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BB Odds" sheetId="1" r:id="rId4"/>
    <sheet state="visible" name="CBB Bets" sheetId="2" r:id="rId5"/>
    <sheet state="visible" name="NBA Odds" sheetId="3" r:id="rId6"/>
    <sheet state="visible" name="NBA Bets" sheetId="4" r:id="rId7"/>
  </sheets>
  <definedNames/>
  <calcPr/>
</workbook>
</file>

<file path=xl/sharedStrings.xml><?xml version="1.0" encoding="utf-8"?>
<sst xmlns="http://schemas.openxmlformats.org/spreadsheetml/2006/main" count="8561" uniqueCount="571">
  <si>
    <t>Date</t>
  </si>
  <si>
    <t>Teams</t>
  </si>
  <si>
    <t>BPI</t>
  </si>
  <si>
    <t>Win</t>
  </si>
  <si>
    <t>Spr</t>
  </si>
  <si>
    <t>ML</t>
  </si>
  <si>
    <t>Implied</t>
  </si>
  <si>
    <t>Final</t>
  </si>
  <si>
    <t>Diff</t>
  </si>
  <si>
    <t>WLP</t>
  </si>
  <si>
    <t>Won</t>
  </si>
  <si>
    <t>Lost</t>
  </si>
  <si>
    <t>Pushed</t>
  </si>
  <si>
    <t>MSST</t>
  </si>
  <si>
    <t>CLEM</t>
  </si>
  <si>
    <t>Picked</t>
  </si>
  <si>
    <t>WKU</t>
  </si>
  <si>
    <t>Faded</t>
  </si>
  <si>
    <t>UNI</t>
  </si>
  <si>
    <t>UCLA</t>
  </si>
  <si>
    <t>SDSU</t>
  </si>
  <si>
    <t>VILL</t>
  </si>
  <si>
    <t>BC</t>
  </si>
  <si>
    <t>SMC</t>
  </si>
  <si>
    <t>MEM</t>
  </si>
  <si>
    <t>ASU</t>
  </si>
  <si>
    <t>URI</t>
  </si>
  <si>
    <t>CAL</t>
  </si>
  <si>
    <t>ORST</t>
  </si>
  <si>
    <t>SDST</t>
  </si>
  <si>
    <t>WVU</t>
  </si>
  <si>
    <t>GAST</t>
  </si>
  <si>
    <t>GT</t>
  </si>
  <si>
    <t>COFC</t>
  </si>
  <si>
    <t>UNC</t>
  </si>
  <si>
    <t>TOW</t>
  </si>
  <si>
    <t>UVA</t>
  </si>
  <si>
    <t>LIB</t>
  </si>
  <si>
    <t>PUR</t>
  </si>
  <si>
    <t>VCU</t>
  </si>
  <si>
    <t>USU</t>
  </si>
  <si>
    <t>SF</t>
  </si>
  <si>
    <t>UML</t>
  </si>
  <si>
    <t>EIU</t>
  </si>
  <si>
    <t>WISC</t>
  </si>
  <si>
    <t>BRAD</t>
  </si>
  <si>
    <t>TOL</t>
  </si>
  <si>
    <t>DRKE</t>
  </si>
  <si>
    <t>KSU</t>
  </si>
  <si>
    <t>BGSU</t>
  </si>
  <si>
    <t>MICH</t>
  </si>
  <si>
    <t>UCI</t>
  </si>
  <si>
    <t>PEPP</t>
  </si>
  <si>
    <t>EMU</t>
  </si>
  <si>
    <t>MSU</t>
  </si>
  <si>
    <t>OMA</t>
  </si>
  <si>
    <t>APSU</t>
  </si>
  <si>
    <t>ODU</t>
  </si>
  <si>
    <t>MD</t>
  </si>
  <si>
    <t>SUU</t>
  </si>
  <si>
    <t>LMU</t>
  </si>
  <si>
    <t>ACU</t>
  </si>
  <si>
    <t>ETSU</t>
  </si>
  <si>
    <t>GW</t>
  </si>
  <si>
    <t>NAVY</t>
  </si>
  <si>
    <t>UCD</t>
  </si>
  <si>
    <t>NICH</t>
  </si>
  <si>
    <t>OKST</t>
  </si>
  <si>
    <t>UTA</t>
  </si>
  <si>
    <t>BALL</t>
  </si>
  <si>
    <t>NKU</t>
  </si>
  <si>
    <t>NCAT</t>
  </si>
  <si>
    <t>ILL</t>
  </si>
  <si>
    <t>LAM</t>
  </si>
  <si>
    <t>HOU</t>
  </si>
  <si>
    <t>WMU</t>
  </si>
  <si>
    <t>BUT</t>
  </si>
  <si>
    <t>UTRGV</t>
  </si>
  <si>
    <t>TEX</t>
  </si>
  <si>
    <t>NWST</t>
  </si>
  <si>
    <t>TTU</t>
  </si>
  <si>
    <t>ORU</t>
  </si>
  <si>
    <t>MIZ</t>
  </si>
  <si>
    <t>UMBC</t>
  </si>
  <si>
    <t>GTWN</t>
  </si>
  <si>
    <t>FAIR</t>
  </si>
  <si>
    <t>PROV</t>
  </si>
  <si>
    <t>NCCU</t>
  </si>
  <si>
    <t>IOWA</t>
  </si>
  <si>
    <t>ILST</t>
  </si>
  <si>
    <t>OSU</t>
  </si>
  <si>
    <t>FDU</t>
  </si>
  <si>
    <t>QUIN</t>
  </si>
  <si>
    <t>UNF</t>
  </si>
  <si>
    <t>EKU</t>
  </si>
  <si>
    <t>MORE</t>
  </si>
  <si>
    <t>UK</t>
  </si>
  <si>
    <t>PV</t>
  </si>
  <si>
    <t>UALR</t>
  </si>
  <si>
    <t>CHSO</t>
  </si>
  <si>
    <t>NCST</t>
  </si>
  <si>
    <t>HP</t>
  </si>
  <si>
    <t>DAV</t>
  </si>
  <si>
    <t>TXSO</t>
  </si>
  <si>
    <t>WSU</t>
  </si>
  <si>
    <t>UCR</t>
  </si>
  <si>
    <t>PAC</t>
  </si>
  <si>
    <t>TNTC</t>
  </si>
  <si>
    <t>IU</t>
  </si>
  <si>
    <t>SFPA</t>
  </si>
  <si>
    <t>PITT</t>
  </si>
  <si>
    <t>CBU</t>
  </si>
  <si>
    <t>USC</t>
  </si>
  <si>
    <t>OAK</t>
  </si>
  <si>
    <t>XAV</t>
  </si>
  <si>
    <t>MTST</t>
  </si>
  <si>
    <t>UNLV</t>
  </si>
  <si>
    <t>SHU</t>
  </si>
  <si>
    <t>RUTG</t>
  </si>
  <si>
    <t>CCSU</t>
  </si>
  <si>
    <t>CONN</t>
  </si>
  <si>
    <t>JVST</t>
  </si>
  <si>
    <t>ALA</t>
  </si>
  <si>
    <t>MCNS</t>
  </si>
  <si>
    <t>NEB</t>
  </si>
  <si>
    <t>EVAN</t>
  </si>
  <si>
    <t>LOU</t>
  </si>
  <si>
    <t>SPU</t>
  </si>
  <si>
    <t>SJU</t>
  </si>
  <si>
    <t>WCU</t>
  </si>
  <si>
    <t>UNCW</t>
  </si>
  <si>
    <t>SEA</t>
  </si>
  <si>
    <t>PORT</t>
  </si>
  <si>
    <t>SDAK</t>
  </si>
  <si>
    <t>COLO</t>
  </si>
  <si>
    <t>ALCN</t>
  </si>
  <si>
    <t>UAB</t>
  </si>
  <si>
    <t>GB</t>
  </si>
  <si>
    <t>MINN</t>
  </si>
  <si>
    <t>MSM</t>
  </si>
  <si>
    <t>MORG</t>
  </si>
  <si>
    <t>IDST</t>
  </si>
  <si>
    <t>SCU</t>
  </si>
  <si>
    <t>SHSU</t>
  </si>
  <si>
    <t>SMU</t>
  </si>
  <si>
    <t>NEV</t>
  </si>
  <si>
    <t>NDSU</t>
  </si>
  <si>
    <t>WCV</t>
  </si>
  <si>
    <t>BYU</t>
  </si>
  <si>
    <t>HBU</t>
  </si>
  <si>
    <t>TCU</t>
  </si>
  <si>
    <t>GRAM</t>
  </si>
  <si>
    <t>GCU</t>
  </si>
  <si>
    <t>RAD</t>
  </si>
  <si>
    <t>VT</t>
  </si>
  <si>
    <t>UAPB</t>
  </si>
  <si>
    <t>MARQ</t>
  </si>
  <si>
    <t>SIUE</t>
  </si>
  <si>
    <t>SLU</t>
  </si>
  <si>
    <t>UIC</t>
  </si>
  <si>
    <t>NIU</t>
  </si>
  <si>
    <t>FAU</t>
  </si>
  <si>
    <t>USA</t>
  </si>
  <si>
    <t>DCH</t>
  </si>
  <si>
    <t>TAR</t>
  </si>
  <si>
    <t>SELA</t>
  </si>
  <si>
    <t>PFW</t>
  </si>
  <si>
    <t>CARV</t>
  </si>
  <si>
    <t>KENN</t>
  </si>
  <si>
    <t>DSU</t>
  </si>
  <si>
    <t>WAKE</t>
  </si>
  <si>
    <t>FLCO</t>
  </si>
  <si>
    <t>USF</t>
  </si>
  <si>
    <t>TUSC</t>
  </si>
  <si>
    <t>FUR</t>
  </si>
  <si>
    <t>MVSU</t>
  </si>
  <si>
    <t>ARK</t>
  </si>
  <si>
    <t>UND</t>
  </si>
  <si>
    <t>M-OH</t>
  </si>
  <si>
    <t>TXPR</t>
  </si>
  <si>
    <t>UTEP</t>
  </si>
  <si>
    <t>LIM</t>
  </si>
  <si>
    <t>JMU</t>
  </si>
  <si>
    <t>NGA</t>
  </si>
  <si>
    <t>MER</t>
  </si>
  <si>
    <t>WIL</t>
  </si>
  <si>
    <t>FRES</t>
  </si>
  <si>
    <t>LAN</t>
  </si>
  <si>
    <t>UTC</t>
  </si>
  <si>
    <t>APP</t>
  </si>
  <si>
    <t>SCST</t>
  </si>
  <si>
    <t>TF</t>
  </si>
  <si>
    <t>WOF</t>
  </si>
  <si>
    <t>WEST</t>
  </si>
  <si>
    <t>CSUN</t>
  </si>
  <si>
    <t>ADST</t>
  </si>
  <si>
    <t>WEB</t>
  </si>
  <si>
    <t>SW</t>
  </si>
  <si>
    <t>SCUP</t>
  </si>
  <si>
    <t>MM</t>
  </si>
  <si>
    <t>ARMY</t>
  </si>
  <si>
    <t>FLGR</t>
  </si>
  <si>
    <t>FIU</t>
  </si>
  <si>
    <t>OKW</t>
  </si>
  <si>
    <t>UNA</t>
  </si>
  <si>
    <t>KST</t>
  </si>
  <si>
    <t>UNH</t>
  </si>
  <si>
    <t>NCW</t>
  </si>
  <si>
    <t>ELON</t>
  </si>
  <si>
    <t>CHIC</t>
  </si>
  <si>
    <t>OHIO</t>
  </si>
  <si>
    <t>CUL</t>
  </si>
  <si>
    <t>UMKC</t>
  </si>
  <si>
    <t>SA</t>
  </si>
  <si>
    <t>VMI</t>
  </si>
  <si>
    <t>BETH</t>
  </si>
  <si>
    <t>SAC</t>
  </si>
  <si>
    <t>AMI</t>
  </si>
  <si>
    <t>AMCC</t>
  </si>
  <si>
    <t>FLN</t>
  </si>
  <si>
    <t>GASO</t>
  </si>
  <si>
    <t>MHB</t>
  </si>
  <si>
    <t>TXST</t>
  </si>
  <si>
    <t>OFC</t>
  </si>
  <si>
    <t>JAX</t>
  </si>
  <si>
    <t>FAMU</t>
  </si>
  <si>
    <t>FGCU</t>
  </si>
  <si>
    <t>PIED</t>
  </si>
  <si>
    <t>CIT</t>
  </si>
  <si>
    <t>KU</t>
  </si>
  <si>
    <t>GONZ</t>
  </si>
  <si>
    <t>LAS</t>
  </si>
  <si>
    <t>MTU</t>
  </si>
  <si>
    <t>UNO</t>
  </si>
  <si>
    <t>BEL</t>
  </si>
  <si>
    <t>HOW</t>
  </si>
  <si>
    <t>LSU</t>
  </si>
  <si>
    <t>AUB</t>
  </si>
  <si>
    <t>JOES</t>
  </si>
  <si>
    <t>SOU</t>
  </si>
  <si>
    <t>NWU</t>
  </si>
  <si>
    <t>UNT</t>
  </si>
  <si>
    <t>QUN</t>
  </si>
  <si>
    <t>GMU</t>
  </si>
  <si>
    <t>UVU</t>
  </si>
  <si>
    <t>HALL</t>
  </si>
  <si>
    <t>BSU</t>
  </si>
  <si>
    <t>BUFF</t>
  </si>
  <si>
    <t>ECU</t>
  </si>
  <si>
    <t>CHAR</t>
  </si>
  <si>
    <t>UNCG</t>
  </si>
  <si>
    <t>RICH</t>
  </si>
  <si>
    <t>NORF</t>
  </si>
  <si>
    <t>HART</t>
  </si>
  <si>
    <t>BRY</t>
  </si>
  <si>
    <t>SYR</t>
  </si>
  <si>
    <t>LT</t>
  </si>
  <si>
    <t>TROY</t>
  </si>
  <si>
    <t>VALP</t>
  </si>
  <si>
    <t>VAN</t>
  </si>
  <si>
    <t>TULN</t>
  </si>
  <si>
    <t>ARIZ</t>
  </si>
  <si>
    <t>ARST</t>
  </si>
  <si>
    <t>MRSH</t>
  </si>
  <si>
    <t>LONG</t>
  </si>
  <si>
    <t>UNCA</t>
  </si>
  <si>
    <t>RICE</t>
  </si>
  <si>
    <t>UIW</t>
  </si>
  <si>
    <t>GRE</t>
  </si>
  <si>
    <t>MOB</t>
  </si>
  <si>
    <t>UTSA</t>
  </si>
  <si>
    <t>CP</t>
  </si>
  <si>
    <t>ND</t>
  </si>
  <si>
    <t>TLSA</t>
  </si>
  <si>
    <t>SC</t>
  </si>
  <si>
    <t>EWU</t>
  </si>
  <si>
    <t>DREX</t>
  </si>
  <si>
    <t>MONT</t>
  </si>
  <si>
    <t>ULL</t>
  </si>
  <si>
    <t>BAY</t>
  </si>
  <si>
    <t>COPP</t>
  </si>
  <si>
    <t>DUKE</t>
  </si>
  <si>
    <t>LIP</t>
  </si>
  <si>
    <t>CMU</t>
  </si>
  <si>
    <t>USM</t>
  </si>
  <si>
    <t>PSU</t>
  </si>
  <si>
    <t>AFA</t>
  </si>
  <si>
    <t>SEMO</t>
  </si>
  <si>
    <t>W&amp;M</t>
  </si>
  <si>
    <t>BUAZ</t>
  </si>
  <si>
    <t>STKAT</t>
  </si>
  <si>
    <t>UHSP</t>
  </si>
  <si>
    <t>CCAR</t>
  </si>
  <si>
    <t>RBA</t>
  </si>
  <si>
    <t>LDY</t>
  </si>
  <si>
    <t>REG</t>
  </si>
  <si>
    <t>DEN</t>
  </si>
  <si>
    <t>WYO</t>
  </si>
  <si>
    <t>WASH</t>
  </si>
  <si>
    <t>HOF</t>
  </si>
  <si>
    <t>CREI</t>
  </si>
  <si>
    <t>MIA</t>
  </si>
  <si>
    <t>TA&amp;M</t>
  </si>
  <si>
    <t>ISU</t>
  </si>
  <si>
    <t>UGA</t>
  </si>
  <si>
    <t>AAMU</t>
  </si>
  <si>
    <t>SAM</t>
  </si>
  <si>
    <t>MUR</t>
  </si>
  <si>
    <t>NMSU</t>
  </si>
  <si>
    <t>AZCH</t>
  </si>
  <si>
    <t>UCSB</t>
  </si>
  <si>
    <t>STAN</t>
  </si>
  <si>
    <t>UCF</t>
  </si>
  <si>
    <t>DUQ</t>
  </si>
  <si>
    <t>IONA</t>
  </si>
  <si>
    <t>CAM</t>
  </si>
  <si>
    <t>EMM</t>
  </si>
  <si>
    <t>STET</t>
  </si>
  <si>
    <t>WIN</t>
  </si>
  <si>
    <t>DAY</t>
  </si>
  <si>
    <t>STBK</t>
  </si>
  <si>
    <t>CLEV</t>
  </si>
  <si>
    <t>HAMP</t>
  </si>
  <si>
    <t>JUD</t>
  </si>
  <si>
    <t>LTO</t>
  </si>
  <si>
    <t>SFA</t>
  </si>
  <si>
    <t>HWP</t>
  </si>
  <si>
    <t>LIN</t>
  </si>
  <si>
    <t>COV</t>
  </si>
  <si>
    <t>ORE</t>
  </si>
  <si>
    <t>CSUB</t>
  </si>
  <si>
    <t>FLA</t>
  </si>
  <si>
    <t>WICH</t>
  </si>
  <si>
    <t>CIN</t>
  </si>
  <si>
    <t>FSU</t>
  </si>
  <si>
    <t>UTM</t>
  </si>
  <si>
    <t>SIU</t>
  </si>
  <si>
    <t>NW</t>
  </si>
  <si>
    <t>DXST</t>
  </si>
  <si>
    <t>PRES</t>
  </si>
  <si>
    <t>LSR</t>
  </si>
  <si>
    <t>PP</t>
  </si>
  <si>
    <t>KENT</t>
  </si>
  <si>
    <t>WC</t>
  </si>
  <si>
    <t>UTAH</t>
  </si>
  <si>
    <t>WRST</t>
  </si>
  <si>
    <t>NIAG</t>
  </si>
  <si>
    <t>OU</t>
  </si>
  <si>
    <t>WIU</t>
  </si>
  <si>
    <t>ULM</t>
  </si>
  <si>
    <t>IDHO</t>
  </si>
  <si>
    <t>NBR</t>
  </si>
  <si>
    <t>PNW</t>
  </si>
  <si>
    <t>CIU</t>
  </si>
  <si>
    <t>ETB</t>
  </si>
  <si>
    <t>DET</t>
  </si>
  <si>
    <t>UCA</t>
  </si>
  <si>
    <t>LBSU</t>
  </si>
  <si>
    <t>BELL</t>
  </si>
  <si>
    <t>IDA</t>
  </si>
  <si>
    <t>SROS</t>
  </si>
  <si>
    <t>CRW</t>
  </si>
  <si>
    <t>RID</t>
  </si>
  <si>
    <t>MRST</t>
  </si>
  <si>
    <t>BING</t>
  </si>
  <si>
    <t>PRST</t>
  </si>
  <si>
    <t>LEWIS</t>
  </si>
  <si>
    <t>LUC</t>
  </si>
  <si>
    <t>BLU</t>
  </si>
  <si>
    <t>RMU</t>
  </si>
  <si>
    <t>SLEM</t>
  </si>
  <si>
    <t>DEL</t>
  </si>
  <si>
    <t>LSS</t>
  </si>
  <si>
    <t>RIC</t>
  </si>
  <si>
    <t>LSUAL</t>
  </si>
  <si>
    <t>QNCY</t>
  </si>
  <si>
    <t>GRN</t>
  </si>
  <si>
    <t>NAU</t>
  </si>
  <si>
    <t>ADR</t>
  </si>
  <si>
    <t>TENN</t>
  </si>
  <si>
    <t>JKST</t>
  </si>
  <si>
    <t>WAG</t>
  </si>
  <si>
    <t>TNST</t>
  </si>
  <si>
    <t>SFBK</t>
  </si>
  <si>
    <t>FHSU</t>
  </si>
  <si>
    <t>TRU</t>
  </si>
  <si>
    <t>INST</t>
  </si>
  <si>
    <t>USD</t>
  </si>
  <si>
    <t>TUSK</t>
  </si>
  <si>
    <t>MCKN</t>
  </si>
  <si>
    <t>YSU</t>
  </si>
  <si>
    <t>CCH</t>
  </si>
  <si>
    <t>UNCO</t>
  </si>
  <si>
    <t>ABU</t>
  </si>
  <si>
    <t>TRAN</t>
  </si>
  <si>
    <t>MH</t>
  </si>
  <si>
    <t>FRP</t>
  </si>
  <si>
    <t>SJSU</t>
  </si>
  <si>
    <t>GWEB</t>
  </si>
  <si>
    <t>MISS</t>
  </si>
  <si>
    <t>MERC</t>
  </si>
  <si>
    <t>MSJ</t>
  </si>
  <si>
    <t>MILW</t>
  </si>
  <si>
    <t>CAN</t>
  </si>
  <si>
    <t>MAN</t>
  </si>
  <si>
    <t>NE</t>
  </si>
  <si>
    <t>MASS</t>
  </si>
  <si>
    <t>HPU</t>
  </si>
  <si>
    <t>HAW</t>
  </si>
  <si>
    <t>HAR</t>
  </si>
  <si>
    <t>CHA</t>
  </si>
  <si>
    <t>CBAP</t>
  </si>
  <si>
    <t>IUPU</t>
  </si>
  <si>
    <t>CSUP</t>
  </si>
  <si>
    <t>CSU</t>
  </si>
  <si>
    <t>CDE</t>
  </si>
  <si>
    <t>AKR</t>
  </si>
  <si>
    <t>MMR</t>
  </si>
  <si>
    <t>YCC</t>
  </si>
  <si>
    <t>SWCHR</t>
  </si>
  <si>
    <t>FM</t>
  </si>
  <si>
    <t>DALTO</t>
  </si>
  <si>
    <t>UNM</t>
  </si>
  <si>
    <t>SDCC</t>
  </si>
  <si>
    <t>CSUF</t>
  </si>
  <si>
    <t>SFIL</t>
  </si>
  <si>
    <t>WVTU</t>
  </si>
  <si>
    <t>SBU</t>
  </si>
  <si>
    <t>MONM</t>
  </si>
  <si>
    <t>BKN</t>
  </si>
  <si>
    <t>TNU</t>
  </si>
  <si>
    <t>CU-H</t>
  </si>
  <si>
    <t>BTH</t>
  </si>
  <si>
    <t>LIU</t>
  </si>
  <si>
    <t>CCD</t>
  </si>
  <si>
    <t>MOST</t>
  </si>
  <si>
    <t>DOANE</t>
  </si>
  <si>
    <t>SAGU</t>
  </si>
  <si>
    <t>EMP</t>
  </si>
  <si>
    <t>ALL</t>
  </si>
  <si>
    <t>WEBI</t>
  </si>
  <si>
    <t>ALB</t>
  </si>
  <si>
    <t>NJIT</t>
  </si>
  <si>
    <t>TEM</t>
  </si>
  <si>
    <t>ME</t>
  </si>
  <si>
    <t>MAL</t>
  </si>
  <si>
    <t>LEE</t>
  </si>
  <si>
    <t>KCC</t>
  </si>
  <si>
    <t>HILO</t>
  </si>
  <si>
    <t>FHC</t>
  </si>
  <si>
    <t>MTM</t>
  </si>
  <si>
    <t>OLIV</t>
  </si>
  <si>
    <t>UVM</t>
  </si>
  <si>
    <t>BHV</t>
  </si>
  <si>
    <t>EAU</t>
  </si>
  <si>
    <t>UVW</t>
  </si>
  <si>
    <t>UCSD</t>
  </si>
  <si>
    <t>PQ</t>
  </si>
  <si>
    <t>DEP</t>
  </si>
  <si>
    <t>L-LA</t>
  </si>
  <si>
    <t>FOR</t>
  </si>
  <si>
    <t>NEW</t>
  </si>
  <si>
    <t>CCU</t>
  </si>
  <si>
    <t>WM</t>
  </si>
  <si>
    <t>BUCK</t>
  </si>
  <si>
    <t>COLG</t>
  </si>
  <si>
    <t>LAF</t>
  </si>
  <si>
    <t>LEH</t>
  </si>
  <si>
    <t>ALST</t>
  </si>
  <si>
    <t>SIE</t>
  </si>
  <si>
    <t>BU</t>
  </si>
  <si>
    <t>HC</t>
  </si>
  <si>
    <t>CARLO</t>
  </si>
  <si>
    <t>MRMK</t>
  </si>
  <si>
    <t>SMTX</t>
  </si>
  <si>
    <t>MID</t>
  </si>
  <si>
    <t>WHIT</t>
  </si>
  <si>
    <t>SM</t>
  </si>
  <si>
    <t>NWN</t>
  </si>
  <si>
    <t>BAC</t>
  </si>
  <si>
    <t>CHO</t>
  </si>
  <si>
    <t>WU</t>
  </si>
  <si>
    <t>L-MD</t>
  </si>
  <si>
    <t>AMER</t>
  </si>
  <si>
    <t>S&amp;T</t>
  </si>
  <si>
    <t>BENE</t>
  </si>
  <si>
    <t>SMMD</t>
  </si>
  <si>
    <t>WNM</t>
  </si>
  <si>
    <t>COE</t>
  </si>
  <si>
    <t>SPHL</t>
  </si>
  <si>
    <t>Conf</t>
  </si>
  <si>
    <t>LBC</t>
  </si>
  <si>
    <t>SWA</t>
  </si>
  <si>
    <t>RC</t>
  </si>
  <si>
    <t>SIM</t>
  </si>
  <si>
    <t>SVA</t>
  </si>
  <si>
    <t>CCB</t>
  </si>
  <si>
    <t>RUST</t>
  </si>
  <si>
    <t>UWP</t>
  </si>
  <si>
    <t>MTAL</t>
  </si>
  <si>
    <t>Team</t>
  </si>
  <si>
    <t>Score</t>
  </si>
  <si>
    <t>Winnings</t>
  </si>
  <si>
    <t>Team Points</t>
  </si>
  <si>
    <t>Game Points</t>
  </si>
  <si>
    <t>Spread</t>
  </si>
  <si>
    <t>Odds</t>
  </si>
  <si>
    <t>Wagered</t>
  </si>
  <si>
    <t>To Pay</t>
  </si>
  <si>
    <t>O/U</t>
  </si>
  <si>
    <t>Total</t>
  </si>
  <si>
    <t>Parlay</t>
  </si>
  <si>
    <t>Sat. 1/23</t>
  </si>
  <si>
    <t>Sun. 1/24</t>
  </si>
  <si>
    <t>Port</t>
  </si>
  <si>
    <t>Mon. 1/25</t>
  </si>
  <si>
    <t>Tue. 1/26</t>
  </si>
  <si>
    <t>Wed. 1/27</t>
  </si>
  <si>
    <t>Thu. 1/28</t>
  </si>
  <si>
    <t>Fri. 1/29</t>
  </si>
  <si>
    <t>Sat. 1/30</t>
  </si>
  <si>
    <t>Sun. 1/31</t>
  </si>
  <si>
    <t>Mon. 2/1</t>
  </si>
  <si>
    <t>Tue. 2/2</t>
  </si>
  <si>
    <t>Wed. 2/3</t>
  </si>
  <si>
    <t>Thu. 2/4</t>
  </si>
  <si>
    <t>Fri. 2/5</t>
  </si>
  <si>
    <t>Sat. 2/6</t>
  </si>
  <si>
    <t>Sun. 2/7</t>
  </si>
  <si>
    <t>Mon. 2/8</t>
  </si>
  <si>
    <t>Tue. 2/9</t>
  </si>
  <si>
    <t>Wed. 2/10</t>
  </si>
  <si>
    <t>Thu. 2/11</t>
  </si>
  <si>
    <t>Fri. 2/12</t>
  </si>
  <si>
    <t>Sat. 2/13</t>
  </si>
  <si>
    <t>Sun. 2/14</t>
  </si>
  <si>
    <t>Mon. 2/15</t>
  </si>
  <si>
    <t>Tue. 2/16</t>
  </si>
  <si>
    <t>Wed. 2/17</t>
  </si>
  <si>
    <t>Thu. 2/18</t>
  </si>
  <si>
    <t>Fri. 2/19</t>
  </si>
  <si>
    <t>Sat. 2/20</t>
  </si>
  <si>
    <t>TEMP</t>
  </si>
  <si>
    <t>Sun. 2/21</t>
  </si>
  <si>
    <t>Mon. 2/22</t>
  </si>
  <si>
    <t>Tue. 2/23</t>
  </si>
  <si>
    <t>Wed. 2/24</t>
  </si>
  <si>
    <t>CLE</t>
  </si>
  <si>
    <t>IND</t>
  </si>
  <si>
    <t>0.5-1</t>
  </si>
  <si>
    <t>ORL</t>
  </si>
  <si>
    <t>ATL</t>
  </si>
  <si>
    <t>1.5-2</t>
  </si>
  <si>
    <t>LAL</t>
  </si>
  <si>
    <t>PHI</t>
  </si>
  <si>
    <t>MIL</t>
  </si>
  <si>
    <t>2.5-4</t>
  </si>
  <si>
    <t>TOR</t>
  </si>
  <si>
    <t>BOS</t>
  </si>
  <si>
    <t>DAL</t>
  </si>
  <si>
    <t>&gt;4</t>
  </si>
  <si>
    <t>OKC</t>
  </si>
  <si>
    <t>PHO</t>
  </si>
  <si>
    <t>WAS</t>
  </si>
  <si>
    <t>NO</t>
  </si>
  <si>
    <t>MIN</t>
  </si>
  <si>
    <t>GS</t>
  </si>
  <si>
    <t>POR</t>
  </si>
  <si>
    <t>LAC</t>
  </si>
  <si>
    <t>NYK</t>
  </si>
  <si>
    <t>CHI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</si>
</sst>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"/>
    <numFmt numFmtId="165" formatCode="&quot;$&quot;#,##0.00"/>
  </numFmts>
  <fonts count="17">
    <font>
      <sz val="10.0"/>
      <color rgb="FF000000"/>
      <name val="Arial"/>
    </font>
    <font>
      <sz val="10.0"/>
      <color rgb="FF48494A"/>
      <name val="Arial"/>
    </font>
    <font>
      <sz val="10.0"/>
      <color rgb="FF1D1E1F"/>
      <name val="Arial"/>
    </font>
    <font>
      <sz val="10.0"/>
      <color theme="1"/>
      <name val="Arial"/>
    </font>
    <font>
      <color theme="1"/>
      <name val="Arial"/>
    </font>
    <font>
      <sz val="17.0"/>
      <color rgb="FF48494A"/>
      <name val="-apple-system"/>
    </font>
    <font>
      <sz val="9.0"/>
      <color rgb="FF48494A"/>
      <name val="-apple-system"/>
    </font>
    <font>
      <sz val="9.0"/>
      <color rgb="FF1D1E1F"/>
      <name val="-apple-system"/>
    </font>
    <font>
      <sz val="9.0"/>
      <color rgb="FF1D1E1F"/>
      <name val="Arial"/>
    </font>
    <font>
      <sz val="9.0"/>
      <color theme="1"/>
      <name val="-apple-system"/>
    </font>
    <font>
      <sz val="9.0"/>
      <color theme="1"/>
      <name val="Arial"/>
    </font>
    <font/>
    <font>
      <sz val="10.0"/>
    </font>
    <font>
      <name val="Arial"/>
    </font>
    <font>
      <sz val="9.0"/>
      <color rgb="FF48494A"/>
      <name val="Arial"/>
    </font>
    <font>
      <sz val="9.0"/>
      <color rgb="FF1D1E1F"/>
      <name val="Inherit"/>
    </font>
    <font>
      <sz val="9.0"/>
      <color rgb="FF48494A"/>
      <name val="Inherit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</fills>
  <borders count="13">
    <border/>
    <border>
      <right style="thin">
        <color rgb="FF000000"/>
      </right>
    </border>
    <border>
      <left style="thin">
        <color rgb="FFDCDDDF"/>
      </left>
      <top style="thin">
        <color rgb="FFDCDDDF"/>
      </top>
    </border>
    <border>
      <top style="thin">
        <color rgb="FFDCDDDF"/>
      </top>
    </border>
    <border>
      <left style="thin">
        <color rgb="FFDCDDDF"/>
      </left>
    </border>
    <border>
      <top style="thin">
        <color rgb="FF000000"/>
      </top>
    </border>
    <border>
      <left style="thin">
        <color rgb="FFDCDDDF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left" readingOrder="0" shrinkToFit="0" wrapText="0"/>
    </xf>
    <xf borderId="0" fillId="0" fontId="1" numFmtId="0" xfId="0" applyAlignment="1" applyFont="1">
      <alignment horizontal="center" readingOrder="0" shrinkToFit="0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1" fillId="0" fontId="4" numFmtId="0" xfId="0" applyAlignment="1" applyBorder="1" applyFont="1">
      <alignment readingOrder="0"/>
    </xf>
    <xf borderId="0" fillId="0" fontId="3" numFmtId="164" xfId="0" applyAlignment="1" applyFont="1" applyNumberFormat="1">
      <alignment horizontal="center" readingOrder="0" vertical="center"/>
    </xf>
    <xf borderId="2" fillId="0" fontId="3" numFmtId="0" xfId="0" applyAlignment="1" applyBorder="1" applyFont="1">
      <alignment horizontal="left" readingOrder="0" shrinkToFit="0" wrapText="0"/>
    </xf>
    <xf borderId="3" fillId="0" fontId="1" numFmtId="0" xfId="0" applyAlignment="1" applyBorder="1" applyFon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6" numFmtId="0" xfId="0" applyAlignment="1" applyBorder="1" applyFont="1">
      <alignment horizontal="center" readingOrder="0" shrinkToFit="0" wrapText="0"/>
    </xf>
    <xf borderId="0" fillId="0" fontId="4" numFmtId="10" xfId="0" applyAlignment="1" applyFont="1" applyNumberFormat="1">
      <alignment readingOrder="0"/>
    </xf>
    <xf borderId="0" fillId="0" fontId="4" numFmtId="0" xfId="0" applyFont="1"/>
    <xf borderId="0" fillId="0" fontId="4" numFmtId="0" xfId="0" applyAlignment="1" applyFont="1">
      <alignment vertical="bottom"/>
    </xf>
    <xf borderId="1" fillId="0" fontId="4" numFmtId="0" xfId="0" applyBorder="1" applyFont="1"/>
    <xf borderId="0" fillId="0" fontId="4" numFmtId="10" xfId="0" applyFont="1" applyNumberFormat="1"/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4" numFmtId="10" xfId="0" applyAlignment="1" applyFont="1" applyNumberFormat="1">
      <alignment horizontal="right" vertical="bottom"/>
    </xf>
    <xf borderId="4" fillId="0" fontId="3" numFmtId="0" xfId="0" applyAlignment="1" applyBorder="1" applyFont="1">
      <alignment horizontal="left" readingOrder="0" shrinkToFit="0" wrapText="0"/>
    </xf>
    <xf borderId="0" fillId="0" fontId="1" numFmtId="10" xfId="0" applyAlignment="1" applyFont="1" applyNumberFormat="1">
      <alignment horizontal="center" readingOrder="0" shrinkToFit="0" wrapText="0"/>
    </xf>
    <xf borderId="0" fillId="0" fontId="6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right" vertical="bottom"/>
    </xf>
    <xf borderId="0" fillId="0" fontId="4" numFmtId="10" xfId="0" applyAlignment="1" applyFont="1" applyNumberFormat="1">
      <alignment vertical="bottom"/>
    </xf>
    <xf borderId="3" fillId="0" fontId="1" numFmtId="10" xfId="0" applyAlignment="1" applyBorder="1" applyFont="1" applyNumberFormat="1">
      <alignment horizontal="center" readingOrder="0" shrinkToFit="0" wrapText="0"/>
    </xf>
    <xf borderId="0" fillId="2" fontId="3" numFmtId="164" xfId="0" applyAlignment="1" applyFill="1" applyFont="1" applyNumberFormat="1">
      <alignment horizontal="center" readingOrder="0" vertical="center"/>
    </xf>
    <xf borderId="2" fillId="2" fontId="3" numFmtId="0" xfId="0" applyAlignment="1" applyBorder="1" applyFont="1">
      <alignment horizontal="left" readingOrder="0" shrinkToFit="0" wrapText="0"/>
    </xf>
    <xf borderId="3" fillId="2" fontId="1" numFmtId="0" xfId="0" applyAlignment="1" applyBorder="1" applyFont="1">
      <alignment horizontal="center" readingOrder="0" shrinkToFit="0" wrapText="0"/>
    </xf>
    <xf borderId="3" fillId="2" fontId="5" numFmtId="0" xfId="0" applyAlignment="1" applyBorder="1" applyFont="1">
      <alignment horizontal="center" readingOrder="0" shrinkToFit="0" wrapText="0"/>
    </xf>
    <xf borderId="3" fillId="2" fontId="6" numFmtId="0" xfId="0" applyAlignment="1" applyBorder="1" applyFont="1">
      <alignment horizontal="center" readingOrder="0" shrinkToFit="0" wrapText="0"/>
    </xf>
    <xf borderId="0" fillId="2" fontId="4" numFmtId="0" xfId="0" applyFont="1"/>
    <xf borderId="0" fillId="2" fontId="4" numFmtId="10" xfId="0" applyAlignment="1" applyFont="1" applyNumberFormat="1">
      <alignment readingOrder="0"/>
    </xf>
    <xf borderId="0" fillId="2" fontId="4" numFmtId="0" xfId="0" applyFont="1"/>
    <xf borderId="0" fillId="2" fontId="4" numFmtId="0" xfId="0" applyAlignment="1" applyFont="1">
      <alignment vertical="bottom"/>
    </xf>
    <xf borderId="1" fillId="2" fontId="4" numFmtId="0" xfId="0" applyBorder="1" applyFont="1"/>
    <xf borderId="4" fillId="2" fontId="3" numFmtId="0" xfId="0" applyAlignment="1" applyBorder="1" applyFont="1">
      <alignment horizontal="left" readingOrder="0" shrinkToFit="0" wrapText="0"/>
    </xf>
    <xf borderId="0" fillId="2" fontId="1" numFmtId="0" xfId="0" applyAlignment="1" applyFont="1">
      <alignment horizontal="center" readingOrder="0" shrinkToFit="0" wrapText="0"/>
    </xf>
    <xf borderId="0" fillId="2" fontId="1" numFmtId="10" xfId="0" applyAlignment="1" applyFont="1" applyNumberFormat="1">
      <alignment horizontal="center" readingOrder="0" shrinkToFit="0" wrapText="0"/>
    </xf>
    <xf borderId="0" fillId="2" fontId="6" numFmtId="0" xfId="0" applyAlignment="1" applyFont="1">
      <alignment horizontal="center" readingOrder="0" shrinkToFit="0" wrapText="0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readingOrder="0"/>
    </xf>
    <xf borderId="5" fillId="0" fontId="3" numFmtId="164" xfId="0" applyAlignment="1" applyBorder="1" applyFont="1" applyNumberFormat="1">
      <alignment horizontal="center" readingOrder="0" vertical="center"/>
    </xf>
    <xf borderId="6" fillId="0" fontId="3" numFmtId="0" xfId="0" applyAlignment="1" applyBorder="1" applyFont="1">
      <alignment horizontal="left" readingOrder="0" shrinkToFit="0" wrapText="0"/>
    </xf>
    <xf borderId="5" fillId="0" fontId="1" numFmtId="0" xfId="0" applyAlignment="1" applyBorder="1" applyFont="1">
      <alignment horizontal="center" readingOrder="0" shrinkToFit="0" wrapText="0"/>
    </xf>
    <xf borderId="5" fillId="0" fontId="1" numFmtId="10" xfId="0" applyAlignment="1" applyBorder="1" applyFont="1" applyNumberFormat="1">
      <alignment horizontal="center" readingOrder="0" shrinkToFit="0" wrapText="0"/>
    </xf>
    <xf borderId="5" fillId="0" fontId="5" numFmtId="0" xfId="0" applyAlignment="1" applyBorder="1" applyFont="1">
      <alignment horizontal="center" readingOrder="0" shrinkToFit="0" wrapText="0"/>
    </xf>
    <xf borderId="5" fillId="0" fontId="6" numFmtId="0" xfId="0" applyAlignment="1" applyBorder="1" applyFont="1">
      <alignment horizontal="center" readingOrder="0" shrinkToFit="0" wrapText="0"/>
    </xf>
    <xf borderId="5" fillId="0" fontId="4" numFmtId="0" xfId="0" applyAlignment="1" applyBorder="1" applyFont="1">
      <alignment readingOrder="0"/>
    </xf>
    <xf borderId="5" fillId="0" fontId="4" numFmtId="10" xfId="0" applyAlignment="1" applyBorder="1" applyFont="1" applyNumberFormat="1">
      <alignment readingOrder="0"/>
    </xf>
    <xf borderId="5" fillId="0" fontId="4" numFmtId="0" xfId="0" applyBorder="1" applyFont="1"/>
    <xf borderId="5" fillId="0" fontId="4" numFmtId="0" xfId="0" applyAlignment="1" applyBorder="1" applyFont="1">
      <alignment vertical="bottom"/>
    </xf>
    <xf borderId="7" fillId="0" fontId="4" numFmtId="0" xfId="0" applyBorder="1" applyFont="1"/>
    <xf borderId="3" fillId="2" fontId="1" numFmtId="10" xfId="0" applyAlignment="1" applyBorder="1" applyFont="1" applyNumberFormat="1">
      <alignment horizontal="center" readingOrder="0" shrinkToFit="0" wrapText="0"/>
    </xf>
    <xf borderId="5" fillId="2" fontId="3" numFmtId="164" xfId="0" applyAlignment="1" applyBorder="1" applyFont="1" applyNumberFormat="1">
      <alignment horizontal="center" readingOrder="0" vertical="center"/>
    </xf>
    <xf borderId="6" fillId="2" fontId="3" numFmtId="0" xfId="0" applyAlignment="1" applyBorder="1" applyFont="1">
      <alignment horizontal="left" readingOrder="0" shrinkToFit="0" wrapText="0"/>
    </xf>
    <xf borderId="5" fillId="2" fontId="1" numFmtId="0" xfId="0" applyAlignment="1" applyBorder="1" applyFont="1">
      <alignment horizontal="center" readingOrder="0" shrinkToFit="0" wrapText="0"/>
    </xf>
    <xf borderId="5" fillId="2" fontId="1" numFmtId="10" xfId="0" applyAlignment="1" applyBorder="1" applyFont="1" applyNumberFormat="1">
      <alignment horizontal="center" readingOrder="0" shrinkToFit="0" wrapText="0"/>
    </xf>
    <xf borderId="5" fillId="2" fontId="5" numFmtId="0" xfId="0" applyAlignment="1" applyBorder="1" applyFont="1">
      <alignment horizontal="center" readingOrder="0" shrinkToFit="0" wrapText="0"/>
    </xf>
    <xf borderId="5" fillId="2" fontId="6" numFmtId="0" xfId="0" applyAlignment="1" applyBorder="1" applyFont="1">
      <alignment horizontal="center" readingOrder="0" shrinkToFit="0" wrapText="0"/>
    </xf>
    <xf borderId="5" fillId="2" fontId="4" numFmtId="0" xfId="0" applyBorder="1" applyFont="1"/>
    <xf borderId="5" fillId="2" fontId="4" numFmtId="10" xfId="0" applyAlignment="1" applyBorder="1" applyFont="1" applyNumberFormat="1">
      <alignment readingOrder="0"/>
    </xf>
    <xf borderId="5" fillId="2" fontId="4" numFmtId="0" xfId="0" applyBorder="1" applyFont="1"/>
    <xf borderId="5" fillId="2" fontId="4" numFmtId="0" xfId="0" applyAlignment="1" applyBorder="1" applyFont="1">
      <alignment vertical="bottom"/>
    </xf>
    <xf borderId="7" fillId="2" fontId="4" numFmtId="0" xfId="0" applyBorder="1" applyFont="1"/>
    <xf borderId="0" fillId="0" fontId="3" numFmtId="0" xfId="0" applyAlignment="1" applyFont="1">
      <alignment horizontal="left" readingOrder="0" shrinkToFit="0" wrapText="0"/>
    </xf>
    <xf borderId="0" fillId="0" fontId="5" numFmtId="0" xfId="0" applyAlignment="1" applyFont="1">
      <alignment horizontal="center" readingOrder="0" shrinkToFit="0" wrapText="0"/>
    </xf>
    <xf borderId="5" fillId="0" fontId="3" numFmtId="0" xfId="0" applyAlignment="1" applyBorder="1" applyFont="1">
      <alignment readingOrder="0"/>
    </xf>
    <xf borderId="0" fillId="2" fontId="3" numFmtId="0" xfId="0" applyFont="1"/>
    <xf borderId="0" fillId="0" fontId="3" numFmtId="0" xfId="0" applyFont="1"/>
    <xf borderId="0" fillId="2" fontId="3" numFmtId="0" xfId="0" applyAlignment="1" applyFont="1">
      <alignment readingOrder="0"/>
    </xf>
    <xf borderId="5" fillId="0" fontId="1" numFmtId="164" xfId="0" applyAlignment="1" applyBorder="1" applyFont="1" applyNumberFormat="1">
      <alignment horizontal="center" readingOrder="0" shrinkToFit="0" vertical="center" wrapText="0"/>
    </xf>
    <xf borderId="6" fillId="0" fontId="2" numFmtId="0" xfId="0" applyAlignment="1" applyBorder="1" applyFont="1">
      <alignment horizontal="left" readingOrder="0" shrinkToFit="0" wrapText="0"/>
    </xf>
    <xf borderId="5" fillId="0" fontId="4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left" readingOrder="0" shrinkToFit="0" wrapText="0"/>
    </xf>
    <xf borderId="0" fillId="0" fontId="4" numFmtId="0" xfId="0" applyAlignment="1" applyFont="1">
      <alignment horizontal="right" readingOrder="0" vertical="bottom"/>
    </xf>
    <xf borderId="3" fillId="0" fontId="1" numFmtId="164" xfId="0" applyAlignment="1" applyBorder="1" applyFont="1" applyNumberFormat="1">
      <alignment horizontal="center" readingOrder="0" shrinkToFit="0" vertical="center" wrapText="0"/>
    </xf>
    <xf borderId="2" fillId="0" fontId="2" numFmtId="0" xfId="0" applyAlignment="1" applyBorder="1" applyFont="1">
      <alignment horizontal="left" readingOrder="0" shrinkToFit="0" wrapText="0"/>
    </xf>
    <xf borderId="0" fillId="0" fontId="4" numFmtId="0" xfId="0" applyAlignment="1" applyFont="1">
      <alignment readingOrder="0" vertical="bottom"/>
    </xf>
    <xf borderId="3" fillId="2" fontId="1" numFmtId="164" xfId="0" applyAlignment="1" applyBorder="1" applyFont="1" applyNumberFormat="1">
      <alignment horizontal="center" readingOrder="0" shrinkToFit="0" vertical="center" wrapText="0"/>
    </xf>
    <xf borderId="2" fillId="2" fontId="2" numFmtId="0" xfId="0" applyAlignment="1" applyBorder="1" applyFont="1">
      <alignment horizontal="left" readingOrder="0" shrinkToFit="0" wrapText="0"/>
    </xf>
    <xf borderId="0" fillId="2" fontId="4" numFmtId="0" xfId="0" applyAlignment="1" applyFont="1">
      <alignment readingOrder="0" vertical="bottom"/>
    </xf>
    <xf borderId="4" fillId="2" fontId="2" numFmtId="0" xfId="0" applyAlignment="1" applyBorder="1" applyFont="1">
      <alignment horizontal="left" readingOrder="0" shrinkToFit="0" wrapText="0"/>
    </xf>
    <xf borderId="0" fillId="2" fontId="4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7" fillId="0" fontId="4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5" fillId="2" fontId="1" numFmtId="164" xfId="0" applyAlignment="1" applyBorder="1" applyFont="1" applyNumberFormat="1">
      <alignment horizontal="center" readingOrder="0" shrinkToFit="0" vertical="center" wrapText="0"/>
    </xf>
    <xf borderId="6" fillId="2" fontId="2" numFmtId="0" xfId="0" applyAlignment="1" applyBorder="1" applyFont="1">
      <alignment horizontal="left" readingOrder="0" shrinkToFit="0" wrapText="0"/>
    </xf>
    <xf borderId="5" fillId="2" fontId="3" numFmtId="0" xfId="0" applyBorder="1" applyFont="1"/>
    <xf borderId="5" fillId="2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readingOrder="0"/>
    </xf>
    <xf borderId="8" fillId="0" fontId="4" numFmtId="0" xfId="0" applyBorder="1" applyFont="1"/>
    <xf borderId="0" fillId="0" fontId="4" numFmtId="0" xfId="0" applyFont="1"/>
    <xf borderId="6" fillId="0" fontId="7" numFmtId="0" xfId="0" applyAlignment="1" applyBorder="1" applyFont="1">
      <alignment horizontal="left" readingOrder="0" shrinkToFit="0" wrapText="0"/>
    </xf>
    <xf borderId="5" fillId="0" fontId="6" numFmtId="10" xfId="0" applyAlignment="1" applyBorder="1" applyFont="1" applyNumberFormat="1">
      <alignment horizontal="center" readingOrder="0" shrinkToFit="0" wrapText="0"/>
    </xf>
    <xf borderId="5" fillId="0" fontId="4" numFmtId="0" xfId="0" applyBorder="1" applyFont="1"/>
    <xf borderId="4" fillId="0" fontId="7" numFmtId="0" xfId="0" applyAlignment="1" applyBorder="1" applyFont="1">
      <alignment horizontal="left" readingOrder="0" shrinkToFit="0" wrapText="0"/>
    </xf>
    <xf borderId="0" fillId="0" fontId="1" numFmtId="164" xfId="0" applyAlignment="1" applyFont="1" applyNumberFormat="1">
      <alignment horizontal="center" readingOrder="0" shrinkToFit="0" vertical="center" wrapText="0"/>
    </xf>
    <xf borderId="3" fillId="0" fontId="7" numFmtId="0" xfId="0" applyAlignment="1" applyBorder="1" applyFont="1">
      <alignment horizontal="left" readingOrder="0" shrinkToFit="0" wrapText="0"/>
    </xf>
    <xf borderId="0" fillId="0" fontId="7" numFmtId="0" xfId="0" applyAlignment="1" applyFont="1">
      <alignment horizontal="left" readingOrder="0" shrinkToFit="0" wrapText="0"/>
    </xf>
    <xf borderId="0" fillId="0" fontId="6" numFmtId="10" xfId="0" applyAlignment="1" applyFont="1" applyNumberFormat="1">
      <alignment horizontal="center" readingOrder="0" shrinkToFit="0" wrapText="0"/>
    </xf>
    <xf borderId="2" fillId="0" fontId="7" numFmtId="0" xfId="0" applyAlignment="1" applyBorder="1" applyFont="1">
      <alignment horizontal="left" readingOrder="0" shrinkToFit="0" wrapText="0"/>
    </xf>
    <xf borderId="3" fillId="0" fontId="6" numFmtId="10" xfId="0" applyAlignment="1" applyBorder="1" applyFont="1" applyNumberFormat="1">
      <alignment horizontal="center" readingOrder="0" shrinkToFit="0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2" fillId="2" fontId="7" numFmtId="0" xfId="0" applyAlignment="1" applyBorder="1" applyFont="1">
      <alignment horizontal="left" readingOrder="0" shrinkToFit="0" wrapText="0"/>
    </xf>
    <xf borderId="4" fillId="2" fontId="7" numFmtId="0" xfId="0" applyAlignment="1" applyBorder="1" applyFont="1">
      <alignment horizontal="left" readingOrder="0" shrinkToFit="0" wrapText="0"/>
    </xf>
    <xf borderId="0" fillId="2" fontId="6" numFmtId="10" xfId="0" applyAlignment="1" applyFont="1" applyNumberFormat="1">
      <alignment horizontal="center" readingOrder="0" shrinkToFit="0" wrapText="0"/>
    </xf>
    <xf borderId="3" fillId="2" fontId="6" numFmtId="10" xfId="0" applyAlignment="1" applyBorder="1" applyFont="1" applyNumberFormat="1">
      <alignment horizontal="center" readingOrder="0" shrinkToFit="0" wrapText="0"/>
    </xf>
    <xf borderId="4" fillId="0" fontId="8" numFmtId="0" xfId="0" applyAlignment="1" applyBorder="1" applyFont="1">
      <alignment horizontal="left" readingOrder="0" shrinkToFit="0" wrapText="0"/>
    </xf>
    <xf borderId="2" fillId="0" fontId="9" numFmtId="0" xfId="0" applyAlignment="1" applyBorder="1" applyFont="1">
      <alignment horizontal="left" readingOrder="0" shrinkToFit="0" wrapText="0"/>
    </xf>
    <xf borderId="3" fillId="0" fontId="9" numFmtId="0" xfId="0" applyAlignment="1" applyBorder="1" applyFont="1">
      <alignment horizontal="left" readingOrder="0" shrinkToFit="0" wrapText="0"/>
    </xf>
    <xf borderId="4" fillId="2" fontId="8" numFmtId="0" xfId="0" applyAlignment="1" applyBorder="1" applyFont="1">
      <alignment horizontal="left" readingOrder="0" shrinkToFit="0" wrapText="0"/>
    </xf>
    <xf borderId="6" fillId="2" fontId="7" numFmtId="0" xfId="0" applyAlignment="1" applyBorder="1" applyFont="1">
      <alignment horizontal="left" readingOrder="0" shrinkToFit="0" wrapText="0"/>
    </xf>
    <xf borderId="5" fillId="2" fontId="6" numFmtId="10" xfId="0" applyAlignment="1" applyBorder="1" applyFont="1" applyNumberFormat="1">
      <alignment horizontal="center" readingOrder="0" shrinkToFit="0" wrapText="0"/>
    </xf>
    <xf borderId="5" fillId="2" fontId="4" numFmtId="0" xfId="0" applyAlignment="1" applyBorder="1" applyFont="1">
      <alignment readingOrder="0"/>
    </xf>
    <xf borderId="2" fillId="0" fontId="8" numFmtId="0" xfId="0" applyAlignment="1" applyBorder="1" applyFont="1">
      <alignment horizontal="left" readingOrder="0" shrinkToFit="0" wrapText="0"/>
    </xf>
    <xf borderId="6" fillId="0" fontId="9" numFmtId="0" xfId="0" applyAlignment="1" applyBorder="1" applyFont="1">
      <alignment horizontal="left" readingOrder="0" shrinkToFit="0" wrapText="0"/>
    </xf>
    <xf borderId="5" fillId="0" fontId="3" numFmtId="0" xfId="0" applyBorder="1" applyFont="1"/>
    <xf borderId="5" fillId="0" fontId="7" numFmtId="0" xfId="0" applyAlignment="1" applyBorder="1" applyFont="1">
      <alignment horizontal="left" readingOrder="0" shrinkToFit="0" wrapText="0"/>
    </xf>
    <xf borderId="2" fillId="0" fontId="10" numFmtId="0" xfId="0" applyAlignment="1" applyBorder="1" applyFont="1">
      <alignment horizontal="left" readingOrder="0" shrinkToFit="0" wrapText="0"/>
    </xf>
    <xf borderId="5" fillId="0" fontId="11" numFmtId="0" xfId="0" applyAlignment="1" applyBorder="1" applyFont="1">
      <alignment readingOrder="0"/>
    </xf>
    <xf borderId="0" fillId="0" fontId="11" numFmtId="0" xfId="0" applyAlignment="1" applyFont="1">
      <alignment readingOrder="0"/>
    </xf>
    <xf borderId="0" fillId="2" fontId="11" numFmtId="0" xfId="0" applyAlignment="1" applyFont="1">
      <alignment readingOrder="0"/>
    </xf>
    <xf borderId="5" fillId="0" fontId="12" numFmtId="0" xfId="0" applyAlignment="1" applyBorder="1" applyFont="1">
      <alignment readingOrder="0"/>
    </xf>
    <xf borderId="0" fillId="0" fontId="12" numFmtId="0" xfId="0" applyAlignment="1" applyFont="1">
      <alignment readingOrder="0"/>
    </xf>
    <xf borderId="0" fillId="2" fontId="12" numFmtId="0" xfId="0" applyFont="1"/>
    <xf borderId="0" fillId="2" fontId="11" numFmtId="10" xfId="0" applyAlignment="1" applyFont="1" applyNumberFormat="1">
      <alignment readingOrder="0"/>
    </xf>
    <xf borderId="0" fillId="2" fontId="13" numFmtId="0" xfId="0" applyAlignment="1" applyFont="1">
      <alignment vertical="bottom"/>
    </xf>
    <xf borderId="1" fillId="2" fontId="11" numFmtId="0" xfId="0" applyBorder="1" applyFont="1"/>
    <xf borderId="0" fillId="2" fontId="13" numFmtId="0" xfId="0" applyAlignment="1" applyFont="1">
      <alignment horizontal="right" vertical="bottom"/>
    </xf>
    <xf borderId="0" fillId="0" fontId="11" numFmtId="10" xfId="0" applyAlignment="1" applyFont="1" applyNumberFormat="1">
      <alignment readingOrder="0"/>
    </xf>
    <xf borderId="1" fillId="0" fontId="11" numFmtId="0" xfId="0" applyBorder="1" applyFont="1"/>
    <xf borderId="1" fillId="0" fontId="4" numFmtId="2" xfId="0" applyAlignment="1" applyBorder="1" applyFont="1" applyNumberFormat="1">
      <alignment readingOrder="0"/>
    </xf>
    <xf borderId="9" fillId="0" fontId="4" numFmtId="0" xfId="0" applyAlignment="1" applyBorder="1" applyFont="1">
      <alignment readingOrder="0"/>
    </xf>
    <xf borderId="10" fillId="0" fontId="4" numFmtId="0" xfId="0" applyAlignment="1" applyBorder="1" applyFont="1">
      <alignment readingOrder="0"/>
    </xf>
    <xf borderId="9" fillId="0" fontId="4" numFmtId="165" xfId="0" applyAlignment="1" applyBorder="1" applyFont="1" applyNumberFormat="1">
      <alignment horizontal="center" readingOrder="0"/>
    </xf>
    <xf borderId="10" fillId="0" fontId="4" numFmtId="2" xfId="0" applyAlignment="1" applyBorder="1" applyFont="1" applyNumberFormat="1">
      <alignment readingOrder="0"/>
    </xf>
    <xf borderId="0" fillId="0" fontId="4" numFmtId="165" xfId="0" applyAlignment="1" applyFont="1" applyNumberFormat="1">
      <alignment horizontal="center" readingOrder="0" vertical="center"/>
    </xf>
    <xf borderId="1" fillId="0" fontId="4" numFmtId="2" xfId="0" applyBorder="1" applyFont="1" applyNumberFormat="1"/>
    <xf borderId="0" fillId="3" fontId="4" numFmtId="0" xfId="0" applyAlignment="1" applyFill="1" applyFont="1">
      <alignment readingOrder="0"/>
    </xf>
    <xf borderId="1" fillId="3" fontId="4" numFmtId="0" xfId="0" applyAlignment="1" applyBorder="1" applyFont="1">
      <alignment readingOrder="0"/>
    </xf>
    <xf borderId="0" fillId="3" fontId="4" numFmtId="165" xfId="0" applyAlignment="1" applyFont="1" applyNumberFormat="1">
      <alignment horizontal="center" readingOrder="0" vertical="center"/>
    </xf>
    <xf borderId="0" fillId="3" fontId="4" numFmtId="0" xfId="0" applyFont="1"/>
    <xf borderId="1" fillId="3" fontId="4" numFmtId="0" xfId="0" applyBorder="1" applyFont="1"/>
    <xf borderId="1" fillId="3" fontId="4" numFmtId="2" xfId="0" applyBorder="1" applyFont="1" applyNumberFormat="1"/>
    <xf borderId="0" fillId="4" fontId="4" numFmtId="0" xfId="0" applyAlignment="1" applyFill="1" applyFont="1">
      <alignment readingOrder="0"/>
    </xf>
    <xf borderId="1" fillId="4" fontId="4" numFmtId="0" xfId="0" applyAlignment="1" applyBorder="1" applyFont="1">
      <alignment readingOrder="0"/>
    </xf>
    <xf borderId="0" fillId="4" fontId="4" numFmtId="165" xfId="0" applyAlignment="1" applyFont="1" applyNumberFormat="1">
      <alignment horizontal="center" readingOrder="0" vertical="center"/>
    </xf>
    <xf borderId="0" fillId="4" fontId="4" numFmtId="0" xfId="0" applyFont="1"/>
    <xf borderId="1" fillId="4" fontId="4" numFmtId="0" xfId="0" applyBorder="1" applyFont="1"/>
    <xf borderId="1" fillId="4" fontId="4" numFmtId="2" xfId="0" applyAlignment="1" applyBorder="1" applyFont="1" applyNumberFormat="1">
      <alignment readingOrder="0"/>
    </xf>
    <xf borderId="10" fillId="0" fontId="4" numFmtId="0" xfId="0" applyBorder="1" applyFont="1"/>
    <xf borderId="9" fillId="0" fontId="4" numFmtId="165" xfId="0" applyAlignment="1" applyBorder="1" applyFont="1" applyNumberFormat="1">
      <alignment horizontal="center" readingOrder="0" vertical="center"/>
    </xf>
    <xf borderId="9" fillId="0" fontId="4" numFmtId="0" xfId="0" applyBorder="1" applyFont="1"/>
    <xf borderId="10" fillId="0" fontId="4" numFmtId="2" xfId="0" applyBorder="1" applyFont="1" applyNumberFormat="1"/>
    <xf borderId="11" fillId="0" fontId="4" numFmtId="0" xfId="0" applyAlignment="1" applyBorder="1" applyFont="1">
      <alignment horizontal="right" vertical="bottom"/>
    </xf>
    <xf borderId="1" fillId="0" fontId="4" numFmtId="2" xfId="0" applyAlignment="1" applyBorder="1" applyFont="1" applyNumberFormat="1">
      <alignment horizontal="right" vertical="bottom"/>
    </xf>
    <xf borderId="1" fillId="3" fontId="4" numFmtId="2" xfId="0" applyAlignment="1" applyBorder="1" applyFont="1" applyNumberFormat="1">
      <alignment readingOrder="0"/>
    </xf>
    <xf borderId="0" fillId="5" fontId="4" numFmtId="0" xfId="0" applyAlignment="1" applyFill="1" applyFont="1">
      <alignment readingOrder="0"/>
    </xf>
    <xf borderId="1" fillId="5" fontId="4" numFmtId="2" xfId="0" applyAlignment="1" applyBorder="1" applyFont="1" applyNumberFormat="1">
      <alignment readingOrder="0"/>
    </xf>
    <xf borderId="0" fillId="0" fontId="8" numFmtId="0" xfId="0" applyAlignment="1" applyFont="1">
      <alignment horizontal="left" readingOrder="0" shrinkToFit="0" wrapText="0"/>
    </xf>
    <xf borderId="0" fillId="0" fontId="14" numFmtId="0" xfId="0" applyAlignment="1" applyFont="1">
      <alignment horizontal="center" readingOrder="0" shrinkToFit="0" wrapText="0"/>
    </xf>
    <xf borderId="3" fillId="0" fontId="6" numFmtId="9" xfId="0" applyAlignment="1" applyBorder="1" applyFont="1" applyNumberFormat="1">
      <alignment horizontal="center" readingOrder="0" shrinkToFit="0" wrapText="0"/>
    </xf>
    <xf borderId="1" fillId="0" fontId="4" numFmtId="10" xfId="0" applyBorder="1" applyFont="1" applyNumberFormat="1"/>
    <xf borderId="0" fillId="0" fontId="14" numFmtId="9" xfId="0" applyAlignment="1" applyFont="1" applyNumberFormat="1">
      <alignment horizontal="center" readingOrder="0" shrinkToFit="0" wrapText="0"/>
    </xf>
    <xf borderId="3" fillId="0" fontId="14" numFmtId="0" xfId="0" applyAlignment="1" applyBorder="1" applyFont="1">
      <alignment horizontal="center" readingOrder="0" shrinkToFit="0" wrapText="0"/>
    </xf>
    <xf borderId="3" fillId="0" fontId="14" numFmtId="9" xfId="0" applyAlignment="1" applyBorder="1" applyFont="1" applyNumberFormat="1">
      <alignment horizontal="center" readingOrder="0" shrinkToFit="0" wrapText="0"/>
    </xf>
    <xf borderId="0" fillId="0" fontId="6" numFmtId="9" xfId="0" applyAlignment="1" applyFont="1" applyNumberFormat="1">
      <alignment horizontal="center" readingOrder="0" shrinkToFit="0" wrapText="0"/>
    </xf>
    <xf borderId="5" fillId="0" fontId="8" numFmtId="0" xfId="0" applyAlignment="1" applyBorder="1" applyFont="1">
      <alignment horizontal="left" readingOrder="0" shrinkToFit="0" wrapText="0"/>
    </xf>
    <xf borderId="5" fillId="0" fontId="6" numFmtId="9" xfId="0" applyAlignment="1" applyBorder="1" applyFont="1" applyNumberFormat="1">
      <alignment horizontal="center" readingOrder="0" shrinkToFit="0" wrapText="0"/>
    </xf>
    <xf borderId="5" fillId="0" fontId="14" numFmtId="0" xfId="0" applyAlignment="1" applyBorder="1" applyFont="1">
      <alignment horizontal="center" readingOrder="0" shrinkToFit="0" wrapText="0"/>
    </xf>
    <xf borderId="5" fillId="0" fontId="14" numFmtId="9" xfId="0" applyAlignment="1" applyBorder="1" applyFont="1" applyNumberFormat="1">
      <alignment horizontal="center" readingOrder="0" shrinkToFit="0" wrapText="0"/>
    </xf>
    <xf borderId="0" fillId="0" fontId="15" numFmtId="0" xfId="0" applyAlignment="1" applyFont="1">
      <alignment horizontal="left" readingOrder="0" shrinkToFit="0" wrapText="0"/>
    </xf>
    <xf borderId="0" fillId="0" fontId="16" numFmtId="0" xfId="0" applyAlignment="1" applyFont="1">
      <alignment horizontal="center" readingOrder="0" shrinkToFit="0" wrapText="0"/>
    </xf>
    <xf borderId="0" fillId="0" fontId="16" numFmtId="9" xfId="0" applyAlignment="1" applyFont="1" applyNumberFormat="1">
      <alignment horizontal="center" readingOrder="0" shrinkToFit="0" wrapText="0"/>
    </xf>
    <xf borderId="5" fillId="0" fontId="15" numFmtId="0" xfId="0" applyAlignment="1" applyBorder="1" applyFont="1">
      <alignment horizontal="left" readingOrder="0" shrinkToFit="0" wrapText="0"/>
    </xf>
    <xf borderId="5" fillId="0" fontId="16" numFmtId="0" xfId="0" applyAlignment="1" applyBorder="1" applyFont="1">
      <alignment horizontal="center" readingOrder="0" shrinkToFit="0" wrapText="0"/>
    </xf>
    <xf borderId="5" fillId="0" fontId="16" numFmtId="9" xfId="0" applyAlignment="1" applyBorder="1" applyFont="1" applyNumberFormat="1">
      <alignment horizontal="center" readingOrder="0" shrinkToFit="0" wrapText="0"/>
    </xf>
    <xf borderId="0" fillId="0" fontId="10" numFmtId="0" xfId="0" applyAlignment="1" applyFont="1">
      <alignment horizontal="left" readingOrder="0" shrinkToFit="0" wrapText="0"/>
    </xf>
    <xf borderId="0" fillId="0" fontId="9" numFmtId="0" xfId="0" applyAlignment="1" applyFont="1">
      <alignment horizontal="left" readingOrder="0" shrinkToFit="0" wrapText="0"/>
    </xf>
    <xf borderId="0" fillId="0" fontId="4" numFmtId="9" xfId="0" applyFont="1" applyNumberFormat="1"/>
    <xf borderId="12" fillId="0" fontId="4" numFmtId="0" xfId="0" applyAlignment="1" applyBorder="1" applyFont="1">
      <alignment readingOrder="0"/>
    </xf>
    <xf borderId="8" fillId="0" fontId="11" numFmtId="0" xfId="0" applyBorder="1" applyFont="1"/>
    <xf borderId="12" fillId="0" fontId="11" numFmtId="0" xfId="0" applyBorder="1" applyFont="1"/>
    <xf borderId="12" fillId="0" fontId="4" numFmtId="2" xfId="0" applyAlignment="1" applyBorder="1" applyFont="1" applyNumberFormat="1">
      <alignment readingOrder="0"/>
    </xf>
    <xf borderId="0" fillId="0" fontId="4" numFmtId="165" xfId="0" applyAlignment="1" applyFont="1" applyNumberFormat="1">
      <alignment horizontal="center" readingOrder="0"/>
    </xf>
    <xf borderId="11" fillId="0" fontId="4" numFmtId="0" xfId="0" applyAlignment="1" applyBorder="1" applyFont="1">
      <alignment horizontal="right" readingOrder="0" vertical="bottom"/>
    </xf>
    <xf borderId="1" fillId="0" fontId="4" numFmtId="2" xfId="0" applyAlignment="1" applyBorder="1" applyFont="1" applyNumberFormat="1">
      <alignment horizontal="right" readingOrder="0" vertical="bottom"/>
    </xf>
    <xf borderId="1" fillId="4" fontId="4" numFmtId="2" xfId="0" applyBorder="1" applyFont="1" applyNumberFormat="1"/>
    <xf borderId="1" fillId="3" fontId="11" numFmtId="0" xfId="0" applyAlignment="1" applyBorder="1" applyFont="1">
      <alignment readingOrder="0"/>
    </xf>
  </cellXfs>
  <cellStyles count="1">
    <cellStyle xfId="0" name="Normal" builtinId="0"/>
  </cellStyles>
  <dxfs count="2"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1.57"/>
    <col customWidth="1" min="2" max="2" width="7.0"/>
    <col customWidth="1" min="3" max="3" width="4.71"/>
    <col customWidth="1" min="4" max="4" width="7.43"/>
    <col customWidth="1" hidden="1" min="5" max="6" width="7.0"/>
    <col customWidth="1" min="7" max="7" width="5.43"/>
    <col customWidth="1" min="8" max="8" width="5.86"/>
    <col customWidth="1" min="9" max="9" width="7.43"/>
    <col customWidth="1" min="11" max="15" width="7.29"/>
    <col customWidth="1" hidden="1" min="16" max="17" width="7.29"/>
    <col customWidth="1" min="18" max="23" width="7.29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/>
      <c r="F1" s="3"/>
      <c r="G1" s="4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6" t="s">
        <v>9</v>
      </c>
      <c r="N1" s="5"/>
      <c r="P1" s="5"/>
      <c r="X1" s="5" t="s">
        <v>10</v>
      </c>
      <c r="Y1" s="5" t="s">
        <v>11</v>
      </c>
      <c r="Z1" s="5" t="s">
        <v>12</v>
      </c>
    </row>
    <row r="2">
      <c r="A2" s="7">
        <v>44160.0</v>
      </c>
      <c r="B2" s="8" t="s">
        <v>13</v>
      </c>
      <c r="C2" s="9"/>
      <c r="D2" s="9"/>
      <c r="E2" s="10">
        <v>86.4</v>
      </c>
      <c r="F2" s="11">
        <v>38.6</v>
      </c>
      <c r="G2" s="5">
        <v>4.5</v>
      </c>
      <c r="H2" s="5">
        <v>-200.0</v>
      </c>
      <c r="I2" s="12">
        <f>if(H2&lt;0,-H2/(-H2+100),100/(H2+100))/(if(H2&lt;0,-H2/(-H2+100),100/(H2+100))+if(H3&lt;0,-H3/(-H3+100),100/(H3+100)))</f>
        <v>0.6385542169</v>
      </c>
      <c r="J2" s="13">
        <v>42.0</v>
      </c>
      <c r="K2" s="14">
        <f>IF(C2&lt;&gt;"",IF(C2+G2&gt;0,C2+G2,""),IF(G2-C3&gt;0,G2-C3,""))</f>
        <v>3.1</v>
      </c>
      <c r="L2" s="15">
        <f>if(K2&lt;&gt;"",if(J3-J2&lt;G2,1,if(G2=J3-J2,"Push",0)),"")</f>
        <v>0</v>
      </c>
      <c r="P2" s="16"/>
      <c r="X2" s="17">
        <f>sum(L2:L9792)</f>
        <v>1485</v>
      </c>
      <c r="Y2" s="17">
        <f>count(L2:L9792)-sum(L2:L9792)</f>
        <v>1392</v>
      </c>
      <c r="Z2" s="17">
        <f>countif(L2:L9792,"Push")</f>
        <v>51</v>
      </c>
      <c r="AA2" s="18"/>
      <c r="AB2" s="19">
        <f>X2/(X2+Y2)</f>
        <v>0.5161626694</v>
      </c>
    </row>
    <row r="3">
      <c r="B3" s="20" t="s">
        <v>14</v>
      </c>
      <c r="C3" s="3">
        <v>1.4</v>
      </c>
      <c r="D3" s="21">
        <v>0.555</v>
      </c>
      <c r="F3" s="22">
        <v>89.5</v>
      </c>
      <c r="G3" s="5">
        <v>-4.5</v>
      </c>
      <c r="H3" s="5">
        <v>165.0</v>
      </c>
      <c r="I3" s="12">
        <f>if(H3&lt;0,-H3/(-H3+100),100/(H3+100))/(if(H3&lt;0,-H3/(-H3+100),100/(H3+100))+if(H2&lt;0,-H2/(-H2+100),100/(H2+100)))</f>
        <v>0.3614457831</v>
      </c>
      <c r="J3" s="13">
        <v>53.0</v>
      </c>
      <c r="K3" s="23" t="str">
        <f>IF(C3&lt;&gt;"",IF(C3+G3&gt;0,C3+G3,""),IF(G3-C2&gt;0,G3-C2,""))</f>
        <v/>
      </c>
      <c r="L3" s="15" t="str">
        <f>if(K3&lt;&gt;"",if(J2-J3&lt;G3,1,if(G3=J2-J3,"Push",0)),"")</f>
        <v/>
      </c>
      <c r="X3" s="17">
        <f>X2</f>
        <v>1485</v>
      </c>
      <c r="Y3" s="17">
        <f>Y2*1.1</f>
        <v>1531.2</v>
      </c>
      <c r="Z3" s="17">
        <f>X3-Y3</f>
        <v>-46.2</v>
      </c>
      <c r="AA3" s="18" t="s">
        <v>15</v>
      </c>
      <c r="AB3" s="24"/>
    </row>
    <row r="4">
      <c r="A4" s="7">
        <v>44160.0</v>
      </c>
      <c r="B4" s="8" t="s">
        <v>16</v>
      </c>
      <c r="C4" s="9">
        <v>1.5</v>
      </c>
      <c r="D4" s="25">
        <v>0.56</v>
      </c>
      <c r="E4" s="10">
        <v>83.5</v>
      </c>
      <c r="F4" s="11">
        <v>60.6</v>
      </c>
      <c r="G4" s="5">
        <v>-3.0</v>
      </c>
      <c r="H4" s="5">
        <v>-157.0</v>
      </c>
      <c r="I4" s="12">
        <f>if(H4&lt;0,-H4/(-H4+100),100/(H4+100))/(if(H4&lt;0,-H4/(-H4+100),100/(H4+100))+if(H5&lt;0,-H5/(-H5+100),100/(H5+100)))</f>
        <v>0.5842096748</v>
      </c>
      <c r="J4" s="13">
        <v>93.0</v>
      </c>
      <c r="K4" s="14" t="str">
        <f>IF(C4&lt;&gt;"",IF(C4+G4&gt;0,C4+G4,""),IF(G4-C5&gt;0,G4-C5,""))</f>
        <v/>
      </c>
      <c r="L4" s="15" t="str">
        <f>if(K4&lt;&gt;"",if(J5-J4&lt;G4,1,if(G4=J5-J4,"Push",0)),"")</f>
        <v/>
      </c>
      <c r="X4" s="17">
        <f>X2*1.1</f>
        <v>1633.5</v>
      </c>
      <c r="Y4" s="17">
        <f>Y2</f>
        <v>1392</v>
      </c>
      <c r="Z4" s="17">
        <f>Y4-X4</f>
        <v>-241.5</v>
      </c>
      <c r="AA4" s="18" t="s">
        <v>17</v>
      </c>
      <c r="AB4" s="24"/>
    </row>
    <row r="5">
      <c r="B5" s="20" t="s">
        <v>18</v>
      </c>
      <c r="C5" s="3"/>
      <c r="D5" s="3"/>
      <c r="F5" s="22">
        <v>50.8</v>
      </c>
      <c r="G5" s="5">
        <v>3.0</v>
      </c>
      <c r="H5" s="5">
        <v>130.0</v>
      </c>
      <c r="I5" s="12">
        <f>if(H5&lt;0,-H5/(-H5+100),100/(H5+100))/(if(H5&lt;0,-H5/(-H5+100),100/(H5+100))+if(H4&lt;0,-H4/(-H4+100),100/(H4+100)))</f>
        <v>0.4157903252</v>
      </c>
      <c r="J5" s="13">
        <v>87.0</v>
      </c>
      <c r="K5" s="23">
        <f>IF(C5&lt;&gt;"",IF(C5+G5&gt;0,C5+G5,""),IF(G5-C4&gt;0,G5-C4,""))</f>
        <v>1.5</v>
      </c>
      <c r="L5" s="15">
        <f>if(K5&lt;&gt;"",if(J4-J5&lt;G5,1,if(G5=J4-J5,"Push",0)),"")</f>
        <v>0</v>
      </c>
      <c r="Z5" s="17"/>
      <c r="AA5" s="18"/>
      <c r="AB5" s="19"/>
    </row>
    <row r="6" hidden="1">
      <c r="A6" s="7">
        <v>44160.0</v>
      </c>
      <c r="B6" s="8" t="s">
        <v>19</v>
      </c>
      <c r="C6" s="9"/>
      <c r="D6" s="9"/>
      <c r="E6" s="10">
        <v>82.4</v>
      </c>
      <c r="F6" s="11">
        <v>40.4</v>
      </c>
      <c r="G6" s="5">
        <v>-3.5</v>
      </c>
      <c r="H6" s="5">
        <v>-167.0</v>
      </c>
      <c r="I6" s="12">
        <f>if(H6&lt;0,-H6/(-H6+100),100/(H6+100))/(if(H6&lt;0,-H6/(-H6+100),100/(H6+100))+if(H7&lt;0,-H7/(-H7+100),100/(H7+100)))</f>
        <v>0.6031569091</v>
      </c>
      <c r="J6" s="13">
        <v>58.0</v>
      </c>
      <c r="K6" s="14" t="str">
        <f>IF(C6&lt;&gt;"",IF(C6+G6&gt;0,C6+G6,""),IF(G6-C7&gt;0,G6-C7,""))</f>
        <v/>
      </c>
      <c r="L6" s="15" t="str">
        <f>if(K6&lt;&gt;"",if(J7-J6&lt;G6,1,if(G6=J7-J6,"Push",0)),"")</f>
        <v/>
      </c>
      <c r="Z6" s="17"/>
      <c r="AA6" s="18"/>
      <c r="AB6" s="19"/>
    </row>
    <row r="7" hidden="1">
      <c r="B7" s="20" t="s">
        <v>20</v>
      </c>
      <c r="C7" s="3">
        <v>4.6</v>
      </c>
      <c r="D7" s="21">
        <v>0.681</v>
      </c>
      <c r="F7" s="22">
        <v>92.3</v>
      </c>
      <c r="G7" s="5">
        <v>3.5</v>
      </c>
      <c r="H7" s="5">
        <v>143.0</v>
      </c>
      <c r="I7" s="12">
        <f>if(H7&lt;0,-H7/(-H7+100),100/(H7+100))/(if(H7&lt;0,-H7/(-H7+100),100/(H7+100))+if(H6&lt;0,-H6/(-H6+100),100/(H6+100)))</f>
        <v>0.3968430909</v>
      </c>
      <c r="J7" s="13">
        <v>73.0</v>
      </c>
      <c r="K7" s="23">
        <f>IF(C7&lt;&gt;"",IF(C7+G7&gt;0,C7+G7,""),IF(G7-C6&gt;0,G7-C6,""))</f>
        <v>8.1</v>
      </c>
      <c r="L7" s="15">
        <f>if(K7&lt;&gt;"",if(J6-J7&lt;G7,1,if(G7=J6-J7,"Push",0)),"")</f>
        <v>1</v>
      </c>
      <c r="Z7" s="17"/>
      <c r="AA7" s="18"/>
      <c r="AB7" s="19"/>
    </row>
    <row r="8" hidden="1">
      <c r="A8" s="7">
        <v>44160.0</v>
      </c>
      <c r="B8" s="8" t="s">
        <v>21</v>
      </c>
      <c r="C8" s="9">
        <v>10.3</v>
      </c>
      <c r="D8" s="25">
        <v>0.835</v>
      </c>
      <c r="E8" s="10">
        <v>75.5</v>
      </c>
      <c r="F8" s="11">
        <v>63.2</v>
      </c>
      <c r="G8" s="5">
        <v>-14.5</v>
      </c>
      <c r="H8" s="5">
        <v>-1430.0</v>
      </c>
      <c r="I8" s="12">
        <f>if(H8&lt;0,-H8/(-H8+100),100/(H8+100))/(if(H8&lt;0,-H8/(-H8+100),100/(H8+100))+if(H9&lt;0,-H9/(-H9+100),100/(H9+100)))</f>
        <v>0.8987760503</v>
      </c>
      <c r="J8" s="13">
        <v>76.0</v>
      </c>
      <c r="K8" s="14" t="str">
        <f>IF(C8&lt;&gt;"",IF(C8+G8&gt;0,C8+G8,""),IF(G8-C9&gt;0,G8-C9,""))</f>
        <v/>
      </c>
      <c r="L8" s="15" t="str">
        <f>if(K8&lt;&gt;"",if(J9-J8&lt;G8,1,if(G8=J9-J8,"Push",0)),"")</f>
        <v/>
      </c>
      <c r="Z8" s="17"/>
      <c r="AA8" s="18"/>
      <c r="AB8" s="19"/>
    </row>
    <row r="9" hidden="1">
      <c r="B9" s="20" t="s">
        <v>22</v>
      </c>
      <c r="C9" s="3"/>
      <c r="D9" s="3"/>
      <c r="F9" s="22">
        <v>62.0</v>
      </c>
      <c r="G9" s="5">
        <v>14.5</v>
      </c>
      <c r="H9" s="5">
        <v>850.0</v>
      </c>
      <c r="I9" s="12">
        <f>if(H9&lt;0,-H9/(-H9+100),100/(H9+100))/(if(H9&lt;0,-H9/(-H9+100),100/(H9+100))+if(H8&lt;0,-H8/(-H8+100),100/(H8+100)))</f>
        <v>0.1012239497</v>
      </c>
      <c r="J9" s="13">
        <v>67.0</v>
      </c>
      <c r="K9" s="23">
        <f>IF(C9&lt;&gt;"",IF(C9+G9&gt;0,C9+G9,""),IF(G9-C8&gt;0,G9-C8,""))</f>
        <v>4.2</v>
      </c>
      <c r="L9" s="15">
        <f>if(K9&lt;&gt;"",if(J8-J9&lt;G9,1,if(G9=J8-J9,"Push",0)),"")</f>
        <v>1</v>
      </c>
      <c r="Z9" s="17"/>
      <c r="AA9" s="18"/>
      <c r="AB9" s="19"/>
    </row>
    <row r="10" hidden="1">
      <c r="A10" s="7">
        <v>44160.0</v>
      </c>
      <c r="B10" s="8" t="s">
        <v>23</v>
      </c>
      <c r="C10" s="9"/>
      <c r="D10" s="9"/>
      <c r="E10" s="10">
        <v>74.8</v>
      </c>
      <c r="F10" s="11">
        <v>39.0</v>
      </c>
      <c r="G10" s="5">
        <v>5.0</v>
      </c>
      <c r="H10" s="5">
        <v>180.0</v>
      </c>
      <c r="I10" s="12">
        <f>if(H10&lt;0,-H10/(-H10+100),100/(H10+100))/(if(H10&lt;0,-H10/(-H10+100),100/(H10+100))+if(H11&lt;0,-H11/(-H11+100),100/(H11+100)))</f>
        <v>0.3418803419</v>
      </c>
      <c r="J10" s="13">
        <v>56.0</v>
      </c>
      <c r="K10" s="14">
        <f>IF(C10&lt;&gt;"",IF(C10+G10&gt;0,C10+G10,""),IF(G10-C11&gt;0,G10-C11,""))</f>
        <v>1</v>
      </c>
      <c r="L10" s="15">
        <f>if(K10&lt;&gt;"",if(J11-J10&lt;G10,1,if(G10=J11-J10,"Push",0)),"")</f>
        <v>0</v>
      </c>
      <c r="Z10" s="17"/>
      <c r="AA10" s="18"/>
      <c r="AB10" s="19"/>
    </row>
    <row r="11" hidden="1">
      <c r="B11" s="20" t="s">
        <v>24</v>
      </c>
      <c r="C11" s="3">
        <v>4.0</v>
      </c>
      <c r="D11" s="21">
        <v>0.652</v>
      </c>
      <c r="F11" s="22">
        <v>85.5</v>
      </c>
      <c r="G11" s="5">
        <v>-5.0</v>
      </c>
      <c r="H11" s="5">
        <v>-220.0</v>
      </c>
      <c r="I11" s="12">
        <f>if(H11&lt;0,-H11/(-H11+100),100/(H11+100))/(if(H11&lt;0,-H11/(-H11+100),100/(H11+100))+if(H10&lt;0,-H10/(-H10+100),100/(H10+100)))</f>
        <v>0.6581196581</v>
      </c>
      <c r="J11" s="13">
        <v>73.0</v>
      </c>
      <c r="K11" s="23" t="str">
        <f>IF(C11&lt;&gt;"",IF(C11+G11&gt;0,C11+G11,""),IF(G11-C10&gt;0,G11-C10,""))</f>
        <v/>
      </c>
      <c r="L11" s="15" t="str">
        <f>if(K11&lt;&gt;"",if(J10-J11&lt;G11,1,if(G11=J10-J11,"Push",0)),"")</f>
        <v/>
      </c>
      <c r="Z11" s="17"/>
      <c r="AA11" s="18"/>
      <c r="AB11" s="19"/>
    </row>
    <row r="12" hidden="1">
      <c r="A12" s="7">
        <v>44160.0</v>
      </c>
      <c r="B12" s="8" t="s">
        <v>25</v>
      </c>
      <c r="C12" s="9">
        <v>6.4</v>
      </c>
      <c r="D12" s="25">
        <v>0.719</v>
      </c>
      <c r="E12" s="10">
        <v>73.6</v>
      </c>
      <c r="F12" s="11">
        <v>84.7</v>
      </c>
      <c r="G12" s="5">
        <v>-6.5</v>
      </c>
      <c r="H12" s="5">
        <v>-286.0</v>
      </c>
      <c r="I12" s="12">
        <f>if(H12&lt;0,-H12/(-H12+100),100/(H12+100))/(if(H12&lt;0,-H12/(-H12+100),100/(H12+100))+if(H13&lt;0,-H13/(-H13+100),100/(H13+100)))</f>
        <v>0.7097307866</v>
      </c>
      <c r="J12" s="13">
        <v>94.0</v>
      </c>
      <c r="K12" s="14" t="str">
        <f>IF(C12&lt;&gt;"",IF(C12+G12&gt;0,C12+G12,""),IF(G12-C13&gt;0,G12-C13,""))</f>
        <v/>
      </c>
      <c r="L12" s="15" t="str">
        <f>if(K12&lt;&gt;"",if(J13-J12&lt;G12,1,if(G12=J13-J12,"Push",0)),"")</f>
        <v/>
      </c>
      <c r="Z12" s="17"/>
      <c r="AA12" s="18"/>
      <c r="AB12" s="19"/>
    </row>
    <row r="13" hidden="1">
      <c r="B13" s="20" t="s">
        <v>26</v>
      </c>
      <c r="C13" s="3"/>
      <c r="D13" s="3"/>
      <c r="F13" s="22">
        <v>38.8</v>
      </c>
      <c r="G13" s="5">
        <v>6.5</v>
      </c>
      <c r="H13" s="5">
        <v>230.0</v>
      </c>
      <c r="I13" s="12">
        <f>if(H13&lt;0,-H13/(-H13+100),100/(H13+100))/(if(H13&lt;0,-H13/(-H13+100),100/(H13+100))+if(H12&lt;0,-H12/(-H12+100),100/(H12+100)))</f>
        <v>0.2902692134</v>
      </c>
      <c r="J13" s="13">
        <v>88.0</v>
      </c>
      <c r="K13" s="23">
        <f>IF(C13&lt;&gt;"",IF(C13+G13&gt;0,C13+G13,""),IF(G13-C12&gt;0,G13-C12,""))</f>
        <v>0.1</v>
      </c>
      <c r="L13" s="15">
        <f>if(K13&lt;&gt;"",if(J12-J13&lt;G13,1,if(G13=J12-J13,"Push",0)),"")</f>
        <v>1</v>
      </c>
      <c r="Z13" s="17"/>
      <c r="AA13" s="18"/>
      <c r="AB13" s="19"/>
    </row>
    <row r="14" hidden="1">
      <c r="A14" s="7">
        <v>44160.0</v>
      </c>
      <c r="B14" s="8" t="s">
        <v>27</v>
      </c>
      <c r="C14" s="9"/>
      <c r="D14" s="9"/>
      <c r="E14" s="10">
        <v>72.1</v>
      </c>
      <c r="F14" s="11">
        <v>38.6</v>
      </c>
      <c r="G14" s="5">
        <v>2.0</v>
      </c>
      <c r="H14" s="5">
        <v>112.0</v>
      </c>
      <c r="I14" s="12">
        <f>if(H14&lt;0,-H14/(-H14+100),100/(H14+100))/(if(H14&lt;0,-H14/(-H14+100),100/(H14+100))+if(H15&lt;0,-H15/(-H15+100),100/(H15+100)))</f>
        <v>0.4516676961</v>
      </c>
      <c r="J14" s="13">
        <v>63.0</v>
      </c>
      <c r="K14" s="14" t="str">
        <f>IF(C14&lt;&gt;"",IF(C14+G14&gt;0,C14+G14,""),IF(G14-C15&gt;0,G14-C15,""))</f>
        <v/>
      </c>
      <c r="L14" s="15" t="str">
        <f>if(K14&lt;&gt;"",if(J15-J14&lt;G14,1,if(G14=J15-J14,"Push",0)),"")</f>
        <v/>
      </c>
      <c r="Z14" s="17"/>
      <c r="AA14" s="18"/>
      <c r="AB14" s="19"/>
    </row>
    <row r="15" hidden="1">
      <c r="B15" s="20" t="s">
        <v>28</v>
      </c>
      <c r="C15" s="3">
        <v>3.0</v>
      </c>
      <c r="D15" s="21">
        <v>0.619</v>
      </c>
      <c r="F15" s="22">
        <v>67.9</v>
      </c>
      <c r="G15" s="5">
        <v>-2.0</v>
      </c>
      <c r="H15" s="5">
        <v>-134.0</v>
      </c>
      <c r="I15" s="12">
        <f>if(H15&lt;0,-H15/(-H15+100),100/(H15+100))/(if(H15&lt;0,-H15/(-H15+100),100/(H15+100))+if(H14&lt;0,-H14/(-H14+100),100/(H14+100)))</f>
        <v>0.5483323039</v>
      </c>
      <c r="J15" s="13">
        <v>71.0</v>
      </c>
      <c r="K15" s="23">
        <f>IF(C15&lt;&gt;"",IF(C15+G15&gt;0,C15+G15,""),IF(G15-C14&gt;0,G15-C14,""))</f>
        <v>1</v>
      </c>
      <c r="L15" s="15">
        <f>if(K15&lt;&gt;"",if(J14-J15&lt;G15,1,if(G15=J14-J15,"Push",0)),"")</f>
        <v>1</v>
      </c>
      <c r="Z15" s="17"/>
      <c r="AA15" s="18"/>
      <c r="AB15" s="19"/>
    </row>
    <row r="16" hidden="1">
      <c r="A16" s="7">
        <v>44160.0</v>
      </c>
      <c r="B16" s="8" t="s">
        <v>29</v>
      </c>
      <c r="C16" s="9"/>
      <c r="D16" s="9"/>
      <c r="E16" s="10">
        <v>71.0</v>
      </c>
      <c r="F16" s="11">
        <v>54.3</v>
      </c>
      <c r="G16" s="5">
        <v>11.0</v>
      </c>
      <c r="H16" s="5">
        <v>500.0</v>
      </c>
      <c r="I16" s="12">
        <f>if(H16&lt;0,-H16/(-H16+100),100/(H16+100))/(if(H16&lt;0,-H16/(-H16+100),100/(H16+100))+if(H17&lt;0,-H17/(-H17+100),100/(H17+100)))</f>
        <v>0.1596474045</v>
      </c>
      <c r="J16" s="13">
        <v>71.0</v>
      </c>
      <c r="K16" s="14">
        <f>IF(C16&lt;&gt;"",IF(C16+G16&gt;0,C16+G16,""),IF(G16-C17&gt;0,G16-C17,""))</f>
        <v>3.4</v>
      </c>
      <c r="L16" s="15">
        <f>if(K16&lt;&gt;"",if(J17-J16&lt;G16,1,if(G16=J17-J16,"Push",0)),"")</f>
        <v>1</v>
      </c>
      <c r="Z16" s="17"/>
      <c r="AA16" s="18"/>
      <c r="AB16" s="19"/>
    </row>
    <row r="17" hidden="1">
      <c r="B17" s="20" t="s">
        <v>30</v>
      </c>
      <c r="C17" s="3">
        <v>7.6</v>
      </c>
      <c r="D17" s="21">
        <v>0.762</v>
      </c>
      <c r="F17" s="22">
        <v>71.3</v>
      </c>
      <c r="G17" s="5">
        <v>-11.0</v>
      </c>
      <c r="H17" s="5">
        <v>-715.0</v>
      </c>
      <c r="I17" s="12">
        <f>if(H17&lt;0,-H17/(-H17+100),100/(H17+100))/(if(H17&lt;0,-H17/(-H17+100),100/(H17+100))+if(H16&lt;0,-H16/(-H16+100),100/(H16+100)))</f>
        <v>0.8403525955</v>
      </c>
      <c r="J17" s="13">
        <v>79.0</v>
      </c>
      <c r="K17" s="23" t="str">
        <f>IF(C17&lt;&gt;"",IF(C17+G17&gt;0,C17+G17,""),IF(G17-C16&gt;0,G17-C16,""))</f>
        <v/>
      </c>
      <c r="L17" s="15" t="str">
        <f>if(K17&lt;&gt;"",if(J16-J17&lt;G17,1,if(G17=J16-J17,"Push",0)),"")</f>
        <v/>
      </c>
      <c r="Z17" s="17"/>
      <c r="AA17" s="18"/>
      <c r="AB17" s="19"/>
    </row>
    <row r="18" hidden="1">
      <c r="A18" s="7">
        <v>44160.0</v>
      </c>
      <c r="B18" s="8" t="s">
        <v>31</v>
      </c>
      <c r="C18" s="9"/>
      <c r="D18" s="9"/>
      <c r="E18" s="10">
        <v>69.8</v>
      </c>
      <c r="F18" s="11">
        <v>84.6</v>
      </c>
      <c r="G18" s="5">
        <v>8.5</v>
      </c>
      <c r="H18" s="5">
        <v>325.0</v>
      </c>
      <c r="I18" s="12">
        <f>if(H18&lt;0,-H18/(-H18+100),100/(H18+100))/(if(H18&lt;0,-H18/(-H18+100),100/(H18+100))+if(H19&lt;0,-H19/(-H19+100),100/(H19+100)))</f>
        <v>0.2244362874</v>
      </c>
      <c r="J18" s="13">
        <v>123.0</v>
      </c>
      <c r="K18" s="14">
        <f>IF(C18&lt;&gt;"",IF(C18+G18&gt;0,C18+G18,""),IF(G18-C19&gt;0,G18-C19,""))</f>
        <v>2.7</v>
      </c>
      <c r="L18" s="15">
        <f>if(K18&lt;&gt;"",if(J19-J18&lt;G18,1,if(G18=J19-J18,"Push",0)),"")</f>
        <v>1</v>
      </c>
      <c r="Z18" s="17"/>
      <c r="AA18" s="18"/>
      <c r="AB18" s="19"/>
    </row>
    <row r="19" hidden="1">
      <c r="B19" s="20" t="s">
        <v>32</v>
      </c>
      <c r="C19" s="3">
        <v>5.8</v>
      </c>
      <c r="D19" s="21">
        <v>0.698</v>
      </c>
      <c r="F19" s="22">
        <v>37.7</v>
      </c>
      <c r="G19" s="5">
        <v>-8.5</v>
      </c>
      <c r="H19" s="5">
        <v>-435.0</v>
      </c>
      <c r="I19" s="12">
        <f>if(H19&lt;0,-H19/(-H19+100),100/(H19+100))/(if(H19&lt;0,-H19/(-H19+100),100/(H19+100))+if(H18&lt;0,-H18/(-H18+100),100/(H18+100)))</f>
        <v>0.7755637126</v>
      </c>
      <c r="J19" s="13">
        <v>120.0</v>
      </c>
      <c r="K19" s="23" t="str">
        <f>IF(C19&lt;&gt;"",IF(C19+G19&gt;0,C19+G19,""),IF(G19-C18&gt;0,G19-C18,""))</f>
        <v/>
      </c>
      <c r="L19" s="15" t="str">
        <f>if(K19&lt;&gt;"",if(J18-J19&lt;G19,1,if(G19=J18-J19,"Push",0)),"")</f>
        <v/>
      </c>
      <c r="Z19" s="17"/>
      <c r="AA19" s="18"/>
      <c r="AB19" s="19"/>
    </row>
    <row r="20" hidden="1">
      <c r="A20" s="7">
        <v>44160.0</v>
      </c>
      <c r="B20" s="8" t="s">
        <v>33</v>
      </c>
      <c r="C20" s="9"/>
      <c r="D20" s="9"/>
      <c r="E20" s="10">
        <v>67.6</v>
      </c>
      <c r="F20" s="11">
        <v>51.4</v>
      </c>
      <c r="G20" s="5">
        <v>17.5</v>
      </c>
      <c r="H20" s="5">
        <v>1150.0</v>
      </c>
      <c r="I20" s="12">
        <f>if(H20&lt;0,-H20/(-H20+100),100/(H20+100))/(if(H20&lt;0,-H20/(-H20+100),100/(H20+100))+if(H21&lt;0,-H21/(-H21+100),100/(H21+100)))</f>
        <v>0.07680945347</v>
      </c>
      <c r="J20" s="13">
        <v>60.0</v>
      </c>
      <c r="K20" s="14">
        <f>IF(C20&lt;&gt;"",IF(C20+G20&gt;0,C20+G20,""),IF(G20-C21&gt;0,G20-C21,""))</f>
        <v>5.2</v>
      </c>
      <c r="L20" s="15">
        <f>if(K20&lt;&gt;"",if(J21-J20&lt;G20,1,if(G20=J21-J20,"Push",0)),"")</f>
        <v>0</v>
      </c>
      <c r="Z20" s="17"/>
      <c r="AA20" s="18"/>
      <c r="AB20" s="19"/>
    </row>
    <row r="21" hidden="1">
      <c r="B21" s="20" t="s">
        <v>34</v>
      </c>
      <c r="C21" s="3">
        <v>12.3</v>
      </c>
      <c r="D21" s="21">
        <v>0.874</v>
      </c>
      <c r="F21" s="22">
        <v>60.9</v>
      </c>
      <c r="G21" s="5">
        <v>-17.5</v>
      </c>
      <c r="H21" s="5">
        <v>-2500.0</v>
      </c>
      <c r="I21" s="12">
        <f>if(H21&lt;0,-H21/(-H21+100),100/(H21+100))/(if(H21&lt;0,-H21/(-H21+100),100/(H21+100))+if(H20&lt;0,-H20/(-H20+100),100/(H20+100)))</f>
        <v>0.9231905465</v>
      </c>
      <c r="J21" s="13">
        <v>79.0</v>
      </c>
      <c r="K21" s="23" t="str">
        <f>IF(C21&lt;&gt;"",IF(C21+G21&gt;0,C21+G21,""),IF(G21-C20&gt;0,G21-C20,""))</f>
        <v/>
      </c>
      <c r="L21" s="15" t="str">
        <f>if(K21&lt;&gt;"",if(J20-J21&lt;G21,1,if(G21=J20-J21,"Push",0)),"")</f>
        <v/>
      </c>
      <c r="Z21" s="17"/>
      <c r="AA21" s="18"/>
      <c r="AB21" s="19"/>
    </row>
    <row r="22" hidden="1">
      <c r="A22" s="7">
        <v>44160.0</v>
      </c>
      <c r="B22" s="8" t="s">
        <v>35</v>
      </c>
      <c r="C22" s="9"/>
      <c r="D22" s="9"/>
      <c r="E22" s="10">
        <v>66.6</v>
      </c>
      <c r="F22" s="11">
        <v>39.9</v>
      </c>
      <c r="G22" s="5">
        <v>18.0</v>
      </c>
      <c r="H22" s="5">
        <v>-3335.0</v>
      </c>
      <c r="I22" s="12">
        <f>if(H22&lt;0,-H22/(-H22+100),100/(H22+100))/(if(H22&lt;0,-H22/(-H22+100),100/(H22+100))+if(H23&lt;0,-H23/(-H23+100),100/(H23+100)))</f>
        <v>0.9314713217</v>
      </c>
      <c r="J22" s="13">
        <v>54.0</v>
      </c>
      <c r="K22" s="14">
        <f>IF(C22&lt;&gt;"",IF(C22+G22&gt;0,C22+G22,""),IF(G22-C23&gt;0,G22-C23,""))</f>
        <v>6.3</v>
      </c>
      <c r="L22" s="15">
        <f>if(K22&lt;&gt;"",if(J23-J22&lt;G22,1,if(G22=J23-J22,"Push",0)),"")</f>
        <v>0</v>
      </c>
      <c r="Z22" s="17"/>
      <c r="AA22" s="18"/>
      <c r="AB22" s="19"/>
    </row>
    <row r="23" hidden="1">
      <c r="B23" s="20" t="s">
        <v>36</v>
      </c>
      <c r="C23" s="3">
        <v>11.7</v>
      </c>
      <c r="D23" s="21">
        <v>0.889</v>
      </c>
      <c r="F23" s="22">
        <v>69.2</v>
      </c>
      <c r="G23" s="5">
        <v>-18.0</v>
      </c>
      <c r="H23" s="5">
        <v>1300.0</v>
      </c>
      <c r="I23" s="12">
        <f>if(H23&lt;0,-H23/(-H23+100),100/(H23+100))/(if(H23&lt;0,-H23/(-H23+100),100/(H23+100))+if(H22&lt;0,-H22/(-H22+100),100/(H22+100)))</f>
        <v>0.0685286783</v>
      </c>
      <c r="J23" s="13">
        <v>89.0</v>
      </c>
      <c r="K23" s="23" t="str">
        <f>IF(C23&lt;&gt;"",IF(C23+G23&gt;0,C23+G23,""),IF(G23-C22&gt;0,G23-C22,""))</f>
        <v/>
      </c>
      <c r="L23" s="15" t="str">
        <f>if(K23&lt;&gt;"",if(J22-J23&lt;G23,1,if(G23=J22-J23,"Push",0)),"")</f>
        <v/>
      </c>
      <c r="Z23" s="17"/>
      <c r="AA23" s="18"/>
      <c r="AB23" s="19"/>
    </row>
    <row r="24" hidden="1">
      <c r="A24" s="7">
        <v>44160.0</v>
      </c>
      <c r="B24" s="8" t="s">
        <v>37</v>
      </c>
      <c r="C24" s="9"/>
      <c r="D24" s="9"/>
      <c r="E24" s="10">
        <v>66.3</v>
      </c>
      <c r="F24" s="11">
        <v>43.6</v>
      </c>
      <c r="G24" s="5">
        <v>9.0</v>
      </c>
      <c r="H24" s="5">
        <v>360.0</v>
      </c>
      <c r="I24" s="12">
        <f>if(H24&lt;0,-H24/(-H24+100),100/(H24+100))/(if(H24&lt;0,-H24/(-H24+100),100/(H24+100))+if(H25&lt;0,-H25/(-H25+100),100/(H25+100)))</f>
        <v>0.2080344333</v>
      </c>
      <c r="J24" s="13">
        <v>64.0</v>
      </c>
      <c r="K24" s="14">
        <f>IF(C24&lt;&gt;"",IF(C24+G24&gt;0,C24+G24,""),IF(G24-C25&gt;0,G24-C25,""))</f>
        <v>3.3</v>
      </c>
      <c r="L24" s="15">
        <f>if(K24&lt;&gt;"",if(J25-J24&lt;G24,1,if(G24=J25-J24,"Push",0)),"")</f>
        <v>0</v>
      </c>
      <c r="Z24" s="17"/>
      <c r="AA24" s="18"/>
      <c r="AB24" s="19"/>
    </row>
    <row r="25" hidden="1">
      <c r="B25" s="20" t="s">
        <v>38</v>
      </c>
      <c r="C25" s="3">
        <v>5.7</v>
      </c>
      <c r="D25" s="21">
        <v>0.731</v>
      </c>
      <c r="F25" s="22">
        <v>83.2</v>
      </c>
      <c r="G25" s="5">
        <v>-9.0</v>
      </c>
      <c r="H25" s="5">
        <v>-480.0</v>
      </c>
      <c r="I25" s="12">
        <f>if(H25&lt;0,-H25/(-H25+100),100/(H25+100))/(if(H25&lt;0,-H25/(-H25+100),100/(H25+100))+if(H24&lt;0,-H24/(-H24+100),100/(H24+100)))</f>
        <v>0.7919655667</v>
      </c>
      <c r="J25" s="13">
        <v>77.0</v>
      </c>
      <c r="K25" s="23" t="str">
        <f>IF(C25&lt;&gt;"",IF(C25+G25&gt;0,C25+G25,""),IF(G25-C24&gt;0,G25-C24,""))</f>
        <v/>
      </c>
      <c r="L25" s="15" t="str">
        <f>if(K25&lt;&gt;"",if(J24-J25&lt;G25,1,if(G25=J24-J25,"Push",0)),"")</f>
        <v/>
      </c>
      <c r="Z25" s="17"/>
      <c r="AA25" s="18"/>
      <c r="AB25" s="19"/>
    </row>
    <row r="26" hidden="1">
      <c r="A26" s="7">
        <v>44160.0</v>
      </c>
      <c r="B26" s="8" t="s">
        <v>39</v>
      </c>
      <c r="C26" s="9"/>
      <c r="D26" s="9"/>
      <c r="E26" s="10">
        <v>65.5</v>
      </c>
      <c r="F26" s="11">
        <v>94.0</v>
      </c>
      <c r="G26" s="5">
        <v>2.5</v>
      </c>
      <c r="H26" s="5">
        <v>120.0</v>
      </c>
      <c r="I26" s="12">
        <f>if(H26&lt;0,-H26/(-H26+100),100/(H26+100))/(if(H26&lt;0,-H26/(-H26+100),100/(H26+100))+if(H27&lt;0,-H27/(-H27+100),100/(H27+100)))</f>
        <v>0.4323570432</v>
      </c>
      <c r="J26" s="13">
        <v>85.0</v>
      </c>
      <c r="K26" s="14" t="str">
        <f>IF(C26&lt;&gt;"",IF(C26+G26&gt;0,C26+G26,""),IF(G26-C27&gt;0,G26-C27,""))</f>
        <v/>
      </c>
      <c r="L26" s="15" t="str">
        <f>if(K26&lt;&gt;"",if(J27-J26&lt;G26,1,if(G26=J27-J26,"Push",0)),"")</f>
        <v/>
      </c>
      <c r="Z26" s="17"/>
      <c r="AA26" s="18"/>
      <c r="AB26" s="19"/>
    </row>
    <row r="27" hidden="1">
      <c r="B27" s="20" t="s">
        <v>40</v>
      </c>
      <c r="C27" s="3">
        <v>3.7</v>
      </c>
      <c r="D27" s="21">
        <v>0.639</v>
      </c>
      <c r="F27" s="22">
        <v>34.2</v>
      </c>
      <c r="G27" s="5">
        <v>-2.5</v>
      </c>
      <c r="H27" s="5">
        <v>-148.0</v>
      </c>
      <c r="I27" s="12">
        <f>if(H27&lt;0,-H27/(-H27+100),100/(H27+100))/(if(H27&lt;0,-H27/(-H27+100),100/(H27+100))+if(H26&lt;0,-H26/(-H26+100),100/(H26+100)))</f>
        <v>0.5676429568</v>
      </c>
      <c r="J27" s="13">
        <v>69.0</v>
      </c>
      <c r="K27" s="23">
        <f>IF(C27&lt;&gt;"",IF(C27+G27&gt;0,C27+G27,""),IF(G27-C26&gt;0,G27-C26,""))</f>
        <v>1.2</v>
      </c>
      <c r="L27" s="15">
        <f>if(K27&lt;&gt;"",if(J26-J27&lt;G27,1,if(G27=J26-J27,"Push",0)),"")</f>
        <v>0</v>
      </c>
      <c r="Z27" s="17"/>
      <c r="AA27" s="18"/>
      <c r="AB27" s="19"/>
    </row>
    <row r="28" hidden="1">
      <c r="A28" s="7">
        <v>44160.0</v>
      </c>
      <c r="B28" s="8" t="s">
        <v>41</v>
      </c>
      <c r="C28" s="9">
        <v>4.8</v>
      </c>
      <c r="D28" s="25">
        <v>0.679</v>
      </c>
      <c r="E28" s="10">
        <v>54.8</v>
      </c>
      <c r="F28" s="11">
        <v>15.7</v>
      </c>
      <c r="G28" s="5">
        <v>-15.5</v>
      </c>
      <c r="H28" s="5">
        <v>-2000.0</v>
      </c>
      <c r="I28" s="12">
        <f>if(H28&lt;0,-H28/(-H28+100),100/(H28+100))/(if(H28&lt;0,-H28/(-H28+100),100/(H28+100))+if(H29&lt;0,-H29/(-H29+100),100/(H29+100)))</f>
        <v>0.9090909091</v>
      </c>
      <c r="J28" s="13">
        <v>68.0</v>
      </c>
      <c r="K28" s="14" t="str">
        <f>IF(C28&lt;&gt;"",IF(C28+G28&gt;0,C28+G28,""),IF(G28-C29&gt;0,G28-C29,""))</f>
        <v/>
      </c>
      <c r="L28" s="15" t="str">
        <f>if(K28&lt;&gt;"",if(J29-J28&lt;G28,1,if(G28=J29-J28,"Push",0)),"")</f>
        <v/>
      </c>
      <c r="Z28" s="17"/>
      <c r="AA28" s="18"/>
      <c r="AB28" s="19"/>
    </row>
    <row r="29" hidden="1">
      <c r="B29" s="20" t="s">
        <v>42</v>
      </c>
      <c r="C29" s="3"/>
      <c r="D29" s="3"/>
      <c r="F29" s="22">
        <v>89.0</v>
      </c>
      <c r="G29" s="5">
        <v>15.5</v>
      </c>
      <c r="H29" s="5">
        <v>950.0</v>
      </c>
      <c r="I29" s="12">
        <f>if(H29&lt;0,-H29/(-H29+100),100/(H29+100))/(if(H29&lt;0,-H29/(-H29+100),100/(H29+100))+if(H28&lt;0,-H28/(-H28+100),100/(H28+100)))</f>
        <v>0.09090909091</v>
      </c>
      <c r="J29" s="13">
        <v>76.0</v>
      </c>
      <c r="K29" s="23">
        <f>IF(C29&lt;&gt;"",IF(C29+G29&gt;0,C29+G29,""),IF(G29-C28&gt;0,G29-C28,""))</f>
        <v>10.7</v>
      </c>
      <c r="L29" s="15">
        <f>if(K29&lt;&gt;"",if(J28-J29&lt;G29,1,if(G29=J28-J29,"Push",0)),"")</f>
        <v>1</v>
      </c>
      <c r="Z29" s="17"/>
      <c r="AA29" s="18"/>
      <c r="AB29" s="19"/>
    </row>
    <row r="30" hidden="1">
      <c r="A30" s="26">
        <v>44160.0</v>
      </c>
      <c r="B30" s="27" t="s">
        <v>43</v>
      </c>
      <c r="C30" s="28"/>
      <c r="D30" s="28"/>
      <c r="E30" s="29">
        <v>65.1</v>
      </c>
      <c r="F30" s="30">
        <v>70.1</v>
      </c>
      <c r="G30" s="31"/>
      <c r="H30" s="31"/>
      <c r="I30" s="32">
        <f>if(H30&lt;0,-H30/(-H30+100),100/(H30+100))/(if(H30&lt;0,-H30/(-H30+100),100/(H30+100))+if(H31&lt;0,-H31/(-H31+100),100/(H31+100)))</f>
        <v>0.5</v>
      </c>
      <c r="J30" s="33">
        <v>67.0</v>
      </c>
      <c r="K30" s="34" t="str">
        <f>IF(C30&lt;&gt;"",IF(C30+G30&gt;0,C30+G30,""),IF(G30-C31&gt;0,G30-C31,""))</f>
        <v/>
      </c>
      <c r="L30" s="35" t="str">
        <f>if(K30&lt;&gt;"",if(J31-J30&lt;G30,1,if(G30=J31-J30,"Push",0)),"")</f>
        <v/>
      </c>
      <c r="Z30" s="17"/>
      <c r="AA30" s="18"/>
      <c r="AB30" s="19"/>
    </row>
    <row r="31" hidden="1">
      <c r="B31" s="36" t="s">
        <v>44</v>
      </c>
      <c r="C31" s="37">
        <v>14.6</v>
      </c>
      <c r="D31" s="38">
        <v>0.913</v>
      </c>
      <c r="F31" s="39">
        <v>38.2</v>
      </c>
      <c r="G31" s="31"/>
      <c r="H31" s="31"/>
      <c r="I31" s="32">
        <f>if(H31&lt;0,-H31/(-H31+100),100/(H31+100))/(if(H31&lt;0,-H31/(-H31+100),100/(H31+100))+if(H30&lt;0,-H30/(-H30+100),100/(H30+100)))</f>
        <v>0.5</v>
      </c>
      <c r="J31" s="33">
        <v>77.0</v>
      </c>
      <c r="K31" s="40">
        <f>IF(C31&lt;&gt;"",IF(C31+G31&gt;0,C31+G31,""),IF(G31-C30&gt;0,G31-C30,""))</f>
        <v>14.6</v>
      </c>
      <c r="L31" s="35">
        <f>if(K31&lt;&gt;"",if(J30-J31&lt;G31,1,if(G31=J30-J31,"Push",0)),"")</f>
        <v>1</v>
      </c>
      <c r="Z31" s="17"/>
      <c r="AA31" s="18"/>
      <c r="AB31" s="19"/>
    </row>
    <row r="32" hidden="1">
      <c r="A32" s="7">
        <v>44160.0</v>
      </c>
      <c r="B32" s="8" t="s">
        <v>45</v>
      </c>
      <c r="C32" s="9">
        <v>3.8</v>
      </c>
      <c r="D32" s="25">
        <v>0.644</v>
      </c>
      <c r="E32" s="10">
        <v>64.3</v>
      </c>
      <c r="F32" s="11">
        <v>84.0</v>
      </c>
      <c r="G32" s="5">
        <v>-2.5</v>
      </c>
      <c r="H32" s="5">
        <v>-143.0</v>
      </c>
      <c r="I32" s="12">
        <f>if(H32&lt;0,-H32/(-H32+100),100/(H32+100))/(if(H32&lt;0,-H32/(-H32+100),100/(H32+100))+if(H33&lt;0,-H33/(-H33+100),100/(H33+100)))</f>
        <v>0.5642037303</v>
      </c>
      <c r="J32" s="13">
        <v>61.0</v>
      </c>
      <c r="K32" s="14">
        <f>IF(C32&lt;&gt;"",IF(C32+G32&gt;0,C32+G32,""),IF(G32-C33&gt;0,G32-C33,""))</f>
        <v>1.3</v>
      </c>
      <c r="L32" s="15">
        <f>if(K32&lt;&gt;"",if(J33-J32&lt;G32,1,if(G32=J33-J32,"Push",0)),"")</f>
        <v>0</v>
      </c>
      <c r="Z32" s="17"/>
      <c r="AA32" s="18"/>
      <c r="AB32" s="19"/>
    </row>
    <row r="33" hidden="1">
      <c r="B33" s="20" t="s">
        <v>46</v>
      </c>
      <c r="C33" s="3"/>
      <c r="D33" s="3"/>
      <c r="F33" s="22">
        <v>36.4</v>
      </c>
      <c r="G33" s="5">
        <v>2.5</v>
      </c>
      <c r="H33" s="5">
        <v>120.0</v>
      </c>
      <c r="I33" s="12">
        <f>if(H33&lt;0,-H33/(-H33+100),100/(H33+100))/(if(H33&lt;0,-H33/(-H33+100),100/(H33+100))+if(H32&lt;0,-H32/(-H32+100),100/(H32+100)))</f>
        <v>0.4357962697</v>
      </c>
      <c r="J33" s="13">
        <v>59.0</v>
      </c>
      <c r="K33" s="23" t="str">
        <f>IF(C33&lt;&gt;"",IF(C33+G33&gt;0,C33+G33,""),IF(G33-C32&gt;0,G33-C32,""))</f>
        <v/>
      </c>
      <c r="L33" s="15" t="str">
        <f>if(K33&lt;&gt;"",if(J32-J33&lt;G33,1,if(G33=J32-J33,"Push",0)),"")</f>
        <v/>
      </c>
      <c r="Z33" s="17"/>
      <c r="AA33" s="18"/>
      <c r="AB33" s="19"/>
    </row>
    <row r="34" hidden="1">
      <c r="A34" s="7">
        <v>44160.0</v>
      </c>
      <c r="B34" s="8" t="s">
        <v>47</v>
      </c>
      <c r="C34" s="9"/>
      <c r="D34" s="9"/>
      <c r="E34" s="10">
        <v>63.1</v>
      </c>
      <c r="F34" s="11">
        <v>49.9</v>
      </c>
      <c r="G34" s="5">
        <v>4.0</v>
      </c>
      <c r="H34" s="5">
        <v>155.0</v>
      </c>
      <c r="I34" s="12">
        <f>if(H34&lt;0,-H34/(-H34+100),100/(H34+100))/(if(H34&lt;0,-H34/(-H34+100),100/(H34+100))+if(H35&lt;0,-H35/(-H35+100),100/(H35+100)))</f>
        <v>0.3744351194</v>
      </c>
      <c r="J34" s="13">
        <v>80.0</v>
      </c>
      <c r="K34" s="14" t="str">
        <f>IF(C34&lt;&gt;"",IF(C34+G34&gt;0,C34+G34,""),IF(G34-C35&gt;0,G34-C35,""))</f>
        <v/>
      </c>
      <c r="L34" s="15" t="str">
        <f>if(K34&lt;&gt;"",if(J35-J34&lt;G34,1,if(G34=J35-J34,"Push",0)),"")</f>
        <v/>
      </c>
      <c r="Z34" s="17"/>
      <c r="AA34" s="18"/>
      <c r="AB34" s="19"/>
    </row>
    <row r="35" hidden="1">
      <c r="B35" s="20" t="s">
        <v>48</v>
      </c>
      <c r="C35" s="3">
        <v>4.4</v>
      </c>
      <c r="D35" s="21">
        <v>0.67</v>
      </c>
      <c r="F35" s="22">
        <v>56.8</v>
      </c>
      <c r="G35" s="5">
        <v>-4.0</v>
      </c>
      <c r="H35" s="5">
        <v>-190.0</v>
      </c>
      <c r="I35" s="12">
        <f>if(H35&lt;0,-H35/(-H35+100),100/(H35+100))/(if(H35&lt;0,-H35/(-H35+100),100/(H35+100))+if(H34&lt;0,-H34/(-H34+100),100/(H34+100)))</f>
        <v>0.6255648806</v>
      </c>
      <c r="J35" s="13">
        <v>70.0</v>
      </c>
      <c r="K35" s="23">
        <f>IF(C35&lt;&gt;"",IF(C35+G35&gt;0,C35+G35,""),IF(G35-C34&gt;0,G35-C34,""))</f>
        <v>0.4</v>
      </c>
      <c r="L35" s="15">
        <f>if(K35&lt;&gt;"",if(J34-J35&lt;G35,1,if(G35=J34-J35,"Push",0)),"")</f>
        <v>0</v>
      </c>
      <c r="Z35" s="17"/>
      <c r="AA35" s="18"/>
      <c r="AB35" s="19"/>
    </row>
    <row r="36" hidden="1">
      <c r="A36" s="7">
        <v>44160.0</v>
      </c>
      <c r="B36" s="8" t="s">
        <v>49</v>
      </c>
      <c r="C36" s="9"/>
      <c r="D36" s="9"/>
      <c r="E36" s="10">
        <v>63.0</v>
      </c>
      <c r="F36" s="11">
        <v>63.7</v>
      </c>
      <c r="G36" s="5">
        <v>13.5</v>
      </c>
      <c r="H36" s="5">
        <v>700.0</v>
      </c>
      <c r="I36" s="12">
        <f>if(H36&lt;0,-H36/(-H36+100),100/(H36+100))/(if(H36&lt;0,-H36/(-H36+100),100/(H36+100))+if(H37&lt;0,-H37/(-H37+100),100/(H37+100)))</f>
        <v>0.1198815984</v>
      </c>
      <c r="J36" s="13">
        <v>82.0</v>
      </c>
      <c r="K36" s="14" t="str">
        <f>IF(C36&lt;&gt;"",IF(C36+G36&gt;0,C36+G36,""),IF(G36-C37&gt;0,G36-C37,""))</f>
        <v/>
      </c>
      <c r="L36" s="15" t="str">
        <f>if(K36&lt;&gt;"",if(J37-J36&lt;G36,1,if(G36=J37-J36,"Push",0)),"")</f>
        <v/>
      </c>
      <c r="Z36" s="17"/>
      <c r="AA36" s="18"/>
      <c r="AB36" s="19"/>
    </row>
    <row r="37" hidden="1">
      <c r="B37" s="20" t="s">
        <v>50</v>
      </c>
      <c r="C37" s="3">
        <v>15.3</v>
      </c>
      <c r="D37" s="21">
        <v>0.91</v>
      </c>
      <c r="F37" s="22">
        <v>55.4</v>
      </c>
      <c r="G37" s="5">
        <v>-13.5</v>
      </c>
      <c r="H37" s="5">
        <v>-1115.0</v>
      </c>
      <c r="I37" s="12">
        <f>if(H37&lt;0,-H37/(-H37+100),100/(H37+100))/(if(H37&lt;0,-H37/(-H37+100),100/(H37+100))+if(H36&lt;0,-H36/(-H36+100),100/(H36+100)))</f>
        <v>0.8801184016</v>
      </c>
      <c r="J37" s="13">
        <v>96.0</v>
      </c>
      <c r="K37" s="23">
        <f>IF(C37&lt;&gt;"",IF(C37+G37&gt;0,C37+G37,""),IF(G37-C36&gt;0,G37-C36,""))</f>
        <v>1.8</v>
      </c>
      <c r="L37" s="15">
        <f>if(K37&lt;&gt;"",if(J36-J37&lt;G37,1,if(G37=J36-J37,"Push",0)),"")</f>
        <v>1</v>
      </c>
      <c r="Z37" s="17"/>
      <c r="AA37" s="18"/>
      <c r="AB37" s="19"/>
    </row>
    <row r="38" hidden="1">
      <c r="A38" s="7">
        <v>44160.0</v>
      </c>
      <c r="B38" s="8" t="s">
        <v>51</v>
      </c>
      <c r="C38" s="9"/>
      <c r="D38" s="9"/>
      <c r="E38" s="10">
        <v>62.3</v>
      </c>
      <c r="F38" s="11">
        <v>26.8</v>
      </c>
      <c r="G38" s="5">
        <v>3.0</v>
      </c>
      <c r="H38" s="5">
        <v>130.0</v>
      </c>
      <c r="I38" s="12">
        <f>if(H38&lt;0,-H38/(-H38+100),100/(H38+100))/(if(H38&lt;0,-H38/(-H38+100),100/(H38+100))+if(H39&lt;0,-H39/(-H39+100),100/(H39+100)))</f>
        <v>0.4157903252</v>
      </c>
      <c r="J38" s="13">
        <v>72.0</v>
      </c>
      <c r="K38" s="14" t="str">
        <f>IF(C38&lt;&gt;"",IF(C38+G38&gt;0,C38+G38,""),IF(G38-C39&gt;0,G38-C39,""))</f>
        <v/>
      </c>
      <c r="L38" s="15" t="str">
        <f>if(K38&lt;&gt;"",if(J39-J38&lt;G38,1,if(G38=J39-J38,"Push",0)),"")</f>
        <v/>
      </c>
      <c r="Z38" s="17"/>
      <c r="AA38" s="18"/>
      <c r="AB38" s="19"/>
    </row>
    <row r="39" hidden="1">
      <c r="B39" s="20" t="s">
        <v>52</v>
      </c>
      <c r="C39" s="3">
        <v>6.9</v>
      </c>
      <c r="D39" s="21">
        <v>0.743</v>
      </c>
      <c r="F39" s="22">
        <v>87.5</v>
      </c>
      <c r="G39" s="5">
        <v>-3.0</v>
      </c>
      <c r="H39" s="5">
        <v>-157.0</v>
      </c>
      <c r="I39" s="12">
        <f>if(H39&lt;0,-H39/(-H39+100),100/(H39+100))/(if(H39&lt;0,-H39/(-H39+100),100/(H39+100))+if(H38&lt;0,-H38/(-H38+100),100/(H38+100)))</f>
        <v>0.5842096748</v>
      </c>
      <c r="J39" s="13">
        <v>86.0</v>
      </c>
      <c r="K39" s="23">
        <f>IF(C39&lt;&gt;"",IF(C39+G39&gt;0,C39+G39,""),IF(G39-C38&gt;0,G39-C38,""))</f>
        <v>3.9</v>
      </c>
      <c r="L39" s="15">
        <f>if(K39&lt;&gt;"",if(J38-J39&lt;G39,1,if(G39=J38-J39,"Push",0)),"")</f>
        <v>1</v>
      </c>
      <c r="Z39" s="17"/>
      <c r="AA39" s="18"/>
      <c r="AB39" s="19"/>
    </row>
    <row r="40" hidden="1">
      <c r="A40" s="7">
        <v>44160.0</v>
      </c>
      <c r="B40" s="8" t="s">
        <v>53</v>
      </c>
      <c r="C40" s="9"/>
      <c r="D40" s="9"/>
      <c r="E40" s="10">
        <v>61.4</v>
      </c>
      <c r="F40" s="11">
        <v>58.0</v>
      </c>
      <c r="G40" s="5">
        <v>22.0</v>
      </c>
      <c r="H40" s="5">
        <v>1700.0</v>
      </c>
      <c r="I40" s="12">
        <f>if(H40&lt;0,-H40/(-H40+100),100/(H40+100))/(if(H40&lt;0,-H40/(-H40+100),100/(H40+100))+if(H41&lt;0,-H41/(-H41+100),100/(H41+100)))</f>
        <v>0.05312993161</v>
      </c>
      <c r="J40" s="13">
        <v>67.0</v>
      </c>
      <c r="K40" s="14">
        <f>IF(C40&lt;&gt;"",IF(C40+G40&gt;0,C40+G40,""),IF(G40-C41&gt;0,G40-C41,""))</f>
        <v>3.6</v>
      </c>
      <c r="L40" s="15">
        <f>if(K40&lt;&gt;"",if(J41-J40&lt;G40,1,if(G40=J41-J40,"Push",0)),"")</f>
        <v>1</v>
      </c>
      <c r="Z40" s="17"/>
      <c r="AA40" s="18"/>
      <c r="AB40" s="19"/>
    </row>
    <row r="41" hidden="1">
      <c r="B41" s="20" t="s">
        <v>54</v>
      </c>
      <c r="C41" s="3">
        <v>18.4</v>
      </c>
      <c r="D41" s="21">
        <v>0.946</v>
      </c>
      <c r="F41" s="22">
        <v>41.8</v>
      </c>
      <c r="G41" s="5">
        <v>-22.0</v>
      </c>
      <c r="H41" s="5">
        <v>-10000.0</v>
      </c>
      <c r="I41" s="12">
        <f>if(H41&lt;0,-H41/(-H41+100),100/(H41+100))/(if(H41&lt;0,-H41/(-H41+100),100/(H41+100))+if(H40&lt;0,-H40/(-H40+100),100/(H40+100)))</f>
        <v>0.9468700684</v>
      </c>
      <c r="J41" s="13">
        <v>83.0</v>
      </c>
      <c r="K41" s="23" t="str">
        <f>IF(C41&lt;&gt;"",IF(C41+G41&gt;0,C41+G41,""),IF(G41-C40&gt;0,G41-C40,""))</f>
        <v/>
      </c>
      <c r="L41" s="15" t="str">
        <f>if(K41&lt;&gt;"",if(J40-J41&lt;G41,1,if(G41=J40-J41,"Push",0)),"")</f>
        <v/>
      </c>
      <c r="Z41" s="17"/>
      <c r="AA41" s="18"/>
      <c r="AB41" s="19"/>
    </row>
    <row r="42" hidden="1">
      <c r="A42" s="7">
        <v>44160.0</v>
      </c>
      <c r="B42" s="8" t="s">
        <v>55</v>
      </c>
      <c r="C42" s="9"/>
      <c r="D42" s="9"/>
      <c r="E42" s="10">
        <v>60.4</v>
      </c>
      <c r="F42" s="11">
        <v>38.1</v>
      </c>
      <c r="G42" s="5">
        <v>-6.5</v>
      </c>
      <c r="H42" s="5">
        <v>-295.0</v>
      </c>
      <c r="I42" s="12">
        <f>if(H42&lt;0,-H42/(-H42+100),100/(H42+100))/(if(H42&lt;0,-H42/(-H42+100),100/(H42+100))+if(H43&lt;0,-H43/(-H43+100),100/(H43+100)))</f>
        <v>0.711362806</v>
      </c>
      <c r="J42" s="13">
        <v>66.0</v>
      </c>
      <c r="K42" s="14" t="str">
        <f>IF(C42&lt;&gt;"",IF(C42+G42&gt;0,C42+G42,""),IF(G42-C43&gt;0,G42-C43,""))</f>
        <v/>
      </c>
      <c r="L42" s="15" t="str">
        <f>if(K42&lt;&gt;"",if(J43-J42&lt;G42,1,if(G42=J43-J42,"Push",0)),"")</f>
        <v/>
      </c>
      <c r="Z42" s="17"/>
      <c r="AA42" s="18"/>
      <c r="AB42" s="19"/>
    </row>
    <row r="43" hidden="1">
      <c r="B43" s="20" t="s">
        <v>56</v>
      </c>
      <c r="C43" s="3">
        <v>2.9</v>
      </c>
      <c r="D43" s="21">
        <v>0.61</v>
      </c>
      <c r="F43" s="22">
        <v>44.7</v>
      </c>
      <c r="G43" s="5">
        <v>6.5</v>
      </c>
      <c r="H43" s="5">
        <v>230.0</v>
      </c>
      <c r="I43" s="12">
        <f>if(H43&lt;0,-H43/(-H43+100),100/(H43+100))/(if(H43&lt;0,-H43/(-H43+100),100/(H43+100))+if(H42&lt;0,-H42/(-H42+100),100/(H42+100)))</f>
        <v>0.288637194</v>
      </c>
      <c r="J43" s="13">
        <v>72.0</v>
      </c>
      <c r="K43" s="23">
        <f>IF(C43&lt;&gt;"",IF(C43+G43&gt;0,C43+G43,""),IF(G43-C42&gt;0,G43-C42,""))</f>
        <v>9.4</v>
      </c>
      <c r="L43" s="15">
        <f>if(K43&lt;&gt;"",if(J42-J43&lt;G43,1,if(G43=J42-J43,"Push",0)),"")</f>
        <v>1</v>
      </c>
      <c r="Z43" s="17"/>
      <c r="AA43" s="18"/>
      <c r="AB43" s="19"/>
    </row>
    <row r="44" hidden="1">
      <c r="A44" s="7">
        <v>44160.0</v>
      </c>
      <c r="B44" s="8" t="s">
        <v>57</v>
      </c>
      <c r="C44" s="9"/>
      <c r="D44" s="9"/>
      <c r="E44" s="10">
        <v>59.7</v>
      </c>
      <c r="F44" s="11">
        <v>45.5</v>
      </c>
      <c r="G44" s="5">
        <v>9.5</v>
      </c>
      <c r="H44" s="5">
        <v>400.0</v>
      </c>
      <c r="I44" s="12">
        <f>if(H44&lt;0,-H44/(-H44+100),100/(H44+100))/(if(H44&lt;0,-H44/(-H44+100),100/(H44+100))+if(H45&lt;0,-H45/(-H45+100),100/(H45+100)))</f>
        <v>0.1907514451</v>
      </c>
      <c r="J44" s="13">
        <v>67.0</v>
      </c>
      <c r="K44" s="14">
        <f>IF(C44&lt;&gt;"",IF(C44+G44&gt;0,C44+G44,""),IF(G44-C45&gt;0,G44-C45,""))</f>
        <v>0.1</v>
      </c>
      <c r="L44" s="15">
        <f>if(K44&lt;&gt;"",if(J45-J44&lt;G44,1,if(G44=J45-J44,"Push",0)),"")</f>
        <v>0</v>
      </c>
      <c r="Z44" s="17"/>
      <c r="AA44" s="18"/>
      <c r="AB44" s="19"/>
    </row>
    <row r="45" hidden="1">
      <c r="B45" s="20" t="s">
        <v>58</v>
      </c>
      <c r="C45" s="3">
        <v>9.4</v>
      </c>
      <c r="D45" s="21">
        <v>0.819</v>
      </c>
      <c r="F45" s="22">
        <v>66.3</v>
      </c>
      <c r="G45" s="5">
        <v>-9.5</v>
      </c>
      <c r="H45" s="5">
        <v>-560.0</v>
      </c>
      <c r="I45" s="12">
        <f>if(H45&lt;0,-H45/(-H45+100),100/(H45+100))/(if(H45&lt;0,-H45/(-H45+100),100/(H45+100))+if(H44&lt;0,-H44/(-H44+100),100/(H44+100)))</f>
        <v>0.8092485549</v>
      </c>
      <c r="J45" s="13">
        <v>85.0</v>
      </c>
      <c r="K45" s="23" t="str">
        <f>IF(C45&lt;&gt;"",IF(C45+G45&gt;0,C45+G45,""),IF(G45-C44&gt;0,G45-C44,""))</f>
        <v/>
      </c>
      <c r="L45" s="15" t="str">
        <f>if(K45&lt;&gt;"",if(J44-J45&lt;G45,1,if(G45=J44-J45,"Push",0)),"")</f>
        <v/>
      </c>
      <c r="Z45" s="17"/>
      <c r="AA45" s="18"/>
      <c r="AB45" s="19"/>
    </row>
    <row r="46" hidden="1">
      <c r="A46" s="7">
        <v>44160.0</v>
      </c>
      <c r="B46" s="8" t="s">
        <v>59</v>
      </c>
      <c r="C46" s="9"/>
      <c r="D46" s="9"/>
      <c r="E46" s="10">
        <v>58.9</v>
      </c>
      <c r="F46" s="11">
        <v>51.8</v>
      </c>
      <c r="G46" s="5">
        <v>5.0</v>
      </c>
      <c r="H46" s="5">
        <v>180.0</v>
      </c>
      <c r="I46" s="12">
        <f>if(H46&lt;0,-H46/(-H46+100),100/(H46+100))/(if(H46&lt;0,-H46/(-H46+100),100/(H46+100))+if(H47&lt;0,-H47/(-H47+100),100/(H47+100)))</f>
        <v>0.3403141361</v>
      </c>
      <c r="J46" s="13">
        <v>83.0</v>
      </c>
      <c r="K46" s="14" t="str">
        <f>IF(C46&lt;&gt;"",IF(C46+G46&gt;0,C46+G46,""),IF(G46-C47&gt;0,G46-C47,""))</f>
        <v/>
      </c>
      <c r="L46" s="15" t="str">
        <f>if(K46&lt;&gt;"",if(J47-J46&lt;G46,1,if(G46=J47-J46,"Push",0)),"")</f>
        <v/>
      </c>
      <c r="Z46" s="17"/>
      <c r="AA46" s="18"/>
      <c r="AB46" s="19"/>
    </row>
    <row r="47" hidden="1">
      <c r="B47" s="20" t="s">
        <v>60</v>
      </c>
      <c r="C47" s="3">
        <v>6.4</v>
      </c>
      <c r="D47" s="21">
        <v>0.725</v>
      </c>
      <c r="F47" s="22">
        <v>55.1</v>
      </c>
      <c r="G47" s="5">
        <v>-5.0</v>
      </c>
      <c r="H47" s="5">
        <v>-225.0</v>
      </c>
      <c r="I47" s="12">
        <f>if(H47&lt;0,-H47/(-H47+100),100/(H47+100))/(if(H47&lt;0,-H47/(-H47+100),100/(H47+100))+if(H46&lt;0,-H46/(-H46+100),100/(H46+100)))</f>
        <v>0.6596858639</v>
      </c>
      <c r="J47" s="13">
        <v>85.0</v>
      </c>
      <c r="K47" s="23">
        <f>IF(C47&lt;&gt;"",IF(C47+G47&gt;0,C47+G47,""),IF(G47-C46&gt;0,G47-C46,""))</f>
        <v>1.4</v>
      </c>
      <c r="L47" s="15">
        <f>if(K47&lt;&gt;"",if(J46-J47&lt;G47,1,if(G47=J46-J47,"Push",0)),"")</f>
        <v>0</v>
      </c>
      <c r="Z47" s="17"/>
      <c r="AA47" s="18"/>
      <c r="AB47" s="19"/>
    </row>
    <row r="48" hidden="1">
      <c r="A48" s="7">
        <v>44160.0</v>
      </c>
      <c r="B48" s="8" t="s">
        <v>61</v>
      </c>
      <c r="C48" s="9">
        <v>1.0</v>
      </c>
      <c r="D48" s="25">
        <v>0.537</v>
      </c>
      <c r="E48" s="10">
        <v>58.5</v>
      </c>
      <c r="F48" s="11">
        <v>82.4</v>
      </c>
      <c r="G48" s="5">
        <v>7.0</v>
      </c>
      <c r="H48" s="5">
        <v>265.0</v>
      </c>
      <c r="I48" s="12">
        <f>if(H48&lt;0,-H48/(-H48+100),100/(H48+100))/(if(H48&lt;0,-H48/(-H48+100),100/(H48+100))+if(H49&lt;0,-H49/(-H49+100),100/(H49+100)))</f>
        <v>0.2624038607</v>
      </c>
      <c r="J48" s="13">
        <v>70.0</v>
      </c>
      <c r="K48" s="14">
        <f>IF(C48&lt;&gt;"",IF(C48+G48&gt;0,C48+G48,""),IF(G48-C49&gt;0,G48-C49,""))</f>
        <v>8</v>
      </c>
      <c r="L48" s="15">
        <f>if(K48&lt;&gt;"",if(J49-J48&lt;G48,1,if(G48=J49-J48,"Push",0)),"")</f>
        <v>1</v>
      </c>
      <c r="Z48" s="17"/>
      <c r="AA48" s="18"/>
      <c r="AB48" s="19"/>
    </row>
    <row r="49" hidden="1">
      <c r="B49" s="20" t="s">
        <v>62</v>
      </c>
      <c r="C49" s="3"/>
      <c r="D49" s="3"/>
      <c r="F49" s="22">
        <v>27.6</v>
      </c>
      <c r="G49" s="5">
        <v>-7.0</v>
      </c>
      <c r="H49" s="5">
        <v>-335.0</v>
      </c>
      <c r="I49" s="12">
        <f>if(H49&lt;0,-H49/(-H49+100),100/(H49+100))/(if(H49&lt;0,-H49/(-H49+100),100/(H49+100))+if(H48&lt;0,-H48/(-H48+100),100/(H48+100)))</f>
        <v>0.7375961393</v>
      </c>
      <c r="J49" s="13">
        <v>47.0</v>
      </c>
      <c r="K49" s="23" t="str">
        <f>IF(C49&lt;&gt;"",IF(C49+G49&gt;0,C49+G49,""),IF(G49-C48&gt;0,G49-C48,""))</f>
        <v/>
      </c>
      <c r="L49" s="15" t="str">
        <f>if(K49&lt;&gt;"",if(J48-J49&lt;G49,1,if(G49=J48-J49,"Push",0)),"")</f>
        <v/>
      </c>
      <c r="Z49" s="17"/>
      <c r="AA49" s="18"/>
      <c r="AB49" s="19"/>
    </row>
    <row r="50" hidden="1">
      <c r="A50" s="7">
        <v>44160.0</v>
      </c>
      <c r="B50" s="8" t="s">
        <v>63</v>
      </c>
      <c r="C50" s="9">
        <v>2.1</v>
      </c>
      <c r="D50" s="25">
        <v>0.588</v>
      </c>
      <c r="E50" s="10">
        <v>57.1</v>
      </c>
      <c r="F50" s="11">
        <v>32.2</v>
      </c>
      <c r="G50" s="5">
        <v>1.0</v>
      </c>
      <c r="H50" s="5">
        <v>-105.0</v>
      </c>
      <c r="I50" s="12">
        <f>if(H50&lt;0,-H50/(-H50+100),100/(H50+100))/(if(H50&lt;0,-H50/(-H50+100),100/(H50+100))+if(H51&lt;0,-H51/(-H51+100),100/(H51+100)))</f>
        <v>0.4891657638</v>
      </c>
      <c r="J50" s="13">
        <v>71.0</v>
      </c>
      <c r="K50" s="14">
        <f>IF(C50&lt;&gt;"",IF(C50+G50&gt;0,C50+G50,""),IF(G50-C51&gt;0,G50-C51,""))</f>
        <v>3.1</v>
      </c>
      <c r="L50" s="15">
        <f>if(K50&lt;&gt;"",if(J51-J50&lt;G50,1,if(G50=J51-J50,"Push",0)),"")</f>
        <v>0</v>
      </c>
      <c r="Z50" s="17"/>
      <c r="AA50" s="18"/>
      <c r="AB50" s="19"/>
    </row>
    <row r="51" hidden="1">
      <c r="B51" s="20" t="s">
        <v>64</v>
      </c>
      <c r="C51" s="3"/>
      <c r="D51" s="3"/>
      <c r="F51" s="22">
        <v>64.1</v>
      </c>
      <c r="G51" s="5">
        <v>-1.0</v>
      </c>
      <c r="H51" s="5">
        <v>-115.0</v>
      </c>
      <c r="I51" s="12">
        <f>if(H51&lt;0,-H51/(-H51+100),100/(H51+100))/(if(H51&lt;0,-H51/(-H51+100),100/(H51+100))+if(H50&lt;0,-H50/(-H50+100),100/(H50+100)))</f>
        <v>0.5108342362</v>
      </c>
      <c r="J51" s="13">
        <v>78.0</v>
      </c>
      <c r="K51" s="23" t="str">
        <f>IF(C51&lt;&gt;"",IF(C51+G51&gt;0,C51+G51,""),IF(G51-C50&gt;0,G51-C50,""))</f>
        <v/>
      </c>
      <c r="L51" s="15" t="str">
        <f>if(K51&lt;&gt;"",if(J50-J51&lt;G51,1,if(G51=J50-J51,"Push",0)),"")</f>
        <v/>
      </c>
      <c r="Z51" s="17"/>
      <c r="AA51" s="18"/>
      <c r="AB51" s="19"/>
    </row>
    <row r="52" hidden="1">
      <c r="A52" s="7">
        <v>44160.0</v>
      </c>
      <c r="B52" s="8" t="s">
        <v>65</v>
      </c>
      <c r="C52" s="9"/>
      <c r="D52" s="9"/>
      <c r="E52" s="10">
        <v>56.8</v>
      </c>
      <c r="F52" s="11">
        <v>34.3</v>
      </c>
      <c r="G52" s="5">
        <v>-3.0</v>
      </c>
      <c r="H52" s="5">
        <v>-157.0</v>
      </c>
      <c r="I52" s="12">
        <f>if(H52&lt;0,-H52/(-H52+100),100/(H52+100))/(if(H52&lt;0,-H52/(-H52+100),100/(H52+100))+if(H53&lt;0,-H53/(-H53+100),100/(H53+100)))</f>
        <v>0.5842096748</v>
      </c>
      <c r="J52" s="13">
        <v>93.0</v>
      </c>
      <c r="K52" s="14" t="str">
        <f>IF(C52&lt;&gt;"",IF(C52+G52&gt;0,C52+G52,""),IF(G52-C53&gt;0,G52-C53,""))</f>
        <v/>
      </c>
      <c r="L52" s="15" t="str">
        <f>if(K52&lt;&gt;"",if(J53-J52&lt;G52,1,if(G52=J53-J52,"Push",0)),"")</f>
        <v/>
      </c>
      <c r="Z52" s="17"/>
      <c r="AA52" s="18"/>
      <c r="AB52" s="19"/>
    </row>
    <row r="53" hidden="1">
      <c r="B53" s="20" t="s">
        <v>66</v>
      </c>
      <c r="C53" s="3">
        <v>1.4</v>
      </c>
      <c r="D53" s="21">
        <v>0.552</v>
      </c>
      <c r="F53" s="22">
        <v>60.1</v>
      </c>
      <c r="G53" s="5">
        <v>3.0</v>
      </c>
      <c r="H53" s="5">
        <v>130.0</v>
      </c>
      <c r="I53" s="12">
        <f>if(H53&lt;0,-H53/(-H53+100),100/(H53+100))/(if(H53&lt;0,-H53/(-H53+100),100/(H53+100))+if(H52&lt;0,-H52/(-H52+100),100/(H52+100)))</f>
        <v>0.4157903252</v>
      </c>
      <c r="J53" s="13">
        <v>101.0</v>
      </c>
      <c r="K53" s="23">
        <f>IF(C53&lt;&gt;"",IF(C53+G53&gt;0,C53+G53,""),IF(G53-C52&gt;0,G53-C52,""))</f>
        <v>4.4</v>
      </c>
      <c r="L53" s="15">
        <f>if(K53&lt;&gt;"",if(J52-J53&lt;G53,1,if(G53=J52-J53,"Push",0)),"")</f>
        <v>1</v>
      </c>
      <c r="Z53" s="17"/>
      <c r="AA53" s="18"/>
      <c r="AB53" s="19"/>
    </row>
    <row r="54" hidden="1">
      <c r="A54" s="7">
        <v>44160.0</v>
      </c>
      <c r="B54" s="8" t="s">
        <v>67</v>
      </c>
      <c r="C54" s="9">
        <v>4.4</v>
      </c>
      <c r="D54" s="25">
        <v>0.665</v>
      </c>
      <c r="E54" s="10">
        <v>56.0</v>
      </c>
      <c r="F54" s="11">
        <v>53.3</v>
      </c>
      <c r="G54" s="5">
        <v>-10.5</v>
      </c>
      <c r="H54" s="5">
        <v>-625.0</v>
      </c>
      <c r="I54" s="12">
        <f>if(H54&lt;0,-H54/(-H54+100),100/(H54+100))/(if(H54&lt;0,-H54/(-H54+100),100/(H54+100))+if(H55&lt;0,-H55/(-H55+100),100/(H55+100)))</f>
        <v>0.8258258258</v>
      </c>
      <c r="J54" s="13">
        <v>75.0</v>
      </c>
      <c r="K54" s="14" t="str">
        <f>IF(C54&lt;&gt;"",IF(C54+G54&gt;0,C54+G54,""),IF(G54-C55&gt;0,G54-C55,""))</f>
        <v/>
      </c>
      <c r="L54" s="15" t="str">
        <f>if(K54&lt;&gt;"",if(J55-J54&lt;G54,1,if(G54=J55-J54,"Push",0)),"")</f>
        <v/>
      </c>
      <c r="Z54" s="17"/>
      <c r="AA54" s="18"/>
      <c r="AB54" s="19"/>
    </row>
    <row r="55" hidden="1">
      <c r="B55" s="20" t="s">
        <v>68</v>
      </c>
      <c r="C55" s="3"/>
      <c r="D55" s="3"/>
      <c r="F55" s="22">
        <v>53.2</v>
      </c>
      <c r="G55" s="5">
        <v>10.5</v>
      </c>
      <c r="H55" s="5">
        <v>450.0</v>
      </c>
      <c r="I55" s="12">
        <f>if(H55&lt;0,-H55/(-H55+100),100/(H55+100))/(if(H55&lt;0,-H55/(-H55+100),100/(H55+100))+if(H54&lt;0,-H54/(-H54+100),100/(H54+100)))</f>
        <v>0.1741741742</v>
      </c>
      <c r="J55" s="13">
        <v>68.0</v>
      </c>
      <c r="K55" s="23">
        <f>IF(C55&lt;&gt;"",IF(C55+G55&gt;0,C55+G55,""),IF(G55-C54&gt;0,G55-C54,""))</f>
        <v>6.1</v>
      </c>
      <c r="L55" s="15">
        <f>if(K55&lt;&gt;"",if(J54-J55&lt;G55,1,if(G55=J54-J55,"Push",0)),"")</f>
        <v>1</v>
      </c>
      <c r="Z55" s="17"/>
      <c r="AA55" s="18"/>
      <c r="AB55" s="19"/>
    </row>
    <row r="56" hidden="1">
      <c r="A56" s="7">
        <v>44160.0</v>
      </c>
      <c r="B56" s="8" t="s">
        <v>69</v>
      </c>
      <c r="C56" s="9"/>
      <c r="D56" s="9"/>
      <c r="E56" s="10">
        <v>55.4</v>
      </c>
      <c r="F56" s="11">
        <v>25.4</v>
      </c>
      <c r="G56" s="5">
        <v>-0.5</v>
      </c>
      <c r="H56" s="5">
        <v>-110.0</v>
      </c>
      <c r="I56" s="12">
        <f>if(H56&lt;0,-H56/(-H56+100),100/(H56+100))/(if(H56&lt;0,-H56/(-H56+100),100/(H56+100))+if(H57&lt;0,-H57/(-H57+100),100/(H57+100)))</f>
        <v>0.5</v>
      </c>
      <c r="J56" s="13">
        <v>73.0</v>
      </c>
      <c r="K56" s="14" t="str">
        <f>IF(C56&lt;&gt;"",IF(C56+G56&gt;0,C56+G56,""),IF(G56-C57&gt;0,G56-C57,""))</f>
        <v/>
      </c>
      <c r="L56" s="15" t="str">
        <f>if(K56&lt;&gt;"",if(J57-J56&lt;G56,1,if(G56=J57-J56,"Push",0)),"")</f>
        <v/>
      </c>
      <c r="Z56" s="17"/>
      <c r="AA56" s="18"/>
      <c r="AB56" s="19"/>
    </row>
    <row r="57" hidden="1">
      <c r="B57" s="20" t="s">
        <v>70</v>
      </c>
      <c r="C57" s="3">
        <v>0.5</v>
      </c>
      <c r="D57" s="21">
        <v>0.521</v>
      </c>
      <c r="F57" s="22">
        <v>62.0</v>
      </c>
      <c r="G57" s="5">
        <v>0.5</v>
      </c>
      <c r="H57" s="5">
        <v>-110.0</v>
      </c>
      <c r="I57" s="12">
        <f>if(H57&lt;0,-H57/(-H57+100),100/(H57+100))/(if(H57&lt;0,-H57/(-H57+100),100/(H57+100))+if(H56&lt;0,-H56/(-H56+100),100/(H56+100)))</f>
        <v>0.5</v>
      </c>
      <c r="J57" s="13">
        <v>74.0</v>
      </c>
      <c r="K57" s="23">
        <f>IF(C57&lt;&gt;"",IF(C57+G57&gt;0,C57+G57,""),IF(G57-C56&gt;0,G57-C56,""))</f>
        <v>1</v>
      </c>
      <c r="L57" s="15">
        <f>if(K57&lt;&gt;"",if(J56-J57&lt;G57,1,if(G57=J56-J57,"Push",0)),"")</f>
        <v>1</v>
      </c>
      <c r="Z57" s="17"/>
      <c r="AA57" s="18"/>
      <c r="AB57" s="19"/>
    </row>
    <row r="58" hidden="1">
      <c r="A58" s="7">
        <v>44160.0</v>
      </c>
      <c r="B58" s="8" t="s">
        <v>71</v>
      </c>
      <c r="C58" s="9"/>
      <c r="D58" s="9"/>
      <c r="E58" s="10">
        <v>54.8</v>
      </c>
      <c r="F58" s="11">
        <v>37.4</v>
      </c>
      <c r="G58" s="5">
        <v>29.0</v>
      </c>
      <c r="I58" s="12"/>
      <c r="J58" s="13">
        <v>60.0</v>
      </c>
      <c r="K58" s="14">
        <f>IF(C58&lt;&gt;"",IF(C58+G58&gt;0,C58+G58,""),IF(G58-C59&gt;0,G58-C59,""))</f>
        <v>11.3</v>
      </c>
      <c r="L58" s="15">
        <f>if(K58&lt;&gt;"",if(J59-J58&lt;G58,1,if(G58=J59-J58,"Push",0)),"")</f>
        <v>0</v>
      </c>
      <c r="Z58" s="17"/>
      <c r="AA58" s="18"/>
      <c r="AB58" s="19"/>
    </row>
    <row r="59" hidden="1">
      <c r="B59" s="20" t="s">
        <v>72</v>
      </c>
      <c r="C59" s="3">
        <v>17.7</v>
      </c>
      <c r="D59" s="21">
        <v>0.941</v>
      </c>
      <c r="F59" s="22">
        <v>69.4</v>
      </c>
      <c r="G59" s="5">
        <v>-29.0</v>
      </c>
      <c r="I59" s="12"/>
      <c r="J59" s="13">
        <v>122.0</v>
      </c>
      <c r="K59" s="23" t="str">
        <f>IF(C59&lt;&gt;"",IF(C59+G59&gt;0,C59+G59,""),IF(G59-C58&gt;0,G59-C58,""))</f>
        <v/>
      </c>
      <c r="L59" s="15" t="str">
        <f>if(K59&lt;&gt;"",if(J58-J59&lt;G59,1,if(G59=J58-J59,"Push",0)),"")</f>
        <v/>
      </c>
      <c r="Z59" s="17"/>
      <c r="AA59" s="18"/>
      <c r="AB59" s="19"/>
    </row>
    <row r="60" hidden="1">
      <c r="A60" s="7">
        <v>44160.0</v>
      </c>
      <c r="B60" s="8" t="s">
        <v>73</v>
      </c>
      <c r="C60" s="9"/>
      <c r="D60" s="9"/>
      <c r="E60" s="10">
        <v>54.1</v>
      </c>
      <c r="F60" s="11">
        <v>44.5</v>
      </c>
      <c r="G60" s="5">
        <v>22.5</v>
      </c>
      <c r="I60" s="12"/>
      <c r="J60" s="13">
        <v>45.0</v>
      </c>
      <c r="K60" s="14">
        <f>IF(C60&lt;&gt;"",IF(C60+G60&gt;0,C60+G60,""),IF(G60-C61&gt;0,G60-C61,""))</f>
        <v>2.7</v>
      </c>
      <c r="L60" s="15">
        <f>if(K60&lt;&gt;"",if(J61-J60&lt;G60,1,if(G60=J61-J60,"Push",0)),"")</f>
        <v>0</v>
      </c>
      <c r="Z60" s="17"/>
      <c r="AA60" s="18"/>
      <c r="AB60" s="19"/>
    </row>
    <row r="61" hidden="1">
      <c r="B61" s="20" t="s">
        <v>74</v>
      </c>
      <c r="C61" s="3">
        <v>19.8</v>
      </c>
      <c r="D61" s="21">
        <v>0.953</v>
      </c>
      <c r="F61" s="22">
        <v>58.6</v>
      </c>
      <c r="G61" s="5">
        <v>-22.5</v>
      </c>
      <c r="I61" s="12"/>
      <c r="J61" s="13">
        <v>89.0</v>
      </c>
      <c r="K61" s="23" t="str">
        <f>IF(C61&lt;&gt;"",IF(C61+G61&gt;0,C61+G61,""),IF(G61-C60&gt;0,G61-C60,""))</f>
        <v/>
      </c>
      <c r="L61" s="15" t="str">
        <f>if(K61&lt;&gt;"",if(J60-J61&lt;G61,1,if(G61=J60-J61,"Push",0)),"")</f>
        <v/>
      </c>
      <c r="Z61" s="17"/>
      <c r="AA61" s="18"/>
      <c r="AB61" s="19"/>
    </row>
    <row r="62" hidden="1">
      <c r="A62" s="7">
        <v>44160.0</v>
      </c>
      <c r="B62" s="8" t="s">
        <v>75</v>
      </c>
      <c r="C62" s="9"/>
      <c r="D62" s="9"/>
      <c r="E62" s="10">
        <v>53.8</v>
      </c>
      <c r="F62" s="11">
        <v>55.9</v>
      </c>
      <c r="G62" s="5">
        <v>18.5</v>
      </c>
      <c r="H62" s="5">
        <v>1400.0</v>
      </c>
      <c r="I62" s="12">
        <f>if(H62&lt;0,-H62/(-H62+100),100/(H62+100))/(if(H62&lt;0,-H62/(-H62+100),100/(H62+100))+if(H63&lt;0,-H63/(-H63+100),100/(H63+100)))</f>
        <v>0.06367041199</v>
      </c>
      <c r="J62" s="13">
        <v>62.0</v>
      </c>
      <c r="K62" s="14">
        <f>IF(C62&lt;&gt;"",IF(C62+G62&gt;0,C62+G62,""),IF(G62-C63&gt;0,G62-C63,""))</f>
        <v>5.7</v>
      </c>
      <c r="L62" s="15">
        <f>if(K62&lt;&gt;"",if(J63-J62&lt;G62,1,if(G62=J63-J62,"Push",0)),"")</f>
        <v>1</v>
      </c>
      <c r="Z62" s="17"/>
      <c r="AA62" s="18"/>
      <c r="AB62" s="19"/>
    </row>
    <row r="63" hidden="1">
      <c r="B63" s="20" t="s">
        <v>76</v>
      </c>
      <c r="C63" s="3">
        <v>12.8</v>
      </c>
      <c r="D63" s="21">
        <v>0.887</v>
      </c>
      <c r="F63" s="22">
        <v>39.5</v>
      </c>
      <c r="G63" s="5">
        <v>-18.5</v>
      </c>
      <c r="H63" s="5">
        <v>-5000.0</v>
      </c>
      <c r="I63" s="12">
        <f>if(H63&lt;0,-H63/(-H63+100),100/(H63+100))/(if(H63&lt;0,-H63/(-H63+100),100/(H63+100))+if(H62&lt;0,-H62/(-H62+100),100/(H62+100)))</f>
        <v>0.936329588</v>
      </c>
      <c r="J63" s="13">
        <v>66.0</v>
      </c>
      <c r="K63" s="23" t="str">
        <f>IF(C63&lt;&gt;"",IF(C63+G63&gt;0,C63+G63,""),IF(G63-C62&gt;0,G63-C62,""))</f>
        <v/>
      </c>
      <c r="L63" s="15" t="str">
        <f>if(K63&lt;&gt;"",if(J62-J63&lt;G63,1,if(G63=J62-J63,"Push",0)),"")</f>
        <v/>
      </c>
      <c r="Z63" s="17"/>
      <c r="AA63" s="18"/>
      <c r="AB63" s="19"/>
    </row>
    <row r="64" hidden="1">
      <c r="A64" s="7">
        <v>44160.0</v>
      </c>
      <c r="B64" s="8" t="s">
        <v>77</v>
      </c>
      <c r="C64" s="9"/>
      <c r="D64" s="9"/>
      <c r="E64" s="10">
        <v>53.6</v>
      </c>
      <c r="F64" s="11">
        <v>42.5</v>
      </c>
      <c r="G64" s="5">
        <v>20.5</v>
      </c>
      <c r="H64" s="5">
        <v>1500.0</v>
      </c>
      <c r="I64" s="12">
        <f>if(H64&lt;0,-H64/(-H64+100),100/(H64+100))/(if(H64&lt;0,-H64/(-H64+100),100/(H64+100))+if(H65&lt;0,-H65/(-H65+100),100/(H65+100)))</f>
        <v>0.06066536204</v>
      </c>
      <c r="J64" s="13">
        <v>55.0</v>
      </c>
      <c r="K64" s="14" t="str">
        <f>IF(C64&lt;&gt;"",IF(C64+G64&gt;0,C64+G64,""),IF(G64-C65&gt;0,G64-C65,""))</f>
        <v/>
      </c>
      <c r="L64" s="15" t="str">
        <f>if(K64&lt;&gt;"",if(J65-J64&lt;G64,1,if(G64=J65-J64,"Push",0)),"")</f>
        <v/>
      </c>
      <c r="Z64" s="17"/>
      <c r="AA64" s="18"/>
      <c r="AB64" s="19"/>
    </row>
    <row r="65" hidden="1">
      <c r="B65" s="20" t="s">
        <v>78</v>
      </c>
      <c r="C65" s="3">
        <v>21.2</v>
      </c>
      <c r="D65" s="21">
        <v>0.965</v>
      </c>
      <c r="F65" s="22">
        <v>66.3</v>
      </c>
      <c r="G65" s="5">
        <v>-20.5</v>
      </c>
      <c r="H65" s="5">
        <v>-3000.0</v>
      </c>
      <c r="I65" s="12">
        <f>if(H65&lt;0,-H65/(-H65+100),100/(H65+100))/(if(H65&lt;0,-H65/(-H65+100),100/(H65+100))+if(H64&lt;0,-H64/(-H64+100),100/(H64+100)))</f>
        <v>0.939334638</v>
      </c>
      <c r="J65" s="13">
        <v>91.0</v>
      </c>
      <c r="K65" s="23">
        <f>IF(C65&lt;&gt;"",IF(C65+G65&gt;0,C65+G65,""),IF(G65-C64&gt;0,G65-C64,""))</f>
        <v>0.7</v>
      </c>
      <c r="L65" s="15">
        <f>if(K65&lt;&gt;"",if(J64-J65&lt;G65,1,if(G65=J64-J65,"Push",0)),"")</f>
        <v>1</v>
      </c>
      <c r="Z65" s="17"/>
      <c r="AA65" s="18"/>
      <c r="AB65" s="19"/>
    </row>
    <row r="66" hidden="1">
      <c r="A66" s="7">
        <v>44160.0</v>
      </c>
      <c r="B66" s="8" t="s">
        <v>79</v>
      </c>
      <c r="C66" s="9"/>
      <c r="D66" s="9"/>
      <c r="E66" s="10">
        <v>53.6</v>
      </c>
      <c r="F66" s="11">
        <v>45.0</v>
      </c>
      <c r="G66" s="5">
        <v>26.0</v>
      </c>
      <c r="I66" s="12"/>
      <c r="J66" s="13">
        <v>58.0</v>
      </c>
      <c r="K66" s="14">
        <f>IF(C66&lt;&gt;"",IF(C66+G66&gt;0,C66+G66,""),IF(G66-C67&gt;0,G66-C67,""))</f>
        <v>1.4</v>
      </c>
      <c r="L66" s="15">
        <f>if(K66&lt;&gt;"",if(J67-J66&lt;G66,1,if(G66=J67-J66,"Push",0)),"")</f>
        <v>0</v>
      </c>
      <c r="Z66" s="17"/>
      <c r="AA66" s="18"/>
      <c r="AB66" s="19"/>
    </row>
    <row r="67" hidden="1">
      <c r="B67" s="20" t="s">
        <v>80</v>
      </c>
      <c r="C67" s="3">
        <v>24.6</v>
      </c>
      <c r="D67" s="21">
        <v>0.974</v>
      </c>
      <c r="F67" s="22">
        <v>60.0</v>
      </c>
      <c r="G67" s="5">
        <v>-26.0</v>
      </c>
      <c r="I67" s="12"/>
      <c r="J67" s="13">
        <v>101.0</v>
      </c>
      <c r="K67" s="23" t="str">
        <f>IF(C67&lt;&gt;"",IF(C67+G67&gt;0,C67+G67,""),IF(G67-C66&gt;0,G67-C66,""))</f>
        <v/>
      </c>
      <c r="L67" s="15" t="str">
        <f>if(K67&lt;&gt;"",if(J66-J67&lt;G67,1,if(G67=J66-J67,"Push",0)),"")</f>
        <v/>
      </c>
      <c r="Z67" s="17"/>
      <c r="AA67" s="18"/>
      <c r="AB67" s="19"/>
    </row>
    <row r="68" hidden="1">
      <c r="A68" s="7">
        <v>44160.0</v>
      </c>
      <c r="B68" s="8" t="s">
        <v>81</v>
      </c>
      <c r="C68" s="9"/>
      <c r="D68" s="9"/>
      <c r="E68" s="10">
        <v>53.0</v>
      </c>
      <c r="F68" s="11">
        <v>41.6</v>
      </c>
      <c r="G68" s="5">
        <v>14.5</v>
      </c>
      <c r="H68" s="5">
        <v>850.0</v>
      </c>
      <c r="I68" s="12">
        <f>if(H68&lt;0,-H68/(-H68+100),100/(H68+100))/(if(H68&lt;0,-H68/(-H68+100),100/(H68+100))+if(H69&lt;0,-H69/(-H69+100),100/(H69+100)))</f>
        <v>0.1003777658</v>
      </c>
      <c r="J68" s="13">
        <v>64.0</v>
      </c>
      <c r="K68" s="14">
        <f>IF(C68&lt;&gt;"",IF(C68+G68&gt;0,C68+G68,""),IF(G68-C69&gt;0,G68-C69,""))</f>
        <v>1.2</v>
      </c>
      <c r="L68" s="15">
        <f>if(K68&lt;&gt;"",if(J69-J68&lt;G68,1,if(G68=J69-J68,"Push",0)),"")</f>
        <v>0</v>
      </c>
      <c r="Z68" s="17"/>
      <c r="AA68" s="18"/>
      <c r="AB68" s="19"/>
    </row>
    <row r="69" hidden="1">
      <c r="B69" s="20" t="s">
        <v>82</v>
      </c>
      <c r="C69" s="3">
        <v>13.3</v>
      </c>
      <c r="D69" s="21">
        <v>0.891</v>
      </c>
      <c r="F69" s="22">
        <v>72.0</v>
      </c>
      <c r="G69" s="5">
        <v>-14.5</v>
      </c>
      <c r="H69" s="5">
        <v>-1667.0</v>
      </c>
      <c r="I69" s="12">
        <f>if(H69&lt;0,-H69/(-H69+100),100/(H69+100))/(if(H69&lt;0,-H69/(-H69+100),100/(H69+100))+if(H68&lt;0,-H68/(-H68+100),100/(H68+100)))</f>
        <v>0.8996222342</v>
      </c>
      <c r="J69" s="13">
        <v>91.0</v>
      </c>
      <c r="K69" s="23" t="str">
        <f>IF(C69&lt;&gt;"",IF(C69+G69&gt;0,C69+G69,""),IF(G69-C68&gt;0,G69-C68,""))</f>
        <v/>
      </c>
      <c r="L69" s="15" t="str">
        <f>if(K69&lt;&gt;"",if(J68-J69&lt;G69,1,if(G69=J68-J69,"Push",0)),"")</f>
        <v/>
      </c>
      <c r="Z69" s="17"/>
      <c r="AA69" s="18"/>
      <c r="AB69" s="19"/>
    </row>
    <row r="70" hidden="1">
      <c r="A70" s="7">
        <v>44160.0</v>
      </c>
      <c r="B70" s="8" t="s">
        <v>83</v>
      </c>
      <c r="C70" s="9"/>
      <c r="D70" s="9"/>
      <c r="E70" s="10">
        <v>52.9</v>
      </c>
      <c r="F70" s="11">
        <v>42.9</v>
      </c>
      <c r="G70" s="5">
        <v>12.5</v>
      </c>
      <c r="H70" s="5">
        <v>650.0</v>
      </c>
      <c r="I70" s="12">
        <f>if(H70&lt;0,-H70/(-H70+100),100/(H70+100))/(if(H70&lt;0,-H70/(-H70+100),100/(H70+100))+if(H71&lt;0,-H71/(-H71+100),100/(H71+100)))</f>
        <v>0.1279069767</v>
      </c>
      <c r="J70" s="13">
        <v>62.0</v>
      </c>
      <c r="K70" s="14">
        <f>IF(C70&lt;&gt;"",IF(C70+G70&gt;0,C70+G70,""),IF(G70-C71&gt;0,G70-C71,""))</f>
        <v>3.4</v>
      </c>
      <c r="L70" s="15">
        <f>if(K70&lt;&gt;"",if(J71-J70&lt;G70,1,if(G70=J71-J70,"Push",0)),"")</f>
        <v>1</v>
      </c>
      <c r="Z70" s="17"/>
      <c r="AA70" s="18"/>
      <c r="AB70" s="19"/>
    </row>
    <row r="71" hidden="1">
      <c r="B71" s="20" t="s">
        <v>84</v>
      </c>
      <c r="C71" s="3">
        <v>9.1</v>
      </c>
      <c r="D71" s="21">
        <v>0.802</v>
      </c>
      <c r="F71" s="22">
        <v>65.0</v>
      </c>
      <c r="G71" s="5">
        <v>-12.5</v>
      </c>
      <c r="H71" s="5">
        <v>-1000.0</v>
      </c>
      <c r="I71" s="12">
        <f>if(H71&lt;0,-H71/(-H71+100),100/(H71+100))/(if(H71&lt;0,-H71/(-H71+100),100/(H71+100))+if(H70&lt;0,-H70/(-H70+100),100/(H70+100)))</f>
        <v>0.8720930233</v>
      </c>
      <c r="J71" s="13">
        <v>70.0</v>
      </c>
      <c r="K71" s="23" t="str">
        <f>IF(C71&lt;&gt;"",IF(C71+G71&gt;0,C71+G71,""),IF(G71-C70&gt;0,G71-C70,""))</f>
        <v/>
      </c>
      <c r="L71" s="15" t="str">
        <f>if(K71&lt;&gt;"",if(J70-J71&lt;G71,1,if(G71=J70-J71,"Push",0)),"")</f>
        <v/>
      </c>
      <c r="Z71" s="17"/>
      <c r="AA71" s="18"/>
      <c r="AB71" s="19"/>
    </row>
    <row r="72" hidden="1">
      <c r="A72" s="7">
        <v>44160.0</v>
      </c>
      <c r="B72" s="8" t="s">
        <v>85</v>
      </c>
      <c r="C72" s="9"/>
      <c r="D72" s="9"/>
      <c r="E72" s="10">
        <v>52.9</v>
      </c>
      <c r="F72" s="11">
        <v>33.8</v>
      </c>
      <c r="G72" s="5">
        <v>18.0</v>
      </c>
      <c r="H72" s="5">
        <v>1300.0</v>
      </c>
      <c r="I72" s="12">
        <f>if(H72&lt;0,-H72/(-H72+100),100/(H72+100))/(if(H72&lt;0,-H72/(-H72+100),100/(H72+100))+if(H73&lt;0,-H73/(-H73+100),100/(H73+100)))</f>
        <v>0.0685286783</v>
      </c>
      <c r="J72" s="13">
        <v>56.0</v>
      </c>
      <c r="K72" s="14">
        <f>IF(C72&lt;&gt;"",IF(C72+G72&gt;0,C72+G72,""),IF(G72-C73&gt;0,G72-C73,""))</f>
        <v>2.8</v>
      </c>
      <c r="L72" s="15">
        <f>if(K72&lt;&gt;"",if(J73-J72&lt;G72,1,if(G72=J73-J72,"Push",0)),"")</f>
        <v>0</v>
      </c>
      <c r="Z72" s="17"/>
      <c r="AA72" s="18"/>
      <c r="AB72" s="19"/>
    </row>
    <row r="73" hidden="1">
      <c r="B73" s="20" t="s">
        <v>86</v>
      </c>
      <c r="C73" s="3">
        <v>15.2</v>
      </c>
      <c r="D73" s="21">
        <v>0.923</v>
      </c>
      <c r="F73" s="22">
        <v>65.6</v>
      </c>
      <c r="G73" s="5">
        <v>-18.0</v>
      </c>
      <c r="H73" s="5">
        <v>-3335.0</v>
      </c>
      <c r="I73" s="12">
        <f>if(H73&lt;0,-H73/(-H73+100),100/(H73+100))/(if(H73&lt;0,-H73/(-H73+100),100/(H73+100))+if(H72&lt;0,-H72/(-H72+100),100/(H72+100)))</f>
        <v>0.9314713217</v>
      </c>
      <c r="J73" s="13">
        <v>97.0</v>
      </c>
      <c r="K73" s="23" t="str">
        <f>IF(C73&lt;&gt;"",IF(C73+G73&gt;0,C73+G73,""),IF(G73-C72&gt;0,G73-C72,""))</f>
        <v/>
      </c>
      <c r="L73" s="15" t="str">
        <f>if(K73&lt;&gt;"",if(J72-J73&lt;G73,1,if(G73=J72-J73,"Push",0)),"")</f>
        <v/>
      </c>
      <c r="Z73" s="17"/>
      <c r="AA73" s="18"/>
      <c r="AB73" s="19"/>
    </row>
    <row r="74" hidden="1">
      <c r="A74" s="7">
        <v>44160.0</v>
      </c>
      <c r="B74" s="8" t="s">
        <v>87</v>
      </c>
      <c r="C74" s="9"/>
      <c r="D74" s="9"/>
      <c r="E74" s="10">
        <v>52.5</v>
      </c>
      <c r="F74" s="11">
        <v>56.4</v>
      </c>
      <c r="G74" s="5">
        <v>28.5</v>
      </c>
      <c r="I74" s="12"/>
      <c r="J74" s="13">
        <v>67.0</v>
      </c>
      <c r="K74" s="14" t="str">
        <f>IF(C74&lt;&gt;"",IF(C74+G74&gt;0,C74+G74,""),IF(G74-C75&gt;0,G74-C75,""))</f>
        <v/>
      </c>
      <c r="L74" s="15" t="str">
        <f>if(K74&lt;&gt;"",if(J75-J74&lt;G74,1,if(G74=J75-J74,"Push",0)),"")</f>
        <v/>
      </c>
      <c r="Z74" s="17"/>
      <c r="AA74" s="18"/>
      <c r="AB74" s="19"/>
    </row>
    <row r="75" hidden="1">
      <c r="B75" s="20" t="s">
        <v>88</v>
      </c>
      <c r="C75" s="3">
        <v>28.6</v>
      </c>
      <c r="D75" s="21">
        <v>0.987</v>
      </c>
      <c r="F75" s="22">
        <v>51.6</v>
      </c>
      <c r="G75" s="5">
        <v>-28.5</v>
      </c>
      <c r="I75" s="12"/>
      <c r="J75" s="13">
        <v>97.0</v>
      </c>
      <c r="K75" s="23">
        <f>IF(C75&lt;&gt;"",IF(C75+G75&gt;0,C75+G75,""),IF(G75-C74&gt;0,G75-C74,""))</f>
        <v>0.1</v>
      </c>
      <c r="L75" s="15">
        <f>if(K75&lt;&gt;"",if(J74-J75&lt;G75,1,if(G75=J74-J75,"Push",0)),"")</f>
        <v>1</v>
      </c>
      <c r="Z75" s="17"/>
      <c r="AA75" s="18"/>
      <c r="AB75" s="19"/>
    </row>
    <row r="76" hidden="1">
      <c r="A76" s="7">
        <v>44160.0</v>
      </c>
      <c r="B76" s="8" t="s">
        <v>89</v>
      </c>
      <c r="C76" s="9"/>
      <c r="D76" s="9"/>
      <c r="E76" s="10">
        <v>52.4</v>
      </c>
      <c r="F76" s="11">
        <v>55.5</v>
      </c>
      <c r="G76" s="5">
        <v>19.0</v>
      </c>
      <c r="H76" s="5">
        <v>1300.0</v>
      </c>
      <c r="I76" s="12">
        <f>if(H76&lt;0,-H76/(-H76+100),100/(H76+100))/(if(H76&lt;0,-H76/(-H76+100),100/(H76+100))+if(H77&lt;0,-H77/(-H77+100),100/(H77+100)))</f>
        <v>0.0685286783</v>
      </c>
      <c r="J76" s="13">
        <v>67.0</v>
      </c>
      <c r="K76" s="14" t="str">
        <f>IF(C76&lt;&gt;"",IF(C76+G76&gt;0,C76+G76,""),IF(G76-C77&gt;0,G76-C77,""))</f>
        <v/>
      </c>
      <c r="L76" s="15" t="str">
        <f>if(K76&lt;&gt;"",if(J77-J76&lt;G76,1,if(G76=J77-J76,"Push",0)),"")</f>
        <v/>
      </c>
      <c r="Z76" s="17"/>
      <c r="AA76" s="18"/>
      <c r="AB76" s="19"/>
    </row>
    <row r="77" hidden="1">
      <c r="B77" s="20" t="s">
        <v>90</v>
      </c>
      <c r="C77" s="3">
        <v>19.3</v>
      </c>
      <c r="D77" s="21">
        <v>0.957</v>
      </c>
      <c r="F77" s="22">
        <v>51.9</v>
      </c>
      <c r="G77" s="5">
        <v>-19.0</v>
      </c>
      <c r="H77" s="5">
        <v>-3335.0</v>
      </c>
      <c r="I77" s="12">
        <f>if(H77&lt;0,-H77/(-H77+100),100/(H77+100))/(if(H77&lt;0,-H77/(-H77+100),100/(H77+100))+if(H76&lt;0,-H76/(-H76+100),100/(H76+100)))</f>
        <v>0.9314713217</v>
      </c>
      <c r="J77" s="13">
        <v>94.0</v>
      </c>
      <c r="K77" s="23">
        <f>IF(C77&lt;&gt;"",IF(C77+G77&gt;0,C77+G77,""),IF(G77-C76&gt;0,G77-C76,""))</f>
        <v>0.3</v>
      </c>
      <c r="L77" s="15">
        <f>if(K77&lt;&gt;"",if(J76-J77&lt;G77,1,if(G77=J76-J77,"Push",0)),"")</f>
        <v>1</v>
      </c>
      <c r="Z77" s="17"/>
      <c r="AA77" s="18"/>
      <c r="AB77" s="19"/>
    </row>
    <row r="78" hidden="1">
      <c r="A78" s="7">
        <v>44160.0</v>
      </c>
      <c r="B78" s="8" t="s">
        <v>91</v>
      </c>
      <c r="C78" s="9">
        <v>1.9</v>
      </c>
      <c r="D78" s="25">
        <v>0.574</v>
      </c>
      <c r="E78" s="10">
        <v>50.9</v>
      </c>
      <c r="F78" s="11">
        <v>11.7</v>
      </c>
      <c r="G78" s="5">
        <v>-2.5</v>
      </c>
      <c r="H78" s="5">
        <v>-143.0</v>
      </c>
      <c r="I78" s="12">
        <f>if(H78&lt;0,-H78/(-H78+100),100/(H78+100))/(if(H78&lt;0,-H78/(-H78+100),100/(H78+100))+if(H79&lt;0,-H79/(-H79+100),100/(H79+100)))</f>
        <v>0.5642037303</v>
      </c>
      <c r="J78" s="13">
        <v>66.0</v>
      </c>
      <c r="K78" s="14" t="str">
        <f>IF(C78&lt;&gt;"",IF(C78+G78&gt;0,C78+G78,""),IF(G78-C79&gt;0,G78-C79,""))</f>
        <v/>
      </c>
      <c r="L78" s="15" t="str">
        <f>if(K78&lt;&gt;"",if(J79-J78&lt;G78,1,if(G78=J79-J78,"Push",0)),"")</f>
        <v/>
      </c>
      <c r="Z78" s="17"/>
      <c r="AA78" s="18"/>
      <c r="AB78" s="19"/>
    </row>
    <row r="79" hidden="1">
      <c r="B79" s="20" t="s">
        <v>92</v>
      </c>
      <c r="C79" s="3"/>
      <c r="D79" s="3"/>
      <c r="F79" s="22">
        <v>69.4</v>
      </c>
      <c r="G79" s="5">
        <v>2.5</v>
      </c>
      <c r="H79" s="5">
        <v>120.0</v>
      </c>
      <c r="I79" s="12">
        <f>if(H79&lt;0,-H79/(-H79+100),100/(H79+100))/(if(H79&lt;0,-H79/(-H79+100),100/(H79+100))+if(H78&lt;0,-H78/(-H78+100),100/(H78+100)))</f>
        <v>0.4357962697</v>
      </c>
      <c r="J79" s="13">
        <v>84.0</v>
      </c>
      <c r="K79" s="23">
        <f>IF(C79&lt;&gt;"",IF(C79+G79&gt;0,C79+G79,""),IF(G79-C78&gt;0,G79-C78,""))</f>
        <v>0.6</v>
      </c>
      <c r="L79" s="15">
        <f>if(K79&lt;&gt;"",if(J78-J79&lt;G79,1,if(G79=J78-J79,"Push",0)),"")</f>
        <v>1</v>
      </c>
      <c r="Z79" s="17"/>
      <c r="AA79" s="18"/>
      <c r="AB79" s="19"/>
    </row>
    <row r="80" hidden="1">
      <c r="A80" s="7">
        <v>44160.0</v>
      </c>
      <c r="B80" s="8" t="s">
        <v>93</v>
      </c>
      <c r="C80" s="9"/>
      <c r="D80" s="9"/>
      <c r="E80" s="10">
        <v>50.5</v>
      </c>
      <c r="F80" s="11">
        <v>43.3</v>
      </c>
      <c r="G80" s="5">
        <v>-1.5</v>
      </c>
      <c r="H80" s="5">
        <v>-120.0</v>
      </c>
      <c r="I80" s="12">
        <f>if(H80&lt;0,-H80/(-H80+100),100/(H80+100))/(if(H80&lt;0,-H80/(-H80+100),100/(H80+100))+if(H81&lt;0,-H81/(-H81+100),100/(H81+100)))</f>
        <v>0.5217391304</v>
      </c>
      <c r="J80" s="13">
        <v>67.0</v>
      </c>
      <c r="K80" s="14" t="str">
        <f>IF(C80&lt;&gt;"",IF(C80+G80&gt;0,C80+G80,""),IF(G80-C81&gt;0,G80-C81,""))</f>
        <v/>
      </c>
      <c r="L80" s="15" t="str">
        <f>if(K80&lt;&gt;"",if(J81-J80&lt;G80,1,if(G80=J81-J80,"Push",0)),"")</f>
        <v/>
      </c>
      <c r="Z80" s="17"/>
      <c r="AA80" s="18"/>
      <c r="AB80" s="19"/>
    </row>
    <row r="81" hidden="1">
      <c r="B81" s="20" t="s">
        <v>94</v>
      </c>
      <c r="C81" s="3">
        <v>5.5</v>
      </c>
      <c r="D81" s="21">
        <v>0.688</v>
      </c>
      <c r="F81" s="22">
        <v>50.0</v>
      </c>
      <c r="G81" s="5">
        <v>1.5</v>
      </c>
      <c r="H81" s="5">
        <v>100.0</v>
      </c>
      <c r="I81" s="12">
        <f>if(H81&lt;0,-H81/(-H81+100),100/(H81+100))/(if(H81&lt;0,-H81/(-H81+100),100/(H81+100))+if(H80&lt;0,-H80/(-H80+100),100/(H80+100)))</f>
        <v>0.4782608696</v>
      </c>
      <c r="J81" s="13">
        <v>80.0</v>
      </c>
      <c r="K81" s="23">
        <f>IF(C81&lt;&gt;"",IF(C81+G81&gt;0,C81+G81,""),IF(G81-C80&gt;0,G81-C80,""))</f>
        <v>7</v>
      </c>
      <c r="L81" s="15">
        <f>if(K81&lt;&gt;"",if(J80-J81&lt;G81,1,if(G81=J80-J81,"Push",0)),"")</f>
        <v>1</v>
      </c>
      <c r="Z81" s="17"/>
      <c r="AA81" s="18"/>
      <c r="AB81" s="19"/>
    </row>
    <row r="82" hidden="1">
      <c r="A82" s="7">
        <v>44160.0</v>
      </c>
      <c r="B82" s="8" t="s">
        <v>95</v>
      </c>
      <c r="C82" s="9"/>
      <c r="D82" s="9"/>
      <c r="E82" s="10">
        <v>50.3</v>
      </c>
      <c r="F82" s="11">
        <v>32.3</v>
      </c>
      <c r="G82" s="5">
        <v>25.0</v>
      </c>
      <c r="I82" s="12"/>
      <c r="J82" s="13">
        <v>45.0</v>
      </c>
      <c r="K82" s="14">
        <f>IF(C82&lt;&gt;"",IF(C82+G82&gt;0,C82+G82,""),IF(G82-C83&gt;0,G82-C83,""))</f>
        <v>9.2</v>
      </c>
      <c r="L82" s="15">
        <f>if(K82&lt;&gt;"",if(J83-J82&lt;G82,1,if(G82=J83-J82,"Push",0)),"")</f>
        <v>0</v>
      </c>
      <c r="Z82" s="17"/>
      <c r="AA82" s="18"/>
      <c r="AB82" s="19"/>
    </row>
    <row r="83" hidden="1">
      <c r="B83" s="20" t="s">
        <v>96</v>
      </c>
      <c r="C83" s="3">
        <v>15.8</v>
      </c>
      <c r="D83" s="21">
        <v>0.921</v>
      </c>
      <c r="F83" s="22">
        <v>78.5</v>
      </c>
      <c r="G83" s="5">
        <v>-25.0</v>
      </c>
      <c r="I83" s="12"/>
      <c r="J83" s="13">
        <v>81.0</v>
      </c>
      <c r="K83" s="23" t="str">
        <f>IF(C83&lt;&gt;"",IF(C83+G83&gt;0,C83+G83,""),IF(G83-C82&gt;0,G83-C82,""))</f>
        <v/>
      </c>
      <c r="L83" s="15" t="str">
        <f>if(K83&lt;&gt;"",if(J82-J83&lt;G83,1,if(G83=J82-J83,"Push",0)),"")</f>
        <v/>
      </c>
      <c r="Z83" s="17"/>
      <c r="AA83" s="18"/>
      <c r="AB83" s="19"/>
    </row>
    <row r="84" hidden="1">
      <c r="A84" s="7">
        <v>44160.0</v>
      </c>
      <c r="B84" s="8" t="s">
        <v>97</v>
      </c>
      <c r="C84" s="9"/>
      <c r="D84" s="9"/>
      <c r="E84" s="10">
        <v>50.2</v>
      </c>
      <c r="F84" s="11">
        <v>29.6</v>
      </c>
      <c r="G84" s="5">
        <v>14.0</v>
      </c>
      <c r="H84" s="5">
        <v>800.0</v>
      </c>
      <c r="I84" s="12">
        <f>if(H84&lt;0,-H84/(-H84+100),100/(H84+100))/(if(H84&lt;0,-H84/(-H84+100),100/(H84+100))+if(H85&lt;0,-H85/(-H85+100),100/(H85+100)))</f>
        <v>0.10625</v>
      </c>
      <c r="J84" s="13">
        <v>66.0</v>
      </c>
      <c r="K84" s="14">
        <f>IF(C84&lt;&gt;"",IF(C84+G84&gt;0,C84+G84,""),IF(G84-C85&gt;0,G84-C85,""))</f>
        <v>11.2</v>
      </c>
      <c r="L84" s="15">
        <f>if(K84&lt;&gt;"",if(J85-J84&lt;G84,1,if(G84=J85-J84,"Push",0)),"")</f>
        <v>1</v>
      </c>
      <c r="Z84" s="17"/>
      <c r="AA84" s="18"/>
      <c r="AB84" s="19"/>
    </row>
    <row r="85" hidden="1">
      <c r="B85" s="20" t="s">
        <v>98</v>
      </c>
      <c r="C85" s="3">
        <v>2.8</v>
      </c>
      <c r="D85" s="21">
        <v>0.602</v>
      </c>
      <c r="F85" s="22">
        <v>65.4</v>
      </c>
      <c r="G85" s="5">
        <v>-14.0</v>
      </c>
      <c r="H85" s="5">
        <v>-1430.0</v>
      </c>
      <c r="I85" s="12">
        <f>if(H85&lt;0,-H85/(-H85+100),100/(H85+100))/(if(H85&lt;0,-H85/(-H85+100),100/(H85+100))+if(H84&lt;0,-H84/(-H84+100),100/(H84+100)))</f>
        <v>0.89375</v>
      </c>
      <c r="J85" s="13">
        <v>71.0</v>
      </c>
      <c r="K85" s="23" t="str">
        <f>IF(C85&lt;&gt;"",IF(C85+G85&gt;0,C85+G85,""),IF(G85-C84&gt;0,G85-C84,""))</f>
        <v/>
      </c>
      <c r="L85" s="15" t="str">
        <f>if(K85&lt;&gt;"",if(J84-J85&lt;G85,1,if(G85=J84-J85,"Push",0)),"")</f>
        <v/>
      </c>
      <c r="Z85" s="17"/>
      <c r="AA85" s="18"/>
      <c r="AB85" s="19"/>
    </row>
    <row r="86" hidden="1">
      <c r="A86" s="7">
        <v>44160.0</v>
      </c>
      <c r="B86" s="8" t="s">
        <v>99</v>
      </c>
      <c r="C86" s="9"/>
      <c r="D86" s="9"/>
      <c r="E86" s="10">
        <v>50.1</v>
      </c>
      <c r="F86" s="11">
        <v>45.8</v>
      </c>
      <c r="G86" s="5">
        <v>18.0</v>
      </c>
      <c r="H86" s="5">
        <v>1200.0</v>
      </c>
      <c r="I86" s="12">
        <f>if(H86&lt;0,-H86/(-H86+100),100/(H86+100))/(if(H86&lt;0,-H86/(-H86+100),100/(H86+100))+if(H87&lt;0,-H87/(-H87+100),100/(H87+100)))</f>
        <v>0.07341312246</v>
      </c>
      <c r="J86" s="13">
        <v>61.0</v>
      </c>
      <c r="K86" s="14" t="str">
        <f>IF(C86&lt;&gt;"",IF(C86+G86&gt;0,C86+G86,""),IF(G86-C87&gt;0,G86-C87,""))</f>
        <v/>
      </c>
      <c r="L86" s="15" t="str">
        <f>if(K86&lt;&gt;"",if(J87-J86&lt;G86,1,if(G86=J87-J86,"Push",0)),"")</f>
        <v/>
      </c>
      <c r="Z86" s="17"/>
      <c r="AA86" s="18"/>
      <c r="AB86" s="19"/>
    </row>
    <row r="87" hidden="1">
      <c r="B87" s="20" t="s">
        <v>100</v>
      </c>
      <c r="C87" s="3">
        <v>22.0</v>
      </c>
      <c r="D87" s="21">
        <v>0.967</v>
      </c>
      <c r="F87" s="22">
        <v>53.0</v>
      </c>
      <c r="G87" s="5">
        <v>-18.0</v>
      </c>
      <c r="H87" s="5">
        <v>-3335.0</v>
      </c>
      <c r="I87" s="12">
        <f>if(H87&lt;0,-H87/(-H87+100),100/(H87+100))/(if(H87&lt;0,-H87/(-H87+100),100/(H87+100))+if(H86&lt;0,-H86/(-H86+100),100/(H86+100)))</f>
        <v>0.9265868775</v>
      </c>
      <c r="J87" s="13">
        <v>95.0</v>
      </c>
      <c r="K87" s="23">
        <f>IF(C87&lt;&gt;"",IF(C87+G87&gt;0,C87+G87,""),IF(G87-C86&gt;0,G87-C86,""))</f>
        <v>4</v>
      </c>
      <c r="L87" s="15">
        <f>if(K87&lt;&gt;"",if(J86-J87&lt;G87,1,if(G87=J86-J87,"Push",0)),"")</f>
        <v>1</v>
      </c>
      <c r="Z87" s="17"/>
      <c r="AA87" s="18"/>
      <c r="AB87" s="19"/>
    </row>
    <row r="88" hidden="1">
      <c r="A88" s="7">
        <v>44160.0</v>
      </c>
      <c r="B88" s="8" t="s">
        <v>101</v>
      </c>
      <c r="C88" s="9"/>
      <c r="D88" s="9"/>
      <c r="E88" s="10">
        <v>49.1</v>
      </c>
      <c r="F88" s="11">
        <v>64.9</v>
      </c>
      <c r="G88" s="5">
        <v>19.5</v>
      </c>
      <c r="H88" s="5">
        <v>1400.0</v>
      </c>
      <c r="I88" s="12">
        <f>if(H88&lt;0,-H88/(-H88+100),100/(H88+100))/(if(H88&lt;0,-H88/(-H88+100),100/(H88+100))+if(H89&lt;0,-H89/(-H89+100),100/(H89+100)))</f>
        <v>0.06367041199</v>
      </c>
      <c r="J88" s="13">
        <v>73.0</v>
      </c>
      <c r="K88" s="14">
        <f>IF(C88&lt;&gt;"",IF(C88+G88&gt;0,C88+G88,""),IF(G88-C89&gt;0,G88-C89,""))</f>
        <v>2.3</v>
      </c>
      <c r="L88" s="15">
        <f>if(K88&lt;&gt;"",if(J89-J88&lt;G88,1,if(G88=J89-J88,"Push",0)),"")</f>
        <v>1</v>
      </c>
      <c r="Z88" s="17"/>
      <c r="AA88" s="18"/>
      <c r="AB88" s="19"/>
    </row>
    <row r="89" hidden="1">
      <c r="B89" s="20" t="s">
        <v>102</v>
      </c>
      <c r="C89" s="3">
        <v>17.2</v>
      </c>
      <c r="D89" s="21">
        <v>0.944</v>
      </c>
      <c r="F89" s="22">
        <v>40.0</v>
      </c>
      <c r="G89" s="5">
        <v>-19.5</v>
      </c>
      <c r="H89" s="5">
        <v>-5000.0</v>
      </c>
      <c r="I89" s="12">
        <f>if(H89&lt;0,-H89/(-H89+100),100/(H89+100))/(if(H89&lt;0,-H89/(-H89+100),100/(H89+100))+if(H88&lt;0,-H88/(-H88+100),100/(H88+100)))</f>
        <v>0.936329588</v>
      </c>
      <c r="J89" s="13">
        <v>82.0</v>
      </c>
      <c r="K89" s="23" t="str">
        <f>IF(C89&lt;&gt;"",IF(C89+G89&gt;0,C89+G89,""),IF(G89-C88&gt;0,G89-C88,""))</f>
        <v/>
      </c>
      <c r="L89" s="15" t="str">
        <f>if(K89&lt;&gt;"",if(J88-J89&lt;G89,1,if(G89=J88-J89,"Push",0)),"")</f>
        <v/>
      </c>
      <c r="Z89" s="17"/>
      <c r="AA89" s="18"/>
      <c r="AB89" s="19"/>
    </row>
    <row r="90" hidden="1">
      <c r="A90" s="7">
        <v>44160.0</v>
      </c>
      <c r="B90" s="8" t="s">
        <v>103</v>
      </c>
      <c r="C90" s="9"/>
      <c r="D90" s="9"/>
      <c r="E90" s="10">
        <v>49.1</v>
      </c>
      <c r="F90" s="11">
        <v>44.9</v>
      </c>
      <c r="G90" s="5">
        <v>12.5</v>
      </c>
      <c r="H90" s="5">
        <v>550.0</v>
      </c>
      <c r="I90" s="12">
        <f>if(H90&lt;0,-H90/(-H90+100),100/(H90+100))/(if(H90&lt;0,-H90/(-H90+100),100/(H90+100))+if(H91&lt;0,-H91/(-H91+100),100/(H91+100)))</f>
        <v>0.1469548134</v>
      </c>
      <c r="J90" s="13">
        <v>52.0</v>
      </c>
      <c r="K90" s="14">
        <f>IF(C90&lt;&gt;"",IF(C90+G90&gt;0,C90+G90,""),IF(G90-C91&gt;0,G90-C91,""))</f>
        <v>6.4</v>
      </c>
      <c r="L90" s="15">
        <f>if(K90&lt;&gt;"",if(J91-J90&lt;G90,1,if(G90=J91-J90,"Push",0)),"")</f>
        <v>1</v>
      </c>
      <c r="Z90" s="17"/>
      <c r="AA90" s="18"/>
      <c r="AB90" s="19"/>
    </row>
    <row r="91" hidden="1">
      <c r="B91" s="20" t="s">
        <v>104</v>
      </c>
      <c r="C91" s="3">
        <v>6.1</v>
      </c>
      <c r="D91" s="21">
        <v>0.706</v>
      </c>
      <c r="F91" s="22">
        <v>51.2</v>
      </c>
      <c r="G91" s="5">
        <v>-12.5</v>
      </c>
      <c r="H91" s="5">
        <v>-835.0</v>
      </c>
      <c r="I91" s="12">
        <f>if(H91&lt;0,-H91/(-H91+100),100/(H91+100))/(if(H91&lt;0,-H91/(-H91+100),100/(H91+100))+if(H90&lt;0,-H90/(-H90+100),100/(H90+100)))</f>
        <v>0.8530451866</v>
      </c>
      <c r="J91" s="13">
        <v>56.0</v>
      </c>
      <c r="K91" s="23" t="str">
        <f>IF(C91&lt;&gt;"",IF(C91+G91&gt;0,C91+G91,""),IF(G91-C90&gt;0,G91-C90,""))</f>
        <v/>
      </c>
      <c r="L91" s="15" t="str">
        <f>if(K91&lt;&gt;"",if(J90-J91&lt;G91,1,if(G91=J90-J91,"Push",0)),"")</f>
        <v/>
      </c>
      <c r="Z91" s="17"/>
      <c r="AA91" s="18"/>
      <c r="AB91" s="19"/>
    </row>
    <row r="92" hidden="1">
      <c r="A92" s="7">
        <v>44160.0</v>
      </c>
      <c r="B92" s="8" t="s">
        <v>105</v>
      </c>
      <c r="C92" s="9"/>
      <c r="D92" s="9"/>
      <c r="E92" s="10">
        <v>48.0</v>
      </c>
      <c r="F92" s="11">
        <v>22.2</v>
      </c>
      <c r="G92" s="5">
        <v>5.5</v>
      </c>
      <c r="H92" s="5">
        <v>200.0</v>
      </c>
      <c r="I92" s="12">
        <f>if(H92&lt;0,-H92/(-H92+100),100/(H92+100))/(if(H92&lt;0,-H92/(-H92+100),100/(H92+100))+if(H93&lt;0,-H93/(-H93+100),100/(H93+100)))</f>
        <v>0.3181818182</v>
      </c>
      <c r="J92" s="13">
        <v>60.0</v>
      </c>
      <c r="K92" s="14">
        <f>IF(C92&lt;&gt;"",IF(C92+G92&gt;0,C92+G92,""),IF(G92-C93&gt;0,G92-C93,""))</f>
        <v>2.9</v>
      </c>
      <c r="L92" s="15">
        <f>if(K92&lt;&gt;"",if(J93-J92&lt;G92,1,if(G92=J93-J92,"Push",0)),"")</f>
        <v>0</v>
      </c>
      <c r="Z92" s="17"/>
      <c r="AA92" s="18"/>
      <c r="AB92" s="19"/>
    </row>
    <row r="93" hidden="1">
      <c r="B93" s="20" t="s">
        <v>106</v>
      </c>
      <c r="C93" s="3">
        <v>2.6</v>
      </c>
      <c r="D93" s="21">
        <v>0.607</v>
      </c>
      <c r="F93" s="22">
        <v>80.2</v>
      </c>
      <c r="G93" s="5">
        <v>-5.5</v>
      </c>
      <c r="H93" s="5">
        <v>-250.0</v>
      </c>
      <c r="I93" s="12">
        <f>if(H93&lt;0,-H93/(-H93+100),100/(H93+100))/(if(H93&lt;0,-H93/(-H93+100),100/(H93+100))+if(H92&lt;0,-H92/(-H92+100),100/(H92+100)))</f>
        <v>0.6818181818</v>
      </c>
      <c r="J93" s="13">
        <v>66.0</v>
      </c>
      <c r="K93" s="23" t="str">
        <f>IF(C93&lt;&gt;"",IF(C93+G93&gt;0,C93+G93,""),IF(G93-C92&gt;0,G93-C92,""))</f>
        <v/>
      </c>
      <c r="L93" s="15" t="str">
        <f>if(K93&lt;&gt;"",if(J92-J93&lt;G93,1,if(G93=J92-J93,"Push",0)),"")</f>
        <v/>
      </c>
      <c r="Z93" s="17"/>
      <c r="AA93" s="18"/>
      <c r="AB93" s="19"/>
    </row>
    <row r="94" hidden="1">
      <c r="A94" s="7">
        <v>44160.0</v>
      </c>
      <c r="B94" s="8" t="s">
        <v>107</v>
      </c>
      <c r="C94" s="9"/>
      <c r="D94" s="9"/>
      <c r="E94" s="10">
        <v>47.7</v>
      </c>
      <c r="F94" s="11">
        <v>51.0</v>
      </c>
      <c r="G94" s="5">
        <v>25.5</v>
      </c>
      <c r="I94" s="12"/>
      <c r="J94" s="13">
        <v>59.0</v>
      </c>
      <c r="K94" s="14">
        <f>IF(C94&lt;&gt;"",IF(C94+G94&gt;0,C94+G94,""),IF(G94-C95&gt;0,G94-C95,""))</f>
        <v>5.4</v>
      </c>
      <c r="L94" s="15">
        <f>if(K94&lt;&gt;"",if(J95-J94&lt;G94,1,if(G94=J95-J94,"Push",0)),"")</f>
        <v>0</v>
      </c>
      <c r="Z94" s="17"/>
      <c r="AA94" s="18"/>
      <c r="AB94" s="19"/>
    </row>
    <row r="95" hidden="1">
      <c r="B95" s="20" t="s">
        <v>108</v>
      </c>
      <c r="C95" s="3">
        <v>20.1</v>
      </c>
      <c r="D95" s="21">
        <v>0.957</v>
      </c>
      <c r="F95" s="22">
        <v>49.8</v>
      </c>
      <c r="G95" s="5">
        <v>-25.5</v>
      </c>
      <c r="I95" s="12"/>
      <c r="J95" s="13">
        <v>89.0</v>
      </c>
      <c r="K95" s="23" t="str">
        <f>IF(C95&lt;&gt;"",IF(C95+G95&gt;0,C95+G95,""),IF(G95-C94&gt;0,G95-C94,""))</f>
        <v/>
      </c>
      <c r="L95" s="15" t="str">
        <f>if(K95&lt;&gt;"",if(J94-J95&lt;G95,1,if(G95=J94-J95,"Push",0)),"")</f>
        <v/>
      </c>
      <c r="Z95" s="17"/>
      <c r="AA95" s="18"/>
      <c r="AB95" s="19"/>
    </row>
    <row r="96" hidden="1">
      <c r="A96" s="7">
        <v>44160.0</v>
      </c>
      <c r="B96" s="8" t="s">
        <v>109</v>
      </c>
      <c r="C96" s="9"/>
      <c r="D96" s="9"/>
      <c r="E96" s="10">
        <v>47.6</v>
      </c>
      <c r="F96" s="11">
        <v>92.5</v>
      </c>
      <c r="G96" s="5">
        <v>15.5</v>
      </c>
      <c r="H96" s="5">
        <v>1000.0</v>
      </c>
      <c r="I96" s="12">
        <f>if(H96&lt;0,-H96/(-H96+100),100/(H96+100))/(if(H96&lt;0,-H96/(-H96+100),100/(H96+100))+if(H97&lt;0,-H97/(-H97+100),100/(H97+100)))</f>
        <v>0.08713692946</v>
      </c>
      <c r="J96" s="13">
        <v>80.0</v>
      </c>
      <c r="K96" s="14">
        <f>IF(C96&lt;&gt;"",IF(C96+G96&gt;0,C96+G96,""),IF(G96-C97&gt;0,G96-C97,""))</f>
        <v>0.2</v>
      </c>
      <c r="L96" s="15">
        <f>if(K96&lt;&gt;"",if(J97-J96&lt;G96,1,if(G96=J97-J96,"Push",0)),"")</f>
        <v>1</v>
      </c>
      <c r="Z96" s="17"/>
      <c r="AA96" s="18"/>
      <c r="AB96" s="19"/>
    </row>
    <row r="97" hidden="1">
      <c r="B97" s="20" t="s">
        <v>110</v>
      </c>
      <c r="C97" s="3">
        <v>15.3</v>
      </c>
      <c r="D97" s="21">
        <v>0.918</v>
      </c>
      <c r="F97" s="22">
        <v>8.7</v>
      </c>
      <c r="G97" s="5">
        <v>-15.5</v>
      </c>
      <c r="H97" s="5">
        <v>-2000.0</v>
      </c>
      <c r="I97" s="12">
        <f>if(H97&lt;0,-H97/(-H97+100),100/(H97+100))/(if(H97&lt;0,-H97/(-H97+100),100/(H97+100))+if(H96&lt;0,-H96/(-H96+100),100/(H96+100)))</f>
        <v>0.9128630705</v>
      </c>
      <c r="J97" s="13">
        <v>70.0</v>
      </c>
      <c r="K97" s="23" t="str">
        <f>IF(C97&lt;&gt;"",IF(C97+G97&gt;0,C97+G97,""),IF(G97-C96&gt;0,G97-C96,""))</f>
        <v/>
      </c>
      <c r="L97" s="15" t="str">
        <f>if(K97&lt;&gt;"",if(J96-J97&lt;G97,1,if(G97=J96-J97,"Push",0)),"")</f>
        <v/>
      </c>
      <c r="Z97" s="17"/>
      <c r="AA97" s="18"/>
      <c r="AB97" s="19"/>
    </row>
    <row r="98" hidden="1">
      <c r="A98" s="7">
        <v>44160.0</v>
      </c>
      <c r="B98" s="8" t="s">
        <v>111</v>
      </c>
      <c r="C98" s="9"/>
      <c r="D98" s="9"/>
      <c r="E98" s="10">
        <v>47.2</v>
      </c>
      <c r="F98" s="11">
        <v>67.2</v>
      </c>
      <c r="G98" s="5">
        <v>19.0</v>
      </c>
      <c r="H98" s="5">
        <v>1300.0</v>
      </c>
      <c r="I98" s="12">
        <f>if(H98&lt;0,-H98/(-H98+100),100/(H98+100))/(if(H98&lt;0,-H98/(-H98+100),100/(H98+100))+if(H99&lt;0,-H99/(-H99+100),100/(H99+100)))</f>
        <v>0.0685286783</v>
      </c>
      <c r="J98" s="13">
        <v>87.0</v>
      </c>
      <c r="K98" s="14">
        <f>IF(C98&lt;&gt;"",IF(C98+G98&gt;0,C98+G98,""),IF(G98-C99&gt;0,G98-C99,""))</f>
        <v>4.1</v>
      </c>
      <c r="L98" s="15">
        <f>if(K98&lt;&gt;"",if(J99-J98&lt;G98,1,if(G98=J99-J98,"Push",0)),"")</f>
        <v>1</v>
      </c>
      <c r="Z98" s="17"/>
      <c r="AA98" s="18"/>
      <c r="AB98" s="19"/>
    </row>
    <row r="99" hidden="1">
      <c r="B99" s="20" t="s">
        <v>112</v>
      </c>
      <c r="C99" s="3">
        <v>14.9</v>
      </c>
      <c r="D99" s="21">
        <v>0.905</v>
      </c>
      <c r="F99" s="22">
        <v>43.4</v>
      </c>
      <c r="G99" s="5">
        <v>-19.0</v>
      </c>
      <c r="H99" s="5">
        <v>-3335.0</v>
      </c>
      <c r="I99" s="12">
        <f>if(H99&lt;0,-H99/(-H99+100),100/(H99+100))/(if(H99&lt;0,-H99/(-H99+100),100/(H99+100))+if(H98&lt;0,-H98/(-H98+100),100/(H98+100)))</f>
        <v>0.9314713217</v>
      </c>
      <c r="J99" s="13">
        <v>95.0</v>
      </c>
      <c r="K99" s="23" t="str">
        <f>IF(C99&lt;&gt;"",IF(C99+G99&gt;0,C99+G99,""),IF(G99-C98&gt;0,G99-C98,""))</f>
        <v/>
      </c>
      <c r="L99" s="15" t="str">
        <f>if(K99&lt;&gt;"",if(J98-J99&lt;G99,1,if(G99=J98-J99,"Push",0)),"")</f>
        <v/>
      </c>
      <c r="Z99" s="17"/>
      <c r="AA99" s="18"/>
      <c r="AB99" s="19"/>
    </row>
    <row r="100" hidden="1">
      <c r="A100" s="7">
        <v>44160.0</v>
      </c>
      <c r="B100" s="8" t="s">
        <v>113</v>
      </c>
      <c r="C100" s="9"/>
      <c r="D100" s="9"/>
      <c r="E100" s="10">
        <v>47.2</v>
      </c>
      <c r="F100" s="11">
        <v>35.0</v>
      </c>
      <c r="G100" s="5">
        <v>15.0</v>
      </c>
      <c r="H100" s="5">
        <v>850.0</v>
      </c>
      <c r="I100" s="12">
        <f>if(H100&lt;0,-H100/(-H100+100),100/(H100+100))/(if(H100&lt;0,-H100/(-H100+100),100/(H100+100))+if(H101&lt;0,-H101/(-H101+100),100/(H101+100)))</f>
        <v>0.1003777658</v>
      </c>
      <c r="J100" s="13">
        <v>49.0</v>
      </c>
      <c r="K100" s="14" t="str">
        <f>IF(C100&lt;&gt;"",IF(C100+G100&gt;0,C100+G100,""),IF(G100-C101&gt;0,G100-C101,""))</f>
        <v/>
      </c>
      <c r="L100" s="15" t="str">
        <f>if(K100&lt;&gt;"",if(J101-J100&lt;G100,1,if(G100=J101-J100,"Push",0)),"")</f>
        <v/>
      </c>
      <c r="Z100" s="17"/>
      <c r="AA100" s="18"/>
      <c r="AB100" s="19"/>
    </row>
    <row r="101" hidden="1">
      <c r="B101" s="20" t="s">
        <v>114</v>
      </c>
      <c r="C101" s="3">
        <v>18.2</v>
      </c>
      <c r="D101" s="21">
        <v>0.947</v>
      </c>
      <c r="F101" s="22">
        <v>69.2</v>
      </c>
      <c r="G101" s="5">
        <v>-15.0</v>
      </c>
      <c r="H101" s="5">
        <v>-1667.0</v>
      </c>
      <c r="I101" s="12">
        <f>if(H101&lt;0,-H101/(-H101+100),100/(H101+100))/(if(H101&lt;0,-H101/(-H101+100),100/(H101+100))+if(H100&lt;0,-H100/(-H100+100),100/(H100+100)))</f>
        <v>0.8996222342</v>
      </c>
      <c r="J101" s="13">
        <v>101.0</v>
      </c>
      <c r="K101" s="23">
        <f>IF(C101&lt;&gt;"",IF(C101+G101&gt;0,C101+G101,""),IF(G101-C100&gt;0,G101-C100,""))</f>
        <v>3.2</v>
      </c>
      <c r="L101" s="15">
        <f>if(K101&lt;&gt;"",if(J100-J101&lt;G101,1,if(G101=J100-J101,"Push",0)),"")</f>
        <v>1</v>
      </c>
      <c r="Z101" s="17"/>
      <c r="AA101" s="18"/>
      <c r="AB101" s="19"/>
    </row>
    <row r="102" hidden="1">
      <c r="A102" s="7">
        <v>44160.0</v>
      </c>
      <c r="B102" s="8" t="s">
        <v>115</v>
      </c>
      <c r="C102" s="9"/>
      <c r="D102" s="9"/>
      <c r="E102" s="10">
        <v>45.4</v>
      </c>
      <c r="F102" s="11">
        <v>86.1</v>
      </c>
      <c r="G102" s="5">
        <v>11.5</v>
      </c>
      <c r="H102" s="5">
        <v>540.0</v>
      </c>
      <c r="I102" s="12">
        <f>if(H102&lt;0,-H102/(-H102+100),100/(H102+100))/(if(H102&lt;0,-H102/(-H102+100),100/(H102+100))+if(H103&lt;0,-H103/(-H103+100),100/(H103+100)))</f>
        <v>0.148909062</v>
      </c>
      <c r="J102" s="13">
        <v>91.0</v>
      </c>
      <c r="K102" s="14">
        <f>IF(C102&lt;&gt;"",IF(C102+G102&gt;0,C102+G102,""),IF(G102-C103&gt;0,G102-C103,""))</f>
        <v>0.3</v>
      </c>
      <c r="L102" s="15">
        <f>if(K102&lt;&gt;"",if(J103-J102&lt;G102,1,if(G102=J103-J102,"Push",0)),"")</f>
        <v>1</v>
      </c>
      <c r="Z102" s="17"/>
      <c r="AA102" s="18"/>
      <c r="AB102" s="19"/>
    </row>
    <row r="103" hidden="1">
      <c r="B103" s="20" t="s">
        <v>116</v>
      </c>
      <c r="C103" s="3">
        <v>11.2</v>
      </c>
      <c r="D103" s="21">
        <v>0.858</v>
      </c>
      <c r="F103" s="22">
        <v>15.8</v>
      </c>
      <c r="G103" s="5">
        <v>-11.5</v>
      </c>
      <c r="H103" s="5">
        <v>-835.0</v>
      </c>
      <c r="I103" s="12">
        <f>if(H103&lt;0,-H103/(-H103+100),100/(H103+100))/(if(H103&lt;0,-H103/(-H103+100),100/(H103+100))+if(H102&lt;0,-H102/(-H102+100),100/(H102+100)))</f>
        <v>0.851090938</v>
      </c>
      <c r="J103" s="13">
        <v>78.0</v>
      </c>
      <c r="K103" s="23" t="str">
        <f>IF(C103&lt;&gt;"",IF(C103+G103&gt;0,C103+G103,""),IF(G103-C102&gt;0,G103-C102,""))</f>
        <v/>
      </c>
      <c r="L103" s="15" t="str">
        <f>if(K103&lt;&gt;"",if(J102-J103&lt;G103,1,if(G103=J102-J103,"Push",0)),"")</f>
        <v/>
      </c>
      <c r="Z103" s="17"/>
      <c r="AA103" s="18"/>
      <c r="AB103" s="19"/>
    </row>
    <row r="104" hidden="1">
      <c r="A104" s="7">
        <v>44160.0</v>
      </c>
      <c r="B104" s="8" t="s">
        <v>117</v>
      </c>
      <c r="C104" s="9"/>
      <c r="D104" s="9"/>
      <c r="E104" s="10">
        <v>45.4</v>
      </c>
      <c r="F104" s="11">
        <v>52.5</v>
      </c>
      <c r="G104" s="5">
        <v>26.5</v>
      </c>
      <c r="I104" s="12"/>
      <c r="J104" s="13">
        <v>63.0</v>
      </c>
      <c r="K104" s="14">
        <f>IF(C104&lt;&gt;"",IF(C104+G104&gt;0,C104+G104,""),IF(G104-C105&gt;0,G104-C105,""))</f>
        <v>7.1</v>
      </c>
      <c r="L104" s="15">
        <f>if(K104&lt;&gt;"",if(J105-J104&lt;G104,1,if(G104=J105-J104,"Push",0)),"")</f>
        <v>1</v>
      </c>
      <c r="Z104" s="17"/>
      <c r="AA104" s="18"/>
      <c r="AB104" s="19"/>
    </row>
    <row r="105" hidden="1">
      <c r="B105" s="20" t="s">
        <v>118</v>
      </c>
      <c r="C105" s="3">
        <v>19.4</v>
      </c>
      <c r="D105" s="21">
        <v>0.957</v>
      </c>
      <c r="F105" s="22">
        <v>51.0</v>
      </c>
      <c r="G105" s="5">
        <v>-26.5</v>
      </c>
      <c r="I105" s="12"/>
      <c r="J105" s="13">
        <v>86.0</v>
      </c>
      <c r="K105" s="23" t="str">
        <f>IF(C105&lt;&gt;"",IF(C105+G105&gt;0,C105+G105,""),IF(G105-C104&gt;0,G105-C104,""))</f>
        <v/>
      </c>
      <c r="L105" s="15" t="str">
        <f>if(K105&lt;&gt;"",if(J104-J105&lt;G105,1,if(G105=J104-J105,"Push",0)),"")</f>
        <v/>
      </c>
      <c r="Z105" s="17"/>
      <c r="AA105" s="18"/>
      <c r="AB105" s="19"/>
    </row>
    <row r="106" hidden="1">
      <c r="A106" s="7">
        <v>44160.0</v>
      </c>
      <c r="B106" s="8" t="s">
        <v>119</v>
      </c>
      <c r="C106" s="9"/>
      <c r="D106" s="9"/>
      <c r="E106" s="10">
        <v>44.8</v>
      </c>
      <c r="F106" s="11">
        <v>53.4</v>
      </c>
      <c r="G106" s="5">
        <v>26.0</v>
      </c>
      <c r="I106" s="12"/>
      <c r="J106" s="13">
        <v>75.0</v>
      </c>
      <c r="K106" s="14">
        <f>IF(C106&lt;&gt;"",IF(C106+G106&gt;0,C106+G106,""),IF(G106-C107&gt;0,G106-C107,""))</f>
        <v>4.3</v>
      </c>
      <c r="L106" s="15">
        <f>if(K106&lt;&gt;"",if(J107-J106&lt;G106,1,if(G106=J107-J106,"Push",0)),"")</f>
        <v>0</v>
      </c>
      <c r="Z106" s="17"/>
      <c r="AA106" s="18"/>
      <c r="AB106" s="19"/>
    </row>
    <row r="107" hidden="1">
      <c r="B107" s="20" t="s">
        <v>120</v>
      </c>
      <c r="C107" s="3">
        <v>21.7</v>
      </c>
      <c r="D107" s="21">
        <v>0.965</v>
      </c>
      <c r="F107" s="22">
        <v>49.2</v>
      </c>
      <c r="G107" s="5">
        <v>-26.0</v>
      </c>
      <c r="I107" s="12"/>
      <c r="J107" s="13">
        <v>102.0</v>
      </c>
      <c r="K107" s="23" t="str">
        <f>IF(C107&lt;&gt;"",IF(C107+G107&gt;0,C107+G107,""),IF(G107-C106&gt;0,G107-C106,""))</f>
        <v/>
      </c>
      <c r="L107" s="15" t="str">
        <f>if(K107&lt;&gt;"",if(J106-J107&lt;G107,1,if(G107=J106-J107,"Push",0)),"")</f>
        <v/>
      </c>
      <c r="Z107" s="17"/>
      <c r="AA107" s="18"/>
      <c r="AB107" s="19"/>
    </row>
    <row r="108" hidden="1">
      <c r="A108" s="7">
        <v>44160.0</v>
      </c>
      <c r="B108" s="8" t="s">
        <v>121</v>
      </c>
      <c r="C108" s="9"/>
      <c r="D108" s="9"/>
      <c r="E108" s="10">
        <v>44.7</v>
      </c>
      <c r="F108" s="11">
        <v>53.1</v>
      </c>
      <c r="G108" s="5">
        <v>20.5</v>
      </c>
      <c r="H108" s="5">
        <v>1400.0</v>
      </c>
      <c r="I108" s="12">
        <f>if(H108&lt;0,-H108/(-H108+100),100/(H108+100))/(if(H108&lt;0,-H108/(-H108+100),100/(H108+100))+if(H109&lt;0,-H109/(-H109+100),100/(H109+100)))</f>
        <v>0.06425364759</v>
      </c>
      <c r="J108" s="13">
        <v>57.0</v>
      </c>
      <c r="K108" s="14">
        <f>IF(C108&lt;&gt;"",IF(C108+G108&gt;0,C108+G108,""),IF(G108-C109&gt;0,G108-C109,""))</f>
        <v>3.1</v>
      </c>
      <c r="L108" s="15">
        <f>if(K108&lt;&gt;"",if(J109-J108&lt;G108,1,if(G108=J109-J108,"Push",0)),"")</f>
        <v>0</v>
      </c>
      <c r="Z108" s="17"/>
      <c r="AA108" s="18"/>
      <c r="AB108" s="19"/>
    </row>
    <row r="109" hidden="1">
      <c r="B109" s="20" t="s">
        <v>122</v>
      </c>
      <c r="C109" s="3">
        <v>17.4</v>
      </c>
      <c r="D109" s="21">
        <v>0.926</v>
      </c>
      <c r="F109" s="22">
        <v>60.5</v>
      </c>
      <c r="G109" s="5">
        <v>-20.5</v>
      </c>
      <c r="H109" s="5">
        <v>-3335.0</v>
      </c>
      <c r="I109" s="12">
        <f>if(H109&lt;0,-H109/(-H109+100),100/(H109+100))/(if(H109&lt;0,-H109/(-H109+100),100/(H109+100))+if(H108&lt;0,-H108/(-H108+100),100/(H108+100)))</f>
        <v>0.9357463524</v>
      </c>
      <c r="J109" s="13">
        <v>81.0</v>
      </c>
      <c r="K109" s="23" t="str">
        <f>IF(C109&lt;&gt;"",IF(C109+G109&gt;0,C109+G109,""),IF(G109-C108&gt;0,G109-C108,""))</f>
        <v/>
      </c>
      <c r="L109" s="15" t="str">
        <f>if(K109&lt;&gt;"",if(J108-J109&lt;G109,1,if(G109=J108-J109,"Push",0)),"")</f>
        <v/>
      </c>
      <c r="Z109" s="17"/>
      <c r="AA109" s="18"/>
      <c r="AB109" s="19"/>
    </row>
    <row r="110" hidden="1">
      <c r="A110" s="7">
        <v>44160.0</v>
      </c>
      <c r="B110" s="8" t="s">
        <v>123</v>
      </c>
      <c r="C110" s="9"/>
      <c r="D110" s="9"/>
      <c r="E110" s="10">
        <v>44.3</v>
      </c>
      <c r="F110" s="11">
        <v>24.6</v>
      </c>
      <c r="G110" s="5">
        <v>13.5</v>
      </c>
      <c r="H110" s="5">
        <v>700.0</v>
      </c>
      <c r="I110" s="12">
        <f>if(H110&lt;0,-H110/(-H110+100),100/(H110+100))/(if(H110&lt;0,-H110/(-H110+100),100/(H110+100))+if(H111&lt;0,-H111/(-H111+100),100/(H111+100)))</f>
        <v>0.1189427313</v>
      </c>
      <c r="J110" s="13">
        <v>55.0</v>
      </c>
      <c r="K110" s="14" t="str">
        <f>IF(C110&lt;&gt;"",IF(C110+G110&gt;0,C110+G110,""),IF(G110-C111&gt;0,G110-C111,""))</f>
        <v/>
      </c>
      <c r="L110" s="15" t="str">
        <f>if(K110&lt;&gt;"",if(J111-J110&lt;G110,1,if(G110=J111-J110,"Push",0)),"")</f>
        <v/>
      </c>
      <c r="Z110" s="17"/>
      <c r="AA110" s="18"/>
      <c r="AB110" s="19"/>
    </row>
    <row r="111" hidden="1">
      <c r="B111" s="20" t="s">
        <v>124</v>
      </c>
      <c r="C111" s="3">
        <v>14.4</v>
      </c>
      <c r="D111" s="21">
        <v>0.891</v>
      </c>
      <c r="F111" s="22">
        <v>70.8</v>
      </c>
      <c r="G111" s="5">
        <v>-13.5</v>
      </c>
      <c r="H111" s="5">
        <v>-1250.0</v>
      </c>
      <c r="I111" s="12">
        <f>if(H111&lt;0,-H111/(-H111+100),100/(H111+100))/(if(H111&lt;0,-H111/(-H111+100),100/(H111+100))+if(H110&lt;0,-H110/(-H110+100),100/(H110+100)))</f>
        <v>0.8810572687</v>
      </c>
      <c r="J111" s="13">
        <v>102.0</v>
      </c>
      <c r="K111" s="23">
        <f>IF(C111&lt;&gt;"",IF(C111+G111&gt;0,C111+G111,""),IF(G111-C110&gt;0,G111-C110,""))</f>
        <v>0.9</v>
      </c>
      <c r="L111" s="15">
        <f>if(K111&lt;&gt;"",if(J110-J111&lt;G111,1,if(G111=J110-J111,"Push",0)),"")</f>
        <v>1</v>
      </c>
      <c r="Z111" s="17"/>
      <c r="AA111" s="18"/>
      <c r="AB111" s="19"/>
    </row>
    <row r="112" hidden="1">
      <c r="A112" s="7">
        <v>44160.0</v>
      </c>
      <c r="B112" s="8" t="s">
        <v>125</v>
      </c>
      <c r="C112" s="9"/>
      <c r="D112" s="9"/>
      <c r="E112" s="10">
        <v>44.3</v>
      </c>
      <c r="F112" s="11">
        <v>35.8</v>
      </c>
      <c r="G112" s="5">
        <v>21.0</v>
      </c>
      <c r="H112" s="5">
        <v>1800.0</v>
      </c>
      <c r="I112" s="12">
        <f>if(H112&lt;0,-H112/(-H112+100),100/(H112+100))/(if(H112&lt;0,-H112/(-H112+100),100/(H112+100))+if(H113&lt;0,-H113/(-H113+100),100/(H113+100)))</f>
        <v>0.05047476262</v>
      </c>
      <c r="J112" s="13">
        <v>44.0</v>
      </c>
      <c r="K112" s="14">
        <f>IF(C112&lt;&gt;"",IF(C112+G112&gt;0,C112+G112,""),IF(G112-C113&gt;0,G112-C113,""))</f>
        <v>1.5</v>
      </c>
      <c r="L112" s="15">
        <f>if(K112&lt;&gt;"",if(J113-J112&lt;G112,1,if(G112=J113-J112,"Push",0)),"")</f>
        <v>0</v>
      </c>
      <c r="Z112" s="17"/>
      <c r="AA112" s="18"/>
      <c r="AB112" s="19"/>
    </row>
    <row r="113" hidden="1">
      <c r="B113" s="20" t="s">
        <v>126</v>
      </c>
      <c r="C113" s="3">
        <v>19.5</v>
      </c>
      <c r="D113" s="21">
        <v>0.956</v>
      </c>
      <c r="F113" s="22">
        <v>68.1</v>
      </c>
      <c r="G113" s="5">
        <v>-21.0</v>
      </c>
      <c r="H113" s="5">
        <v>-10000.0</v>
      </c>
      <c r="I113" s="12">
        <f>if(H113&lt;0,-H113/(-H113+100),100/(H113+100))/(if(H113&lt;0,-H113/(-H113+100),100/(H113+100))+if(H112&lt;0,-H112/(-H112+100),100/(H112+100)))</f>
        <v>0.9495252374</v>
      </c>
      <c r="J113" s="13">
        <v>79.0</v>
      </c>
      <c r="K113" s="23" t="str">
        <f>IF(C113&lt;&gt;"",IF(C113+G113&gt;0,C113+G113,""),IF(G113-C112&gt;0,G113-C112,""))</f>
        <v/>
      </c>
      <c r="L113" s="15" t="str">
        <f>if(K113&lt;&gt;"",if(J112-J113&lt;G113,1,if(G113=J112-J113,"Push",0)),"")</f>
        <v/>
      </c>
      <c r="Z113" s="17"/>
      <c r="AA113" s="18"/>
      <c r="AB113" s="19"/>
    </row>
    <row r="114" hidden="1">
      <c r="A114" s="7">
        <v>44160.0</v>
      </c>
      <c r="B114" s="8" t="s">
        <v>127</v>
      </c>
      <c r="C114" s="9"/>
      <c r="D114" s="9"/>
      <c r="E114" s="10">
        <v>44.3</v>
      </c>
      <c r="F114" s="11">
        <v>63.5</v>
      </c>
      <c r="G114" s="5">
        <v>10.5</v>
      </c>
      <c r="H114" s="5">
        <v>460.0</v>
      </c>
      <c r="I114" s="12">
        <f>if(H114&lt;0,-H114/(-H114+100),100/(H114+100))/(if(H114&lt;0,-H114/(-H114+100),100/(H114+100))+if(H115&lt;0,-H115/(-H115+100),100/(H115+100)))</f>
        <v>0.1702786378</v>
      </c>
      <c r="J114" s="13">
        <v>75.0</v>
      </c>
      <c r="K114" s="14" t="str">
        <f>IF(C114&lt;&gt;"",IF(C114+G114&gt;0,C114+G114,""),IF(G114-C115&gt;0,G114-C115,""))</f>
        <v/>
      </c>
      <c r="L114" s="15" t="str">
        <f>if(K114&lt;&gt;"",if(J115-J114&lt;G114,1,if(G114=J115-J114,"Push",0)),"")</f>
        <v/>
      </c>
      <c r="Z114" s="17"/>
      <c r="AA114" s="18"/>
      <c r="AB114" s="19"/>
    </row>
    <row r="115" hidden="1">
      <c r="B115" s="20" t="s">
        <v>128</v>
      </c>
      <c r="C115" s="3">
        <v>21.1</v>
      </c>
      <c r="D115" s="21">
        <v>0.957</v>
      </c>
      <c r="F115" s="22">
        <v>48.4</v>
      </c>
      <c r="G115" s="5">
        <v>-10.5</v>
      </c>
      <c r="H115" s="5">
        <v>-670.0</v>
      </c>
      <c r="I115" s="12">
        <f>if(H115&lt;0,-H115/(-H115+100),100/(H115+100))/(if(H115&lt;0,-H115/(-H115+100),100/(H115+100))+if(H114&lt;0,-H114/(-H114+100),100/(H114+100)))</f>
        <v>0.8297213622</v>
      </c>
      <c r="J115" s="13">
        <v>76.0</v>
      </c>
      <c r="K115" s="23">
        <f>IF(C115&lt;&gt;"",IF(C115+G115&gt;0,C115+G115,""),IF(G115-C114&gt;0,G115-C114,""))</f>
        <v>10.6</v>
      </c>
      <c r="L115" s="15">
        <f>if(K115&lt;&gt;"",if(J114-J115&lt;G115,1,if(G115=J114-J115,"Push",0)),"")</f>
        <v>0</v>
      </c>
      <c r="Z115" s="17"/>
      <c r="AA115" s="18"/>
      <c r="AB115" s="19"/>
    </row>
    <row r="116" hidden="1">
      <c r="A116" s="7">
        <v>44160.0</v>
      </c>
      <c r="B116" s="8" t="s">
        <v>129</v>
      </c>
      <c r="C116" s="9">
        <v>8.7</v>
      </c>
      <c r="D116" s="25">
        <v>0.785</v>
      </c>
      <c r="E116" s="10">
        <v>44.2</v>
      </c>
      <c r="F116" s="11">
        <v>75.6</v>
      </c>
      <c r="G116" s="5">
        <v>-4.5</v>
      </c>
      <c r="H116" s="5">
        <v>-200.0</v>
      </c>
      <c r="I116" s="12">
        <f>if(H116&lt;0,-H116/(-H116+100),100/(H116+100))/(if(H116&lt;0,-H116/(-H116+100),100/(H116+100))+if(H117&lt;0,-H117/(-H117+100),100/(H117+100)))</f>
        <v>0.6385542169</v>
      </c>
      <c r="J116" s="13">
        <v>98.0</v>
      </c>
      <c r="K116" s="14">
        <f>IF(C116&lt;&gt;"",IF(C116+G116&gt;0,C116+G116,""),IF(G116-C117&gt;0,G116-C117,""))</f>
        <v>4.2</v>
      </c>
      <c r="L116" s="15">
        <f>if(K116&lt;&gt;"",if(J117-J116&lt;G116,1,if(G116=J117-J116,"Push",0)),"")</f>
        <v>1</v>
      </c>
      <c r="Z116" s="17"/>
      <c r="AA116" s="18"/>
      <c r="AB116" s="19"/>
    </row>
    <row r="117" hidden="1">
      <c r="B117" s="20" t="s">
        <v>130</v>
      </c>
      <c r="C117" s="3"/>
      <c r="D117" s="3"/>
      <c r="F117" s="22">
        <v>13.8</v>
      </c>
      <c r="G117" s="5">
        <v>4.5</v>
      </c>
      <c r="H117" s="5">
        <v>165.0</v>
      </c>
      <c r="I117" s="12">
        <f>if(H117&lt;0,-H117/(-H117+100),100/(H117+100))/(if(H117&lt;0,-H117/(-H117+100),100/(H117+100))+if(H116&lt;0,-H116/(-H116+100),100/(H116+100)))</f>
        <v>0.3614457831</v>
      </c>
      <c r="J117" s="13">
        <v>76.0</v>
      </c>
      <c r="K117" s="23" t="str">
        <f>IF(C117&lt;&gt;"",IF(C117+G117&gt;0,C117+G117,""),IF(G117-C116&gt;0,G117-C116,""))</f>
        <v/>
      </c>
      <c r="L117" s="15" t="str">
        <f>if(K117&lt;&gt;"",if(J116-J117&lt;G117,1,if(G117=J116-J117,"Push",0)),"")</f>
        <v/>
      </c>
      <c r="Z117" s="17"/>
      <c r="AA117" s="18"/>
      <c r="AB117" s="19"/>
    </row>
    <row r="118" hidden="1">
      <c r="A118" s="7">
        <v>44160.0</v>
      </c>
      <c r="B118" s="8" t="s">
        <v>131</v>
      </c>
      <c r="C118" s="9"/>
      <c r="D118" s="9"/>
      <c r="E118" s="10">
        <v>44.1</v>
      </c>
      <c r="F118" s="11">
        <v>52.2</v>
      </c>
      <c r="G118" s="5">
        <v>3.0</v>
      </c>
      <c r="H118" s="5">
        <v>130.0</v>
      </c>
      <c r="I118" s="12">
        <f>if(H118&lt;0,-H118/(-H118+100),100/(H118+100))/(if(H118&lt;0,-H118/(-H118+100),100/(H118+100))+if(H119&lt;0,-H119/(-H119+100),100/(H119+100)))</f>
        <v>0.4157903252</v>
      </c>
      <c r="J118" s="13">
        <v>84.0</v>
      </c>
      <c r="K118" s="14">
        <f>IF(C118&lt;&gt;"",IF(C118+G118&gt;0,C118+G118,""),IF(G118-C119&gt;0,G118-C119,""))</f>
        <v>0.5</v>
      </c>
      <c r="L118" s="15">
        <f>if(K118&lt;&gt;"",if(J119-J118&lt;G118,1,if(G118=J119-J118,"Push",0)),"")</f>
        <v>1</v>
      </c>
      <c r="Z118" s="17"/>
      <c r="AA118" s="18"/>
      <c r="AB118" s="19"/>
    </row>
    <row r="119" hidden="1">
      <c r="B119" s="20" t="s">
        <v>132</v>
      </c>
      <c r="C119" s="3">
        <v>2.5</v>
      </c>
      <c r="D119" s="21">
        <v>0.592</v>
      </c>
      <c r="F119" s="22">
        <v>22.2</v>
      </c>
      <c r="G119" s="5">
        <v>-3.0</v>
      </c>
      <c r="H119" s="5">
        <v>-157.0</v>
      </c>
      <c r="I119" s="12">
        <f>if(H119&lt;0,-H119/(-H119+100),100/(H119+100))/(if(H119&lt;0,-H119/(-H119+100),100/(H119+100))+if(H118&lt;0,-H118/(-H118+100),100/(H118+100)))</f>
        <v>0.5842096748</v>
      </c>
      <c r="J119" s="13">
        <v>72.0</v>
      </c>
      <c r="K119" s="23" t="str">
        <f>IF(C119&lt;&gt;"",IF(C119+G119&gt;0,C119+G119,""),IF(G119-C118&gt;0,G119-C118,""))</f>
        <v/>
      </c>
      <c r="L119" s="15" t="str">
        <f>if(K119&lt;&gt;"",if(J118-J119&lt;G119,1,if(G119=J118-J119,"Push",0)),"")</f>
        <v/>
      </c>
      <c r="Z119" s="17"/>
      <c r="AA119" s="18"/>
      <c r="AB119" s="19"/>
    </row>
    <row r="120" hidden="1">
      <c r="A120" s="7">
        <v>44160.0</v>
      </c>
      <c r="B120" s="8" t="s">
        <v>133</v>
      </c>
      <c r="C120" s="9"/>
      <c r="D120" s="9"/>
      <c r="E120" s="10">
        <v>43.5</v>
      </c>
      <c r="F120" s="11">
        <v>48.0</v>
      </c>
      <c r="G120" s="5">
        <v>17.0</v>
      </c>
      <c r="H120" s="5">
        <v>1050.0</v>
      </c>
      <c r="I120" s="12">
        <f>if(H120&lt;0,-H120/(-H120+100),100/(H120+100))/(if(H120&lt;0,-H120/(-H120+100),100/(H120+100))+if(H121&lt;0,-H121/(-H121+100),100/(H121+100)))</f>
        <v>0.08293460925</v>
      </c>
      <c r="J120" s="13">
        <v>61.0</v>
      </c>
      <c r="K120" s="14" t="str">
        <f>IF(C120&lt;&gt;"",IF(C120+G120&gt;0,C120+G120,""),IF(G120-C121&gt;0,G120-C121,""))</f>
        <v/>
      </c>
      <c r="L120" s="15" t="str">
        <f>if(K120&lt;&gt;"",if(J121-J120&lt;G120,1,if(G120=J121-J120,"Push",0)),"")</f>
        <v/>
      </c>
      <c r="Z120" s="17"/>
      <c r="AA120" s="18"/>
      <c r="AB120" s="19"/>
    </row>
    <row r="121" hidden="1">
      <c r="B121" s="20" t="s">
        <v>134</v>
      </c>
      <c r="C121" s="3">
        <v>18.5</v>
      </c>
      <c r="D121" s="21">
        <v>0.946</v>
      </c>
      <c r="F121" s="22">
        <v>67.2</v>
      </c>
      <c r="G121" s="5">
        <v>-17.0</v>
      </c>
      <c r="H121" s="5">
        <v>-2500.0</v>
      </c>
      <c r="I121" s="12">
        <f>if(H121&lt;0,-H121/(-H121+100),100/(H121+100))/(if(H121&lt;0,-H121/(-H121+100),100/(H121+100))+if(H120&lt;0,-H120/(-H120+100),100/(H120+100)))</f>
        <v>0.9170653907</v>
      </c>
      <c r="J121" s="13">
        <v>84.0</v>
      </c>
      <c r="K121" s="23">
        <f>IF(C121&lt;&gt;"",IF(C121+G121&gt;0,C121+G121,""),IF(G121-C120&gt;0,G121-C120,""))</f>
        <v>1.5</v>
      </c>
      <c r="L121" s="15">
        <f>if(K121&lt;&gt;"",if(J120-J121&lt;G121,1,if(G121=J120-J121,"Push",0)),"")</f>
        <v>1</v>
      </c>
      <c r="Z121" s="17"/>
      <c r="AA121" s="18"/>
      <c r="AB121" s="19"/>
    </row>
    <row r="122" hidden="1">
      <c r="A122" s="7">
        <v>44160.0</v>
      </c>
      <c r="B122" s="8" t="s">
        <v>135</v>
      </c>
      <c r="C122" s="9"/>
      <c r="D122" s="9"/>
      <c r="E122" s="10">
        <v>43.2</v>
      </c>
      <c r="F122" s="11">
        <v>32.0</v>
      </c>
      <c r="G122" s="5">
        <v>19.5</v>
      </c>
      <c r="H122" s="5">
        <v>1300.0</v>
      </c>
      <c r="I122" s="12">
        <f>if(H122&lt;0,-H122/(-H122+100),100/(H122+100))/(if(H122&lt;0,-H122/(-H122+100),100/(H122+100))+if(H123&lt;0,-H123/(-H123+100),100/(H123+100)))</f>
        <v>0.06790945406</v>
      </c>
      <c r="J122" s="13">
        <v>50.0</v>
      </c>
      <c r="K122" s="14">
        <f>IF(C122&lt;&gt;"",IF(C122+G122&gt;0,C122+G122,""),IF(G122-C123&gt;0,G122-C123,""))</f>
        <v>5.6</v>
      </c>
      <c r="L122" s="15">
        <f>if(K122&lt;&gt;"",if(J123-J122&lt;G122,1,if(G122=J123-J122,"Push",0)),"")</f>
        <v>0</v>
      </c>
      <c r="Z122" s="17"/>
      <c r="AA122" s="18"/>
      <c r="AB122" s="19"/>
    </row>
    <row r="123" hidden="1">
      <c r="B123" s="20" t="s">
        <v>136</v>
      </c>
      <c r="C123" s="3">
        <v>13.9</v>
      </c>
      <c r="D123" s="21">
        <v>0.892</v>
      </c>
      <c r="F123" s="22">
        <v>64.4</v>
      </c>
      <c r="G123" s="5">
        <v>-19.5</v>
      </c>
      <c r="H123" s="5">
        <v>-5000.0</v>
      </c>
      <c r="I123" s="12">
        <f>if(H123&lt;0,-H123/(-H123+100),100/(H123+100))/(if(H123&lt;0,-H123/(-H123+100),100/(H123+100))+if(H122&lt;0,-H122/(-H122+100),100/(H122+100)))</f>
        <v>0.9320905459</v>
      </c>
      <c r="J123" s="13">
        <v>99.0</v>
      </c>
      <c r="K123" s="23" t="str">
        <f>IF(C123&lt;&gt;"",IF(C123+G123&gt;0,C123+G123,""),IF(G123-C122&gt;0,G123-C122,""))</f>
        <v/>
      </c>
      <c r="L123" s="15" t="str">
        <f>if(K123&lt;&gt;"",if(J122-J123&lt;G123,1,if(G123=J122-J123,"Push",0)),"")</f>
        <v/>
      </c>
      <c r="Z123" s="17"/>
      <c r="AA123" s="18"/>
      <c r="AB123" s="19"/>
    </row>
    <row r="124" hidden="1">
      <c r="A124" s="7">
        <v>44160.0</v>
      </c>
      <c r="B124" s="8" t="s">
        <v>137</v>
      </c>
      <c r="C124" s="9"/>
      <c r="D124" s="9"/>
      <c r="E124" s="10">
        <v>43.0</v>
      </c>
      <c r="F124" s="11">
        <v>48.4</v>
      </c>
      <c r="G124" s="5">
        <v>19.0</v>
      </c>
      <c r="H124" s="5">
        <v>1200.0</v>
      </c>
      <c r="I124" s="12">
        <f>if(H124&lt;0,-H124/(-H124+100),100/(H124+100))/(if(H124&lt;0,-H124/(-H124+100),100/(H124+100))+if(H125&lt;0,-H125/(-H125+100),100/(H125+100)))</f>
        <v>0.07341312246</v>
      </c>
      <c r="J124" s="13">
        <v>69.0</v>
      </c>
      <c r="K124" s="14" t="str">
        <f>IF(C124&lt;&gt;"",IF(C124+G124&gt;0,C124+G124,""),IF(G124-C125&gt;0,G124-C125,""))</f>
        <v/>
      </c>
      <c r="L124" s="15" t="str">
        <f>if(K124&lt;&gt;"",if(J125-J124&lt;G124,1,if(G124=J125-J124,"Push",0)),"")</f>
        <v/>
      </c>
      <c r="Z124" s="17"/>
      <c r="AA124" s="18"/>
      <c r="AB124" s="19"/>
    </row>
    <row r="125" hidden="1">
      <c r="B125" s="20" t="s">
        <v>138</v>
      </c>
      <c r="C125" s="3">
        <v>22.8</v>
      </c>
      <c r="D125" s="21">
        <v>0.973</v>
      </c>
      <c r="F125" s="22">
        <v>52.4</v>
      </c>
      <c r="G125" s="5">
        <v>-19.0</v>
      </c>
      <c r="H125" s="5">
        <v>-3335.0</v>
      </c>
      <c r="I125" s="12">
        <f>if(H125&lt;0,-H125/(-H125+100),100/(H125+100))/(if(H125&lt;0,-H125/(-H125+100),100/(H125+100))+if(H124&lt;0,-H124/(-H124+100),100/(H124+100)))</f>
        <v>0.9265868775</v>
      </c>
      <c r="J125" s="13">
        <v>99.0</v>
      </c>
      <c r="K125" s="23">
        <f>IF(C125&lt;&gt;"",IF(C125+G125&gt;0,C125+G125,""),IF(G125-C124&gt;0,G125-C124,""))</f>
        <v>3.8</v>
      </c>
      <c r="L125" s="15">
        <f>if(K125&lt;&gt;"",if(J124-J125&lt;G125,1,if(G125=J124-J125,"Push",0)),"")</f>
        <v>1</v>
      </c>
      <c r="Z125" s="17"/>
      <c r="AA125" s="18"/>
      <c r="AB125" s="19"/>
    </row>
    <row r="126" hidden="1">
      <c r="A126" s="7">
        <v>44160.0</v>
      </c>
      <c r="B126" s="8" t="s">
        <v>139</v>
      </c>
      <c r="C126" s="9"/>
      <c r="D126" s="9"/>
      <c r="E126" s="10">
        <v>42.9</v>
      </c>
      <c r="F126" s="11">
        <v>70.9</v>
      </c>
      <c r="G126" s="5">
        <v>-1.0</v>
      </c>
      <c r="H126" s="5">
        <v>-115.0</v>
      </c>
      <c r="I126" s="12">
        <f>if(H126&lt;0,-H126/(-H126+100),100/(H126+100))/(if(H126&lt;0,-H126/(-H126+100),100/(H126+100))+if(H127&lt;0,-H127/(-H127+100),100/(H127+100)))</f>
        <v>0.5108342362</v>
      </c>
      <c r="J126" s="13">
        <v>62.0</v>
      </c>
      <c r="K126" s="14" t="str">
        <f>IF(C126&lt;&gt;"",IF(C126+G126&gt;0,C126+G126,""),IF(G126-C127&gt;0,G126-C127,""))</f>
        <v/>
      </c>
      <c r="L126" s="15" t="str">
        <f>if(K126&lt;&gt;"",if(J127-J126&lt;G126,1,if(G126=J127-J126,"Push",0)),"")</f>
        <v/>
      </c>
      <c r="Z126" s="17"/>
      <c r="AA126" s="18"/>
      <c r="AB126" s="19"/>
    </row>
    <row r="127" hidden="1">
      <c r="B127" s="20" t="s">
        <v>140</v>
      </c>
      <c r="C127" s="3">
        <v>4.8</v>
      </c>
      <c r="D127" s="21">
        <v>0.679</v>
      </c>
      <c r="F127" s="22">
        <v>18.9</v>
      </c>
      <c r="G127" s="5">
        <v>1.0</v>
      </c>
      <c r="H127" s="5">
        <v>-105.0</v>
      </c>
      <c r="I127" s="12">
        <f>if(H127&lt;0,-H127/(-H127+100),100/(H127+100))/(if(H127&lt;0,-H127/(-H127+100),100/(H127+100))+if(H126&lt;0,-H126/(-H126+100),100/(H126+100)))</f>
        <v>0.4891657638</v>
      </c>
      <c r="J127" s="13">
        <v>55.0</v>
      </c>
      <c r="K127" s="23">
        <f>IF(C127&lt;&gt;"",IF(C127+G127&gt;0,C127+G127,""),IF(G127-C126&gt;0,G127-C126,""))</f>
        <v>5.8</v>
      </c>
      <c r="L127" s="15">
        <f>if(K127&lt;&gt;"",if(J126-J127&lt;G127,1,if(G127=J126-J127,"Push",0)),"")</f>
        <v>0</v>
      </c>
      <c r="Z127" s="17"/>
      <c r="AA127" s="18"/>
      <c r="AB127" s="19"/>
    </row>
    <row r="128" hidden="1">
      <c r="A128" s="7">
        <v>44160.0</v>
      </c>
      <c r="B128" s="8" t="s">
        <v>141</v>
      </c>
      <c r="C128" s="9"/>
      <c r="D128" s="9"/>
      <c r="E128" s="10">
        <v>42.9</v>
      </c>
      <c r="F128" s="11">
        <v>31.2</v>
      </c>
      <c r="G128" s="5">
        <v>11.5</v>
      </c>
      <c r="H128" s="5">
        <v>450.0</v>
      </c>
      <c r="I128" s="12">
        <f>if(H128&lt;0,-H128/(-H128+100),100/(H128+100))/(if(H128&lt;0,-H128/(-H128+100),100/(H128+100))+if(H129&lt;0,-H129/(-H129+100),100/(H129+100)))</f>
        <v>0.1691542289</v>
      </c>
      <c r="J128" s="13">
        <v>49.0</v>
      </c>
      <c r="K128" s="14" t="str">
        <f>IF(C128&lt;&gt;"",IF(C128+G128&gt;0,C128+G128,""),IF(G128-C129&gt;0,G128-C129,""))</f>
        <v/>
      </c>
      <c r="L128" s="15" t="str">
        <f>if(K128&lt;&gt;"",if(J129-J128&lt;G128,1,if(G128=J129-J128,"Push",0)),"")</f>
        <v/>
      </c>
      <c r="Z128" s="17"/>
      <c r="AA128" s="18"/>
      <c r="AB128" s="19"/>
    </row>
    <row r="129" hidden="1">
      <c r="B129" s="20" t="s">
        <v>142</v>
      </c>
      <c r="C129" s="3">
        <v>16.2</v>
      </c>
      <c r="D129" s="21">
        <v>0.922</v>
      </c>
      <c r="F129" s="22">
        <v>63.7</v>
      </c>
      <c r="G129" s="5">
        <v>-11.5</v>
      </c>
      <c r="H129" s="5">
        <v>-835.0</v>
      </c>
      <c r="I129" s="12">
        <f>if(H129&lt;0,-H129/(-H129+100),100/(H129+100))/(if(H129&lt;0,-H129/(-H129+100),100/(H129+100))+if(H128&lt;0,-H128/(-H128+100),100/(H128+100)))</f>
        <v>0.8308457711</v>
      </c>
      <c r="J129" s="13">
        <v>62.0</v>
      </c>
      <c r="K129" s="23">
        <f>IF(C129&lt;&gt;"",IF(C129+G129&gt;0,C129+G129,""),IF(G129-C128&gt;0,G129-C128,""))</f>
        <v>4.7</v>
      </c>
      <c r="L129" s="15">
        <f>if(K129&lt;&gt;"",if(J128-J129&lt;G129,1,if(G129=J128-J129,"Push",0)),"")</f>
        <v>1</v>
      </c>
      <c r="Z129" s="17"/>
      <c r="AA129" s="18"/>
      <c r="AB129" s="19"/>
    </row>
    <row r="130" hidden="1">
      <c r="A130" s="7">
        <v>44160.0</v>
      </c>
      <c r="B130" s="8" t="s">
        <v>143</v>
      </c>
      <c r="C130" s="9"/>
      <c r="D130" s="9"/>
      <c r="E130" s="10">
        <v>42.8</v>
      </c>
      <c r="F130" s="11">
        <v>36.5</v>
      </c>
      <c r="G130" s="5">
        <v>17.0</v>
      </c>
      <c r="H130" s="5">
        <v>1100.0</v>
      </c>
      <c r="I130" s="12">
        <f>if(H130&lt;0,-H130/(-H130+100),100/(H130+100))/(if(H130&lt;0,-H130/(-H130+100),100/(H130+100))+if(H131&lt;0,-H131/(-H131+100),100/(H131+100)))</f>
        <v>0.07975460123</v>
      </c>
      <c r="J130" s="13">
        <v>67.0</v>
      </c>
      <c r="K130" s="14" t="str">
        <f>IF(C130&lt;&gt;"",IF(C130+G130&gt;0,C130+G130,""),IF(G130-C131&gt;0,G130-C131,""))</f>
        <v/>
      </c>
      <c r="L130" s="15" t="str">
        <f>if(K130&lt;&gt;"",if(J131-J130&lt;G130,1,if(G130=J131-J130,"Push",0)),"")</f>
        <v/>
      </c>
      <c r="Z130" s="17"/>
      <c r="AA130" s="18"/>
      <c r="AB130" s="19"/>
    </row>
    <row r="131" hidden="1">
      <c r="B131" s="20" t="s">
        <v>144</v>
      </c>
      <c r="C131" s="3">
        <v>21.0</v>
      </c>
      <c r="D131" s="21">
        <v>0.961</v>
      </c>
      <c r="F131" s="22">
        <v>75.6</v>
      </c>
      <c r="G131" s="5">
        <v>-17.0</v>
      </c>
      <c r="H131" s="5">
        <v>-2500.0</v>
      </c>
      <c r="I131" s="12">
        <f>if(H131&lt;0,-H131/(-H131+100),100/(H131+100))/(if(H131&lt;0,-H131/(-H131+100),100/(H131+100))+if(H130&lt;0,-H130/(-H130+100),100/(H130+100)))</f>
        <v>0.9202453988</v>
      </c>
      <c r="J131" s="13">
        <v>97.0</v>
      </c>
      <c r="K131" s="23">
        <f>IF(C131&lt;&gt;"",IF(C131+G131&gt;0,C131+G131,""),IF(G131-C130&gt;0,G131-C130,""))</f>
        <v>4</v>
      </c>
      <c r="L131" s="15">
        <f>if(K131&lt;&gt;"",if(J130-J131&lt;G131,1,if(G131=J130-J131,"Push",0)),"")</f>
        <v>1</v>
      </c>
      <c r="Z131" s="17"/>
      <c r="AA131" s="18"/>
      <c r="AB131" s="19"/>
    </row>
    <row r="132" hidden="1">
      <c r="A132" s="7">
        <v>44160.0</v>
      </c>
      <c r="B132" s="8" t="s">
        <v>145</v>
      </c>
      <c r="C132" s="9">
        <v>8.7</v>
      </c>
      <c r="D132" s="25">
        <v>0.79</v>
      </c>
      <c r="E132" s="10">
        <v>42.6</v>
      </c>
      <c r="F132" s="11">
        <v>73.6</v>
      </c>
      <c r="G132" s="5">
        <v>-3.5</v>
      </c>
      <c r="H132" s="5">
        <v>-175.0</v>
      </c>
      <c r="I132" s="12">
        <f>if(H132&lt;0,-H132/(-H132+100),100/(H132+100))/(if(H132&lt;0,-H132/(-H132+100),100/(H132+100))+if(H133&lt;0,-H133/(-H133+100),100/(H133+100)))</f>
        <v>0.6072831132</v>
      </c>
      <c r="J132" s="13">
        <v>62.0</v>
      </c>
      <c r="K132" s="14">
        <f>IF(C132&lt;&gt;"",IF(C132+G132&gt;0,C132+G132,""),IF(G132-C133&gt;0,G132-C133,""))</f>
        <v>5.2</v>
      </c>
      <c r="L132" s="15">
        <f>if(K132&lt;&gt;"",if(J133-J132&lt;G132,1,if(G132=J133-J132,"Push",0)),"")</f>
        <v>1</v>
      </c>
      <c r="Z132" s="17"/>
      <c r="AA132" s="18"/>
      <c r="AB132" s="19"/>
    </row>
    <row r="133" hidden="1">
      <c r="B133" s="20" t="s">
        <v>146</v>
      </c>
      <c r="C133" s="3"/>
      <c r="D133" s="3"/>
      <c r="F133" s="22">
        <v>31.8</v>
      </c>
      <c r="G133" s="5">
        <v>3.5</v>
      </c>
      <c r="H133" s="5">
        <v>143.0</v>
      </c>
      <c r="I133" s="12">
        <f>if(H133&lt;0,-H133/(-H133+100),100/(H133+100))/(if(H133&lt;0,-H133/(-H133+100),100/(H133+100))+if(H132&lt;0,-H132/(-H132+100),100/(H132+100)))</f>
        <v>0.3927168868</v>
      </c>
      <c r="J133" s="13">
        <v>48.0</v>
      </c>
      <c r="K133" s="23" t="str">
        <f>IF(C133&lt;&gt;"",IF(C133+G133&gt;0,C133+G133,""),IF(G133-C132&gt;0,G133-C132,""))</f>
        <v/>
      </c>
      <c r="L133" s="15" t="str">
        <f>if(K133&lt;&gt;"",if(J132-J133&lt;G133,1,if(G133=J132-J133,"Push",0)),"")</f>
        <v/>
      </c>
      <c r="Z133" s="17"/>
      <c r="AA133" s="18"/>
      <c r="AB133" s="19"/>
    </row>
    <row r="134" hidden="1">
      <c r="A134" s="7">
        <v>44160.0</v>
      </c>
      <c r="B134" s="8" t="s">
        <v>147</v>
      </c>
      <c r="C134" s="9"/>
      <c r="D134" s="9"/>
      <c r="E134" s="10">
        <v>41.4</v>
      </c>
      <c r="F134" s="11">
        <v>57.1</v>
      </c>
      <c r="I134" s="12"/>
      <c r="J134" s="13">
        <v>59.0</v>
      </c>
      <c r="K134" s="14"/>
      <c r="L134" s="15"/>
      <c r="Z134" s="17"/>
      <c r="AA134" s="18"/>
      <c r="AB134" s="19"/>
    </row>
    <row r="135" hidden="1">
      <c r="B135" s="20" t="s">
        <v>148</v>
      </c>
      <c r="C135" s="3">
        <v>25.8</v>
      </c>
      <c r="D135" s="21">
        <v>0.982</v>
      </c>
      <c r="F135" s="22">
        <v>39.8</v>
      </c>
      <c r="I135" s="12"/>
      <c r="J135" s="13">
        <v>108.0</v>
      </c>
      <c r="K135" s="23"/>
      <c r="L135" s="15"/>
      <c r="Z135" s="17"/>
      <c r="AA135" s="18"/>
      <c r="AB135" s="19"/>
    </row>
    <row r="136" hidden="1">
      <c r="A136" s="7">
        <v>44160.0</v>
      </c>
      <c r="B136" s="8" t="s">
        <v>149</v>
      </c>
      <c r="C136" s="9"/>
      <c r="D136" s="9"/>
      <c r="E136" s="10">
        <v>41.0</v>
      </c>
      <c r="F136" s="11">
        <v>35.1</v>
      </c>
      <c r="G136" s="5">
        <v>29.5</v>
      </c>
      <c r="I136" s="12"/>
      <c r="J136" s="13">
        <v>45.0</v>
      </c>
      <c r="K136" s="14">
        <f>IF(C136&lt;&gt;"",IF(C136+G136&gt;0,C136+G136,""),IF(G136-C137&gt;0,G136-C137,""))</f>
        <v>9</v>
      </c>
      <c r="L136" s="15">
        <f>if(K136&lt;&gt;"",if(J137-J136&lt;G136,1,if(G136=J137-J136,"Push",0)),"")</f>
        <v>1</v>
      </c>
      <c r="Z136" s="17"/>
      <c r="AA136" s="18"/>
      <c r="AB136" s="19"/>
    </row>
    <row r="137" hidden="1">
      <c r="B137" s="20" t="s">
        <v>150</v>
      </c>
      <c r="C137" s="3">
        <v>20.5</v>
      </c>
      <c r="D137" s="21">
        <v>0.953</v>
      </c>
      <c r="F137" s="22">
        <v>57.9</v>
      </c>
      <c r="G137" s="5">
        <v>-29.5</v>
      </c>
      <c r="I137" s="12"/>
      <c r="J137" s="13">
        <v>69.0</v>
      </c>
      <c r="K137" s="23" t="str">
        <f>IF(C137&lt;&gt;"",IF(C137+G137&gt;0,C137+G137,""),IF(G137-C136&gt;0,G137-C136,""))</f>
        <v/>
      </c>
      <c r="L137" s="15" t="str">
        <f>if(K137&lt;&gt;"",if(J136-J137&lt;G137,1,if(G137=J136-J137,"Push",0)),"")</f>
        <v/>
      </c>
      <c r="Z137" s="17"/>
      <c r="AA137" s="18"/>
      <c r="AB137" s="19"/>
    </row>
    <row r="138" hidden="1">
      <c r="A138" s="7">
        <v>44160.0</v>
      </c>
      <c r="B138" s="8" t="s">
        <v>151</v>
      </c>
      <c r="C138" s="9"/>
      <c r="D138" s="9"/>
      <c r="E138" s="10">
        <v>41.0</v>
      </c>
      <c r="F138" s="11">
        <v>54.7</v>
      </c>
      <c r="G138" s="5">
        <v>13.0</v>
      </c>
      <c r="H138" s="5">
        <v>700.0</v>
      </c>
      <c r="I138" s="12">
        <f>if(H138&lt;0,-H138/(-H138+100),100/(H138+100))/(if(H138&lt;0,-H138/(-H138+100),100/(H138+100))+if(H139&lt;0,-H139/(-H139+100),100/(H139+100)))</f>
        <v>0.1198815984</v>
      </c>
      <c r="J138" s="13">
        <v>53.0</v>
      </c>
      <c r="K138" s="14" t="str">
        <f>IF(C138&lt;&gt;"",IF(C138+G138&gt;0,C138+G138,""),IF(G138-C139&gt;0,G138-C139,""))</f>
        <v/>
      </c>
      <c r="L138" s="15" t="str">
        <f>if(K138&lt;&gt;"",if(J139-J138&lt;G138,1,if(G138=J139-J138,"Push",0)),"")</f>
        <v/>
      </c>
      <c r="Z138" s="17"/>
      <c r="AA138" s="18"/>
      <c r="AB138" s="19"/>
    </row>
    <row r="139" hidden="1">
      <c r="B139" s="20" t="s">
        <v>152</v>
      </c>
      <c r="C139" s="3">
        <v>16.0</v>
      </c>
      <c r="D139" s="21">
        <v>0.918</v>
      </c>
      <c r="F139" s="22">
        <v>42.5</v>
      </c>
      <c r="G139" s="5">
        <v>-13.0</v>
      </c>
      <c r="H139" s="5">
        <v>-1115.0</v>
      </c>
      <c r="I139" s="12">
        <f>if(H139&lt;0,-H139/(-H139+100),100/(H139+100))/(if(H139&lt;0,-H139/(-H139+100),100/(H139+100))+if(H138&lt;0,-H138/(-H138+100),100/(H138+100)))</f>
        <v>0.8801184016</v>
      </c>
      <c r="J139" s="13">
        <v>69.0</v>
      </c>
      <c r="K139" s="23">
        <f>IF(C139&lt;&gt;"",IF(C139+G139&gt;0,C139+G139,""),IF(G139-C138&gt;0,G139-C138,""))</f>
        <v>3</v>
      </c>
      <c r="L139" s="15">
        <f>if(K139&lt;&gt;"",if(J138-J139&lt;G139,1,if(G139=J138-J139,"Push",0)),"")</f>
        <v>1</v>
      </c>
      <c r="Z139" s="17"/>
      <c r="AA139" s="18"/>
      <c r="AB139" s="19"/>
    </row>
    <row r="140" hidden="1">
      <c r="A140" s="7">
        <v>44160.0</v>
      </c>
      <c r="B140" s="8" t="s">
        <v>153</v>
      </c>
      <c r="C140" s="9"/>
      <c r="D140" s="9"/>
      <c r="E140" s="10">
        <v>40.9</v>
      </c>
      <c r="F140" s="11">
        <v>59.6</v>
      </c>
      <c r="G140" s="5">
        <v>19.5</v>
      </c>
      <c r="H140" s="5">
        <v>1400.0</v>
      </c>
      <c r="I140" s="12">
        <f>if(H140&lt;0,-H140/(-H140+100),100/(H140+100))/(if(H140&lt;0,-H140/(-H140+100),100/(H140+100))+if(H141&lt;0,-H141/(-H141+100),100/(H141+100)))</f>
        <v>0.06367041199</v>
      </c>
      <c r="J140" s="13">
        <v>62.0</v>
      </c>
      <c r="K140" s="14" t="str">
        <f>IF(C140&lt;&gt;"",IF(C140+G140&gt;0,C140+G140,""),IF(G140-C141&gt;0,G140-C141,""))</f>
        <v/>
      </c>
      <c r="L140" s="15" t="str">
        <f>if(K140&lt;&gt;"",if(J141-J140&lt;G140,1,if(G140=J141-J140,"Push",0)),"")</f>
        <v/>
      </c>
      <c r="Z140" s="17"/>
      <c r="AA140" s="18"/>
      <c r="AB140" s="19"/>
    </row>
    <row r="141" hidden="1">
      <c r="B141" s="20" t="s">
        <v>154</v>
      </c>
      <c r="C141" s="3">
        <v>21.9</v>
      </c>
      <c r="D141" s="21">
        <v>0.975</v>
      </c>
      <c r="F141" s="22">
        <v>53.5</v>
      </c>
      <c r="G141" s="5">
        <v>-19.5</v>
      </c>
      <c r="H141" s="5">
        <v>-5000.0</v>
      </c>
      <c r="I141" s="12">
        <f>if(H141&lt;0,-H141/(-H141+100),100/(H141+100))/(if(H141&lt;0,-H141/(-H141+100),100/(H141+100))+if(H140&lt;0,-H140/(-H140+100),100/(H140+100)))</f>
        <v>0.936329588</v>
      </c>
      <c r="J141" s="13">
        <v>77.0</v>
      </c>
      <c r="K141" s="23">
        <f>IF(C141&lt;&gt;"",IF(C141+G141&gt;0,C141+G141,""),IF(G141-C140&gt;0,G141-C140,""))</f>
        <v>2.4</v>
      </c>
      <c r="L141" s="15">
        <f>if(K141&lt;&gt;"",if(J140-J141&lt;G141,1,if(G141=J140-J141,"Push",0)),"")</f>
        <v>0</v>
      </c>
      <c r="Z141" s="17"/>
      <c r="AA141" s="18"/>
      <c r="AB141" s="19"/>
    </row>
    <row r="142" hidden="1">
      <c r="A142" s="7">
        <v>44160.0</v>
      </c>
      <c r="B142" s="8" t="s">
        <v>155</v>
      </c>
      <c r="C142" s="9"/>
      <c r="D142" s="9"/>
      <c r="E142" s="10">
        <v>40.8</v>
      </c>
      <c r="F142" s="11">
        <v>38.2</v>
      </c>
      <c r="G142" s="5">
        <v>31.0</v>
      </c>
      <c r="I142" s="12">
        <f>if(H142&lt;0,-H142/(-H142+100),100/(H142+100))/(if(H142&lt;0,-H142/(-H142+100),100/(H142+100))+if(H143&lt;0,-H143/(-H143+100),100/(H143+100)))</f>
        <v>0.5</v>
      </c>
      <c r="J142" s="13">
        <v>57.0</v>
      </c>
      <c r="K142" s="14">
        <f>IF(C142&lt;&gt;"",IF(C142+G142&gt;0,C142+G142,""),IF(G142-C143&gt;0,G142-C143,""))</f>
        <v>10.3</v>
      </c>
      <c r="L142" s="15">
        <f>if(K142&lt;&gt;"",if(J143-J142&lt;G142,1,if(G142=J143-J142,"Push",0)),"")</f>
        <v>0</v>
      </c>
      <c r="Z142" s="17"/>
      <c r="AA142" s="18"/>
      <c r="AB142" s="19"/>
    </row>
    <row r="143" hidden="1">
      <c r="B143" s="20" t="s">
        <v>156</v>
      </c>
      <c r="C143" s="3">
        <v>20.7</v>
      </c>
      <c r="D143" s="21">
        <v>0.961</v>
      </c>
      <c r="F143" s="22">
        <v>55.0</v>
      </c>
      <c r="G143" s="5">
        <v>-31.0</v>
      </c>
      <c r="I143" s="12">
        <f>if(H143&lt;0,-H143/(-H143+100),100/(H143+100))/(if(H143&lt;0,-H143/(-H143+100),100/(H143+100))+if(H142&lt;0,-H142/(-H142+100),100/(H142+100)))</f>
        <v>0.5</v>
      </c>
      <c r="J143" s="13">
        <v>99.0</v>
      </c>
      <c r="K143" s="23" t="str">
        <f>IF(C143&lt;&gt;"",IF(C143+G143&gt;0,C143+G143,""),IF(G143-C142&gt;0,G143-C142,""))</f>
        <v/>
      </c>
      <c r="L143" s="15" t="str">
        <f>if(K143&lt;&gt;"",if(J142-J143&lt;G143,1,if(G143=J142-J143,"Push",0)),"")</f>
        <v/>
      </c>
      <c r="Z143" s="17"/>
      <c r="AA143" s="18"/>
      <c r="AB143" s="19"/>
    </row>
    <row r="144" hidden="1">
      <c r="A144" s="26">
        <v>44160.0</v>
      </c>
      <c r="B144" s="27" t="s">
        <v>157</v>
      </c>
      <c r="C144" s="28"/>
      <c r="D144" s="28"/>
      <c r="E144" s="29">
        <v>38.6</v>
      </c>
      <c r="F144" s="30">
        <v>38.5</v>
      </c>
      <c r="G144" s="31"/>
      <c r="H144" s="31"/>
      <c r="I144" s="32">
        <f>if(H144&lt;0,-H144/(-H144+100),100/(H144+100))/(if(H144&lt;0,-H144/(-H144+100),100/(H144+100))+if(H145&lt;0,-H145/(-H145+100),100/(H145+100)))</f>
        <v>0.5</v>
      </c>
      <c r="J144" s="33">
        <v>52.0</v>
      </c>
      <c r="K144" s="34" t="str">
        <f>IF(C144&lt;&gt;"",IF(C144+G144&gt;0,C144+G144,""),IF(G144-C145&gt;0,G144-C145,""))</f>
        <v/>
      </c>
      <c r="L144" s="35" t="str">
        <f>if(K144&lt;&gt;"",if(J145-J144&lt;G144,1,if(G144=J145-J144,"Push",0)),"")</f>
        <v/>
      </c>
      <c r="Z144" s="17"/>
      <c r="AA144" s="18"/>
      <c r="AB144" s="19"/>
    </row>
    <row r="145" hidden="1">
      <c r="B145" s="36" t="s">
        <v>158</v>
      </c>
      <c r="C145" s="37">
        <v>18.8</v>
      </c>
      <c r="D145" s="38">
        <v>0.948</v>
      </c>
      <c r="F145" s="39">
        <v>62.9</v>
      </c>
      <c r="G145" s="31"/>
      <c r="H145" s="31"/>
      <c r="I145" s="32">
        <f>if(H145&lt;0,-H145/(-H145+100),100/(H145+100))/(if(H145&lt;0,-H145/(-H145+100),100/(H145+100))+if(H144&lt;0,-H144/(-H144+100),100/(H144+100)))</f>
        <v>0.5</v>
      </c>
      <c r="J145" s="33">
        <v>89.0</v>
      </c>
      <c r="K145" s="40">
        <f>IF(C145&lt;&gt;"",IF(C145+G145&gt;0,C145+G145,""),IF(G145-C144&gt;0,G145-C144,""))</f>
        <v>18.8</v>
      </c>
      <c r="L145" s="35">
        <f>if(K145&lt;&gt;"",if(J144-J145&lt;G145,1,if(G145=J144-J145,"Push",0)),"")</f>
        <v>1</v>
      </c>
      <c r="Z145" s="17"/>
      <c r="AA145" s="18"/>
      <c r="AB145" s="19"/>
    </row>
    <row r="146" hidden="1">
      <c r="A146" s="26">
        <v>44160.0</v>
      </c>
      <c r="B146" s="27" t="s">
        <v>159</v>
      </c>
      <c r="C146" s="28"/>
      <c r="D146" s="28"/>
      <c r="E146" s="29">
        <v>37.6</v>
      </c>
      <c r="F146" s="30">
        <v>44.2</v>
      </c>
      <c r="G146" s="31"/>
      <c r="H146" s="31"/>
      <c r="I146" s="32">
        <f>if(H146&lt;0,-H146/(-H146+100),100/(H146+100))/(if(H146&lt;0,-H146/(-H146+100),100/(H146+100))+if(H147&lt;0,-H147/(-H147+100),100/(H147+100)))</f>
        <v>0.5</v>
      </c>
      <c r="J146" s="33">
        <v>65.0</v>
      </c>
      <c r="K146" s="34" t="str">
        <f>IF(C146&lt;&gt;"",IF(C146+G146&gt;0,C146+G146,""),IF(G146-C147&gt;0,G146-C147,""))</f>
        <v/>
      </c>
      <c r="L146" s="35" t="str">
        <f>if(K146&lt;&gt;"",if(J147-J146&lt;G146,1,if(G146=J147-J146,"Push",0)),"")</f>
        <v/>
      </c>
      <c r="Z146" s="17"/>
      <c r="AA146" s="18"/>
      <c r="AB146" s="19"/>
    </row>
    <row r="147" hidden="1">
      <c r="B147" s="36" t="s">
        <v>160</v>
      </c>
      <c r="C147" s="37">
        <v>6.6</v>
      </c>
      <c r="D147" s="38">
        <v>0.74</v>
      </c>
      <c r="F147" s="39">
        <v>31.2</v>
      </c>
      <c r="G147" s="31"/>
      <c r="H147" s="31"/>
      <c r="I147" s="32">
        <f>if(H147&lt;0,-H147/(-H147+100),100/(H147+100))/(if(H147&lt;0,-H147/(-H147+100),100/(H147+100))+if(H146&lt;0,-H146/(-H146+100),100/(H146+100)))</f>
        <v>0.5</v>
      </c>
      <c r="J147" s="33">
        <v>61.0</v>
      </c>
      <c r="K147" s="40">
        <f>IF(C147&lt;&gt;"",IF(C147+G147&gt;0,C147+G147,""),IF(G147-C146&gt;0,G147-C146,""))</f>
        <v>6.6</v>
      </c>
      <c r="L147" s="35">
        <f>if(K147&lt;&gt;"",if(J146-J147&lt;G147,1,if(G147=J146-J147,"Push",0)),"")</f>
        <v>0</v>
      </c>
      <c r="Z147" s="17"/>
      <c r="AA147" s="18"/>
      <c r="AB147" s="19"/>
    </row>
    <row r="148" hidden="1">
      <c r="A148" s="7">
        <v>44160.0</v>
      </c>
      <c r="B148" s="8" t="s">
        <v>161</v>
      </c>
      <c r="C148" s="9"/>
      <c r="D148" s="9"/>
      <c r="E148" s="10">
        <v>36.9</v>
      </c>
      <c r="F148" s="11">
        <v>28.1</v>
      </c>
      <c r="G148" s="5">
        <v>4.5</v>
      </c>
      <c r="H148" s="5">
        <v>165.0</v>
      </c>
      <c r="I148" s="12">
        <f>if(H148&lt;0,-H148/(-H148+100),100/(H148+100))/(if(H148&lt;0,-H148/(-H148+100),100/(H148+100))+if(H149&lt;0,-H149/(-H149+100),100/(H149+100)))</f>
        <v>0.3595638078</v>
      </c>
      <c r="J148" s="13">
        <v>66.0</v>
      </c>
      <c r="K148" s="14" t="str">
        <f>IF(C148&lt;&gt;"",IF(C148+G148&gt;0,C148+G148,""),IF(G148-C149&gt;0,G148-C149,""))</f>
        <v/>
      </c>
      <c r="L148" s="15" t="str">
        <f>if(K148&lt;&gt;"",if(J149-J148&lt;G148,1,if(G148=J149-J148,"Push",0)),"")</f>
        <v/>
      </c>
      <c r="Z148" s="17"/>
      <c r="AA148" s="18"/>
      <c r="AB148" s="19"/>
    </row>
    <row r="149" hidden="1">
      <c r="B149" s="20" t="s">
        <v>162</v>
      </c>
      <c r="C149" s="3">
        <v>11.5</v>
      </c>
      <c r="D149" s="21">
        <v>0.86</v>
      </c>
      <c r="F149" s="22">
        <v>66.0</v>
      </c>
      <c r="G149" s="5">
        <v>-4.5</v>
      </c>
      <c r="H149" s="5">
        <v>-205.0</v>
      </c>
      <c r="I149" s="12">
        <f>if(H149&lt;0,-H149/(-H149+100),100/(H149+100))/(if(H149&lt;0,-H149/(-H149+100),100/(H149+100))+if(H148&lt;0,-H148/(-H148+100),100/(H148+100)))</f>
        <v>0.6404361922</v>
      </c>
      <c r="J149" s="13">
        <v>68.0</v>
      </c>
      <c r="K149" s="23">
        <f>IF(C149&lt;&gt;"",IF(C149+G149&gt;0,C149+G149,""),IF(G149-C148&gt;0,G149-C148,""))</f>
        <v>7</v>
      </c>
      <c r="L149" s="15">
        <f>if(K149&lt;&gt;"",if(J148-J149&lt;G149,1,if(G149=J148-J149,"Push",0)),"")</f>
        <v>0</v>
      </c>
      <c r="Z149" s="17"/>
      <c r="AA149" s="18"/>
      <c r="AB149" s="19"/>
    </row>
    <row r="150" hidden="1">
      <c r="A150" s="7">
        <v>44160.0</v>
      </c>
      <c r="B150" s="8" t="s">
        <v>163</v>
      </c>
      <c r="C150" s="9"/>
      <c r="D150" s="9"/>
      <c r="E150" s="10">
        <v>36.8</v>
      </c>
      <c r="F150" s="11">
        <v>10.9</v>
      </c>
      <c r="I150" s="12"/>
      <c r="J150" s="13">
        <v>48.0</v>
      </c>
      <c r="K150" s="14"/>
      <c r="L150" s="15"/>
      <c r="Z150" s="17"/>
      <c r="AA150" s="18"/>
      <c r="AB150" s="19"/>
    </row>
    <row r="151" hidden="1">
      <c r="B151" s="20" t="s">
        <v>164</v>
      </c>
      <c r="C151" s="3">
        <v>0.4</v>
      </c>
      <c r="D151" s="21">
        <v>0.515</v>
      </c>
      <c r="F151" s="22">
        <v>58.4</v>
      </c>
      <c r="I151" s="12"/>
      <c r="J151" s="13">
        <v>103.0</v>
      </c>
      <c r="K151" s="23"/>
      <c r="L151" s="15"/>
      <c r="Z151" s="17"/>
      <c r="AA151" s="18"/>
      <c r="AB151" s="19"/>
    </row>
    <row r="152" hidden="1">
      <c r="A152" s="7">
        <v>44160.0</v>
      </c>
      <c r="B152" s="8" t="s">
        <v>165</v>
      </c>
      <c r="C152" s="9"/>
      <c r="D152" s="9"/>
      <c r="E152" s="10">
        <v>36.5</v>
      </c>
      <c r="F152" s="11">
        <v>33.9</v>
      </c>
      <c r="G152" s="5">
        <v>9.5</v>
      </c>
      <c r="H152" s="5">
        <v>380.0</v>
      </c>
      <c r="I152" s="12">
        <f>if(H152&lt;0,-H152/(-H152+100),100/(H152+100))/(if(H152&lt;0,-H152/(-H152+100),100/(H152+100))+if(H153&lt;0,-H153/(-H153+100),100/(H153+100)))</f>
        <v>0.1984877127</v>
      </c>
      <c r="J152" s="13">
        <v>63.0</v>
      </c>
      <c r="K152" s="14">
        <f>IF(C152&lt;&gt;"",IF(C152+G152&gt;0,C152+G152,""),IF(G152-C153&gt;0,G152-C153,""))</f>
        <v>0.5</v>
      </c>
      <c r="L152" s="15">
        <f>if(K152&lt;&gt;"",if(J153-J152&lt;G152,1,if(G152=J153-J152,"Push",0)),"")</f>
        <v>1</v>
      </c>
      <c r="Z152" s="17"/>
      <c r="AA152" s="18"/>
      <c r="AB152" s="19"/>
    </row>
    <row r="153" hidden="1">
      <c r="B153" s="20" t="s">
        <v>166</v>
      </c>
      <c r="C153" s="3">
        <v>9.0</v>
      </c>
      <c r="D153" s="21">
        <v>0.791</v>
      </c>
      <c r="F153" s="22">
        <v>41.9</v>
      </c>
      <c r="G153" s="5">
        <v>-9.5</v>
      </c>
      <c r="H153" s="5">
        <v>-530.0</v>
      </c>
      <c r="I153" s="12">
        <f>if(H153&lt;0,-H153/(-H153+100),100/(H153+100))/(if(H153&lt;0,-H153/(-H153+100),100/(H153+100))+if(H152&lt;0,-H152/(-H152+100),100/(H152+100)))</f>
        <v>0.8015122873</v>
      </c>
      <c r="J153" s="13">
        <v>67.0</v>
      </c>
      <c r="K153" s="23" t="str">
        <f>IF(C153&lt;&gt;"",IF(C153+G153&gt;0,C153+G153,""),IF(G153-C152&gt;0,G153-C152,""))</f>
        <v/>
      </c>
      <c r="L153" s="15" t="str">
        <f>if(K153&lt;&gt;"",if(J152-J153&lt;G153,1,if(G153=J152-J153,"Push",0)),"")</f>
        <v/>
      </c>
      <c r="Z153" s="17"/>
      <c r="AA153" s="18"/>
      <c r="AB153" s="19"/>
    </row>
    <row r="154" hidden="1">
      <c r="A154" s="7">
        <v>44160.0</v>
      </c>
      <c r="B154" s="8" t="s">
        <v>167</v>
      </c>
      <c r="C154" s="9"/>
      <c r="D154" s="9"/>
      <c r="E154" s="10">
        <v>36.5</v>
      </c>
      <c r="F154" s="11">
        <v>3.3</v>
      </c>
      <c r="I154" s="12"/>
      <c r="J154" s="13">
        <v>40.0</v>
      </c>
      <c r="K154" s="14"/>
      <c r="L154" s="15"/>
      <c r="Z154" s="17"/>
      <c r="AA154" s="18"/>
      <c r="AB154" s="19"/>
    </row>
    <row r="155" hidden="1">
      <c r="B155" s="20" t="s">
        <v>168</v>
      </c>
      <c r="C155" s="3">
        <v>1.9</v>
      </c>
      <c r="D155" s="21">
        <v>0.574</v>
      </c>
      <c r="F155" s="22">
        <v>61.2</v>
      </c>
      <c r="I155" s="12"/>
      <c r="J155" s="13">
        <v>87.0</v>
      </c>
      <c r="K155" s="23"/>
      <c r="L155" s="15"/>
      <c r="Z155" s="17"/>
      <c r="AA155" s="18"/>
      <c r="AB155" s="19"/>
    </row>
    <row r="156" hidden="1">
      <c r="A156" s="7">
        <v>44160.0</v>
      </c>
      <c r="B156" s="8" t="s">
        <v>169</v>
      </c>
      <c r="C156" s="9"/>
      <c r="D156" s="9"/>
      <c r="E156" s="10">
        <v>36.0</v>
      </c>
      <c r="F156" s="11">
        <v>25.5</v>
      </c>
      <c r="G156" s="5">
        <v>23.5</v>
      </c>
      <c r="H156" s="5">
        <v>1700.0</v>
      </c>
      <c r="I156" s="12">
        <f>if(H156&lt;0,-H156/(-H156+100),100/(H156+100))/(if(H156&lt;0,-H156/(-H156+100),100/(H156+100))+if(H157&lt;0,-H157/(-H157+100),100/(H157+100)))</f>
        <v>0.05312993161</v>
      </c>
      <c r="J156" s="13">
        <v>51.0</v>
      </c>
      <c r="K156" s="14">
        <f>IF(C156&lt;&gt;"",IF(C156+G156&gt;0,C156+G156,""),IF(G156-C157&gt;0,G156-C157,""))</f>
        <v>1.3</v>
      </c>
      <c r="L156" s="15">
        <f>if(K156&lt;&gt;"",if(J157-J156&lt;G156,1,if(G156=J157-J156,"Push",0)),"")</f>
        <v>0</v>
      </c>
      <c r="Z156" s="17"/>
      <c r="AA156" s="18"/>
      <c r="AB156" s="19"/>
    </row>
    <row r="157" hidden="1">
      <c r="B157" s="20" t="s">
        <v>170</v>
      </c>
      <c r="C157" s="3">
        <v>22.2</v>
      </c>
      <c r="D157" s="21">
        <v>0.961</v>
      </c>
      <c r="F157" s="22">
        <v>62.7</v>
      </c>
      <c r="G157" s="5">
        <v>-23.5</v>
      </c>
      <c r="H157" s="5">
        <v>-10000.0</v>
      </c>
      <c r="I157" s="12">
        <f>if(H157&lt;0,-H157/(-H157+100),100/(H157+100))/(if(H157&lt;0,-H157/(-H157+100),100/(H157+100))+if(H156&lt;0,-H156/(-H156+100),100/(H156+100)))</f>
        <v>0.9468700684</v>
      </c>
      <c r="J157" s="13">
        <v>111.0</v>
      </c>
      <c r="K157" s="23" t="str">
        <f>IF(C157&lt;&gt;"",IF(C157+G157&gt;0,C157+G157,""),IF(G157-C156&gt;0,G157-C156,""))</f>
        <v/>
      </c>
      <c r="L157" s="15" t="str">
        <f>if(K157&lt;&gt;"",if(J156-J157&lt;G157,1,if(G157=J156-J157,"Push",0)),"")</f>
        <v/>
      </c>
      <c r="Z157" s="17"/>
      <c r="AA157" s="18"/>
      <c r="AB157" s="19"/>
    </row>
    <row r="158" hidden="1">
      <c r="A158" s="7">
        <v>44160.0</v>
      </c>
      <c r="B158" s="8" t="s">
        <v>171</v>
      </c>
      <c r="C158" s="9"/>
      <c r="D158" s="9"/>
      <c r="E158" s="10">
        <v>35.4</v>
      </c>
      <c r="F158" s="11">
        <v>61.4</v>
      </c>
      <c r="I158" s="12"/>
      <c r="J158" s="13">
        <v>84.0</v>
      </c>
      <c r="K158" s="14"/>
      <c r="L158" s="15"/>
      <c r="Z158" s="17"/>
      <c r="AA158" s="18"/>
      <c r="AB158" s="19"/>
    </row>
    <row r="159" hidden="1">
      <c r="B159" s="20" t="s">
        <v>172</v>
      </c>
      <c r="C159" s="3">
        <v>18.5</v>
      </c>
      <c r="D159" s="21">
        <v>0.951</v>
      </c>
      <c r="F159" s="22">
        <v>25.1</v>
      </c>
      <c r="I159" s="12"/>
      <c r="J159" s="13">
        <v>94.0</v>
      </c>
      <c r="K159" s="23"/>
      <c r="L159" s="15"/>
      <c r="Z159" s="17"/>
      <c r="AA159" s="18"/>
      <c r="AB159" s="19"/>
    </row>
    <row r="160" hidden="1">
      <c r="A160" s="7">
        <v>44160.0</v>
      </c>
      <c r="B160" s="8" t="s">
        <v>173</v>
      </c>
      <c r="C160" s="9"/>
      <c r="D160" s="9"/>
      <c r="E160" s="10">
        <v>33.7</v>
      </c>
      <c r="F160" s="11">
        <v>61.8</v>
      </c>
      <c r="I160" s="12"/>
      <c r="J160" s="13">
        <v>62.0</v>
      </c>
      <c r="K160" s="14"/>
      <c r="L160" s="15"/>
      <c r="Z160" s="17"/>
      <c r="AA160" s="18"/>
      <c r="AB160" s="19"/>
    </row>
    <row r="161" hidden="1">
      <c r="B161" s="20" t="s">
        <v>174</v>
      </c>
      <c r="C161" s="3">
        <v>18.5</v>
      </c>
      <c r="D161" s="21">
        <v>0.946</v>
      </c>
      <c r="F161" s="22">
        <v>29.5</v>
      </c>
      <c r="I161" s="12"/>
      <c r="J161" s="13">
        <v>95.0</v>
      </c>
      <c r="K161" s="23"/>
      <c r="L161" s="15"/>
      <c r="Z161" s="17"/>
      <c r="AA161" s="18"/>
      <c r="AB161" s="19"/>
    </row>
    <row r="162" hidden="1">
      <c r="A162" s="7">
        <v>44160.0</v>
      </c>
      <c r="B162" s="8" t="s">
        <v>175</v>
      </c>
      <c r="C162" s="9"/>
      <c r="D162" s="9"/>
      <c r="E162" s="10">
        <v>32.9</v>
      </c>
      <c r="F162" s="11">
        <v>38.2</v>
      </c>
      <c r="G162" s="5">
        <v>38.0</v>
      </c>
      <c r="I162" s="12"/>
      <c r="J162" s="13">
        <v>62.0</v>
      </c>
      <c r="K162" s="14">
        <f>IF(C162&lt;&gt;"",IF(C162+G162&gt;0,C162+G162,""),IF(G162-C163&gt;0,G162-C163,""))</f>
        <v>4.5</v>
      </c>
      <c r="L162" s="15">
        <f>if(K162&lt;&gt;"",if(J163-J162&lt;G162,1,if(G162=J163-J162,"Push",0)),"")</f>
        <v>0</v>
      </c>
      <c r="Z162" s="17"/>
      <c r="AA162" s="18"/>
      <c r="AB162" s="19"/>
    </row>
    <row r="163" hidden="1">
      <c r="B163" s="20" t="s">
        <v>176</v>
      </c>
      <c r="C163" s="3">
        <v>33.5</v>
      </c>
      <c r="D163" s="21">
        <v>0.99</v>
      </c>
      <c r="F163" s="22">
        <v>60.0</v>
      </c>
      <c r="G163" s="5">
        <v>-38.0</v>
      </c>
      <c r="I163" s="12"/>
      <c r="J163" s="13">
        <v>142.0</v>
      </c>
      <c r="K163" s="23" t="str">
        <f>IF(C163&lt;&gt;"",IF(C163+G163&gt;0,C163+G163,""),IF(G163-C162&gt;0,G163-C162,""))</f>
        <v/>
      </c>
      <c r="L163" s="15" t="str">
        <f>if(K163&lt;&gt;"",if(J162-J163&lt;G163,1,if(G163=J162-J163,"Push",0)),"")</f>
        <v/>
      </c>
      <c r="Z163" s="17"/>
      <c r="AA163" s="18"/>
      <c r="AB163" s="19"/>
    </row>
    <row r="164" hidden="1">
      <c r="A164" s="7">
        <v>44160.0</v>
      </c>
      <c r="B164" s="8" t="s">
        <v>177</v>
      </c>
      <c r="C164" s="9"/>
      <c r="D164" s="9"/>
      <c r="E164" s="10">
        <v>32.7</v>
      </c>
      <c r="F164" s="11">
        <v>28.9</v>
      </c>
      <c r="G164" s="5">
        <v>6.5</v>
      </c>
      <c r="H164" s="5">
        <v>235.0</v>
      </c>
      <c r="I164" s="12">
        <f>if(H164&lt;0,-H164/(-H164+100),100/(H164+100))/(if(H164&lt;0,-H164/(-H164+100),100/(H164+100))+if(H165&lt;0,-H165/(-H165+100),100/(H165+100)))</f>
        <v>0.285559371</v>
      </c>
      <c r="J164" s="13">
        <v>67.0</v>
      </c>
      <c r="K164" s="14" t="str">
        <f>IF(C164&lt;&gt;"",IF(C164+G164&gt;0,C164+G164,""),IF(G164-C165&gt;0,G164-C165,""))</f>
        <v/>
      </c>
      <c r="L164" s="15" t="str">
        <f>if(K164&lt;&gt;"",if(J165-J164&lt;G164,1,if(G164=J165-J164,"Push",0)),"")</f>
        <v/>
      </c>
      <c r="Z164" s="17"/>
      <c r="AA164" s="18"/>
      <c r="AB164" s="19"/>
    </row>
    <row r="165" hidden="1">
      <c r="B165" s="20" t="s">
        <v>178</v>
      </c>
      <c r="C165" s="3">
        <v>11.0</v>
      </c>
      <c r="D165" s="21">
        <v>0.866</v>
      </c>
      <c r="F165" s="22">
        <v>51.4</v>
      </c>
      <c r="G165" s="5">
        <v>-6.5</v>
      </c>
      <c r="H165" s="5">
        <v>-295.0</v>
      </c>
      <c r="I165" s="12">
        <f>if(H165&lt;0,-H165/(-H165+100),100/(H165+100))/(if(H165&lt;0,-H165/(-H165+100),100/(H165+100))+if(H164&lt;0,-H164/(-H164+100),100/(H164+100)))</f>
        <v>0.714440629</v>
      </c>
      <c r="J165" s="13">
        <v>81.0</v>
      </c>
      <c r="K165" s="23">
        <f>IF(C165&lt;&gt;"",IF(C165+G165&gt;0,C165+G165,""),IF(G165-C164&gt;0,G165-C164,""))</f>
        <v>4.5</v>
      </c>
      <c r="L165" s="15">
        <f>if(K165&lt;&gt;"",if(J164-J165&lt;G165,1,if(G165=J164-J165,"Push",0)),"")</f>
        <v>1</v>
      </c>
      <c r="Z165" s="17"/>
      <c r="AA165" s="18"/>
      <c r="AB165" s="19"/>
    </row>
    <row r="166" hidden="1">
      <c r="A166" s="7">
        <v>44160.0</v>
      </c>
      <c r="B166" s="8" t="s">
        <v>179</v>
      </c>
      <c r="C166" s="9"/>
      <c r="D166" s="9"/>
      <c r="E166" s="10">
        <v>32.5</v>
      </c>
      <c r="F166" s="11">
        <v>52.6</v>
      </c>
      <c r="I166" s="12"/>
      <c r="J166" s="13">
        <v>81.0</v>
      </c>
      <c r="K166" s="14"/>
      <c r="L166" s="15"/>
      <c r="Z166" s="17"/>
      <c r="AA166" s="18"/>
      <c r="AB166" s="19"/>
    </row>
    <row r="167" hidden="1">
      <c r="B167" s="20" t="s">
        <v>180</v>
      </c>
      <c r="C167" s="3">
        <v>18.0</v>
      </c>
      <c r="D167" s="21">
        <v>0.942</v>
      </c>
      <c r="F167" s="22">
        <v>26.3</v>
      </c>
      <c r="I167" s="12"/>
      <c r="J167" s="13">
        <v>100.0</v>
      </c>
      <c r="K167" s="23"/>
      <c r="L167" s="15"/>
      <c r="Z167" s="17"/>
      <c r="AA167" s="18"/>
      <c r="AB167" s="19"/>
    </row>
    <row r="168" hidden="1">
      <c r="A168" s="7">
        <v>44160.0</v>
      </c>
      <c r="B168" s="8" t="s">
        <v>181</v>
      </c>
      <c r="C168" s="9"/>
      <c r="D168" s="9"/>
      <c r="E168" s="10">
        <v>31.2</v>
      </c>
      <c r="F168" s="11">
        <v>50.7</v>
      </c>
      <c r="I168" s="12"/>
      <c r="J168" s="13">
        <v>55.0</v>
      </c>
      <c r="K168" s="14"/>
      <c r="L168" s="15"/>
      <c r="Z168" s="17"/>
      <c r="AA168" s="18"/>
      <c r="AB168" s="19"/>
    </row>
    <row r="169" hidden="1">
      <c r="B169" s="20" t="s">
        <v>182</v>
      </c>
      <c r="C169" s="3">
        <v>14.9</v>
      </c>
      <c r="D169" s="21">
        <v>0.902</v>
      </c>
      <c r="F169" s="22">
        <v>32.8</v>
      </c>
      <c r="I169" s="12"/>
      <c r="J169" s="13">
        <v>89.0</v>
      </c>
      <c r="K169" s="23"/>
      <c r="L169" s="15"/>
      <c r="Z169" s="17"/>
      <c r="AA169" s="18"/>
      <c r="AB169" s="19"/>
    </row>
    <row r="170" hidden="1">
      <c r="A170" s="7">
        <v>44160.0</v>
      </c>
      <c r="B170" s="8" t="s">
        <v>183</v>
      </c>
      <c r="C170" s="9"/>
      <c r="D170" s="9"/>
      <c r="E170" s="10">
        <v>30.5</v>
      </c>
      <c r="F170" s="11">
        <v>49.7</v>
      </c>
      <c r="I170" s="12"/>
      <c r="J170" s="13">
        <v>48.0</v>
      </c>
      <c r="K170" s="14"/>
      <c r="L170" s="15"/>
      <c r="Z170" s="17"/>
      <c r="AA170" s="18"/>
      <c r="AB170" s="19"/>
    </row>
    <row r="171" hidden="1">
      <c r="B171" s="20" t="s">
        <v>184</v>
      </c>
      <c r="C171" s="3">
        <v>15.8</v>
      </c>
      <c r="D171" s="21">
        <v>0.918</v>
      </c>
      <c r="F171" s="22">
        <v>31.3</v>
      </c>
      <c r="I171" s="12"/>
      <c r="J171" s="13">
        <v>79.0</v>
      </c>
      <c r="K171" s="23"/>
      <c r="L171" s="15"/>
      <c r="Z171" s="17"/>
      <c r="AA171" s="18"/>
      <c r="AB171" s="19"/>
    </row>
    <row r="172" hidden="1">
      <c r="A172" s="7">
        <v>44160.0</v>
      </c>
      <c r="B172" s="8" t="s">
        <v>185</v>
      </c>
      <c r="C172" s="9"/>
      <c r="D172" s="9"/>
      <c r="E172" s="10">
        <v>30.3</v>
      </c>
      <c r="F172" s="11">
        <v>23.6</v>
      </c>
      <c r="I172" s="12"/>
      <c r="J172" s="13">
        <v>47.0</v>
      </c>
      <c r="K172" s="14"/>
      <c r="L172" s="15"/>
      <c r="Z172" s="17"/>
      <c r="AA172" s="18"/>
      <c r="AB172" s="19"/>
    </row>
    <row r="173" hidden="1">
      <c r="B173" s="20" t="s">
        <v>186</v>
      </c>
      <c r="C173" s="3">
        <v>14.8</v>
      </c>
      <c r="D173" s="21">
        <v>0.915</v>
      </c>
      <c r="F173" s="22">
        <v>50.7</v>
      </c>
      <c r="I173" s="12"/>
      <c r="J173" s="13">
        <v>87.0</v>
      </c>
      <c r="K173" s="23"/>
      <c r="L173" s="15"/>
      <c r="Z173" s="17"/>
      <c r="AA173" s="18"/>
      <c r="AB173" s="19"/>
    </row>
    <row r="174" hidden="1">
      <c r="A174" s="7">
        <v>44160.0</v>
      </c>
      <c r="B174" s="8" t="s">
        <v>187</v>
      </c>
      <c r="C174" s="9"/>
      <c r="D174" s="9"/>
      <c r="E174" s="10">
        <v>30.0</v>
      </c>
      <c r="F174" s="11">
        <v>41.4</v>
      </c>
      <c r="I174" s="12"/>
      <c r="J174" s="13">
        <v>63.0</v>
      </c>
      <c r="K174" s="14"/>
      <c r="L174" s="15"/>
      <c r="Z174" s="17"/>
      <c r="AA174" s="18"/>
      <c r="AB174" s="19"/>
    </row>
    <row r="175" hidden="1">
      <c r="B175" s="20" t="s">
        <v>188</v>
      </c>
      <c r="C175" s="3">
        <v>15.0</v>
      </c>
      <c r="D175" s="21">
        <v>0.912</v>
      </c>
      <c r="F175" s="22">
        <v>38.7</v>
      </c>
      <c r="I175" s="12"/>
      <c r="J175" s="13">
        <v>99.0</v>
      </c>
      <c r="K175" s="23"/>
      <c r="L175" s="15"/>
      <c r="Z175" s="17"/>
      <c r="AA175" s="18"/>
      <c r="AB175" s="19"/>
    </row>
    <row r="176" hidden="1">
      <c r="A176" s="7">
        <v>44160.0</v>
      </c>
      <c r="B176" s="8" t="s">
        <v>189</v>
      </c>
      <c r="C176" s="9">
        <v>9.1</v>
      </c>
      <c r="D176" s="25">
        <v>0.805</v>
      </c>
      <c r="E176" s="10">
        <v>30.0</v>
      </c>
      <c r="F176" s="11">
        <v>43.1</v>
      </c>
      <c r="G176" s="5">
        <v>-16.5</v>
      </c>
      <c r="H176" s="5">
        <v>-2000.0</v>
      </c>
      <c r="I176" s="12">
        <f>if(H176&lt;0,-H176/(-H176+100),100/(H176+100))/(if(H176&lt;0,-H176/(-H176+100),100/(H176+100))+if(H177&lt;0,-H177/(-H177+100),100/(H177+100)))</f>
        <v>0.9163346614</v>
      </c>
      <c r="J176" s="13">
        <v>81.0</v>
      </c>
      <c r="K176" s="14" t="str">
        <f>IF(C176&lt;&gt;"",IF(C176+G176&gt;0,C176+G176,""),IF(G176-C177&gt;0,G176-C177,""))</f>
        <v/>
      </c>
      <c r="L176" s="15" t="str">
        <f>if(K176&lt;&gt;"",if(J177-J176&lt;G176,1,if(G176=J177-J176,"Push",0)),"")</f>
        <v/>
      </c>
      <c r="Z176" s="17"/>
      <c r="AA176" s="18"/>
      <c r="AB176" s="19"/>
    </row>
    <row r="177" hidden="1">
      <c r="B177" s="20" t="s">
        <v>190</v>
      </c>
      <c r="C177" s="3"/>
      <c r="D177" s="3"/>
      <c r="F177" s="22">
        <v>37.9</v>
      </c>
      <c r="G177" s="5">
        <v>16.5</v>
      </c>
      <c r="H177" s="5">
        <v>1050.0</v>
      </c>
      <c r="I177" s="12">
        <f>if(H177&lt;0,-H177/(-H177+100),100/(H177+100))/(if(H177&lt;0,-H177/(-H177+100),100/(H177+100))+if(H176&lt;0,-H176/(-H176+100),100/(H176+100)))</f>
        <v>0.08366533865</v>
      </c>
      <c r="J177" s="13">
        <v>61.0</v>
      </c>
      <c r="K177" s="23">
        <f>IF(C177&lt;&gt;"",IF(C177+G177&gt;0,C177+G177,""),IF(G177-C176&gt;0,G177-C176,""))</f>
        <v>7.4</v>
      </c>
      <c r="L177" s="15">
        <f>if(K177&lt;&gt;"",if(J176-J177&lt;G177,1,if(G177=J176-J177,"Push",0)),"")</f>
        <v>0</v>
      </c>
      <c r="Z177" s="17"/>
      <c r="AA177" s="18"/>
      <c r="AB177" s="19"/>
    </row>
    <row r="178" hidden="1">
      <c r="A178" s="7">
        <v>44160.0</v>
      </c>
      <c r="B178" s="8" t="s">
        <v>191</v>
      </c>
      <c r="C178" s="9"/>
      <c r="D178" s="9"/>
      <c r="E178" s="10">
        <v>29.9</v>
      </c>
      <c r="F178" s="11">
        <v>46.2</v>
      </c>
      <c r="I178" s="12"/>
      <c r="J178" s="13">
        <v>49.0</v>
      </c>
      <c r="K178" s="14"/>
      <c r="L178" s="15"/>
      <c r="Z178" s="17"/>
      <c r="AA178" s="18"/>
      <c r="AB178" s="19"/>
    </row>
    <row r="179" hidden="1">
      <c r="B179" s="20" t="s">
        <v>192</v>
      </c>
      <c r="C179" s="3">
        <v>14.6</v>
      </c>
      <c r="D179" s="21">
        <v>0.91</v>
      </c>
      <c r="F179" s="22">
        <v>42.1</v>
      </c>
      <c r="I179" s="12"/>
      <c r="J179" s="13">
        <v>88.0</v>
      </c>
      <c r="K179" s="23"/>
      <c r="L179" s="15"/>
      <c r="Z179" s="17"/>
      <c r="AA179" s="18"/>
      <c r="AB179" s="19"/>
    </row>
    <row r="180" hidden="1">
      <c r="A180" s="7">
        <v>44160.0</v>
      </c>
      <c r="B180" s="8" t="s">
        <v>193</v>
      </c>
      <c r="C180" s="9"/>
      <c r="D180" s="9"/>
      <c r="E180" s="10">
        <v>29.2</v>
      </c>
      <c r="F180" s="11">
        <v>42.0</v>
      </c>
      <c r="I180" s="12"/>
      <c r="J180" s="13">
        <v>79.0</v>
      </c>
      <c r="K180" s="14"/>
      <c r="L180" s="15"/>
      <c r="Z180" s="17"/>
      <c r="AA180" s="18"/>
      <c r="AB180" s="19"/>
    </row>
    <row r="181" hidden="1">
      <c r="B181" s="20" t="s">
        <v>194</v>
      </c>
      <c r="C181" s="3">
        <v>14.3</v>
      </c>
      <c r="D181" s="21">
        <v>0.896</v>
      </c>
      <c r="F181" s="22">
        <v>28.0</v>
      </c>
      <c r="I181" s="12"/>
      <c r="J181" s="13">
        <v>97.0</v>
      </c>
      <c r="K181" s="23"/>
      <c r="L181" s="15"/>
      <c r="Z181" s="17"/>
      <c r="AA181" s="18"/>
      <c r="AB181" s="19"/>
    </row>
    <row r="182" hidden="1">
      <c r="A182" s="7">
        <v>44160.0</v>
      </c>
      <c r="B182" s="8" t="s">
        <v>195</v>
      </c>
      <c r="C182" s="9"/>
      <c r="D182" s="9"/>
      <c r="E182" s="10">
        <v>29.2</v>
      </c>
      <c r="F182" s="11">
        <v>58.9</v>
      </c>
      <c r="I182" s="12"/>
      <c r="J182" s="13">
        <v>60.0</v>
      </c>
      <c r="K182" s="14"/>
      <c r="L182" s="15"/>
      <c r="Z182" s="17"/>
      <c r="AA182" s="18"/>
      <c r="AB182" s="19"/>
    </row>
    <row r="183" hidden="1">
      <c r="B183" s="20" t="s">
        <v>196</v>
      </c>
      <c r="C183" s="3">
        <v>13.8</v>
      </c>
      <c r="D183" s="21">
        <v>0.896</v>
      </c>
      <c r="F183" s="22">
        <v>28.3</v>
      </c>
      <c r="I183" s="12"/>
      <c r="J183" s="13">
        <v>88.0</v>
      </c>
      <c r="K183" s="23"/>
      <c r="L183" s="15"/>
      <c r="Z183" s="17"/>
      <c r="AA183" s="18"/>
      <c r="AB183" s="19"/>
    </row>
    <row r="184" hidden="1">
      <c r="A184" s="7">
        <v>44160.0</v>
      </c>
      <c r="B184" s="8" t="s">
        <v>197</v>
      </c>
      <c r="C184" s="9"/>
      <c r="D184" s="9"/>
      <c r="E184" s="10">
        <v>29.0</v>
      </c>
      <c r="F184" s="11">
        <v>64.7</v>
      </c>
      <c r="I184" s="12"/>
      <c r="J184" s="13">
        <v>82.0</v>
      </c>
      <c r="K184" s="14"/>
      <c r="L184" s="15"/>
      <c r="Z184" s="17"/>
      <c r="AA184" s="18"/>
      <c r="AB184" s="19"/>
    </row>
    <row r="185" hidden="1">
      <c r="B185" s="20" t="s">
        <v>198</v>
      </c>
      <c r="C185" s="3">
        <v>6.2</v>
      </c>
      <c r="D185" s="21">
        <v>0.721</v>
      </c>
      <c r="F185" s="22">
        <v>0.0</v>
      </c>
      <c r="I185" s="12"/>
      <c r="J185" s="13">
        <v>72.0</v>
      </c>
      <c r="K185" s="23"/>
      <c r="L185" s="15"/>
      <c r="Z185" s="17"/>
      <c r="AA185" s="18"/>
      <c r="AB185" s="19"/>
    </row>
    <row r="186" hidden="1">
      <c r="A186" s="7">
        <v>44160.0</v>
      </c>
      <c r="B186" s="8" t="s">
        <v>199</v>
      </c>
      <c r="C186" s="9"/>
      <c r="D186" s="9"/>
      <c r="E186" s="10">
        <v>29.0</v>
      </c>
      <c r="F186" s="11">
        <v>21.0</v>
      </c>
      <c r="I186" s="12"/>
      <c r="J186" s="13">
        <v>32.0</v>
      </c>
      <c r="K186" s="14"/>
      <c r="L186" s="15"/>
      <c r="Z186" s="17"/>
      <c r="AA186" s="18"/>
      <c r="AB186" s="19"/>
    </row>
    <row r="187" hidden="1">
      <c r="B187" s="20" t="s">
        <v>200</v>
      </c>
      <c r="C187" s="3">
        <v>6.3</v>
      </c>
      <c r="D187" s="21">
        <v>0.726</v>
      </c>
      <c r="F187" s="22">
        <v>61.8</v>
      </c>
      <c r="I187" s="12"/>
      <c r="J187" s="13">
        <v>93.0</v>
      </c>
      <c r="K187" s="23"/>
      <c r="L187" s="15"/>
      <c r="Z187" s="17"/>
      <c r="AA187" s="18"/>
      <c r="AB187" s="19"/>
    </row>
    <row r="188" hidden="1">
      <c r="A188" s="7">
        <v>44160.0</v>
      </c>
      <c r="B188" s="8" t="s">
        <v>201</v>
      </c>
      <c r="C188" s="9"/>
      <c r="D188" s="9"/>
      <c r="E188" s="10">
        <v>28.9</v>
      </c>
      <c r="F188" s="11">
        <v>47.6</v>
      </c>
      <c r="I188" s="12"/>
      <c r="J188" s="13">
        <v>81.0</v>
      </c>
      <c r="K188" s="14"/>
      <c r="L188" s="15"/>
      <c r="Z188" s="17"/>
      <c r="AA188" s="18"/>
      <c r="AB188" s="19"/>
    </row>
    <row r="189" hidden="1">
      <c r="B189" s="20" t="s">
        <v>202</v>
      </c>
      <c r="C189" s="3">
        <v>14.2</v>
      </c>
      <c r="D189" s="21">
        <v>0.891</v>
      </c>
      <c r="F189" s="22">
        <v>25.2</v>
      </c>
      <c r="I189" s="12"/>
      <c r="J189" s="13">
        <v>85.0</v>
      </c>
      <c r="K189" s="23"/>
      <c r="L189" s="15"/>
      <c r="Z189" s="17"/>
      <c r="AA189" s="18"/>
      <c r="AB189" s="19"/>
    </row>
    <row r="190" hidden="1">
      <c r="A190" s="7">
        <v>44160.0</v>
      </c>
      <c r="B190" s="8" t="s">
        <v>203</v>
      </c>
      <c r="C190" s="9"/>
      <c r="D190" s="9"/>
      <c r="E190" s="10">
        <v>28.9</v>
      </c>
      <c r="F190" s="11">
        <v>47.6</v>
      </c>
      <c r="I190" s="12"/>
      <c r="J190" s="13">
        <v>74.0</v>
      </c>
      <c r="K190" s="14"/>
      <c r="L190" s="15"/>
      <c r="Z190" s="17"/>
      <c r="AA190" s="18"/>
      <c r="AB190" s="19"/>
    </row>
    <row r="191" hidden="1">
      <c r="B191" s="20" t="s">
        <v>204</v>
      </c>
      <c r="C191" s="3">
        <v>13.4</v>
      </c>
      <c r="D191" s="21">
        <v>0.886</v>
      </c>
      <c r="F191" s="22">
        <v>29.7</v>
      </c>
      <c r="I191" s="12"/>
      <c r="J191" s="13">
        <v>98.0</v>
      </c>
      <c r="K191" s="23"/>
      <c r="L191" s="15"/>
      <c r="Z191" s="17"/>
      <c r="AA191" s="18"/>
      <c r="AB191" s="19"/>
    </row>
    <row r="192" hidden="1">
      <c r="A192" s="7">
        <v>44160.0</v>
      </c>
      <c r="B192" s="8" t="s">
        <v>205</v>
      </c>
      <c r="C192" s="9"/>
      <c r="D192" s="9"/>
      <c r="E192" s="10">
        <v>28.9</v>
      </c>
      <c r="F192" s="11">
        <v>26.6</v>
      </c>
      <c r="I192" s="12"/>
      <c r="J192" s="13">
        <v>54.0</v>
      </c>
      <c r="K192" s="14"/>
      <c r="L192" s="15"/>
      <c r="Z192" s="17"/>
      <c r="AA192" s="18"/>
      <c r="AB192" s="19"/>
    </row>
    <row r="193" hidden="1">
      <c r="B193" s="20" t="s">
        <v>206</v>
      </c>
      <c r="C193" s="3">
        <v>12.7</v>
      </c>
      <c r="D193" s="21">
        <v>0.873</v>
      </c>
      <c r="F193" s="22">
        <v>47.7</v>
      </c>
      <c r="I193" s="12"/>
      <c r="J193" s="13">
        <v>93.0</v>
      </c>
      <c r="K193" s="23"/>
      <c r="L193" s="15"/>
      <c r="Z193" s="17"/>
      <c r="AA193" s="18"/>
      <c r="AB193" s="19"/>
    </row>
    <row r="194" hidden="1">
      <c r="A194" s="7">
        <v>44160.0</v>
      </c>
      <c r="B194" s="8" t="s">
        <v>207</v>
      </c>
      <c r="C194" s="9"/>
      <c r="D194" s="9"/>
      <c r="E194" s="10">
        <v>28.9</v>
      </c>
      <c r="F194" s="11">
        <v>27.9</v>
      </c>
      <c r="I194" s="12"/>
      <c r="J194" s="13">
        <v>52.0</v>
      </c>
      <c r="K194" s="14"/>
      <c r="L194" s="15"/>
      <c r="Z194" s="17"/>
      <c r="AA194" s="18"/>
      <c r="AB194" s="19"/>
    </row>
    <row r="195" hidden="1">
      <c r="B195" s="20" t="s">
        <v>208</v>
      </c>
      <c r="C195" s="3">
        <v>13.4</v>
      </c>
      <c r="D195" s="21">
        <v>0.892</v>
      </c>
      <c r="F195" s="22">
        <v>42.4</v>
      </c>
      <c r="I195" s="12"/>
      <c r="J195" s="13">
        <v>82.0</v>
      </c>
      <c r="K195" s="23"/>
      <c r="L195" s="15"/>
      <c r="Z195" s="17"/>
      <c r="AA195" s="18"/>
      <c r="AB195" s="19"/>
    </row>
    <row r="196" hidden="1">
      <c r="A196" s="26">
        <v>44160.0</v>
      </c>
      <c r="B196" s="27" t="s">
        <v>209</v>
      </c>
      <c r="C196" s="28"/>
      <c r="D196" s="28"/>
      <c r="E196" s="29">
        <v>28.6</v>
      </c>
      <c r="F196" s="30">
        <v>51.7</v>
      </c>
      <c r="G196" s="41"/>
      <c r="H196" s="41"/>
      <c r="I196" s="32"/>
      <c r="J196" s="33">
        <v>61.0</v>
      </c>
      <c r="K196" s="34"/>
      <c r="L196" s="35"/>
      <c r="Z196" s="17"/>
      <c r="AA196" s="18"/>
      <c r="AB196" s="19"/>
    </row>
    <row r="197" hidden="1">
      <c r="B197" s="36" t="s">
        <v>210</v>
      </c>
      <c r="C197" s="37">
        <v>18.1</v>
      </c>
      <c r="D197" s="38">
        <v>0.943</v>
      </c>
      <c r="F197" s="39">
        <v>36.0</v>
      </c>
      <c r="G197" s="41"/>
      <c r="H197" s="41"/>
      <c r="I197" s="32"/>
      <c r="J197" s="33">
        <v>84.0</v>
      </c>
      <c r="K197" s="40"/>
      <c r="L197" s="35"/>
      <c r="Z197" s="17"/>
      <c r="AA197" s="18"/>
      <c r="AB197" s="19"/>
    </row>
    <row r="198" hidden="1">
      <c r="A198" s="7">
        <v>44160.0</v>
      </c>
      <c r="B198" s="8" t="s">
        <v>211</v>
      </c>
      <c r="C198" s="9"/>
      <c r="D198" s="9"/>
      <c r="E198" s="10">
        <v>28.5</v>
      </c>
      <c r="F198" s="11">
        <v>19.3</v>
      </c>
      <c r="I198" s="12"/>
      <c r="J198" s="13">
        <v>35.0</v>
      </c>
      <c r="K198" s="14"/>
      <c r="L198" s="15"/>
      <c r="Z198" s="17"/>
      <c r="AA198" s="18"/>
      <c r="AB198" s="19"/>
    </row>
    <row r="199" hidden="1">
      <c r="B199" s="20" t="s">
        <v>212</v>
      </c>
      <c r="C199" s="3">
        <v>11.6</v>
      </c>
      <c r="D199" s="21">
        <v>0.861</v>
      </c>
      <c r="F199" s="22">
        <v>62.5</v>
      </c>
      <c r="I199" s="12"/>
      <c r="J199" s="13">
        <v>105.0</v>
      </c>
      <c r="K199" s="23"/>
      <c r="L199" s="15"/>
      <c r="Z199" s="17"/>
      <c r="AA199" s="18"/>
      <c r="AB199" s="19"/>
    </row>
    <row r="200" hidden="1">
      <c r="A200" s="7">
        <v>44160.0</v>
      </c>
      <c r="B200" s="8" t="s">
        <v>213</v>
      </c>
      <c r="C200" s="9"/>
      <c r="D200" s="9"/>
      <c r="E200" s="10">
        <v>28.3</v>
      </c>
      <c r="F200" s="11">
        <v>47.7</v>
      </c>
      <c r="I200" s="12"/>
      <c r="J200" s="13">
        <v>63.0</v>
      </c>
      <c r="K200" s="14"/>
      <c r="L200" s="15"/>
      <c r="Z200" s="17"/>
      <c r="AA200" s="18"/>
      <c r="AB200" s="19"/>
    </row>
    <row r="201" hidden="1">
      <c r="B201" s="20" t="s">
        <v>214</v>
      </c>
      <c r="C201" s="3">
        <v>7.0</v>
      </c>
      <c r="D201" s="21">
        <v>0.747</v>
      </c>
      <c r="F201" s="22">
        <v>30.3</v>
      </c>
      <c r="I201" s="12"/>
      <c r="J201" s="13">
        <v>90.0</v>
      </c>
      <c r="K201" s="23"/>
      <c r="L201" s="15"/>
      <c r="Z201" s="17"/>
      <c r="AA201" s="18"/>
      <c r="AB201" s="19"/>
    </row>
    <row r="202" hidden="1">
      <c r="A202" s="7">
        <v>44160.0</v>
      </c>
      <c r="B202" s="8" t="s">
        <v>215</v>
      </c>
      <c r="C202" s="9"/>
      <c r="D202" s="9"/>
      <c r="E202" s="10">
        <v>28.3</v>
      </c>
      <c r="F202" s="11">
        <v>21.5</v>
      </c>
      <c r="I202" s="12"/>
      <c r="J202" s="13">
        <v>57.0</v>
      </c>
      <c r="K202" s="14"/>
      <c r="L202" s="15"/>
      <c r="Z202" s="17"/>
      <c r="AA202" s="18"/>
      <c r="AB202" s="19"/>
    </row>
    <row r="203" hidden="1">
      <c r="B203" s="20" t="s">
        <v>216</v>
      </c>
      <c r="C203" s="3">
        <v>9.3</v>
      </c>
      <c r="D203" s="21">
        <v>0.818</v>
      </c>
      <c r="F203" s="22">
        <v>54.2</v>
      </c>
      <c r="I203" s="12"/>
      <c r="J203" s="13">
        <v>101.0</v>
      </c>
      <c r="K203" s="23"/>
      <c r="L203" s="15"/>
      <c r="Z203" s="17"/>
      <c r="AA203" s="18"/>
      <c r="AB203" s="19"/>
    </row>
    <row r="204" hidden="1">
      <c r="A204" s="7">
        <v>44160.0</v>
      </c>
      <c r="B204" s="8" t="s">
        <v>217</v>
      </c>
      <c r="C204" s="9"/>
      <c r="D204" s="9"/>
      <c r="E204" s="10">
        <v>28.2</v>
      </c>
      <c r="F204" s="11">
        <v>35.5</v>
      </c>
      <c r="I204" s="12"/>
      <c r="J204" s="13">
        <v>53.0</v>
      </c>
      <c r="K204" s="14"/>
      <c r="L204" s="15"/>
      <c r="Z204" s="17"/>
      <c r="AA204" s="18"/>
      <c r="AB204" s="19"/>
    </row>
    <row r="205" hidden="1">
      <c r="B205" s="20" t="s">
        <v>218</v>
      </c>
      <c r="C205" s="3">
        <v>8.1</v>
      </c>
      <c r="D205" s="21">
        <v>0.779</v>
      </c>
      <c r="F205" s="22">
        <v>29.2</v>
      </c>
      <c r="I205" s="12"/>
      <c r="J205" s="13">
        <v>64.0</v>
      </c>
      <c r="K205" s="23"/>
      <c r="L205" s="15"/>
      <c r="Z205" s="17"/>
      <c r="AA205" s="18"/>
      <c r="AB205" s="19"/>
    </row>
    <row r="206" hidden="1">
      <c r="A206" s="7">
        <v>44160.0</v>
      </c>
      <c r="B206" s="8" t="s">
        <v>219</v>
      </c>
      <c r="C206" s="9"/>
      <c r="D206" s="9"/>
      <c r="E206" s="10">
        <v>28.1</v>
      </c>
      <c r="F206" s="11">
        <v>32.7</v>
      </c>
      <c r="I206" s="12"/>
      <c r="J206" s="13">
        <v>65.0</v>
      </c>
      <c r="K206" s="14"/>
      <c r="L206" s="15"/>
      <c r="Z206" s="17"/>
      <c r="AA206" s="18"/>
      <c r="AB206" s="19"/>
    </row>
    <row r="207" hidden="1">
      <c r="B207" s="20" t="s">
        <v>220</v>
      </c>
      <c r="C207" s="3">
        <v>7.4</v>
      </c>
      <c r="D207" s="21">
        <v>0.758</v>
      </c>
      <c r="F207" s="22">
        <v>40.1</v>
      </c>
      <c r="I207" s="12"/>
      <c r="J207" s="13">
        <v>97.0</v>
      </c>
      <c r="K207" s="23"/>
      <c r="L207" s="15"/>
      <c r="Z207" s="17"/>
      <c r="AA207" s="18"/>
      <c r="AB207" s="19"/>
    </row>
    <row r="208" hidden="1">
      <c r="A208" s="7">
        <v>44160.0</v>
      </c>
      <c r="B208" s="8" t="s">
        <v>221</v>
      </c>
      <c r="C208" s="9"/>
      <c r="D208" s="9"/>
      <c r="E208" s="10">
        <v>28.0</v>
      </c>
      <c r="F208" s="11">
        <v>33.2</v>
      </c>
      <c r="I208" s="12"/>
      <c r="J208" s="13">
        <v>59.0</v>
      </c>
      <c r="K208" s="14"/>
      <c r="L208" s="15"/>
      <c r="Z208" s="17"/>
      <c r="AA208" s="18"/>
      <c r="AB208" s="19"/>
    </row>
    <row r="209" hidden="1">
      <c r="B209" s="20" t="s">
        <v>222</v>
      </c>
      <c r="C209" s="3">
        <v>10.6</v>
      </c>
      <c r="D209" s="21">
        <v>0.838</v>
      </c>
      <c r="F209" s="22">
        <v>42.8</v>
      </c>
      <c r="I209" s="12"/>
      <c r="J209" s="13">
        <v>98.0</v>
      </c>
      <c r="K209" s="23"/>
      <c r="L209" s="15"/>
      <c r="Z209" s="17"/>
      <c r="AA209" s="18"/>
      <c r="AB209" s="19"/>
    </row>
    <row r="210" hidden="1">
      <c r="A210" s="7">
        <v>44160.0</v>
      </c>
      <c r="B210" s="8" t="s">
        <v>223</v>
      </c>
      <c r="C210" s="9"/>
      <c r="D210" s="9"/>
      <c r="E210" s="10">
        <v>27.7</v>
      </c>
      <c r="F210" s="11">
        <v>18.9</v>
      </c>
      <c r="I210" s="12"/>
      <c r="J210" s="13">
        <v>57.0</v>
      </c>
      <c r="K210" s="14"/>
      <c r="L210" s="15"/>
      <c r="Z210" s="17"/>
      <c r="AA210" s="18"/>
      <c r="AB210" s="19"/>
    </row>
    <row r="211" hidden="1">
      <c r="B211" s="20" t="s">
        <v>224</v>
      </c>
      <c r="C211" s="3">
        <v>10.4</v>
      </c>
      <c r="D211" s="21">
        <v>0.836</v>
      </c>
      <c r="F211" s="22">
        <v>50.4</v>
      </c>
      <c r="I211" s="12"/>
      <c r="J211" s="13">
        <v>99.0</v>
      </c>
      <c r="K211" s="23"/>
      <c r="L211" s="15"/>
      <c r="Z211" s="17"/>
      <c r="AA211" s="18"/>
      <c r="AB211" s="19"/>
    </row>
    <row r="212" hidden="1">
      <c r="A212" s="7">
        <v>44160.0</v>
      </c>
      <c r="B212" s="8" t="s">
        <v>225</v>
      </c>
      <c r="C212" s="9"/>
      <c r="D212" s="9"/>
      <c r="E212" s="10">
        <v>27.4</v>
      </c>
      <c r="F212" s="11">
        <v>22.2</v>
      </c>
      <c r="G212" s="5">
        <v>5.5</v>
      </c>
      <c r="H212" s="5">
        <v>200.0</v>
      </c>
      <c r="I212" s="12">
        <f>if(H212&lt;0,-H212/(-H212+100),100/(H212+100))/(if(H212&lt;0,-H212/(-H212+100),100/(H212+100))+if(H213&lt;0,-H213/(-H213+100),100/(H213+100)))</f>
        <v>0.3194444444</v>
      </c>
      <c r="J212" s="13">
        <v>56.0</v>
      </c>
      <c r="K212" s="14" t="str">
        <f>IF(C212&lt;&gt;"",IF(C212+G212&gt;0,C212+G212,""),IF(G212-C213&gt;0,G212-C213,""))</f>
        <v/>
      </c>
      <c r="L212" s="15" t="str">
        <f>if(K212&lt;&gt;"",if(J213-J212&lt;G212,1,if(G212=J213-J212,"Push",0)),"")</f>
        <v/>
      </c>
      <c r="Z212" s="17"/>
      <c r="AA212" s="18"/>
      <c r="AB212" s="19"/>
    </row>
    <row r="213" hidden="1">
      <c r="B213" s="20" t="s">
        <v>226</v>
      </c>
      <c r="C213" s="3">
        <v>12.1</v>
      </c>
      <c r="D213" s="21">
        <v>0.87</v>
      </c>
      <c r="F213" s="22">
        <v>53.7</v>
      </c>
      <c r="G213" s="5">
        <v>-5.5</v>
      </c>
      <c r="H213" s="5">
        <v>-245.0</v>
      </c>
      <c r="I213" s="12">
        <f>if(H213&lt;0,-H213/(-H213+100),100/(H213+100))/(if(H213&lt;0,-H213/(-H213+100),100/(H213+100))+if(H212&lt;0,-H212/(-H212+100),100/(H212+100)))</f>
        <v>0.6805555556</v>
      </c>
      <c r="J213" s="13">
        <v>65.0</v>
      </c>
      <c r="K213" s="23">
        <f>IF(C213&lt;&gt;"",IF(C213+G213&gt;0,C213+G213,""),IF(G213-C212&gt;0,G213-C212,""))</f>
        <v>6.6</v>
      </c>
      <c r="L213" s="15">
        <f>if(K213&lt;&gt;"",if(J212-J213&lt;G213,1,if(G213=J212-J213,"Push",0)),"")</f>
        <v>1</v>
      </c>
      <c r="Z213" s="17"/>
      <c r="AA213" s="18"/>
      <c r="AB213" s="19"/>
    </row>
    <row r="214" hidden="1">
      <c r="A214" s="7">
        <v>44160.0</v>
      </c>
      <c r="B214" s="8" t="s">
        <v>227</v>
      </c>
      <c r="C214" s="9"/>
      <c r="D214" s="9"/>
      <c r="E214" s="10">
        <v>27.3</v>
      </c>
      <c r="F214" s="11">
        <v>42.9</v>
      </c>
      <c r="I214" s="12"/>
      <c r="J214" s="13">
        <v>64.0</v>
      </c>
      <c r="K214" s="14"/>
      <c r="L214" s="15"/>
      <c r="Z214" s="17"/>
      <c r="AA214" s="18"/>
      <c r="AB214" s="19"/>
    </row>
    <row r="215" hidden="1">
      <c r="B215" s="20" t="s">
        <v>228</v>
      </c>
      <c r="C215" s="3">
        <v>11.4</v>
      </c>
      <c r="D215" s="21">
        <v>0.842</v>
      </c>
      <c r="F215" s="22">
        <v>31.2</v>
      </c>
      <c r="I215" s="12"/>
      <c r="J215" s="13">
        <v>89.0</v>
      </c>
      <c r="K215" s="23"/>
      <c r="L215" s="15"/>
      <c r="Z215" s="17"/>
      <c r="AA215" s="18"/>
      <c r="AB215" s="19"/>
    </row>
    <row r="216">
      <c r="A216" s="42">
        <v>44161.0</v>
      </c>
      <c r="B216" s="43" t="s">
        <v>229</v>
      </c>
      <c r="C216" s="44">
        <v>0.2</v>
      </c>
      <c r="D216" s="45">
        <v>0.508</v>
      </c>
      <c r="E216" s="46">
        <v>97.2</v>
      </c>
      <c r="F216" s="47">
        <v>53.8</v>
      </c>
      <c r="G216" s="48">
        <v>-4.0</v>
      </c>
      <c r="H216" s="48">
        <v>-182.0</v>
      </c>
      <c r="I216" s="49">
        <f>if(H216&lt;0,-H216/(-H216+100),100/(H216+100))/(if(H216&lt;0,-H216/(-H216+100),100/(H216+100))+if(H217&lt;0,-H217/(-H217+100),100/(H217+100)))</f>
        <v>0.6173677069</v>
      </c>
      <c r="J216" s="50">
        <v>90.0</v>
      </c>
      <c r="K216" s="51" t="str">
        <f>IF(C216&lt;&gt;"",IF(C216+G216&gt;0,C216+G216,""),IF(G216-C217&gt;0,G216-C217,""))</f>
        <v/>
      </c>
      <c r="L216" s="52" t="str">
        <f>if(K216&lt;&gt;"",if(J217-J216&lt;G216,1,if(G216=J217-J216,"Push",0)),"")</f>
        <v/>
      </c>
      <c r="Z216" s="17"/>
      <c r="AA216" s="18"/>
      <c r="AB216" s="19"/>
    </row>
    <row r="217">
      <c r="B217" s="20" t="s">
        <v>230</v>
      </c>
      <c r="C217" s="3"/>
      <c r="D217" s="3"/>
      <c r="F217" s="22">
        <v>81.7</v>
      </c>
      <c r="G217" s="5">
        <v>4.0</v>
      </c>
      <c r="H217" s="5">
        <v>150.0</v>
      </c>
      <c r="I217" s="12">
        <f>if(H217&lt;0,-H217/(-H217+100),100/(H217+100))/(if(H217&lt;0,-H217/(-H217+100),100/(H217+100))+if(H216&lt;0,-H216/(-H216+100),100/(H216+100)))</f>
        <v>0.3826322931</v>
      </c>
      <c r="J217" s="13">
        <v>102.0</v>
      </c>
      <c r="K217" s="23">
        <f>IF(C217&lt;&gt;"",IF(C217+G217&gt;0,C217+G217,""),IF(G217-C216&gt;0,G217-C216,""))</f>
        <v>3.8</v>
      </c>
      <c r="L217" s="15">
        <f>if(K217&lt;&gt;"",if(J216-J217&lt;G217,1,if(G217=J216-J217,"Push",0)),"")</f>
        <v>1</v>
      </c>
      <c r="Z217" s="17"/>
      <c r="AA217" s="18"/>
      <c r="AB217" s="19"/>
    </row>
    <row r="218" hidden="1">
      <c r="A218" s="7">
        <v>44161.0</v>
      </c>
      <c r="B218" s="8" t="s">
        <v>38</v>
      </c>
      <c r="C218" s="9"/>
      <c r="D218" s="9"/>
      <c r="E218" s="10">
        <v>87.5</v>
      </c>
      <c r="F218" s="11">
        <v>37.9</v>
      </c>
      <c r="G218" s="5">
        <v>-2.0</v>
      </c>
      <c r="H218" s="5">
        <v>-134.0</v>
      </c>
      <c r="I218" s="12">
        <f>if(H218&lt;0,-H218/(-H218+100),100/(H218+100))/(if(H218&lt;0,-H218/(-H218+100),100/(H218+100))+if(H219&lt;0,-H219/(-H219+100),100/(H219+100)))</f>
        <v>0.5483323039</v>
      </c>
      <c r="J218" s="13">
        <v>70.0</v>
      </c>
      <c r="K218" s="14" t="str">
        <f>IF(C218&lt;&gt;"",IF(C218+G218&gt;0,C218+G218,""),IF(G218-C219&gt;0,G218-C219,""))</f>
        <v/>
      </c>
      <c r="L218" s="15" t="str">
        <f>if(K218&lt;&gt;"",if(J219-J218&lt;G218,1,if(G218=J219-J218,"Push",0)),"")</f>
        <v/>
      </c>
      <c r="Z218" s="17"/>
      <c r="AA218" s="18"/>
      <c r="AB218" s="19"/>
    </row>
    <row r="219" hidden="1">
      <c r="B219" s="20" t="s">
        <v>14</v>
      </c>
      <c r="C219" s="3">
        <v>0.7</v>
      </c>
      <c r="D219" s="21">
        <v>0.529</v>
      </c>
      <c r="F219" s="22">
        <v>92.5</v>
      </c>
      <c r="G219" s="5">
        <v>2.0</v>
      </c>
      <c r="H219" s="5">
        <v>112.0</v>
      </c>
      <c r="I219" s="12">
        <f>if(H219&lt;0,-H219/(-H219+100),100/(H219+100))/(if(H219&lt;0,-H219/(-H219+100),100/(H219+100))+if(H218&lt;0,-H218/(-H218+100),100/(H218+100)))</f>
        <v>0.4516676961</v>
      </c>
      <c r="J219" s="13">
        <v>81.0</v>
      </c>
      <c r="K219" s="23">
        <f>IF(C219&lt;&gt;"",IF(C219+G219&gt;0,C219+G219,""),IF(G219-C218&gt;0,G219-C218,""))</f>
        <v>2.7</v>
      </c>
      <c r="L219" s="15">
        <f>if(K219&lt;&gt;"",if(J218-J219&lt;G219,1,if(G219=J218-J219,"Push",0)),"")</f>
        <v>1</v>
      </c>
      <c r="Z219" s="17"/>
      <c r="AA219" s="18"/>
      <c r="AB219" s="19"/>
    </row>
    <row r="220" hidden="1">
      <c r="A220" s="7">
        <v>44161.0</v>
      </c>
      <c r="B220" s="8" t="s">
        <v>16</v>
      </c>
      <c r="C220" s="9"/>
      <c r="D220" s="9"/>
      <c r="E220" s="10">
        <v>86.6</v>
      </c>
      <c r="F220" s="11">
        <v>88.2</v>
      </c>
      <c r="G220" s="5">
        <v>4.0</v>
      </c>
      <c r="H220" s="5">
        <v>148.0</v>
      </c>
      <c r="I220" s="12">
        <f>if(H220&lt;0,-H220/(-H220+100),100/(H220+100))/(if(H220&lt;0,-H220/(-H220+100),100/(H220+100))+if(H221&lt;0,-H221/(-H221+100),100/(H221+100)))</f>
        <v>0.3868931225</v>
      </c>
      <c r="J220" s="13">
        <v>75.0</v>
      </c>
      <c r="K220" s="14">
        <f>IF(C220&lt;&gt;"",IF(C220+G220&gt;0,C220+G220,""),IF(G220-C221&gt;0,G220-C221,""))</f>
        <v>3.8</v>
      </c>
      <c r="L220" s="15">
        <f>if(K220&lt;&gt;"",if(J221-J220&lt;G220,1,if(G220=J221-J220,"Push",0)),"")</f>
        <v>1</v>
      </c>
      <c r="Z220" s="17"/>
      <c r="AA220" s="18"/>
      <c r="AB220" s="19"/>
    </row>
    <row r="221" hidden="1">
      <c r="B221" s="20" t="s">
        <v>24</v>
      </c>
      <c r="C221" s="3">
        <v>0.2</v>
      </c>
      <c r="D221" s="21">
        <v>0.506</v>
      </c>
      <c r="F221" s="22">
        <v>38.1</v>
      </c>
      <c r="G221" s="5">
        <v>-4.0</v>
      </c>
      <c r="H221" s="5">
        <v>-177.0</v>
      </c>
      <c r="I221" s="12">
        <f>if(H221&lt;0,-H221/(-H221+100),100/(H221+100))/(if(H221&lt;0,-H221/(-H221+100),100/(H221+100))+if(H220&lt;0,-H220/(-H220+100),100/(H220+100)))</f>
        <v>0.6131068775</v>
      </c>
      <c r="J221" s="13">
        <v>69.0</v>
      </c>
      <c r="K221" s="23" t="str">
        <f>IF(C221&lt;&gt;"",IF(C221+G221&gt;0,C221+G221,""),IF(G221-C220&gt;0,G221-C220,""))</f>
        <v/>
      </c>
      <c r="L221" s="15" t="str">
        <f>if(K221&lt;&gt;"",if(J220-J221&lt;G221,1,if(G221=J220-J221,"Push",0)),"")</f>
        <v/>
      </c>
      <c r="Z221" s="17"/>
      <c r="AA221" s="18"/>
      <c r="AB221" s="19"/>
    </row>
    <row r="222" hidden="1">
      <c r="A222" s="7">
        <v>44161.0</v>
      </c>
      <c r="B222" s="8" t="s">
        <v>21</v>
      </c>
      <c r="C222" s="9">
        <v>6.6</v>
      </c>
      <c r="D222" s="25">
        <v>0.725</v>
      </c>
      <c r="E222" s="10">
        <v>85.3</v>
      </c>
      <c r="F222" s="11">
        <v>67.4</v>
      </c>
      <c r="G222" s="5">
        <v>-6.0</v>
      </c>
      <c r="H222" s="5">
        <v>-265.0</v>
      </c>
      <c r="I222" s="12">
        <f>if(H222&lt;0,-H222/(-H222+100),100/(H222+100))/(if(H222&lt;0,-H222/(-H222+100),100/(H222+100))+if(H223&lt;0,-H223/(-H223+100),100/(H223+100)))</f>
        <v>0.6957699521</v>
      </c>
      <c r="J222" s="13">
        <v>83.0</v>
      </c>
      <c r="K222" s="14">
        <f>IF(C222&lt;&gt;"",IF(C222+G222&gt;0,C222+G222,""),IF(G222-C223&gt;0,G222-C223,""))</f>
        <v>0.6</v>
      </c>
      <c r="L222" s="15">
        <f>if(K222&lt;&gt;"",if(J223-J222&lt;G222,1,if(G222=J223-J222,"Push",0)),"")</f>
        <v>1</v>
      </c>
      <c r="Z222" s="17"/>
      <c r="AA222" s="18"/>
      <c r="AB222" s="19"/>
    </row>
    <row r="223" hidden="1">
      <c r="B223" s="20" t="s">
        <v>25</v>
      </c>
      <c r="C223" s="3"/>
      <c r="D223" s="3"/>
      <c r="F223" s="22">
        <v>61.6</v>
      </c>
      <c r="G223" s="5">
        <v>6.0</v>
      </c>
      <c r="H223" s="5">
        <v>215.0</v>
      </c>
      <c r="I223" s="12">
        <f>if(H223&lt;0,-H223/(-H223+100),100/(H223+100))/(if(H223&lt;0,-H223/(-H223+100),100/(H223+100))+if(H222&lt;0,-H222/(-H222+100),100/(H222+100)))</f>
        <v>0.3042300479</v>
      </c>
      <c r="J223" s="13">
        <v>74.0</v>
      </c>
      <c r="K223" s="23" t="str">
        <f>IF(C223&lt;&gt;"",IF(C223+G223&gt;0,C223+G223,""),IF(G223-C222&gt;0,G223-C222,""))</f>
        <v/>
      </c>
      <c r="L223" s="15" t="str">
        <f>if(K223&lt;&gt;"",if(J222-J223&lt;G223,1,if(G223=J222-J223,"Push",0)),"")</f>
        <v/>
      </c>
      <c r="Z223" s="17"/>
      <c r="AA223" s="18"/>
      <c r="AB223" s="19"/>
    </row>
    <row r="224" hidden="1">
      <c r="A224" s="7">
        <v>44161.0</v>
      </c>
      <c r="B224" s="8" t="s">
        <v>22</v>
      </c>
      <c r="C224" s="9">
        <v>0.8</v>
      </c>
      <c r="D224" s="25">
        <v>0.531</v>
      </c>
      <c r="E224" s="10">
        <v>76.3</v>
      </c>
      <c r="F224" s="11">
        <v>86.3</v>
      </c>
      <c r="G224" s="5">
        <v>1.0</v>
      </c>
      <c r="H224" s="5">
        <v>-105.0</v>
      </c>
      <c r="I224" s="12">
        <f>if(H224&lt;0,-H224/(-H224+100),100/(H224+100))/(if(H224&lt;0,-H224/(-H224+100),100/(H224+100))+if(H225&lt;0,-H225/(-H225+100),100/(H225+100)))</f>
        <v>0.4901832461</v>
      </c>
      <c r="J224" s="13">
        <v>69.0</v>
      </c>
      <c r="K224" s="14">
        <f>IF(C224&lt;&gt;"",IF(C224+G224&gt;0,C224+G224,""),IF(G224-C225&gt;0,G224-C225,""))</f>
        <v>1.8</v>
      </c>
      <c r="L224" s="15">
        <f>if(K224&lt;&gt;"",if(J225-J224&lt;G224,1,if(G224=J225-J224,"Push",0)),"")</f>
        <v>1</v>
      </c>
      <c r="Z224" s="17"/>
      <c r="AA224" s="18"/>
      <c r="AB224" s="19"/>
    </row>
    <row r="225" hidden="1">
      <c r="B225" s="20" t="s">
        <v>26</v>
      </c>
      <c r="C225" s="3"/>
      <c r="D225" s="3"/>
      <c r="F225" s="22">
        <v>33.3</v>
      </c>
      <c r="G225" s="5">
        <v>-1.0</v>
      </c>
      <c r="H225" s="5">
        <v>-114.0</v>
      </c>
      <c r="I225" s="12">
        <f>if(H225&lt;0,-H225/(-H225+100),100/(H225+100))/(if(H225&lt;0,-H225/(-H225+100),100/(H225+100))+if(H224&lt;0,-H224/(-H224+100),100/(H224+100)))</f>
        <v>0.5098167539</v>
      </c>
      <c r="J225" s="13">
        <v>64.0</v>
      </c>
      <c r="K225" s="23" t="str">
        <f>IF(C225&lt;&gt;"",IF(C225+G225&gt;0,C225+G225,""),IF(G225-C224&gt;0,G225-C224,""))</f>
        <v/>
      </c>
      <c r="L225" s="15" t="str">
        <f>if(K225&lt;&gt;"",if(J224-J225&lt;G225,1,if(G225=J224-J225,"Push",0)),"")</f>
        <v/>
      </c>
      <c r="Z225" s="17"/>
      <c r="AA225" s="18"/>
      <c r="AB225" s="19"/>
    </row>
    <row r="226" hidden="1">
      <c r="A226" s="7">
        <v>44161.0</v>
      </c>
      <c r="B226" s="8" t="s">
        <v>18</v>
      </c>
      <c r="C226" s="9">
        <v>2.8</v>
      </c>
      <c r="D226" s="25">
        <v>0.607</v>
      </c>
      <c r="E226" s="10">
        <v>75.5</v>
      </c>
      <c r="F226" s="11">
        <v>51.4</v>
      </c>
      <c r="G226" s="5">
        <v>-2.5</v>
      </c>
      <c r="H226" s="5">
        <v>-143.0</v>
      </c>
      <c r="I226" s="12">
        <f>if(H226&lt;0,-H226/(-H226+100),100/(H226+100))/(if(H226&lt;0,-H226/(-H226+100),100/(H226+100))+if(H227&lt;0,-H227/(-H227+100),100/(H227+100)))</f>
        <v>0.5642037303</v>
      </c>
      <c r="J226" s="13">
        <v>64.0</v>
      </c>
      <c r="K226" s="14">
        <f>IF(C226&lt;&gt;"",IF(C226+G226&gt;0,C226+G226,""),IF(G226-C227&gt;0,G226-C227,""))</f>
        <v>0.3</v>
      </c>
      <c r="L226" s="15">
        <f>if(K226&lt;&gt;"",if(J227-J226&lt;G226,1,if(G226=J227-J226,"Push",0)),"")</f>
        <v>0</v>
      </c>
      <c r="Z226" s="17"/>
      <c r="AA226" s="18"/>
      <c r="AB226" s="19"/>
    </row>
    <row r="227" hidden="1">
      <c r="B227" s="20" t="s">
        <v>23</v>
      </c>
      <c r="C227" s="3"/>
      <c r="D227" s="3"/>
      <c r="F227" s="22">
        <v>58.7</v>
      </c>
      <c r="G227" s="5">
        <v>2.5</v>
      </c>
      <c r="H227" s="5">
        <v>120.0</v>
      </c>
      <c r="I227" s="12">
        <f>if(H227&lt;0,-H227/(-H227+100),100/(H227+100))/(if(H227&lt;0,-H227/(-H227+100),100/(H227+100))+if(H226&lt;0,-H226/(-H226+100),100/(H226+100)))</f>
        <v>0.4357962697</v>
      </c>
      <c r="J227" s="13">
        <v>66.0</v>
      </c>
      <c r="K227" s="23" t="str">
        <f>IF(C227&lt;&gt;"",IF(C227+G227&gt;0,C227+G227,""),IF(G227-C226&gt;0,G227-C226,""))</f>
        <v/>
      </c>
      <c r="L227" s="15" t="str">
        <f>if(K227&lt;&gt;"",if(J226-J227&lt;G227,1,if(G227=J226-J227,"Push",0)),"")</f>
        <v/>
      </c>
      <c r="Z227" s="17"/>
      <c r="AA227" s="18"/>
      <c r="AB227" s="19"/>
    </row>
    <row r="228" hidden="1">
      <c r="A228" s="7">
        <v>44161.0</v>
      </c>
      <c r="B228" s="8" t="s">
        <v>40</v>
      </c>
      <c r="C228" s="9">
        <v>0.8</v>
      </c>
      <c r="D228" s="25">
        <v>0.53</v>
      </c>
      <c r="E228" s="10">
        <v>73.3</v>
      </c>
      <c r="F228" s="11">
        <v>27.5</v>
      </c>
      <c r="G228" s="5">
        <v>-2.5</v>
      </c>
      <c r="H228" s="5">
        <v>-148.0</v>
      </c>
      <c r="I228" s="12">
        <f>if(H228&lt;0,-H228/(-H228+100),100/(H228+100))/(if(H228&lt;0,-H228/(-H228+100),100/(H228+100))+if(H229&lt;0,-H229/(-H229+100),100/(H229+100)))</f>
        <v>0.5654002523</v>
      </c>
      <c r="J228" s="13">
        <v>59.0</v>
      </c>
      <c r="K228" s="14" t="str">
        <f>IF(C228&lt;&gt;"",IF(C228+G228&gt;0,C228+G228,""),IF(G228-C229&gt;0,G228-C229,""))</f>
        <v/>
      </c>
      <c r="L228" s="15" t="str">
        <f>if(K228&lt;&gt;"",if(J229-J228&lt;G228,1,if(G228=J229-J228,"Push",0)),"")</f>
        <v/>
      </c>
      <c r="Z228" s="17"/>
      <c r="AA228" s="18"/>
      <c r="AB228" s="19"/>
    </row>
    <row r="229" hidden="1">
      <c r="B229" s="20" t="s">
        <v>29</v>
      </c>
      <c r="C229" s="3"/>
      <c r="D229" s="3"/>
      <c r="F229" s="22">
        <v>95.8</v>
      </c>
      <c r="G229" s="5">
        <v>2.5</v>
      </c>
      <c r="H229" s="5">
        <v>118.0</v>
      </c>
      <c r="I229" s="12">
        <f>if(H229&lt;0,-H229/(-H229+100),100/(H229+100))/(if(H229&lt;0,-H229/(-H229+100),100/(H229+100))+if(H228&lt;0,-H228/(-H228+100),100/(H228+100)))</f>
        <v>0.4345997477</v>
      </c>
      <c r="J229" s="13">
        <v>83.0</v>
      </c>
      <c r="K229" s="23">
        <f>IF(C229&lt;&gt;"",IF(C229+G229&gt;0,C229+G229,""),IF(G229-C228&gt;0,G229-C228,""))</f>
        <v>1.7</v>
      </c>
      <c r="L229" s="15">
        <f>if(K229&lt;&gt;"",if(J228-J229&lt;G229,1,if(G229=J228-J229,"Push",0)),"")</f>
        <v>1</v>
      </c>
      <c r="Z229" s="17"/>
      <c r="AA229" s="18"/>
      <c r="AB229" s="19"/>
    </row>
    <row r="230" hidden="1">
      <c r="A230" s="26">
        <v>44161.0</v>
      </c>
      <c r="B230" s="27" t="s">
        <v>45</v>
      </c>
      <c r="C230" s="28"/>
      <c r="D230" s="28"/>
      <c r="E230" s="29">
        <v>71.3</v>
      </c>
      <c r="F230" s="30">
        <v>64.2</v>
      </c>
      <c r="G230" s="31"/>
      <c r="H230" s="31"/>
      <c r="I230" s="32"/>
      <c r="J230" s="33">
        <v>50.0</v>
      </c>
      <c r="K230" s="34"/>
      <c r="L230" s="35"/>
      <c r="Z230" s="17"/>
      <c r="AA230" s="18"/>
      <c r="AB230" s="19"/>
    </row>
    <row r="231" hidden="1">
      <c r="B231" s="36" t="s">
        <v>114</v>
      </c>
      <c r="C231" s="37">
        <v>7.5</v>
      </c>
      <c r="D231" s="38">
        <v>0.759</v>
      </c>
      <c r="F231" s="39">
        <v>59.2</v>
      </c>
      <c r="G231" s="31"/>
      <c r="H231" s="31"/>
      <c r="I231" s="32"/>
      <c r="J231" s="33">
        <v>51.0</v>
      </c>
      <c r="K231" s="40"/>
      <c r="L231" s="35"/>
      <c r="Z231" s="17"/>
      <c r="AA231" s="18"/>
      <c r="AB231" s="19"/>
    </row>
    <row r="232" hidden="1">
      <c r="A232" s="7">
        <v>44161.0</v>
      </c>
      <c r="B232" s="8" t="s">
        <v>39</v>
      </c>
      <c r="C232" s="9"/>
      <c r="D232" s="9"/>
      <c r="E232" s="10">
        <v>66.3</v>
      </c>
      <c r="F232" s="11">
        <v>46.8</v>
      </c>
      <c r="G232" s="5">
        <v>10.5</v>
      </c>
      <c r="H232" s="5">
        <v>450.0</v>
      </c>
      <c r="I232" s="12">
        <f>if(H232&lt;0,-H232/(-H232+100),100/(H232+100))/(if(H232&lt;0,-H232/(-H232+100),100/(H232+100))+if(H233&lt;0,-H233/(-H233+100),100/(H233+100)))</f>
        <v>0.1741741742</v>
      </c>
      <c r="J232" s="13">
        <v>66.0</v>
      </c>
      <c r="K232" s="14">
        <f>IF(C232&lt;&gt;"",IF(C232+G232&gt;0,C232+G232,""),IF(G232-C233&gt;0,G232-C233,""))</f>
        <v>1.3</v>
      </c>
      <c r="L232" s="15">
        <f>if(K232&lt;&gt;"",if(J233-J232&lt;G232,1,if(G232=J233-J232,"Push",0)),"")</f>
        <v>0</v>
      </c>
      <c r="Z232" s="17"/>
      <c r="AA232" s="18"/>
      <c r="AB232" s="19"/>
    </row>
    <row r="233" hidden="1">
      <c r="B233" s="20" t="s">
        <v>30</v>
      </c>
      <c r="C233" s="3">
        <v>9.2</v>
      </c>
      <c r="D233" s="21">
        <v>0.798</v>
      </c>
      <c r="F233" s="22">
        <v>83.0</v>
      </c>
      <c r="G233" s="5">
        <v>-10.5</v>
      </c>
      <c r="H233" s="5">
        <v>-625.0</v>
      </c>
      <c r="I233" s="12">
        <f>if(H233&lt;0,-H233/(-H233+100),100/(H233+100))/(if(H233&lt;0,-H233/(-H233+100),100/(H233+100))+if(H232&lt;0,-H232/(-H232+100),100/(H232+100)))</f>
        <v>0.8258258258</v>
      </c>
      <c r="J233" s="13">
        <v>78.0</v>
      </c>
      <c r="K233" s="23" t="str">
        <f>IF(C233&lt;&gt;"",IF(C233+G233&gt;0,C233+G233,""),IF(G233-C232&gt;0,G233-C232,""))</f>
        <v/>
      </c>
      <c r="L233" s="15" t="str">
        <f>if(K233&lt;&gt;"",if(J232-J233&lt;G233,1,if(G233=J232-J233,"Push",0)),"")</f>
        <v/>
      </c>
      <c r="Z233" s="17"/>
      <c r="AA233" s="18"/>
      <c r="AB233" s="19"/>
    </row>
    <row r="234" hidden="1">
      <c r="A234" s="7">
        <v>44161.0</v>
      </c>
      <c r="B234" s="8" t="s">
        <v>37</v>
      </c>
      <c r="C234" s="9"/>
      <c r="D234" s="9"/>
      <c r="E234" s="10">
        <v>65.9</v>
      </c>
      <c r="F234" s="11">
        <v>92.3</v>
      </c>
      <c r="G234" s="5">
        <v>4.5</v>
      </c>
      <c r="H234" s="5">
        <v>170.0</v>
      </c>
      <c r="I234" s="12">
        <f>if(H234&lt;0,-H234/(-H234+100),100/(H234+100))/(if(H234&lt;0,-H234/(-H234+100),100/(H234+100))+if(H235&lt;0,-H235/(-H235+100),100/(H235+100)))</f>
        <v>0.3552708212</v>
      </c>
      <c r="J234" s="13">
        <v>84.0</v>
      </c>
      <c r="K234" s="14" t="str">
        <f>IF(C234&lt;&gt;"",IF(C234+G234&gt;0,C234+G234,""),IF(G234-C235&gt;0,G234-C235,""))</f>
        <v/>
      </c>
      <c r="L234" s="15" t="str">
        <f>if(K234&lt;&gt;"",if(J235-J234&lt;G234,1,if(G234=J235-J234,"Push",0)),"")</f>
        <v/>
      </c>
      <c r="Z234" s="17"/>
      <c r="AA234" s="18"/>
      <c r="AB234" s="19"/>
    </row>
    <row r="235" hidden="1">
      <c r="B235" s="20" t="s">
        <v>13</v>
      </c>
      <c r="C235" s="3">
        <v>5.5</v>
      </c>
      <c r="D235" s="21">
        <v>0.716</v>
      </c>
      <c r="F235" s="22">
        <v>32.0</v>
      </c>
      <c r="G235" s="5">
        <v>-4.5</v>
      </c>
      <c r="H235" s="5">
        <v>-205.0</v>
      </c>
      <c r="I235" s="12">
        <f>if(H235&lt;0,-H235/(-H235+100),100/(H235+100))/(if(H235&lt;0,-H235/(-H235+100),100/(H235+100))+if(H234&lt;0,-H234/(-H234+100),100/(H234+100)))</f>
        <v>0.6447291788</v>
      </c>
      <c r="J235" s="13">
        <v>73.0</v>
      </c>
      <c r="K235" s="23">
        <f>IF(C235&lt;&gt;"",IF(C235+G235&gt;0,C235+G235,""),IF(G235-C234&gt;0,G235-C234,""))</f>
        <v>1</v>
      </c>
      <c r="L235" s="15">
        <f>if(K235&lt;&gt;"",if(J234-J235&lt;G235,1,if(G235=J234-J235,"Push",0)),"")</f>
        <v>0</v>
      </c>
      <c r="Z235" s="17"/>
      <c r="AA235" s="18"/>
      <c r="AB235" s="19"/>
    </row>
    <row r="236" hidden="1">
      <c r="A236" s="7">
        <v>44161.0</v>
      </c>
      <c r="B236" s="8" t="s">
        <v>35</v>
      </c>
      <c r="C236" s="9"/>
      <c r="D236" s="9"/>
      <c r="E236" s="10">
        <v>64.1</v>
      </c>
      <c r="F236" s="11">
        <v>48.5</v>
      </c>
      <c r="G236" s="5">
        <v>7.5</v>
      </c>
      <c r="H236" s="5">
        <v>275.0</v>
      </c>
      <c r="I236" s="12">
        <f>if(H236&lt;0,-H236/(-H236+100),100/(H236+100))/(if(H236&lt;0,-H236/(-H236+100),100/(H236+100))+if(H237&lt;0,-H237/(-H237+100),100/(H237+100)))</f>
        <v>0.2541436464</v>
      </c>
      <c r="J236" s="13">
        <v>68.0</v>
      </c>
      <c r="K236" s="14">
        <f>IF(C236&lt;&gt;"",IF(C236+G236&gt;0,C236+G236,""),IF(G236-C237&gt;0,G236-C237,""))</f>
        <v>5.9</v>
      </c>
      <c r="L236" s="15">
        <f>if(K236&lt;&gt;"",if(J237-J236&lt;G236,1,if(G236=J237-J236,"Push",0)),"")</f>
        <v>0</v>
      </c>
      <c r="Z236" s="17"/>
      <c r="AA236" s="18"/>
      <c r="AB236" s="19"/>
    </row>
    <row r="237" hidden="1">
      <c r="B237" s="20" t="s">
        <v>41</v>
      </c>
      <c r="C237" s="3">
        <v>1.6</v>
      </c>
      <c r="D237" s="21">
        <v>0.566</v>
      </c>
      <c r="F237" s="22">
        <v>53.2</v>
      </c>
      <c r="G237" s="5">
        <v>-7.5</v>
      </c>
      <c r="H237" s="5">
        <v>-360.0</v>
      </c>
      <c r="I237" s="12">
        <f>if(H237&lt;0,-H237/(-H237+100),100/(H237+100))/(if(H237&lt;0,-H237/(-H237+100),100/(H237+100))+if(H236&lt;0,-H236/(-H236+100),100/(H236+100)))</f>
        <v>0.7458563536</v>
      </c>
      <c r="J237" s="13">
        <v>79.0</v>
      </c>
      <c r="K237" s="23" t="str">
        <f>IF(C237&lt;&gt;"",IF(C237+G237&gt;0,C237+G237,""),IF(G237-C236&gt;0,G237-C236,""))</f>
        <v/>
      </c>
      <c r="L237" s="15" t="str">
        <f>if(K237&lt;&gt;"",if(J236-J237&lt;G237,1,if(G237=J236-J237,"Push",0)),"")</f>
        <v/>
      </c>
      <c r="Z237" s="17"/>
      <c r="AA237" s="18"/>
      <c r="AB237" s="19"/>
    </row>
    <row r="238" hidden="1">
      <c r="A238" s="7">
        <v>44161.0</v>
      </c>
      <c r="B238" s="8" t="s">
        <v>145</v>
      </c>
      <c r="C238" s="9"/>
      <c r="D238" s="9"/>
      <c r="E238" s="10">
        <v>62.5</v>
      </c>
      <c r="F238" s="11">
        <v>77.4</v>
      </c>
      <c r="G238" s="5">
        <v>5.0</v>
      </c>
      <c r="H238" s="5">
        <v>180.0</v>
      </c>
      <c r="I238" s="12">
        <f>if(H238&lt;0,-H238/(-H238+100),100/(H238+100))/(if(H238&lt;0,-H238/(-H238+100),100/(H238+100))+if(H239&lt;0,-H239/(-H239+100),100/(H239+100)))</f>
        <v>0.3418803419</v>
      </c>
      <c r="J238" s="13">
        <v>69.0</v>
      </c>
      <c r="K238" s="14" t="str">
        <f>IF(C238&lt;&gt;"",IF(C238+G238&gt;0,C238+G238,""),IF(G238-C239&gt;0,G238-C239,""))</f>
        <v/>
      </c>
      <c r="L238" s="15" t="str">
        <f>if(K238&lt;&gt;"",if(J239-J238&lt;G238,1,if(G238=J239-J238,"Push",0)),"")</f>
        <v/>
      </c>
      <c r="Z238" s="17"/>
      <c r="AA238" s="18"/>
      <c r="AB238" s="19"/>
    </row>
    <row r="239" hidden="1">
      <c r="B239" s="20" t="s">
        <v>124</v>
      </c>
      <c r="C239" s="3">
        <v>7.2</v>
      </c>
      <c r="D239" s="21">
        <v>0.733</v>
      </c>
      <c r="F239" s="22">
        <v>36.9</v>
      </c>
      <c r="G239" s="5">
        <v>-5.0</v>
      </c>
      <c r="H239" s="5">
        <v>-220.0</v>
      </c>
      <c r="I239" s="12">
        <f>if(H239&lt;0,-H239/(-H239+100),100/(H239+100))/(if(H239&lt;0,-H239/(-H239+100),100/(H239+100))+if(H238&lt;0,-H238/(-H238+100),100/(H238+100)))</f>
        <v>0.6581196581</v>
      </c>
      <c r="J239" s="13">
        <v>66.0</v>
      </c>
      <c r="K239" s="23">
        <f>IF(C239&lt;&gt;"",IF(C239+G239&gt;0,C239+G239,""),IF(G239-C238&gt;0,G239-C238,""))</f>
        <v>2.2</v>
      </c>
      <c r="L239" s="15">
        <f>if(K239&lt;&gt;"",if(J238-J239&lt;G239,1,if(G239=J238-J239,"Push",0)),"")</f>
        <v>0</v>
      </c>
      <c r="Z239" s="17"/>
      <c r="AA239" s="18"/>
      <c r="AB239" s="19"/>
    </row>
    <row r="240" hidden="1">
      <c r="A240" s="7">
        <v>44161.0</v>
      </c>
      <c r="B240" s="8" t="s">
        <v>231</v>
      </c>
      <c r="C240" s="9"/>
      <c r="D240" s="9"/>
      <c r="E240" s="10">
        <v>59.8</v>
      </c>
      <c r="F240" s="11">
        <v>48.6</v>
      </c>
      <c r="G240" s="5">
        <v>8.0</v>
      </c>
      <c r="H240" s="5">
        <v>295.0</v>
      </c>
      <c r="I240" s="12">
        <f>if(H240&lt;0,-H240/(-H240+100),100/(H240+100))/(if(H240&lt;0,-H240/(-H240+100),100/(H240+100))+if(H241&lt;0,-H241/(-H241+100),100/(H241+100)))</f>
        <v>0.2428115016</v>
      </c>
      <c r="J240" s="13">
        <v>65.0</v>
      </c>
      <c r="K240" s="14" t="str">
        <f>IF(C240&lt;&gt;"",IF(C240+G240&gt;0,C240+G240,""),IF(G240-C241&gt;0,G240-C241,""))</f>
        <v/>
      </c>
      <c r="L240" s="15" t="str">
        <f>if(K240&lt;&gt;"",if(J241-J240&lt;G240,1,if(G240=J241-J240,"Push",0)),"")</f>
        <v/>
      </c>
      <c r="Z240" s="17"/>
      <c r="AA240" s="18"/>
      <c r="AB240" s="19"/>
    </row>
    <row r="241" hidden="1">
      <c r="B241" s="20" t="s">
        <v>128</v>
      </c>
      <c r="C241" s="3">
        <v>10.2</v>
      </c>
      <c r="D241" s="21">
        <v>0.811</v>
      </c>
      <c r="F241" s="22">
        <v>61.2</v>
      </c>
      <c r="G241" s="5">
        <v>-8.0</v>
      </c>
      <c r="H241" s="5">
        <v>-375.0</v>
      </c>
      <c r="I241" s="12">
        <f>if(H241&lt;0,-H241/(-H241+100),100/(H241+100))/(if(H241&lt;0,-H241/(-H241+100),100/(H241+100))+if(H240&lt;0,-H240/(-H240+100),100/(H240+100)))</f>
        <v>0.7571884984</v>
      </c>
      <c r="J241" s="13">
        <v>82.0</v>
      </c>
      <c r="K241" s="23">
        <f>IF(C241&lt;&gt;"",IF(C241+G241&gt;0,C241+G241,""),IF(G241-C240&gt;0,G241-C240,""))</f>
        <v>2.2</v>
      </c>
      <c r="L241" s="15">
        <f>if(K241&lt;&gt;"",if(J240-J241&lt;G241,1,if(G241=J240-J241,"Push",0)),"")</f>
        <v>1</v>
      </c>
      <c r="Z241" s="17"/>
      <c r="AA241" s="18"/>
      <c r="AB241" s="19"/>
    </row>
    <row r="242" hidden="1">
      <c r="A242" s="7">
        <v>44161.0</v>
      </c>
      <c r="B242" s="8" t="s">
        <v>56</v>
      </c>
      <c r="C242" s="9">
        <v>3.2</v>
      </c>
      <c r="D242" s="25">
        <v>0.616</v>
      </c>
      <c r="E242" s="10">
        <v>58.5</v>
      </c>
      <c r="F242" s="11">
        <v>70.9</v>
      </c>
      <c r="G242" s="5">
        <v>-9.0</v>
      </c>
      <c r="H242" s="5">
        <v>-480.0</v>
      </c>
      <c r="I242" s="12">
        <f>if(H242&lt;0,-H242/(-H242+100),100/(H242+100))/(if(H242&lt;0,-H242/(-H242+100),100/(H242+100))+if(H243&lt;0,-H243/(-H243+100),100/(H243+100)))</f>
        <v>0.7883211679</v>
      </c>
      <c r="J242" s="13">
        <v>67.0</v>
      </c>
      <c r="K242" s="14" t="str">
        <f>IF(C242&lt;&gt;"",IF(C242+G242&gt;0,C242+G242,""),IF(G242-C243&gt;0,G242-C243,""))</f>
        <v/>
      </c>
      <c r="L242" s="15" t="str">
        <f>if(K242&lt;&gt;"",if(J243-J242&lt;G242,1,if(G242=J243-J242,"Push",0)),"")</f>
        <v/>
      </c>
      <c r="Z242" s="17"/>
      <c r="AA242" s="18"/>
      <c r="AB242" s="19"/>
    </row>
    <row r="243" hidden="1">
      <c r="B243" s="20" t="s">
        <v>62</v>
      </c>
      <c r="C243" s="3"/>
      <c r="D243" s="3"/>
      <c r="F243" s="22">
        <v>28.0</v>
      </c>
      <c r="G243" s="5">
        <v>9.0</v>
      </c>
      <c r="H243" s="5">
        <v>350.0</v>
      </c>
      <c r="I243" s="12">
        <f>if(H243&lt;0,-H243/(-H243+100),100/(H243+100))/(if(H243&lt;0,-H243/(-H243+100),100/(H243+100))+if(H242&lt;0,-H242/(-H242+100),100/(H242+100)))</f>
        <v>0.2116788321</v>
      </c>
      <c r="J243" s="13">
        <v>66.0</v>
      </c>
      <c r="K243" s="23">
        <f>IF(C243&lt;&gt;"",IF(C243+G243&gt;0,C243+G243,""),IF(G243-C242&gt;0,G243-C242,""))</f>
        <v>5.8</v>
      </c>
      <c r="L243" s="15">
        <f>if(K243&lt;&gt;"",if(J242-J243&lt;G243,1,if(G243=J242-J243,"Push",0)),"")</f>
        <v>1</v>
      </c>
      <c r="Z243" s="17"/>
      <c r="AA243" s="18"/>
      <c r="AB243" s="19"/>
    </row>
    <row r="244" hidden="1">
      <c r="A244" s="7">
        <v>44161.0</v>
      </c>
      <c r="B244" s="8" t="s">
        <v>232</v>
      </c>
      <c r="C244" s="9">
        <v>3.2</v>
      </c>
      <c r="D244" s="25">
        <v>0.612</v>
      </c>
      <c r="E244" s="10">
        <v>57.4</v>
      </c>
      <c r="F244" s="11">
        <v>17.8</v>
      </c>
      <c r="G244" s="5">
        <v>-2.0</v>
      </c>
      <c r="H244" s="5">
        <v>112.0</v>
      </c>
      <c r="I244" s="12">
        <f>if(H244&lt;0,-H244/(-H244+100),100/(H244+100))/(if(H244&lt;0,-H244/(-H244+100),100/(H244+100))+if(H245&lt;0,-H245/(-H245+100),100/(H245+100)))</f>
        <v>0.4532666458</v>
      </c>
      <c r="J244" s="13">
        <v>59.0</v>
      </c>
      <c r="K244" s="14">
        <f>IF(C244&lt;&gt;"",IF(C244+G244&gt;0,C244+G244,""),IF(G244-C245&gt;0,G244-C245,""))</f>
        <v>1.2</v>
      </c>
      <c r="L244" s="15">
        <f>if(K244&lt;&gt;"",if(J245-J244&lt;G244,1,if(G244=J245-J244,"Push",0)),"")</f>
        <v>0</v>
      </c>
      <c r="Z244" s="17"/>
      <c r="AA244" s="18"/>
      <c r="AB244" s="19"/>
    </row>
    <row r="245" hidden="1">
      <c r="B245" s="20" t="s">
        <v>55</v>
      </c>
      <c r="C245" s="3"/>
      <c r="D245" s="3"/>
      <c r="F245" s="22">
        <v>57.1</v>
      </c>
      <c r="G245" s="5">
        <v>2.0</v>
      </c>
      <c r="H245" s="5">
        <v>-132.0</v>
      </c>
      <c r="I245" s="12">
        <f>if(H245&lt;0,-H245/(-H245+100),100/(H245+100))/(if(H245&lt;0,-H245/(-H245+100),100/(H245+100))+if(H244&lt;0,-H244/(-H244+100),100/(H244+100)))</f>
        <v>0.5467333542</v>
      </c>
      <c r="J245" s="13">
        <v>60.0</v>
      </c>
      <c r="K245" s="23" t="str">
        <f>IF(C245&lt;&gt;"",IF(C245+G245&gt;0,C245+G245,""),IF(G245-C244&gt;0,G245-C244,""))</f>
        <v/>
      </c>
      <c r="L245" s="15" t="str">
        <f>if(K245&lt;&gt;"",if(J244-J245&lt;G245,1,if(G245=J244-J245,"Push",0)),"")</f>
        <v/>
      </c>
      <c r="Z245" s="17"/>
      <c r="AA245" s="18"/>
      <c r="AB245" s="19"/>
    </row>
    <row r="246" hidden="1">
      <c r="A246" s="7">
        <v>44161.0</v>
      </c>
      <c r="B246" s="8" t="s">
        <v>233</v>
      </c>
      <c r="C246" s="9"/>
      <c r="D246" s="9"/>
      <c r="E246" s="10">
        <v>53.7</v>
      </c>
      <c r="F246" s="11">
        <v>54.4</v>
      </c>
      <c r="G246" s="5">
        <v>22.5</v>
      </c>
      <c r="H246" s="5">
        <v>1800.0</v>
      </c>
      <c r="I246" s="12">
        <f>if(H246&lt;0,-H246/(-H246+100),100/(H246+100))/(if(H246&lt;0,-H246/(-H246+100),100/(H246+100))+if(H247&lt;0,-H247/(-H247+100),100/(H247+100)))</f>
        <v>0.05047476262</v>
      </c>
      <c r="J246" s="13">
        <v>61.0</v>
      </c>
      <c r="K246" s="14">
        <f>IF(C246&lt;&gt;"",IF(C246+G246&gt;0,C246+G246,""),IF(G246-C247&gt;0,G246-C247,""))</f>
        <v>2.6</v>
      </c>
      <c r="L246" s="15">
        <f>if(K246&lt;&gt;"",if(J247-J246&lt;G246,1,if(G246=J247-J246,"Push",0)),"")</f>
        <v>0</v>
      </c>
      <c r="Z246" s="17"/>
      <c r="AA246" s="18"/>
      <c r="AB246" s="19"/>
    </row>
    <row r="247" hidden="1">
      <c r="B247" s="20" t="s">
        <v>148</v>
      </c>
      <c r="C247" s="3">
        <v>19.9</v>
      </c>
      <c r="D247" s="21">
        <v>0.951</v>
      </c>
      <c r="F247" s="22">
        <v>48.6</v>
      </c>
      <c r="G247" s="5">
        <v>-22.5</v>
      </c>
      <c r="H247" s="5">
        <v>-10000.0</v>
      </c>
      <c r="I247" s="12">
        <f>if(H247&lt;0,-H247/(-H247+100),100/(H247+100))/(if(H247&lt;0,-H247/(-H247+100),100/(H247+100))+if(H246&lt;0,-H246/(-H246+100),100/(H246+100)))</f>
        <v>0.9495252374</v>
      </c>
      <c r="J247" s="13">
        <v>86.0</v>
      </c>
      <c r="K247" s="23" t="str">
        <f>IF(C247&lt;&gt;"",IF(C247+G247&gt;0,C247+G247,""),IF(G247-C246&gt;0,G247-C246,""))</f>
        <v/>
      </c>
      <c r="L247" s="15" t="str">
        <f>if(K247&lt;&gt;"",if(J246-J247&lt;G247,1,if(G247=J246-J247,"Push",0)),"")</f>
        <v/>
      </c>
      <c r="Z247" s="17"/>
      <c r="AA247" s="18"/>
      <c r="AB247" s="19"/>
    </row>
    <row r="248" hidden="1">
      <c r="A248" s="7">
        <v>44161.0</v>
      </c>
      <c r="B248" s="8" t="s">
        <v>210</v>
      </c>
      <c r="C248" s="9">
        <v>4.8</v>
      </c>
      <c r="D248" s="25">
        <v>0.66</v>
      </c>
      <c r="E248" s="10">
        <v>52.9</v>
      </c>
      <c r="F248" s="11">
        <v>52.9</v>
      </c>
      <c r="G248" s="5">
        <v>-13.5</v>
      </c>
      <c r="H248" s="5">
        <v>-1500.0</v>
      </c>
      <c r="I248" s="12">
        <f>if(H248&lt;0,-H248/(-H248+100),100/(H248+100))/(if(H248&lt;0,-H248/(-H248+100),100/(H248+100))+if(H249&lt;0,-H249/(-H249+100),100/(H249+100)))</f>
        <v>0.9009287926</v>
      </c>
      <c r="J248" s="13">
        <v>84.0</v>
      </c>
      <c r="K248" s="14" t="str">
        <f>IF(C248&lt;&gt;"",IF(C248+G248&gt;0,C248+G248,""),IF(G248-C249&gt;0,G248-C249,""))</f>
        <v/>
      </c>
      <c r="L248" s="15" t="str">
        <f>if(K248&lt;&gt;"",if(J249-J248&lt;G248,1,if(G248=J249-J248,"Push",0)),"")</f>
        <v/>
      </c>
      <c r="Z248" s="17"/>
      <c r="AA248" s="18"/>
      <c r="AB248" s="19"/>
    </row>
    <row r="249" hidden="1">
      <c r="B249" s="20" t="s">
        <v>71</v>
      </c>
      <c r="C249" s="3"/>
      <c r="D249" s="3"/>
      <c r="F249" s="22">
        <v>42.1</v>
      </c>
      <c r="G249" s="5">
        <v>13.5</v>
      </c>
      <c r="H249" s="5">
        <v>870.0</v>
      </c>
      <c r="I249" s="12">
        <f>if(H249&lt;0,-H249/(-H249+100),100/(H249+100))/(if(H249&lt;0,-H249/(-H249+100),100/(H249+100))+if(H248&lt;0,-H248/(-H248+100),100/(H248+100)))</f>
        <v>0.09907120743</v>
      </c>
      <c r="J249" s="13">
        <v>72.0</v>
      </c>
      <c r="K249" s="23">
        <f>IF(C249&lt;&gt;"",IF(C249+G249&gt;0,C249+G249,""),IF(G249-C248&gt;0,G249-C248,""))</f>
        <v>8.7</v>
      </c>
      <c r="L249" s="15">
        <f>if(K249&lt;&gt;"",if(J248-J249&lt;G249,1,if(G249=J248-J249,"Push",0)),"")</f>
        <v>1</v>
      </c>
      <c r="Z249" s="17"/>
      <c r="AA249" s="18"/>
      <c r="AB249" s="19"/>
    </row>
    <row r="250" hidden="1">
      <c r="A250" s="7">
        <v>44161.0</v>
      </c>
      <c r="B250" s="8" t="s">
        <v>234</v>
      </c>
      <c r="C250" s="9">
        <v>8.1</v>
      </c>
      <c r="D250" s="25">
        <v>0.758</v>
      </c>
      <c r="E250" s="10">
        <v>45.4</v>
      </c>
      <c r="F250" s="11">
        <v>43.5</v>
      </c>
      <c r="G250" s="5">
        <v>-15.5</v>
      </c>
      <c r="H250" s="5">
        <v>-1667.0</v>
      </c>
      <c r="I250" s="12">
        <f>if(H250&lt;0,-H250/(-H250+100),100/(H250+100))/(if(H250&lt;0,-H250/(-H250+100),100/(H250+100))+if(H251&lt;0,-H251/(-H251+100),100/(H251+100)))</f>
        <v>0.908305441</v>
      </c>
      <c r="J250" s="13">
        <v>95.0</v>
      </c>
      <c r="K250" s="14" t="str">
        <f>IF(C250&lt;&gt;"",IF(C250+G250&gt;0,C250+G250,""),IF(G250-C251&gt;0,G250-C251,""))</f>
        <v/>
      </c>
      <c r="L250" s="15" t="str">
        <f>if(K250&lt;&gt;"",if(J251-J250&lt;G250,1,if(G250=J251-J250,"Push",0)),"")</f>
        <v/>
      </c>
      <c r="Z250" s="17"/>
      <c r="AA250" s="18"/>
      <c r="AB250" s="19"/>
    </row>
    <row r="251" hidden="1">
      <c r="B251" s="20" t="s">
        <v>235</v>
      </c>
      <c r="C251" s="3"/>
      <c r="D251" s="3"/>
      <c r="F251" s="22">
        <v>50.4</v>
      </c>
      <c r="G251" s="5">
        <v>15.5</v>
      </c>
      <c r="H251" s="5">
        <v>950.0</v>
      </c>
      <c r="I251" s="12">
        <f>if(H251&lt;0,-H251/(-H251+100),100/(H251+100))/(if(H251&lt;0,-H251/(-H251+100),100/(H251+100))+if(H250&lt;0,-H250/(-H250+100),100/(H250+100)))</f>
        <v>0.09169455904</v>
      </c>
      <c r="J251" s="13">
        <v>78.0</v>
      </c>
      <c r="K251" s="23">
        <f>IF(C251&lt;&gt;"",IF(C251+G251&gt;0,C251+G251,""),IF(G251-C250&gt;0,G251-C250,""))</f>
        <v>7.4</v>
      </c>
      <c r="L251" s="15">
        <f>if(K251&lt;&gt;"",if(J250-J251&lt;G251,1,if(G251=J250-J251,"Push",0)),"")</f>
        <v>0</v>
      </c>
      <c r="Z251" s="17"/>
      <c r="AA251" s="18"/>
      <c r="AB251" s="19"/>
    </row>
    <row r="252" hidden="1">
      <c r="A252" s="26">
        <v>44161.0</v>
      </c>
      <c r="B252" s="27" t="s">
        <v>157</v>
      </c>
      <c r="C252" s="28"/>
      <c r="D252" s="28"/>
      <c r="E252" s="29">
        <v>45.0</v>
      </c>
      <c r="F252" s="30">
        <v>64.6</v>
      </c>
      <c r="G252" s="31"/>
      <c r="H252" s="31"/>
      <c r="I252" s="32"/>
      <c r="J252" s="33">
        <v>81.0</v>
      </c>
      <c r="K252" s="34"/>
      <c r="L252" s="35"/>
      <c r="Z252" s="17"/>
      <c r="AA252" s="18"/>
      <c r="AB252" s="19"/>
    </row>
    <row r="253" hidden="1">
      <c r="B253" s="36" t="s">
        <v>236</v>
      </c>
      <c r="C253" s="37">
        <v>20.4</v>
      </c>
      <c r="D253" s="38">
        <v>0.949</v>
      </c>
      <c r="F253" s="39">
        <v>38.1</v>
      </c>
      <c r="G253" s="31"/>
      <c r="H253" s="31"/>
      <c r="I253" s="32"/>
      <c r="J253" s="33">
        <v>94.0</v>
      </c>
      <c r="K253" s="40"/>
      <c r="L253" s="35"/>
      <c r="Z253" s="17"/>
      <c r="AA253" s="18"/>
      <c r="AB253" s="19"/>
    </row>
    <row r="254" hidden="1">
      <c r="A254" s="7">
        <v>44161.0</v>
      </c>
      <c r="B254" s="8" t="s">
        <v>237</v>
      </c>
      <c r="C254" s="9">
        <v>9.4</v>
      </c>
      <c r="D254" s="25">
        <v>0.798</v>
      </c>
      <c r="E254" s="10">
        <v>43.7</v>
      </c>
      <c r="F254" s="11">
        <v>37.9</v>
      </c>
      <c r="G254" s="5">
        <v>-7.0</v>
      </c>
      <c r="H254" s="5">
        <v>-305.0</v>
      </c>
      <c r="I254" s="12">
        <f>if(H254&lt;0,-H254/(-H254+100),100/(H254+100))/(if(H254&lt;0,-H254/(-H254+100),100/(H254+100))+if(H255&lt;0,-H255/(-H255+100),100/(H255+100)))</f>
        <v>0.7249575552</v>
      </c>
      <c r="J254" s="13">
        <v>96.0</v>
      </c>
      <c r="K254" s="14">
        <f>IF(C254&lt;&gt;"",IF(C254+G254&gt;0,C254+G254,""),IF(G254-C255&gt;0,G254-C255,""))</f>
        <v>2.4</v>
      </c>
      <c r="L254" s="15">
        <f>if(K254&lt;&gt;"",if(J255-J254&lt;G254,1,if(G254=J255-J254,"Push",0)),"")</f>
        <v>0</v>
      </c>
      <c r="Z254" s="17"/>
      <c r="AA254" s="18"/>
      <c r="AB254" s="19"/>
    </row>
    <row r="255" hidden="1">
      <c r="B255" s="20" t="s">
        <v>238</v>
      </c>
      <c r="C255" s="3"/>
      <c r="D255" s="3"/>
      <c r="F255" s="22">
        <v>63.4</v>
      </c>
      <c r="G255" s="5">
        <v>7.0</v>
      </c>
      <c r="H255" s="5">
        <v>250.0</v>
      </c>
      <c r="I255" s="12">
        <f>if(H255&lt;0,-H255/(-H255+100),100/(H255+100))/(if(H255&lt;0,-H255/(-H255+100),100/(H255+100))+if(H254&lt;0,-H254/(-H254+100),100/(H254+100)))</f>
        <v>0.2750424448</v>
      </c>
      <c r="J255" s="13">
        <v>91.0</v>
      </c>
      <c r="K255" s="23" t="str">
        <f>IF(C255&lt;&gt;"",IF(C255+G255&gt;0,C255+G255,""),IF(G255-C254&gt;0,G255-C254,""))</f>
        <v/>
      </c>
      <c r="L255" s="15" t="str">
        <f>if(K255&lt;&gt;"",if(J254-J255&lt;G255,1,if(G255=J254-J255,"Push",0)),"")</f>
        <v/>
      </c>
      <c r="Z255" s="17"/>
      <c r="AA255" s="18"/>
      <c r="AB255" s="19"/>
    </row>
    <row r="256" hidden="1">
      <c r="A256" s="7">
        <v>44161.0</v>
      </c>
      <c r="B256" s="8" t="s">
        <v>239</v>
      </c>
      <c r="C256" s="9">
        <v>3.6</v>
      </c>
      <c r="D256" s="25">
        <v>0.636</v>
      </c>
      <c r="E256" s="10">
        <v>40.3</v>
      </c>
      <c r="F256" s="11">
        <v>17.0</v>
      </c>
      <c r="I256" s="12"/>
      <c r="J256" s="13">
        <v>78.0</v>
      </c>
      <c r="K256" s="14"/>
      <c r="L256" s="15"/>
      <c r="Z256" s="17"/>
      <c r="AA256" s="18"/>
      <c r="AB256" s="19"/>
    </row>
    <row r="257" hidden="1">
      <c r="B257" s="20" t="s">
        <v>87</v>
      </c>
      <c r="C257" s="3"/>
      <c r="D257" s="3"/>
      <c r="F257" s="22">
        <v>63.5</v>
      </c>
      <c r="I257" s="12"/>
      <c r="J257" s="13">
        <v>85.0</v>
      </c>
      <c r="K257" s="23"/>
      <c r="L257" s="15"/>
      <c r="Z257" s="17"/>
      <c r="AA257" s="18"/>
      <c r="AB257" s="19"/>
    </row>
    <row r="258" hidden="1">
      <c r="A258" s="7">
        <v>44161.0</v>
      </c>
      <c r="B258" s="8" t="s">
        <v>46</v>
      </c>
      <c r="C258" s="9">
        <v>9.1</v>
      </c>
      <c r="D258" s="25">
        <v>0.799</v>
      </c>
      <c r="E258" s="10">
        <v>39.5</v>
      </c>
      <c r="F258" s="11">
        <v>64.2</v>
      </c>
      <c r="G258" s="5">
        <v>-11.0</v>
      </c>
      <c r="H258" s="5">
        <v>-715.0</v>
      </c>
      <c r="I258" s="12"/>
      <c r="J258" s="13">
        <v>80.0</v>
      </c>
      <c r="K258" s="14"/>
      <c r="L258" s="15"/>
      <c r="Z258" s="17"/>
      <c r="AA258" s="18"/>
      <c r="AB258" s="19"/>
    </row>
    <row r="259" hidden="1">
      <c r="B259" s="20" t="s">
        <v>113</v>
      </c>
      <c r="C259" s="3"/>
      <c r="D259" s="3"/>
      <c r="F259" s="22">
        <v>37.1</v>
      </c>
      <c r="G259" s="5">
        <v>11.0</v>
      </c>
      <c r="H259" s="5">
        <v>500.0</v>
      </c>
      <c r="I259" s="12"/>
      <c r="J259" s="13">
        <v>53.0</v>
      </c>
      <c r="K259" s="23"/>
      <c r="L259" s="15"/>
      <c r="Z259" s="17"/>
      <c r="AA259" s="18"/>
      <c r="AB259" s="19"/>
    </row>
    <row r="260" hidden="1">
      <c r="A260" s="26">
        <v>44161.0</v>
      </c>
      <c r="B260" s="27" t="s">
        <v>209</v>
      </c>
      <c r="C260" s="28"/>
      <c r="D260" s="28"/>
      <c r="E260" s="29">
        <v>38.1</v>
      </c>
      <c r="F260" s="30">
        <v>43.0</v>
      </c>
      <c r="G260" s="31"/>
      <c r="H260" s="31"/>
      <c r="I260" s="32"/>
      <c r="J260" s="33">
        <v>38.0</v>
      </c>
      <c r="K260" s="34"/>
      <c r="L260" s="35"/>
      <c r="Z260" s="17"/>
      <c r="AA260" s="18"/>
      <c r="AB260" s="19"/>
    </row>
    <row r="261" hidden="1">
      <c r="B261" s="36" t="s">
        <v>72</v>
      </c>
      <c r="C261" s="37">
        <v>31.2</v>
      </c>
      <c r="D261" s="38">
        <v>0.99</v>
      </c>
      <c r="F261" s="39">
        <v>55.8</v>
      </c>
      <c r="G261" s="31"/>
      <c r="H261" s="31"/>
      <c r="I261" s="32"/>
      <c r="J261" s="33">
        <v>97.0</v>
      </c>
      <c r="K261" s="40"/>
      <c r="L261" s="35"/>
      <c r="Z261" s="17"/>
      <c r="AA261" s="18"/>
      <c r="AB261" s="19"/>
    </row>
    <row r="262" hidden="1">
      <c r="A262" s="7">
        <v>44161.0</v>
      </c>
      <c r="B262" s="8" t="s">
        <v>240</v>
      </c>
      <c r="C262" s="9"/>
      <c r="D262" s="9"/>
      <c r="E262" s="10">
        <v>30.6</v>
      </c>
      <c r="F262" s="11">
        <v>53.5</v>
      </c>
      <c r="I262" s="12"/>
      <c r="J262" s="13">
        <v>61.0</v>
      </c>
      <c r="K262" s="14"/>
      <c r="L262" s="15"/>
      <c r="Z262" s="17"/>
      <c r="AA262" s="18"/>
      <c r="AB262" s="19"/>
    </row>
    <row r="263" hidden="1">
      <c r="B263" s="20" t="s">
        <v>27</v>
      </c>
      <c r="C263" s="3">
        <v>22.2</v>
      </c>
      <c r="D263" s="21">
        <v>0.96</v>
      </c>
      <c r="F263" s="22">
        <v>28.9</v>
      </c>
      <c r="I263" s="12"/>
      <c r="J263" s="13">
        <v>86.0</v>
      </c>
      <c r="K263" s="23"/>
      <c r="L263" s="15"/>
      <c r="Z263" s="17"/>
      <c r="AA263" s="18"/>
      <c r="AB263" s="19"/>
    </row>
    <row r="264" hidden="1">
      <c r="A264" s="7">
        <v>44161.0</v>
      </c>
      <c r="B264" s="8" t="s">
        <v>175</v>
      </c>
      <c r="C264" s="9"/>
      <c r="D264" s="9"/>
      <c r="E264" s="10">
        <v>29.0</v>
      </c>
      <c r="F264" s="11">
        <v>44.1</v>
      </c>
      <c r="G264" s="5">
        <v>38.5</v>
      </c>
      <c r="I264" s="12"/>
      <c r="J264" s="13">
        <v>62.0</v>
      </c>
      <c r="K264" s="14"/>
      <c r="L264" s="15"/>
      <c r="Z264" s="17"/>
      <c r="AA264" s="18"/>
      <c r="AB264" s="19"/>
    </row>
    <row r="265" hidden="1">
      <c r="B265" s="20" t="s">
        <v>241</v>
      </c>
      <c r="C265" s="3">
        <v>29.8</v>
      </c>
      <c r="D265" s="21">
        <v>0.982</v>
      </c>
      <c r="F265" s="22">
        <v>48.8</v>
      </c>
      <c r="G265" s="5">
        <v>-38.5</v>
      </c>
      <c r="I265" s="12"/>
      <c r="J265" s="13">
        <v>116.0</v>
      </c>
      <c r="K265" s="23"/>
      <c r="L265" s="15"/>
      <c r="Z265" s="17"/>
      <c r="AA265" s="18"/>
      <c r="AB265" s="19"/>
    </row>
    <row r="266" hidden="1">
      <c r="A266" s="7">
        <v>44161.0</v>
      </c>
      <c r="B266" s="8" t="s">
        <v>242</v>
      </c>
      <c r="C266" s="9"/>
      <c r="D266" s="9"/>
      <c r="E266" s="10">
        <v>28.9</v>
      </c>
      <c r="F266" s="11">
        <v>53.5</v>
      </c>
      <c r="I266" s="12"/>
      <c r="J266" s="13">
        <v>65.0</v>
      </c>
      <c r="K266" s="14"/>
      <c r="L266" s="15"/>
      <c r="Z266" s="17"/>
      <c r="AA266" s="18"/>
      <c r="AB266" s="19"/>
    </row>
    <row r="267" hidden="1">
      <c r="B267" s="20" t="s">
        <v>243</v>
      </c>
      <c r="C267" s="3">
        <v>20.1</v>
      </c>
      <c r="D267" s="21">
        <v>0.945</v>
      </c>
      <c r="F267" s="22">
        <v>25.0</v>
      </c>
      <c r="I267" s="12"/>
      <c r="J267" s="13">
        <v>66.0</v>
      </c>
      <c r="K267" s="23"/>
      <c r="L267" s="15"/>
      <c r="Z267" s="17"/>
      <c r="AA267" s="18"/>
      <c r="AB267" s="19"/>
    </row>
    <row r="268" hidden="1">
      <c r="A268" s="7">
        <v>44161.0</v>
      </c>
      <c r="B268" s="8" t="s">
        <v>195</v>
      </c>
      <c r="C268" s="9"/>
      <c r="D268" s="9"/>
      <c r="E268" s="10">
        <v>25.0</v>
      </c>
      <c r="F268" s="11">
        <v>34.4</v>
      </c>
      <c r="I268" s="12"/>
      <c r="J268" s="13">
        <v>75.0</v>
      </c>
      <c r="K268" s="14"/>
      <c r="L268" s="15"/>
      <c r="Z268" s="17"/>
      <c r="AA268" s="18"/>
      <c r="AB268" s="19"/>
    </row>
    <row r="269" hidden="1">
      <c r="B269" s="20" t="s">
        <v>244</v>
      </c>
      <c r="C269" s="3">
        <v>9.2</v>
      </c>
      <c r="D269" s="21">
        <v>0.771</v>
      </c>
      <c r="F269" s="22">
        <v>34.8</v>
      </c>
      <c r="I269" s="12"/>
      <c r="J269" s="13">
        <v>100.0</v>
      </c>
      <c r="K269" s="23"/>
      <c r="L269" s="15"/>
      <c r="Z269" s="17"/>
      <c r="AA269" s="18"/>
      <c r="AB269" s="19"/>
    </row>
    <row r="270">
      <c r="A270" s="42">
        <v>44162.0</v>
      </c>
      <c r="B270" s="43" t="s">
        <v>16</v>
      </c>
      <c r="C270" s="44"/>
      <c r="D270" s="44"/>
      <c r="E270" s="46">
        <v>89.1</v>
      </c>
      <c r="F270" s="47">
        <v>54.4</v>
      </c>
      <c r="G270" s="48">
        <v>5.0</v>
      </c>
      <c r="H270" s="48">
        <v>180.0</v>
      </c>
      <c r="I270" s="49">
        <f>if(H270&lt;0,-H270/(-H270+100),100/(H270+100))/(if(H270&lt;0,-H270/(-H270+100),100/(H270+100))+if(H271&lt;0,-H271/(-H271+100),100/(H271+100)))</f>
        <v>0.3418803419</v>
      </c>
      <c r="J270" s="50">
        <v>64.0</v>
      </c>
      <c r="K270" s="51">
        <f>IF(C270&lt;&gt;"",IF(C270+G270&gt;0,C270+G270,""),IF(G270-C271&gt;0,G270-C271,""))</f>
        <v>2.6</v>
      </c>
      <c r="L270" s="52">
        <f>if(K270&lt;&gt;"",if(J271-J270&lt;G270,1,if(G270=J271-J270,"Push",0)),"")</f>
        <v>0</v>
      </c>
      <c r="Z270" s="17"/>
      <c r="AA270" s="18"/>
      <c r="AB270" s="19"/>
    </row>
    <row r="271">
      <c r="B271" s="20" t="s">
        <v>30</v>
      </c>
      <c r="C271" s="3">
        <v>2.4</v>
      </c>
      <c r="D271" s="21">
        <v>0.584</v>
      </c>
      <c r="F271" s="22">
        <v>73.7</v>
      </c>
      <c r="G271" s="5">
        <v>-5.0</v>
      </c>
      <c r="H271" s="5">
        <v>-220.0</v>
      </c>
      <c r="I271" s="12">
        <f>if(H271&lt;0,-H271/(-H271+100),100/(H271+100))/(if(H271&lt;0,-H271/(-H271+100),100/(H271+100))+if(H270&lt;0,-H270/(-H270+100),100/(H270+100)))</f>
        <v>0.6581196581</v>
      </c>
      <c r="J271" s="13">
        <v>70.0</v>
      </c>
      <c r="K271" s="23" t="str">
        <f>IF(C271&lt;&gt;"",IF(C271+G271&gt;0,C271+G271,""),IF(G271-C270&gt;0,G271-C270,""))</f>
        <v/>
      </c>
      <c r="L271" s="15" t="str">
        <f>if(K271&lt;&gt;"",if(J270-J271&lt;G271,1,if(G271=J270-J271,"Push",0)),"")</f>
        <v/>
      </c>
      <c r="Z271" s="17"/>
      <c r="AA271" s="18"/>
      <c r="AB271" s="19"/>
    </row>
    <row r="272" hidden="1">
      <c r="A272" s="7">
        <v>44162.0</v>
      </c>
      <c r="B272" s="8" t="s">
        <v>245</v>
      </c>
      <c r="C272" s="9"/>
      <c r="D272" s="9"/>
      <c r="E272" s="10">
        <v>88.7</v>
      </c>
      <c r="F272" s="11">
        <v>54.0</v>
      </c>
      <c r="G272" s="5">
        <v>5.0</v>
      </c>
      <c r="H272" s="5">
        <v>180.0</v>
      </c>
      <c r="I272" s="12">
        <f>if(H272&lt;0,-H272/(-H272+100),100/(H272+100))/(if(H272&lt;0,-H272/(-H272+100),100/(H272+100))+if(H273&lt;0,-H273/(-H273+100),100/(H273+100)))</f>
        <v>0.3418803419</v>
      </c>
      <c r="J272" s="13">
        <v>70.0</v>
      </c>
      <c r="K272" s="14">
        <f>IF(C272&lt;&gt;"",IF(C272+G272&gt;0,C272+G272,""),IF(G272-C273&gt;0,G272-C273,""))</f>
        <v>4.4</v>
      </c>
      <c r="L272" s="15">
        <f>if(K272&lt;&gt;"",if(J273-J272&lt;G272,1,if(G272=J273-J272,"Push",0)),"")</f>
        <v>1</v>
      </c>
      <c r="Z272" s="17"/>
      <c r="AA272" s="18"/>
      <c r="AB272" s="19"/>
    </row>
    <row r="273" hidden="1">
      <c r="B273" s="20" t="s">
        <v>126</v>
      </c>
      <c r="C273" s="3">
        <v>0.6</v>
      </c>
      <c r="D273" s="21">
        <v>0.524</v>
      </c>
      <c r="F273" s="22">
        <v>77.1</v>
      </c>
      <c r="G273" s="5">
        <v>-5.0</v>
      </c>
      <c r="H273" s="5">
        <v>-220.0</v>
      </c>
      <c r="I273" s="12">
        <f>if(H273&lt;0,-H273/(-H273+100),100/(H273+100))/(if(H273&lt;0,-H273/(-H273+100),100/(H273+100))+if(H272&lt;0,-H272/(-H272+100),100/(H272+100)))</f>
        <v>0.6581196581</v>
      </c>
      <c r="J273" s="13">
        <v>71.0</v>
      </c>
      <c r="K273" s="23" t="str">
        <f>IF(C273&lt;&gt;"",IF(C273+G273&gt;0,C273+G273,""),IF(G273-C272&gt;0,G273-C272,""))</f>
        <v/>
      </c>
      <c r="L273" s="15" t="str">
        <f>if(K273&lt;&gt;"",if(J272-J273&lt;G273,1,if(G273=J272-J273,"Push",0)),"")</f>
        <v/>
      </c>
      <c r="Z273" s="17"/>
      <c r="AA273" s="18"/>
      <c r="AB273" s="19"/>
    </row>
    <row r="274" hidden="1">
      <c r="A274" s="7">
        <v>44162.0</v>
      </c>
      <c r="B274" s="8" t="s">
        <v>52</v>
      </c>
      <c r="C274" s="9"/>
      <c r="D274" s="9"/>
      <c r="E274" s="10">
        <v>85.7</v>
      </c>
      <c r="F274" s="11">
        <v>56.5</v>
      </c>
      <c r="G274" s="5">
        <v>6.5</v>
      </c>
      <c r="H274" s="5">
        <v>230.0</v>
      </c>
      <c r="I274" s="12">
        <f>if(H274&lt;0,-H274/(-H274+100),100/(H274+100))/(if(H274&lt;0,-H274/(-H274+100),100/(H274+100))+if(H275&lt;0,-H275/(-H275+100),100/(H275+100)))</f>
        <v>0.2902692134</v>
      </c>
      <c r="J274" s="13">
        <v>98.0</v>
      </c>
      <c r="K274" s="14">
        <f>IF(C274&lt;&gt;"",IF(C274+G274&gt;0,C274+G274,""),IF(G274-C275&gt;0,G274-C275,""))</f>
        <v>5</v>
      </c>
      <c r="L274" s="15">
        <f>if(K274&lt;&gt;"",if(J275-J274&lt;G274,1,if(G274=J275-J274,"Push",0)),"")</f>
        <v>0</v>
      </c>
      <c r="Z274" s="17"/>
      <c r="AA274" s="18"/>
      <c r="AB274" s="19"/>
    </row>
    <row r="275" hidden="1">
      <c r="B275" s="20" t="s">
        <v>19</v>
      </c>
      <c r="C275" s="3">
        <v>1.5</v>
      </c>
      <c r="D275" s="21">
        <v>0.559</v>
      </c>
      <c r="F275" s="22">
        <v>64.6</v>
      </c>
      <c r="G275" s="5">
        <v>-6.5</v>
      </c>
      <c r="H275" s="5">
        <v>-286.0</v>
      </c>
      <c r="I275" s="12">
        <f>if(H275&lt;0,-H275/(-H275+100),100/(H275+100))/(if(H275&lt;0,-H275/(-H275+100),100/(H275+100))+if(H274&lt;0,-H274/(-H274+100),100/(H274+100)))</f>
        <v>0.7097307866</v>
      </c>
      <c r="J275" s="13">
        <v>107.0</v>
      </c>
      <c r="K275" s="23" t="str">
        <f>IF(C275&lt;&gt;"",IF(C275+G275&gt;0,C275+G275,""),IF(G275-C274&gt;0,G275-C274,""))</f>
        <v/>
      </c>
      <c r="L275" s="15" t="str">
        <f>if(K275&lt;&gt;"",if(J274-J275&lt;G275,1,if(G275=J274-J275,"Push",0)),"")</f>
        <v/>
      </c>
      <c r="Z275" s="17"/>
      <c r="AA275" s="18"/>
      <c r="AB275" s="19"/>
    </row>
    <row r="276" hidden="1">
      <c r="A276" s="7">
        <v>44162.0</v>
      </c>
      <c r="B276" s="8" t="s">
        <v>29</v>
      </c>
      <c r="C276" s="9">
        <v>0.2</v>
      </c>
      <c r="D276" s="25">
        <v>0.509</v>
      </c>
      <c r="E276" s="10">
        <v>74.8</v>
      </c>
      <c r="F276" s="11">
        <v>33.1</v>
      </c>
      <c r="G276" s="5">
        <v>-2.0</v>
      </c>
      <c r="H276" s="5">
        <v>-129.0</v>
      </c>
      <c r="I276" s="12">
        <f>if(H276&lt;0,-H276/(-H276+100),100/(H276+100))/(if(H276&lt;0,-H276/(-H276+100),100/(H276+100))+if(H277&lt;0,-H277/(-H277+100),100/(H277+100)))</f>
        <v>0.5383343749</v>
      </c>
      <c r="J276" s="13">
        <v>59.0</v>
      </c>
      <c r="K276" s="14" t="str">
        <f>IF(C276&lt;&gt;"",IF(C276+G276&gt;0,C276+G276,""),IF(G276-C277&gt;0,G276-C277,""))</f>
        <v/>
      </c>
      <c r="L276" s="15" t="str">
        <f>if(K276&lt;&gt;"",if(J277-J276&lt;G276,1,if(G276=J277-J276,"Push",0)),"")</f>
        <v/>
      </c>
      <c r="Z276" s="17"/>
      <c r="AA276" s="18"/>
      <c r="AB276" s="19"/>
    </row>
    <row r="277" hidden="1">
      <c r="B277" s="20" t="s">
        <v>23</v>
      </c>
      <c r="C277" s="3"/>
      <c r="D277" s="3"/>
      <c r="F277" s="22">
        <v>85.5</v>
      </c>
      <c r="G277" s="5">
        <v>2.0</v>
      </c>
      <c r="H277" s="5">
        <v>107.0</v>
      </c>
      <c r="I277" s="12">
        <f>if(H277&lt;0,-H277/(-H277+100),100/(H277+100))/(if(H277&lt;0,-H277/(-H277+100),100/(H277+100))+if(H276&lt;0,-H276/(-H276+100),100/(H276+100)))</f>
        <v>0.4616656251</v>
      </c>
      <c r="J277" s="13">
        <v>72.0</v>
      </c>
      <c r="K277" s="23">
        <f>IF(C277&lt;&gt;"",IF(C277+G277&gt;0,C277+G277,""),IF(G277-C276&gt;0,G277-C276,""))</f>
        <v>1.8</v>
      </c>
      <c r="L277" s="15">
        <f>if(K277&lt;&gt;"",if(J276-J277&lt;G277,1,if(G277=J276-J277,"Push",0)),"")</f>
        <v>1</v>
      </c>
      <c r="Z277" s="17"/>
      <c r="AA277" s="18"/>
      <c r="AB277" s="19"/>
    </row>
    <row r="278" hidden="1">
      <c r="A278" s="7">
        <v>44162.0</v>
      </c>
      <c r="B278" s="8" t="s">
        <v>134</v>
      </c>
      <c r="C278" s="9">
        <v>3.5</v>
      </c>
      <c r="D278" s="25">
        <v>0.635</v>
      </c>
      <c r="E278" s="10">
        <v>73.7</v>
      </c>
      <c r="F278" s="11">
        <v>54.6</v>
      </c>
      <c r="G278" s="5">
        <v>-4.5</v>
      </c>
      <c r="H278" s="5">
        <v>-205.0</v>
      </c>
      <c r="I278" s="12">
        <f>if(H278&lt;0,-H278/(-H278+100),100/(H278+100))/(if(H278&lt;0,-H278/(-H278+100),100/(H278+100))+if(H279&lt;0,-H279/(-H279+100),100/(H279+100)))</f>
        <v>0.6447291788</v>
      </c>
      <c r="J278" s="13">
        <v>76.0</v>
      </c>
      <c r="K278" s="14" t="str">
        <f>IF(C278&lt;&gt;"",IF(C278+G278&gt;0,C278+G278,""),IF(G278-C279&gt;0,G278-C279,""))</f>
        <v/>
      </c>
      <c r="L278" s="15" t="str">
        <f>if(K278&lt;&gt;"",if(J279-J278&lt;G278,1,if(G278=J279-J278,"Push",0)),"")</f>
        <v/>
      </c>
      <c r="Z278" s="17"/>
      <c r="AA278" s="18"/>
      <c r="AB278" s="19"/>
    </row>
    <row r="279" hidden="1">
      <c r="B279" s="20" t="s">
        <v>48</v>
      </c>
      <c r="C279" s="3"/>
      <c r="D279" s="3"/>
      <c r="F279" s="22">
        <v>54.3</v>
      </c>
      <c r="G279" s="5">
        <v>4.5</v>
      </c>
      <c r="H279" s="5">
        <v>170.0</v>
      </c>
      <c r="I279" s="12">
        <f>if(H279&lt;0,-H279/(-H279+100),100/(H279+100))/(if(H279&lt;0,-H279/(-H279+100),100/(H279+100))+if(H278&lt;0,-H278/(-H278+100),100/(H278+100)))</f>
        <v>0.3552708212</v>
      </c>
      <c r="J279" s="13">
        <v>58.0</v>
      </c>
      <c r="K279" s="23">
        <f>IF(C279&lt;&gt;"",IF(C279+G279&gt;0,C279+G279,""),IF(G279-C278&gt;0,G279-C278,""))</f>
        <v>1</v>
      </c>
      <c r="L279" s="15">
        <f>if(K279&lt;&gt;"",if(J278-J279&lt;G279,1,if(G279=J278-J279,"Push",0)),"")</f>
        <v>0</v>
      </c>
      <c r="Z279" s="17"/>
      <c r="AA279" s="18"/>
      <c r="AB279" s="19"/>
    </row>
    <row r="280" hidden="1">
      <c r="A280" s="7">
        <v>44162.0</v>
      </c>
      <c r="B280" s="8" t="s">
        <v>40</v>
      </c>
      <c r="C280" s="9"/>
      <c r="D280" s="9"/>
      <c r="E280" s="10">
        <v>73.2</v>
      </c>
      <c r="F280" s="11">
        <v>62.6</v>
      </c>
      <c r="G280" s="5">
        <v>2.5</v>
      </c>
      <c r="H280" s="5">
        <v>120.0</v>
      </c>
      <c r="I280" s="12">
        <f>if(H280&lt;0,-H280/(-H280+100),100/(H280+100))/(if(H280&lt;0,-H280/(-H280+100),100/(H280+100))+if(H281&lt;0,-H281/(-H281+100),100/(H281+100)))</f>
        <v>0.4357962697</v>
      </c>
      <c r="J280" s="13">
        <v>82.0</v>
      </c>
      <c r="K280" s="14" t="str">
        <f>IF(C280&lt;&gt;"",IF(C280+G280&gt;0,C280+G280,""),IF(G280-C281&gt;0,G280-C281,""))</f>
        <v/>
      </c>
      <c r="L280" s="15" t="str">
        <f>if(K280&lt;&gt;"",if(J281-J280&lt;G280,1,if(G280=J281-J280,"Push",0)),"")</f>
        <v/>
      </c>
      <c r="Z280" s="17"/>
      <c r="AA280" s="18"/>
      <c r="AB280" s="19"/>
    </row>
    <row r="281" hidden="1">
      <c r="B281" s="20" t="s">
        <v>18</v>
      </c>
      <c r="C281" s="3">
        <v>3.1</v>
      </c>
      <c r="D281" s="21">
        <v>0.616</v>
      </c>
      <c r="F281" s="22">
        <v>52.2</v>
      </c>
      <c r="G281" s="5">
        <v>-2.5</v>
      </c>
      <c r="H281" s="5">
        <v>-143.0</v>
      </c>
      <c r="I281" s="12">
        <f>if(H281&lt;0,-H281/(-H281+100),100/(H281+100))/(if(H281&lt;0,-H281/(-H281+100),100/(H281+100))+if(H280&lt;0,-H280/(-H280+100),100/(H280+100)))</f>
        <v>0.5642037303</v>
      </c>
      <c r="J281" s="13">
        <v>71.0</v>
      </c>
      <c r="K281" s="23">
        <f>IF(C281&lt;&gt;"",IF(C281+G281&gt;0,C281+G281,""),IF(G281-C280&gt;0,G281-C280,""))</f>
        <v>0.6</v>
      </c>
      <c r="L281" s="15">
        <f>if(K281&lt;&gt;"",if(J280-J281&lt;G281,1,if(G281=J280-J281,"Push",0)),"")</f>
        <v>0</v>
      </c>
      <c r="Z281" s="17"/>
      <c r="AA281" s="18"/>
      <c r="AB281" s="19"/>
    </row>
    <row r="282" hidden="1">
      <c r="A282" s="7">
        <v>44162.0</v>
      </c>
      <c r="B282" s="8" t="s">
        <v>246</v>
      </c>
      <c r="C282" s="9"/>
      <c r="D282" s="9"/>
      <c r="E282" s="10">
        <v>70.5</v>
      </c>
      <c r="F282" s="11">
        <v>57.2</v>
      </c>
      <c r="I282" s="12"/>
      <c r="J282" s="13">
        <v>58.0</v>
      </c>
      <c r="K282" s="14"/>
      <c r="L282" s="15"/>
      <c r="Z282" s="17"/>
      <c r="AA282" s="18"/>
      <c r="AB282" s="19"/>
    </row>
    <row r="283" hidden="1">
      <c r="B283" s="20" t="s">
        <v>74</v>
      </c>
      <c r="C283" s="3">
        <v>11.7</v>
      </c>
      <c r="D283" s="21">
        <v>0.856</v>
      </c>
      <c r="F283" s="22">
        <v>76.9</v>
      </c>
      <c r="I283" s="12"/>
      <c r="J283" s="13">
        <v>68.0</v>
      </c>
      <c r="K283" s="23"/>
      <c r="L283" s="15"/>
      <c r="Z283" s="17"/>
      <c r="AA283" s="18"/>
      <c r="AB283" s="19"/>
    </row>
    <row r="284" hidden="1">
      <c r="A284" s="7">
        <v>44162.0</v>
      </c>
      <c r="B284" s="8" t="s">
        <v>243</v>
      </c>
      <c r="C284" s="9">
        <v>0.6</v>
      </c>
      <c r="D284" s="25">
        <v>0.523</v>
      </c>
      <c r="E284" s="10">
        <v>69.9</v>
      </c>
      <c r="F284" s="11">
        <v>42.8</v>
      </c>
      <c r="G284" s="5">
        <v>2.5</v>
      </c>
      <c r="H284" s="5">
        <v>118.0</v>
      </c>
      <c r="I284" s="12">
        <f>if(H284&lt;0,-H284/(-H284+100),100/(H284+100))/(if(H284&lt;0,-H284/(-H284+100),100/(H284+100))+if(H285&lt;0,-H285/(-H285+100),100/(H285+100)))</f>
        <v>0.4409431386</v>
      </c>
      <c r="J284" s="13">
        <v>67.0</v>
      </c>
      <c r="K284" s="14">
        <f>IF(C284&lt;&gt;"",IF(C284+G284&gt;0,C284+G284,""),IF(G284-C285&gt;0,G284-C285,""))</f>
        <v>3.1</v>
      </c>
      <c r="L284" s="15">
        <f>if(K284&lt;&gt;"",if(J285-J284&lt;G284,1,if(G284=J285-J284,"Push",0)),"")</f>
        <v>0</v>
      </c>
      <c r="Z284" s="17"/>
      <c r="AA284" s="18"/>
      <c r="AB284" s="19"/>
    </row>
    <row r="285" hidden="1">
      <c r="B285" s="20" t="s">
        <v>234</v>
      </c>
      <c r="C285" s="3"/>
      <c r="D285" s="3"/>
      <c r="F285" s="22">
        <v>64.0</v>
      </c>
      <c r="G285" s="5">
        <v>-2.5</v>
      </c>
      <c r="H285" s="5">
        <v>-139.0</v>
      </c>
      <c r="I285" s="12">
        <f>if(H285&lt;0,-H285/(-H285+100),100/(H285+100))/(if(H285&lt;0,-H285/(-H285+100),100/(H285+100))+if(H284&lt;0,-H284/(-H284+100),100/(H284+100)))</f>
        <v>0.5590568614</v>
      </c>
      <c r="J285" s="13">
        <v>77.0</v>
      </c>
      <c r="K285" s="23" t="str">
        <f>IF(C285&lt;&gt;"",IF(C285+G285&gt;0,C285+G285,""),IF(G285-C284&gt;0,G285-C284,""))</f>
        <v/>
      </c>
      <c r="L285" s="15" t="str">
        <f>if(K285&lt;&gt;"",if(J284-J285&lt;G285,1,if(G285=J284-J285,"Push",0)),"")</f>
        <v/>
      </c>
      <c r="Z285" s="17"/>
      <c r="AA285" s="18"/>
      <c r="AB285" s="19"/>
    </row>
    <row r="286" hidden="1">
      <c r="A286" s="26">
        <v>44162.0</v>
      </c>
      <c r="B286" s="27" t="s">
        <v>210</v>
      </c>
      <c r="C286" s="28"/>
      <c r="D286" s="28"/>
      <c r="E286" s="29">
        <v>69.2</v>
      </c>
      <c r="F286" s="30">
        <v>71.8</v>
      </c>
      <c r="G286" s="31"/>
      <c r="H286" s="31"/>
      <c r="I286" s="32"/>
      <c r="J286" s="33">
        <v>75.0</v>
      </c>
      <c r="K286" s="34"/>
      <c r="L286" s="35"/>
      <c r="Z286" s="17"/>
      <c r="AA286" s="18"/>
      <c r="AB286" s="19"/>
    </row>
    <row r="287" hidden="1">
      <c r="B287" s="36" t="s">
        <v>72</v>
      </c>
      <c r="C287" s="37">
        <v>11.4</v>
      </c>
      <c r="D287" s="38">
        <v>0.844</v>
      </c>
      <c r="F287" s="39">
        <v>53.5</v>
      </c>
      <c r="G287" s="31"/>
      <c r="H287" s="31"/>
      <c r="I287" s="32"/>
      <c r="J287" s="33">
        <v>77.0</v>
      </c>
      <c r="K287" s="40"/>
      <c r="L287" s="35"/>
      <c r="Z287" s="17"/>
      <c r="AA287" s="18"/>
      <c r="AB287" s="19"/>
    </row>
    <row r="288" hidden="1">
      <c r="A288" s="7">
        <v>44162.0</v>
      </c>
      <c r="B288" s="8" t="s">
        <v>237</v>
      </c>
      <c r="C288" s="9"/>
      <c r="D288" s="9"/>
      <c r="E288" s="10">
        <v>69.0</v>
      </c>
      <c r="F288" s="11">
        <v>48.0</v>
      </c>
      <c r="G288" s="5">
        <v>18.0</v>
      </c>
      <c r="H288" s="5">
        <v>1150.0</v>
      </c>
      <c r="I288" s="12">
        <f>if(H288&lt;0,-H288/(-H288+100),100/(H288+100))/(if(H288&lt;0,-H288/(-H288+100),100/(H288+100))+if(H289&lt;0,-H289/(-H289+100),100/(H289+100)))</f>
        <v>0.07680945347</v>
      </c>
      <c r="J288" s="13">
        <v>67.0</v>
      </c>
      <c r="K288" s="14">
        <f>IF(C288&lt;&gt;"",IF(C288+G288&gt;0,C288+G288,""),IF(G288-C289&gt;0,G288-C289,""))</f>
        <v>4.3</v>
      </c>
      <c r="L288" s="15">
        <f>if(K288&lt;&gt;"",if(J289-J288&lt;G288,1,if(G288=J289-J288,"Push",0)),"")</f>
        <v>0</v>
      </c>
      <c r="Z288" s="17"/>
      <c r="AA288" s="18"/>
      <c r="AB288" s="19"/>
    </row>
    <row r="289" hidden="1">
      <c r="B289" s="20" t="s">
        <v>230</v>
      </c>
      <c r="C289" s="3">
        <v>13.7</v>
      </c>
      <c r="D289" s="21">
        <v>0.869</v>
      </c>
      <c r="F289" s="22">
        <v>83.3</v>
      </c>
      <c r="G289" s="5">
        <v>-18.0</v>
      </c>
      <c r="H289" s="5">
        <v>-2500.0</v>
      </c>
      <c r="I289" s="12">
        <f>if(H289&lt;0,-H289/(-H289+100),100/(H289+100))/(if(H289&lt;0,-H289/(-H289+100),100/(H289+100))+if(H288&lt;0,-H288/(-H288+100),100/(H288+100)))</f>
        <v>0.9231905465</v>
      </c>
      <c r="J289" s="13">
        <v>90.0</v>
      </c>
      <c r="K289" s="23" t="str">
        <f>IF(C289&lt;&gt;"",IF(C289+G289&gt;0,C289+G289,""),IF(G289-C288&gt;0,G289-C288,""))</f>
        <v/>
      </c>
      <c r="L289" s="15" t="str">
        <f>if(K289&lt;&gt;"",if(J288-J289&lt;G289,1,if(G289=J288-J289,"Push",0)),"")</f>
        <v/>
      </c>
      <c r="Z289" s="17"/>
      <c r="AA289" s="18"/>
      <c r="AB289" s="19"/>
    </row>
    <row r="290" hidden="1">
      <c r="A290" s="7">
        <v>44162.0</v>
      </c>
      <c r="B290" s="8" t="s">
        <v>36</v>
      </c>
      <c r="C290" s="9">
        <v>12.1</v>
      </c>
      <c r="D290" s="25">
        <v>0.888</v>
      </c>
      <c r="E290" s="10">
        <v>67.9</v>
      </c>
      <c r="F290" s="11">
        <v>32.6</v>
      </c>
      <c r="G290" s="5">
        <v>-15.5</v>
      </c>
      <c r="H290" s="5">
        <v>-2000.0</v>
      </c>
      <c r="I290" s="12">
        <f>if(H290&lt;0,-H290/(-H290+100),100/(H290+100))/(if(H290&lt;0,-H290/(-H290+100),100/(H290+100))+if(H291&lt;0,-H291/(-H291+100),100/(H291+100)))</f>
        <v>0.9128630705</v>
      </c>
      <c r="J290" s="13">
        <v>60.0</v>
      </c>
      <c r="K290" s="14" t="str">
        <f>IF(C290&lt;&gt;"",IF(C290+G290&gt;0,C290+G290,""),IF(G290-C291&gt;0,G290-C291,""))</f>
        <v/>
      </c>
      <c r="L290" s="15" t="str">
        <f>if(K290&lt;&gt;"",if(J291-J290&lt;G290,1,if(G290=J291-J290,"Push",0)),"")</f>
        <v/>
      </c>
      <c r="Z290" s="17"/>
      <c r="AA290" s="18"/>
      <c r="AB290" s="19"/>
    </row>
    <row r="291" hidden="1">
      <c r="B291" s="20" t="s">
        <v>41</v>
      </c>
      <c r="C291" s="3"/>
      <c r="D291" s="3"/>
      <c r="F291" s="22">
        <v>96.2</v>
      </c>
      <c r="G291" s="5">
        <v>15.5</v>
      </c>
      <c r="H291" s="5">
        <v>1000.0</v>
      </c>
      <c r="I291" s="12">
        <f>if(H291&lt;0,-H291/(-H291+100),100/(H291+100))/(if(H291&lt;0,-H291/(-H291+100),100/(H291+100))+if(H290&lt;0,-H290/(-H290+100),100/(H290+100)))</f>
        <v>0.08713692946</v>
      </c>
      <c r="J291" s="13">
        <v>61.0</v>
      </c>
      <c r="K291" s="23">
        <f>IF(C291&lt;&gt;"",IF(C291+G291&gt;0,C291+G291,""),IF(G291-C290&gt;0,G291-C290,""))</f>
        <v>3.4</v>
      </c>
      <c r="L291" s="15">
        <f>if(K291&lt;&gt;"",if(J290-J291&lt;G291,1,if(G291=J290-J291,"Push",0)),"")</f>
        <v>1</v>
      </c>
      <c r="Z291" s="17"/>
      <c r="AA291" s="18"/>
      <c r="AB291" s="19"/>
    </row>
    <row r="292" hidden="1">
      <c r="A292" s="7">
        <v>44162.0</v>
      </c>
      <c r="B292" s="8" t="s">
        <v>247</v>
      </c>
      <c r="C292" s="9">
        <v>2.4</v>
      </c>
      <c r="D292" s="25">
        <v>0.592</v>
      </c>
      <c r="E292" s="10">
        <v>66.0</v>
      </c>
      <c r="F292" s="11">
        <v>51.8</v>
      </c>
      <c r="G292" s="5">
        <v>-8.5</v>
      </c>
      <c r="H292" s="5">
        <v>-420.0</v>
      </c>
      <c r="I292" s="12">
        <f>if(H292&lt;0,-H292/(-H292+100),100/(H292+100))/(if(H292&lt;0,-H292/(-H292+100),100/(H292+100))+if(H293&lt;0,-H293/(-H293+100),100/(H293+100)))</f>
        <v>0.7723292469</v>
      </c>
      <c r="J292" s="13">
        <v>74.0</v>
      </c>
      <c r="K292" s="14" t="str">
        <f>IF(C292&lt;&gt;"",IF(C292+G292&gt;0,C292+G292,""),IF(G292-C293&gt;0,G292-C293,""))</f>
        <v/>
      </c>
      <c r="L292" s="15" t="str">
        <f>if(K292&lt;&gt;"",if(J293-J292&lt;G292,1,if(G292=J293-J292,"Push",0)),"")</f>
        <v/>
      </c>
      <c r="Z292" s="17"/>
      <c r="AA292" s="18"/>
      <c r="AB292" s="19"/>
    </row>
    <row r="293" hidden="1">
      <c r="B293" s="20" t="s">
        <v>35</v>
      </c>
      <c r="C293" s="3"/>
      <c r="D293" s="3"/>
      <c r="F293" s="22">
        <v>46.4</v>
      </c>
      <c r="G293" s="5">
        <v>8.5</v>
      </c>
      <c r="H293" s="5">
        <v>320.0</v>
      </c>
      <c r="I293" s="12">
        <f>if(H293&lt;0,-H293/(-H293+100),100/(H293+100))/(if(H293&lt;0,-H293/(-H293+100),100/(H293+100))+if(H292&lt;0,-H292/(-H292+100),100/(H292+100)))</f>
        <v>0.2276707531</v>
      </c>
      <c r="J293" s="13">
        <v>65.0</v>
      </c>
      <c r="K293" s="23">
        <f>IF(C293&lt;&gt;"",IF(C293+G293&gt;0,C293+G293,""),IF(G293-C292&gt;0,G293-C292,""))</f>
        <v>6.1</v>
      </c>
      <c r="L293" s="15">
        <f>if(K293&lt;&gt;"",if(J292-J293&lt;G293,1,if(G293=J292-J293,"Push",0)),"")</f>
        <v>0</v>
      </c>
      <c r="Z293" s="17"/>
      <c r="AA293" s="18"/>
      <c r="AB293" s="19"/>
    </row>
    <row r="294" hidden="1">
      <c r="A294" s="7">
        <v>44162.0</v>
      </c>
      <c r="B294" s="8" t="s">
        <v>56</v>
      </c>
      <c r="C294" s="9">
        <v>1.0</v>
      </c>
      <c r="D294" s="25">
        <v>0.535</v>
      </c>
      <c r="E294" s="10">
        <v>65.4</v>
      </c>
      <c r="F294" s="11">
        <v>43.5</v>
      </c>
      <c r="G294" s="5">
        <v>-2.5</v>
      </c>
      <c r="H294" s="5">
        <v>-143.0</v>
      </c>
      <c r="I294" s="12">
        <f>if(H294&lt;0,-H294/(-H294+100),100/(H294+100))/(if(H294&lt;0,-H294/(-H294+100),100/(H294+100))+if(H295&lt;0,-H295/(-H295+100),100/(H295+100)))</f>
        <v>0.5642037303</v>
      </c>
      <c r="J294" s="13">
        <v>72.0</v>
      </c>
      <c r="K294" s="14" t="str">
        <f>IF(C294&lt;&gt;"",IF(C294+G294&gt;0,C294+G294,""),IF(G294-C295&gt;0,G294-C295,""))</f>
        <v/>
      </c>
      <c r="L294" s="15" t="str">
        <f>if(K294&lt;&gt;"",if(J295-J294&lt;G294,1,if(G294=J295-J294,"Push",0)),"")</f>
        <v/>
      </c>
      <c r="Z294" s="17"/>
      <c r="AA294" s="18"/>
      <c r="AB294" s="19"/>
    </row>
    <row r="295" hidden="1">
      <c r="B295" s="20" t="s">
        <v>61</v>
      </c>
      <c r="C295" s="3"/>
      <c r="D295" s="3"/>
      <c r="F295" s="22">
        <v>60.7</v>
      </c>
      <c r="G295" s="5">
        <v>2.5</v>
      </c>
      <c r="H295" s="5">
        <v>120.0</v>
      </c>
      <c r="I295" s="12">
        <f>if(H295&lt;0,-H295/(-H295+100),100/(H295+100))/(if(H295&lt;0,-H295/(-H295+100),100/(H295+100))+if(H294&lt;0,-H294/(-H294+100),100/(H294+100)))</f>
        <v>0.4357962697</v>
      </c>
      <c r="J295" s="13">
        <v>80.0</v>
      </c>
      <c r="K295" s="23">
        <f>IF(C295&lt;&gt;"",IF(C295+G295&gt;0,C295+G295,""),IF(G295-C294&gt;0,G295-C294,""))</f>
        <v>1.5</v>
      </c>
      <c r="L295" s="15">
        <f>if(K295&lt;&gt;"",if(J294-J295&lt;G295,1,if(G295=J294-J295,"Push",0)),"")</f>
        <v>1</v>
      </c>
      <c r="Z295" s="17"/>
      <c r="AA295" s="18"/>
      <c r="AB295" s="19"/>
    </row>
    <row r="296" hidden="1">
      <c r="A296" s="26">
        <v>44162.0</v>
      </c>
      <c r="B296" s="27" t="s">
        <v>43</v>
      </c>
      <c r="C296" s="28"/>
      <c r="D296" s="28"/>
      <c r="E296" s="29">
        <v>64.1</v>
      </c>
      <c r="F296" s="30">
        <v>37.6</v>
      </c>
      <c r="G296" s="31"/>
      <c r="H296" s="31"/>
      <c r="I296" s="32"/>
      <c r="J296" s="33">
        <v>50.0</v>
      </c>
      <c r="K296" s="34"/>
      <c r="L296" s="35"/>
      <c r="Z296" s="17"/>
      <c r="AA296" s="18"/>
      <c r="AB296" s="19"/>
    </row>
    <row r="297" hidden="1">
      <c r="B297" s="36" t="s">
        <v>156</v>
      </c>
      <c r="C297" s="37">
        <v>9.5</v>
      </c>
      <c r="D297" s="38">
        <v>0.789</v>
      </c>
      <c r="F297" s="39">
        <v>64.6</v>
      </c>
      <c r="G297" s="31"/>
      <c r="H297" s="31"/>
      <c r="I297" s="32"/>
      <c r="J297" s="33">
        <v>75.0</v>
      </c>
      <c r="K297" s="40"/>
      <c r="L297" s="35"/>
      <c r="Z297" s="17"/>
      <c r="AA297" s="18"/>
      <c r="AB297" s="19"/>
    </row>
    <row r="298" hidden="1">
      <c r="A298" s="7">
        <v>44162.0</v>
      </c>
      <c r="B298" s="8" t="s">
        <v>39</v>
      </c>
      <c r="C298" s="9"/>
      <c r="D298" s="9"/>
      <c r="E298" s="10">
        <v>63.9</v>
      </c>
      <c r="F298" s="11">
        <v>91.3</v>
      </c>
      <c r="G298" s="5">
        <v>5.5</v>
      </c>
      <c r="H298" s="5">
        <v>195.0</v>
      </c>
      <c r="I298" s="12">
        <f>if(H298&lt;0,-H298/(-H298+100),100/(H298+100))/(if(H298&lt;0,-H298/(-H298+100),100/(H298+100))+if(H299&lt;0,-H299/(-H299+100),100/(H299+100)))</f>
        <v>0.3244274809</v>
      </c>
      <c r="J298" s="13">
        <v>70.0</v>
      </c>
      <c r="K298" s="14" t="str">
        <f>IF(C298&lt;&gt;"",IF(C298+G298&gt;0,C298+G298,""),IF(G298-C299&gt;0,G298-C299,""))</f>
        <v/>
      </c>
      <c r="L298" s="15" t="str">
        <f>if(K298&lt;&gt;"",if(J299-J298&lt;G298,1,if(G298=J299-J298,"Push",0)),"")</f>
        <v/>
      </c>
      <c r="Z298" s="17"/>
      <c r="AA298" s="18"/>
      <c r="AB298" s="19"/>
    </row>
    <row r="299" hidden="1">
      <c r="B299" s="20" t="s">
        <v>24</v>
      </c>
      <c r="C299" s="3">
        <v>7.3</v>
      </c>
      <c r="D299" s="21">
        <v>0.736</v>
      </c>
      <c r="F299" s="22">
        <v>36.3</v>
      </c>
      <c r="G299" s="5">
        <v>-5.5</v>
      </c>
      <c r="H299" s="5">
        <v>-240.0</v>
      </c>
      <c r="I299" s="12">
        <f>if(H299&lt;0,-H299/(-H299+100),100/(H299+100))/(if(H299&lt;0,-H299/(-H299+100),100/(H299+100))+if(H298&lt;0,-H298/(-H298+100),100/(H298+100)))</f>
        <v>0.6755725191</v>
      </c>
      <c r="J299" s="13">
        <v>59.0</v>
      </c>
      <c r="K299" s="23">
        <f>IF(C299&lt;&gt;"",IF(C299+G299&gt;0,C299+G299,""),IF(G299-C298&gt;0,G299-C298,""))</f>
        <v>1.8</v>
      </c>
      <c r="L299" s="15">
        <f>if(K299&lt;&gt;"",if(J298-J299&lt;G299,1,if(G299=J298-J299,"Push",0)),"")</f>
        <v>0</v>
      </c>
      <c r="Z299" s="17"/>
      <c r="AA299" s="18"/>
      <c r="AB299" s="19"/>
    </row>
    <row r="300" hidden="1">
      <c r="A300" s="7">
        <v>44162.0</v>
      </c>
      <c r="B300" s="8" t="s">
        <v>46</v>
      </c>
      <c r="C300" s="9"/>
      <c r="D300" s="9"/>
      <c r="E300" s="10">
        <v>63.7</v>
      </c>
      <c r="F300" s="11">
        <v>56.8</v>
      </c>
      <c r="G300" s="5">
        <v>9.0</v>
      </c>
      <c r="H300" s="5">
        <v>360.0</v>
      </c>
      <c r="I300" s="12">
        <f>if(H300&lt;0,-H300/(-H300+100),100/(H300+100))/(if(H300&lt;0,-H300/(-H300+100),100/(H300+100))+if(H301&lt;0,-H301/(-H301+100),100/(H301+100)))</f>
        <v>0.209592145</v>
      </c>
      <c r="J300" s="13">
        <v>73.0</v>
      </c>
      <c r="K300" s="14" t="str">
        <f>IF(C300&lt;&gt;"",IF(C300+G300&gt;0,C300+G300,""),IF(G300-C301&gt;0,G300-C301,""))</f>
        <v/>
      </c>
      <c r="L300" s="15" t="str">
        <f>if(K300&lt;&gt;"",if(J301-J300&lt;G300,1,if(G300=J301-J300,"Push",0)),"")</f>
        <v/>
      </c>
      <c r="Z300" s="17"/>
      <c r="AA300" s="18"/>
      <c r="AB300" s="19"/>
    </row>
    <row r="301" hidden="1">
      <c r="B301" s="20" t="s">
        <v>114</v>
      </c>
      <c r="C301" s="3">
        <v>10.1</v>
      </c>
      <c r="D301" s="21">
        <v>0.829</v>
      </c>
      <c r="F301" s="22">
        <v>72.2</v>
      </c>
      <c r="G301" s="5">
        <v>-9.0</v>
      </c>
      <c r="H301" s="5">
        <v>-455.0</v>
      </c>
      <c r="I301" s="12">
        <f>if(H301&lt;0,-H301/(-H301+100),100/(H301+100))/(if(H301&lt;0,-H301/(-H301+100),100/(H301+100))+if(H300&lt;0,-H300/(-H300+100),100/(H300+100)))</f>
        <v>0.790407855</v>
      </c>
      <c r="J301" s="13">
        <v>76.0</v>
      </c>
      <c r="K301" s="23">
        <f>IF(C301&lt;&gt;"",IF(C301+G301&gt;0,C301+G301,""),IF(G301-C300&gt;0,G301-C300,""))</f>
        <v>1.1</v>
      </c>
      <c r="L301" s="15">
        <f>if(K301&lt;&gt;"",if(J300-J301&lt;G301,1,if(G301=J300-J301,"Push",0)),"")</f>
        <v>0</v>
      </c>
      <c r="Z301" s="17"/>
      <c r="AA301" s="18"/>
      <c r="AB301" s="19"/>
    </row>
    <row r="302" hidden="1">
      <c r="A302" s="7">
        <v>44162.0</v>
      </c>
      <c r="B302" s="8" t="s">
        <v>248</v>
      </c>
      <c r="C302" s="9">
        <v>0.8</v>
      </c>
      <c r="D302" s="25">
        <v>0.531</v>
      </c>
      <c r="E302" s="10">
        <v>63.0</v>
      </c>
      <c r="F302" s="11">
        <v>72.4</v>
      </c>
      <c r="I302" s="12"/>
      <c r="J302" s="13">
        <v>66.0</v>
      </c>
      <c r="K302" s="14"/>
      <c r="L302" s="15"/>
      <c r="Z302" s="17"/>
      <c r="AA302" s="18"/>
      <c r="AB302" s="19"/>
    </row>
    <row r="303" hidden="1">
      <c r="B303" s="20" t="s">
        <v>249</v>
      </c>
      <c r="C303" s="3"/>
      <c r="D303" s="3"/>
      <c r="F303" s="22">
        <v>27.8</v>
      </c>
      <c r="I303" s="12"/>
      <c r="J303" s="13">
        <v>57.0</v>
      </c>
      <c r="K303" s="23"/>
      <c r="L303" s="15"/>
      <c r="Z303" s="17"/>
      <c r="AA303" s="18"/>
      <c r="AB303" s="19"/>
    </row>
    <row r="304" hidden="1">
      <c r="A304" s="7">
        <v>44162.0</v>
      </c>
      <c r="B304" s="8" t="s">
        <v>51</v>
      </c>
      <c r="C304" s="9"/>
      <c r="D304" s="9"/>
      <c r="E304" s="10">
        <v>61.9</v>
      </c>
      <c r="F304" s="11">
        <v>44.5</v>
      </c>
      <c r="G304" s="5">
        <v>12.5</v>
      </c>
      <c r="H304" s="5">
        <v>650.0</v>
      </c>
      <c r="I304" s="12">
        <f>if(H304&lt;0,-H304/(-H304+100),100/(H304+100))/(if(H304&lt;0,-H304/(-H304+100),100/(H304+100))+if(H305&lt;0,-H305/(-H305+100),100/(H305+100)))</f>
        <v>0.1268598277</v>
      </c>
      <c r="J304" s="13">
        <v>58.0</v>
      </c>
      <c r="K304" s="14">
        <f>IF(C304&lt;&gt;"",IF(C304+G304&gt;0,C304+G304,""),IF(G304-C305&gt;0,G304-C305,""))</f>
        <v>1</v>
      </c>
      <c r="L304" s="15">
        <f>if(K304&lt;&gt;"",if(J305-J304&lt;G304,1,if(G304=J305-J304,"Push",0)),"")</f>
        <v>0</v>
      </c>
      <c r="Z304" s="17"/>
      <c r="AA304" s="18"/>
      <c r="AB304" s="19"/>
    </row>
    <row r="305" hidden="1">
      <c r="B305" s="20" t="s">
        <v>20</v>
      </c>
      <c r="C305" s="3">
        <v>11.5</v>
      </c>
      <c r="D305" s="21">
        <v>0.865</v>
      </c>
      <c r="F305" s="22">
        <v>81.3</v>
      </c>
      <c r="G305" s="5">
        <v>-12.5</v>
      </c>
      <c r="H305" s="5">
        <v>-1115.0</v>
      </c>
      <c r="I305" s="12">
        <f>if(H305&lt;0,-H305/(-H305+100),100/(H305+100))/(if(H305&lt;0,-H305/(-H305+100),100/(H305+100))+if(H304&lt;0,-H304/(-H304+100),100/(H304+100)))</f>
        <v>0.8731401723</v>
      </c>
      <c r="J305" s="13">
        <v>77.0</v>
      </c>
      <c r="K305" s="23" t="str">
        <f>IF(C305&lt;&gt;"",IF(C305+G305&gt;0,C305+G305,""),IF(G305-C304&gt;0,G305-C304,""))</f>
        <v/>
      </c>
      <c r="L305" s="15" t="str">
        <f>if(K305&lt;&gt;"",if(J304-J305&lt;G305,1,if(G305=J304-J305,"Push",0)),"")</f>
        <v/>
      </c>
      <c r="Z305" s="17"/>
      <c r="AA305" s="18"/>
      <c r="AB305" s="19"/>
    </row>
    <row r="306" hidden="1">
      <c r="A306" s="7">
        <v>44162.0</v>
      </c>
      <c r="B306" s="8" t="s">
        <v>184</v>
      </c>
      <c r="C306" s="9"/>
      <c r="D306" s="9"/>
      <c r="E306" s="10">
        <v>59.6</v>
      </c>
      <c r="F306" s="11">
        <v>93.1</v>
      </c>
      <c r="G306" s="5">
        <v>12.0</v>
      </c>
      <c r="H306" s="5">
        <v>600.0</v>
      </c>
      <c r="I306" s="12">
        <f>if(H306&lt;0,-H306/(-H306+100),100/(H306+100))/(if(H306&lt;0,-H306/(-H306+100),100/(H306+100))+if(H307&lt;0,-H307/(-H307+100),100/(H307+100)))</f>
        <v>0.1368563686</v>
      </c>
      <c r="J306" s="13">
        <v>83.0</v>
      </c>
      <c r="K306" s="14">
        <f>IF(C306&lt;&gt;"",IF(C306+G306&gt;0,C306+G306,""),IF(G306-C307&gt;0,G306-C307,""))</f>
        <v>4.3</v>
      </c>
      <c r="L306" s="15">
        <f>if(K306&lt;&gt;"",if(J307-J306&lt;G306,1,if(G306=J307-J306,"Push",0)),"")</f>
        <v>1</v>
      </c>
      <c r="Z306" s="17"/>
      <c r="AA306" s="18"/>
      <c r="AB306" s="19"/>
    </row>
    <row r="307" hidden="1">
      <c r="B307" s="20" t="s">
        <v>32</v>
      </c>
      <c r="C307" s="3">
        <v>7.7</v>
      </c>
      <c r="D307" s="21">
        <v>0.76</v>
      </c>
      <c r="F307" s="22">
        <v>21.2</v>
      </c>
      <c r="G307" s="5">
        <v>-12.0</v>
      </c>
      <c r="H307" s="5">
        <v>-910.0</v>
      </c>
      <c r="I307" s="12">
        <f>if(H307&lt;0,-H307/(-H307+100),100/(H307+100))/(if(H307&lt;0,-H307/(-H307+100),100/(H307+100))+if(H306&lt;0,-H306/(-H306+100),100/(H306+100)))</f>
        <v>0.8631436314</v>
      </c>
      <c r="J307" s="13">
        <v>73.0</v>
      </c>
      <c r="K307" s="23" t="str">
        <f>IF(C307&lt;&gt;"",IF(C307+G307&gt;0,C307+G307,""),IF(G307-C306&gt;0,G307-C306,""))</f>
        <v/>
      </c>
      <c r="L307" s="15" t="str">
        <f>if(K307&lt;&gt;"",if(J306-J307&lt;G307,1,if(G307=J306-J307,"Push",0)),"")</f>
        <v/>
      </c>
      <c r="Z307" s="17"/>
      <c r="AA307" s="18"/>
      <c r="AB307" s="19"/>
    </row>
    <row r="308" hidden="1">
      <c r="A308" s="7">
        <v>44162.0</v>
      </c>
      <c r="B308" s="8" t="s">
        <v>91</v>
      </c>
      <c r="C308" s="9"/>
      <c r="D308" s="9"/>
      <c r="E308" s="10">
        <v>57.2</v>
      </c>
      <c r="F308" s="11">
        <v>54.5</v>
      </c>
      <c r="G308" s="5">
        <v>24.5</v>
      </c>
      <c r="H308" s="5">
        <v>1600.0</v>
      </c>
      <c r="I308" s="12">
        <f>if(H308&lt;0,-H308/(-H308+100),100/(H308+100))/(if(H308&lt;0,-H308/(-H308+100),100/(H308+100))+if(H309&lt;0,-H309/(-H309+100),100/(H309+100)))</f>
        <v>0.05660377358</v>
      </c>
      <c r="J308" s="13">
        <v>75.0</v>
      </c>
      <c r="K308" s="14">
        <f>IF(C308&lt;&gt;"",IF(C308+G308&gt;0,C308+G308,""),IF(G308-C309&gt;0,G308-C309,""))</f>
        <v>12.4</v>
      </c>
      <c r="L308" s="15">
        <f>if(K308&lt;&gt;"",if(J309-J308&lt;G308,1,if(G308=J309-J308,"Push",0)),"")</f>
        <v>1</v>
      </c>
      <c r="Z308" s="17"/>
      <c r="AA308" s="18"/>
      <c r="AB308" s="19"/>
    </row>
    <row r="309" hidden="1">
      <c r="B309" s="20" t="s">
        <v>118</v>
      </c>
      <c r="C309" s="3">
        <v>12.1</v>
      </c>
      <c r="D309" s="21">
        <v>0.861</v>
      </c>
      <c r="F309" s="22">
        <v>51.9</v>
      </c>
      <c r="G309" s="5">
        <v>-24.5</v>
      </c>
      <c r="H309" s="5">
        <v>-5000.0</v>
      </c>
      <c r="I309" s="12">
        <f>if(H309&lt;0,-H309/(-H309+100),100/(H309+100))/(if(H309&lt;0,-H309/(-H309+100),100/(H309+100))+if(H308&lt;0,-H308/(-H308+100),100/(H308+100)))</f>
        <v>0.9433962264</v>
      </c>
      <c r="J309" s="13">
        <v>96.0</v>
      </c>
      <c r="K309" s="23" t="str">
        <f>IF(C309&lt;&gt;"",IF(C309+G309&gt;0,C309+G309,""),IF(G309-C308&gt;0,G309-C308,""))</f>
        <v/>
      </c>
      <c r="L309" s="15" t="str">
        <f>if(K309&lt;&gt;"",if(J308-J309&lt;G309,1,if(G309=J308-J309,"Push",0)),"")</f>
        <v/>
      </c>
      <c r="Z309" s="17"/>
      <c r="AA309" s="18"/>
      <c r="AB309" s="19"/>
    </row>
    <row r="310" hidden="1">
      <c r="A310" s="7">
        <v>44162.0</v>
      </c>
      <c r="B310" s="8" t="s">
        <v>239</v>
      </c>
      <c r="C310" s="9"/>
      <c r="D310" s="9"/>
      <c r="E310" s="10">
        <v>56.8</v>
      </c>
      <c r="F310" s="11">
        <v>62.5</v>
      </c>
      <c r="G310" s="5">
        <v>29.0</v>
      </c>
      <c r="I310" s="12"/>
      <c r="J310" s="13">
        <v>76.0</v>
      </c>
      <c r="K310" s="14">
        <f>IF(C310&lt;&gt;"",IF(C310+G310&gt;0,C310+G310,""),IF(G310-C311&gt;0,G310-C311,""))</f>
        <v>4.9</v>
      </c>
      <c r="L310" s="15">
        <f>if(K310&lt;&gt;"",if(J311-J310&lt;G310,1,if(G310=J311-J310,"Push",0)),"")</f>
        <v>1</v>
      </c>
      <c r="Z310" s="17"/>
      <c r="AA310" s="18"/>
      <c r="AB310" s="19"/>
    </row>
    <row r="311" hidden="1">
      <c r="B311" s="20" t="s">
        <v>88</v>
      </c>
      <c r="C311" s="3">
        <v>24.1</v>
      </c>
      <c r="D311" s="21">
        <v>0.972</v>
      </c>
      <c r="F311" s="22">
        <v>47.4</v>
      </c>
      <c r="G311" s="5">
        <v>-29.0</v>
      </c>
      <c r="I311" s="12"/>
      <c r="J311" s="13">
        <v>103.0</v>
      </c>
      <c r="K311" s="23" t="str">
        <f>IF(C311&lt;&gt;"",IF(C311+G311&gt;0,C311+G311,""),IF(G311-C310&gt;0,G311-C310,""))</f>
        <v/>
      </c>
      <c r="L311" s="15" t="str">
        <f>if(K311&lt;&gt;"",if(J310-J311&lt;G311,1,if(G311=J310-J311,"Push",0)),"")</f>
        <v/>
      </c>
      <c r="Z311" s="17"/>
      <c r="AA311" s="18"/>
      <c r="AB311" s="19"/>
    </row>
    <row r="312" hidden="1">
      <c r="A312" s="7">
        <v>44162.0</v>
      </c>
      <c r="B312" s="8" t="s">
        <v>250</v>
      </c>
      <c r="C312" s="9">
        <v>8.1</v>
      </c>
      <c r="D312" s="25">
        <v>0.775</v>
      </c>
      <c r="E312" s="10">
        <v>56.7</v>
      </c>
      <c r="F312" s="11">
        <v>57.8</v>
      </c>
      <c r="G312" s="5">
        <v>-5.5</v>
      </c>
      <c r="H312" s="5">
        <v>-245.0</v>
      </c>
      <c r="I312" s="12">
        <f>if(H312&lt;0,-H312/(-H312+100),100/(H312+100))/(if(H312&lt;0,-H312/(-H312+100),100/(H312+100))+if(H313&lt;0,-H313/(-H313+100),100/(H313+100)))</f>
        <v>0.6768906579</v>
      </c>
      <c r="J312" s="13">
        <v>77.0</v>
      </c>
      <c r="K312" s="14">
        <f>IF(C312&lt;&gt;"",IF(C312+G312&gt;0,C312+G312,""),IF(G312-C313&gt;0,G312-C313,""))</f>
        <v>2.6</v>
      </c>
      <c r="L312" s="15">
        <f>if(K312&lt;&gt;"",if(J313-J312&lt;G312,1,if(G312=J313-J312,"Push",0)),"")</f>
        <v>1</v>
      </c>
      <c r="Z312" s="17"/>
      <c r="AA312" s="18"/>
      <c r="AB312" s="19"/>
    </row>
    <row r="313" hidden="1">
      <c r="B313" s="20" t="s">
        <v>98</v>
      </c>
      <c r="C313" s="3"/>
      <c r="D313" s="3"/>
      <c r="F313" s="22">
        <v>50.8</v>
      </c>
      <c r="G313" s="5">
        <v>5.5</v>
      </c>
      <c r="H313" s="5">
        <v>195.0</v>
      </c>
      <c r="I313" s="12">
        <f>if(H313&lt;0,-H313/(-H313+100),100/(H313+100))/(if(H313&lt;0,-H313/(-H313+100),100/(H313+100))+if(H312&lt;0,-H312/(-H312+100),100/(H312+100)))</f>
        <v>0.3231093421</v>
      </c>
      <c r="J313" s="13">
        <v>70.0</v>
      </c>
      <c r="K313" s="23" t="str">
        <f>IF(C313&lt;&gt;"",IF(C313+G313&gt;0,C313+G313,""),IF(G313-C312&gt;0,G313-C312,""))</f>
        <v/>
      </c>
      <c r="L313" s="15" t="str">
        <f>if(K313&lt;&gt;"",if(J312-J313&lt;G313,1,if(G313=J312-J313,"Push",0)),"")</f>
        <v/>
      </c>
      <c r="Z313" s="17"/>
      <c r="AA313" s="18"/>
      <c r="AB313" s="19"/>
    </row>
    <row r="314" hidden="1">
      <c r="A314" s="7">
        <v>44162.0</v>
      </c>
      <c r="B314" s="8" t="s">
        <v>62</v>
      </c>
      <c r="C314" s="9"/>
      <c r="D314" s="9"/>
      <c r="E314" s="10">
        <v>56.3</v>
      </c>
      <c r="F314" s="11">
        <v>57.2</v>
      </c>
      <c r="G314" s="5">
        <v>-1.0</v>
      </c>
      <c r="H314" s="5">
        <v>114.0</v>
      </c>
      <c r="I314" s="12">
        <f>if(H314&lt;0,-H314/(-H314+100),100/(H314+100))/(if(H314&lt;0,-H314/(-H314+100),100/(H314+100))+if(H315&lt;0,-H315/(-H315+100),100/(H315+100)))</f>
        <v>0.4782445611</v>
      </c>
      <c r="J314" s="13">
        <v>57.0</v>
      </c>
      <c r="K314" s="14" t="str">
        <f>IF(C314&lt;&gt;"",IF(C314+G314&gt;0,C314+G314,""),IF(G314-C315&gt;0,G314-C315,""))</f>
        <v/>
      </c>
      <c r="L314" s="15" t="str">
        <f>if(K314&lt;&gt;"",if(J315-J314&lt;G314,1,if(G314=J315-J314,"Push",0)),"")</f>
        <v/>
      </c>
      <c r="Z314" s="17"/>
      <c r="AA314" s="18"/>
      <c r="AB314" s="19"/>
    </row>
    <row r="315" hidden="1">
      <c r="B315" s="20" t="s">
        <v>232</v>
      </c>
      <c r="C315" s="3">
        <v>2.6</v>
      </c>
      <c r="D315" s="21">
        <v>0.6</v>
      </c>
      <c r="F315" s="22">
        <v>34.1</v>
      </c>
      <c r="G315" s="5">
        <v>1.0</v>
      </c>
      <c r="H315" s="5">
        <v>-104.0</v>
      </c>
      <c r="I315" s="12">
        <f>if(H315&lt;0,-H315/(-H315+100),100/(H315+100))/(if(H315&lt;0,-H315/(-H315+100),100/(H315+100))+if(H314&lt;0,-H314/(-H314+100),100/(H314+100)))</f>
        <v>0.5217554389</v>
      </c>
      <c r="J315" s="13">
        <v>43.0</v>
      </c>
      <c r="K315" s="23">
        <f>IF(C315&lt;&gt;"",IF(C315+G315&gt;0,C315+G315,""),IF(G315-C314&gt;0,G315-C314,""))</f>
        <v>3.6</v>
      </c>
      <c r="L315" s="15">
        <f>if(K315&lt;&gt;"",if(J314-J315&lt;G315,1,if(G315=J314-J315,"Push",0)),"")</f>
        <v>0</v>
      </c>
      <c r="Z315" s="17"/>
      <c r="AA315" s="18"/>
      <c r="AB315" s="19"/>
    </row>
    <row r="316" hidden="1">
      <c r="A316" s="7">
        <v>44162.0</v>
      </c>
      <c r="B316" s="8" t="s">
        <v>93</v>
      </c>
      <c r="C316" s="9"/>
      <c r="D316" s="9"/>
      <c r="E316" s="10">
        <v>55.4</v>
      </c>
      <c r="F316" s="11">
        <v>35.7</v>
      </c>
      <c r="G316" s="5">
        <v>21.0</v>
      </c>
      <c r="H316" s="5">
        <v>1600.0</v>
      </c>
      <c r="I316" s="12">
        <f>if(H316&lt;0,-H316/(-H316+100),100/(H316+100))/(if(H316&lt;0,-H316/(-H316+100),100/(H316+100))+if(H317&lt;0,-H317/(-H317+100),100/(H317+100)))</f>
        <v>0.05607995558</v>
      </c>
      <c r="J316" s="13">
        <v>51.0</v>
      </c>
      <c r="K316" s="14">
        <f>IF(C316&lt;&gt;"",IF(C316+G316&gt;0,C316+G316,""),IF(G316-C317&gt;0,G316-C317,""))</f>
        <v>1.8</v>
      </c>
      <c r="L316" s="15">
        <f>if(K316&lt;&gt;"",if(J317-J316&lt;G316,1,if(G316=J317-J316,"Push",0)),"")</f>
        <v>0</v>
      </c>
      <c r="Z316" s="17"/>
      <c r="AA316" s="18"/>
      <c r="AB316" s="19"/>
    </row>
    <row r="317" hidden="1">
      <c r="B317" s="20" t="s">
        <v>100</v>
      </c>
      <c r="C317" s="3">
        <v>19.2</v>
      </c>
      <c r="D317" s="21">
        <v>0.936</v>
      </c>
      <c r="F317" s="22">
        <v>66.4</v>
      </c>
      <c r="G317" s="5">
        <v>-21.0</v>
      </c>
      <c r="H317" s="5">
        <v>-10000.0</v>
      </c>
      <c r="I317" s="12">
        <f>if(H317&lt;0,-H317/(-H317+100),100/(H317+100))/(if(H317&lt;0,-H317/(-H317+100),100/(H317+100))+if(H316&lt;0,-H316/(-H316+100),100/(H316+100)))</f>
        <v>0.9439200444</v>
      </c>
      <c r="J317" s="13">
        <v>86.0</v>
      </c>
      <c r="K317" s="23" t="str">
        <f>IF(C317&lt;&gt;"",IF(C317+G317&gt;0,C317+G317,""),IF(G317-C316&gt;0,G317-C316,""))</f>
        <v/>
      </c>
      <c r="L317" s="15" t="str">
        <f>if(K317&lt;&gt;"",if(J316-J317&lt;G317,1,if(G317=J316-J317,"Push",0)),"")</f>
        <v/>
      </c>
      <c r="Z317" s="17"/>
      <c r="AA317" s="18"/>
      <c r="AB317" s="19"/>
    </row>
    <row r="318" hidden="1">
      <c r="A318" s="7">
        <v>44162.0</v>
      </c>
      <c r="B318" s="8" t="s">
        <v>238</v>
      </c>
      <c r="C318" s="9"/>
      <c r="D318" s="9"/>
      <c r="E318" s="10">
        <v>53.7</v>
      </c>
      <c r="F318" s="11">
        <v>56.9</v>
      </c>
      <c r="G318" s="5">
        <v>20.5</v>
      </c>
      <c r="H318" s="5">
        <v>1400.0</v>
      </c>
      <c r="I318" s="12">
        <f>if(H318&lt;0,-H318/(-H318+100),100/(H318+100))/(if(H318&lt;0,-H318/(-H318+100),100/(H318+100))+if(H319&lt;0,-H319/(-H319+100),100/(H319+100)))</f>
        <v>0.06425364759</v>
      </c>
      <c r="J318" s="13">
        <v>72.0</v>
      </c>
      <c r="K318" s="14" t="str">
        <f>IF(C318&lt;&gt;"",IF(C318+G318&gt;0,C318+G318,""),IF(G318-C319&gt;0,G318-C319,""))</f>
        <v/>
      </c>
      <c r="L318" s="15" t="str">
        <f>if(K318&lt;&gt;"",if(J319-J318&lt;G318,1,if(G318=J319-J318,"Push",0)),"")</f>
        <v/>
      </c>
      <c r="Z318" s="17"/>
      <c r="AA318" s="18"/>
      <c r="AB318" s="19"/>
    </row>
    <row r="319" hidden="1">
      <c r="B319" s="20" t="s">
        <v>229</v>
      </c>
      <c r="C319" s="3">
        <v>21.3</v>
      </c>
      <c r="D319" s="21">
        <v>0.952</v>
      </c>
      <c r="F319" s="22">
        <v>48.8</v>
      </c>
      <c r="G319" s="5">
        <v>-20.5</v>
      </c>
      <c r="H319" s="5">
        <v>-3335.0</v>
      </c>
      <c r="I319" s="12">
        <f>if(H319&lt;0,-H319/(-H319+100),100/(H319+100))/(if(H319&lt;0,-H319/(-H319+100),100/(H319+100))+if(H318&lt;0,-H318/(-H318+100),100/(H318+100)))</f>
        <v>0.9357463524</v>
      </c>
      <c r="J319" s="13">
        <v>94.0</v>
      </c>
      <c r="K319" s="23">
        <f>IF(C319&lt;&gt;"",IF(C319+G319&gt;0,C319+G319,""),IF(G319-C318&gt;0,G319-C318,""))</f>
        <v>0.8</v>
      </c>
      <c r="L319" s="15">
        <f>if(K319&lt;&gt;"",if(J318-J319&lt;G319,1,if(G319=J318-J319,"Push",0)),"")</f>
        <v>1</v>
      </c>
      <c r="Z319" s="17"/>
      <c r="AA319" s="18"/>
      <c r="AB319" s="19"/>
    </row>
    <row r="320" hidden="1">
      <c r="A320" s="7">
        <v>44162.0</v>
      </c>
      <c r="B320" s="8" t="s">
        <v>95</v>
      </c>
      <c r="C320" s="9"/>
      <c r="D320" s="9"/>
      <c r="E320" s="10">
        <v>53.2</v>
      </c>
      <c r="F320" s="11">
        <v>46.5</v>
      </c>
      <c r="G320" s="5">
        <v>20.5</v>
      </c>
      <c r="H320" s="5">
        <v>1500.0</v>
      </c>
      <c r="I320" s="12">
        <f>if(H320&lt;0,-H320/(-H320+100),100/(H320+100))/(if(H320&lt;0,-H320/(-H320+100),100/(H320+100))+if(H321&lt;0,-H321/(-H321+100),100/(H321+100)))</f>
        <v>0.05992949471</v>
      </c>
      <c r="J320" s="13">
        <v>64.0</v>
      </c>
      <c r="K320" s="14">
        <f>IF(C320&lt;&gt;"",IF(C320+G320&gt;0,C320+G320,""),IF(G320-C321&gt;0,G320-C321,""))</f>
        <v>5.8</v>
      </c>
      <c r="L320" s="15">
        <f>if(K320&lt;&gt;"",if(J321-J320&lt;G320,1,if(G320=J321-J320,"Push",0)),"")</f>
        <v>1</v>
      </c>
      <c r="Z320" s="17"/>
      <c r="AA320" s="18"/>
      <c r="AB320" s="19"/>
    </row>
    <row r="321" hidden="1">
      <c r="B321" s="20" t="s">
        <v>251</v>
      </c>
      <c r="C321" s="3">
        <v>14.7</v>
      </c>
      <c r="D321" s="21">
        <v>0.904</v>
      </c>
      <c r="F321" s="22">
        <v>66.7</v>
      </c>
      <c r="G321" s="5">
        <v>-20.5</v>
      </c>
      <c r="H321" s="5">
        <v>-5000.0</v>
      </c>
      <c r="I321" s="12">
        <f>if(H321&lt;0,-H321/(-H321+100),100/(H321+100))/(if(H321&lt;0,-H321/(-H321+100),100/(H321+100))+if(H320&lt;0,-H320/(-H320+100),100/(H320+100)))</f>
        <v>0.9400705053</v>
      </c>
      <c r="J321" s="13">
        <v>82.0</v>
      </c>
      <c r="K321" s="23" t="str">
        <f>IF(C321&lt;&gt;"",IF(C321+G321&gt;0,C321+G321,""),IF(G321-C320&gt;0,G321-C320,""))</f>
        <v/>
      </c>
      <c r="L321" s="15" t="str">
        <f>if(K321&lt;&gt;"",if(J320-J321&lt;G321,1,if(G321=J320-J321,"Push",0)),"")</f>
        <v/>
      </c>
      <c r="Z321" s="17"/>
      <c r="AA321" s="18"/>
      <c r="AB321" s="19"/>
    </row>
    <row r="322" hidden="1">
      <c r="A322" s="7">
        <v>44162.0</v>
      </c>
      <c r="B322" s="8" t="s">
        <v>64</v>
      </c>
      <c r="C322" s="9"/>
      <c r="D322" s="9"/>
      <c r="E322" s="10">
        <v>52.3</v>
      </c>
      <c r="F322" s="11">
        <v>34.2</v>
      </c>
      <c r="G322" s="5">
        <v>16.0</v>
      </c>
      <c r="H322" s="5">
        <v>1050.0</v>
      </c>
      <c r="I322" s="12">
        <f>if(H322&lt;0,-H322/(-H322+100),100/(H322+100))/(if(H322&lt;0,-H322/(-H322+100),100/(H322+100))+if(H323&lt;0,-H323/(-H323+100),100/(H323+100)))</f>
        <v>0.08366533865</v>
      </c>
      <c r="J322" s="13">
        <v>52.0</v>
      </c>
      <c r="K322" s="14">
        <f>IF(C322&lt;&gt;"",IF(C322+G322&gt;0,C322+G322,""),IF(G322-C323&gt;0,G322-C323,""))</f>
        <v>4.1</v>
      </c>
      <c r="L322" s="15">
        <f>if(K322&lt;&gt;"",if(J323-J322&lt;G322,1,if(G322=J323-J322,"Push",0)),"")</f>
        <v>0</v>
      </c>
      <c r="Z322" s="17"/>
      <c r="AA322" s="18"/>
      <c r="AB322" s="19"/>
    </row>
    <row r="323" hidden="1">
      <c r="B323" s="20" t="s">
        <v>58</v>
      </c>
      <c r="C323" s="3">
        <v>11.9</v>
      </c>
      <c r="D323" s="21">
        <v>0.867</v>
      </c>
      <c r="F323" s="22">
        <v>79.6</v>
      </c>
      <c r="G323" s="5">
        <v>-16.0</v>
      </c>
      <c r="H323" s="5">
        <v>-2000.0</v>
      </c>
      <c r="I323" s="12">
        <f>if(H323&lt;0,-H323/(-H323+100),100/(H323+100))/(if(H323&lt;0,-H323/(-H323+100),100/(H323+100))+if(H322&lt;0,-H322/(-H322+100),100/(H322+100)))</f>
        <v>0.9163346614</v>
      </c>
      <c r="J323" s="13">
        <v>82.0</v>
      </c>
      <c r="K323" s="23" t="str">
        <f>IF(C323&lt;&gt;"",IF(C323+G323&gt;0,C323+G323,""),IF(G323-C322&gt;0,G323-C322,""))</f>
        <v/>
      </c>
      <c r="L323" s="15" t="str">
        <f>if(K323&lt;&gt;"",if(J322-J323&lt;G323,1,if(G323=J322-J323,"Push",0)),"")</f>
        <v/>
      </c>
      <c r="Z323" s="17"/>
      <c r="AA323" s="18"/>
      <c r="AB323" s="19"/>
    </row>
    <row r="324" hidden="1">
      <c r="A324" s="7">
        <v>44162.0</v>
      </c>
      <c r="B324" s="8" t="s">
        <v>252</v>
      </c>
      <c r="C324" s="9"/>
      <c r="D324" s="9"/>
      <c r="E324" s="10">
        <v>51.9</v>
      </c>
      <c r="F324" s="11">
        <v>81.9</v>
      </c>
      <c r="G324" s="5">
        <v>4.5</v>
      </c>
      <c r="H324" s="5">
        <v>165.0</v>
      </c>
      <c r="I324" s="12">
        <f>if(H324&lt;0,-H324/(-H324+100),100/(H324+100))/(if(H324&lt;0,-H324/(-H324+100),100/(H324+100))+if(H325&lt;0,-H325/(-H325+100),100/(H325+100)))</f>
        <v>0.3595638078</v>
      </c>
      <c r="J324" s="13">
        <v>83.0</v>
      </c>
      <c r="K324" s="14" t="str">
        <f>IF(C324&lt;&gt;"",IF(C324+G324&gt;0,C324+G324,""),IF(G324-C325&gt;0,G324-C325,""))</f>
        <v/>
      </c>
      <c r="L324" s="15" t="str">
        <f>if(K324&lt;&gt;"",if(J325-J324&lt;G324,1,if(G324=J325-J324,"Push",0)),"")</f>
        <v/>
      </c>
      <c r="Z324" s="17"/>
      <c r="AA324" s="18"/>
      <c r="AB324" s="19"/>
    </row>
    <row r="325" hidden="1">
      <c r="B325" s="20" t="s">
        <v>182</v>
      </c>
      <c r="C325" s="3">
        <v>5.6</v>
      </c>
      <c r="D325" s="21">
        <v>0.691</v>
      </c>
      <c r="F325" s="22">
        <v>13.9</v>
      </c>
      <c r="G325" s="5">
        <v>-4.5</v>
      </c>
      <c r="H325" s="5">
        <v>-205.0</v>
      </c>
      <c r="I325" s="12">
        <f>if(H325&lt;0,-H325/(-H325+100),100/(H325+100))/(if(H325&lt;0,-H325/(-H325+100),100/(H325+100))+if(H324&lt;0,-H324/(-H324+100),100/(H324+100)))</f>
        <v>0.6404361922</v>
      </c>
      <c r="J325" s="13">
        <v>73.0</v>
      </c>
      <c r="K325" s="23">
        <f>IF(C325&lt;&gt;"",IF(C325+G325&gt;0,C325+G325,""),IF(G325-C324&gt;0,G325-C324,""))</f>
        <v>1.1</v>
      </c>
      <c r="L325" s="15">
        <f>if(K325&lt;&gt;"",if(J324-J325&lt;G325,1,if(G325=J324-J325,"Push",0)),"")</f>
        <v>0</v>
      </c>
      <c r="Z325" s="17"/>
      <c r="AA325" s="18"/>
      <c r="AB325" s="19"/>
    </row>
    <row r="326" hidden="1">
      <c r="A326" s="7">
        <v>44162.0</v>
      </c>
      <c r="B326" s="8" t="s">
        <v>65</v>
      </c>
      <c r="C326" s="9"/>
      <c r="D326" s="9"/>
      <c r="E326" s="10">
        <v>51.4</v>
      </c>
      <c r="F326" s="11">
        <v>45.5</v>
      </c>
      <c r="G326" s="5">
        <v>7.5</v>
      </c>
      <c r="H326" s="5">
        <v>285.0</v>
      </c>
      <c r="I326" s="12">
        <f>if(H326&lt;0,-H326/(-H326+100),100/(H326+100))/(if(H326&lt;0,-H326/(-H326+100),100/(H326+100))+if(H327&lt;0,-H327/(-H327+100),100/(H327+100)))</f>
        <v>0.2475570033</v>
      </c>
      <c r="J326" s="13">
        <v>63.0</v>
      </c>
      <c r="K326" s="14" t="str">
        <f>IF(C326&lt;&gt;"",IF(C326+G326&gt;0,C326+G326,""),IF(G326-C327&gt;0,G326-C327,""))</f>
        <v/>
      </c>
      <c r="L326" s="15" t="str">
        <f>if(K326&lt;&gt;"",if(J327-J326&lt;G326,1,if(G326=J327-J326,"Push",0)),"")</f>
        <v/>
      </c>
      <c r="Z326" s="17"/>
      <c r="AA326" s="18"/>
      <c r="AB326" s="19"/>
    </row>
    <row r="327" hidden="1">
      <c r="B327" s="20" t="s">
        <v>142</v>
      </c>
      <c r="C327" s="3">
        <v>10.0</v>
      </c>
      <c r="D327" s="21">
        <v>0.812</v>
      </c>
      <c r="F327" s="22">
        <v>49.8</v>
      </c>
      <c r="G327" s="5">
        <v>-7.5</v>
      </c>
      <c r="H327" s="5">
        <v>-375.0</v>
      </c>
      <c r="I327" s="12">
        <f>if(H327&lt;0,-H327/(-H327+100),100/(H327+100))/(if(H327&lt;0,-H327/(-H327+100),100/(H327+100))+if(H326&lt;0,-H326/(-H326+100),100/(H326+100)))</f>
        <v>0.7524429967</v>
      </c>
      <c r="J327" s="13">
        <v>66.0</v>
      </c>
      <c r="K327" s="23">
        <f>IF(C327&lt;&gt;"",IF(C327+G327&gt;0,C327+G327,""),IF(G327-C326&gt;0,G327-C326,""))</f>
        <v>2.5</v>
      </c>
      <c r="L327" s="15">
        <f>if(K327&lt;&gt;"",if(J326-J327&lt;G327,1,if(G327=J326-J327,"Push",0)),"")</f>
        <v>0</v>
      </c>
      <c r="Z327" s="17"/>
      <c r="AA327" s="18"/>
      <c r="AB327" s="19"/>
    </row>
    <row r="328" hidden="1">
      <c r="A328" s="7">
        <v>44162.0</v>
      </c>
      <c r="B328" s="8" t="s">
        <v>143</v>
      </c>
      <c r="C328" s="9"/>
      <c r="D328" s="9"/>
      <c r="E328" s="10">
        <v>49.5</v>
      </c>
      <c r="F328" s="11">
        <v>44.0</v>
      </c>
      <c r="G328" s="5">
        <v>27.5</v>
      </c>
      <c r="I328" s="12"/>
      <c r="J328" s="13">
        <v>52.0</v>
      </c>
      <c r="K328" s="14" t="str">
        <f>IF(C328&lt;&gt;"",IF(C328+G328&gt;0,C328+G328,""),IF(G328-C329&gt;0,G328-C329,""))</f>
        <v/>
      </c>
      <c r="L328" s="15" t="str">
        <f>if(K328&lt;&gt;"",if(J329-J328&lt;G328,1,if(G328=J329-J328,"Push",0)),"")</f>
        <v/>
      </c>
      <c r="Z328" s="17"/>
      <c r="AA328" s="18"/>
      <c r="AB328" s="19"/>
    </row>
    <row r="329" hidden="1">
      <c r="B329" s="20" t="s">
        <v>80</v>
      </c>
      <c r="C329" s="3">
        <v>28.9</v>
      </c>
      <c r="D329" s="21">
        <v>0.982</v>
      </c>
      <c r="F329" s="22">
        <v>71.9</v>
      </c>
      <c r="G329" s="5">
        <v>-27.5</v>
      </c>
      <c r="I329" s="12"/>
      <c r="J329" s="13">
        <v>84.0</v>
      </c>
      <c r="K329" s="23">
        <f>IF(C329&lt;&gt;"",IF(C329+G329&gt;0,C329+G329,""),IF(G329-C328&gt;0,G329-C328,""))</f>
        <v>1.4</v>
      </c>
      <c r="L329" s="15">
        <f>if(K329&lt;&gt;"",if(J328-J329&lt;G329,1,if(G329=J328-J329,"Push",0)),"")</f>
        <v>1</v>
      </c>
      <c r="Z329" s="17"/>
      <c r="AA329" s="18"/>
      <c r="AB329" s="19"/>
    </row>
    <row r="330" hidden="1">
      <c r="A330" s="7">
        <v>44162.0</v>
      </c>
      <c r="B330" s="8" t="s">
        <v>253</v>
      </c>
      <c r="C330" s="9"/>
      <c r="D330" s="9"/>
      <c r="E330" s="10">
        <v>49.3</v>
      </c>
      <c r="F330" s="11">
        <v>59.8</v>
      </c>
      <c r="G330" s="5">
        <v>22.5</v>
      </c>
      <c r="H330" s="5">
        <v>1700.0</v>
      </c>
      <c r="I330" s="12">
        <f>if(H330&lt;0,-H330/(-H330+100),100/(H330+100))/(if(H330&lt;0,-H330/(-H330+100),100/(H330+100))+if(H331&lt;0,-H331/(-H331+100),100/(H331+100)))</f>
        <v>0.05312993161</v>
      </c>
      <c r="J330" s="13">
        <v>57.0</v>
      </c>
      <c r="K330" s="14">
        <f>IF(C330&lt;&gt;"",IF(C330+G330&gt;0,C330+G330,""),IF(G330-C331&gt;0,G330-C331,""))</f>
        <v>5</v>
      </c>
      <c r="L330" s="15">
        <f>if(K330&lt;&gt;"",if(J331-J330&lt;G330,1,if(G330=J331-J330,"Push",0)),"")</f>
        <v>1</v>
      </c>
      <c r="Z330" s="17"/>
      <c r="AA330" s="18"/>
      <c r="AB330" s="19"/>
    </row>
    <row r="331" hidden="1">
      <c r="B331" s="20" t="s">
        <v>120</v>
      </c>
      <c r="C331" s="3">
        <v>17.5</v>
      </c>
      <c r="D331" s="21">
        <v>0.93</v>
      </c>
      <c r="F331" s="22">
        <v>52.8</v>
      </c>
      <c r="G331" s="5">
        <v>-22.5</v>
      </c>
      <c r="H331" s="5">
        <v>-10000.0</v>
      </c>
      <c r="I331" s="12">
        <f>if(H331&lt;0,-H331/(-H331+100),100/(H331+100))/(if(H331&lt;0,-H331/(-H331+100),100/(H331+100))+if(H330&lt;0,-H330/(-H330+100),100/(H330+100)))</f>
        <v>0.9468700684</v>
      </c>
      <c r="J331" s="13">
        <v>69.0</v>
      </c>
      <c r="K331" s="23" t="str">
        <f>IF(C331&lt;&gt;"",IF(C331+G331&gt;0,C331+G331,""),IF(G331-C330&gt;0,G331-C330,""))</f>
        <v/>
      </c>
      <c r="L331" s="15" t="str">
        <f>if(K331&lt;&gt;"",if(J330-J331&lt;G331,1,if(G331=J330-J331,"Push",0)),"")</f>
        <v/>
      </c>
      <c r="Z331" s="17"/>
      <c r="AA331" s="18"/>
      <c r="AB331" s="19"/>
    </row>
    <row r="332" hidden="1">
      <c r="A332" s="7">
        <v>44162.0</v>
      </c>
      <c r="B332" s="8" t="s">
        <v>254</v>
      </c>
      <c r="C332" s="9"/>
      <c r="D332" s="9"/>
      <c r="E332" s="10">
        <v>48.6</v>
      </c>
      <c r="F332" s="11">
        <v>69.8</v>
      </c>
      <c r="G332" s="5">
        <v>22.5</v>
      </c>
      <c r="H332" s="5">
        <v>1700.0</v>
      </c>
      <c r="I332" s="12">
        <f>if(H332&lt;0,-H332/(-H332+100),100/(H332+100))/(if(H332&lt;0,-H332/(-H332+100),100/(H332+100))+if(H333&lt;0,-H333/(-H333+100),100/(H333+100)))</f>
        <v>0.05312993161</v>
      </c>
      <c r="J332" s="13">
        <v>84.0</v>
      </c>
      <c r="K332" s="14" t="str">
        <f>IF(C332&lt;&gt;"",IF(C332+G332&gt;0,C332+G332,""),IF(G332-C333&gt;0,G332-C333,""))</f>
        <v/>
      </c>
      <c r="L332" s="15" t="str">
        <f>if(K332&lt;&gt;"",if(J333-J332&lt;G332,1,if(G332=J333-J332,"Push",0)),"")</f>
        <v/>
      </c>
      <c r="Z332" s="17"/>
      <c r="AA332" s="18"/>
      <c r="AB332" s="19"/>
    </row>
    <row r="333" hidden="1">
      <c r="B333" s="20" t="s">
        <v>255</v>
      </c>
      <c r="C333" s="3">
        <v>27.0</v>
      </c>
      <c r="D333" s="21">
        <v>0.985</v>
      </c>
      <c r="F333" s="22">
        <v>44.8</v>
      </c>
      <c r="G333" s="5">
        <v>-22.5</v>
      </c>
      <c r="H333" s="5">
        <v>-10000.0</v>
      </c>
      <c r="I333" s="12">
        <f>if(H333&lt;0,-H333/(-H333+100),100/(H333+100))/(if(H333&lt;0,-H333/(-H333+100),100/(H333+100))+if(H332&lt;0,-H332/(-H332+100),100/(H332+100)))</f>
        <v>0.9468700684</v>
      </c>
      <c r="J333" s="13">
        <v>85.0</v>
      </c>
      <c r="K333" s="23">
        <f>IF(C333&lt;&gt;"",IF(C333+G333&gt;0,C333+G333,""),IF(G333-C332&gt;0,G333-C332,""))</f>
        <v>4.5</v>
      </c>
      <c r="L333" s="15">
        <f>if(K333&lt;&gt;"",if(J332-J333&lt;G333,1,if(G333=J332-J333,"Push",0)),"")</f>
        <v>0</v>
      </c>
      <c r="Z333" s="17"/>
      <c r="AA333" s="18"/>
      <c r="AB333" s="19"/>
    </row>
    <row r="334" hidden="1">
      <c r="A334" s="7">
        <v>44162.0</v>
      </c>
      <c r="B334" s="8" t="s">
        <v>68</v>
      </c>
      <c r="C334" s="9"/>
      <c r="D334" s="9"/>
      <c r="E334" s="10">
        <v>46.9</v>
      </c>
      <c r="F334" s="11">
        <v>52.8</v>
      </c>
      <c r="G334" s="5">
        <v>6.5</v>
      </c>
      <c r="H334" s="5">
        <v>230.0</v>
      </c>
      <c r="I334" s="12">
        <f>if(H334&lt;0,-H334/(-H334+100),100/(H334+100))/(if(H334&lt;0,-H334/(-H334+100),100/(H334+100))+if(H335&lt;0,-H335/(-H335+100),100/(H335+100)))</f>
        <v>0.288637194</v>
      </c>
      <c r="J334" s="13">
        <v>71.0</v>
      </c>
      <c r="K334" s="14" t="str">
        <f>IF(C334&lt;&gt;"",IF(C334+G334&gt;0,C334+G334,""),IF(G334-C335&gt;0,G334-C335,""))</f>
        <v/>
      </c>
      <c r="L334" s="15" t="str">
        <f>if(K334&lt;&gt;"",if(J335-J334&lt;G334,1,if(G334=J335-J334,"Push",0)),"")</f>
        <v/>
      </c>
      <c r="Z334" s="17"/>
      <c r="AA334" s="18"/>
      <c r="AB334" s="19"/>
    </row>
    <row r="335" hidden="1">
      <c r="B335" s="20" t="s">
        <v>256</v>
      </c>
      <c r="C335" s="3">
        <v>10.1</v>
      </c>
      <c r="D335" s="21">
        <v>0.817</v>
      </c>
      <c r="F335" s="22">
        <v>51.0</v>
      </c>
      <c r="G335" s="5">
        <v>-6.5</v>
      </c>
      <c r="H335" s="5">
        <v>-295.0</v>
      </c>
      <c r="I335" s="12">
        <f>if(H335&lt;0,-H335/(-H335+100),100/(H335+100))/(if(H335&lt;0,-H335/(-H335+100),100/(H335+100))+if(H334&lt;0,-H334/(-H334+100),100/(H334+100)))</f>
        <v>0.711362806</v>
      </c>
      <c r="J335" s="13">
        <v>76.0</v>
      </c>
      <c r="K335" s="23">
        <f>IF(C335&lt;&gt;"",IF(C335+G335&gt;0,C335+G335,""),IF(G335-C334&gt;0,G335-C334,""))</f>
        <v>3.6</v>
      </c>
      <c r="L335" s="15">
        <f>if(K335&lt;&gt;"",if(J334-J335&lt;G335,1,if(G335=J334-J335,"Push",0)),"")</f>
        <v>0</v>
      </c>
      <c r="Z335" s="17"/>
      <c r="AA335" s="18"/>
      <c r="AB335" s="19"/>
    </row>
    <row r="336" hidden="1">
      <c r="A336" s="7">
        <v>44162.0</v>
      </c>
      <c r="B336" s="8" t="s">
        <v>129</v>
      </c>
      <c r="C336" s="9">
        <v>8.2</v>
      </c>
      <c r="D336" s="25">
        <v>0.76</v>
      </c>
      <c r="E336" s="10">
        <v>45.7</v>
      </c>
      <c r="F336" s="11">
        <v>19.8</v>
      </c>
      <c r="G336" s="5">
        <v>-8.5</v>
      </c>
      <c r="H336" s="5">
        <v>-420.0</v>
      </c>
      <c r="I336" s="12">
        <f>if(H336&lt;0,-H336/(-H336+100),100/(H336+100))/(if(H336&lt;0,-H336/(-H336+100),100/(H336+100))+if(H337&lt;0,-H337/(-H337+100),100/(H337+100)))</f>
        <v>0.7723292469</v>
      </c>
      <c r="J336" s="13">
        <v>64.0</v>
      </c>
      <c r="K336" s="14" t="str">
        <f>IF(C336&lt;&gt;"",IF(C336+G336&gt;0,C336+G336,""),IF(G336-C337&gt;0,G336-C337,""))</f>
        <v/>
      </c>
      <c r="L336" s="15" t="str">
        <f>if(K336&lt;&gt;"",if(J337-J336&lt;G336,1,if(G336=J337-J336,"Push",0)),"")</f>
        <v/>
      </c>
      <c r="Z336" s="17"/>
      <c r="AA336" s="18"/>
      <c r="AB336" s="19"/>
    </row>
    <row r="337" hidden="1">
      <c r="B337" s="20" t="s">
        <v>257</v>
      </c>
      <c r="C337" s="3"/>
      <c r="D337" s="3"/>
      <c r="F337" s="22">
        <v>63.9</v>
      </c>
      <c r="G337" s="5">
        <v>8.5</v>
      </c>
      <c r="H337" s="5">
        <v>320.0</v>
      </c>
      <c r="I337" s="12">
        <f>if(H337&lt;0,-H337/(-H337+100),100/(H337+100))/(if(H337&lt;0,-H337/(-H337+100),100/(H337+100))+if(H336&lt;0,-H336/(-H336+100),100/(H336+100)))</f>
        <v>0.2276707531</v>
      </c>
      <c r="J337" s="13">
        <v>66.0</v>
      </c>
      <c r="K337" s="23">
        <f>IF(C337&lt;&gt;"",IF(C337+G337&gt;0,C337+G337,""),IF(G337-C336&gt;0,G337-C336,""))</f>
        <v>0.3</v>
      </c>
      <c r="L337" s="15">
        <f>if(K337&lt;&gt;"",if(J336-J337&lt;G337,1,if(G337=J336-J337,"Push",0)),"")</f>
        <v>1</v>
      </c>
      <c r="Z337" s="17"/>
      <c r="AA337" s="18"/>
      <c r="AB337" s="19"/>
    </row>
    <row r="338" hidden="1">
      <c r="A338" s="7">
        <v>44162.0</v>
      </c>
      <c r="B338" s="8" t="s">
        <v>258</v>
      </c>
      <c r="C338" s="9"/>
      <c r="D338" s="9"/>
      <c r="E338" s="10">
        <v>45.5</v>
      </c>
      <c r="F338" s="11">
        <v>50.0</v>
      </c>
      <c r="G338" s="5">
        <v>6.0</v>
      </c>
      <c r="H338" s="5">
        <v>215.0</v>
      </c>
      <c r="I338" s="12">
        <f>if(H338&lt;0,-H338/(-H338+100),100/(H338+100))/(if(H338&lt;0,-H338/(-H338+100),100/(H338+100))+if(H339&lt;0,-H339/(-H339+100),100/(H339+100)))</f>
        <v>0.3021148036</v>
      </c>
      <c r="J338" s="13">
        <v>71.0</v>
      </c>
      <c r="K338" s="14" t="str">
        <f>IF(C338&lt;&gt;"",IF(C338+G338&gt;0,C338+G338,""),IF(G338-C339&gt;0,G338-C339,""))</f>
        <v/>
      </c>
      <c r="L338" s="15" t="str">
        <f>if(K338&lt;&gt;"",if(J339-J338&lt;G338,1,if(G338=J339-J338,"Push",0)),"")</f>
        <v/>
      </c>
      <c r="Z338" s="17"/>
      <c r="AA338" s="18"/>
      <c r="AB338" s="19"/>
    </row>
    <row r="339" hidden="1">
      <c r="B339" s="20" t="s">
        <v>259</v>
      </c>
      <c r="C339" s="3">
        <v>11.9</v>
      </c>
      <c r="D339" s="21">
        <v>0.855</v>
      </c>
      <c r="F339" s="22">
        <v>43.8</v>
      </c>
      <c r="G339" s="5">
        <v>-6.0</v>
      </c>
      <c r="H339" s="5">
        <v>-275.0</v>
      </c>
      <c r="I339" s="12">
        <f>if(H339&lt;0,-H339/(-H339+100),100/(H339+100))/(if(H339&lt;0,-H339/(-H339+100),100/(H339+100))+if(H338&lt;0,-H338/(-H338+100),100/(H338+100)))</f>
        <v>0.6978851964</v>
      </c>
      <c r="J339" s="13">
        <v>77.0</v>
      </c>
      <c r="K339" s="23">
        <f>IF(C339&lt;&gt;"",IF(C339+G339&gt;0,C339+G339,""),IF(G339-C338&gt;0,G339-C338,""))</f>
        <v>5.9</v>
      </c>
      <c r="L339" s="15" t="str">
        <f>if(K339&lt;&gt;"",if(J338-J339&lt;G339,1,if(G339=J338-J339,"Push",0)),"")</f>
        <v>Push</v>
      </c>
      <c r="Z339" s="17"/>
      <c r="AA339" s="18"/>
      <c r="AB339" s="19"/>
    </row>
    <row r="340" hidden="1">
      <c r="A340" s="7">
        <v>44162.0</v>
      </c>
      <c r="B340" s="8" t="s">
        <v>155</v>
      </c>
      <c r="C340" s="9"/>
      <c r="D340" s="9"/>
      <c r="E340" s="10">
        <v>45.5</v>
      </c>
      <c r="F340" s="11">
        <v>60.6</v>
      </c>
      <c r="G340" s="5">
        <v>37.5</v>
      </c>
      <c r="I340" s="12"/>
      <c r="J340" s="13">
        <v>58.0</v>
      </c>
      <c r="K340" s="14">
        <f>IF(C340&lt;&gt;"",IF(C340+G340&gt;0,C340+G340,""),IF(G340-C341&gt;0,G340-C341,""))</f>
        <v>13.6</v>
      </c>
      <c r="L340" s="15">
        <f>if(K340&lt;&gt;"",if(J341-J340&lt;G340,1,if(G340=J341-J340,"Push",0)),"")</f>
        <v>1</v>
      </c>
      <c r="Z340" s="17"/>
      <c r="AA340" s="18"/>
      <c r="AB340" s="19"/>
    </row>
    <row r="341" hidden="1">
      <c r="B341" s="20" t="s">
        <v>44</v>
      </c>
      <c r="C341" s="3">
        <v>23.9</v>
      </c>
      <c r="D341" s="21">
        <v>0.974</v>
      </c>
      <c r="F341" s="22">
        <v>38.8</v>
      </c>
      <c r="G341" s="5">
        <v>-37.5</v>
      </c>
      <c r="I341" s="12"/>
      <c r="J341" s="13">
        <v>92.0</v>
      </c>
      <c r="K341" s="23" t="str">
        <f>IF(C341&lt;&gt;"",IF(C341+G341&gt;0,C341+G341,""),IF(G341-C340&gt;0,G341-C340,""))</f>
        <v/>
      </c>
      <c r="L341" s="15" t="str">
        <f>if(K341&lt;&gt;"",if(J340-J341&lt;G341,1,if(G341=J340-J341,"Push",0)),"")</f>
        <v/>
      </c>
      <c r="Z341" s="17"/>
      <c r="AA341" s="18"/>
      <c r="AB341" s="19"/>
    </row>
    <row r="342" hidden="1">
      <c r="A342" s="7">
        <v>44162.0</v>
      </c>
      <c r="B342" s="8" t="s">
        <v>66</v>
      </c>
      <c r="C342" s="9">
        <v>5.0</v>
      </c>
      <c r="D342" s="25">
        <v>0.678</v>
      </c>
      <c r="E342" s="10">
        <v>44.9</v>
      </c>
      <c r="F342" s="11">
        <v>71.0</v>
      </c>
      <c r="G342" s="5">
        <v>-7.0</v>
      </c>
      <c r="H342" s="5">
        <v>-315.0</v>
      </c>
      <c r="I342" s="12">
        <f>if(H342&lt;0,-H342/(-H342+100),100/(H342+100))/(if(H342&lt;0,-H342/(-H342+100),100/(H342+100))+if(H343&lt;0,-H343/(-H343+100),100/(H343+100)))</f>
        <v>0.726523888</v>
      </c>
      <c r="J342" s="13">
        <v>70.0</v>
      </c>
      <c r="K342" s="14" t="str">
        <f>IF(C342&lt;&gt;"",IF(C342+G342&gt;0,C342+G342,""),IF(G342-C343&gt;0,G342-C343,""))</f>
        <v/>
      </c>
      <c r="L342" s="15" t="str">
        <f>if(K342&lt;&gt;"",if(J343-J342&lt;G342,1,if(G342=J343-J342,"Push",0)),"")</f>
        <v/>
      </c>
      <c r="Z342" s="17"/>
      <c r="AA342" s="18"/>
      <c r="AB342" s="19"/>
    </row>
    <row r="343" hidden="1">
      <c r="B343" s="20" t="s">
        <v>141</v>
      </c>
      <c r="C343" s="3"/>
      <c r="D343" s="3"/>
      <c r="F343" s="22">
        <v>22.6</v>
      </c>
      <c r="G343" s="5">
        <v>7.0</v>
      </c>
      <c r="H343" s="5">
        <v>250.0</v>
      </c>
      <c r="I343" s="12">
        <f>if(H343&lt;0,-H343/(-H343+100),100/(H343+100))/(if(H343&lt;0,-H343/(-H343+100),100/(H343+100))+if(H342&lt;0,-H342/(-H342+100),100/(H342+100)))</f>
        <v>0.273476112</v>
      </c>
      <c r="J343" s="13">
        <v>51.0</v>
      </c>
      <c r="K343" s="23">
        <f>IF(C343&lt;&gt;"",IF(C343+G343&gt;0,C343+G343,""),IF(G343-C342&gt;0,G343-C342,""))</f>
        <v>2</v>
      </c>
      <c r="L343" s="15">
        <f>if(K343&lt;&gt;"",if(J342-J343&lt;G343,1,if(G343=J342-J343,"Push",0)),"")</f>
        <v>0</v>
      </c>
      <c r="Z343" s="17"/>
      <c r="AA343" s="18"/>
      <c r="AB343" s="19"/>
    </row>
    <row r="344" hidden="1">
      <c r="A344" s="7">
        <v>44162.0</v>
      </c>
      <c r="B344" s="8" t="s">
        <v>121</v>
      </c>
      <c r="C344" s="9">
        <v>1.6</v>
      </c>
      <c r="D344" s="25">
        <v>0.561</v>
      </c>
      <c r="E344" s="10">
        <v>44.4</v>
      </c>
      <c r="F344" s="11">
        <v>76.1</v>
      </c>
      <c r="G344" s="5">
        <v>3.0</v>
      </c>
      <c r="H344" s="5">
        <v>125.0</v>
      </c>
      <c r="I344" s="12">
        <f>if(H344&lt;0,-H344/(-H344+100),100/(H344+100))/(if(H344&lt;0,-H344/(-H344+100),100/(H344+100))+if(H345&lt;0,-H345/(-H345+100),100/(H345+100)))</f>
        <v>0.4242424242</v>
      </c>
      <c r="J344" s="13">
        <v>60.0</v>
      </c>
      <c r="K344" s="14">
        <f>IF(C344&lt;&gt;"",IF(C344+G344&gt;0,C344+G344,""),IF(G344-C345&gt;0,G344-C345,""))</f>
        <v>4.6</v>
      </c>
      <c r="L344" s="15">
        <f>if(K344&lt;&gt;"",if(J345-J344&lt;G344,1,if(G344=J345-J344,"Push",0)),"")</f>
        <v>1</v>
      </c>
      <c r="Z344" s="17"/>
      <c r="AA344" s="18"/>
      <c r="AB344" s="19"/>
    </row>
    <row r="345" hidden="1">
      <c r="B345" s="20" t="s">
        <v>161</v>
      </c>
      <c r="C345" s="3"/>
      <c r="D345" s="3"/>
      <c r="F345" s="22">
        <v>19.7</v>
      </c>
      <c r="G345" s="5">
        <v>-3.0</v>
      </c>
      <c r="H345" s="5">
        <v>-152.0</v>
      </c>
      <c r="I345" s="12">
        <f>if(H345&lt;0,-H345/(-H345+100),100/(H345+100))/(if(H345&lt;0,-H345/(-H345+100),100/(H345+100))+if(H344&lt;0,-H344/(-H344+100),100/(H344+100)))</f>
        <v>0.5757575758</v>
      </c>
      <c r="J345" s="13">
        <v>50.0</v>
      </c>
      <c r="K345" s="23" t="str">
        <f>IF(C345&lt;&gt;"",IF(C345+G345&gt;0,C345+G345,""),IF(G345-C344&gt;0,G345-C344,""))</f>
        <v/>
      </c>
      <c r="L345" s="15" t="str">
        <f>if(K345&lt;&gt;"",if(J344-J345&lt;G345,1,if(G345=J344-J345,"Push",0)),"")</f>
        <v/>
      </c>
      <c r="Z345" s="17"/>
      <c r="AA345" s="18"/>
      <c r="AB345" s="19"/>
    </row>
    <row r="346" hidden="1">
      <c r="A346" s="7">
        <v>44162.0</v>
      </c>
      <c r="B346" s="8" t="s">
        <v>73</v>
      </c>
      <c r="C346" s="9"/>
      <c r="D346" s="9"/>
      <c r="E346" s="10">
        <v>44.4</v>
      </c>
      <c r="F346" s="11">
        <v>39.3</v>
      </c>
      <c r="G346" s="5">
        <v>10.0</v>
      </c>
      <c r="H346" s="5">
        <v>420.0</v>
      </c>
      <c r="I346" s="12">
        <f>if(H346&lt;0,-H346/(-H346+100),100/(H346+100))/(if(H346&lt;0,-H346/(-H346+100),100/(H346+100))+if(H347&lt;0,-H347/(-H347+100),100/(H347+100)))</f>
        <v>0.1836083023</v>
      </c>
      <c r="J346" s="13">
        <v>57.0</v>
      </c>
      <c r="K346" s="14">
        <f>IF(C346&lt;&gt;"",IF(C346+G346&gt;0,C346+G346,""),IF(G346-C347&gt;0,G346-C347,""))</f>
        <v>4.3</v>
      </c>
      <c r="L346" s="15">
        <f>if(K346&lt;&gt;"",if(J347-J346&lt;G346,1,if(G346=J347-J346,"Push",0)),"")</f>
        <v>1</v>
      </c>
      <c r="Z346" s="17"/>
      <c r="AA346" s="18"/>
      <c r="AB346" s="19"/>
    </row>
    <row r="347" hidden="1">
      <c r="B347" s="20" t="s">
        <v>260</v>
      </c>
      <c r="C347" s="3">
        <v>5.7</v>
      </c>
      <c r="D347" s="21">
        <v>0.695</v>
      </c>
      <c r="F347" s="22">
        <v>42.9</v>
      </c>
      <c r="G347" s="5">
        <v>-10.0</v>
      </c>
      <c r="H347" s="5">
        <v>-590.0</v>
      </c>
      <c r="I347" s="12">
        <f>if(H347&lt;0,-H347/(-H347+100),100/(H347+100))/(if(H347&lt;0,-H347/(-H347+100),100/(H347+100))+if(H346&lt;0,-H346/(-H346+100),100/(H346+100)))</f>
        <v>0.8163916977</v>
      </c>
      <c r="J347" s="13">
        <v>66.0</v>
      </c>
      <c r="K347" s="23" t="str">
        <f>IF(C347&lt;&gt;"",IF(C347+G347&gt;0,C347+G347,""),IF(G347-C346&gt;0,G347-C346,""))</f>
        <v/>
      </c>
      <c r="L347" s="15" t="str">
        <f>if(K347&lt;&gt;"",if(J346-J347&lt;G347,1,if(G347=J346-J347,"Push",0)),"")</f>
        <v/>
      </c>
      <c r="Z347" s="17"/>
      <c r="AA347" s="18"/>
      <c r="AB347" s="19"/>
    </row>
    <row r="348" hidden="1">
      <c r="A348" s="7">
        <v>44162.0</v>
      </c>
      <c r="B348" s="8" t="s">
        <v>151</v>
      </c>
      <c r="C348" s="9"/>
      <c r="D348" s="9"/>
      <c r="E348" s="10">
        <v>44.2</v>
      </c>
      <c r="F348" s="11">
        <v>63.4</v>
      </c>
      <c r="G348" s="5">
        <v>30.0</v>
      </c>
      <c r="I348" s="12"/>
      <c r="J348" s="13">
        <v>55.0</v>
      </c>
      <c r="K348" s="14">
        <f>IF(C348&lt;&gt;"",IF(C348+G348&gt;0,C348+G348,""),IF(G348-C349&gt;0,G348-C349,""))</f>
        <v>13.5</v>
      </c>
      <c r="L348" s="15">
        <f>if(K348&lt;&gt;"",if(J349-J348&lt;G348,1,if(G348=J349-J348,"Push",0)),"")</f>
        <v>1</v>
      </c>
      <c r="Z348" s="17"/>
      <c r="AA348" s="18"/>
      <c r="AB348" s="19"/>
    </row>
    <row r="349" hidden="1">
      <c r="B349" s="20" t="s">
        <v>261</v>
      </c>
      <c r="C349" s="3">
        <v>16.5</v>
      </c>
      <c r="D349" s="21">
        <v>0.923</v>
      </c>
      <c r="F349" s="22">
        <v>38.1</v>
      </c>
      <c r="G349" s="5">
        <v>-30.0</v>
      </c>
      <c r="I349" s="12"/>
      <c r="J349" s="13">
        <v>74.0</v>
      </c>
      <c r="K349" s="23" t="str">
        <f>IF(C349&lt;&gt;"",IF(C349+G349&gt;0,C349+G349,""),IF(G349-C348&gt;0,G349-C348,""))</f>
        <v/>
      </c>
      <c r="L349" s="15" t="str">
        <f>if(K349&lt;&gt;"",if(J348-J349&lt;G349,1,if(G349=J348-J349,"Push",0)),"")</f>
        <v/>
      </c>
      <c r="Z349" s="17"/>
      <c r="AA349" s="18"/>
      <c r="AB349" s="19"/>
    </row>
    <row r="350" hidden="1">
      <c r="A350" s="7">
        <v>44162.0</v>
      </c>
      <c r="B350" s="8" t="s">
        <v>262</v>
      </c>
      <c r="C350" s="9"/>
      <c r="D350" s="9"/>
      <c r="E350" s="10">
        <v>40.1</v>
      </c>
      <c r="F350" s="11">
        <v>59.2</v>
      </c>
      <c r="G350" s="5">
        <v>14.0</v>
      </c>
      <c r="H350" s="5">
        <v>800.0</v>
      </c>
      <c r="I350" s="12">
        <f>if(H350&lt;0,-H350/(-H350+100),100/(H350+100))/(if(H350&lt;0,-H350/(-H350+100),100/(H350+100))+if(H351&lt;0,-H351/(-H351+100),100/(H351+100)))</f>
        <v>0.10625</v>
      </c>
      <c r="J350" s="13">
        <v>56.0</v>
      </c>
      <c r="K350" s="14" t="str">
        <f>IF(C350&lt;&gt;"",IF(C350+G350&gt;0,C350+G350,""),IF(G350-C351&gt;0,G350-C351,""))</f>
        <v/>
      </c>
      <c r="L350" s="15" t="str">
        <f>if(K350&lt;&gt;"",if(J351-J350&lt;G350,1,if(G350=J351-J350,"Push",0)),"")</f>
        <v/>
      </c>
      <c r="Z350" s="17"/>
      <c r="AA350" s="18"/>
      <c r="AB350" s="19"/>
    </row>
    <row r="351" hidden="1">
      <c r="B351" s="20" t="s">
        <v>263</v>
      </c>
      <c r="C351" s="3">
        <v>19.3</v>
      </c>
      <c r="D351" s="21">
        <v>0.941</v>
      </c>
      <c r="F351" s="22">
        <v>41.7</v>
      </c>
      <c r="G351" s="5">
        <v>-14.0</v>
      </c>
      <c r="H351" s="5">
        <v>-1430.0</v>
      </c>
      <c r="I351" s="12">
        <f>if(H351&lt;0,-H351/(-H351+100),100/(H351+100))/(if(H351&lt;0,-H351/(-H351+100),100/(H351+100))+if(H350&lt;0,-H350/(-H350+100),100/(H350+100)))</f>
        <v>0.89375</v>
      </c>
      <c r="J351" s="13">
        <v>70.0</v>
      </c>
      <c r="K351" s="23">
        <f>IF(C351&lt;&gt;"",IF(C351+G351&gt;0,C351+G351,""),IF(G351-C350&gt;0,G351-C350,""))</f>
        <v>5.3</v>
      </c>
      <c r="L351" s="15" t="str">
        <f>if(K351&lt;&gt;"",if(J350-J351&lt;G351,1,if(G351=J350-J351,"Push",0)),"")</f>
        <v>Push</v>
      </c>
      <c r="Z351" s="17"/>
      <c r="AA351" s="18"/>
      <c r="AB351" s="19"/>
    </row>
    <row r="352" hidden="1">
      <c r="A352" s="7">
        <v>44162.0</v>
      </c>
      <c r="B352" s="8" t="s">
        <v>200</v>
      </c>
      <c r="C352" s="9">
        <v>0.7</v>
      </c>
      <c r="D352" s="25">
        <v>0.528</v>
      </c>
      <c r="E352" s="10">
        <v>42.1</v>
      </c>
      <c r="F352" s="11">
        <v>61.3</v>
      </c>
      <c r="G352" s="5">
        <v>-7.5</v>
      </c>
      <c r="H352" s="5">
        <v>-335.0</v>
      </c>
      <c r="I352" s="12">
        <f>if(H352&lt;0,-H352/(-H352+100),100/(H352+100))/(if(H352&lt;0,-H352/(-H352+100),100/(H352+100))+if(H353&lt;0,-H353/(-H353+100),100/(H353+100)))</f>
        <v>0.7402209615</v>
      </c>
      <c r="J352" s="13">
        <v>79.0</v>
      </c>
      <c r="K352" s="14" t="str">
        <f>IF(C352&lt;&gt;"",IF(C352+G352&gt;0,C352+G352,""),IF(G352-C353&gt;0,G352-C353,""))</f>
        <v/>
      </c>
      <c r="L352" s="15" t="str">
        <f>if(K352&lt;&gt;"",if(J353-J352&lt;G352,1,if(G352=J353-J352,"Push",0)),"")</f>
        <v/>
      </c>
      <c r="Z352" s="17"/>
      <c r="AA352" s="18"/>
      <c r="AB352" s="19"/>
    </row>
    <row r="353" hidden="1">
      <c r="B353" s="20" t="s">
        <v>119</v>
      </c>
      <c r="C353" s="3"/>
      <c r="D353" s="3"/>
      <c r="F353" s="22">
        <v>26.3</v>
      </c>
      <c r="G353" s="5">
        <v>7.5</v>
      </c>
      <c r="H353" s="5">
        <v>270.0</v>
      </c>
      <c r="I353" s="12">
        <f>if(H353&lt;0,-H353/(-H353+100),100/(H353+100))/(if(H353&lt;0,-H353/(-H353+100),100/(H353+100))+if(H352&lt;0,-H352/(-H352+100),100/(H352+100)))</f>
        <v>0.2597790385</v>
      </c>
      <c r="J353" s="13">
        <v>57.0</v>
      </c>
      <c r="K353" s="23">
        <f>IF(C353&lt;&gt;"",IF(C353+G353&gt;0,C353+G353,""),IF(G353-C352&gt;0,G353-C352,""))</f>
        <v>6.8</v>
      </c>
      <c r="L353" s="15">
        <f>if(K353&lt;&gt;"",if(J352-J353&lt;G353,1,if(G353=J352-J353,"Push",0)),"")</f>
        <v>0</v>
      </c>
      <c r="Z353" s="17"/>
      <c r="AA353" s="18"/>
      <c r="AB353" s="19"/>
    </row>
    <row r="354" hidden="1">
      <c r="A354" s="7">
        <v>44162.0</v>
      </c>
      <c r="B354" s="8" t="s">
        <v>264</v>
      </c>
      <c r="C354" s="9"/>
      <c r="D354" s="9"/>
      <c r="E354" s="10">
        <v>41.6</v>
      </c>
      <c r="F354" s="11">
        <v>47.3</v>
      </c>
      <c r="G354" s="5">
        <v>20.5</v>
      </c>
      <c r="H354" s="5">
        <v>1500.0</v>
      </c>
      <c r="I354" s="12">
        <f>if(H354&lt;0,-H354/(-H354+100),100/(H354+100))/(if(H354&lt;0,-H354/(-H354+100),100/(H354+100))+if(H355&lt;0,-H355/(-H355+100),100/(H355+100)))</f>
        <v>0.05992949471</v>
      </c>
      <c r="J354" s="13">
        <v>60.0</v>
      </c>
      <c r="K354" s="14">
        <f>IF(C354&lt;&gt;"",IF(C354+G354&gt;0,C354+G354,""),IF(G354-C355&gt;0,G354-C355,""))</f>
        <v>3.9</v>
      </c>
      <c r="L354" s="15">
        <f>if(K354&lt;&gt;"",if(J355-J354&lt;G354,1,if(G354=J355-J354,"Push",0)),"")</f>
        <v>1</v>
      </c>
      <c r="Z354" s="17"/>
      <c r="AA354" s="18"/>
      <c r="AB354" s="19"/>
    </row>
    <row r="355" hidden="1">
      <c r="B355" s="20" t="s">
        <v>170</v>
      </c>
      <c r="C355" s="3">
        <v>16.6</v>
      </c>
      <c r="D355" s="21">
        <v>0.92</v>
      </c>
      <c r="F355" s="22">
        <v>46.6</v>
      </c>
      <c r="G355" s="5">
        <v>-20.5</v>
      </c>
      <c r="H355" s="5">
        <v>-5000.0</v>
      </c>
      <c r="I355" s="12">
        <f>if(H355&lt;0,-H355/(-H355+100),100/(H355+100))/(if(H355&lt;0,-H355/(-H355+100),100/(H355+100))+if(H354&lt;0,-H354/(-H354+100),100/(H354+100)))</f>
        <v>0.9400705053</v>
      </c>
      <c r="J355" s="13">
        <v>71.0</v>
      </c>
      <c r="K355" s="23" t="str">
        <f>IF(C355&lt;&gt;"",IF(C355+G355&gt;0,C355+G355,""),IF(G355-C354&gt;0,G355-C354,""))</f>
        <v/>
      </c>
      <c r="L355" s="15" t="str">
        <f>if(K355&lt;&gt;"",if(J354-J355&lt;G355,1,if(G355=J354-J355,"Push",0)),"")</f>
        <v/>
      </c>
      <c r="Z355" s="17"/>
      <c r="AA355" s="18"/>
      <c r="AB355" s="19"/>
    </row>
    <row r="356" hidden="1">
      <c r="A356" s="7">
        <v>44162.0</v>
      </c>
      <c r="B356" s="8" t="s">
        <v>94</v>
      </c>
      <c r="C356" s="9">
        <v>9.6</v>
      </c>
      <c r="D356" s="25">
        <v>0.786</v>
      </c>
      <c r="E356" s="10">
        <v>41.2</v>
      </c>
      <c r="F356" s="11">
        <v>38.6</v>
      </c>
      <c r="G356" s="5">
        <v>-6.5</v>
      </c>
      <c r="H356" s="5">
        <v>-270.0</v>
      </c>
      <c r="I356" s="12">
        <f>if(H356&lt;0,-H356/(-H356+100),100/(H356+100))/(if(H356&lt;0,-H356/(-H356+100),100/(H356+100))+if(H357&lt;0,-H357/(-H357+100),100/(H357+100)))</f>
        <v>0.7001620746</v>
      </c>
      <c r="J356" s="13">
        <v>60.0</v>
      </c>
      <c r="K356" s="14">
        <f>IF(C356&lt;&gt;"",IF(C356+G356&gt;0,C356+G356,""),IF(G356-C357&gt;0,G356-C357,""))</f>
        <v>3.1</v>
      </c>
      <c r="L356" s="15">
        <f>if(K356&lt;&gt;"",if(J357-J356&lt;G356,1,if(G356=J357-J356,"Push",0)),"")</f>
        <v>1</v>
      </c>
      <c r="Z356" s="17"/>
      <c r="AA356" s="18"/>
      <c r="AB356" s="19"/>
    </row>
    <row r="357" hidden="1">
      <c r="B357" s="20" t="s">
        <v>99</v>
      </c>
      <c r="C357" s="3"/>
      <c r="D357" s="3"/>
      <c r="F357" s="22">
        <v>50.5</v>
      </c>
      <c r="G357" s="5">
        <v>6.5</v>
      </c>
      <c r="H357" s="5">
        <v>220.0</v>
      </c>
      <c r="I357" s="12">
        <f>if(H357&lt;0,-H357/(-H357+100),100/(H357+100))/(if(H357&lt;0,-H357/(-H357+100),100/(H357+100))+if(H356&lt;0,-H356/(-H356+100),100/(H356+100)))</f>
        <v>0.2998379254</v>
      </c>
      <c r="J357" s="13">
        <v>50.0</v>
      </c>
      <c r="K357" s="23" t="str">
        <f>IF(C357&lt;&gt;"",IF(C357+G357&gt;0,C357+G357,""),IF(G357-C356&gt;0,G357-C356,""))</f>
        <v/>
      </c>
      <c r="L357" s="15" t="str">
        <f>if(K357&lt;&gt;"",if(J356-J357&lt;G357,1,if(G357=J356-J357,"Push",0)),"")</f>
        <v/>
      </c>
      <c r="Z357" s="17"/>
      <c r="AA357" s="18"/>
      <c r="AB357" s="19"/>
    </row>
    <row r="358" hidden="1">
      <c r="A358" s="26">
        <v>44162.0</v>
      </c>
      <c r="B358" s="27" t="s">
        <v>113</v>
      </c>
      <c r="C358" s="28"/>
      <c r="D358" s="28"/>
      <c r="E358" s="29">
        <v>40.3</v>
      </c>
      <c r="F358" s="30">
        <v>43.7</v>
      </c>
      <c r="G358" s="31"/>
      <c r="H358" s="31"/>
      <c r="I358" s="32"/>
      <c r="J358" s="33">
        <v>60.0</v>
      </c>
      <c r="K358" s="34"/>
      <c r="L358" s="35"/>
      <c r="Z358" s="17"/>
      <c r="AA358" s="18"/>
      <c r="AB358" s="19"/>
    </row>
    <row r="359" hidden="1">
      <c r="B359" s="36" t="s">
        <v>45</v>
      </c>
      <c r="C359" s="37">
        <v>13.2</v>
      </c>
      <c r="D359" s="38">
        <v>0.892</v>
      </c>
      <c r="F359" s="39">
        <v>52.1</v>
      </c>
      <c r="G359" s="31"/>
      <c r="H359" s="31"/>
      <c r="I359" s="32"/>
      <c r="J359" s="33">
        <v>74.0</v>
      </c>
      <c r="K359" s="40"/>
      <c r="L359" s="35"/>
      <c r="Z359" s="17"/>
      <c r="AA359" s="18"/>
      <c r="AB359" s="19"/>
    </row>
    <row r="360" hidden="1">
      <c r="A360" s="7">
        <v>44162.0</v>
      </c>
      <c r="B360" s="8" t="s">
        <v>127</v>
      </c>
      <c r="C360" s="9"/>
      <c r="D360" s="9"/>
      <c r="E360" s="10">
        <v>40.1</v>
      </c>
      <c r="F360" s="11">
        <v>72.0</v>
      </c>
      <c r="G360" s="5">
        <v>-2.5</v>
      </c>
      <c r="H360" s="5">
        <v>-143.0</v>
      </c>
      <c r="I360" s="12">
        <f>if(H360&lt;0,-H360/(-H360+100),100/(H360+100))/(if(H360&lt;0,-H360/(-H360+100),100/(H360+100))+if(H361&lt;0,-H361/(-H361+100),100/(H361+100)))</f>
        <v>0.5642037303</v>
      </c>
      <c r="J360" s="13">
        <v>62.0</v>
      </c>
      <c r="K360" s="14" t="str">
        <f>IF(C360&lt;&gt;"",IF(C360+G360&gt;0,C360+G360,""),IF(G360-C361&gt;0,G360-C361,""))</f>
        <v/>
      </c>
      <c r="L360" s="15" t="str">
        <f>if(K360&lt;&gt;"",if(J361-J360&lt;G360,1,if(G360=J361-J360,"Push",0)),"")</f>
        <v/>
      </c>
      <c r="Z360" s="17"/>
      <c r="AA360" s="18"/>
      <c r="AB360" s="19"/>
    </row>
    <row r="361" hidden="1">
      <c r="B361" s="20" t="s">
        <v>231</v>
      </c>
      <c r="C361" s="3">
        <v>7.9</v>
      </c>
      <c r="D361" s="21">
        <v>0.763</v>
      </c>
      <c r="F361" s="22">
        <v>23.2</v>
      </c>
      <c r="G361" s="5">
        <v>2.5</v>
      </c>
      <c r="H361" s="5">
        <v>120.0</v>
      </c>
      <c r="I361" s="12">
        <f>if(H361&lt;0,-H361/(-H361+100),100/(H361+100))/(if(H361&lt;0,-H361/(-H361+100),100/(H361+100))+if(H360&lt;0,-H360/(-H360+100),100/(H360+100)))</f>
        <v>0.4357962697</v>
      </c>
      <c r="J361" s="13">
        <v>51.0</v>
      </c>
      <c r="K361" s="23">
        <f>IF(C361&lt;&gt;"",IF(C361+G361&gt;0,C361+G361,""),IF(G361-C360&gt;0,G361-C360,""))</f>
        <v>10.4</v>
      </c>
      <c r="L361" s="15">
        <f>if(K361&lt;&gt;"",if(J360-J361&lt;G361,1,if(G361=J360-J361,"Push",0)),"")</f>
        <v>0</v>
      </c>
      <c r="Z361" s="17"/>
      <c r="AA361" s="18"/>
      <c r="AB361" s="19"/>
    </row>
    <row r="362" hidden="1">
      <c r="A362" s="7">
        <v>44162.0</v>
      </c>
      <c r="B362" s="8" t="s">
        <v>130</v>
      </c>
      <c r="C362" s="9"/>
      <c r="D362" s="9"/>
      <c r="E362" s="10">
        <v>39.9</v>
      </c>
      <c r="F362" s="11">
        <v>70.2</v>
      </c>
      <c r="G362" s="5">
        <v>5.5</v>
      </c>
      <c r="H362" s="5">
        <v>195.0</v>
      </c>
      <c r="I362" s="12">
        <f>if(H362&lt;0,-H362/(-H362+100),100/(H362+100))/(if(H362&lt;0,-H362/(-H362+100),100/(H362+100))+if(H363&lt;0,-H363/(-H363+100),100/(H363+100)))</f>
        <v>0.3244274809</v>
      </c>
      <c r="J362" s="13">
        <v>76.0</v>
      </c>
      <c r="K362" s="14" t="str">
        <f>IF(C362&lt;&gt;"",IF(C362+G362&gt;0,C362+G362,""),IF(G362-C363&gt;0,G362-C363,""))</f>
        <v/>
      </c>
      <c r="L362" s="15" t="str">
        <f>if(K362&lt;&gt;"",if(J363-J362&lt;G362,1,if(G362=J363-J362,"Push",0)),"")</f>
        <v/>
      </c>
      <c r="Z362" s="17"/>
      <c r="AA362" s="18"/>
      <c r="AB362" s="19"/>
    </row>
    <row r="363" hidden="1">
      <c r="B363" s="20" t="s">
        <v>265</v>
      </c>
      <c r="C363" s="3">
        <v>8.7</v>
      </c>
      <c r="D363" s="21">
        <v>0.777</v>
      </c>
      <c r="F363" s="22">
        <v>21.3</v>
      </c>
      <c r="G363" s="5">
        <v>-5.5</v>
      </c>
      <c r="H363" s="5">
        <v>-240.0</v>
      </c>
      <c r="I363" s="12">
        <f>if(H363&lt;0,-H363/(-H363+100),100/(H363+100))/(if(H363&lt;0,-H363/(-H363+100),100/(H363+100))+if(H362&lt;0,-H362/(-H362+100),100/(H362+100)))</f>
        <v>0.6755725191</v>
      </c>
      <c r="J363" s="13">
        <v>68.0</v>
      </c>
      <c r="K363" s="23">
        <f>IF(C363&lt;&gt;"",IF(C363+G363&gt;0,C363+G363,""),IF(G363-C362&gt;0,G363-C362,""))</f>
        <v>3.2</v>
      </c>
      <c r="L363" s="15">
        <f>if(K363&lt;&gt;"",if(J362-J363&lt;G363,1,if(G363=J362-J363,"Push",0)),"")</f>
        <v>0</v>
      </c>
      <c r="Z363" s="17"/>
      <c r="AA363" s="18"/>
      <c r="AB363" s="19"/>
    </row>
    <row r="364" hidden="1">
      <c r="A364" s="7">
        <v>44162.0</v>
      </c>
      <c r="B364" s="8" t="s">
        <v>125</v>
      </c>
      <c r="C364" s="9"/>
      <c r="D364" s="9"/>
      <c r="E364" s="10">
        <v>39.9</v>
      </c>
      <c r="F364" s="11">
        <v>36.7</v>
      </c>
      <c r="G364" s="5">
        <v>2.5</v>
      </c>
      <c r="H364" s="5">
        <v>120.0</v>
      </c>
      <c r="I364" s="12">
        <f>if(H364&lt;0,-H364/(-H364+100),100/(H364+100))/(if(H364&lt;0,-H364/(-H364+100),100/(H364+100))+if(H365&lt;0,-H365/(-H365+100),100/(H365+100)))</f>
        <v>0.4323570432</v>
      </c>
      <c r="J364" s="13">
        <v>61.0</v>
      </c>
      <c r="K364" s="14" t="str">
        <f>IF(C364&lt;&gt;"",IF(C364+G364&gt;0,C364+G364,""),IF(G364-C365&gt;0,G364-C365,""))</f>
        <v/>
      </c>
      <c r="L364" s="15" t="str">
        <f>if(K364&lt;&gt;"",if(J365-J364&lt;G364,1,if(G364=J365-J364,"Push",0)),"")</f>
        <v/>
      </c>
      <c r="Z364" s="17"/>
      <c r="AA364" s="18"/>
      <c r="AB364" s="19"/>
    </row>
    <row r="365" hidden="1">
      <c r="B365" s="20" t="s">
        <v>97</v>
      </c>
      <c r="C365" s="3">
        <v>3.7</v>
      </c>
      <c r="D365" s="21">
        <v>0.64</v>
      </c>
      <c r="F365" s="22">
        <v>49.6</v>
      </c>
      <c r="G365" s="5">
        <v>-2.5</v>
      </c>
      <c r="H365" s="5">
        <v>-148.0</v>
      </c>
      <c r="I365" s="12">
        <f>if(H365&lt;0,-H365/(-H365+100),100/(H365+100))/(if(H365&lt;0,-H365/(-H365+100),100/(H365+100))+if(H364&lt;0,-H364/(-H364+100),100/(H364+100)))</f>
        <v>0.5676429568</v>
      </c>
      <c r="J365" s="13">
        <v>64.0</v>
      </c>
      <c r="K365" s="23">
        <f>IF(C365&lt;&gt;"",IF(C365+G365&gt;0,C365+G365,""),IF(G365-C364&gt;0,G365-C364,""))</f>
        <v>1.2</v>
      </c>
      <c r="L365" s="15">
        <f>if(K365&lt;&gt;"",if(J364-J365&lt;G365,1,if(G365=J364-J365,"Push",0)),"")</f>
        <v>1</v>
      </c>
      <c r="Z365" s="17"/>
      <c r="AA365" s="18"/>
      <c r="AB365" s="19"/>
    </row>
    <row r="366" hidden="1">
      <c r="A366" s="7">
        <v>44162.0</v>
      </c>
      <c r="B366" s="8" t="s">
        <v>266</v>
      </c>
      <c r="C366" s="9">
        <v>3.0</v>
      </c>
      <c r="D366" s="25">
        <v>0.61</v>
      </c>
      <c r="E366" s="10">
        <v>38.8</v>
      </c>
      <c r="F366" s="11">
        <v>58.6</v>
      </c>
      <c r="G366" s="5">
        <v>-4.0</v>
      </c>
      <c r="H366" s="5">
        <v>-186.0</v>
      </c>
      <c r="I366" s="12">
        <f>if(H366&lt;0,-H366/(-H366+100),100/(H366+100))/(if(H366&lt;0,-H366/(-H366+100),100/(H366+100))+if(H367&lt;0,-H367/(-H367+100),100/(H367+100)))</f>
        <v>0.6238326976</v>
      </c>
      <c r="J366" s="13">
        <v>68.0</v>
      </c>
      <c r="K366" s="14" t="str">
        <f>IF(C366&lt;&gt;"",IF(C366+G366&gt;0,C366+G366,""),IF(G366-C367&gt;0,G366-C367,""))</f>
        <v/>
      </c>
      <c r="L366" s="15" t="str">
        <f>if(K366&lt;&gt;"",if(J367-J366&lt;G366,1,if(G366=J367-J366,"Push",0)),"")</f>
        <v/>
      </c>
      <c r="Z366" s="17"/>
      <c r="AA366" s="18"/>
      <c r="AB366" s="19"/>
    </row>
    <row r="367" hidden="1">
      <c r="B367" s="20" t="s">
        <v>267</v>
      </c>
      <c r="C367" s="3"/>
      <c r="D367" s="3"/>
      <c r="F367" s="22">
        <v>19.5</v>
      </c>
      <c r="G367" s="5">
        <v>4.0</v>
      </c>
      <c r="H367" s="5">
        <v>155.0</v>
      </c>
      <c r="I367" s="12">
        <f>if(H367&lt;0,-H367/(-H367+100),100/(H367+100))/(if(H367&lt;0,-H367/(-H367+100),100/(H367+100))+if(H366&lt;0,-H366/(-H366+100),100/(H366+100)))</f>
        <v>0.3761673024</v>
      </c>
      <c r="J367" s="13">
        <v>53.0</v>
      </c>
      <c r="K367" s="23">
        <f>IF(C367&lt;&gt;"",IF(C367+G367&gt;0,C367+G367,""),IF(G367-C366&gt;0,G367-C366,""))</f>
        <v>1</v>
      </c>
      <c r="L367" s="15">
        <f>if(K367&lt;&gt;"",if(J366-J367&lt;G367,1,if(G367=J366-J367,"Push",0)),"")</f>
        <v>0</v>
      </c>
      <c r="Z367" s="17"/>
      <c r="AA367" s="18"/>
      <c r="AB367" s="19"/>
    </row>
    <row r="368" hidden="1">
      <c r="A368" s="7">
        <v>44162.0</v>
      </c>
      <c r="B368" s="8" t="s">
        <v>133</v>
      </c>
      <c r="C368" s="9"/>
      <c r="D368" s="9"/>
      <c r="E368" s="10">
        <v>37.8</v>
      </c>
      <c r="F368" s="11">
        <v>46.6</v>
      </c>
      <c r="G368" s="5">
        <v>10.5</v>
      </c>
      <c r="H368" s="5">
        <v>450.0</v>
      </c>
      <c r="I368" s="12">
        <f>if(H368&lt;0,-H368/(-H368+100),100/(H368+100))/(if(H368&lt;0,-H368/(-H368+100),100/(H368+100))+if(H369&lt;0,-H369/(-H369+100),100/(H369+100)))</f>
        <v>0.1741741742</v>
      </c>
      <c r="J368" s="13">
        <v>53.0</v>
      </c>
      <c r="K368" s="14" t="str">
        <f>IF(C368&lt;&gt;"",IF(C368+G368&gt;0,C368+G368,""),IF(G368-C369&gt;0,G368-C369,""))</f>
        <v/>
      </c>
      <c r="L368" s="15" t="str">
        <f>if(K368&lt;&gt;"",if(J369-J368&lt;G368,1,if(G368=J369-J368,"Push",0)),"")</f>
        <v/>
      </c>
      <c r="Z368" s="17"/>
      <c r="AA368" s="18"/>
      <c r="AB368" s="19"/>
    </row>
    <row r="369" hidden="1">
      <c r="B369" s="20" t="s">
        <v>47</v>
      </c>
      <c r="C369" s="3">
        <v>13.6</v>
      </c>
      <c r="D369" s="21">
        <v>0.89</v>
      </c>
      <c r="F369" s="22">
        <v>66.1</v>
      </c>
      <c r="G369" s="5">
        <v>-10.5</v>
      </c>
      <c r="H369" s="5">
        <v>-625.0</v>
      </c>
      <c r="I369" s="12">
        <f>if(H369&lt;0,-H369/(-H369+100),100/(H369+100))/(if(H369&lt;0,-H369/(-H369+100),100/(H369+100))+if(H368&lt;0,-H368/(-H368+100),100/(H368+100)))</f>
        <v>0.8258258258</v>
      </c>
      <c r="J369" s="13">
        <v>69.0</v>
      </c>
      <c r="K369" s="23">
        <f>IF(C369&lt;&gt;"",IF(C369+G369&gt;0,C369+G369,""),IF(G369-C368&gt;0,G369-C368,""))</f>
        <v>3.1</v>
      </c>
      <c r="L369" s="15">
        <f>if(K369&lt;&gt;"",if(J368-J369&lt;G369,1,if(G369=J368-J369,"Push",0)),"")</f>
        <v>1</v>
      </c>
      <c r="Z369" s="17"/>
      <c r="AA369" s="18"/>
      <c r="AB369" s="19"/>
    </row>
    <row r="370" hidden="1">
      <c r="A370" s="7">
        <v>44162.0</v>
      </c>
      <c r="B370" s="8" t="s">
        <v>191</v>
      </c>
      <c r="C370" s="9"/>
      <c r="D370" s="9"/>
      <c r="E370" s="10">
        <v>30.4</v>
      </c>
      <c r="F370" s="11">
        <v>47.7</v>
      </c>
      <c r="I370" s="12"/>
      <c r="J370" s="13">
        <v>60.0</v>
      </c>
      <c r="K370" s="14"/>
      <c r="L370" s="15"/>
      <c r="Z370" s="17"/>
      <c r="AA370" s="18"/>
      <c r="AB370" s="19"/>
    </row>
    <row r="371" hidden="1">
      <c r="B371" s="20" t="s">
        <v>31</v>
      </c>
      <c r="C371" s="3">
        <v>25.7</v>
      </c>
      <c r="D371" s="21">
        <v>0.968</v>
      </c>
      <c r="F371" s="22">
        <v>42.7</v>
      </c>
      <c r="I371" s="12"/>
      <c r="J371" s="13">
        <v>105.0</v>
      </c>
      <c r="K371" s="23"/>
      <c r="L371" s="15"/>
      <c r="Z371" s="17"/>
      <c r="AA371" s="18"/>
      <c r="AB371" s="19"/>
    </row>
    <row r="372" hidden="1">
      <c r="A372" s="7">
        <v>44162.0</v>
      </c>
      <c r="B372" s="8" t="s">
        <v>240</v>
      </c>
      <c r="C372" s="9"/>
      <c r="D372" s="9"/>
      <c r="E372" s="10">
        <v>29.3</v>
      </c>
      <c r="F372" s="11">
        <v>24.5</v>
      </c>
      <c r="I372" s="12"/>
      <c r="J372" s="13">
        <v>42.0</v>
      </c>
      <c r="K372" s="14"/>
      <c r="L372" s="15"/>
      <c r="Z372" s="17"/>
      <c r="AA372" s="18"/>
      <c r="AB372" s="19"/>
    </row>
    <row r="373" hidden="1">
      <c r="B373" s="20" t="s">
        <v>28</v>
      </c>
      <c r="C373" s="3">
        <v>22.4</v>
      </c>
      <c r="D373" s="21">
        <v>0.962</v>
      </c>
      <c r="F373" s="22">
        <v>62.2</v>
      </c>
      <c r="I373" s="12"/>
      <c r="J373" s="13">
        <v>114.0</v>
      </c>
      <c r="K373" s="23"/>
      <c r="L373" s="15"/>
      <c r="Z373" s="17"/>
      <c r="AA373" s="18"/>
      <c r="AB373" s="19"/>
    </row>
    <row r="374" hidden="1">
      <c r="A374" s="7">
        <v>44162.0</v>
      </c>
      <c r="B374" s="8" t="s">
        <v>268</v>
      </c>
      <c r="C374" s="9"/>
      <c r="D374" s="9"/>
      <c r="E374" s="10">
        <v>26.3</v>
      </c>
      <c r="F374" s="11">
        <v>48.3</v>
      </c>
      <c r="I374" s="12"/>
      <c r="J374" s="13">
        <v>97.0</v>
      </c>
      <c r="K374" s="14"/>
      <c r="L374" s="15"/>
      <c r="Z374" s="17"/>
      <c r="AA374" s="18"/>
      <c r="AB374" s="19"/>
    </row>
    <row r="375" hidden="1">
      <c r="B375" s="20" t="s">
        <v>212</v>
      </c>
      <c r="C375" s="3">
        <v>13.3</v>
      </c>
      <c r="D375" s="21">
        <v>0.888</v>
      </c>
      <c r="F375" s="22">
        <v>33.8</v>
      </c>
      <c r="I375" s="12"/>
      <c r="J375" s="13">
        <v>138.0</v>
      </c>
      <c r="K375" s="23"/>
      <c r="L375" s="15"/>
      <c r="Z375" s="17"/>
      <c r="AA375" s="18"/>
      <c r="AB375" s="19"/>
    </row>
    <row r="376" hidden="1">
      <c r="A376" s="7">
        <v>44162.0</v>
      </c>
      <c r="B376" s="8" t="s">
        <v>167</v>
      </c>
      <c r="C376" s="9"/>
      <c r="D376" s="9"/>
      <c r="E376" s="10">
        <v>26.3</v>
      </c>
      <c r="F376" s="11">
        <v>18.2</v>
      </c>
      <c r="I376" s="12"/>
      <c r="J376" s="13">
        <v>23.0</v>
      </c>
      <c r="K376" s="14"/>
      <c r="L376" s="15"/>
      <c r="Z376" s="17"/>
      <c r="AA376" s="18"/>
      <c r="AB376" s="19"/>
    </row>
    <row r="377" hidden="1">
      <c r="B377" s="20" t="s">
        <v>189</v>
      </c>
      <c r="C377" s="3">
        <v>18.6</v>
      </c>
      <c r="D377" s="21">
        <v>0.926</v>
      </c>
      <c r="F377" s="22">
        <v>62.5</v>
      </c>
      <c r="I377" s="12"/>
      <c r="J377" s="13">
        <v>105.0</v>
      </c>
      <c r="K377" s="23"/>
      <c r="L377" s="15"/>
      <c r="Z377" s="17"/>
      <c r="AA377" s="18"/>
      <c r="AB377" s="19"/>
    </row>
    <row r="378" hidden="1">
      <c r="A378" s="7">
        <v>44162.0</v>
      </c>
      <c r="B378" s="8" t="s">
        <v>269</v>
      </c>
      <c r="C378" s="9"/>
      <c r="D378" s="9"/>
      <c r="E378" s="10">
        <v>26.0</v>
      </c>
      <c r="F378" s="11">
        <v>47.1</v>
      </c>
      <c r="I378" s="12"/>
      <c r="J378" s="13">
        <v>75.0</v>
      </c>
      <c r="K378" s="14"/>
      <c r="L378" s="15"/>
      <c r="Z378" s="17"/>
      <c r="AA378" s="18"/>
      <c r="AB378" s="19"/>
    </row>
    <row r="379" hidden="1">
      <c r="B379" s="20" t="s">
        <v>162</v>
      </c>
      <c r="C379" s="3">
        <v>17.3</v>
      </c>
      <c r="D379" s="21">
        <v>0.928</v>
      </c>
      <c r="F379" s="22">
        <v>28.4</v>
      </c>
      <c r="I379" s="12"/>
      <c r="J379" s="13">
        <v>95.0</v>
      </c>
      <c r="K379" s="23"/>
      <c r="L379" s="15"/>
      <c r="Z379" s="17"/>
      <c r="AA379" s="18"/>
      <c r="AB379" s="19"/>
    </row>
    <row r="380" hidden="1">
      <c r="A380" s="7">
        <v>44162.0</v>
      </c>
      <c r="B380" s="8" t="s">
        <v>201</v>
      </c>
      <c r="C380" s="9"/>
      <c r="D380" s="9"/>
      <c r="E380" s="10">
        <v>25.1</v>
      </c>
      <c r="F380" s="11">
        <v>47.5</v>
      </c>
      <c r="I380" s="12"/>
      <c r="J380" s="13">
        <v>75.0</v>
      </c>
      <c r="K380" s="14"/>
      <c r="L380" s="15"/>
      <c r="Z380" s="17"/>
      <c r="AA380" s="18"/>
      <c r="AB380" s="19"/>
    </row>
    <row r="381" hidden="1">
      <c r="B381" s="20" t="s">
        <v>202</v>
      </c>
      <c r="C381" s="3">
        <v>18.1</v>
      </c>
      <c r="D381" s="21">
        <v>0.906</v>
      </c>
      <c r="F381" s="22">
        <v>25.3</v>
      </c>
      <c r="I381" s="12"/>
      <c r="J381" s="13">
        <v>82.0</v>
      </c>
      <c r="K381" s="23"/>
      <c r="L381" s="15"/>
      <c r="Z381" s="17"/>
      <c r="AA381" s="18"/>
      <c r="AB381" s="19"/>
    </row>
    <row r="382" hidden="1">
      <c r="A382" s="7">
        <v>44162.0</v>
      </c>
      <c r="B382" s="8" t="s">
        <v>185</v>
      </c>
      <c r="C382" s="9"/>
      <c r="D382" s="9"/>
      <c r="E382" s="10">
        <v>25.0</v>
      </c>
      <c r="F382" s="11">
        <v>36.8</v>
      </c>
      <c r="I382" s="12"/>
      <c r="J382" s="13">
        <v>53.0</v>
      </c>
      <c r="K382" s="14"/>
      <c r="L382" s="15"/>
      <c r="Z382" s="17"/>
      <c r="AA382" s="18"/>
      <c r="AB382" s="19"/>
    </row>
    <row r="383" hidden="1">
      <c r="B383" s="20" t="s">
        <v>131</v>
      </c>
      <c r="C383" s="3">
        <v>12.5</v>
      </c>
      <c r="D383" s="21">
        <v>0.845</v>
      </c>
      <c r="F383" s="22">
        <v>35.5</v>
      </c>
      <c r="I383" s="12"/>
      <c r="J383" s="13">
        <v>77.0</v>
      </c>
      <c r="K383" s="23"/>
      <c r="L383" s="15"/>
      <c r="Z383" s="17"/>
      <c r="AA383" s="18"/>
      <c r="AB383" s="19"/>
    </row>
    <row r="384" hidden="1">
      <c r="A384" s="7">
        <v>44162.0</v>
      </c>
      <c r="B384" s="8" t="s">
        <v>235</v>
      </c>
      <c r="C384" s="9">
        <v>10.8</v>
      </c>
      <c r="D384" s="25">
        <v>0.811</v>
      </c>
      <c r="E384" s="10">
        <v>24.8</v>
      </c>
      <c r="F384" s="11">
        <v>0.0</v>
      </c>
      <c r="I384" s="12"/>
      <c r="J384" s="13">
        <v>71.0</v>
      </c>
      <c r="K384" s="14"/>
      <c r="L384" s="15"/>
      <c r="Z384" s="17"/>
      <c r="AA384" s="18"/>
      <c r="AB384" s="19"/>
    </row>
    <row r="385" hidden="1">
      <c r="B385" s="20" t="s">
        <v>242</v>
      </c>
      <c r="C385" s="3"/>
      <c r="D385" s="3"/>
      <c r="F385" s="22">
        <v>65.7</v>
      </c>
      <c r="I385" s="12"/>
      <c r="J385" s="13">
        <v>85.0</v>
      </c>
      <c r="K385" s="23"/>
      <c r="L385" s="15"/>
      <c r="Z385" s="17"/>
      <c r="AA385" s="18"/>
      <c r="AB385" s="19"/>
    </row>
    <row r="386" hidden="1">
      <c r="A386" s="7">
        <v>44162.0</v>
      </c>
      <c r="B386" s="8" t="s">
        <v>179</v>
      </c>
      <c r="C386" s="9"/>
      <c r="D386" s="9"/>
      <c r="E386" s="10">
        <v>24.4</v>
      </c>
      <c r="F386" s="11">
        <v>38.0</v>
      </c>
      <c r="I386" s="12"/>
      <c r="J386" s="13">
        <v>71.0</v>
      </c>
      <c r="K386" s="14"/>
      <c r="L386" s="15"/>
      <c r="Z386" s="17"/>
      <c r="AA386" s="18"/>
      <c r="AB386" s="19"/>
    </row>
    <row r="387" hidden="1">
      <c r="B387" s="20" t="s">
        <v>270</v>
      </c>
      <c r="C387" s="3">
        <v>14.0</v>
      </c>
      <c r="D387" s="21">
        <v>0.868</v>
      </c>
      <c r="F387" s="22">
        <v>33.0</v>
      </c>
      <c r="I387" s="12"/>
      <c r="J387" s="13">
        <v>97.0</v>
      </c>
      <c r="K387" s="23"/>
      <c r="L387" s="15"/>
      <c r="Z387" s="17"/>
      <c r="AA387" s="18"/>
      <c r="AB387" s="19"/>
    </row>
    <row r="388" hidden="1">
      <c r="A388" s="7">
        <v>44162.0</v>
      </c>
      <c r="B388" s="8" t="s">
        <v>215</v>
      </c>
      <c r="C388" s="9"/>
      <c r="D388" s="9"/>
      <c r="E388" s="10">
        <v>24.1</v>
      </c>
      <c r="F388" s="11">
        <v>2.8</v>
      </c>
      <c r="I388" s="12"/>
      <c r="J388" s="13">
        <v>46.0</v>
      </c>
      <c r="K388" s="14"/>
      <c r="L388" s="15"/>
      <c r="Z388" s="17"/>
      <c r="AA388" s="18"/>
      <c r="AB388" s="19"/>
    </row>
    <row r="389" hidden="1">
      <c r="B389" s="20" t="s">
        <v>271</v>
      </c>
      <c r="C389" s="3">
        <v>11.6</v>
      </c>
      <c r="D389" s="21">
        <v>0.838</v>
      </c>
      <c r="F389" s="22">
        <v>61.9</v>
      </c>
      <c r="I389" s="12"/>
      <c r="J389" s="13">
        <v>100.0</v>
      </c>
      <c r="K389" s="23"/>
      <c r="L389" s="15"/>
      <c r="Z389" s="17"/>
      <c r="AA389" s="18"/>
      <c r="AB389" s="19"/>
    </row>
    <row r="390" hidden="1">
      <c r="A390" s="26">
        <v>44162.0</v>
      </c>
      <c r="B390" s="27" t="s">
        <v>71</v>
      </c>
      <c r="C390" s="28">
        <v>13.8</v>
      </c>
      <c r="D390" s="53">
        <v>0.873</v>
      </c>
      <c r="E390" s="29">
        <v>23.7</v>
      </c>
      <c r="F390" s="30">
        <v>58.4</v>
      </c>
      <c r="G390" s="31"/>
      <c r="H390" s="31"/>
      <c r="I390" s="32"/>
      <c r="J390" s="33">
        <v>74.0</v>
      </c>
      <c r="K390" s="34"/>
      <c r="L390" s="35"/>
      <c r="Z390" s="17"/>
      <c r="AA390" s="18"/>
      <c r="AB390" s="19"/>
    </row>
    <row r="391" hidden="1">
      <c r="B391" s="36" t="s">
        <v>209</v>
      </c>
      <c r="C391" s="37"/>
      <c r="D391" s="37"/>
      <c r="F391" s="39">
        <v>11.5</v>
      </c>
      <c r="G391" s="31"/>
      <c r="H391" s="31"/>
      <c r="I391" s="32"/>
      <c r="J391" s="33">
        <v>44.0</v>
      </c>
      <c r="K391" s="40"/>
      <c r="L391" s="35"/>
      <c r="Z391" s="17"/>
      <c r="AA391" s="18"/>
      <c r="AB391" s="19"/>
    </row>
    <row r="392">
      <c r="A392" s="42">
        <v>44163.0</v>
      </c>
      <c r="B392" s="43" t="s">
        <v>236</v>
      </c>
      <c r="C392" s="44">
        <v>1.3</v>
      </c>
      <c r="D392" s="45">
        <v>0.549</v>
      </c>
      <c r="E392" s="46">
        <v>86.9</v>
      </c>
      <c r="F392" s="47">
        <v>47.0</v>
      </c>
      <c r="G392" s="48">
        <v>2.5</v>
      </c>
      <c r="H392" s="48">
        <v>120.0</v>
      </c>
      <c r="I392" s="49">
        <f>if(H392&lt;0,-H392/(-H392+100),100/(H392+100))/(if(H392&lt;0,-H392/(-H392+100),100/(H392+100))+if(H393&lt;0,-H393/(-H393+100),100/(H393+100)))</f>
        <v>0.4372278665</v>
      </c>
      <c r="J392" s="50">
        <v>81.0</v>
      </c>
      <c r="K392" s="51">
        <f>IF(C392&lt;&gt;"",IF(C392+G392&gt;0,C392+G392,""),IF(G392-C393&gt;0,G392-C393,""))</f>
        <v>3.8</v>
      </c>
      <c r="L392" s="52">
        <f>if(K392&lt;&gt;"",if(J393-J392&lt;G392,1,if(G392=J393-J392,"Push",0)),"")</f>
        <v>0</v>
      </c>
      <c r="Z392" s="17"/>
      <c r="AA392" s="18"/>
      <c r="AB392" s="19"/>
    </row>
    <row r="393">
      <c r="B393" s="20" t="s">
        <v>158</v>
      </c>
      <c r="C393" s="3"/>
      <c r="D393" s="3"/>
      <c r="F393" s="22">
        <v>84.5</v>
      </c>
      <c r="G393" s="5">
        <v>-2.5</v>
      </c>
      <c r="H393" s="5">
        <v>-141.0</v>
      </c>
      <c r="I393" s="12">
        <f>if(H393&lt;0,-H393/(-H393+100),100/(H393+100))/(if(H393&lt;0,-H393/(-H393+100),100/(H393+100))+if(H392&lt;0,-H392/(-H392+100),100/(H392+100)))</f>
        <v>0.5627721335</v>
      </c>
      <c r="J393" s="13">
        <v>85.0</v>
      </c>
      <c r="K393" s="23" t="str">
        <f>IF(C393&lt;&gt;"",IF(C393+G393&gt;0,C393+G393,""),IF(G393-C392&gt;0,G393-C392,""))</f>
        <v/>
      </c>
      <c r="L393" s="15" t="str">
        <f>if(K393&lt;&gt;"",if(J392-J393&lt;G393,1,if(G393=J392-J393,"Push",0)),"")</f>
        <v/>
      </c>
      <c r="Z393" s="17"/>
      <c r="AA393" s="18"/>
      <c r="AB393" s="19"/>
    </row>
    <row r="394" hidden="1">
      <c r="A394" s="7">
        <v>44163.0</v>
      </c>
      <c r="B394" s="8" t="s">
        <v>154</v>
      </c>
      <c r="C394" s="9"/>
      <c r="D394" s="9"/>
      <c r="E394" s="10">
        <v>82.4</v>
      </c>
      <c r="F394" s="11">
        <v>96.0</v>
      </c>
      <c r="G394" s="5">
        <v>9.5</v>
      </c>
      <c r="H394" s="5">
        <v>380.0</v>
      </c>
      <c r="I394" s="12">
        <f>if(H394&lt;0,-H394/(-H394+100),100/(H394+100))/(if(H394&lt;0,-H394/(-H394+100),100/(H394+100))+if(H395&lt;0,-H395/(-H395+100),100/(H395+100)))</f>
        <v>0.2</v>
      </c>
      <c r="J394" s="13">
        <v>81.0</v>
      </c>
      <c r="K394" s="14">
        <f>IF(C394&lt;&gt;"",IF(C394+G394&gt;0,C394+G394,""),IF(G394-C395&gt;0,G394-C395,""))</f>
        <v>1.8</v>
      </c>
      <c r="L394" s="15">
        <f>if(K394&lt;&gt;"",if(J395-J394&lt;G394,1,if(G394=J395-J394,"Push",0)),"")</f>
        <v>1</v>
      </c>
      <c r="Z394" s="17"/>
      <c r="AA394" s="18"/>
      <c r="AB394" s="19"/>
    </row>
    <row r="395" hidden="1">
      <c r="B395" s="20" t="s">
        <v>21</v>
      </c>
      <c r="C395" s="3">
        <v>7.7</v>
      </c>
      <c r="D395" s="21">
        <v>0.773</v>
      </c>
      <c r="F395" s="22">
        <v>38.4</v>
      </c>
      <c r="G395" s="5">
        <v>-9.5</v>
      </c>
      <c r="H395" s="5">
        <v>-500.0</v>
      </c>
      <c r="I395" s="12">
        <f>if(H395&lt;0,-H395/(-H395+100),100/(H395+100))/(if(H395&lt;0,-H395/(-H395+100),100/(H395+100))+if(H394&lt;0,-H394/(-H394+100),100/(H394+100)))</f>
        <v>0.8</v>
      </c>
      <c r="J395" s="13">
        <v>73.0</v>
      </c>
      <c r="K395" s="23" t="str">
        <f>IF(C395&lt;&gt;"",IF(C395+G395&gt;0,C395+G395,""),IF(G395-C394&gt;0,G395-C394,""))</f>
        <v/>
      </c>
      <c r="L395" s="15" t="str">
        <f>if(K395&lt;&gt;"",if(J394-J395&lt;G395,1,if(G395=J394-J395,"Push",0)),"")</f>
        <v/>
      </c>
      <c r="Z395" s="17"/>
      <c r="AA395" s="18"/>
      <c r="AB395" s="19"/>
    </row>
    <row r="396" hidden="1">
      <c r="A396" s="7">
        <v>44163.0</v>
      </c>
      <c r="B396" s="8" t="s">
        <v>272</v>
      </c>
      <c r="C396" s="9"/>
      <c r="D396" s="9"/>
      <c r="E396" s="10">
        <v>79.5</v>
      </c>
      <c r="F396" s="11">
        <v>42.4</v>
      </c>
      <c r="G396" s="5">
        <v>9.5</v>
      </c>
      <c r="H396" s="5">
        <v>380.0</v>
      </c>
      <c r="I396" s="12">
        <f>if(H396&lt;0,-H396/(-H396+100),100/(H396+100))/(if(H396&lt;0,-H396/(-H396+100),100/(H396+100))+if(H397&lt;0,-H397/(-H397+100),100/(H397+100)))</f>
        <v>0.2</v>
      </c>
      <c r="J396" s="13">
        <v>70.0</v>
      </c>
      <c r="K396" s="14">
        <f>IF(C396&lt;&gt;"",IF(C396+G396&gt;0,C396+G396,""),IF(G396-C397&gt;0,G396-C397,""))</f>
        <v>1.3</v>
      </c>
      <c r="L396" s="15">
        <f>if(K396&lt;&gt;"",if(J397-J396&lt;G396,1,if(G396=J397-J396,"Push",0)),"")</f>
        <v>0</v>
      </c>
      <c r="Z396" s="17"/>
      <c r="AA396" s="18"/>
      <c r="AB396" s="19"/>
    </row>
    <row r="397" hidden="1">
      <c r="B397" s="20" t="s">
        <v>54</v>
      </c>
      <c r="C397" s="3">
        <v>8.2</v>
      </c>
      <c r="D397" s="21">
        <v>0.771</v>
      </c>
      <c r="F397" s="22">
        <v>84.3</v>
      </c>
      <c r="G397" s="5">
        <v>-9.5</v>
      </c>
      <c r="H397" s="5">
        <v>-500.0</v>
      </c>
      <c r="I397" s="12">
        <f>if(H397&lt;0,-H397/(-H397+100),100/(H397+100))/(if(H397&lt;0,-H397/(-H397+100),100/(H397+100))+if(H396&lt;0,-H396/(-H396+100),100/(H396+100)))</f>
        <v>0.8</v>
      </c>
      <c r="J397" s="13">
        <v>80.0</v>
      </c>
      <c r="K397" s="23" t="str">
        <f>IF(C397&lt;&gt;"",IF(C397+G397&gt;0,C397+G397,""),IF(G397-C396&gt;0,G397-C396,""))</f>
        <v/>
      </c>
      <c r="L397" s="15" t="str">
        <f>if(K397&lt;&gt;"",if(J396-J397&lt;G397,1,if(G397=J396-J397,"Push",0)),"")</f>
        <v/>
      </c>
      <c r="Z397" s="17"/>
      <c r="AA397" s="18"/>
      <c r="AB397" s="19"/>
    </row>
    <row r="398" hidden="1">
      <c r="A398" s="7">
        <v>44163.0</v>
      </c>
      <c r="B398" s="8" t="s">
        <v>26</v>
      </c>
      <c r="C398" s="9"/>
      <c r="D398" s="9"/>
      <c r="E398" s="10">
        <v>75.2</v>
      </c>
      <c r="F398" s="11">
        <v>78.5</v>
      </c>
      <c r="G398" s="5">
        <v>-2.0</v>
      </c>
      <c r="H398" s="5">
        <v>-134.0</v>
      </c>
      <c r="I398" s="12">
        <f>if(H398&lt;0,-H398/(-H398+100),100/(H398+100))/(if(H398&lt;0,-H398/(-H398+100),100/(H398+100))+if(H399&lt;0,-H399/(-H399+100),100/(H399+100)))</f>
        <v>0.5483323039</v>
      </c>
      <c r="J398" s="13">
        <v>84.0</v>
      </c>
      <c r="K398" s="14" t="str">
        <f>IF(C398&lt;&gt;"",IF(C398+G398&gt;0,C398+G398,""),IF(G398-C399&gt;0,G398-C399,""))</f>
        <v/>
      </c>
      <c r="L398" s="15" t="str">
        <f>if(K398&lt;&gt;"",if(J399-J398&lt;G398,1,if(G398=J399-J398,"Push",0)),"")</f>
        <v/>
      </c>
      <c r="Z398" s="17"/>
      <c r="AA398" s="18"/>
      <c r="AB398" s="19"/>
    </row>
    <row r="399" hidden="1">
      <c r="B399" s="20" t="s">
        <v>172</v>
      </c>
      <c r="C399" s="3">
        <v>0.0</v>
      </c>
      <c r="D399" s="21">
        <v>0.5</v>
      </c>
      <c r="F399" s="22">
        <v>39.4</v>
      </c>
      <c r="G399" s="5">
        <v>2.0</v>
      </c>
      <c r="H399" s="5">
        <v>112.0</v>
      </c>
      <c r="I399" s="12">
        <f>if(H399&lt;0,-H399/(-H399+100),100/(H399+100))/(if(H399&lt;0,-H399/(-H399+100),100/(H399+100))+if(H398&lt;0,-H398/(-H398+100),100/(H398+100)))</f>
        <v>0.4516676961</v>
      </c>
      <c r="J399" s="13">
        <v>68.0</v>
      </c>
      <c r="K399" s="23">
        <f>IF(C399&lt;&gt;"",IF(C399+G399&gt;0,C399+G399,""),IF(G399-C398&gt;0,G399-C398,""))</f>
        <v>2</v>
      </c>
      <c r="L399" s="15">
        <f>if(K399&lt;&gt;"",if(J398-J399&lt;G399,1,if(G399=J398-J399,"Push",0)),"")</f>
        <v>0</v>
      </c>
      <c r="Z399" s="17"/>
      <c r="AA399" s="18"/>
      <c r="AB399" s="19"/>
    </row>
    <row r="400" hidden="1">
      <c r="A400" s="7">
        <v>44163.0</v>
      </c>
      <c r="B400" s="8" t="s">
        <v>241</v>
      </c>
      <c r="C400" s="9"/>
      <c r="D400" s="9"/>
      <c r="E400" s="10">
        <v>75.0</v>
      </c>
      <c r="F400" s="11">
        <v>46.4</v>
      </c>
      <c r="G400" s="5">
        <v>8.0</v>
      </c>
      <c r="H400" s="5">
        <v>295.0</v>
      </c>
      <c r="I400" s="12">
        <f>if(H400&lt;0,-H400/(-H400+100),100/(H400+100))/(if(H400&lt;0,-H400/(-H400+100),100/(H400+100))+if(H401&lt;0,-H401/(-H401+100),100/(H401+100)))</f>
        <v>0.2428115016</v>
      </c>
      <c r="J400" s="13">
        <v>54.0</v>
      </c>
      <c r="K400" s="14">
        <f>IF(C400&lt;&gt;"",IF(C400+G400&gt;0,C400+G400,""),IF(G400-C401&gt;0,G400-C401,""))</f>
        <v>2</v>
      </c>
      <c r="L400" s="15">
        <f>if(K400&lt;&gt;"",if(J401-J400&lt;G400,1,if(G400=J401-J400,"Push",0)),"")</f>
        <v>0</v>
      </c>
      <c r="Z400" s="17"/>
      <c r="AA400" s="18"/>
      <c r="AB400" s="19"/>
    </row>
    <row r="401" hidden="1">
      <c r="B401" s="20" t="s">
        <v>176</v>
      </c>
      <c r="C401" s="3">
        <v>6.0</v>
      </c>
      <c r="D401" s="21">
        <v>0.708</v>
      </c>
      <c r="F401" s="22">
        <v>82.1</v>
      </c>
      <c r="G401" s="5">
        <v>-8.0</v>
      </c>
      <c r="H401" s="5">
        <v>-375.0</v>
      </c>
      <c r="I401" s="12">
        <f>if(H401&lt;0,-H401/(-H401+100),100/(H401+100))/(if(H401&lt;0,-H401/(-H401+100),100/(H401+100))+if(H400&lt;0,-H400/(-H400+100),100/(H400+100)))</f>
        <v>0.7571884984</v>
      </c>
      <c r="J401" s="13">
        <v>69.0</v>
      </c>
      <c r="K401" s="23" t="str">
        <f>IF(C401&lt;&gt;"",IF(C401+G401&gt;0,C401+G401,""),IF(G401-C400&gt;0,G401-C400,""))</f>
        <v/>
      </c>
      <c r="L401" s="15" t="str">
        <f>if(K401&lt;&gt;"",if(J400-J401&lt;G401,1,if(G401=J400-J401,"Push",0)),"")</f>
        <v/>
      </c>
      <c r="Z401" s="17"/>
      <c r="AA401" s="18"/>
      <c r="AB401" s="19"/>
    </row>
    <row r="402" hidden="1">
      <c r="A402" s="7">
        <v>44163.0</v>
      </c>
      <c r="B402" s="8" t="s">
        <v>273</v>
      </c>
      <c r="C402" s="9"/>
      <c r="D402" s="9"/>
      <c r="E402" s="10">
        <v>71.6</v>
      </c>
      <c r="F402" s="11">
        <v>36.5</v>
      </c>
      <c r="G402" s="5">
        <v>3.5</v>
      </c>
      <c r="H402" s="5">
        <v>143.0</v>
      </c>
      <c r="I402" s="12">
        <f>if(H402&lt;0,-H402/(-H402+100),100/(H402+100))/(if(H402&lt;0,-H402/(-H402+100),100/(H402+100))+if(H403&lt;0,-H403/(-H403+100),100/(H403+100)))</f>
        <v>0.3927168868</v>
      </c>
      <c r="J402" s="13">
        <v>65.0</v>
      </c>
      <c r="K402" s="14">
        <f>IF(C402&lt;&gt;"",IF(C402+G402&gt;0,C402+G402,""),IF(G402-C403&gt;0,G402-C403,""))</f>
        <v>0.4</v>
      </c>
      <c r="L402" s="15">
        <f>if(K402&lt;&gt;"",if(J403-J402&lt;G402,1,if(G402=J403-J402,"Push",0)),"")</f>
        <v>0</v>
      </c>
      <c r="Z402" s="17"/>
      <c r="AA402" s="18"/>
      <c r="AB402" s="19"/>
    </row>
    <row r="403" hidden="1">
      <c r="B403" s="20" t="s">
        <v>150</v>
      </c>
      <c r="C403" s="3">
        <v>3.1</v>
      </c>
      <c r="D403" s="21">
        <v>0.627</v>
      </c>
      <c r="F403" s="22">
        <v>81.1</v>
      </c>
      <c r="G403" s="5">
        <v>-3.5</v>
      </c>
      <c r="H403" s="5">
        <v>-175.0</v>
      </c>
      <c r="I403" s="12">
        <f>if(H403&lt;0,-H403/(-H403+100),100/(H403+100))/(if(H403&lt;0,-H403/(-H403+100),100/(H403+100))+if(H402&lt;0,-H402/(-H402+100),100/(H402+100)))</f>
        <v>0.6072831132</v>
      </c>
      <c r="J403" s="13">
        <v>70.0</v>
      </c>
      <c r="K403" s="23" t="str">
        <f>IF(C403&lt;&gt;"",IF(C403+G403&gt;0,C403+G403,""),IF(G403-C402&gt;0,G403-C402,""))</f>
        <v/>
      </c>
      <c r="L403" s="15" t="str">
        <f>if(K403&lt;&gt;"",if(J402-J403&lt;G403,1,if(G403=J402-J403,"Push",0)),"")</f>
        <v/>
      </c>
      <c r="Z403" s="17"/>
      <c r="AA403" s="18"/>
      <c r="AB403" s="19"/>
    </row>
    <row r="404" hidden="1">
      <c r="A404" s="7">
        <v>44163.0</v>
      </c>
      <c r="B404" s="8" t="s">
        <v>60</v>
      </c>
      <c r="C404" s="9"/>
      <c r="D404" s="9"/>
      <c r="E404" s="10">
        <v>67.8</v>
      </c>
      <c r="F404" s="11">
        <v>45.9</v>
      </c>
      <c r="G404" s="5">
        <v>15.0</v>
      </c>
      <c r="H404" s="5">
        <v>850.0</v>
      </c>
      <c r="I404" s="12">
        <f>if(H404&lt;0,-H404/(-H404+100),100/(H404+100))/(if(H404&lt;0,-H404/(-H404+100),100/(H404+100))+if(H405&lt;0,-H405/(-H405+100),100/(H405+100)))</f>
        <v>0.1003777658</v>
      </c>
      <c r="J404" s="13">
        <v>73.0</v>
      </c>
      <c r="K404" s="14">
        <f>IF(C404&lt;&gt;"",IF(C404+G404&gt;0,C404+G404,""),IF(G404-C405&gt;0,G404-C405,""))</f>
        <v>5.4</v>
      </c>
      <c r="L404" s="15" t="str">
        <f>if(K404&lt;&gt;"",if(J405-J404&lt;G404,1,if(G404=J405-J404,"Push",0)),"")</f>
        <v>Push</v>
      </c>
      <c r="Z404" s="17"/>
      <c r="AA404" s="18"/>
      <c r="AB404" s="19"/>
    </row>
    <row r="405" hidden="1">
      <c r="B405" s="20" t="s">
        <v>138</v>
      </c>
      <c r="C405" s="3">
        <v>9.6</v>
      </c>
      <c r="D405" s="21">
        <v>0.79</v>
      </c>
      <c r="F405" s="22">
        <v>76.1</v>
      </c>
      <c r="G405" s="5">
        <v>-15.0</v>
      </c>
      <c r="H405" s="5">
        <v>-1667.0</v>
      </c>
      <c r="I405" s="12">
        <f>if(H405&lt;0,-H405/(-H405+100),100/(H405+100))/(if(H405&lt;0,-H405/(-H405+100),100/(H405+100))+if(H404&lt;0,-H404/(-H404+100),100/(H404+100)))</f>
        <v>0.8996222342</v>
      </c>
      <c r="J405" s="13">
        <v>88.0</v>
      </c>
      <c r="K405" s="23" t="str">
        <f>IF(C405&lt;&gt;"",IF(C405+G405&gt;0,C405+G405,""),IF(G405-C404&gt;0,G405-C404,""))</f>
        <v/>
      </c>
      <c r="L405" s="15" t="str">
        <f>if(K405&lt;&gt;"",if(J404-J405&lt;G405,1,if(G405=J404-J405,"Push",0)),"")</f>
        <v/>
      </c>
      <c r="Z405" s="17"/>
      <c r="AA405" s="18"/>
      <c r="AB405" s="19"/>
    </row>
    <row r="406" hidden="1">
      <c r="A406" s="7">
        <v>44163.0</v>
      </c>
      <c r="B406" s="8" t="s">
        <v>274</v>
      </c>
      <c r="C406" s="9">
        <v>5.6</v>
      </c>
      <c r="D406" s="25">
        <v>0.706</v>
      </c>
      <c r="E406" s="10">
        <v>66.0</v>
      </c>
      <c r="F406" s="11">
        <v>31.4</v>
      </c>
      <c r="G406" s="5">
        <v>-7.0</v>
      </c>
      <c r="H406" s="5">
        <v>-295.0</v>
      </c>
      <c r="I406" s="12">
        <f>if(H406&lt;0,-H406/(-H406+100),100/(H406+100))/(if(H406&lt;0,-H406/(-H406+100),100/(H406+100))+if(H407&lt;0,-H407/(-H407+100),100/(H407+100)))</f>
        <v>0.717453505</v>
      </c>
      <c r="J406" s="13">
        <v>62.0</v>
      </c>
      <c r="K406" s="14" t="str">
        <f>IF(C406&lt;&gt;"",IF(C406+G406&gt;0,C406+G406,""),IF(G406-C407&gt;0,G406-C407,""))</f>
        <v/>
      </c>
      <c r="L406" s="15" t="str">
        <f>if(K406&lt;&gt;"",if(J407-J406&lt;G406,1,if(G406=J407-J406,"Push",0)),"")</f>
        <v/>
      </c>
      <c r="Z406" s="17"/>
      <c r="AA406" s="18"/>
      <c r="AB406" s="19"/>
    </row>
    <row r="407" hidden="1">
      <c r="B407" s="20" t="s">
        <v>37</v>
      </c>
      <c r="C407" s="3"/>
      <c r="D407" s="3"/>
      <c r="F407" s="22">
        <v>90.8</v>
      </c>
      <c r="G407" s="5">
        <v>7.0</v>
      </c>
      <c r="H407" s="5">
        <v>240.0</v>
      </c>
      <c r="I407" s="12">
        <f>if(H407&lt;0,-H407/(-H407+100),100/(H407+100))/(if(H407&lt;0,-H407/(-H407+100),100/(H407+100))+if(H406&lt;0,-H406/(-H406+100),100/(H406+100)))</f>
        <v>0.282546495</v>
      </c>
      <c r="J407" s="13">
        <v>78.0</v>
      </c>
      <c r="K407" s="23">
        <f>IF(C407&lt;&gt;"",IF(C407+G407&gt;0,C407+G407,""),IF(G407-C406&gt;0,G407-C406,""))</f>
        <v>1.4</v>
      </c>
      <c r="L407" s="15">
        <f>if(K407&lt;&gt;"",if(J406-J407&lt;G407,1,if(G407=J406-J407,"Push",0)),"")</f>
        <v>1</v>
      </c>
      <c r="Z407" s="17"/>
      <c r="AA407" s="18"/>
      <c r="AB407" s="19"/>
    </row>
    <row r="408" hidden="1">
      <c r="A408" s="7">
        <v>44163.0</v>
      </c>
      <c r="B408" s="8" t="s">
        <v>129</v>
      </c>
      <c r="C408" s="9">
        <v>1.0</v>
      </c>
      <c r="D408" s="25">
        <v>0.533</v>
      </c>
      <c r="E408" s="10">
        <v>62.7</v>
      </c>
      <c r="F408" s="11">
        <v>64.4</v>
      </c>
      <c r="G408" s="5">
        <v>-4.5</v>
      </c>
      <c r="H408" s="5">
        <v>-200.0</v>
      </c>
      <c r="I408" s="12">
        <f>if(H408&lt;0,-H408/(-H408+100),100/(H408+100))/(if(H408&lt;0,-H408/(-H408+100),100/(H408+100))+if(H409&lt;0,-H409/(-H409+100),100/(H409+100)))</f>
        <v>0.6385542169</v>
      </c>
      <c r="J408" s="13">
        <v>83.0</v>
      </c>
      <c r="K408" s="14" t="str">
        <f>IF(C408&lt;&gt;"",IF(C408+G408&gt;0,C408+G408,""),IF(G408-C409&gt;0,G408-C409,""))</f>
        <v/>
      </c>
      <c r="L408" s="15" t="str">
        <f>if(K408&lt;&gt;"",if(J409-J408&lt;G408,1,if(G408=J409-J408,"Push",0)),"")</f>
        <v/>
      </c>
      <c r="Z408" s="17"/>
      <c r="AA408" s="18"/>
      <c r="AB408" s="19"/>
    </row>
    <row r="409" hidden="1">
      <c r="B409" s="20" t="s">
        <v>265</v>
      </c>
      <c r="C409" s="3"/>
      <c r="D409" s="3"/>
      <c r="F409" s="22">
        <v>25.4</v>
      </c>
      <c r="G409" s="5">
        <v>4.5</v>
      </c>
      <c r="H409" s="5">
        <v>165.0</v>
      </c>
      <c r="I409" s="12">
        <f>if(H409&lt;0,-H409/(-H409+100),100/(H409+100))/(if(H409&lt;0,-H409/(-H409+100),100/(H409+100))+if(H408&lt;0,-H408/(-H408+100),100/(H408+100)))</f>
        <v>0.3614457831</v>
      </c>
      <c r="J409" s="13">
        <v>81.0</v>
      </c>
      <c r="K409" s="23">
        <f>IF(C409&lt;&gt;"",IF(C409+G409&gt;0,C409+G409,""),IF(G409-C408&gt;0,G409-C408,""))</f>
        <v>3.5</v>
      </c>
      <c r="L409" s="15">
        <f>if(K409&lt;&gt;"",if(J408-J409&lt;G409,1,if(G409=J408-J409,"Push",0)),"")</f>
        <v>1</v>
      </c>
      <c r="Z409" s="17"/>
      <c r="AA409" s="18"/>
      <c r="AB409" s="19"/>
    </row>
    <row r="410" hidden="1">
      <c r="A410" s="7">
        <v>44163.0</v>
      </c>
      <c r="B410" s="8" t="s">
        <v>275</v>
      </c>
      <c r="C410" s="9"/>
      <c r="D410" s="9"/>
      <c r="E410" s="10">
        <v>58.0</v>
      </c>
      <c r="F410" s="11">
        <v>37.5</v>
      </c>
      <c r="G410" s="5">
        <v>5.5</v>
      </c>
      <c r="H410" s="5">
        <v>195.0</v>
      </c>
      <c r="I410" s="12">
        <f>if(H410&lt;0,-H410/(-H410+100),100/(H410+100))/(if(H410&lt;0,-H410/(-H410+100),100/(H410+100))+if(H411&lt;0,-H411/(-H411+100),100/(H411+100)))</f>
        <v>0.3231093421</v>
      </c>
      <c r="J410" s="13">
        <v>68.0</v>
      </c>
      <c r="K410" s="14">
        <f>IF(C410&lt;&gt;"",IF(C410+G410&gt;0,C410+G410,""),IF(G410-C411&gt;0,G410-C411,""))</f>
        <v>3</v>
      </c>
      <c r="L410" s="15">
        <f>if(K410&lt;&gt;"",if(J411-J410&lt;G410,1,if(G410=J411-J410,"Push",0)),"")</f>
        <v>1</v>
      </c>
      <c r="Z410" s="17"/>
      <c r="AA410" s="18"/>
      <c r="AB410" s="19"/>
    </row>
    <row r="411" hidden="1">
      <c r="B411" s="20" t="s">
        <v>104</v>
      </c>
      <c r="C411" s="3">
        <v>2.5</v>
      </c>
      <c r="D411" s="21">
        <v>0.587</v>
      </c>
      <c r="F411" s="22">
        <v>67.5</v>
      </c>
      <c r="G411" s="5">
        <v>-5.5</v>
      </c>
      <c r="H411" s="5">
        <v>-245.0</v>
      </c>
      <c r="I411" s="12">
        <f>if(H411&lt;0,-H411/(-H411+100),100/(H411+100))/(if(H411&lt;0,-H411/(-H411+100),100/(H411+100))+if(H410&lt;0,-H410/(-H410+100),100/(H410+100)))</f>
        <v>0.6768906579</v>
      </c>
      <c r="J411" s="13">
        <v>71.0</v>
      </c>
      <c r="K411" s="23" t="str">
        <f>IF(C411&lt;&gt;"",IF(C411+G411&gt;0,C411+G411,""),IF(G411-C410&gt;0,G411-C410,""))</f>
        <v/>
      </c>
      <c r="L411" s="15" t="str">
        <f>if(K411&lt;&gt;"",if(J410-J411&lt;G411,1,if(G411=J410-J411,"Push",0)),"")</f>
        <v/>
      </c>
      <c r="Z411" s="17"/>
      <c r="AA411" s="18"/>
      <c r="AB411" s="19"/>
    </row>
    <row r="412" hidden="1">
      <c r="A412" s="7">
        <v>44163.0</v>
      </c>
      <c r="B412" s="8" t="s">
        <v>61</v>
      </c>
      <c r="C412" s="9">
        <v>2.8</v>
      </c>
      <c r="D412" s="25">
        <v>0.599</v>
      </c>
      <c r="E412" s="10">
        <v>57.1</v>
      </c>
      <c r="F412" s="11">
        <v>44.1</v>
      </c>
      <c r="G412" s="5">
        <v>-7.0</v>
      </c>
      <c r="H412" s="5">
        <v>250.0</v>
      </c>
      <c r="I412" s="12">
        <f>if(H412&lt;0,-H412/(-H412+100),100/(H412+100))/(if(H412&lt;0,-H412/(-H412+100),100/(H412+100))+if(H413&lt;0,-H413/(-H413+100),100/(H413+100)))</f>
        <v>0.273476112</v>
      </c>
      <c r="J412" s="13">
        <v>70.0</v>
      </c>
      <c r="K412" s="14" t="str">
        <f>IF(C412&lt;&gt;"",IF(C412+G412&gt;0,C412+G412,""),IF(G412-C413&gt;0,G412-C413,""))</f>
        <v/>
      </c>
      <c r="L412" s="15" t="str">
        <f>if(K412&lt;&gt;"",if(J413-J412&lt;G412,1,if(G412=J413-J412,"Push",0)),"")</f>
        <v/>
      </c>
      <c r="Z412" s="17"/>
      <c r="AA412" s="18"/>
      <c r="AB412" s="19"/>
    </row>
    <row r="413" hidden="1">
      <c r="B413" s="20" t="s">
        <v>55</v>
      </c>
      <c r="C413" s="3"/>
      <c r="D413" s="3"/>
      <c r="F413" s="22">
        <v>49.4</v>
      </c>
      <c r="G413" s="5">
        <v>7.0</v>
      </c>
      <c r="H413" s="5">
        <v>-315.0</v>
      </c>
      <c r="I413" s="12">
        <f>if(H413&lt;0,-H413/(-H413+100),100/(H413+100))/(if(H413&lt;0,-H413/(-H413+100),100/(H413+100))+if(H412&lt;0,-H412/(-H412+100),100/(H412+100)))</f>
        <v>0.726523888</v>
      </c>
      <c r="J413" s="13">
        <v>58.0</v>
      </c>
      <c r="K413" s="23">
        <f>IF(C413&lt;&gt;"",IF(C413+G413&gt;0,C413+G413,""),IF(G413-C412&gt;0,G413-C412,""))</f>
        <v>4.2</v>
      </c>
      <c r="L413" s="15">
        <f>if(K413&lt;&gt;"",if(J412-J413&lt;G413,1,if(G413=J412-J413,"Push",0)),"")</f>
        <v>0</v>
      </c>
      <c r="Z413" s="17"/>
      <c r="AA413" s="18"/>
      <c r="AB413" s="19"/>
    </row>
    <row r="414" hidden="1">
      <c r="A414" s="7">
        <v>44163.0</v>
      </c>
      <c r="B414" s="8" t="s">
        <v>276</v>
      </c>
      <c r="C414" s="9"/>
      <c r="D414" s="9"/>
      <c r="E414" s="10">
        <v>56.4</v>
      </c>
      <c r="F414" s="11">
        <v>48.7</v>
      </c>
      <c r="G414" s="5">
        <v>10.0</v>
      </c>
      <c r="H414" s="5">
        <v>420.0</v>
      </c>
      <c r="I414" s="12">
        <f>if(H414&lt;0,-H414/(-H414+100),100/(H414+100))/(if(H414&lt;0,-H414/(-H414+100),100/(H414+100))+if(H415&lt;0,-H415/(-H415+100),100/(H415+100)))</f>
        <v>0.1847704367</v>
      </c>
      <c r="J414" s="13">
        <v>74.0</v>
      </c>
      <c r="K414" s="14">
        <f>IF(C414&lt;&gt;"",IF(C414+G414&gt;0,C414+G414,""),IF(G414-C415&gt;0,G414-C415,""))</f>
        <v>0.4</v>
      </c>
      <c r="L414" s="15">
        <f>if(K414&lt;&gt;"",if(J415-J414&lt;G414,1,if(G414=J415-J414,"Push",0)),"")</f>
        <v>1</v>
      </c>
      <c r="Z414" s="17"/>
      <c r="AA414" s="18"/>
      <c r="AB414" s="19"/>
    </row>
    <row r="415" hidden="1">
      <c r="B415" s="20" t="s">
        <v>110</v>
      </c>
      <c r="C415" s="3">
        <v>9.6</v>
      </c>
      <c r="D415" s="21">
        <v>0.815</v>
      </c>
      <c r="F415" s="22">
        <v>65.1</v>
      </c>
      <c r="G415" s="5">
        <v>-10.0</v>
      </c>
      <c r="H415" s="5">
        <v>-560.0</v>
      </c>
      <c r="I415" s="12">
        <f>if(H415&lt;0,-H415/(-H415+100),100/(H415+100))/(if(H415&lt;0,-H415/(-H415+100),100/(H415+100))+if(H414&lt;0,-H414/(-H414+100),100/(H414+100)))</f>
        <v>0.8152295633</v>
      </c>
      <c r="J415" s="13">
        <v>83.0</v>
      </c>
      <c r="K415" s="23" t="str">
        <f>IF(C415&lt;&gt;"",IF(C415+G415&gt;0,C415+G415,""),IF(G415-C414&gt;0,G415-C414,""))</f>
        <v/>
      </c>
      <c r="L415" s="15" t="str">
        <f>if(K415&lt;&gt;"",if(J414-J415&lt;G415,1,if(G415=J414-J415,"Push",0)),"")</f>
        <v/>
      </c>
      <c r="Z415" s="17"/>
      <c r="AA415" s="18"/>
      <c r="AB415" s="19"/>
    </row>
    <row r="416" hidden="1">
      <c r="A416" s="7">
        <v>44163.0</v>
      </c>
      <c r="B416" s="8" t="s">
        <v>66</v>
      </c>
      <c r="C416" s="9"/>
      <c r="D416" s="9"/>
      <c r="E416" s="10">
        <v>56.3</v>
      </c>
      <c r="F416" s="11">
        <v>26.3</v>
      </c>
      <c r="G416" s="5">
        <v>3.0</v>
      </c>
      <c r="H416" s="5">
        <v>130.0</v>
      </c>
      <c r="I416" s="12">
        <f>if(H416&lt;0,-H416/(-H416+100),100/(H416+100))/(if(H416&lt;0,-H416/(-H416+100),100/(H416+100))+if(H417&lt;0,-H417/(-H417+100),100/(H417+100)))</f>
        <v>0.4157903252</v>
      </c>
      <c r="J416" s="13">
        <v>57.0</v>
      </c>
      <c r="K416" s="14" t="str">
        <f>IF(C416&lt;&gt;"",IF(C416+G416&gt;0,C416+G416,""),IF(G416-C417&gt;0,G416-C417,""))</f>
        <v/>
      </c>
      <c r="L416" s="15" t="str">
        <f>if(K416&lt;&gt;"",if(J417-J416&lt;G416,1,if(G416=J417-J416,"Push",0)),"")</f>
        <v/>
      </c>
      <c r="Z416" s="17"/>
      <c r="AA416" s="18"/>
      <c r="AB416" s="19"/>
    </row>
    <row r="417" hidden="1">
      <c r="B417" s="20" t="s">
        <v>142</v>
      </c>
      <c r="C417" s="3">
        <v>9.0</v>
      </c>
      <c r="D417" s="21">
        <v>0.773</v>
      </c>
      <c r="F417" s="22">
        <v>76.2</v>
      </c>
      <c r="G417" s="5">
        <v>-3.0</v>
      </c>
      <c r="H417" s="5">
        <v>-157.0</v>
      </c>
      <c r="I417" s="12">
        <f>if(H417&lt;0,-H417/(-H417+100),100/(H417+100))/(if(H417&lt;0,-H417/(-H417+100),100/(H417+100))+if(H416&lt;0,-H416/(-H416+100),100/(H416+100)))</f>
        <v>0.5842096748</v>
      </c>
      <c r="J417" s="13">
        <v>73.0</v>
      </c>
      <c r="K417" s="23">
        <f>IF(C417&lt;&gt;"",IF(C417+G417&gt;0,C417+G417,""),IF(G417-C416&gt;0,G417-C416,""))</f>
        <v>6</v>
      </c>
      <c r="L417" s="15">
        <f>if(K417&lt;&gt;"",if(J416-J417&lt;G417,1,if(G417=J416-J417,"Push",0)),"")</f>
        <v>1</v>
      </c>
      <c r="Z417" s="17"/>
      <c r="AA417" s="18"/>
      <c r="AB417" s="19"/>
    </row>
    <row r="418" hidden="1">
      <c r="A418" s="7">
        <v>44163.0</v>
      </c>
      <c r="B418" s="8" t="s">
        <v>277</v>
      </c>
      <c r="C418" s="9"/>
      <c r="D418" s="9"/>
      <c r="E418" s="10">
        <v>56.2</v>
      </c>
      <c r="F418" s="11">
        <v>57.3</v>
      </c>
      <c r="G418" s="5">
        <v>10.5</v>
      </c>
      <c r="H418" s="5">
        <v>460.0</v>
      </c>
      <c r="I418" s="12">
        <f>if(H418&lt;0,-H418/(-H418+100),100/(H418+100))/(if(H418&lt;0,-H418/(-H418+100),100/(H418+100))+if(H419&lt;0,-H419/(-H419+100),100/(H419+100)))</f>
        <v>0.1702786378</v>
      </c>
      <c r="J418" s="13">
        <v>62.0</v>
      </c>
      <c r="K418" s="14">
        <f>IF(C418&lt;&gt;"",IF(C418+G418&gt;0,C418+G418,""),IF(G418-C419&gt;0,G418-C419,""))</f>
        <v>0.9</v>
      </c>
      <c r="L418" s="15">
        <f>if(K418&lt;&gt;"",if(J419-J418&lt;G418,1,if(G418=J419-J418,"Push",0)),"")</f>
        <v>0</v>
      </c>
      <c r="Z418" s="17"/>
      <c r="AA418" s="18"/>
      <c r="AB418" s="19"/>
    </row>
    <row r="419" hidden="1">
      <c r="B419" s="20" t="s">
        <v>112</v>
      </c>
      <c r="C419" s="3">
        <v>9.6</v>
      </c>
      <c r="D419" s="21">
        <v>0.81</v>
      </c>
      <c r="F419" s="22">
        <v>58.8</v>
      </c>
      <c r="G419" s="5">
        <v>-10.5</v>
      </c>
      <c r="H419" s="5">
        <v>-670.0</v>
      </c>
      <c r="I419" s="12">
        <f>if(H419&lt;0,-H419/(-H419+100),100/(H419+100))/(if(H419&lt;0,-H419/(-H419+100),100/(H419+100))+if(H418&lt;0,-H418/(-H418+100),100/(H418+100)))</f>
        <v>0.8297213622</v>
      </c>
      <c r="J419" s="13">
        <v>76.0</v>
      </c>
      <c r="K419" s="23" t="str">
        <f>IF(C419&lt;&gt;"",IF(C419+G419&gt;0,C419+G419,""),IF(G419-C418&gt;0,G419-C418,""))</f>
        <v/>
      </c>
      <c r="L419" s="15" t="str">
        <f>if(K419&lt;&gt;"",if(J418-J419&lt;G419,1,if(G419=J418-J419,"Push",0)),"")</f>
        <v/>
      </c>
      <c r="Z419" s="17"/>
      <c r="AA419" s="18"/>
      <c r="AB419" s="19"/>
    </row>
    <row r="420" hidden="1">
      <c r="A420" s="7">
        <v>44163.0</v>
      </c>
      <c r="B420" s="8" t="s">
        <v>278</v>
      </c>
      <c r="C420" s="9"/>
      <c r="D420" s="9"/>
      <c r="E420" s="10">
        <v>55.2</v>
      </c>
      <c r="F420" s="11">
        <v>63.4</v>
      </c>
      <c r="G420" s="5">
        <v>21.0</v>
      </c>
      <c r="H420" s="5">
        <v>1600.0</v>
      </c>
      <c r="I420" s="12">
        <f>if(H420&lt;0,-H420/(-H420+100),100/(H420+100))/(if(H420&lt;0,-H420/(-H420+100),100/(H420+100))+if(H421&lt;0,-H421/(-H421+100),100/(H421+100)))</f>
        <v>0.05660377358</v>
      </c>
      <c r="J420" s="13">
        <v>82.0</v>
      </c>
      <c r="K420" s="14" t="str">
        <f>IF(C420&lt;&gt;"",IF(C420+G420&gt;0,C420+G420,""),IF(G420-C421&gt;0,G420-C421,""))</f>
        <v/>
      </c>
      <c r="L420" s="15" t="str">
        <f>if(K420&lt;&gt;"",if(J421-J420&lt;G420,1,if(G420=J421-J420,"Push",0)),"")</f>
        <v/>
      </c>
      <c r="Z420" s="17"/>
      <c r="AA420" s="18"/>
      <c r="AB420" s="19"/>
    </row>
    <row r="421" hidden="1">
      <c r="B421" s="20" t="s">
        <v>279</v>
      </c>
      <c r="C421" s="3">
        <v>22.2</v>
      </c>
      <c r="D421" s="21">
        <v>0.964</v>
      </c>
      <c r="F421" s="22">
        <v>47.1</v>
      </c>
      <c r="G421" s="5">
        <v>-21.0</v>
      </c>
      <c r="H421" s="5">
        <v>-5000.0</v>
      </c>
      <c r="I421" s="12">
        <f>if(H421&lt;0,-H421/(-H421+100),100/(H421+100))/(if(H421&lt;0,-H421/(-H421+100),100/(H421+100))+if(H420&lt;0,-H420/(-H420+100),100/(H420+100)))</f>
        <v>0.9433962264</v>
      </c>
      <c r="J421" s="13">
        <v>112.0</v>
      </c>
      <c r="K421" s="23">
        <f>IF(C421&lt;&gt;"",IF(C421+G421&gt;0,C421+G421,""),IF(G421-C420&gt;0,G421-C420,""))</f>
        <v>1.2</v>
      </c>
      <c r="L421" s="15">
        <f>if(K421&lt;&gt;"",if(J420-J421&lt;G421,1,if(G421=J420-J421,"Push",0)),"")</f>
        <v>1</v>
      </c>
      <c r="Z421" s="17"/>
      <c r="AA421" s="18"/>
      <c r="AB421" s="19"/>
    </row>
    <row r="422" hidden="1">
      <c r="A422" s="7">
        <v>44163.0</v>
      </c>
      <c r="B422" s="8" t="s">
        <v>83</v>
      </c>
      <c r="C422" s="9">
        <v>0.6</v>
      </c>
      <c r="D422" s="25">
        <v>0.522</v>
      </c>
      <c r="E422" s="10">
        <v>54.5</v>
      </c>
      <c r="F422" s="11">
        <v>63.0</v>
      </c>
      <c r="G422" s="5">
        <v>2.5</v>
      </c>
      <c r="H422" s="5">
        <v>118.0</v>
      </c>
      <c r="I422" s="12">
        <f>if(H422&lt;0,-H422/(-H422+100),100/(H422+100))/(if(H422&lt;0,-H422/(-H422+100),100/(H422+100))+if(H423&lt;0,-H423/(-H423+100),100/(H423+100)))</f>
        <v>0.4394762756</v>
      </c>
      <c r="J422" s="13">
        <v>80.0</v>
      </c>
      <c r="K422" s="14">
        <f>IF(C422&lt;&gt;"",IF(C422+G422&gt;0,C422+G422,""),IF(G422-C423&gt;0,G422-C423,""))</f>
        <v>3.1</v>
      </c>
      <c r="L422" s="15">
        <f>if(K422&lt;&gt;"",if(J423-J422&lt;G422,1,if(G422=J423-J422,"Push",0)),"")</f>
        <v>1</v>
      </c>
      <c r="Z422" s="17"/>
      <c r="AA422" s="18"/>
      <c r="AB422" s="19"/>
    </row>
    <row r="423" hidden="1">
      <c r="B423" s="20" t="s">
        <v>109</v>
      </c>
      <c r="C423" s="3"/>
      <c r="D423" s="3"/>
      <c r="F423" s="22">
        <v>28.8</v>
      </c>
      <c r="G423" s="5">
        <v>-2.5</v>
      </c>
      <c r="H423" s="5">
        <v>-141.0</v>
      </c>
      <c r="I423" s="12">
        <f>if(H423&lt;0,-H423/(-H423+100),100/(H423+100))/(if(H423&lt;0,-H423/(-H423+100),100/(H423+100))+if(H422&lt;0,-H422/(-H422+100),100/(H422+100)))</f>
        <v>0.5605237244</v>
      </c>
      <c r="J423" s="13">
        <v>65.0</v>
      </c>
      <c r="K423" s="23" t="str">
        <f>IF(C423&lt;&gt;"",IF(C423+G423&gt;0,C423+G423,""),IF(G423-C422&gt;0,G423-C422,""))</f>
        <v/>
      </c>
      <c r="L423" s="15" t="str">
        <f>if(K423&lt;&gt;"",if(J422-J423&lt;G423,1,if(G423=J422-J423,"Push",0)),"")</f>
        <v/>
      </c>
      <c r="Z423" s="17"/>
      <c r="AA423" s="18"/>
      <c r="AB423" s="19"/>
    </row>
    <row r="424" hidden="1">
      <c r="A424" s="7">
        <v>44163.0</v>
      </c>
      <c r="B424" s="8" t="s">
        <v>103</v>
      </c>
      <c r="C424" s="9"/>
      <c r="D424" s="9"/>
      <c r="E424" s="10">
        <v>54.1</v>
      </c>
      <c r="F424" s="11">
        <v>47.9</v>
      </c>
      <c r="G424" s="5">
        <v>19.5</v>
      </c>
      <c r="H424" s="5">
        <v>1300.0</v>
      </c>
      <c r="I424" s="12">
        <f>if(H424&lt;0,-H424/(-H424+100),100/(H424+100))/(if(H424&lt;0,-H424/(-H424+100),100/(H424+100))+if(H425&lt;0,-H425/(-H425+100),100/(H425+100)))</f>
        <v>0.06790945406</v>
      </c>
      <c r="J424" s="13">
        <v>65.0</v>
      </c>
      <c r="K424" s="14">
        <f>IF(C424&lt;&gt;"",IF(C424+G424&gt;0,C424+G424,""),IF(G424-C425&gt;0,G424-C425,""))</f>
        <v>9.7</v>
      </c>
      <c r="L424" s="15">
        <f>if(K424&lt;&gt;"",if(J425-J424&lt;G424,1,if(G424=J425-J424,"Push",0)),"")</f>
        <v>0</v>
      </c>
      <c r="Z424" s="17"/>
      <c r="AA424" s="18"/>
      <c r="AB424" s="19"/>
    </row>
    <row r="425" hidden="1">
      <c r="B425" s="20" t="s">
        <v>67</v>
      </c>
      <c r="C425" s="3">
        <v>9.8</v>
      </c>
      <c r="D425" s="21">
        <v>0.804</v>
      </c>
      <c r="F425" s="22">
        <v>59.7</v>
      </c>
      <c r="G425" s="5">
        <v>-19.5</v>
      </c>
      <c r="H425" s="5">
        <v>-5000.0</v>
      </c>
      <c r="I425" s="12">
        <f>if(H425&lt;0,-H425/(-H425+100),100/(H425+100))/(if(H425&lt;0,-H425/(-H425+100),100/(H425+100))+if(H424&lt;0,-H424/(-H424+100),100/(H424+100)))</f>
        <v>0.9320905459</v>
      </c>
      <c r="J425" s="13">
        <v>85.0</v>
      </c>
      <c r="K425" s="23" t="str">
        <f>IF(C425&lt;&gt;"",IF(C425+G425&gt;0,C425+G425,""),IF(G425-C424&gt;0,G425-C424,""))</f>
        <v/>
      </c>
      <c r="L425" s="15" t="str">
        <f>if(K425&lt;&gt;"",if(J424-J425&lt;G425,1,if(G425=J424-J425,"Push",0)),"")</f>
        <v/>
      </c>
      <c r="Z425" s="17"/>
      <c r="AA425" s="18"/>
      <c r="AB425" s="19"/>
    </row>
    <row r="426" hidden="1">
      <c r="A426" s="7">
        <v>44163.0</v>
      </c>
      <c r="B426" s="8" t="s">
        <v>280</v>
      </c>
      <c r="C426" s="9"/>
      <c r="D426" s="9"/>
      <c r="E426" s="10">
        <v>52.1</v>
      </c>
      <c r="F426" s="11">
        <v>68.1</v>
      </c>
      <c r="G426" s="5">
        <v>39.5</v>
      </c>
      <c r="I426" s="12"/>
      <c r="J426" s="13">
        <v>71.0</v>
      </c>
      <c r="K426" s="14">
        <f>IF(C426&lt;&gt;"",IF(C426+G426&gt;0,C426+G426,""),IF(G426-C427&gt;0,G426-C427,""))</f>
        <v>14.3</v>
      </c>
      <c r="L426" s="15">
        <f>if(K426&lt;&gt;"",if(J427-J426&lt;G426,1,if(G426=J427-J426,"Push",0)),"")</f>
        <v>1</v>
      </c>
      <c r="Z426" s="17"/>
      <c r="AA426" s="18"/>
      <c r="AB426" s="19"/>
    </row>
    <row r="427" hidden="1">
      <c r="B427" s="20" t="s">
        <v>281</v>
      </c>
      <c r="C427" s="3">
        <v>25.2</v>
      </c>
      <c r="D427" s="21">
        <v>0.97</v>
      </c>
      <c r="F427" s="22">
        <v>33.9</v>
      </c>
      <c r="G427" s="5">
        <v>-39.5</v>
      </c>
      <c r="I427" s="12"/>
      <c r="J427" s="13">
        <v>81.0</v>
      </c>
      <c r="K427" s="23" t="str">
        <f>IF(C427&lt;&gt;"",IF(C427+G427&gt;0,C427+G427,""),IF(G427-C426&gt;0,G427-C426,""))</f>
        <v/>
      </c>
      <c r="L427" s="15" t="str">
        <f>if(K427&lt;&gt;"",if(J426-J427&lt;G427,1,if(G427=J426-J427,"Push",0)),"")</f>
        <v/>
      </c>
      <c r="Z427" s="17"/>
      <c r="AA427" s="18"/>
      <c r="AB427" s="19"/>
    </row>
    <row r="428" hidden="1">
      <c r="A428" s="26">
        <v>44163.0</v>
      </c>
      <c r="B428" s="27" t="s">
        <v>89</v>
      </c>
      <c r="C428" s="28"/>
      <c r="D428" s="28"/>
      <c r="E428" s="29">
        <v>50.6</v>
      </c>
      <c r="F428" s="30">
        <v>72.0</v>
      </c>
      <c r="G428" s="31"/>
      <c r="H428" s="31"/>
      <c r="I428" s="32"/>
      <c r="J428" s="33">
        <v>82.0</v>
      </c>
      <c r="K428" s="34"/>
      <c r="L428" s="35"/>
      <c r="Z428" s="17"/>
      <c r="AA428" s="18"/>
      <c r="AB428" s="19"/>
    </row>
    <row r="429" hidden="1">
      <c r="B429" s="36" t="s">
        <v>42</v>
      </c>
      <c r="C429" s="37">
        <v>2.7</v>
      </c>
      <c r="D429" s="38">
        <v>0.595</v>
      </c>
      <c r="F429" s="39">
        <v>13.4</v>
      </c>
      <c r="G429" s="31"/>
      <c r="H429" s="31"/>
      <c r="I429" s="32"/>
      <c r="J429" s="33">
        <v>72.0</v>
      </c>
      <c r="K429" s="40"/>
      <c r="L429" s="35"/>
      <c r="Z429" s="17"/>
      <c r="AA429" s="18"/>
      <c r="AB429" s="19"/>
    </row>
    <row r="430" hidden="1">
      <c r="A430" s="7">
        <v>44163.0</v>
      </c>
      <c r="B430" s="8" t="s">
        <v>282</v>
      </c>
      <c r="C430" s="9">
        <v>0.8</v>
      </c>
      <c r="D430" s="25">
        <v>0.531</v>
      </c>
      <c r="E430" s="10">
        <v>50.0</v>
      </c>
      <c r="F430" s="11">
        <v>43.0</v>
      </c>
      <c r="G430" s="5">
        <v>-9.0</v>
      </c>
      <c r="H430" s="5">
        <v>-480.0</v>
      </c>
      <c r="I430" s="12">
        <f>if(H430&lt;0,-H430/(-H430+100),100/(H430+100))/(if(H430&lt;0,-H430/(-H430+100),100/(H430+100))+if(H431&lt;0,-H431/(-H431+100),100/(H431+100)))</f>
        <v>0.7883211679</v>
      </c>
      <c r="J430" s="13">
        <v>76.0</v>
      </c>
      <c r="K430" s="14" t="str">
        <f>IF(C430&lt;&gt;"",IF(C430+G430&gt;0,C430+G430,""),IF(G430-C431&gt;0,G430-C431,""))</f>
        <v/>
      </c>
      <c r="L430" s="15" t="str">
        <f>if(K430&lt;&gt;"",if(J431-J430&lt;G430,1,if(G430=J431-J430,"Push",0)),"")</f>
        <v/>
      </c>
      <c r="Z430" s="17"/>
      <c r="AA430" s="18"/>
      <c r="AB430" s="19"/>
    </row>
    <row r="431" hidden="1">
      <c r="B431" s="20" t="s">
        <v>73</v>
      </c>
      <c r="C431" s="3"/>
      <c r="D431" s="3"/>
      <c r="F431" s="22">
        <v>33.2</v>
      </c>
      <c r="G431" s="5">
        <v>9.0</v>
      </c>
      <c r="H431" s="5">
        <v>350.0</v>
      </c>
      <c r="I431" s="12">
        <f>if(H431&lt;0,-H431/(-H431+100),100/(H431+100))/(if(H431&lt;0,-H431/(-H431+100),100/(H431+100))+if(H430&lt;0,-H430/(-H430+100),100/(H430+100)))</f>
        <v>0.2116788321</v>
      </c>
      <c r="J431" s="13">
        <v>73.0</v>
      </c>
      <c r="K431" s="23">
        <f>IF(C431&lt;&gt;"",IF(C431+G431&gt;0,C431+G431,""),IF(G431-C430&gt;0,G431-C430,""))</f>
        <v>8.2</v>
      </c>
      <c r="L431" s="15">
        <f>if(K431&lt;&gt;"",if(J430-J431&lt;G431,1,if(G431=J430-J431,"Push",0)),"")</f>
        <v>1</v>
      </c>
      <c r="Z431" s="17"/>
      <c r="AA431" s="18"/>
      <c r="AB431" s="19"/>
    </row>
    <row r="432" hidden="1">
      <c r="A432" s="26">
        <v>44163.0</v>
      </c>
      <c r="B432" s="27" t="s">
        <v>283</v>
      </c>
      <c r="C432" s="28">
        <v>0.6</v>
      </c>
      <c r="D432" s="53">
        <v>0.521</v>
      </c>
      <c r="E432" s="29">
        <v>49.7</v>
      </c>
      <c r="F432" s="30">
        <v>30.8</v>
      </c>
      <c r="G432" s="31"/>
      <c r="H432" s="31"/>
      <c r="I432" s="32"/>
      <c r="J432" s="33">
        <v>72.0</v>
      </c>
      <c r="K432" s="34"/>
      <c r="L432" s="35"/>
      <c r="Z432" s="17"/>
      <c r="AA432" s="18"/>
      <c r="AB432" s="19"/>
    </row>
    <row r="433" hidden="1">
      <c r="B433" s="36" t="s">
        <v>159</v>
      </c>
      <c r="C433" s="37"/>
      <c r="D433" s="37"/>
      <c r="F433" s="39">
        <v>50.5</v>
      </c>
      <c r="G433" s="31"/>
      <c r="H433" s="31"/>
      <c r="I433" s="32"/>
      <c r="J433" s="33">
        <v>74.0</v>
      </c>
      <c r="K433" s="40"/>
      <c r="L433" s="35"/>
      <c r="Z433" s="17"/>
      <c r="AA433" s="18"/>
      <c r="AB433" s="19"/>
    </row>
    <row r="434" hidden="1">
      <c r="A434" s="7">
        <v>44163.0</v>
      </c>
      <c r="B434" s="8" t="s">
        <v>139</v>
      </c>
      <c r="C434" s="9"/>
      <c r="D434" s="9"/>
      <c r="E434" s="10">
        <v>49.6</v>
      </c>
      <c r="F434" s="11">
        <v>32.7</v>
      </c>
      <c r="G434" s="5">
        <v>2.0</v>
      </c>
      <c r="H434" s="5">
        <v>-136.0</v>
      </c>
      <c r="I434" s="12">
        <f>if(H434&lt;0,-H434/(-H434+100),100/(H434+100))/(if(H434&lt;0,-H434/(-H434+100),100/(H434+100))+if(H435&lt;0,-H435/(-H435+100),100/(H435+100)))</f>
        <v>0.549893195</v>
      </c>
      <c r="J434" s="13">
        <v>67.0</v>
      </c>
      <c r="K434" s="14">
        <f>IF(C434&lt;&gt;"",IF(C434+G434&gt;0,C434+G434,""),IF(G434-C435&gt;0,G434-C435,""))</f>
        <v>0.9</v>
      </c>
      <c r="L434" s="15">
        <f>if(K434&lt;&gt;"",if(J435-J434&lt;G434,1,if(G434=J435-J434,"Push",0)),"")</f>
        <v>0</v>
      </c>
      <c r="Z434" s="17"/>
      <c r="AA434" s="18"/>
      <c r="AB434" s="19"/>
    </row>
    <row r="435" hidden="1">
      <c r="B435" s="20" t="s">
        <v>64</v>
      </c>
      <c r="C435" s="3">
        <v>1.1</v>
      </c>
      <c r="D435" s="21">
        <v>0.548</v>
      </c>
      <c r="F435" s="22">
        <v>60.4</v>
      </c>
      <c r="G435" s="5">
        <v>-2.0</v>
      </c>
      <c r="H435" s="5">
        <v>112.0</v>
      </c>
      <c r="I435" s="12">
        <f>if(H435&lt;0,-H435/(-H435+100),100/(H435+100))/(if(H435&lt;0,-H435/(-H435+100),100/(H435+100))+if(H434&lt;0,-H434/(-H434+100),100/(H434+100)))</f>
        <v>0.450106805</v>
      </c>
      <c r="J435" s="13">
        <v>73.0</v>
      </c>
      <c r="K435" s="23" t="str">
        <f>IF(C435&lt;&gt;"",IF(C435+G435&gt;0,C435+G435,""),IF(G435-C434&gt;0,G435-C434,""))</f>
        <v/>
      </c>
      <c r="L435" s="15" t="str">
        <f>if(K435&lt;&gt;"",if(J434-J435&lt;G435,1,if(G435=J434-J435,"Push",0)),"")</f>
        <v/>
      </c>
      <c r="Z435" s="17"/>
      <c r="AA435" s="18"/>
      <c r="AB435" s="19"/>
    </row>
    <row r="436" hidden="1">
      <c r="A436" s="7">
        <v>44163.0</v>
      </c>
      <c r="B436" s="8" t="s">
        <v>284</v>
      </c>
      <c r="C436" s="9"/>
      <c r="D436" s="9"/>
      <c r="E436" s="10">
        <v>49.5</v>
      </c>
      <c r="F436" s="11">
        <v>9.5</v>
      </c>
      <c r="G436" s="5">
        <v>1.5</v>
      </c>
      <c r="H436" s="5">
        <v>104.0</v>
      </c>
      <c r="I436" s="12">
        <f>if(H436&lt;0,-H436/(-H436+100),100/(H436+100))/(if(H436&lt;0,-H436/(-H436+100),100/(H436+100))+if(H437&lt;0,-H437/(-H437+100),100/(H437+100)))</f>
        <v>0.46964106</v>
      </c>
      <c r="J436" s="13">
        <v>51.0</v>
      </c>
      <c r="K436" s="14" t="str">
        <f>IF(C436&lt;&gt;"",IF(C436+G436&gt;0,C436+G436,""),IF(G436-C437&gt;0,G436-C437,""))</f>
        <v/>
      </c>
      <c r="L436" s="15" t="str">
        <f>if(K436&lt;&gt;"",if(J437-J436&lt;G436,1,if(G436=J437-J436,"Push",0)),"")</f>
        <v/>
      </c>
      <c r="Z436" s="17"/>
      <c r="AA436" s="18"/>
      <c r="AB436" s="19"/>
    </row>
    <row r="437" hidden="1">
      <c r="B437" s="20" t="s">
        <v>224</v>
      </c>
      <c r="C437" s="3">
        <v>2.0</v>
      </c>
      <c r="D437" s="21">
        <v>0.569</v>
      </c>
      <c r="F437" s="22">
        <v>69.7</v>
      </c>
      <c r="G437" s="5">
        <v>-1.5</v>
      </c>
      <c r="H437" s="5">
        <v>-124.0</v>
      </c>
      <c r="I437" s="12">
        <f>if(H437&lt;0,-H437/(-H437+100),100/(H437+100))/(if(H437&lt;0,-H437/(-H437+100),100/(H437+100))+if(H436&lt;0,-H436/(-H436+100),100/(H436+100)))</f>
        <v>0.53035894</v>
      </c>
      <c r="J437" s="13">
        <v>66.0</v>
      </c>
      <c r="K437" s="23">
        <f>IF(C437&lt;&gt;"",IF(C437+G437&gt;0,C437+G437,""),IF(G437-C436&gt;0,G437-C436,""))</f>
        <v>0.5</v>
      </c>
      <c r="L437" s="15">
        <f>if(K437&lt;&gt;"",if(J436-J437&lt;G437,1,if(G437=J436-J437,"Push",0)),"")</f>
        <v>1</v>
      </c>
      <c r="Z437" s="17"/>
      <c r="AA437" s="18"/>
      <c r="AB437" s="19"/>
    </row>
    <row r="438" hidden="1">
      <c r="A438" s="7">
        <v>44163.0</v>
      </c>
      <c r="B438" s="8" t="s">
        <v>270</v>
      </c>
      <c r="C438" s="9"/>
      <c r="D438" s="9"/>
      <c r="E438" s="10">
        <v>48.8</v>
      </c>
      <c r="F438" s="11">
        <v>14.3</v>
      </c>
      <c r="G438" s="5">
        <v>-5.5</v>
      </c>
      <c r="H438" s="5">
        <v>-240.0</v>
      </c>
      <c r="I438" s="12">
        <f>if(H438&lt;0,-H438/(-H438+100),100/(H438+100))/(if(H438&lt;0,-H438/(-H438+100),100/(H438+100))+if(H439&lt;0,-H439/(-H439+100),100/(H439+100)))</f>
        <v>0.6755725191</v>
      </c>
      <c r="J438" s="13">
        <v>64.0</v>
      </c>
      <c r="K438" s="14" t="str">
        <f>IF(C438&lt;&gt;"",IF(C438+G438&gt;0,C438+G438,""),IF(G438-C439&gt;0,G438-C439,""))</f>
        <v/>
      </c>
      <c r="L438" s="15" t="str">
        <f>if(K438&lt;&gt;"",if(J439-J438&lt;G438,1,if(G438=J439-J438,"Push",0)),"")</f>
        <v/>
      </c>
      <c r="Z438" s="17"/>
      <c r="AA438" s="18"/>
      <c r="AB438" s="19"/>
    </row>
    <row r="439" hidden="1">
      <c r="B439" s="20" t="s">
        <v>77</v>
      </c>
      <c r="C439" s="3">
        <v>2.4</v>
      </c>
      <c r="D439" s="21">
        <v>0.574</v>
      </c>
      <c r="F439" s="22">
        <v>66.8</v>
      </c>
      <c r="G439" s="5">
        <v>5.5</v>
      </c>
      <c r="H439" s="5">
        <v>195.0</v>
      </c>
      <c r="I439" s="12">
        <f>if(H439&lt;0,-H439/(-H439+100),100/(H439+100))/(if(H439&lt;0,-H439/(-H439+100),100/(H439+100))+if(H438&lt;0,-H438/(-H438+100),100/(H438+100)))</f>
        <v>0.3244274809</v>
      </c>
      <c r="J439" s="13">
        <v>81.0</v>
      </c>
      <c r="K439" s="23">
        <f>IF(C439&lt;&gt;"",IF(C439+G439&gt;0,C439+G439,""),IF(G439-C438&gt;0,G439-C438,""))</f>
        <v>7.9</v>
      </c>
      <c r="L439" s="15">
        <f>if(K439&lt;&gt;"",if(J438-J439&lt;G439,1,if(G439=J438-J439,"Push",0)),"")</f>
        <v>1</v>
      </c>
      <c r="Z439" s="17"/>
      <c r="AA439" s="18"/>
      <c r="AB439" s="19"/>
    </row>
    <row r="440" hidden="1">
      <c r="A440" s="7">
        <v>44163.0</v>
      </c>
      <c r="B440" s="8" t="s">
        <v>244</v>
      </c>
      <c r="C440" s="9"/>
      <c r="D440" s="9"/>
      <c r="E440" s="10">
        <v>46.9</v>
      </c>
      <c r="F440" s="11">
        <v>55.2</v>
      </c>
      <c r="G440" s="5">
        <v>19.0</v>
      </c>
      <c r="H440" s="5">
        <v>1300.0</v>
      </c>
      <c r="I440" s="12">
        <f>if(H440&lt;0,-H440/(-H440+100),100/(H440+100))/(if(H440&lt;0,-H440/(-H440+100),100/(H440+100))+if(H441&lt;0,-H441/(-H441+100),100/(H441+100)))</f>
        <v>0.06790945406</v>
      </c>
      <c r="J440" s="13">
        <v>60.0</v>
      </c>
      <c r="K440" s="14" t="str">
        <f>IF(C440&lt;&gt;"",IF(C440+G440&gt;0,C440+G440,""),IF(G440-C441&gt;0,G440-C441,""))</f>
        <v/>
      </c>
      <c r="L440" s="15" t="str">
        <f>if(K440&lt;&gt;"",if(J441-J440&lt;G440,1,if(G440=J441-J440,"Push",0)),"")</f>
        <v/>
      </c>
      <c r="Z440" s="17"/>
      <c r="AA440" s="18"/>
      <c r="AB440" s="19"/>
    </row>
    <row r="441" hidden="1">
      <c r="B441" s="20" t="s">
        <v>148</v>
      </c>
      <c r="C441" s="3">
        <v>22.8</v>
      </c>
      <c r="D441" s="21">
        <v>0.969</v>
      </c>
      <c r="F441" s="22">
        <v>48.4</v>
      </c>
      <c r="G441" s="5">
        <v>-19.0</v>
      </c>
      <c r="H441" s="5">
        <v>-5000.0</v>
      </c>
      <c r="I441" s="12">
        <f>if(H441&lt;0,-H441/(-H441+100),100/(H441+100))/(if(H441&lt;0,-H441/(-H441+100),100/(H441+100))+if(H440&lt;0,-H440/(-H440+100),100/(H440+100)))</f>
        <v>0.9320905459</v>
      </c>
      <c r="J441" s="13">
        <v>82.0</v>
      </c>
      <c r="K441" s="23">
        <f>IF(C441&lt;&gt;"",IF(C441+G441&gt;0,C441+G441,""),IF(G441-C440&gt;0,G441-C440,""))</f>
        <v>3.8</v>
      </c>
      <c r="L441" s="15">
        <f>if(K441&lt;&gt;"",if(J440-J441&lt;G441,1,if(G441=J440-J441,"Push",0)),"")</f>
        <v>1</v>
      </c>
      <c r="Z441" s="17"/>
      <c r="AA441" s="18"/>
      <c r="AB441" s="19"/>
    </row>
    <row r="442" hidden="1">
      <c r="A442" s="7">
        <v>44163.0</v>
      </c>
      <c r="B442" s="8" t="s">
        <v>222</v>
      </c>
      <c r="C442" s="9">
        <v>1.0</v>
      </c>
      <c r="D442" s="25">
        <v>0.537</v>
      </c>
      <c r="E442" s="10">
        <v>46.7</v>
      </c>
      <c r="F442" s="11">
        <v>51.2</v>
      </c>
      <c r="G442" s="5">
        <v>-7.0</v>
      </c>
      <c r="H442" s="5">
        <v>-335.0</v>
      </c>
      <c r="I442" s="12">
        <f>if(H442&lt;0,-H442/(-H442+100),100/(H442+100))/(if(H442&lt;0,-H442/(-H442+100),100/(H442+100))+if(H443&lt;0,-H443/(-H443+100),100/(H443+100)))</f>
        <v>0.732184085</v>
      </c>
      <c r="J442" s="13">
        <v>75.0</v>
      </c>
      <c r="K442" s="14" t="str">
        <f>IF(C442&lt;&gt;"",IF(C442+G442&gt;0,C442+G442,""),IF(G442-C443&gt;0,G442-C443,""))</f>
        <v/>
      </c>
      <c r="L442" s="15" t="str">
        <f>if(K442&lt;&gt;"",if(J443-J442&lt;G442,1,if(G442=J443-J442,"Push",0)),"")</f>
        <v/>
      </c>
      <c r="Z442" s="17"/>
      <c r="AA442" s="18"/>
      <c r="AB442" s="19"/>
    </row>
    <row r="443" hidden="1">
      <c r="B443" s="20" t="s">
        <v>218</v>
      </c>
      <c r="C443" s="3"/>
      <c r="D443" s="3"/>
      <c r="F443" s="22">
        <v>27.0</v>
      </c>
      <c r="G443" s="5">
        <v>7.0</v>
      </c>
      <c r="H443" s="5">
        <v>255.0</v>
      </c>
      <c r="I443" s="12">
        <f>if(H443&lt;0,-H443/(-H443+100),100/(H443+100))/(if(H443&lt;0,-H443/(-H443+100),100/(H443+100))+if(H442&lt;0,-H442/(-H442+100),100/(H442+100)))</f>
        <v>0.267815915</v>
      </c>
      <c r="J443" s="13">
        <v>63.0</v>
      </c>
      <c r="K443" s="23">
        <f>IF(C443&lt;&gt;"",IF(C443+G443&gt;0,C443+G443,""),IF(G443-C442&gt;0,G443-C442,""))</f>
        <v>6</v>
      </c>
      <c r="L443" s="15">
        <f>if(K443&lt;&gt;"",if(J442-J443&lt;G443,1,if(G443=J442-J443,"Push",0)),"")</f>
        <v>0</v>
      </c>
      <c r="Z443" s="17"/>
      <c r="AA443" s="18"/>
      <c r="AB443" s="19"/>
    </row>
    <row r="444" hidden="1">
      <c r="A444" s="7">
        <v>44163.0</v>
      </c>
      <c r="B444" s="8" t="s">
        <v>130</v>
      </c>
      <c r="C444" s="9"/>
      <c r="D444" s="9"/>
      <c r="E444" s="10">
        <v>46.4</v>
      </c>
      <c r="F444" s="11">
        <v>69.8</v>
      </c>
      <c r="G444" s="5">
        <v>3.0</v>
      </c>
      <c r="H444" s="5">
        <v>130.0</v>
      </c>
      <c r="I444" s="12">
        <f>if(H444&lt;0,-H444/(-H444+100),100/(H444+100))/(if(H444&lt;0,-H444/(-H444+100),100/(H444+100))+if(H445&lt;0,-H445/(-H445+100),100/(H445+100)))</f>
        <v>0.4157903252</v>
      </c>
      <c r="J444" s="13">
        <v>73.0</v>
      </c>
      <c r="K444" s="14">
        <f>IF(C444&lt;&gt;"",IF(C444+G444&gt;0,C444+G444,""),IF(G444-C445&gt;0,G444-C445,""))</f>
        <v>1.2</v>
      </c>
      <c r="L444" s="15">
        <f>if(K444&lt;&gt;"",if(J445-J444&lt;G444,1,if(G444=J445-J444,"Push",0)),"")</f>
        <v>1</v>
      </c>
      <c r="Z444" s="17"/>
      <c r="AA444" s="18"/>
      <c r="AB444" s="19"/>
    </row>
    <row r="445" hidden="1">
      <c r="B445" s="20" t="s">
        <v>257</v>
      </c>
      <c r="C445" s="3">
        <v>1.8</v>
      </c>
      <c r="D445" s="21">
        <v>0.562</v>
      </c>
      <c r="F445" s="22">
        <v>15.3</v>
      </c>
      <c r="G445" s="5">
        <v>-3.0</v>
      </c>
      <c r="H445" s="5">
        <v>-157.0</v>
      </c>
      <c r="I445" s="12">
        <f>if(H445&lt;0,-H445/(-H445+100),100/(H445+100))/(if(H445&lt;0,-H445/(-H445+100),100/(H445+100))+if(H444&lt;0,-H444/(-H444+100),100/(H444+100)))</f>
        <v>0.5842096748</v>
      </c>
      <c r="J445" s="13">
        <v>50.0</v>
      </c>
      <c r="K445" s="23" t="str">
        <f>IF(C445&lt;&gt;"",IF(C445+G445&gt;0,C445+G445,""),IF(G445-C444&gt;0,G445-C444,""))</f>
        <v/>
      </c>
      <c r="L445" s="15" t="str">
        <f>if(K445&lt;&gt;"",if(J444-J445&lt;G445,1,if(G445=J444-J445,"Push",0)),"")</f>
        <v/>
      </c>
      <c r="Z445" s="17"/>
      <c r="AA445" s="18"/>
      <c r="AB445" s="19"/>
    </row>
    <row r="446" hidden="1">
      <c r="A446" s="7">
        <v>44163.0</v>
      </c>
      <c r="B446" s="8" t="s">
        <v>79</v>
      </c>
      <c r="C446" s="9"/>
      <c r="D446" s="9"/>
      <c r="E446" s="10">
        <v>45.6</v>
      </c>
      <c r="F446" s="11">
        <v>30.4</v>
      </c>
      <c r="G446" s="5">
        <v>7.5</v>
      </c>
      <c r="H446" s="5">
        <v>270.0</v>
      </c>
      <c r="I446" s="12">
        <f>if(H446&lt;0,-H446/(-H446+100),100/(H446+100))/(if(H446&lt;0,-H446/(-H446+100),100/(H446+100))+if(H447&lt;0,-H447/(-H447+100),100/(H447+100)))</f>
        <v>0.2584954981</v>
      </c>
      <c r="J446" s="13">
        <v>71.0</v>
      </c>
      <c r="K446" s="14">
        <f>IF(C446&lt;&gt;"",IF(C446+G446&gt;0,C446+G446,""),IF(G446-C447&gt;0,G446-C447,""))</f>
        <v>4.2</v>
      </c>
      <c r="L446" s="15">
        <f>if(K446&lt;&gt;"",if(J447-J446&lt;G446,1,if(G446=J447-J446,"Push",0)),"")</f>
        <v>0</v>
      </c>
      <c r="Z446" s="17"/>
      <c r="AA446" s="18"/>
      <c r="AB446" s="19"/>
    </row>
    <row r="447" hidden="1">
      <c r="B447" s="20" t="s">
        <v>68</v>
      </c>
      <c r="C447" s="3">
        <v>3.3</v>
      </c>
      <c r="D447" s="21">
        <v>0.603</v>
      </c>
      <c r="F447" s="22">
        <v>51.9</v>
      </c>
      <c r="G447" s="5">
        <v>-7.5</v>
      </c>
      <c r="H447" s="5">
        <v>-345.0</v>
      </c>
      <c r="I447" s="12">
        <f>if(H447&lt;0,-H447/(-H447+100),100/(H447+100))/(if(H447&lt;0,-H447/(-H447+100),100/(H447+100))+if(H446&lt;0,-H446/(-H446+100),100/(H446+100)))</f>
        <v>0.7415045019</v>
      </c>
      <c r="J447" s="13">
        <v>80.0</v>
      </c>
      <c r="K447" s="23" t="str">
        <f>IF(C447&lt;&gt;"",IF(C447+G447&gt;0,C447+G447,""),IF(G447-C446&gt;0,G447-C446,""))</f>
        <v/>
      </c>
      <c r="L447" s="15" t="str">
        <f>if(K447&lt;&gt;"",if(J446-J447&lt;G447,1,if(G447=J446-J447,"Push",0)),"")</f>
        <v/>
      </c>
      <c r="Z447" s="17"/>
      <c r="AA447" s="18"/>
      <c r="AB447" s="19"/>
    </row>
    <row r="448" hidden="1">
      <c r="A448" s="7">
        <v>44163.0</v>
      </c>
      <c r="B448" s="8" t="s">
        <v>214</v>
      </c>
      <c r="C448" s="9"/>
      <c r="D448" s="9"/>
      <c r="E448" s="10">
        <v>45.3</v>
      </c>
      <c r="F448" s="11">
        <v>49.9</v>
      </c>
      <c r="G448" s="5">
        <v>20.0</v>
      </c>
      <c r="H448" s="5">
        <v>1400.0</v>
      </c>
      <c r="I448" s="12">
        <f>if(H448&lt;0,-H448/(-H448+100),100/(H448+100))/(if(H448&lt;0,-H448/(-H448+100),100/(H448+100))+if(H449&lt;0,-H449/(-H449+100),100/(H449+100)))</f>
        <v>0.06367041199</v>
      </c>
      <c r="J448" s="13">
        <v>65.0</v>
      </c>
      <c r="K448" s="14">
        <f>IF(C448&lt;&gt;"",IF(C448+G448&gt;0,C448+G448,""),IF(G448-C449&gt;0,G448-C449,""))</f>
        <v>0.2</v>
      </c>
      <c r="L448" s="15">
        <f>if(K448&lt;&gt;"",if(J449-J448&lt;G448,1,if(G448=J449-J448,"Push",0)),"")</f>
        <v>0</v>
      </c>
      <c r="Z448" s="17"/>
      <c r="AA448" s="18"/>
      <c r="AB448" s="19"/>
    </row>
    <row r="449" hidden="1">
      <c r="B449" s="20" t="s">
        <v>285</v>
      </c>
      <c r="C449" s="3">
        <v>19.8</v>
      </c>
      <c r="D449" s="21">
        <v>0.943</v>
      </c>
      <c r="F449" s="22">
        <v>63.5</v>
      </c>
      <c r="G449" s="5">
        <v>-20.0</v>
      </c>
      <c r="H449" s="5">
        <v>-5000.0</v>
      </c>
      <c r="I449" s="12">
        <f>if(H449&lt;0,-H449/(-H449+100),100/(H449+100))/(if(H449&lt;0,-H449/(-H449+100),100/(H449+100))+if(H448&lt;0,-H448/(-H448+100),100/(H448+100)))</f>
        <v>0.936329588</v>
      </c>
      <c r="J449" s="13">
        <v>86.0</v>
      </c>
      <c r="K449" s="23" t="str">
        <f>IF(C449&lt;&gt;"",IF(C449+G449&gt;0,C449+G449,""),IF(G449-C448&gt;0,G449-C448,""))</f>
        <v/>
      </c>
      <c r="L449" s="15" t="str">
        <f>if(K449&lt;&gt;"",if(J448-J449&lt;G449,1,if(G449=J448-J449,"Push",0)),"")</f>
        <v/>
      </c>
      <c r="Z449" s="17"/>
      <c r="AA449" s="18"/>
      <c r="AB449" s="19"/>
    </row>
    <row r="450" hidden="1">
      <c r="A450" s="7">
        <v>44163.0</v>
      </c>
      <c r="B450" s="8" t="s">
        <v>243</v>
      </c>
      <c r="C450" s="9">
        <v>8.4</v>
      </c>
      <c r="D450" s="25">
        <v>0.79</v>
      </c>
      <c r="E450" s="10">
        <v>43.5</v>
      </c>
      <c r="F450" s="11">
        <v>51.9</v>
      </c>
      <c r="G450" s="5">
        <v>-19.0</v>
      </c>
      <c r="H450" s="5">
        <v>-3335.0</v>
      </c>
      <c r="I450" s="12">
        <f>if(H450&lt;0,-H450/(-H450+100),100/(H450+100))/(if(H450&lt;0,-H450/(-H450+100),100/(H450+100))+if(H451&lt;0,-H451/(-H451+100),100/(H451+100)))</f>
        <v>0.9314713217</v>
      </c>
      <c r="J450" s="13">
        <v>84.0</v>
      </c>
      <c r="K450" s="14" t="str">
        <f>IF(C450&lt;&gt;"",IF(C450+G450&gt;0,C450+G450,""),IF(G450-C451&gt;0,G450-C451,""))</f>
        <v/>
      </c>
      <c r="L450" s="15" t="str">
        <f>if(K450&lt;&gt;"",if(J451-J450&lt;G450,1,if(G450=J451-J450,"Push",0)),"")</f>
        <v/>
      </c>
      <c r="Z450" s="17"/>
      <c r="AA450" s="18"/>
      <c r="AB450" s="19"/>
    </row>
    <row r="451" hidden="1">
      <c r="B451" s="20" t="s">
        <v>235</v>
      </c>
      <c r="C451" s="3"/>
      <c r="D451" s="3"/>
      <c r="F451" s="22">
        <v>30.9</v>
      </c>
      <c r="G451" s="5">
        <v>19.0</v>
      </c>
      <c r="H451" s="5">
        <v>1300.0</v>
      </c>
      <c r="I451" s="12">
        <f>if(H451&lt;0,-H451/(-H451+100),100/(H451+100))/(if(H451&lt;0,-H451/(-H451+100),100/(H451+100))+if(H450&lt;0,-H450/(-H450+100),100/(H450+100)))</f>
        <v>0.0685286783</v>
      </c>
      <c r="J451" s="13">
        <v>70.0</v>
      </c>
      <c r="K451" s="23">
        <f>IF(C451&lt;&gt;"",IF(C451+G451&gt;0,C451+G451,""),IF(G451-C450&gt;0,G451-C450,""))</f>
        <v>10.6</v>
      </c>
      <c r="L451" s="15">
        <f>if(K451&lt;&gt;"",if(J450-J451&lt;G451,1,if(G451=J450-J451,"Push",0)),"")</f>
        <v>1</v>
      </c>
      <c r="Z451" s="17"/>
      <c r="AA451" s="18"/>
      <c r="AB451" s="19"/>
    </row>
    <row r="452" hidden="1">
      <c r="A452" s="7">
        <v>44163.0</v>
      </c>
      <c r="B452" s="8" t="s">
        <v>247</v>
      </c>
      <c r="C452" s="9">
        <v>10.5</v>
      </c>
      <c r="D452" s="25">
        <v>0.823</v>
      </c>
      <c r="E452" s="10">
        <v>43.5</v>
      </c>
      <c r="F452" s="11">
        <v>30.6</v>
      </c>
      <c r="G452" s="5">
        <v>-10.5</v>
      </c>
      <c r="H452" s="5">
        <v>-625.0</v>
      </c>
      <c r="I452" s="12">
        <f>if(H452&lt;0,-H452/(-H452+100),100/(H452+100))/(if(H452&lt;0,-H452/(-H452+100),100/(H452+100))+if(H453&lt;0,-H453/(-H453+100),100/(H453+100)))</f>
        <v>0.8258258258</v>
      </c>
      <c r="J452" s="13">
        <v>74.0</v>
      </c>
      <c r="K452" s="14" t="str">
        <f>IF(C452&lt;&gt;"",IF(C452+G452&gt;0,C452+G452,""),IF(G452-C453&gt;0,G452-C453,""))</f>
        <v/>
      </c>
      <c r="L452" s="15" t="str">
        <f>if(K452&lt;&gt;"",if(J453-J452&lt;G452,1,if(G452=J453-J452,"Push",0)),"")</f>
        <v/>
      </c>
      <c r="Z452" s="17"/>
      <c r="AA452" s="18"/>
      <c r="AB452" s="19"/>
    </row>
    <row r="453" hidden="1">
      <c r="B453" s="20" t="s">
        <v>200</v>
      </c>
      <c r="C453" s="3"/>
      <c r="D453" s="3"/>
      <c r="F453" s="22">
        <v>78.2</v>
      </c>
      <c r="G453" s="5">
        <v>10.5</v>
      </c>
      <c r="H453" s="5">
        <v>450.0</v>
      </c>
      <c r="I453" s="12">
        <f>if(H453&lt;0,-H453/(-H453+100),100/(H453+100))/(if(H453&lt;0,-H453/(-H453+100),100/(H453+100))+if(H452&lt;0,-H452/(-H452+100),100/(H452+100)))</f>
        <v>0.1741741742</v>
      </c>
      <c r="J453" s="13">
        <v>78.0</v>
      </c>
      <c r="K453" s="23" t="str">
        <f>IF(C453&lt;&gt;"",IF(C453+G453&gt;0,C453+G453,""),IF(G453-C452&gt;0,G453-C452,""))</f>
        <v/>
      </c>
      <c r="L453" s="15" t="str">
        <f>if(K453&lt;&gt;"",if(J452-J453&lt;G453,1,if(G453=J452-J453,"Push",0)),"")</f>
        <v/>
      </c>
      <c r="Z453" s="17"/>
      <c r="AA453" s="18"/>
      <c r="AB453" s="19"/>
    </row>
    <row r="454" hidden="1">
      <c r="A454" s="7">
        <v>44163.0</v>
      </c>
      <c r="B454" s="8" t="s">
        <v>165</v>
      </c>
      <c r="C454" s="9"/>
      <c r="D454" s="9"/>
      <c r="E454" s="10">
        <v>43.4</v>
      </c>
      <c r="F454" s="11">
        <v>46.4</v>
      </c>
      <c r="G454" s="5">
        <v>17.5</v>
      </c>
      <c r="H454" s="5">
        <v>1150.0</v>
      </c>
      <c r="I454" s="12">
        <f>if(H454&lt;0,-H454/(-H454+100),100/(H454+100))/(if(H454&lt;0,-H454/(-H454+100),100/(H454+100))+if(H455&lt;0,-H455/(-H455+100),100/(H455+100)))</f>
        <v>0.07680945347</v>
      </c>
      <c r="J454" s="13">
        <v>59.0</v>
      </c>
      <c r="K454" s="14">
        <f>IF(C454&lt;&gt;"",IF(C454+G454&gt;0,C454+G454,""),IF(G454-C455&gt;0,G454-C455,""))</f>
        <v>3</v>
      </c>
      <c r="L454" s="15">
        <f>if(K454&lt;&gt;"",if(J455-J454&lt;G454,1,if(G454=J455-J454,"Push",0)),"")</f>
        <v>0</v>
      </c>
      <c r="Z454" s="17"/>
      <c r="AA454" s="18"/>
      <c r="AB454" s="19"/>
    </row>
    <row r="455" hidden="1">
      <c r="B455" s="20" t="s">
        <v>136</v>
      </c>
      <c r="C455" s="3">
        <v>14.5</v>
      </c>
      <c r="D455" s="21">
        <v>0.884</v>
      </c>
      <c r="F455" s="22">
        <v>50.3</v>
      </c>
      <c r="G455" s="5">
        <v>-17.5</v>
      </c>
      <c r="H455" s="5">
        <v>-2500.0</v>
      </c>
      <c r="I455" s="12">
        <f>if(H455&lt;0,-H455/(-H455+100),100/(H455+100))/(if(H455&lt;0,-H455/(-H455+100),100/(H455+100))+if(H454&lt;0,-H454/(-H454+100),100/(H454+100)))</f>
        <v>0.9231905465</v>
      </c>
      <c r="J455" s="13">
        <v>84.0</v>
      </c>
      <c r="K455" s="23" t="str">
        <f>IF(C455&lt;&gt;"",IF(C455+G455&gt;0,C455+G455,""),IF(G455-C454&gt;0,G455-C454,""))</f>
        <v/>
      </c>
      <c r="L455" s="15" t="str">
        <f>if(K455&lt;&gt;"",if(J454-J455&lt;G455,1,if(G455=J454-J455,"Push",0)),"")</f>
        <v/>
      </c>
      <c r="Z455" s="17"/>
      <c r="AA455" s="18"/>
      <c r="AB455" s="19"/>
    </row>
    <row r="456" hidden="1">
      <c r="A456" s="7">
        <v>44163.0</v>
      </c>
      <c r="B456" s="8" t="s">
        <v>101</v>
      </c>
      <c r="C456" s="9"/>
      <c r="D456" s="9"/>
      <c r="E456" s="10">
        <v>42.7</v>
      </c>
      <c r="F456" s="11">
        <v>26.7</v>
      </c>
      <c r="G456" s="5">
        <v>7.0</v>
      </c>
      <c r="H456" s="5">
        <v>255.0</v>
      </c>
      <c r="I456" s="12">
        <f>if(H456&lt;0,-H456/(-H456+100),100/(H456+100))/(if(H456&lt;0,-H456/(-H456+100),100/(H456+100))+if(H457&lt;0,-H457/(-H457+100),100/(H457+100)))</f>
        <v>0.2706668841</v>
      </c>
      <c r="J456" s="13">
        <v>75.0</v>
      </c>
      <c r="K456" s="14">
        <f>IF(C456&lt;&gt;"",IF(C456+G456&gt;0,C456+G456,""),IF(G456-C457&gt;0,G456-C457,""))</f>
        <v>1.2</v>
      </c>
      <c r="L456" s="15">
        <f>if(K456&lt;&gt;"",if(J457-J456&lt;G456,1,if(G456=J457-J456,"Push",0)),"")</f>
        <v>1</v>
      </c>
      <c r="Z456" s="17"/>
      <c r="AA456" s="18"/>
      <c r="AB456" s="19"/>
    </row>
    <row r="457" hidden="1">
      <c r="B457" s="20" t="s">
        <v>208</v>
      </c>
      <c r="C457" s="3">
        <v>5.8</v>
      </c>
      <c r="D457" s="21">
        <v>0.714</v>
      </c>
      <c r="F457" s="22">
        <v>52.1</v>
      </c>
      <c r="G457" s="5">
        <v>-7.0</v>
      </c>
      <c r="H457" s="5">
        <v>-315.0</v>
      </c>
      <c r="I457" s="12">
        <f>if(H457&lt;0,-H457/(-H457+100),100/(H457+100))/(if(H457&lt;0,-H457/(-H457+100),100/(H457+100))+if(H456&lt;0,-H456/(-H456+100),100/(H456+100)))</f>
        <v>0.7293331159</v>
      </c>
      <c r="J457" s="13">
        <v>76.0</v>
      </c>
      <c r="K457" s="23" t="str">
        <f>IF(C457&lt;&gt;"",IF(C457+G457&gt;0,C457+G457,""),IF(G457-C456&gt;0,G457-C456,""))</f>
        <v/>
      </c>
      <c r="L457" s="15" t="str">
        <f>if(K457&lt;&gt;"",if(J456-J457&lt;G457,1,if(G457=J456-J457,"Push",0)),"")</f>
        <v/>
      </c>
      <c r="Z457" s="17"/>
      <c r="AA457" s="18"/>
      <c r="AB457" s="19"/>
    </row>
    <row r="458" hidden="1">
      <c r="A458" s="7">
        <v>44163.0</v>
      </c>
      <c r="B458" s="8" t="s">
        <v>146</v>
      </c>
      <c r="C458" s="9"/>
      <c r="D458" s="9"/>
      <c r="E458" s="10">
        <v>42.2</v>
      </c>
      <c r="F458" s="11">
        <v>27.5</v>
      </c>
      <c r="G458" s="5">
        <v>9.5</v>
      </c>
      <c r="H458" s="5">
        <v>390.0</v>
      </c>
      <c r="I458" s="12">
        <f>if(H458&lt;0,-H458/(-H458+100),100/(H458+100))/(if(H458&lt;0,-H458/(-H458+100),100/(H458+100))+if(H459&lt;0,-H459/(-H459+100),100/(H459+100)))</f>
        <v>0.1952277657</v>
      </c>
      <c r="J458" s="13">
        <v>57.0</v>
      </c>
      <c r="K458" s="14" t="str">
        <f>IF(C458&lt;&gt;"",IF(C458+G458&gt;0,C458+G458,""),IF(G458-C459&gt;0,G458-C459,""))</f>
        <v/>
      </c>
      <c r="L458" s="15" t="str">
        <f>if(K458&lt;&gt;"",if(J459-J458&lt;G458,1,if(G458=J459-J458,"Push",0)),"")</f>
        <v/>
      </c>
      <c r="Z458" s="17"/>
      <c r="AA458" s="18"/>
      <c r="AB458" s="19"/>
    </row>
    <row r="459" hidden="1">
      <c r="B459" s="20" t="s">
        <v>124</v>
      </c>
      <c r="C459" s="3">
        <v>15.9</v>
      </c>
      <c r="D459" s="21">
        <v>0.923</v>
      </c>
      <c r="F459" s="22">
        <v>76.7</v>
      </c>
      <c r="G459" s="5">
        <v>-9.5</v>
      </c>
      <c r="H459" s="5">
        <v>-530.0</v>
      </c>
      <c r="I459" s="12">
        <f>if(H459&lt;0,-H459/(-H459+100),100/(H459+100))/(if(H459&lt;0,-H459/(-H459+100),100/(H459+100))+if(H458&lt;0,-H458/(-H458+100),100/(H458+100)))</f>
        <v>0.8047722343</v>
      </c>
      <c r="J459" s="13">
        <v>79.0</v>
      </c>
      <c r="K459" s="23">
        <f>IF(C459&lt;&gt;"",IF(C459+G459&gt;0,C459+G459,""),IF(G459-C458&gt;0,G459-C458,""))</f>
        <v>6.4</v>
      </c>
      <c r="L459" s="15">
        <f>if(K459&lt;&gt;"",if(J458-J459&lt;G459,1,if(G459=J458-J459,"Push",0)),"")</f>
        <v>1</v>
      </c>
      <c r="Z459" s="17"/>
      <c r="AA459" s="18"/>
      <c r="AB459" s="19"/>
    </row>
    <row r="460" hidden="1">
      <c r="A460" s="7">
        <v>44163.0</v>
      </c>
      <c r="B460" s="8" t="s">
        <v>141</v>
      </c>
      <c r="C460" s="9"/>
      <c r="D460" s="9"/>
      <c r="E460" s="10">
        <v>41.6</v>
      </c>
      <c r="F460" s="11">
        <v>20.1</v>
      </c>
      <c r="G460" s="5">
        <v>8.5</v>
      </c>
      <c r="H460" s="5">
        <v>340.0</v>
      </c>
      <c r="I460" s="12">
        <f>if(H460&lt;0,-H460/(-H460+100),100/(H460+100))/(if(H460&lt;0,-H460/(-H460+100),100/(H460+100))+if(H461&lt;0,-H461/(-H461+100),100/(H461+100)))</f>
        <v>0.2170512319</v>
      </c>
      <c r="J460" s="13">
        <v>61.0</v>
      </c>
      <c r="K460" s="14">
        <f>IF(C460&lt;&gt;"",IF(C460+G460&gt;0,C460+G460,""),IF(G460-C461&gt;0,G460-C461,""))</f>
        <v>3.3</v>
      </c>
      <c r="L460" s="15">
        <f>if(K460&lt;&gt;"",if(J461-J460&lt;G460,1,if(G460=J461-J460,"Push",0)),"")</f>
        <v>0</v>
      </c>
      <c r="Z460" s="17"/>
      <c r="AA460" s="18"/>
      <c r="AB460" s="19"/>
    </row>
    <row r="461" hidden="1">
      <c r="B461" s="20" t="s">
        <v>65</v>
      </c>
      <c r="C461" s="3">
        <v>5.2</v>
      </c>
      <c r="D461" s="21">
        <v>0.68</v>
      </c>
      <c r="F461" s="22">
        <v>66.4</v>
      </c>
      <c r="G461" s="5">
        <v>-8.5</v>
      </c>
      <c r="H461" s="5">
        <v>-455.0</v>
      </c>
      <c r="I461" s="12">
        <f>if(H461&lt;0,-H461/(-H461+100),100/(H461+100))/(if(H461&lt;0,-H461/(-H461+100),100/(H461+100))+if(H460&lt;0,-H460/(-H460+100),100/(H460+100)))</f>
        <v>0.7829487681</v>
      </c>
      <c r="J461" s="13">
        <v>70.0</v>
      </c>
      <c r="K461" s="23" t="str">
        <f>IF(C461&lt;&gt;"",IF(C461+G461&gt;0,C461+G461,""),IF(G461-C460&gt;0,G461-C460,""))</f>
        <v/>
      </c>
      <c r="L461" s="15" t="str">
        <f>if(K461&lt;&gt;"",if(J460-J461&lt;G461,1,if(G461=J460-J461,"Push",0)),"")</f>
        <v/>
      </c>
      <c r="Z461" s="17"/>
      <c r="AA461" s="18"/>
      <c r="AB461" s="19"/>
    </row>
    <row r="462" hidden="1">
      <c r="A462" s="7">
        <v>44163.0</v>
      </c>
      <c r="B462" s="8" t="s">
        <v>286</v>
      </c>
      <c r="C462" s="9"/>
      <c r="D462" s="9"/>
      <c r="E462" s="10">
        <v>39.7</v>
      </c>
      <c r="F462" s="11">
        <v>66.2</v>
      </c>
      <c r="G462" s="5">
        <v>-4.0</v>
      </c>
      <c r="H462" s="5">
        <v>-186.0</v>
      </c>
      <c r="I462" s="12">
        <f>if(H462&lt;0,-H462/(-H462+100),100/(H462+100))/(if(H462&lt;0,-H462/(-H462+100),100/(H462+100))+if(H463&lt;0,-H463/(-H463+100),100/(H463+100)))</f>
        <v>0.6238326976</v>
      </c>
      <c r="J462" s="13">
        <v>66.0</v>
      </c>
      <c r="K462" s="14" t="str">
        <f>IF(C462&lt;&gt;"",IF(C462+G462&gt;0,C462+G462,""),IF(G462-C463&gt;0,G462-C463,""))</f>
        <v/>
      </c>
      <c r="L462" s="15" t="str">
        <f>if(K462&lt;&gt;"",if(J463-J462&lt;G462,1,if(G462=J463-J462,"Push",0)),"")</f>
        <v/>
      </c>
      <c r="Z462" s="17"/>
      <c r="AA462" s="18"/>
      <c r="AB462" s="19"/>
    </row>
    <row r="463" hidden="1">
      <c r="B463" s="20" t="s">
        <v>194</v>
      </c>
      <c r="C463" s="3">
        <v>8.6</v>
      </c>
      <c r="D463" s="21">
        <v>0.771</v>
      </c>
      <c r="F463" s="22">
        <v>6.0</v>
      </c>
      <c r="G463" s="5">
        <v>4.0</v>
      </c>
      <c r="H463" s="5">
        <v>155.0</v>
      </c>
      <c r="I463" s="12">
        <f>if(H463&lt;0,-H463/(-H463+100),100/(H463+100))/(if(H463&lt;0,-H463/(-H463+100),100/(H463+100))+if(H462&lt;0,-H462/(-H462+100),100/(H462+100)))</f>
        <v>0.3761673024</v>
      </c>
      <c r="J463" s="13">
        <v>61.0</v>
      </c>
      <c r="K463" s="23">
        <f>IF(C463&lt;&gt;"",IF(C463+G463&gt;0,C463+G463,""),IF(G463-C462&gt;0,G463-C462,""))</f>
        <v>12.6</v>
      </c>
      <c r="L463" s="15">
        <f>if(K463&lt;&gt;"",if(J462-J463&lt;G463,1,if(G463=J462-J463,"Push",0)),"")</f>
        <v>0</v>
      </c>
      <c r="Z463" s="17"/>
      <c r="AA463" s="18"/>
      <c r="AB463" s="19"/>
    </row>
    <row r="464" hidden="1">
      <c r="A464" s="7">
        <v>44163.0</v>
      </c>
      <c r="B464" s="8" t="s">
        <v>198</v>
      </c>
      <c r="C464" s="9"/>
      <c r="D464" s="9"/>
      <c r="E464" s="10">
        <v>39.1</v>
      </c>
      <c r="F464" s="11">
        <v>43.5</v>
      </c>
      <c r="G464" s="5">
        <v>18.5</v>
      </c>
      <c r="H464" s="5">
        <v>1200.0</v>
      </c>
      <c r="I464" s="12">
        <f>if(H464&lt;0,-H464/(-H464+100),100/(H464+100))/(if(H464&lt;0,-H464/(-H464+100),100/(H464+100))+if(H465&lt;0,-H465/(-H465+100),100/(H465+100)))</f>
        <v>0.07341312246</v>
      </c>
      <c r="J464" s="13">
        <v>63.0</v>
      </c>
      <c r="K464" s="14">
        <f>IF(C464&lt;&gt;"",IF(C464+G464&gt;0,C464+G464,""),IF(G464-C465&gt;0,G464-C465,""))</f>
        <v>3.4</v>
      </c>
      <c r="L464" s="15">
        <f>if(K464&lt;&gt;"",if(J465-J464&lt;G464,1,if(G464=J465-J464,"Push",0)),"")</f>
        <v>0</v>
      </c>
      <c r="Z464" s="17"/>
      <c r="AA464" s="18"/>
      <c r="AB464" s="19"/>
    </row>
    <row r="465" hidden="1">
      <c r="B465" s="20" t="s">
        <v>174</v>
      </c>
      <c r="C465" s="3">
        <v>15.1</v>
      </c>
      <c r="D465" s="21">
        <v>0.913</v>
      </c>
      <c r="F465" s="22">
        <v>50.0</v>
      </c>
      <c r="G465" s="5">
        <v>-18.5</v>
      </c>
      <c r="H465" s="5">
        <v>-3335.0</v>
      </c>
      <c r="I465" s="12">
        <f>if(H465&lt;0,-H465/(-H465+100),100/(H465+100))/(if(H465&lt;0,-H465/(-H465+100),100/(H465+100))+if(H464&lt;0,-H464/(-H464+100),100/(H464+100)))</f>
        <v>0.9265868775</v>
      </c>
      <c r="J465" s="13">
        <v>91.0</v>
      </c>
      <c r="K465" s="23" t="str">
        <f>IF(C465&lt;&gt;"",IF(C465+G465&gt;0,C465+G465,""),IF(G465-C464&gt;0,G465-C464,""))</f>
        <v/>
      </c>
      <c r="L465" s="15" t="str">
        <f>if(K465&lt;&gt;"",if(J464-J465&lt;G465,1,if(G465=J464-J465,"Push",0)),"")</f>
        <v/>
      </c>
      <c r="Z465" s="17"/>
      <c r="AA465" s="18"/>
      <c r="AB465" s="19"/>
    </row>
    <row r="466" hidden="1">
      <c r="A466" s="7">
        <v>44163.0</v>
      </c>
      <c r="B466" s="8" t="s">
        <v>287</v>
      </c>
      <c r="C466" s="9"/>
      <c r="D466" s="9"/>
      <c r="E466" s="10">
        <v>38.9</v>
      </c>
      <c r="F466" s="11">
        <v>77.9</v>
      </c>
      <c r="G466" s="5">
        <v>7.5</v>
      </c>
      <c r="H466" s="5">
        <v>280.0</v>
      </c>
      <c r="I466" s="12">
        <f>if(H466&lt;0,-H466/(-H466+100),100/(H466+100))/(if(H466&lt;0,-H466/(-H466+100),100/(H466+100))+if(H467&lt;0,-H467/(-H467+100),100/(H467+100)))</f>
        <v>0.2516411379</v>
      </c>
      <c r="J466" s="13">
        <v>71.0</v>
      </c>
      <c r="K466" s="14">
        <f>IF(C466&lt;&gt;"",IF(C466+G466&gt;0,C466+G466,""),IF(G466-C467&gt;0,G466-C467,""))</f>
        <v>1</v>
      </c>
      <c r="L466" s="15">
        <f>if(K466&lt;&gt;"",if(J467-J466&lt;G466,1,if(G466=J467-J466,"Push",0)),"")</f>
        <v>1</v>
      </c>
      <c r="Z466" s="17"/>
      <c r="AA466" s="18"/>
      <c r="AB466" s="19"/>
    </row>
    <row r="467" hidden="1">
      <c r="B467" s="20" t="s">
        <v>212</v>
      </c>
      <c r="C467" s="3">
        <v>6.5</v>
      </c>
      <c r="D467" s="21">
        <v>0.718</v>
      </c>
      <c r="F467" s="22">
        <v>10.2</v>
      </c>
      <c r="G467" s="5">
        <v>-7.5</v>
      </c>
      <c r="H467" s="5">
        <v>-360.0</v>
      </c>
      <c r="I467" s="12">
        <f>if(H467&lt;0,-H467/(-H467+100),100/(H467+100))/(if(H467&lt;0,-H467/(-H467+100),100/(H467+100))+if(H466&lt;0,-H466/(-H466+100),100/(H466+100)))</f>
        <v>0.7483588621</v>
      </c>
      <c r="J467" s="13">
        <v>66.0</v>
      </c>
      <c r="K467" s="23" t="str">
        <f>IF(C467&lt;&gt;"",IF(C467+G467&gt;0,C467+G467,""),IF(G467-C466&gt;0,G467-C466,""))</f>
        <v/>
      </c>
      <c r="L467" s="15" t="str">
        <f>if(K467&lt;&gt;"",if(J466-J467&lt;G467,1,if(G467=J466-J467,"Push",0)),"")</f>
        <v/>
      </c>
      <c r="Z467" s="17"/>
      <c r="AA467" s="18"/>
      <c r="AB467" s="19"/>
    </row>
    <row r="468" hidden="1">
      <c r="A468" s="7">
        <v>44163.0</v>
      </c>
      <c r="B468" s="8" t="s">
        <v>288</v>
      </c>
      <c r="C468" s="9"/>
      <c r="D468" s="9"/>
      <c r="E468" s="10">
        <v>33.6</v>
      </c>
      <c r="F468" s="11">
        <v>36.5</v>
      </c>
      <c r="G468" s="5">
        <v>12.5</v>
      </c>
      <c r="H468" s="5">
        <v>650.0</v>
      </c>
      <c r="I468" s="12">
        <f>if(H468&lt;0,-H468/(-H468+100),100/(H468+100))/(if(H468&lt;0,-H468/(-H468+100),100/(H468+100))+if(H469&lt;0,-H469/(-H469+100),100/(H469+100)))</f>
        <v>0.1279069767</v>
      </c>
      <c r="J468" s="13">
        <v>78.0</v>
      </c>
      <c r="K468" s="14" t="str">
        <f>IF(C468&lt;&gt;"",IF(C468+G468&gt;0,C468+G468,""),IF(G468-C469&gt;0,G468-C469,""))</f>
        <v/>
      </c>
      <c r="L468" s="15" t="str">
        <f>if(K468&lt;&gt;"",if(J469-J468&lt;G468,1,if(G468=J469-J468,"Push",0)),"")</f>
        <v/>
      </c>
      <c r="Z468" s="17"/>
      <c r="AA468" s="18"/>
      <c r="AB468" s="19"/>
    </row>
    <row r="469" hidden="1">
      <c r="B469" s="20" t="s">
        <v>57</v>
      </c>
      <c r="C469" s="3">
        <v>13.7</v>
      </c>
      <c r="D469" s="21">
        <v>0.89</v>
      </c>
      <c r="F469" s="22">
        <v>48.6</v>
      </c>
      <c r="G469" s="5">
        <v>-12.5</v>
      </c>
      <c r="H469" s="5">
        <v>-1000.0</v>
      </c>
      <c r="I469" s="12">
        <f>if(H469&lt;0,-H469/(-H469+100),100/(H469+100))/(if(H469&lt;0,-H469/(-H469+100),100/(H469+100))+if(H468&lt;0,-H468/(-H468+100),100/(H468+100)))</f>
        <v>0.8720930233</v>
      </c>
      <c r="J469" s="13">
        <v>86.0</v>
      </c>
      <c r="K469" s="23">
        <f>IF(C469&lt;&gt;"",IF(C469+G469&gt;0,C469+G469,""),IF(G469-C468&gt;0,G469-C468,""))</f>
        <v>1.2</v>
      </c>
      <c r="L469" s="15">
        <f>if(K469&lt;&gt;"",if(J468-J469&lt;G469,1,if(G469=J468-J469,"Push",0)),"")</f>
        <v>0</v>
      </c>
      <c r="Z469" s="17"/>
      <c r="AA469" s="18"/>
      <c r="AB469" s="19"/>
    </row>
    <row r="470" hidden="1">
      <c r="A470" s="7">
        <v>44163.0</v>
      </c>
      <c r="B470" s="8" t="s">
        <v>153</v>
      </c>
      <c r="C470" s="9"/>
      <c r="D470" s="9"/>
      <c r="E470" s="10">
        <v>31.2</v>
      </c>
      <c r="F470" s="11">
        <v>25.2</v>
      </c>
      <c r="G470" s="5">
        <v>3.0</v>
      </c>
      <c r="H470" s="5">
        <v>130.0</v>
      </c>
      <c r="I470" s="12">
        <f>if(H470&lt;0,-H470/(-H470+100),100/(H470+100))/(if(H470&lt;0,-H470/(-H470+100),100/(H470+100))+if(H471&lt;0,-H471/(-H471+100),100/(H471+100)))</f>
        <v>0.4145990075</v>
      </c>
      <c r="J470" s="13">
        <v>54.0</v>
      </c>
      <c r="K470" s="14" t="str">
        <f>IF(C470&lt;&gt;"",IF(C470+G470&gt;0,C470+G470,""),IF(G470-C471&gt;0,G470-C471,""))</f>
        <v/>
      </c>
      <c r="L470" s="15" t="str">
        <f>if(K470&lt;&gt;"",if(J471-J470&lt;G470,1,if(G470=J471-J470,"Push",0)),"")</f>
        <v/>
      </c>
      <c r="Z470" s="17"/>
      <c r="AA470" s="18"/>
      <c r="AB470" s="19"/>
    </row>
    <row r="471" hidden="1">
      <c r="B471" s="20" t="s">
        <v>252</v>
      </c>
      <c r="C471" s="3">
        <v>10.1</v>
      </c>
      <c r="D471" s="21">
        <v>0.834</v>
      </c>
      <c r="F471" s="22">
        <v>62.5</v>
      </c>
      <c r="G471" s="5">
        <v>-3.0</v>
      </c>
      <c r="H471" s="5">
        <v>-159.0</v>
      </c>
      <c r="I471" s="12">
        <f>if(H471&lt;0,-H471/(-H471+100),100/(H471+100))/(if(H471&lt;0,-H471/(-H471+100),100/(H471+100))+if(H470&lt;0,-H470/(-H470+100),100/(H470+100)))</f>
        <v>0.5854009925</v>
      </c>
      <c r="J471" s="13">
        <v>57.0</v>
      </c>
      <c r="K471" s="23">
        <f>IF(C471&lt;&gt;"",IF(C471+G471&gt;0,C471+G471,""),IF(G471-C470&gt;0,G471-C470,""))</f>
        <v>7.1</v>
      </c>
      <c r="L471" s="15" t="str">
        <f>if(K471&lt;&gt;"",if(J470-J471&lt;G471,1,if(G471=J470-J471,"Push",0)),"")</f>
        <v>Push</v>
      </c>
      <c r="Z471" s="17"/>
      <c r="AA471" s="18"/>
      <c r="AB471" s="19"/>
    </row>
    <row r="472" hidden="1">
      <c r="A472" s="7">
        <v>44163.0</v>
      </c>
      <c r="B472" s="8" t="s">
        <v>289</v>
      </c>
      <c r="C472" s="9"/>
      <c r="D472" s="9"/>
      <c r="E472" s="10">
        <v>27.7</v>
      </c>
      <c r="F472" s="11">
        <v>62.9</v>
      </c>
      <c r="I472" s="12"/>
      <c r="J472" s="13">
        <v>63.0</v>
      </c>
      <c r="K472" s="14"/>
      <c r="L472" s="15"/>
      <c r="Z472" s="17"/>
      <c r="AA472" s="18"/>
      <c r="AB472" s="19"/>
    </row>
    <row r="473" hidden="1">
      <c r="B473" s="20" t="s">
        <v>152</v>
      </c>
      <c r="C473" s="3">
        <v>24.8</v>
      </c>
      <c r="D473" s="21">
        <v>0.972</v>
      </c>
      <c r="F473" s="22">
        <v>29.7</v>
      </c>
      <c r="I473" s="12"/>
      <c r="J473" s="13">
        <v>94.0</v>
      </c>
      <c r="K473" s="23"/>
      <c r="L473" s="15"/>
      <c r="Z473" s="17"/>
      <c r="AA473" s="18"/>
      <c r="AB473" s="19"/>
    </row>
    <row r="474" hidden="1">
      <c r="A474" s="7">
        <v>44163.0</v>
      </c>
      <c r="B474" s="8" t="s">
        <v>190</v>
      </c>
      <c r="C474" s="9"/>
      <c r="D474" s="9"/>
      <c r="E474" s="10">
        <v>27.9</v>
      </c>
      <c r="F474" s="11">
        <v>45.7</v>
      </c>
      <c r="G474" s="5">
        <v>26.0</v>
      </c>
      <c r="I474" s="12"/>
      <c r="J474" s="13">
        <v>78.0</v>
      </c>
      <c r="K474" s="14"/>
      <c r="L474" s="15"/>
      <c r="Z474" s="17"/>
      <c r="AA474" s="18"/>
      <c r="AB474" s="19"/>
    </row>
    <row r="475" hidden="1">
      <c r="B475" s="20" t="s">
        <v>49</v>
      </c>
      <c r="C475" s="3">
        <v>19.8</v>
      </c>
      <c r="D475" s="21">
        <v>0.938</v>
      </c>
      <c r="F475" s="22">
        <v>37.2</v>
      </c>
      <c r="G475" s="5">
        <v>-26.0</v>
      </c>
      <c r="I475" s="12"/>
      <c r="J475" s="13">
        <v>101.0</v>
      </c>
      <c r="K475" s="23"/>
      <c r="L475" s="15"/>
      <c r="Z475" s="17"/>
      <c r="AA475" s="18"/>
      <c r="AB475" s="19"/>
    </row>
    <row r="476" hidden="1">
      <c r="A476" s="7">
        <v>44163.0</v>
      </c>
      <c r="B476" s="8" t="s">
        <v>234</v>
      </c>
      <c r="C476" s="9">
        <v>23.3</v>
      </c>
      <c r="D476" s="25">
        <v>0.958</v>
      </c>
      <c r="E476" s="10">
        <v>26.7</v>
      </c>
      <c r="F476" s="11">
        <v>25.1</v>
      </c>
      <c r="I476" s="12"/>
      <c r="J476" s="13">
        <v>73.0</v>
      </c>
      <c r="K476" s="14"/>
      <c r="L476" s="15"/>
      <c r="Z476" s="17"/>
      <c r="AA476" s="18"/>
      <c r="AB476" s="19"/>
    </row>
    <row r="477" hidden="1">
      <c r="B477" s="20" t="s">
        <v>242</v>
      </c>
      <c r="C477" s="3"/>
      <c r="D477" s="3"/>
      <c r="F477" s="22">
        <v>65.6</v>
      </c>
      <c r="I477" s="12"/>
      <c r="J477" s="13">
        <v>61.0</v>
      </c>
      <c r="K477" s="23"/>
      <c r="L477" s="15"/>
      <c r="Z477" s="17"/>
      <c r="AA477" s="18"/>
      <c r="AB477" s="19"/>
    </row>
    <row r="478" hidden="1">
      <c r="A478" s="7">
        <v>44163.0</v>
      </c>
      <c r="B478" s="8" t="s">
        <v>181</v>
      </c>
      <c r="C478" s="9"/>
      <c r="D478" s="9"/>
      <c r="E478" s="10">
        <v>26.5</v>
      </c>
      <c r="F478" s="11">
        <v>28.9</v>
      </c>
      <c r="I478" s="12"/>
      <c r="J478" s="13">
        <v>59.0</v>
      </c>
      <c r="K478" s="14"/>
      <c r="L478" s="15"/>
      <c r="Z478" s="17"/>
      <c r="AA478" s="18"/>
      <c r="AB478" s="19"/>
    </row>
    <row r="479" hidden="1">
      <c r="B479" s="20" t="s">
        <v>33</v>
      </c>
      <c r="C479" s="3">
        <v>24.3</v>
      </c>
      <c r="D479" s="21">
        <v>0.971</v>
      </c>
      <c r="F479" s="22">
        <v>48.8</v>
      </c>
      <c r="I479" s="12"/>
      <c r="J479" s="13">
        <v>99.0</v>
      </c>
      <c r="K479" s="23"/>
      <c r="L479" s="15"/>
      <c r="Z479" s="17"/>
      <c r="AA479" s="18"/>
      <c r="AB479" s="19"/>
    </row>
    <row r="480" hidden="1">
      <c r="A480" s="7">
        <v>44163.0</v>
      </c>
      <c r="B480" s="8" t="s">
        <v>290</v>
      </c>
      <c r="C480" s="9"/>
      <c r="D480" s="9"/>
      <c r="E480" s="10">
        <v>25.2</v>
      </c>
      <c r="F480" s="11">
        <v>25.2</v>
      </c>
      <c r="I480" s="12"/>
      <c r="J480" s="13">
        <v>47.0</v>
      </c>
      <c r="K480" s="14"/>
      <c r="L480" s="15"/>
      <c r="Z480" s="17"/>
      <c r="AA480" s="18"/>
      <c r="AB480" s="19"/>
    </row>
    <row r="481" hidden="1">
      <c r="B481" s="20" t="s">
        <v>59</v>
      </c>
      <c r="C481" s="3">
        <v>22.3</v>
      </c>
      <c r="D481" s="21">
        <v>0.958</v>
      </c>
      <c r="F481" s="22">
        <v>55.4</v>
      </c>
      <c r="I481" s="12"/>
      <c r="J481" s="13">
        <v>95.0</v>
      </c>
      <c r="K481" s="23"/>
      <c r="L481" s="15"/>
      <c r="Z481" s="17"/>
      <c r="AA481" s="18"/>
      <c r="AB481" s="19"/>
    </row>
    <row r="482" hidden="1">
      <c r="A482" s="7">
        <v>44163.0</v>
      </c>
      <c r="B482" s="8" t="s">
        <v>215</v>
      </c>
      <c r="C482" s="9"/>
      <c r="D482" s="9"/>
      <c r="E482" s="10">
        <v>25.0</v>
      </c>
      <c r="F482" s="11">
        <v>28.1</v>
      </c>
      <c r="I482" s="12"/>
      <c r="J482" s="13">
        <v>55.0</v>
      </c>
      <c r="K482" s="14"/>
      <c r="L482" s="15"/>
      <c r="Z482" s="17"/>
      <c r="AA482" s="18"/>
      <c r="AB482" s="19"/>
    </row>
    <row r="483" hidden="1">
      <c r="B483" s="20" t="s">
        <v>51</v>
      </c>
      <c r="C483" s="3">
        <v>21.1</v>
      </c>
      <c r="D483" s="21">
        <v>0.946</v>
      </c>
      <c r="F483" s="22">
        <v>62.0</v>
      </c>
      <c r="I483" s="12"/>
      <c r="J483" s="13">
        <v>135.0</v>
      </c>
      <c r="K483" s="23"/>
      <c r="L483" s="15"/>
      <c r="Z483" s="17"/>
      <c r="AA483" s="18"/>
      <c r="AB483" s="19"/>
    </row>
    <row r="484" hidden="1">
      <c r="A484" s="7">
        <v>44163.0</v>
      </c>
      <c r="B484" s="8" t="s">
        <v>167</v>
      </c>
      <c r="C484" s="9"/>
      <c r="D484" s="9"/>
      <c r="E484" s="10">
        <v>25.0</v>
      </c>
      <c r="F484" s="11">
        <v>25.9</v>
      </c>
      <c r="I484" s="12"/>
      <c r="J484" s="13">
        <v>37.0</v>
      </c>
      <c r="K484" s="14"/>
      <c r="L484" s="15"/>
      <c r="Z484" s="17"/>
      <c r="AA484" s="18"/>
      <c r="AB484" s="19"/>
    </row>
    <row r="485" hidden="1">
      <c r="B485" s="20" t="s">
        <v>192</v>
      </c>
      <c r="C485" s="3">
        <v>19.7</v>
      </c>
      <c r="D485" s="21">
        <v>0.953</v>
      </c>
      <c r="F485" s="22">
        <v>62.4</v>
      </c>
      <c r="I485" s="12"/>
      <c r="J485" s="13">
        <v>111.0</v>
      </c>
      <c r="K485" s="23"/>
      <c r="L485" s="15"/>
      <c r="Z485" s="17"/>
      <c r="AA485" s="18"/>
      <c r="AB485" s="19"/>
    </row>
    <row r="486" hidden="1">
      <c r="A486" s="7">
        <v>44163.0</v>
      </c>
      <c r="B486" s="8" t="s">
        <v>191</v>
      </c>
      <c r="C486" s="9"/>
      <c r="D486" s="9"/>
      <c r="E486" s="10">
        <v>24.7</v>
      </c>
      <c r="F486" s="11">
        <v>2.0</v>
      </c>
      <c r="I486" s="12"/>
      <c r="J486" s="13">
        <v>44.0</v>
      </c>
      <c r="K486" s="14"/>
      <c r="L486" s="15"/>
      <c r="Z486" s="17"/>
      <c r="AA486" s="18"/>
      <c r="AB486" s="19"/>
    </row>
    <row r="487" hidden="1">
      <c r="B487" s="20" t="s">
        <v>168</v>
      </c>
      <c r="C487" s="3">
        <v>7.8</v>
      </c>
      <c r="D487" s="21">
        <v>0.744</v>
      </c>
      <c r="F487" s="22">
        <v>62.5</v>
      </c>
      <c r="I487" s="12"/>
      <c r="J487" s="13">
        <v>106.0</v>
      </c>
      <c r="K487" s="23"/>
      <c r="L487" s="15"/>
      <c r="Z487" s="17"/>
      <c r="AA487" s="18"/>
      <c r="AB487" s="19"/>
    </row>
    <row r="488" hidden="1">
      <c r="A488" s="26">
        <v>44163.0</v>
      </c>
      <c r="B488" s="27" t="s">
        <v>291</v>
      </c>
      <c r="C488" s="28"/>
      <c r="D488" s="28"/>
      <c r="E488" s="29">
        <v>23.9</v>
      </c>
      <c r="F488" s="30">
        <v>14.1</v>
      </c>
      <c r="G488" s="31"/>
      <c r="H488" s="31"/>
      <c r="I488" s="32"/>
      <c r="J488" s="33">
        <v>45.0</v>
      </c>
      <c r="K488" s="34"/>
      <c r="L488" s="35"/>
      <c r="Z488" s="17"/>
      <c r="AA488" s="18"/>
      <c r="AB488" s="19"/>
    </row>
    <row r="489" hidden="1">
      <c r="B489" s="36" t="s">
        <v>157</v>
      </c>
      <c r="C489" s="37">
        <v>9.0</v>
      </c>
      <c r="D489" s="38">
        <v>0.777</v>
      </c>
      <c r="F489" s="39">
        <v>53.4</v>
      </c>
      <c r="G489" s="31"/>
      <c r="H489" s="31"/>
      <c r="I489" s="32"/>
      <c r="J489" s="33">
        <v>80.0</v>
      </c>
      <c r="K489" s="40"/>
      <c r="L489" s="35"/>
      <c r="Z489" s="17"/>
      <c r="AA489" s="18"/>
      <c r="AB489" s="19"/>
    </row>
    <row r="490" hidden="1">
      <c r="A490" s="7">
        <v>44163.0</v>
      </c>
      <c r="B490" s="8" t="s">
        <v>207</v>
      </c>
      <c r="C490" s="9"/>
      <c r="D490" s="9"/>
      <c r="E490" s="10">
        <v>23.3</v>
      </c>
      <c r="F490" s="11">
        <v>34.6</v>
      </c>
      <c r="I490" s="12"/>
      <c r="J490" s="13">
        <v>68.0</v>
      </c>
      <c r="K490" s="14"/>
      <c r="L490" s="15"/>
      <c r="Z490" s="17"/>
      <c r="AA490" s="18"/>
      <c r="AB490" s="19"/>
    </row>
    <row r="491" hidden="1">
      <c r="B491" s="20" t="s">
        <v>292</v>
      </c>
      <c r="C491" s="3">
        <v>19.5</v>
      </c>
      <c r="D491" s="21">
        <v>0.922</v>
      </c>
      <c r="F491" s="22">
        <v>51.4</v>
      </c>
      <c r="I491" s="12"/>
      <c r="J491" s="13">
        <v>117.0</v>
      </c>
      <c r="K491" s="23"/>
      <c r="L491" s="15"/>
      <c r="Z491" s="17"/>
      <c r="AA491" s="18"/>
      <c r="AB491" s="19"/>
    </row>
    <row r="492" hidden="1">
      <c r="A492" s="7">
        <v>44163.0</v>
      </c>
      <c r="B492" s="8" t="s">
        <v>293</v>
      </c>
      <c r="C492" s="9"/>
      <c r="D492" s="9"/>
      <c r="E492" s="10">
        <v>23.2</v>
      </c>
      <c r="F492" s="11">
        <v>45.9</v>
      </c>
      <c r="I492" s="12"/>
      <c r="J492" s="13">
        <v>63.0</v>
      </c>
      <c r="K492" s="14"/>
      <c r="L492" s="15"/>
      <c r="Z492" s="17"/>
      <c r="AA492" s="18"/>
      <c r="AB492" s="19"/>
    </row>
    <row r="493" hidden="1">
      <c r="B493" s="20" t="s">
        <v>81</v>
      </c>
      <c r="C493" s="3">
        <v>19.1</v>
      </c>
      <c r="D493" s="21">
        <v>0.929</v>
      </c>
      <c r="F493" s="22">
        <v>33.3</v>
      </c>
      <c r="I493" s="12"/>
      <c r="J493" s="13">
        <v>93.0</v>
      </c>
      <c r="K493" s="23"/>
      <c r="L493" s="15"/>
      <c r="Z493" s="17"/>
      <c r="AA493" s="18"/>
      <c r="AB493" s="19"/>
    </row>
    <row r="494" hidden="1">
      <c r="A494" s="7">
        <v>44163.0</v>
      </c>
      <c r="B494" s="8" t="s">
        <v>269</v>
      </c>
      <c r="C494" s="9"/>
      <c r="D494" s="9"/>
      <c r="E494" s="10">
        <v>22.9</v>
      </c>
      <c r="F494" s="11">
        <v>26.0</v>
      </c>
      <c r="I494" s="12"/>
      <c r="J494" s="13">
        <v>41.0</v>
      </c>
      <c r="K494" s="14"/>
      <c r="L494" s="15"/>
      <c r="Z494" s="17"/>
      <c r="AA494" s="18"/>
      <c r="AB494" s="19"/>
    </row>
    <row r="495" hidden="1">
      <c r="B495" s="20" t="s">
        <v>161</v>
      </c>
      <c r="C495" s="3">
        <v>10.8</v>
      </c>
      <c r="D495" s="21">
        <v>0.831</v>
      </c>
      <c r="F495" s="22">
        <v>55.0</v>
      </c>
      <c r="I495" s="12"/>
      <c r="J495" s="13">
        <v>83.0</v>
      </c>
      <c r="K495" s="23"/>
      <c r="L495" s="15"/>
      <c r="Z495" s="17"/>
      <c r="AA495" s="18"/>
      <c r="AB495" s="19"/>
    </row>
    <row r="496" hidden="1">
      <c r="A496" s="7">
        <v>44163.0</v>
      </c>
      <c r="B496" s="8" t="s">
        <v>294</v>
      </c>
      <c r="C496" s="9"/>
      <c r="D496" s="9"/>
      <c r="E496" s="10">
        <v>22.7</v>
      </c>
      <c r="F496" s="11">
        <v>31.7</v>
      </c>
      <c r="I496" s="12"/>
      <c r="J496" s="13">
        <v>64.0</v>
      </c>
      <c r="K496" s="14"/>
      <c r="L496" s="15"/>
      <c r="Z496" s="17"/>
      <c r="AA496" s="18"/>
      <c r="AB496" s="19"/>
    </row>
    <row r="497" hidden="1">
      <c r="B497" s="20" t="s">
        <v>266</v>
      </c>
      <c r="C497" s="3">
        <v>14.1</v>
      </c>
      <c r="D497" s="21">
        <v>0.875</v>
      </c>
      <c r="F497" s="22">
        <v>42.8</v>
      </c>
      <c r="I497" s="12"/>
      <c r="J497" s="13">
        <v>103.0</v>
      </c>
      <c r="K497" s="23"/>
      <c r="L497" s="15"/>
      <c r="Z497" s="17"/>
      <c r="AA497" s="18"/>
      <c r="AB497" s="19"/>
    </row>
    <row r="498" hidden="1">
      <c r="A498" s="7">
        <v>44163.0</v>
      </c>
      <c r="B498" s="8" t="s">
        <v>295</v>
      </c>
      <c r="C498" s="9"/>
      <c r="D498" s="9"/>
      <c r="E498" s="10">
        <v>22.2</v>
      </c>
      <c r="F498" s="11">
        <v>25.8</v>
      </c>
      <c r="I498" s="12"/>
      <c r="J498" s="13">
        <v>66.0</v>
      </c>
      <c r="K498" s="14"/>
      <c r="L498" s="15"/>
      <c r="Z498" s="17"/>
      <c r="AA498" s="18"/>
      <c r="AB498" s="19"/>
    </row>
    <row r="499" hidden="1">
      <c r="B499" s="20" t="s">
        <v>296</v>
      </c>
      <c r="C499" s="3">
        <v>11.9</v>
      </c>
      <c r="D499" s="21">
        <v>0.837</v>
      </c>
      <c r="F499" s="22">
        <v>37.8</v>
      </c>
      <c r="I499" s="12"/>
      <c r="J499" s="13">
        <v>82.0</v>
      </c>
      <c r="K499" s="23"/>
      <c r="L499" s="15"/>
      <c r="Z499" s="17"/>
      <c r="AA499" s="18"/>
      <c r="AB499" s="19"/>
    </row>
    <row r="500" hidden="1">
      <c r="A500" s="7">
        <v>44163.0</v>
      </c>
      <c r="B500" s="8" t="s">
        <v>223</v>
      </c>
      <c r="C500" s="9"/>
      <c r="D500" s="9"/>
      <c r="E500" s="10">
        <v>22.0</v>
      </c>
      <c r="F500" s="11">
        <v>46.6</v>
      </c>
      <c r="I500" s="12"/>
      <c r="J500" s="13">
        <v>79.0</v>
      </c>
      <c r="K500" s="14"/>
      <c r="L500" s="15"/>
      <c r="Z500" s="17"/>
      <c r="AA500" s="18"/>
      <c r="AB500" s="19"/>
    </row>
    <row r="501" hidden="1">
      <c r="B501" s="20" t="s">
        <v>220</v>
      </c>
      <c r="C501" s="3">
        <v>12.8</v>
      </c>
      <c r="D501" s="21">
        <v>0.857</v>
      </c>
      <c r="F501" s="22">
        <v>25.9</v>
      </c>
      <c r="I501" s="12"/>
      <c r="J501" s="13">
        <v>91.0</v>
      </c>
      <c r="K501" s="23"/>
      <c r="L501" s="15"/>
      <c r="Z501" s="17"/>
      <c r="AA501" s="18"/>
      <c r="AB501" s="19"/>
    </row>
    <row r="502" hidden="1">
      <c r="A502" s="7">
        <v>44163.0</v>
      </c>
      <c r="B502" s="8" t="s">
        <v>185</v>
      </c>
      <c r="C502" s="9"/>
      <c r="D502" s="9"/>
      <c r="E502" s="10">
        <v>21.8</v>
      </c>
      <c r="F502" s="11">
        <v>35.6</v>
      </c>
      <c r="I502" s="12"/>
      <c r="J502" s="13">
        <v>73.0</v>
      </c>
      <c r="K502" s="14"/>
      <c r="L502" s="15"/>
      <c r="Z502" s="17"/>
      <c r="AA502" s="18"/>
      <c r="AB502" s="19"/>
    </row>
    <row r="503" hidden="1">
      <c r="B503" s="20" t="s">
        <v>132</v>
      </c>
      <c r="C503" s="3">
        <v>14.0</v>
      </c>
      <c r="D503" s="21">
        <v>0.867</v>
      </c>
      <c r="F503" s="22">
        <v>28.9</v>
      </c>
      <c r="I503" s="12"/>
      <c r="J503" s="13">
        <v>83.0</v>
      </c>
      <c r="K503" s="23"/>
      <c r="L503" s="15"/>
      <c r="Z503" s="17"/>
      <c r="AA503" s="18"/>
      <c r="AB503" s="19"/>
    </row>
    <row r="504" hidden="1">
      <c r="A504" s="7">
        <v>44163.0</v>
      </c>
      <c r="B504" s="8" t="s">
        <v>175</v>
      </c>
      <c r="C504" s="9"/>
      <c r="D504" s="9"/>
      <c r="E504" s="10">
        <v>20.7</v>
      </c>
      <c r="F504" s="11">
        <v>22.8</v>
      </c>
      <c r="G504" s="5">
        <v>31.0</v>
      </c>
      <c r="I504" s="12"/>
      <c r="J504" s="13">
        <v>61.0</v>
      </c>
      <c r="K504" s="14">
        <f>IF(C504&lt;&gt;"",IF(C504+G504&gt;0,C504+G504,""),IF(G504-C505&gt;0,G504-C505,""))</f>
        <v>15</v>
      </c>
      <c r="L504" s="15">
        <f>if(K504&lt;&gt;"",if(J505-J504&lt;G504,1,if(G504=J505-J504,"Push",0)),"")</f>
        <v>0</v>
      </c>
      <c r="Z504" s="17"/>
      <c r="AA504" s="18"/>
      <c r="AB504" s="19"/>
    </row>
    <row r="505" hidden="1">
      <c r="B505" s="20" t="s">
        <v>297</v>
      </c>
      <c r="C505" s="3">
        <v>16.0</v>
      </c>
      <c r="D505" s="21">
        <v>0.88</v>
      </c>
      <c r="F505" s="22">
        <v>47.9</v>
      </c>
      <c r="G505" s="5">
        <v>-31.0</v>
      </c>
      <c r="I505" s="12"/>
      <c r="J505" s="13">
        <v>97.0</v>
      </c>
      <c r="K505" s="23" t="str">
        <f>IF(C505&lt;&gt;"",IF(C505+G505&gt;0,C505+G505,""),IF(G505-C504&gt;0,G505-C504,""))</f>
        <v/>
      </c>
      <c r="L505" s="15" t="str">
        <f>if(K505&lt;&gt;"",if(J504-J505&lt;G505,1,if(G505=J504-J505,"Push",0)),"")</f>
        <v/>
      </c>
      <c r="Z505" s="17"/>
      <c r="AA505" s="18"/>
      <c r="AB505" s="19"/>
    </row>
    <row r="506">
      <c r="A506" s="42">
        <v>44164.0</v>
      </c>
      <c r="B506" s="43" t="s">
        <v>80</v>
      </c>
      <c r="C506" s="44">
        <v>2.1</v>
      </c>
      <c r="D506" s="45">
        <v>0.581</v>
      </c>
      <c r="E506" s="46">
        <v>95.0</v>
      </c>
      <c r="F506" s="47">
        <v>43.8</v>
      </c>
      <c r="G506" s="48">
        <v>-2.5</v>
      </c>
      <c r="H506" s="48">
        <v>-148.0</v>
      </c>
      <c r="I506" s="49">
        <f>if(H506&lt;0,-H506/(-H506+100),100/(H506+100))/(if(H506&lt;0,-H506/(-H506+100),100/(H506+100))+if(H507&lt;0,-H507/(-H507+100),100/(H507+100)))</f>
        <v>0.5709639471</v>
      </c>
      <c r="J506" s="50">
        <v>53.0</v>
      </c>
      <c r="K506" s="51" t="str">
        <f>IF(C506&lt;&gt;"",IF(C506+G506&gt;0,C506+G506,""),IF(G506-C507&gt;0,G506-C507,""))</f>
        <v/>
      </c>
      <c r="L506" s="52" t="str">
        <f>if(K506&lt;&gt;"",if(J507-J506&lt;G506,1,if(G506=J507-J506,"Push",0)),"")</f>
        <v/>
      </c>
      <c r="Z506" s="17"/>
      <c r="AA506" s="18"/>
      <c r="AB506" s="19"/>
    </row>
    <row r="507">
      <c r="B507" s="20" t="s">
        <v>74</v>
      </c>
      <c r="C507" s="3"/>
      <c r="D507" s="3"/>
      <c r="F507" s="22">
        <v>92.7</v>
      </c>
      <c r="G507" s="5">
        <v>2.5</v>
      </c>
      <c r="H507" s="5">
        <v>123.0</v>
      </c>
      <c r="I507" s="12">
        <f>if(H507&lt;0,-H507/(-H507+100),100/(H507+100))/(if(H507&lt;0,-H507/(-H507+100),100/(H507+100))+if(H506&lt;0,-H506/(-H506+100),100/(H506+100)))</f>
        <v>0.4290360529</v>
      </c>
      <c r="J507" s="13">
        <v>64.0</v>
      </c>
      <c r="K507" s="23">
        <f>IF(C507&lt;&gt;"",IF(C507+G507&gt;0,C507+G507,""),IF(G507-C506&gt;0,G507-C506,""))</f>
        <v>0.4</v>
      </c>
      <c r="L507" s="15">
        <f>if(K507&lt;&gt;"",if(J506-J507&lt;G507,1,if(G507=J506-J507,"Push",0)),"")</f>
        <v>1</v>
      </c>
      <c r="Z507" s="17"/>
      <c r="AA507" s="18"/>
      <c r="AB507" s="19"/>
    </row>
    <row r="508" hidden="1">
      <c r="A508" s="7">
        <v>44164.0</v>
      </c>
      <c r="B508" s="8" t="s">
        <v>251</v>
      </c>
      <c r="C508" s="9"/>
      <c r="D508" s="9"/>
      <c r="E508" s="10">
        <v>89.5</v>
      </c>
      <c r="F508" s="11">
        <v>88.1</v>
      </c>
      <c r="G508" s="5">
        <v>7.5</v>
      </c>
      <c r="H508" s="5">
        <v>275.0</v>
      </c>
      <c r="I508" s="12">
        <f>if(H508&lt;0,-H508/(-H508+100),100/(H508+100))/(if(H508&lt;0,-H508/(-H508+100),100/(H508+100))+if(H509&lt;0,-H509/(-H509+100),100/(H509+100)))</f>
        <v>0.2541436464</v>
      </c>
      <c r="J508" s="13">
        <v>76.0</v>
      </c>
      <c r="K508" s="14">
        <f>IF(C508&lt;&gt;"",IF(C508+G508&gt;0,C508+G508,""),IF(G508-C509&gt;0,G508-C509,""))</f>
        <v>7.1</v>
      </c>
      <c r="L508" s="15">
        <f>if(K508&lt;&gt;"",if(J509-J508&lt;G508,1,if(G508=J509-J508,"Push",0)),"")</f>
        <v>1</v>
      </c>
      <c r="Z508" s="17"/>
      <c r="AA508" s="18"/>
      <c r="AB508" s="19"/>
    </row>
    <row r="509" hidden="1">
      <c r="B509" s="20" t="s">
        <v>96</v>
      </c>
      <c r="C509" s="3">
        <v>0.4</v>
      </c>
      <c r="D509" s="21">
        <v>0.514</v>
      </c>
      <c r="F509" s="22">
        <v>40.4</v>
      </c>
      <c r="G509" s="5">
        <v>-7.5</v>
      </c>
      <c r="H509" s="5">
        <v>-360.0</v>
      </c>
      <c r="I509" s="12">
        <f>if(H509&lt;0,-H509/(-H509+100),100/(H509+100))/(if(H509&lt;0,-H509/(-H509+100),100/(H509+100))+if(H508&lt;0,-H508/(-H508+100),100/(H508+100)))</f>
        <v>0.7458563536</v>
      </c>
      <c r="J509" s="13">
        <v>64.0</v>
      </c>
      <c r="K509" s="23" t="str">
        <f>IF(C509&lt;&gt;"",IF(C509+G509&gt;0,C509+G509,""),IF(G509-C508&gt;0,G509-C508,""))</f>
        <v/>
      </c>
      <c r="L509" s="15" t="str">
        <f>if(K509&lt;&gt;"",if(J508-J509&lt;G509,1,if(G509=J508-J509,"Push",0)),"")</f>
        <v/>
      </c>
      <c r="Z509" s="17"/>
      <c r="AA509" s="18"/>
      <c r="AB509" s="19"/>
    </row>
    <row r="510" hidden="1">
      <c r="A510" s="7">
        <v>44164.0</v>
      </c>
      <c r="B510" s="8" t="s">
        <v>298</v>
      </c>
      <c r="C510" s="9"/>
      <c r="D510" s="9"/>
      <c r="E510" s="10">
        <v>76.3</v>
      </c>
      <c r="F510" s="11">
        <v>44.8</v>
      </c>
      <c r="G510" s="5">
        <v>11.5</v>
      </c>
      <c r="H510" s="5">
        <v>525.0</v>
      </c>
      <c r="I510" s="12">
        <f>if(H510&lt;0,-H510/(-H510+100),100/(H510+100))/(if(H510&lt;0,-H510/(-H510+100),100/(H510+100))+if(H511&lt;0,-H511/(-H511+100),100/(H511+100)))</f>
        <v>0.1531016278</v>
      </c>
      <c r="J510" s="13">
        <v>52.0</v>
      </c>
      <c r="K510" s="14">
        <f>IF(C510&lt;&gt;"",IF(C510+G510&gt;0,C510+G510,""),IF(G510-C511&gt;0,G510-C511,""))</f>
        <v>1.6</v>
      </c>
      <c r="L510" s="15">
        <f>if(K510&lt;&gt;"",if(J511-J510&lt;G510,1,if(G510=J511-J510,"Push",0)),"")</f>
        <v>0</v>
      </c>
      <c r="Z510" s="17"/>
      <c r="AA510" s="18"/>
      <c r="AB510" s="19"/>
    </row>
    <row r="511" hidden="1">
      <c r="B511" s="20" t="s">
        <v>279</v>
      </c>
      <c r="C511" s="3">
        <v>9.9</v>
      </c>
      <c r="D511" s="21">
        <v>0.807</v>
      </c>
      <c r="F511" s="22">
        <v>72.7</v>
      </c>
      <c r="G511" s="5">
        <v>-11.5</v>
      </c>
      <c r="H511" s="5">
        <v>-770.0</v>
      </c>
      <c r="I511" s="12">
        <f>if(H511&lt;0,-H511/(-H511+100),100/(H511+100))/(if(H511&lt;0,-H511/(-H511+100),100/(H511+100))+if(H510&lt;0,-H510/(-H510+100),100/(H510+100)))</f>
        <v>0.8468983722</v>
      </c>
      <c r="J511" s="13">
        <v>86.0</v>
      </c>
      <c r="K511" s="23" t="str">
        <f>IF(C511&lt;&gt;"",IF(C511+G511&gt;0,C511+G511,""),IF(G511-C510&gt;0,G511-C510,""))</f>
        <v/>
      </c>
      <c r="L511" s="15" t="str">
        <f>if(K511&lt;&gt;"",if(J510-J511&lt;G511,1,if(G511=J510-J511,"Push",0)),"")</f>
        <v/>
      </c>
      <c r="Z511" s="17"/>
      <c r="AA511" s="18"/>
      <c r="AB511" s="19"/>
    </row>
    <row r="512" hidden="1">
      <c r="A512" s="7">
        <v>44164.0</v>
      </c>
      <c r="B512" s="8" t="s">
        <v>172</v>
      </c>
      <c r="C512" s="9"/>
      <c r="D512" s="9"/>
      <c r="E512" s="10">
        <v>75.2</v>
      </c>
      <c r="F512" s="11">
        <v>42.9</v>
      </c>
      <c r="G512" s="5">
        <v>7.5</v>
      </c>
      <c r="H512" s="5">
        <v>285.0</v>
      </c>
      <c r="I512" s="12">
        <f>if(H512&lt;0,-H512/(-H512+100),100/(H512+100))/(if(H512&lt;0,-H512/(-H512+100),100/(H512+100))+if(H513&lt;0,-H513/(-H513+100),100/(H513+100)))</f>
        <v>0.2491874323</v>
      </c>
      <c r="J512" s="13">
        <v>58.0</v>
      </c>
      <c r="K512" s="14">
        <f>IF(C512&lt;&gt;"",IF(C512+G512&gt;0,C512+G512,""),IF(G512-C513&gt;0,G512-C513,""))</f>
        <v>2.5</v>
      </c>
      <c r="L512" s="15">
        <f>if(K512&lt;&gt;"",if(J513-J512&lt;G512,1,if(G512=J513-J512,"Push",0)),"")</f>
        <v>0</v>
      </c>
      <c r="Z512" s="17"/>
      <c r="AA512" s="18"/>
      <c r="AB512" s="19"/>
    </row>
    <row r="513" hidden="1">
      <c r="B513" s="20" t="s">
        <v>154</v>
      </c>
      <c r="C513" s="3">
        <v>5.0</v>
      </c>
      <c r="D513" s="21">
        <v>0.685</v>
      </c>
      <c r="F513" s="22">
        <v>78.5</v>
      </c>
      <c r="G513" s="5">
        <v>-7.5</v>
      </c>
      <c r="H513" s="5">
        <v>-360.0</v>
      </c>
      <c r="I513" s="12">
        <f>if(H513&lt;0,-H513/(-H513+100),100/(H513+100))/(if(H513&lt;0,-H513/(-H513+100),100/(H513+100))+if(H512&lt;0,-H512/(-H512+100),100/(H512+100)))</f>
        <v>0.7508125677</v>
      </c>
      <c r="J513" s="13">
        <v>76.0</v>
      </c>
      <c r="K513" s="23" t="str">
        <f>IF(C513&lt;&gt;"",IF(C513+G513&gt;0,C513+G513,""),IF(G513-C512&gt;0,G513-C512,""))</f>
        <v/>
      </c>
      <c r="L513" s="15" t="str">
        <f>if(K513&lt;&gt;"",if(J512-J513&lt;G513,1,if(G513=J512-J513,"Push",0)),"")</f>
        <v/>
      </c>
      <c r="Z513" s="17"/>
      <c r="AA513" s="18"/>
      <c r="AB513" s="19"/>
    </row>
    <row r="514" hidden="1">
      <c r="A514" s="7">
        <v>44164.0</v>
      </c>
      <c r="B514" s="8" t="s">
        <v>274</v>
      </c>
      <c r="C514" s="9">
        <v>3.1</v>
      </c>
      <c r="D514" s="25">
        <v>0.614</v>
      </c>
      <c r="E514" s="10">
        <v>72.3</v>
      </c>
      <c r="F514" s="11">
        <v>83.7</v>
      </c>
      <c r="G514" s="5">
        <v>-2.5</v>
      </c>
      <c r="H514" s="5">
        <v>120.0</v>
      </c>
      <c r="I514" s="12">
        <f>if(H514&lt;0,-H514/(-H514+100),100/(H514+100))/(if(H514&lt;0,-H514/(-H514+100),100/(H514+100))+if(H515&lt;0,-H515/(-H515+100),100/(H515+100)))</f>
        <v>0.4323570432</v>
      </c>
      <c r="J514" s="13">
        <v>69.0</v>
      </c>
      <c r="K514" s="14">
        <f>IF(C514&lt;&gt;"",IF(C514+G514&gt;0,C514+G514,""),IF(G514-C515&gt;0,G514-C515,""))</f>
        <v>0.6</v>
      </c>
      <c r="L514" s="15">
        <f>if(K514&lt;&gt;"",if(J515-J514&lt;G514,1,if(G514=J515-J514,"Push",0)),"")</f>
        <v>1</v>
      </c>
      <c r="Z514" s="17"/>
      <c r="AA514" s="18"/>
      <c r="AB514" s="19"/>
    </row>
    <row r="515" hidden="1">
      <c r="B515" s="20" t="s">
        <v>273</v>
      </c>
      <c r="C515" s="3"/>
      <c r="D515" s="3"/>
      <c r="F515" s="22">
        <v>37.5</v>
      </c>
      <c r="G515" s="5">
        <v>2.5</v>
      </c>
      <c r="H515" s="5">
        <v>-148.0</v>
      </c>
      <c r="I515" s="12">
        <f>if(H515&lt;0,-H515/(-H515+100),100/(H515+100))/(if(H515&lt;0,-H515/(-H515+100),100/(H515+100))+if(H514&lt;0,-H514/(-H514+100),100/(H514+100)))</f>
        <v>0.5676429568</v>
      </c>
      <c r="J515" s="13">
        <v>58.0</v>
      </c>
      <c r="K515" s="23" t="str">
        <f>IF(C515&lt;&gt;"",IF(C515+G515&gt;0,C515+G515,""),IF(G515-C514&gt;0,G515-C514,""))</f>
        <v/>
      </c>
      <c r="L515" s="15" t="str">
        <f>if(K515&lt;&gt;"",if(J514-J515&lt;G515,1,if(G515=J514-J515,"Push",0)),"")</f>
        <v/>
      </c>
      <c r="Z515" s="17"/>
      <c r="AA515" s="18"/>
      <c r="AB515" s="19"/>
    </row>
    <row r="516" hidden="1">
      <c r="A516" s="7">
        <v>44164.0</v>
      </c>
      <c r="B516" s="8" t="s">
        <v>37</v>
      </c>
      <c r="C516" s="9"/>
      <c r="D516" s="9"/>
      <c r="E516" s="10">
        <v>68.5</v>
      </c>
      <c r="F516" s="11">
        <v>36.9</v>
      </c>
      <c r="G516" s="5">
        <v>5.0</v>
      </c>
      <c r="H516" s="5">
        <v>185.0</v>
      </c>
      <c r="I516" s="12">
        <f>if(H516&lt;0,-H516/(-H516+100),100/(H516+100))/(if(H516&lt;0,-H516/(-H516+100),100/(H516+100))+if(H517&lt;0,-H517/(-H517+100),100/(H517+100)))</f>
        <v>0.3348554033</v>
      </c>
      <c r="J516" s="13">
        <v>52.0</v>
      </c>
      <c r="K516" s="14">
        <f>IF(C516&lt;&gt;"",IF(C516+G516&gt;0,C516+G516,""),IF(G516-C517&gt;0,G516-C517,""))</f>
        <v>1</v>
      </c>
      <c r="L516" s="15">
        <f>if(K516&lt;&gt;"",if(J517-J516&lt;G516,1,if(G516=J517-J516,"Push",0)),"")</f>
        <v>1</v>
      </c>
      <c r="Z516" s="17"/>
      <c r="AA516" s="18"/>
      <c r="AB516" s="19"/>
    </row>
    <row r="517" hidden="1">
      <c r="B517" s="20" t="s">
        <v>150</v>
      </c>
      <c r="C517" s="3">
        <v>4.0</v>
      </c>
      <c r="D517" s="21">
        <v>0.67</v>
      </c>
      <c r="F517" s="22">
        <v>80.7</v>
      </c>
      <c r="G517" s="5">
        <v>-5.0</v>
      </c>
      <c r="H517" s="5">
        <v>-230.0</v>
      </c>
      <c r="I517" s="12">
        <f>if(H517&lt;0,-H517/(-H517+100),100/(H517+100))/(if(H517&lt;0,-H517/(-H517+100),100/(H517+100))+if(H516&lt;0,-H516/(-H516+100),100/(H516+100)))</f>
        <v>0.6651445967</v>
      </c>
      <c r="J517" s="13">
        <v>56.0</v>
      </c>
      <c r="K517" s="23" t="str">
        <f>IF(C517&lt;&gt;"",IF(C517+G517&gt;0,C517+G517,""),IF(G517-C516&gt;0,G517-C516,""))</f>
        <v/>
      </c>
      <c r="L517" s="15" t="str">
        <f>if(K517&lt;&gt;"",if(J516-J517&lt;G517,1,if(G517=J516-J517,"Push",0)),"")</f>
        <v/>
      </c>
      <c r="Z517" s="17"/>
      <c r="AA517" s="18"/>
      <c r="AB517" s="19"/>
    </row>
    <row r="518" hidden="1">
      <c r="A518" s="7">
        <v>44164.0</v>
      </c>
      <c r="B518" s="8" t="s">
        <v>41</v>
      </c>
      <c r="C518" s="9"/>
      <c r="D518" s="9"/>
      <c r="E518" s="10">
        <v>68.3</v>
      </c>
      <c r="F518" s="11">
        <v>38.5</v>
      </c>
      <c r="G518" s="5">
        <v>1.5</v>
      </c>
      <c r="H518" s="5">
        <v>104.0</v>
      </c>
      <c r="I518" s="12">
        <f>if(H518&lt;0,-H518/(-H518+100),100/(H518+100))/(if(H518&lt;0,-H518/(-H518+100),100/(H518+100))+if(H519&lt;0,-H519/(-H519+100),100/(H519+100)))</f>
        <v>0.46964106</v>
      </c>
      <c r="J518" s="13">
        <v>71.0</v>
      </c>
      <c r="K518" s="14" t="str">
        <f>IF(C518&lt;&gt;"",IF(C518+G518&gt;0,C518+G518,""),IF(G518-C519&gt;0,G518-C519,""))</f>
        <v/>
      </c>
      <c r="L518" s="15" t="str">
        <f>if(K518&lt;&gt;"",if(J519-J518&lt;G518,1,if(G518=J519-J518,"Push",0)),"")</f>
        <v/>
      </c>
      <c r="Z518" s="17"/>
      <c r="AA518" s="18"/>
      <c r="AB518" s="19"/>
    </row>
    <row r="519" hidden="1">
      <c r="B519" s="20" t="s">
        <v>26</v>
      </c>
      <c r="C519" s="3">
        <v>3.0</v>
      </c>
      <c r="D519" s="21">
        <v>0.612</v>
      </c>
      <c r="F519" s="22">
        <v>84.8</v>
      </c>
      <c r="G519" s="5">
        <v>-1.5</v>
      </c>
      <c r="H519" s="5">
        <v>-124.0</v>
      </c>
      <c r="I519" s="12">
        <f>if(H519&lt;0,-H519/(-H519+100),100/(H519+100))/(if(H519&lt;0,-H519/(-H519+100),100/(H519+100))+if(H518&lt;0,-H518/(-H518+100),100/(H518+100)))</f>
        <v>0.53035894</v>
      </c>
      <c r="J519" s="13">
        <v>84.0</v>
      </c>
      <c r="K519" s="23">
        <f>IF(C519&lt;&gt;"",IF(C519+G519&gt;0,C519+G519,""),IF(G519-C518&gt;0,G519-C518,""))</f>
        <v>1.5</v>
      </c>
      <c r="L519" s="15">
        <f>if(K519&lt;&gt;"",if(J518-J519&lt;G519,1,if(G519=J518-J519,"Push",0)),"")</f>
        <v>1</v>
      </c>
      <c r="Z519" s="17"/>
      <c r="AA519" s="18"/>
      <c r="AB519" s="19"/>
    </row>
    <row r="520" hidden="1">
      <c r="A520" s="7">
        <v>44164.0</v>
      </c>
      <c r="B520" s="8" t="s">
        <v>299</v>
      </c>
      <c r="C520" s="9"/>
      <c r="D520" s="9"/>
      <c r="E520" s="10">
        <v>66.5</v>
      </c>
      <c r="F520" s="11">
        <v>52.9</v>
      </c>
      <c r="G520" s="5">
        <v>14.5</v>
      </c>
      <c r="H520" s="5">
        <v>850.0</v>
      </c>
      <c r="I520" s="12">
        <f>if(H520&lt;0,-H520/(-H520+100),100/(H520+100))/(if(H520&lt;0,-H520/(-H520+100),100/(H520+100))+if(H521&lt;0,-H521/(-H521+100),100/(H521+100)))</f>
        <v>0.1003777658</v>
      </c>
      <c r="J520" s="13">
        <v>56.0</v>
      </c>
      <c r="K520" s="14">
        <f>IF(C520&lt;&gt;"",IF(C520+G520&gt;0,C520+G520,""),IF(G520-C521&gt;0,G520-C521,""))</f>
        <v>6</v>
      </c>
      <c r="L520" s="15">
        <f>if(K520&lt;&gt;"",if(J521-J520&lt;G520,1,if(G520=J521-J520,"Push",0)),"")</f>
        <v>1</v>
      </c>
      <c r="Z520" s="17"/>
      <c r="AA520" s="18"/>
      <c r="AB520" s="19"/>
    </row>
    <row r="521" hidden="1">
      <c r="B521" s="20" t="s">
        <v>118</v>
      </c>
      <c r="C521" s="3">
        <v>8.5</v>
      </c>
      <c r="D521" s="21">
        <v>0.777</v>
      </c>
      <c r="F521" s="22">
        <v>64.0</v>
      </c>
      <c r="G521" s="5">
        <v>-14.5</v>
      </c>
      <c r="H521" s="5">
        <v>-1667.0</v>
      </c>
      <c r="I521" s="12">
        <f>if(H521&lt;0,-H521/(-H521+100),100/(H521+100))/(if(H521&lt;0,-H521/(-H521+100),100/(H521+100))+if(H520&lt;0,-H520/(-H520+100),100/(H520+100)))</f>
        <v>0.8996222342</v>
      </c>
      <c r="J521" s="13">
        <v>70.0</v>
      </c>
      <c r="K521" s="23" t="str">
        <f>IF(C521&lt;&gt;"",IF(C521+G521&gt;0,C521+G521,""),IF(G521-C520&gt;0,G521-C520,""))</f>
        <v/>
      </c>
      <c r="L521" s="15" t="str">
        <f>if(K521&lt;&gt;"",if(J520-J521&lt;G521,1,if(G521=J520-J521,"Push",0)),"")</f>
        <v/>
      </c>
      <c r="Z521" s="17"/>
      <c r="AA521" s="18"/>
      <c r="AB521" s="19"/>
    </row>
    <row r="522" hidden="1">
      <c r="A522" s="7">
        <v>44164.0</v>
      </c>
      <c r="B522" s="8" t="s">
        <v>42</v>
      </c>
      <c r="C522" s="9"/>
      <c r="D522" s="9"/>
      <c r="E522" s="10">
        <v>58.1</v>
      </c>
      <c r="F522" s="11">
        <v>68.6</v>
      </c>
      <c r="G522" s="5">
        <v>26.5</v>
      </c>
      <c r="I522" s="12"/>
      <c r="J522" s="13">
        <v>64.0</v>
      </c>
      <c r="K522" s="14">
        <f>IF(C522&lt;&gt;"",IF(C522+G522&gt;0,C522+G522,""),IF(G522-C523&gt;0,G522-C523,""))</f>
        <v>9.5</v>
      </c>
      <c r="L522" s="15">
        <f>if(K522&lt;&gt;"",if(J523-J522&lt;G522,1,if(G522=J523-J522,"Push",0)),"")</f>
        <v>1</v>
      </c>
      <c r="Z522" s="17"/>
      <c r="AA522" s="18"/>
      <c r="AB522" s="19"/>
    </row>
    <row r="523" hidden="1">
      <c r="B523" s="20" t="s">
        <v>90</v>
      </c>
      <c r="C523" s="3">
        <v>17.0</v>
      </c>
      <c r="D523" s="21">
        <v>0.922</v>
      </c>
      <c r="F523" s="22">
        <v>44.2</v>
      </c>
      <c r="G523" s="5">
        <v>-26.5</v>
      </c>
      <c r="I523" s="12"/>
      <c r="J523" s="13">
        <v>74.0</v>
      </c>
      <c r="K523" s="23" t="str">
        <f>IF(C523&lt;&gt;"",IF(C523+G523&gt;0,C523+G523,""),IF(G523-C522&gt;0,G523-C522,""))</f>
        <v/>
      </c>
      <c r="L523" s="15" t="str">
        <f>if(K523&lt;&gt;"",if(J522-J523&lt;G523,1,if(G523=J522-J523,"Push",0)),"")</f>
        <v/>
      </c>
      <c r="Z523" s="17"/>
      <c r="AA523" s="18"/>
      <c r="AB523" s="19"/>
    </row>
    <row r="524" hidden="1">
      <c r="A524" s="7">
        <v>44164.0</v>
      </c>
      <c r="B524" s="8" t="s">
        <v>146</v>
      </c>
      <c r="C524" s="9"/>
      <c r="D524" s="9"/>
      <c r="E524" s="10">
        <v>52.0</v>
      </c>
      <c r="F524" s="11">
        <v>64.5</v>
      </c>
      <c r="G524" s="5">
        <v>23.0</v>
      </c>
      <c r="I524" s="12"/>
      <c r="J524" s="13">
        <v>58.0</v>
      </c>
      <c r="K524" s="14" t="str">
        <f>IF(C524&lt;&gt;"",IF(C524+G524&gt;0,C524+G524,""),IF(G524-C525&gt;0,G524-C525,""))</f>
        <v/>
      </c>
      <c r="L524" s="15" t="str">
        <f>if(K524&lt;&gt;"",if(J525-J524&lt;G524,1,if(G524=J525-J524,"Push",0)),"")</f>
        <v/>
      </c>
      <c r="Z524" s="17"/>
      <c r="AA524" s="18"/>
      <c r="AB524" s="19"/>
    </row>
    <row r="525" hidden="1">
      <c r="B525" s="20" t="s">
        <v>300</v>
      </c>
      <c r="C525" s="3">
        <v>23.9</v>
      </c>
      <c r="D525" s="21">
        <v>0.979</v>
      </c>
      <c r="F525" s="22">
        <v>51.6</v>
      </c>
      <c r="G525" s="5">
        <v>-23.0</v>
      </c>
      <c r="I525" s="12"/>
      <c r="J525" s="13">
        <v>69.0</v>
      </c>
      <c r="K525" s="23">
        <f>IF(C525&lt;&gt;"",IF(C525+G525&gt;0,C525+G525,""),IF(G525-C524&gt;0,G525-C524,""))</f>
        <v>0.9</v>
      </c>
      <c r="L525" s="15">
        <f>if(K525&lt;&gt;"",if(J524-J525&lt;G525,1,if(G525=J524-J525,"Push",0)),"")</f>
        <v>0</v>
      </c>
      <c r="Z525" s="17"/>
      <c r="AA525" s="18"/>
      <c r="AB525" s="19"/>
    </row>
    <row r="526" hidden="1">
      <c r="A526" s="7">
        <v>44164.0</v>
      </c>
      <c r="B526" s="8" t="s">
        <v>93</v>
      </c>
      <c r="C526" s="9"/>
      <c r="D526" s="9"/>
      <c r="E526" s="10">
        <v>51.3</v>
      </c>
      <c r="F526" s="11">
        <v>40.1</v>
      </c>
      <c r="G526" s="5">
        <v>25.5</v>
      </c>
      <c r="I526" s="12"/>
      <c r="J526" s="13">
        <v>59.0</v>
      </c>
      <c r="K526" s="14">
        <f>IF(C526&lt;&gt;"",IF(C526+G526&gt;0,C526+G526,""),IF(G526-C527&gt;0,G526-C527,""))</f>
        <v>10.7</v>
      </c>
      <c r="L526" s="15">
        <f>if(K526&lt;&gt;"",if(J527-J526&lt;G526,1,if(G526=J527-J526,"Push",0)),"")</f>
        <v>1</v>
      </c>
      <c r="Z526" s="17"/>
      <c r="AA526" s="18"/>
      <c r="AB526" s="19"/>
    </row>
    <row r="527" hidden="1">
      <c r="B527" s="20" t="s">
        <v>301</v>
      </c>
      <c r="C527" s="3">
        <v>14.8</v>
      </c>
      <c r="D527" s="21">
        <v>0.91</v>
      </c>
      <c r="F527" s="22">
        <v>53.0</v>
      </c>
      <c r="G527" s="5">
        <v>-25.5</v>
      </c>
      <c r="I527" s="12"/>
      <c r="J527" s="13">
        <v>77.0</v>
      </c>
      <c r="K527" s="23" t="str">
        <f>IF(C527&lt;&gt;"",IF(C527+G527&gt;0,C527+G527,""),IF(G527-C526&gt;0,G527-C526,""))</f>
        <v/>
      </c>
      <c r="L527" s="15" t="str">
        <f>if(K527&lt;&gt;"",if(J526-J527&lt;G527,1,if(G527=J526-J527,"Push",0)),"")</f>
        <v/>
      </c>
      <c r="Z527" s="17"/>
      <c r="AA527" s="18"/>
      <c r="AB527" s="19"/>
    </row>
    <row r="528" hidden="1">
      <c r="A528" s="7">
        <v>44164.0</v>
      </c>
      <c r="B528" s="8" t="s">
        <v>139</v>
      </c>
      <c r="C528" s="9"/>
      <c r="D528" s="9"/>
      <c r="E528" s="10">
        <v>48.6</v>
      </c>
      <c r="F528" s="11">
        <v>44.7</v>
      </c>
      <c r="G528" s="5">
        <v>19.5</v>
      </c>
      <c r="H528" s="5">
        <v>1400.0</v>
      </c>
      <c r="I528" s="12">
        <f>if(H528&lt;0,-H528/(-H528+100),100/(H528+100))/(if(H528&lt;0,-H528/(-H528+100),100/(H528+100))+if(H529&lt;0,-H529/(-H529+100),100/(H529+100)))</f>
        <v>0.06367041199</v>
      </c>
      <c r="J528" s="13">
        <v>61.0</v>
      </c>
      <c r="K528" s="14">
        <f>IF(C528&lt;&gt;"",IF(C528+G528&gt;0,C528+G528,""),IF(G528-C529&gt;0,G528-C529,""))</f>
        <v>5.9</v>
      </c>
      <c r="L528" s="15">
        <f>if(K528&lt;&gt;"",if(J529-J528&lt;G528,1,if(G528=J529-J528,"Push",0)),"")</f>
        <v>1</v>
      </c>
      <c r="Z528" s="17"/>
      <c r="AA528" s="18"/>
      <c r="AB528" s="19"/>
    </row>
    <row r="529" hidden="1">
      <c r="B529" s="20" t="s">
        <v>58</v>
      </c>
      <c r="C529" s="3">
        <v>13.6</v>
      </c>
      <c r="D529" s="21">
        <v>0.902</v>
      </c>
      <c r="F529" s="22">
        <v>63.2</v>
      </c>
      <c r="G529" s="5">
        <v>-19.5</v>
      </c>
      <c r="H529" s="5">
        <v>-5000.0</v>
      </c>
      <c r="I529" s="12">
        <f>if(H529&lt;0,-H529/(-H529+100),100/(H529+100))/(if(H529&lt;0,-H529/(-H529+100),100/(H529+100))+if(H528&lt;0,-H528/(-H528+100),100/(H528+100)))</f>
        <v>0.936329588</v>
      </c>
      <c r="J529" s="13">
        <v>79.0</v>
      </c>
      <c r="K529" s="23" t="str">
        <f>IF(C529&lt;&gt;"",IF(C529+G529&gt;0,C529+G529,""),IF(G529-C528&gt;0,G529-C528,""))</f>
        <v/>
      </c>
      <c r="L529" s="15" t="str">
        <f>if(K529&lt;&gt;"",if(J528-J529&lt;G529,1,if(G529=J528-J529,"Push",0)),"")</f>
        <v/>
      </c>
      <c r="Z529" s="17"/>
      <c r="AA529" s="18"/>
      <c r="AB529" s="19"/>
    </row>
    <row r="530" hidden="1">
      <c r="A530" s="7">
        <v>44164.0</v>
      </c>
      <c r="B530" s="8" t="s">
        <v>97</v>
      </c>
      <c r="C530" s="9"/>
      <c r="D530" s="9"/>
      <c r="E530" s="10">
        <v>48.4</v>
      </c>
      <c r="F530" s="11">
        <v>41.8</v>
      </c>
      <c r="G530" s="5">
        <v>26.5</v>
      </c>
      <c r="I530" s="12"/>
      <c r="J530" s="13">
        <v>64.0</v>
      </c>
      <c r="K530" s="14">
        <f>IF(C530&lt;&gt;"",IF(C530+G530&gt;0,C530+G530,""),IF(G530-C531&gt;0,G530-C531,""))</f>
        <v>11.6</v>
      </c>
      <c r="L530" s="15">
        <f>if(K530&lt;&gt;"",if(J531-J530&lt;G530,1,if(G530=J531-J530,"Push",0)),"")</f>
        <v>1</v>
      </c>
      <c r="Z530" s="17"/>
      <c r="AA530" s="18"/>
      <c r="AB530" s="19"/>
    </row>
    <row r="531" hidden="1">
      <c r="B531" s="20" t="s">
        <v>126</v>
      </c>
      <c r="C531" s="3">
        <v>14.9</v>
      </c>
      <c r="D531" s="21">
        <v>0.916</v>
      </c>
      <c r="F531" s="22">
        <v>71.0</v>
      </c>
      <c r="G531" s="5">
        <v>-26.5</v>
      </c>
      <c r="I531" s="12"/>
      <c r="J531" s="13">
        <v>86.0</v>
      </c>
      <c r="K531" s="23" t="str">
        <f>IF(C531&lt;&gt;"",IF(C531+G531&gt;0,C531+G531,""),IF(G531-C530&gt;0,G531-C530,""))</f>
        <v/>
      </c>
      <c r="L531" s="15" t="str">
        <f>if(K531&lt;&gt;"",if(J530-J531&lt;G531,1,if(G531=J530-J531,"Push",0)),"")</f>
        <v/>
      </c>
      <c r="Z531" s="17"/>
      <c r="AA531" s="18"/>
      <c r="AB531" s="19"/>
    </row>
    <row r="532" hidden="1">
      <c r="A532" s="7">
        <v>44164.0</v>
      </c>
      <c r="B532" s="8" t="s">
        <v>282</v>
      </c>
      <c r="C532" s="9"/>
      <c r="D532" s="9"/>
      <c r="E532" s="10">
        <v>48.1</v>
      </c>
      <c r="F532" s="11">
        <v>39.7</v>
      </c>
      <c r="G532" s="5">
        <v>0.0</v>
      </c>
      <c r="H532" s="5">
        <v>-110.0</v>
      </c>
      <c r="I532" s="12">
        <f>if(H532&lt;0,-H532/(-H532+100),100/(H532+100))/(if(H532&lt;0,-H532/(-H532+100),100/(H532+100))+if(H533&lt;0,-H533/(-H533+100),100/(H533+100)))</f>
        <v>0.5</v>
      </c>
      <c r="J532" s="13">
        <v>66.0</v>
      </c>
      <c r="K532" s="14" t="str">
        <f>IF(C532&lt;&gt;"",IF(C532+G532&gt;0,C532+G532,""),IF(G532-C533&gt;0,G532-C533,""))</f>
        <v/>
      </c>
      <c r="L532" s="15" t="str">
        <f>if(K532&lt;&gt;"",if(J533-J532&lt;G532,1,if(G532=J533-J532,"Push",0)),"")</f>
        <v/>
      </c>
      <c r="Z532" s="17"/>
      <c r="AA532" s="18"/>
      <c r="AB532" s="19"/>
    </row>
    <row r="533" hidden="1">
      <c r="B533" s="20" t="s">
        <v>260</v>
      </c>
      <c r="C533" s="3">
        <v>4.4</v>
      </c>
      <c r="D533" s="21">
        <v>0.662</v>
      </c>
      <c r="F533" s="22">
        <v>49.3</v>
      </c>
      <c r="G533" s="5">
        <v>0.0</v>
      </c>
      <c r="H533" s="5">
        <v>-110.0</v>
      </c>
      <c r="I533" s="12">
        <f>if(H533&lt;0,-H533/(-H533+100),100/(H533+100))/(if(H533&lt;0,-H533/(-H533+100),100/(H533+100))+if(H532&lt;0,-H532/(-H532+100),100/(H532+100)))</f>
        <v>0.5</v>
      </c>
      <c r="J533" s="13">
        <v>68.0</v>
      </c>
      <c r="K533" s="23">
        <f>IF(C533&lt;&gt;"",IF(C533+G533&gt;0,C533+G533,""),IF(G533-C532&gt;0,G533-C532,""))</f>
        <v>4.4</v>
      </c>
      <c r="L533" s="15">
        <f>if(K533&lt;&gt;"",if(J532-J533&lt;G533,1,if(G533=J532-J533,"Push",0)),"")</f>
        <v>1</v>
      </c>
      <c r="Z533" s="17"/>
      <c r="AA533" s="18"/>
      <c r="AB533" s="19"/>
    </row>
    <row r="534" hidden="1">
      <c r="A534" s="7">
        <v>44164.0</v>
      </c>
      <c r="B534" s="8" t="s">
        <v>113</v>
      </c>
      <c r="C534" s="9"/>
      <c r="D534" s="9"/>
      <c r="E534" s="10">
        <v>47.8</v>
      </c>
      <c r="F534" s="11">
        <v>73.0</v>
      </c>
      <c r="G534" s="5">
        <v>31.0</v>
      </c>
      <c r="I534" s="12"/>
      <c r="J534" s="13">
        <v>71.0</v>
      </c>
      <c r="K534" s="14">
        <f>IF(C534&lt;&gt;"",IF(C534+G534&gt;0,C534+G534,""),IF(G534-C535&gt;0,G534-C535,""))</f>
        <v>7.7</v>
      </c>
      <c r="L534" s="15">
        <f>if(K534&lt;&gt;"",if(J535-J534&lt;G534,1,if(G534=J535-J534,"Push",0)),"")</f>
        <v>1</v>
      </c>
      <c r="Z534" s="17"/>
      <c r="AA534" s="18"/>
      <c r="AB534" s="19"/>
    </row>
    <row r="535" hidden="1">
      <c r="B535" s="20" t="s">
        <v>50</v>
      </c>
      <c r="C535" s="3">
        <v>23.3</v>
      </c>
      <c r="D535" s="21">
        <v>0.968</v>
      </c>
      <c r="F535" s="22">
        <v>33.6</v>
      </c>
      <c r="G535" s="5">
        <v>-31.0</v>
      </c>
      <c r="I535" s="12"/>
      <c r="J535" s="13">
        <v>81.0</v>
      </c>
      <c r="K535" s="23" t="str">
        <f>IF(C535&lt;&gt;"",IF(C535+G535&gt;0,C535+G535,""),IF(G535-C534&gt;0,G535-C534,""))</f>
        <v/>
      </c>
      <c r="L535" s="15" t="str">
        <f>if(K535&lt;&gt;"",if(J534-J535&lt;G535,1,if(G535=J534-J535,"Push",0)),"")</f>
        <v/>
      </c>
      <c r="Z535" s="17"/>
      <c r="AA535" s="18"/>
      <c r="AB535" s="19"/>
    </row>
    <row r="536" hidden="1">
      <c r="A536" s="7">
        <v>44164.0</v>
      </c>
      <c r="B536" s="8" t="s">
        <v>233</v>
      </c>
      <c r="C536" s="9"/>
      <c r="D536" s="9"/>
      <c r="E536" s="10">
        <v>47.5</v>
      </c>
      <c r="F536" s="11">
        <v>27.0</v>
      </c>
      <c r="G536" s="5">
        <v>21.0</v>
      </c>
      <c r="H536" s="5">
        <v>1600.0</v>
      </c>
      <c r="I536" s="12">
        <f>if(H536&lt;0,-H536/(-H536+100),100/(H536+100))/(if(H536&lt;0,-H536/(-H536+100),100/(H536+100))+if(H537&lt;0,-H537/(-H537+100),100/(H537+100)))</f>
        <v>0.05660377358</v>
      </c>
      <c r="J536" s="13">
        <v>53.0</v>
      </c>
      <c r="K536" s="14">
        <f>IF(C536&lt;&gt;"",IF(C536+G536&gt;0,C536+G536,""),IF(G536-C537&gt;0,G536-C537,""))</f>
        <v>8.3</v>
      </c>
      <c r="L536" s="15">
        <f>if(K536&lt;&gt;"",if(J537-J536&lt;G536,1,if(G536=J537-J536,"Push",0)),"")</f>
        <v>0</v>
      </c>
      <c r="Z536" s="17"/>
      <c r="AA536" s="18"/>
      <c r="AB536" s="19"/>
    </row>
    <row r="537" hidden="1">
      <c r="B537" s="20" t="s">
        <v>302</v>
      </c>
      <c r="C537" s="3">
        <v>12.7</v>
      </c>
      <c r="D537" s="21">
        <v>0.866</v>
      </c>
      <c r="F537" s="22">
        <v>64.8</v>
      </c>
      <c r="G537" s="5">
        <v>-21.0</v>
      </c>
      <c r="H537" s="5">
        <v>-5000.0</v>
      </c>
      <c r="I537" s="12">
        <f>if(H537&lt;0,-H537/(-H537+100),100/(H537+100))/(if(H537&lt;0,-H537/(-H537+100),100/(H537+100))+if(H536&lt;0,-H536/(-H536+100),100/(H536+100)))</f>
        <v>0.9433962264</v>
      </c>
      <c r="J537" s="13">
        <v>82.0</v>
      </c>
      <c r="K537" s="23" t="str">
        <f>IF(C537&lt;&gt;"",IF(C537+G537&gt;0,C537+G537,""),IF(G537-C536&gt;0,G537-C536,""))</f>
        <v/>
      </c>
      <c r="L537" s="15" t="str">
        <f>if(K537&lt;&gt;"",if(J536-J537&lt;G537,1,if(G537=J536-J537,"Push",0)),"")</f>
        <v/>
      </c>
      <c r="Z537" s="17"/>
      <c r="AA537" s="18"/>
      <c r="AB537" s="19"/>
    </row>
    <row r="538" hidden="1">
      <c r="A538" s="7">
        <v>44164.0</v>
      </c>
      <c r="B538" s="8" t="s">
        <v>149</v>
      </c>
      <c r="C538" s="9"/>
      <c r="D538" s="9"/>
      <c r="E538" s="10">
        <v>45.1</v>
      </c>
      <c r="F538" s="11">
        <v>48.2</v>
      </c>
      <c r="G538" s="5">
        <v>37.0</v>
      </c>
      <c r="I538" s="12"/>
      <c r="J538" s="13">
        <v>77.0</v>
      </c>
      <c r="K538" s="14">
        <f>IF(C538&lt;&gt;"",IF(C538+G538&gt;0,C538+G538,""),IF(G538-C539&gt;0,G538-C539,""))</f>
        <v>12</v>
      </c>
      <c r="L538" s="15">
        <f>if(K538&lt;&gt;"",if(J539-J538&lt;G538,1,if(G538=J539-J538,"Push",0)),"")</f>
        <v>1</v>
      </c>
      <c r="Z538" s="17"/>
      <c r="AA538" s="18"/>
      <c r="AB538" s="19"/>
    </row>
    <row r="539" hidden="1">
      <c r="B539" s="20" t="s">
        <v>25</v>
      </c>
      <c r="C539" s="3">
        <v>25.0</v>
      </c>
      <c r="D539" s="21">
        <v>0.967</v>
      </c>
      <c r="F539" s="22">
        <v>45.3</v>
      </c>
      <c r="G539" s="5">
        <v>-37.0</v>
      </c>
      <c r="I539" s="12"/>
      <c r="J539" s="13">
        <v>100.0</v>
      </c>
      <c r="K539" s="23" t="str">
        <f>IF(C539&lt;&gt;"",IF(C539+G539&gt;0,C539+G539,""),IF(G539-C538&gt;0,G539-C538,""))</f>
        <v/>
      </c>
      <c r="L539" s="15" t="str">
        <f>if(K539&lt;&gt;"",if(J538-J539&lt;G539,1,if(G539=J538-J539,"Push",0)),"")</f>
        <v/>
      </c>
      <c r="Z539" s="17"/>
      <c r="AA539" s="18"/>
      <c r="AB539" s="19"/>
    </row>
    <row r="540" hidden="1">
      <c r="A540" s="7">
        <v>44164.0</v>
      </c>
      <c r="B540" s="8" t="s">
        <v>79</v>
      </c>
      <c r="C540" s="9"/>
      <c r="D540" s="9"/>
      <c r="E540" s="10">
        <v>42.4</v>
      </c>
      <c r="F540" s="11">
        <v>48.5</v>
      </c>
      <c r="G540" s="5">
        <v>15.5</v>
      </c>
      <c r="H540" s="5">
        <v>950.0</v>
      </c>
      <c r="I540" s="12">
        <f>if(H540&lt;0,-H540/(-H540+100),100/(H540+100))/(if(H540&lt;0,-H540/(-H540+100),100/(H540+100))+if(H541&lt;0,-H541/(-H541+100),100/(H541+100)))</f>
        <v>0.09090909091</v>
      </c>
      <c r="J540" s="13">
        <v>77.0</v>
      </c>
      <c r="K540" s="14">
        <f>IF(C540&lt;&gt;"",IF(C540+G540&gt;0,C540+G540,""),IF(G540-C541&gt;0,G540-C541,""))</f>
        <v>2.9</v>
      </c>
      <c r="L540" s="15">
        <f>if(K540&lt;&gt;"",if(J541-J540&lt;G540,1,if(G540=J541-J540,"Push",0)),"")</f>
        <v>1</v>
      </c>
      <c r="Z540" s="17"/>
      <c r="AA540" s="18"/>
      <c r="AB540" s="19"/>
    </row>
    <row r="541" hidden="1">
      <c r="B541" s="20" t="s">
        <v>256</v>
      </c>
      <c r="C541" s="3">
        <v>12.6</v>
      </c>
      <c r="D541" s="21">
        <v>0.848</v>
      </c>
      <c r="F541" s="22">
        <v>46.8</v>
      </c>
      <c r="G541" s="5">
        <v>-15.5</v>
      </c>
      <c r="H541" s="5">
        <v>-2000.0</v>
      </c>
      <c r="I541" s="12">
        <f>if(H541&lt;0,-H541/(-H541+100),100/(H541+100))/(if(H541&lt;0,-H541/(-H541+100),100/(H541+100))+if(H540&lt;0,-H540/(-H540+100),100/(H540+100)))</f>
        <v>0.9090909091</v>
      </c>
      <c r="J541" s="13">
        <v>91.0</v>
      </c>
      <c r="K541" s="23" t="str">
        <f>IF(C541&lt;&gt;"",IF(C541+G541&gt;0,C541+G541,""),IF(G541-C540&gt;0,G541-C540,""))</f>
        <v/>
      </c>
      <c r="L541" s="15" t="str">
        <f>if(K541&lt;&gt;"",if(J540-J541&lt;G541,1,if(G541=J540-J541,"Push",0)),"")</f>
        <v/>
      </c>
      <c r="Z541" s="17"/>
      <c r="AA541" s="18"/>
      <c r="AB541" s="19"/>
    </row>
    <row r="542" hidden="1">
      <c r="A542" s="7">
        <v>44164.0</v>
      </c>
      <c r="B542" s="8" t="s">
        <v>155</v>
      </c>
      <c r="C542" s="9"/>
      <c r="D542" s="9"/>
      <c r="E542" s="10">
        <v>42.3</v>
      </c>
      <c r="F542" s="11">
        <v>47.9</v>
      </c>
      <c r="G542" s="5">
        <v>32.5</v>
      </c>
      <c r="I542" s="12"/>
      <c r="J542" s="13">
        <v>63.0</v>
      </c>
      <c r="K542" s="14">
        <f>IF(C542&lt;&gt;"",IF(C542+G542&gt;0,C542+G542,""),IF(G542-C543&gt;0,G542-C543,""))</f>
        <v>9.8</v>
      </c>
      <c r="L542" s="15">
        <f>if(K542&lt;&gt;"",if(J543-J542&lt;G542,1,if(G542=J543-J542,"Push",0)),"")</f>
        <v>1</v>
      </c>
      <c r="Z542" s="17"/>
      <c r="AA542" s="18"/>
      <c r="AB542" s="19"/>
    </row>
    <row r="543" hidden="1">
      <c r="B543" s="20" t="s">
        <v>303</v>
      </c>
      <c r="C543" s="3">
        <v>22.7</v>
      </c>
      <c r="D543" s="21">
        <v>0.962</v>
      </c>
      <c r="F543" s="22">
        <v>36.9</v>
      </c>
      <c r="G543" s="5">
        <v>-32.5</v>
      </c>
      <c r="I543" s="12"/>
      <c r="J543" s="13">
        <v>80.0</v>
      </c>
      <c r="K543" s="23" t="str">
        <f>IF(C543&lt;&gt;"",IF(C543+G543&gt;0,C543+G543,""),IF(G543-C542&gt;0,G543-C542,""))</f>
        <v/>
      </c>
      <c r="L543" s="15" t="str">
        <f>if(K543&lt;&gt;"",if(J542-J543&lt;G543,1,if(G543=J542-J543,"Push",0)),"")</f>
        <v/>
      </c>
      <c r="Z543" s="17"/>
      <c r="AA543" s="18"/>
      <c r="AB543" s="19"/>
    </row>
    <row r="544" hidden="1">
      <c r="A544" s="7">
        <v>44164.0</v>
      </c>
      <c r="B544" s="8" t="s">
        <v>121</v>
      </c>
      <c r="C544" s="9"/>
      <c r="D544" s="9"/>
      <c r="E544" s="10">
        <v>41.5</v>
      </c>
      <c r="F544" s="11">
        <v>63.8</v>
      </c>
      <c r="G544" s="5">
        <v>4.0</v>
      </c>
      <c r="H544" s="5">
        <v>155.0</v>
      </c>
      <c r="I544" s="12">
        <f>if(H544&lt;0,-H544/(-H544+100),100/(H544+100))/(if(H544&lt;0,-H544/(-H544+100),100/(H544+100))+if(H545&lt;0,-H545/(-H545+100),100/(H545+100)))</f>
        <v>0.3744351194</v>
      </c>
      <c r="J544" s="13">
        <v>77.0</v>
      </c>
      <c r="K544" s="14" t="str">
        <f>IF(C544&lt;&gt;"",IF(C544+G544&gt;0,C544+G544,""),IF(G544-C545&gt;0,G544-C545,""))</f>
        <v/>
      </c>
      <c r="L544" s="15" t="str">
        <f>if(K544&lt;&gt;"",if(J545-J544&lt;G544,1,if(G544=J545-J544,"Push",0)),"")</f>
        <v/>
      </c>
      <c r="Z544" s="17"/>
      <c r="AA544" s="18"/>
      <c r="AB544" s="19"/>
    </row>
    <row r="545" hidden="1">
      <c r="B545" s="20" t="s">
        <v>162</v>
      </c>
      <c r="C545" s="3">
        <v>7.2</v>
      </c>
      <c r="D545" s="21">
        <v>0.75</v>
      </c>
      <c r="F545" s="22">
        <v>26.4</v>
      </c>
      <c r="G545" s="5">
        <v>-4.0</v>
      </c>
      <c r="H545" s="5">
        <v>-190.0</v>
      </c>
      <c r="I545" s="12">
        <f>if(H545&lt;0,-H545/(-H545+100),100/(H545+100))/(if(H545&lt;0,-H545/(-H545+100),100/(H545+100))+if(H544&lt;0,-H544/(-H544+100),100/(H544+100)))</f>
        <v>0.6255648806</v>
      </c>
      <c r="J545" s="13">
        <v>73.0</v>
      </c>
      <c r="K545" s="23">
        <f>IF(C545&lt;&gt;"",IF(C545+G545&gt;0,C545+G545,""),IF(G545-C544&gt;0,G545-C544,""))</f>
        <v>3.2</v>
      </c>
      <c r="L545" s="15">
        <f>if(K545&lt;&gt;"",if(J544-J545&lt;G545,1,if(G545=J544-J545,"Push",0)),"")</f>
        <v>0</v>
      </c>
      <c r="Z545" s="17"/>
      <c r="AA545" s="18"/>
      <c r="AB545" s="19"/>
    </row>
    <row r="546" hidden="1">
      <c r="A546" s="7">
        <v>44164.0</v>
      </c>
      <c r="B546" s="8" t="s">
        <v>131</v>
      </c>
      <c r="C546" s="9">
        <v>4.1</v>
      </c>
      <c r="D546" s="25">
        <v>0.659</v>
      </c>
      <c r="E546" s="10">
        <v>41.1</v>
      </c>
      <c r="F546" s="11">
        <v>60.1</v>
      </c>
      <c r="G546" s="5">
        <v>3.0</v>
      </c>
      <c r="H546" s="5">
        <v>125.0</v>
      </c>
      <c r="I546" s="12">
        <f>if(H546&lt;0,-H546/(-H546+100),100/(H546+100))/(if(H546&lt;0,-H546/(-H546+100),100/(H546+100))+if(H547&lt;0,-H547/(-H547+100),100/(H547+100)))</f>
        <v>0.4255319149</v>
      </c>
      <c r="J546" s="13">
        <v>63.0</v>
      </c>
      <c r="K546" s="14">
        <f>IF(C546&lt;&gt;"",IF(C546+G546&gt;0,C546+G546,""),IF(G546-C547&gt;0,G546-C547,""))</f>
        <v>7.1</v>
      </c>
      <c r="L546" s="15">
        <f>if(K546&lt;&gt;"",if(J547-J546&lt;G546,1,if(G546=J547-J546,"Push",0)),"")</f>
        <v>1</v>
      </c>
      <c r="Z546" s="17"/>
      <c r="AA546" s="18"/>
      <c r="AB546" s="19"/>
    </row>
    <row r="547" hidden="1">
      <c r="B547" s="20" t="s">
        <v>286</v>
      </c>
      <c r="C547" s="3"/>
      <c r="D547" s="3"/>
      <c r="F547" s="22">
        <v>13.9</v>
      </c>
      <c r="G547" s="5">
        <v>-3.0</v>
      </c>
      <c r="H547" s="5">
        <v>-150.0</v>
      </c>
      <c r="I547" s="12">
        <f>if(H547&lt;0,-H547/(-H547+100),100/(H547+100))/(if(H547&lt;0,-H547/(-H547+100),100/(H547+100))+if(H546&lt;0,-H546/(-H546+100),100/(H546+100)))</f>
        <v>0.5744680851</v>
      </c>
      <c r="J547" s="13">
        <v>45.0</v>
      </c>
      <c r="K547" s="23" t="str">
        <f>IF(C547&lt;&gt;"",IF(C547+G547&gt;0,C547+G547,""),IF(G547-C546&gt;0,G547-C546,""))</f>
        <v/>
      </c>
      <c r="L547" s="15" t="str">
        <f>if(K547&lt;&gt;"",if(J546-J547&lt;G547,1,if(G547=J546-J547,"Push",0)),"")</f>
        <v/>
      </c>
      <c r="Z547" s="17"/>
      <c r="AA547" s="18"/>
      <c r="AB547" s="19"/>
    </row>
    <row r="548" hidden="1">
      <c r="A548" s="7">
        <v>44164.0</v>
      </c>
      <c r="B548" s="8" t="s">
        <v>246</v>
      </c>
      <c r="C548" s="9">
        <v>13.2</v>
      </c>
      <c r="D548" s="25">
        <v>0.874</v>
      </c>
      <c r="E548" s="10">
        <v>39.0</v>
      </c>
      <c r="F548" s="11">
        <v>77.0</v>
      </c>
      <c r="G548" s="5">
        <v>-13.0</v>
      </c>
      <c r="H548" s="5">
        <v>-1115.0</v>
      </c>
      <c r="I548" s="12">
        <f>if(H548&lt;0,-H548/(-H548+100),100/(H548+100))/(if(H548&lt;0,-H548/(-H548+100),100/(H548+100))+if(H549&lt;0,-H549/(-H549+100),100/(H549+100)))</f>
        <v>0.8731401723</v>
      </c>
      <c r="J548" s="13">
        <v>86.0</v>
      </c>
      <c r="K548" s="14">
        <f>IF(C548&lt;&gt;"",IF(C548+G548&gt;0,C548+G548,""),IF(G548-C549&gt;0,G548-C549,""))</f>
        <v>0.2</v>
      </c>
      <c r="L548" s="15">
        <f>if(K548&lt;&gt;"",if(J549-J548&lt;G548,1,if(G548=J549-J548,"Push",0)),"")</f>
        <v>1</v>
      </c>
      <c r="Z548" s="17"/>
      <c r="AA548" s="18"/>
      <c r="AB548" s="19"/>
    </row>
    <row r="549" hidden="1">
      <c r="B549" s="20" t="s">
        <v>143</v>
      </c>
      <c r="C549" s="3"/>
      <c r="D549" s="3"/>
      <c r="F549" s="22">
        <v>37.0</v>
      </c>
      <c r="G549" s="5">
        <v>13.0</v>
      </c>
      <c r="H549" s="5">
        <v>650.0</v>
      </c>
      <c r="I549" s="12">
        <f>if(H549&lt;0,-H549/(-H549+100),100/(H549+100))/(if(H549&lt;0,-H549/(-H549+100),100/(H549+100))+if(H548&lt;0,-H548/(-H548+100),100/(H548+100)))</f>
        <v>0.1268598277</v>
      </c>
      <c r="J549" s="13">
        <v>55.0</v>
      </c>
      <c r="K549" s="23" t="str">
        <f>IF(C549&lt;&gt;"",IF(C549+G549&gt;0,C549+G549,""),IF(G549-C548&gt;0,G549-C548,""))</f>
        <v/>
      </c>
      <c r="L549" s="15" t="str">
        <f>if(K549&lt;&gt;"",if(J548-J549&lt;G549,1,if(G549=J548-J549,"Push",0)),"")</f>
        <v/>
      </c>
      <c r="Z549" s="17"/>
      <c r="AA549" s="18"/>
      <c r="AB549" s="19"/>
    </row>
    <row r="550" hidden="1">
      <c r="A550" s="7">
        <v>44164.0</v>
      </c>
      <c r="B550" s="8" t="s">
        <v>225</v>
      </c>
      <c r="C550" s="9"/>
      <c r="D550" s="9"/>
      <c r="E550" s="10">
        <v>35.2</v>
      </c>
      <c r="F550" s="11">
        <v>54.2</v>
      </c>
      <c r="G550" s="5">
        <v>20.5</v>
      </c>
      <c r="H550" s="5">
        <v>1500.0</v>
      </c>
      <c r="I550" s="12">
        <f>if(H550&lt;0,-H550/(-H550+100),100/(H550+100))/(if(H550&lt;0,-H550/(-H550+100),100/(H550+100))+if(H551&lt;0,-H551/(-H551+100),100/(H551+100)))</f>
        <v>0.05992949471</v>
      </c>
      <c r="J550" s="13">
        <v>75.0</v>
      </c>
      <c r="K550" s="14" t="str">
        <f>IF(C550&lt;&gt;"",IF(C550+G550&gt;0,C550+G550,""),IF(G550-C551&gt;0,G550-C551,""))</f>
        <v/>
      </c>
      <c r="L550" s="15" t="str">
        <f>if(K550&lt;&gt;"",if(J551-J550&lt;G550,1,if(G550=J551-J550,"Push",0)),"")</f>
        <v/>
      </c>
      <c r="Z550" s="17"/>
      <c r="AA550" s="18"/>
      <c r="AB550" s="19"/>
    </row>
    <row r="551" hidden="1">
      <c r="B551" s="20" t="s">
        <v>304</v>
      </c>
      <c r="C551" s="3">
        <v>21.2</v>
      </c>
      <c r="D551" s="21">
        <v>0.962</v>
      </c>
      <c r="F551" s="22">
        <v>39.6</v>
      </c>
      <c r="G551" s="5">
        <v>-20.5</v>
      </c>
      <c r="H551" s="5">
        <v>-5000.0</v>
      </c>
      <c r="I551" s="12">
        <f>if(H551&lt;0,-H551/(-H551+100),100/(H551+100))/(if(H551&lt;0,-H551/(-H551+100),100/(H551+100))+if(H550&lt;0,-H550/(-H550+100),100/(H550+100)))</f>
        <v>0.9400705053</v>
      </c>
      <c r="J551" s="13">
        <v>85.0</v>
      </c>
      <c r="K551" s="23">
        <f>IF(C551&lt;&gt;"",IF(C551+G551&gt;0,C551+G551,""),IF(G551-C550&gt;0,G551-C550,""))</f>
        <v>0.7</v>
      </c>
      <c r="L551" s="15">
        <f>if(K551&lt;&gt;"",if(J550-J551&lt;G551,1,if(G551=J550-J551,"Push",0)),"")</f>
        <v>0</v>
      </c>
      <c r="Z551" s="17"/>
      <c r="AA551" s="18"/>
      <c r="AB551" s="19"/>
    </row>
    <row r="552" hidden="1">
      <c r="A552" s="7">
        <v>44164.0</v>
      </c>
      <c r="B552" s="8" t="s">
        <v>305</v>
      </c>
      <c r="C552" s="9"/>
      <c r="D552" s="9"/>
      <c r="E552" s="10">
        <v>33.2</v>
      </c>
      <c r="F552" s="11">
        <v>66.5</v>
      </c>
      <c r="G552" s="5">
        <v>6.5</v>
      </c>
      <c r="H552" s="5">
        <v>230.0</v>
      </c>
      <c r="I552" s="12">
        <f>if(H552&lt;0,-H552/(-H552+100),100/(H552+100))/(if(H552&lt;0,-H552/(-H552+100),100/(H552+100))+if(H553&lt;0,-H553/(-H553+100),100/(H553+100)))</f>
        <v>0.288637194</v>
      </c>
      <c r="J552" s="13">
        <v>78.0</v>
      </c>
      <c r="K552" s="14" t="str">
        <f>IF(C552&lt;&gt;"",IF(C552+G552&gt;0,C552+G552,""),IF(G552-C553&gt;0,G552-C553,""))</f>
        <v/>
      </c>
      <c r="L552" s="15" t="str">
        <f>if(K552&lt;&gt;"",if(J553-J552&lt;G552,1,if(G552=J553-J552,"Push",0)),"")</f>
        <v/>
      </c>
      <c r="Z552" s="17"/>
      <c r="AA552" s="18"/>
      <c r="AB552" s="19"/>
    </row>
    <row r="553" hidden="1">
      <c r="B553" s="20" t="s">
        <v>306</v>
      </c>
      <c r="C553" s="3">
        <v>6.8</v>
      </c>
      <c r="D553" s="21">
        <v>0.735</v>
      </c>
      <c r="F553" s="22">
        <v>12.2</v>
      </c>
      <c r="G553" s="5">
        <v>-6.5</v>
      </c>
      <c r="H553" s="5">
        <v>-295.0</v>
      </c>
      <c r="I553" s="12">
        <f>if(H553&lt;0,-H553/(-H553+100),100/(H553+100))/(if(H553&lt;0,-H553/(-H553+100),100/(H553+100))+if(H552&lt;0,-H552/(-H552+100),100/(H552+100)))</f>
        <v>0.711362806</v>
      </c>
      <c r="J553" s="13">
        <v>76.0</v>
      </c>
      <c r="K553" s="23">
        <f>IF(C553&lt;&gt;"",IF(C553+G553&gt;0,C553+G553,""),IF(G553-C552&gt;0,G553-C552,""))</f>
        <v>0.3</v>
      </c>
      <c r="L553" s="15">
        <f>if(K553&lt;&gt;"",if(J552-J553&lt;G553,1,if(G553=J552-J553,"Push",0)),"")</f>
        <v>0</v>
      </c>
      <c r="Z553" s="17"/>
      <c r="AA553" s="18"/>
      <c r="AB553" s="19"/>
    </row>
    <row r="554" hidden="1">
      <c r="A554" s="7">
        <v>44164.0</v>
      </c>
      <c r="B554" s="8" t="s">
        <v>262</v>
      </c>
      <c r="C554" s="9"/>
      <c r="D554" s="9"/>
      <c r="E554" s="10">
        <v>33.1</v>
      </c>
      <c r="F554" s="11">
        <v>36.5</v>
      </c>
      <c r="G554" s="5">
        <v>-3.0</v>
      </c>
      <c r="H554" s="5">
        <v>-157.0</v>
      </c>
      <c r="I554" s="12">
        <f>if(H554&lt;0,-H554/(-H554+100),100/(H554+100))/(if(H554&lt;0,-H554/(-H554+100),100/(H554+100))+if(H555&lt;0,-H555/(-H555+100),100/(H555+100)))</f>
        <v>0.5842096748</v>
      </c>
      <c r="J554" s="13">
        <v>61.0</v>
      </c>
      <c r="K554" s="14" t="str">
        <f>IF(C554&lt;&gt;"",IF(C554+G554&gt;0,C554+G554,""),IF(G554-C555&gt;0,G554-C555,""))</f>
        <v/>
      </c>
      <c r="L554" s="15" t="str">
        <f>if(K554&lt;&gt;"",if(J555-J554&lt;G554,1,if(G554=J555-J554,"Push",0)),"")</f>
        <v/>
      </c>
      <c r="Z554" s="17"/>
      <c r="AA554" s="18"/>
      <c r="AB554" s="19"/>
    </row>
    <row r="555" hidden="1">
      <c r="B555" s="20" t="s">
        <v>95</v>
      </c>
      <c r="C555" s="3">
        <v>7.4</v>
      </c>
      <c r="D555" s="21">
        <v>0.752</v>
      </c>
      <c r="F555" s="22">
        <v>46.5</v>
      </c>
      <c r="G555" s="5">
        <v>3.0</v>
      </c>
      <c r="H555" s="5">
        <v>130.0</v>
      </c>
      <c r="I555" s="12">
        <f>if(H555&lt;0,-H555/(-H555+100),100/(H555+100))/(if(H555&lt;0,-H555/(-H555+100),100/(H555+100))+if(H554&lt;0,-H554/(-H554+100),100/(H554+100)))</f>
        <v>0.4157903252</v>
      </c>
      <c r="J555" s="13">
        <v>69.0</v>
      </c>
      <c r="K555" s="23">
        <f>IF(C555&lt;&gt;"",IF(C555+G555&gt;0,C555+G555,""),IF(G555-C554&gt;0,G555-C554,""))</f>
        <v>10.4</v>
      </c>
      <c r="L555" s="15">
        <f>if(K555&lt;&gt;"",if(J554-J555&lt;G555,1,if(G555=J554-J555,"Push",0)),"")</f>
        <v>1</v>
      </c>
      <c r="Z555" s="17"/>
      <c r="AA555" s="18"/>
      <c r="AB555" s="19"/>
    </row>
    <row r="556" hidden="1">
      <c r="A556" s="7">
        <v>44164.0</v>
      </c>
      <c r="B556" s="8" t="s">
        <v>153</v>
      </c>
      <c r="C556" s="9"/>
      <c r="D556" s="9"/>
      <c r="E556" s="10">
        <v>32.0</v>
      </c>
      <c r="F556" s="11">
        <v>38.1</v>
      </c>
      <c r="G556" s="5">
        <v>3.0</v>
      </c>
      <c r="H556" s="5">
        <v>130.0</v>
      </c>
      <c r="I556" s="12">
        <f>if(H556&lt;0,-H556/(-H556+100),100/(H556+100))/(if(H556&lt;0,-H556/(-H556+100),100/(H556+100))+if(H557&lt;0,-H557/(-H557+100),100/(H557+100)))</f>
        <v>0.4145990075</v>
      </c>
      <c r="J556" s="13">
        <v>59.0</v>
      </c>
      <c r="K556" s="14" t="str">
        <f>IF(C556&lt;&gt;"",IF(C556+G556&gt;0,C556+G556,""),IF(G556-C557&gt;0,G556-C557,""))</f>
        <v/>
      </c>
      <c r="L556" s="15" t="str">
        <f>if(K556&lt;&gt;"",if(J557-J556&lt;G556,1,if(G556=J557-J556,"Push",0)),"")</f>
        <v/>
      </c>
      <c r="Z556" s="17"/>
      <c r="AA556" s="18"/>
      <c r="AB556" s="19"/>
    </row>
    <row r="557" hidden="1">
      <c r="B557" s="20" t="s">
        <v>182</v>
      </c>
      <c r="C557" s="3">
        <v>14.5</v>
      </c>
      <c r="D557" s="21">
        <v>0.896</v>
      </c>
      <c r="F557" s="22">
        <v>58.9</v>
      </c>
      <c r="G557" s="5">
        <v>-3.0</v>
      </c>
      <c r="H557" s="5">
        <v>-159.0</v>
      </c>
      <c r="I557" s="12">
        <f>if(H557&lt;0,-H557/(-H557+100),100/(H557+100))/(if(H557&lt;0,-H557/(-H557+100),100/(H557+100))+if(H556&lt;0,-H556/(-H556+100),100/(H556+100)))</f>
        <v>0.5854009925</v>
      </c>
      <c r="J557" s="13">
        <v>67.0</v>
      </c>
      <c r="K557" s="23">
        <f>IF(C557&lt;&gt;"",IF(C557+G557&gt;0,C557+G557,""),IF(G557-C556&gt;0,G557-C556,""))</f>
        <v>11.5</v>
      </c>
      <c r="L557" s="15">
        <f>if(K557&lt;&gt;"",if(J556-J557&lt;G557,1,if(G557=J556-J557,"Push",0)),"")</f>
        <v>1</v>
      </c>
      <c r="Z557" s="17"/>
      <c r="AA557" s="18"/>
      <c r="AB557" s="19"/>
    </row>
    <row r="558" hidden="1">
      <c r="A558" s="7">
        <v>44164.0</v>
      </c>
      <c r="B558" s="8" t="s">
        <v>268</v>
      </c>
      <c r="C558" s="9"/>
      <c r="D558" s="9"/>
      <c r="E558" s="10">
        <v>26.9</v>
      </c>
      <c r="F558" s="11">
        <v>37.8</v>
      </c>
      <c r="I558" s="12"/>
      <c r="J558" s="13">
        <v>95.0</v>
      </c>
      <c r="K558" s="14"/>
      <c r="L558" s="15"/>
      <c r="Z558" s="17"/>
      <c r="AA558" s="18"/>
      <c r="AB558" s="19"/>
    </row>
    <row r="559" hidden="1">
      <c r="B559" s="20" t="s">
        <v>307</v>
      </c>
      <c r="C559" s="3">
        <v>29.0</v>
      </c>
      <c r="D559" s="21">
        <v>0.984</v>
      </c>
      <c r="F559" s="22">
        <v>49.8</v>
      </c>
      <c r="I559" s="12"/>
      <c r="J559" s="13">
        <v>173.0</v>
      </c>
      <c r="K559" s="23"/>
      <c r="L559" s="15"/>
      <c r="Z559" s="17"/>
      <c r="AA559" s="18"/>
      <c r="AB559" s="19"/>
    </row>
    <row r="560" hidden="1">
      <c r="A560" s="7">
        <v>44164.0</v>
      </c>
      <c r="B560" s="8" t="s">
        <v>308</v>
      </c>
      <c r="C560" s="9">
        <v>23.4</v>
      </c>
      <c r="D560" s="25">
        <v>0.971</v>
      </c>
      <c r="E560" s="10">
        <v>26.7</v>
      </c>
      <c r="F560" s="11">
        <v>25.2</v>
      </c>
      <c r="I560" s="12">
        <f>if(H560&lt;0,-H560/(-H560+100),100/(H560+100))/(if(H560&lt;0,-H560/(-H560+100),100/(H560+100))+if(H561&lt;0,-H561/(-H561+100),100/(H561+100)))</f>
        <v>0.5</v>
      </c>
      <c r="J560" s="13">
        <v>83.0</v>
      </c>
      <c r="K560" s="14">
        <f>IF(C560&lt;&gt;"",IF(C560+G560&gt;0,C560+G560,""),IF(G560-C561&gt;0,G560-C561,""))</f>
        <v>23.4</v>
      </c>
      <c r="L560" s="15">
        <f>if(K560&lt;&gt;"",if(J561-J560&lt;G560,1,if(G560=J561-J560,"Push",0)),"")</f>
        <v>1</v>
      </c>
      <c r="Z560" s="17"/>
      <c r="AA560" s="18"/>
      <c r="AB560" s="19"/>
    </row>
    <row r="561" hidden="1">
      <c r="B561" s="20" t="s">
        <v>309</v>
      </c>
      <c r="C561" s="3"/>
      <c r="D561" s="3"/>
      <c r="F561" s="22">
        <v>58.5</v>
      </c>
      <c r="I561" s="12">
        <f>if(H561&lt;0,-H561/(-H561+100),100/(H561+100))/(if(H561&lt;0,-H561/(-H561+100),100/(H561+100))+if(H560&lt;0,-H560/(-H560+100),100/(H560+100)))</f>
        <v>0.5</v>
      </c>
      <c r="J561" s="13">
        <v>77.0</v>
      </c>
      <c r="K561" s="23" t="str">
        <f>IF(C561&lt;&gt;"",IF(C561+G561&gt;0,C561+G561,""),IF(G561-C560&gt;0,G561-C560,""))</f>
        <v/>
      </c>
      <c r="L561" s="15" t="str">
        <f>if(K561&lt;&gt;"",if(J560-J561&lt;G561,1,if(G561=J560-J561,"Push",0)),"")</f>
        <v/>
      </c>
      <c r="Z561" s="17"/>
      <c r="AA561" s="18"/>
      <c r="AB561" s="19"/>
    </row>
    <row r="562" hidden="1">
      <c r="A562" s="7">
        <v>44164.0</v>
      </c>
      <c r="B562" s="8" t="s">
        <v>290</v>
      </c>
      <c r="C562" s="9"/>
      <c r="D562" s="9"/>
      <c r="E562" s="10">
        <v>22.8</v>
      </c>
      <c r="F562" s="11">
        <v>63.0</v>
      </c>
      <c r="I562" s="12">
        <f>if(H562&lt;0,-H562/(-H562+100),100/(H562+100))/(if(H562&lt;0,-H562/(-H562+100),100/(H562+100))+if(H563&lt;0,-H563/(-H563+100),100/(H563+100)))</f>
        <v>0.5</v>
      </c>
      <c r="J562" s="13">
        <v>55.0</v>
      </c>
      <c r="K562" s="14" t="str">
        <f>IF(C562&lt;&gt;"",IF(C562+G562&gt;0,C562+G562,""),IF(G562-C563&gt;0,G562-C563,""))</f>
        <v/>
      </c>
      <c r="L562" s="15" t="str">
        <f>if(K562&lt;&gt;"",if(J563-J562&lt;G562,1,if(G562=J563-J562,"Push",0)),"")</f>
        <v/>
      </c>
      <c r="Z562" s="17"/>
      <c r="AA562" s="18"/>
      <c r="AB562" s="19"/>
    </row>
    <row r="563" hidden="1">
      <c r="B563" s="20" t="s">
        <v>310</v>
      </c>
      <c r="C563" s="3">
        <v>20.0</v>
      </c>
      <c r="D563" s="21">
        <v>0.952</v>
      </c>
      <c r="F563" s="22">
        <v>33.1</v>
      </c>
      <c r="I563" s="12">
        <f>if(H563&lt;0,-H563/(-H563+100),100/(H563+100))/(if(H563&lt;0,-H563/(-H563+100),100/(H563+100))+if(H562&lt;0,-H562/(-H562+100),100/(H562+100)))</f>
        <v>0.5</v>
      </c>
      <c r="J563" s="13">
        <v>92.0</v>
      </c>
      <c r="K563" s="23">
        <f>IF(C563&lt;&gt;"",IF(C563+G563&gt;0,C563+G563,""),IF(G563-C562&gt;0,G563-C562,""))</f>
        <v>20</v>
      </c>
      <c r="L563" s="15">
        <f>if(K563&lt;&gt;"",if(J562-J563&lt;G563,1,if(G563=J562-J563,"Push",0)),"")</f>
        <v>1</v>
      </c>
      <c r="Z563" s="17"/>
      <c r="AA563" s="18"/>
      <c r="AB563" s="19"/>
    </row>
    <row r="564" hidden="1">
      <c r="A564" s="7">
        <v>44164.0</v>
      </c>
      <c r="B564" s="8" t="s">
        <v>294</v>
      </c>
      <c r="C564" s="9"/>
      <c r="D564" s="9"/>
      <c r="E564" s="10">
        <v>20.6</v>
      </c>
      <c r="F564" s="11">
        <v>37.1</v>
      </c>
      <c r="I564" s="12">
        <f>if(H564&lt;0,-H564/(-H564+100),100/(H564+100))/(if(H564&lt;0,-H564/(-H564+100),100/(H564+100))+if(H565&lt;0,-H565/(-H565+100),100/(H565+100)))</f>
        <v>0.5</v>
      </c>
      <c r="J564" s="13">
        <v>71.0</v>
      </c>
      <c r="K564" s="14" t="str">
        <f>IF(C564&lt;&gt;"",IF(C564+G564&gt;0,C564+G564,""),IF(G564-C565&gt;0,G564-C565,""))</f>
        <v/>
      </c>
      <c r="L564" s="15" t="str">
        <f>if(K564&lt;&gt;"",if(J565-J564&lt;G564,1,if(G564=J565-J564,"Push",0)),"")</f>
        <v/>
      </c>
      <c r="Z564" s="17"/>
      <c r="AA564" s="18"/>
      <c r="AB564" s="19"/>
    </row>
    <row r="565" hidden="1">
      <c r="B565" s="20" t="s">
        <v>267</v>
      </c>
      <c r="C565" s="3">
        <v>11.9</v>
      </c>
      <c r="D565" s="21">
        <v>0.846</v>
      </c>
      <c r="F565" s="22">
        <v>29.0</v>
      </c>
      <c r="I565" s="12">
        <f>if(H565&lt;0,-H565/(-H565+100),100/(H565+100))/(if(H565&lt;0,-H565/(-H565+100),100/(H565+100))+if(H564&lt;0,-H564/(-H564+100),100/(H564+100)))</f>
        <v>0.5</v>
      </c>
      <c r="J565" s="13">
        <v>84.0</v>
      </c>
      <c r="K565" s="23">
        <f>IF(C565&lt;&gt;"",IF(C565+G565&gt;0,C565+G565,""),IF(G565-C564&gt;0,G565-C564,""))</f>
        <v>11.9</v>
      </c>
      <c r="L565" s="15">
        <f>if(K565&lt;&gt;"",if(J564-J565&lt;G565,1,if(G565=J564-J565,"Push",0)),"")</f>
        <v>1</v>
      </c>
      <c r="Z565" s="17"/>
      <c r="AA565" s="18"/>
      <c r="AB565" s="19"/>
    </row>
    <row r="566" hidden="1">
      <c r="A566" s="7">
        <v>44164.0</v>
      </c>
      <c r="B566" s="8" t="s">
        <v>240</v>
      </c>
      <c r="C566" s="9"/>
      <c r="D566" s="9"/>
      <c r="E566" s="10">
        <v>19.9</v>
      </c>
      <c r="F566" s="11">
        <v>37.9</v>
      </c>
      <c r="I566" s="12">
        <f>if(H566&lt;0,-H566/(-H566+100),100/(H566+100))/(if(H566&lt;0,-H566/(-H566+100),100/(H566+100))+if(H567&lt;0,-H567/(-H567+100),100/(H567+100)))</f>
        <v>0.5</v>
      </c>
      <c r="J566" s="13">
        <v>69.0</v>
      </c>
      <c r="K566" s="14" t="str">
        <f>IF(C566&lt;&gt;"",IF(C566+G566&gt;0,C566+G566,""),IF(G566-C567&gt;0,G566-C567,""))</f>
        <v/>
      </c>
      <c r="L566" s="15" t="str">
        <f>if(K566&lt;&gt;"",if(J567-J566&lt;G566,1,if(G566=J567-J566,"Push",0)),"")</f>
        <v/>
      </c>
      <c r="Z566" s="17"/>
      <c r="AA566" s="18"/>
      <c r="AB566" s="19"/>
    </row>
    <row r="567" hidden="1">
      <c r="B567" s="20" t="s">
        <v>132</v>
      </c>
      <c r="C567" s="3">
        <v>15.6</v>
      </c>
      <c r="D567" s="21">
        <v>0.902</v>
      </c>
      <c r="F567" s="22">
        <v>26.6</v>
      </c>
      <c r="I567" s="12">
        <f>if(H567&lt;0,-H567/(-H567+100),100/(H567+100))/(if(H567&lt;0,-H567/(-H567+100),100/(H567+100))+if(H566&lt;0,-H566/(-H566+100),100/(H566+100)))</f>
        <v>0.5</v>
      </c>
      <c r="J567" s="13">
        <v>74.0</v>
      </c>
      <c r="K567" s="23">
        <f>IF(C567&lt;&gt;"",IF(C567+G567&gt;0,C567+G567,""),IF(G567-C566&gt;0,G567-C566,""))</f>
        <v>15.6</v>
      </c>
      <c r="L567" s="15">
        <f>if(K567&lt;&gt;"",if(J566-J567&lt;G567,1,if(G567=J566-J567,"Push",0)),"")</f>
        <v>1</v>
      </c>
      <c r="Z567" s="17"/>
      <c r="AA567" s="18"/>
      <c r="AB567" s="19"/>
    </row>
    <row r="568">
      <c r="A568" s="42">
        <v>44165.0</v>
      </c>
      <c r="B568" s="43" t="s">
        <v>108</v>
      </c>
      <c r="C568" s="44">
        <v>0.7</v>
      </c>
      <c r="D568" s="45">
        <v>0.525</v>
      </c>
      <c r="E568" s="46">
        <v>90.8</v>
      </c>
      <c r="F568" s="47">
        <v>92.8</v>
      </c>
      <c r="G568" s="48">
        <v>-2.0</v>
      </c>
      <c r="H568" s="48">
        <v>-132.0</v>
      </c>
      <c r="I568" s="49">
        <f>if(H568&lt;0,-H568/(-H568+100),100/(H568+100))/(if(H568&lt;0,-H568/(-H568+100),100/(H568+100))+if(H569&lt;0,-H569/(-H569+100),100/(H569+100)))</f>
        <v>0.5467333542</v>
      </c>
      <c r="J568" s="50">
        <v>79.0</v>
      </c>
      <c r="K568" s="51" t="str">
        <f>IF(C568&lt;&gt;"",IF(C568+G568&gt;0,C568+G568,""),IF(G568-C569&gt;0,G568-C569,""))</f>
        <v/>
      </c>
      <c r="L568" s="52" t="str">
        <f>if(K568&lt;&gt;"",if(J569-J568&lt;G568,1,if(G568=J569-J568,"Push",0)),"")</f>
        <v/>
      </c>
      <c r="Z568" s="17"/>
      <c r="AA568" s="18"/>
      <c r="AB568" s="19"/>
    </row>
    <row r="569">
      <c r="B569" s="20" t="s">
        <v>86</v>
      </c>
      <c r="C569" s="3"/>
      <c r="D569" s="3"/>
      <c r="F569" s="22">
        <v>36.8</v>
      </c>
      <c r="G569" s="5">
        <v>2.0</v>
      </c>
      <c r="H569" s="5">
        <v>112.0</v>
      </c>
      <c r="I569" s="12">
        <f>if(H569&lt;0,-H569/(-H569+100),100/(H569+100))/(if(H569&lt;0,-H569/(-H569+100),100/(H569+100))+if(H568&lt;0,-H568/(-H568+100),100/(H568+100)))</f>
        <v>0.4532666458</v>
      </c>
      <c r="J569" s="13">
        <v>58.0</v>
      </c>
      <c r="K569" s="23">
        <f>IF(C569&lt;&gt;"",IF(C569+G569&gt;0,C569+G569,""),IF(G569-C568&gt;0,G569-C568,""))</f>
        <v>1.3</v>
      </c>
      <c r="L569" s="15">
        <f>if(K569&lt;&gt;"",if(J568-J569&lt;G569,1,if(G569=J568-J569,"Push",0)),"")</f>
        <v>0</v>
      </c>
      <c r="Z569" s="17"/>
      <c r="AA569" s="18"/>
      <c r="AB569" s="19"/>
    </row>
    <row r="570" hidden="1">
      <c r="A570" s="7">
        <v>44165.0</v>
      </c>
      <c r="B570" s="8" t="s">
        <v>78</v>
      </c>
      <c r="C570" s="9">
        <v>3.2</v>
      </c>
      <c r="D570" s="25">
        <v>0.619</v>
      </c>
      <c r="E570" s="10">
        <v>88.5</v>
      </c>
      <c r="F570" s="11">
        <v>77.2</v>
      </c>
      <c r="G570" s="5">
        <v>-8.0</v>
      </c>
      <c r="H570" s="5">
        <v>-360.0</v>
      </c>
      <c r="I570" s="12">
        <f>if(H570&lt;0,-H570/(-H570+100),100/(H570+100))/(if(H570&lt;0,-H570/(-H570+100),100/(H570+100))+if(H571&lt;0,-H571/(-H571+100),100/(H571+100)))</f>
        <v>0.7508125677</v>
      </c>
      <c r="J570" s="13">
        <v>78.0</v>
      </c>
      <c r="K570" s="14" t="str">
        <f>IF(C570&lt;&gt;"",IF(C570+G570&gt;0,C570+G570,""),IF(G570-C571&gt;0,G570-C571,""))</f>
        <v/>
      </c>
      <c r="L570" s="15" t="str">
        <f>if(K570&lt;&gt;"",if(J571-J570&lt;G570,1,if(G570=J571-J570,"Push",0)),"")</f>
        <v/>
      </c>
      <c r="Z570" s="17"/>
      <c r="AA570" s="18"/>
      <c r="AB570" s="19"/>
    </row>
    <row r="571" hidden="1">
      <c r="B571" s="20" t="s">
        <v>102</v>
      </c>
      <c r="C571" s="3"/>
      <c r="D571" s="3"/>
      <c r="F571" s="22">
        <v>55.3</v>
      </c>
      <c r="G571" s="5">
        <v>8.0</v>
      </c>
      <c r="H571" s="5">
        <v>285.0</v>
      </c>
      <c r="I571" s="12">
        <f>if(H571&lt;0,-H571/(-H571+100),100/(H571+100))/(if(H571&lt;0,-H571/(-H571+100),100/(H571+100))+if(H570&lt;0,-H570/(-H570+100),100/(H570+100)))</f>
        <v>0.2491874323</v>
      </c>
      <c r="J571" s="13">
        <v>76.0</v>
      </c>
      <c r="K571" s="23">
        <f>IF(C571&lt;&gt;"",IF(C571+G571&gt;0,C571+G571,""),IF(G571-C570&gt;0,G571-C570,""))</f>
        <v>4.8</v>
      </c>
      <c r="L571" s="15">
        <f>if(K571&lt;&gt;"",if(J570-J571&lt;G571,1,if(G571=J570-J571,"Push",0)),"")</f>
        <v>1</v>
      </c>
      <c r="Z571" s="17"/>
      <c r="AA571" s="18"/>
      <c r="AB571" s="19"/>
    </row>
    <row r="572" hidden="1">
      <c r="A572" s="7">
        <v>44165.0</v>
      </c>
      <c r="B572" s="8" t="s">
        <v>311</v>
      </c>
      <c r="C572" s="9"/>
      <c r="D572" s="9"/>
      <c r="E572" s="10">
        <v>81.4</v>
      </c>
      <c r="F572" s="11">
        <v>98.1</v>
      </c>
      <c r="G572" s="5">
        <v>2.5</v>
      </c>
      <c r="H572" s="5">
        <v>120.0</v>
      </c>
      <c r="I572" s="12">
        <f>if(H572&lt;0,-H572/(-H572+100),100/(H572+100))/(if(H572&lt;0,-H572/(-H572+100),100/(H572+100))+if(H573&lt;0,-H573/(-H573+100),100/(H573+100)))</f>
        <v>0.4357962697</v>
      </c>
      <c r="J572" s="13">
        <v>82.0</v>
      </c>
      <c r="K572" s="14">
        <f>IF(C572&lt;&gt;"",IF(C572+G572&gt;0,C572+G572,""),IF(G572-C573&gt;0,G572-C573,""))</f>
        <v>2</v>
      </c>
      <c r="L572" s="15">
        <f>if(K572&lt;&gt;"",if(J573-J572&lt;G572,1,if(G572=J573-J572,"Push",0)),"")</f>
        <v>1</v>
      </c>
      <c r="Z572" s="17"/>
      <c r="AA572" s="18"/>
      <c r="AB572" s="19"/>
    </row>
    <row r="573" hidden="1">
      <c r="B573" s="20" t="s">
        <v>122</v>
      </c>
      <c r="C573" s="3">
        <v>0.5</v>
      </c>
      <c r="D573" s="21">
        <v>0.517</v>
      </c>
      <c r="F573" s="22">
        <v>33.4</v>
      </c>
      <c r="G573" s="5">
        <v>-2.5</v>
      </c>
      <c r="H573" s="5">
        <v>-143.0</v>
      </c>
      <c r="I573" s="12">
        <f>if(H573&lt;0,-H573/(-H573+100),100/(H573+100))/(if(H573&lt;0,-H573/(-H573+100),100/(H573+100))+if(H572&lt;0,-H572/(-H572+100),100/(H572+100)))</f>
        <v>0.5642037303</v>
      </c>
      <c r="J573" s="13">
        <v>64.0</v>
      </c>
      <c r="K573" s="23" t="str">
        <f>IF(C573&lt;&gt;"",IF(C573+G573&gt;0,C573+G573,""),IF(G573-C572&gt;0,G573-C572,""))</f>
        <v/>
      </c>
      <c r="L573" s="15" t="str">
        <f>if(K573&lt;&gt;"",if(J572-J573&lt;G573,1,if(G573=J572-J573,"Push",0)),"")</f>
        <v/>
      </c>
      <c r="Z573" s="17"/>
      <c r="AA573" s="18"/>
      <c r="AB573" s="19"/>
    </row>
    <row r="574" hidden="1">
      <c r="A574" s="7">
        <v>44165.0</v>
      </c>
      <c r="B574" s="8" t="s">
        <v>128</v>
      </c>
      <c r="C574" s="9">
        <v>2.7</v>
      </c>
      <c r="D574" s="25">
        <v>0.591</v>
      </c>
      <c r="E574" s="10">
        <v>79.6</v>
      </c>
      <c r="F574" s="11">
        <v>67.7</v>
      </c>
      <c r="G574" s="5">
        <v>2.5</v>
      </c>
      <c r="H574" s="5">
        <v>115.0</v>
      </c>
      <c r="I574" s="12">
        <f>if(H574&lt;0,-H574/(-H574+100),100/(H574+100))/(if(H574&lt;0,-H574/(-H574+100),100/(H574+100))+if(H575&lt;0,-H575/(-H575+100),100/(H575+100)))</f>
        <v>0.4443618109</v>
      </c>
      <c r="J574" s="13">
        <v>97.0</v>
      </c>
      <c r="K574" s="14">
        <f>IF(C574&lt;&gt;"",IF(C574+G574&gt;0,C574+G574,""),IF(G574-C575&gt;0,G574-C575,""))</f>
        <v>5.2</v>
      </c>
      <c r="L574" s="15">
        <f>if(K574&lt;&gt;"",if(J575-J574&lt;G574,1,if(G574=J575-J574,"Push",0)),"")</f>
        <v>1</v>
      </c>
      <c r="Z574" s="17"/>
      <c r="AA574" s="18"/>
      <c r="AB574" s="19"/>
    </row>
    <row r="575" hidden="1">
      <c r="B575" s="20" t="s">
        <v>22</v>
      </c>
      <c r="C575" s="3"/>
      <c r="D575" s="3"/>
      <c r="F575" s="22">
        <v>53.9</v>
      </c>
      <c r="G575" s="5">
        <v>-2.5</v>
      </c>
      <c r="H575" s="5">
        <v>-139.0</v>
      </c>
      <c r="I575" s="12">
        <f>if(H575&lt;0,-H575/(-H575+100),100/(H575+100))/(if(H575&lt;0,-H575/(-H575+100),100/(H575+100))+if(H574&lt;0,-H574/(-H574+100),100/(H574+100)))</f>
        <v>0.5556381891</v>
      </c>
      <c r="J575" s="13">
        <v>93.0</v>
      </c>
      <c r="K575" s="23" t="str">
        <f>IF(C575&lt;&gt;"",IF(C575+G575&gt;0,C575+G575,""),IF(G575-C574&gt;0,G575-C574,""))</f>
        <v/>
      </c>
      <c r="L575" s="15" t="str">
        <f>if(K575&lt;&gt;"",if(J574-J575&lt;G575,1,if(G575=J574-J575,"Push",0)),"")</f>
        <v/>
      </c>
      <c r="Z575" s="17"/>
      <c r="AA575" s="18"/>
      <c r="AB575" s="19"/>
    </row>
    <row r="576" hidden="1">
      <c r="A576" s="7">
        <v>44165.0</v>
      </c>
      <c r="B576" s="8" t="s">
        <v>31</v>
      </c>
      <c r="C576" s="9">
        <v>2.4</v>
      </c>
      <c r="D576" s="25">
        <v>0.587</v>
      </c>
      <c r="E576" s="10">
        <v>70.7</v>
      </c>
      <c r="F576" s="11">
        <v>21.8</v>
      </c>
      <c r="G576" s="5">
        <v>-2.5</v>
      </c>
      <c r="H576" s="5">
        <v>-150.0</v>
      </c>
      <c r="I576" s="12">
        <f>if(H576&lt;0,-H576/(-H576+100),100/(H576+100))/(if(H576&lt;0,-H576/(-H576+100),100/(H576+100))+if(H577&lt;0,-H577/(-H577+100),100/(H577+100)))</f>
        <v>0.5744680851</v>
      </c>
      <c r="J576" s="13">
        <v>69.0</v>
      </c>
      <c r="K576" s="14" t="str">
        <f>IF(C576&lt;&gt;"",IF(C576+G576&gt;0,C576+G576,""),IF(G576-C577&gt;0,G576-C577,""))</f>
        <v/>
      </c>
      <c r="L576" s="15" t="str">
        <f>if(K576&lt;&gt;"",if(J577-J576&lt;G576,1,if(G576=J577-J576,"Push",0)),"")</f>
        <v/>
      </c>
      <c r="Z576" s="17"/>
      <c r="AA576" s="18"/>
      <c r="AB576" s="19"/>
    </row>
    <row r="577" hidden="1">
      <c r="B577" s="20" t="s">
        <v>184</v>
      </c>
      <c r="C577" s="3"/>
      <c r="D577" s="3"/>
      <c r="F577" s="22">
        <v>88.5</v>
      </c>
      <c r="G577" s="5">
        <v>2.5</v>
      </c>
      <c r="H577" s="5">
        <v>125.0</v>
      </c>
      <c r="I577" s="12">
        <f>if(H577&lt;0,-H577/(-H577+100),100/(H577+100))/(if(H577&lt;0,-H577/(-H577+100),100/(H577+100))+if(H576&lt;0,-H576/(-H576+100),100/(H576+100)))</f>
        <v>0.4255319149</v>
      </c>
      <c r="J577" s="13">
        <v>86.0</v>
      </c>
      <c r="K577" s="23">
        <f>IF(C577&lt;&gt;"",IF(C577+G577&gt;0,C577+G577,""),IF(G577-C576&gt;0,G577-C576,""))</f>
        <v>0.1</v>
      </c>
      <c r="L577" s="15">
        <f>if(K577&lt;&gt;"",if(J576-J577&lt;G577,1,if(G577=J576-J577,"Push",0)),"")</f>
        <v>1</v>
      </c>
      <c r="Z577" s="17"/>
      <c r="AA577" s="18"/>
      <c r="AB577" s="19"/>
    </row>
    <row r="578" hidden="1">
      <c r="A578" s="7">
        <v>44165.0</v>
      </c>
      <c r="B578" s="8" t="s">
        <v>34</v>
      </c>
      <c r="C578" s="9">
        <v>10.4</v>
      </c>
      <c r="D578" s="25">
        <v>0.814</v>
      </c>
      <c r="E578" s="10">
        <v>68.3</v>
      </c>
      <c r="F578" s="11">
        <v>84.6</v>
      </c>
      <c r="G578" s="5">
        <v>-13.5</v>
      </c>
      <c r="H578" s="5">
        <v>-1115.0</v>
      </c>
      <c r="I578" s="12">
        <f>if(H578&lt;0,-H578/(-H578+100),100/(H578+100))/(if(H578&lt;0,-H578/(-H578+100),100/(H578+100))+if(H579&lt;0,-H579/(-H579+100),100/(H579+100)))</f>
        <v>0.8801184016</v>
      </c>
      <c r="J578" s="13">
        <v>78.0</v>
      </c>
      <c r="K578" s="14" t="str">
        <f>IF(C578&lt;&gt;"",IF(C578+G578&gt;0,C578+G578,""),IF(G578-C579&gt;0,G578-C579,""))</f>
        <v/>
      </c>
      <c r="L578" s="15" t="str">
        <f>if(K578&lt;&gt;"",if(J579-J578&lt;G578,1,if(G578=J579-J578,"Push",0)),"")</f>
        <v/>
      </c>
      <c r="Z578" s="17"/>
      <c r="AA578" s="18"/>
      <c r="AB578" s="19"/>
    </row>
    <row r="579" hidden="1">
      <c r="B579" s="20" t="s">
        <v>116</v>
      </c>
      <c r="C579" s="3"/>
      <c r="D579" s="3"/>
      <c r="F579" s="22">
        <v>37.7</v>
      </c>
      <c r="G579" s="5">
        <v>13.5</v>
      </c>
      <c r="H579" s="5">
        <v>700.0</v>
      </c>
      <c r="I579" s="12">
        <f>if(H579&lt;0,-H579/(-H579+100),100/(H579+100))/(if(H579&lt;0,-H579/(-H579+100),100/(H579+100))+if(H578&lt;0,-H578/(-H578+100),100/(H578+100)))</f>
        <v>0.1198815984</v>
      </c>
      <c r="J579" s="13">
        <v>51.0</v>
      </c>
      <c r="K579" s="23">
        <f>IF(C579&lt;&gt;"",IF(C579+G579&gt;0,C579+G579,""),IF(G579-C578&gt;0,G579-C578,""))</f>
        <v>3.1</v>
      </c>
      <c r="L579" s="15">
        <f>if(K579&lt;&gt;"",if(J578-J579&lt;G579,1,if(G579=J578-J579,"Push",0)),"")</f>
        <v>0</v>
      </c>
      <c r="Z579" s="17"/>
      <c r="AA579" s="18"/>
      <c r="AB579" s="19"/>
    </row>
    <row r="580" hidden="1">
      <c r="A580" s="7">
        <v>44165.0</v>
      </c>
      <c r="B580" s="8" t="s">
        <v>60</v>
      </c>
      <c r="C580" s="9"/>
      <c r="D580" s="9"/>
      <c r="E580" s="10">
        <v>67.8</v>
      </c>
      <c r="F580" s="11">
        <v>58.9</v>
      </c>
      <c r="G580" s="5">
        <v>13.5</v>
      </c>
      <c r="H580" s="5">
        <v>750.0</v>
      </c>
      <c r="I580" s="12">
        <f>if(H580&lt;0,-H580/(-H580+100),100/(H580+100))/(if(H580&lt;0,-H580/(-H580+100),100/(H580+100))+if(H581&lt;0,-H581/(-H581+100),100/(H581+100)))</f>
        <v>0.1118012422</v>
      </c>
      <c r="J580" s="13">
        <v>64.0</v>
      </c>
      <c r="K580" s="14">
        <f>IF(C580&lt;&gt;"",IF(C580+G580&gt;0,C580+G580,""),IF(G580-C581&gt;0,G580-C581,""))</f>
        <v>3.5</v>
      </c>
      <c r="L580" s="15">
        <f>if(K580&lt;&gt;"",if(J581-J580&lt;G580,1,if(G580=J581-J580,"Push",0)),"")</f>
        <v>1</v>
      </c>
      <c r="Z580" s="17"/>
      <c r="AA580" s="18"/>
      <c r="AB580" s="19"/>
    </row>
    <row r="581" hidden="1">
      <c r="B581" s="20" t="s">
        <v>138</v>
      </c>
      <c r="C581" s="3">
        <v>10.0</v>
      </c>
      <c r="D581" s="21">
        <v>0.793</v>
      </c>
      <c r="F581" s="22">
        <v>62.8</v>
      </c>
      <c r="G581" s="5">
        <v>-13.5</v>
      </c>
      <c r="H581" s="5">
        <v>-1430.0</v>
      </c>
      <c r="I581" s="12">
        <f>if(H581&lt;0,-H581/(-H581+100),100/(H581+100))/(if(H581&lt;0,-H581/(-H581+100),100/(H581+100))+if(H580&lt;0,-H580/(-H580+100),100/(H580+100)))</f>
        <v>0.8881987578</v>
      </c>
      <c r="J581" s="13">
        <v>67.0</v>
      </c>
      <c r="K581" s="23" t="str">
        <f>IF(C581&lt;&gt;"",IF(C581+G581&gt;0,C581+G581,""),IF(G581-C580&gt;0,G581-C580,""))</f>
        <v/>
      </c>
      <c r="L581" s="15" t="str">
        <f>if(K581&lt;&gt;"",if(J580-J581&lt;G581,1,if(G581=J580-J581,"Push",0)),"")</f>
        <v/>
      </c>
      <c r="Z581" s="17"/>
      <c r="AA581" s="18"/>
      <c r="AB581" s="19"/>
    </row>
    <row r="582" hidden="1">
      <c r="A582" s="7">
        <v>44165.0</v>
      </c>
      <c r="B582" s="8" t="s">
        <v>237</v>
      </c>
      <c r="C582" s="9"/>
      <c r="D582" s="9"/>
      <c r="E582" s="10">
        <v>63.8</v>
      </c>
      <c r="F582" s="11">
        <v>27.7</v>
      </c>
      <c r="G582" s="5">
        <v>2.0</v>
      </c>
      <c r="H582" s="5">
        <v>110.0</v>
      </c>
      <c r="I582" s="12">
        <f>if(H582&lt;0,-H582/(-H582+100),100/(H582+100))/(if(H582&lt;0,-H582/(-H582+100),100/(H582+100))+if(H583&lt;0,-H583/(-H583+100),100/(H583+100)))</f>
        <v>0.454016298</v>
      </c>
      <c r="J582" s="13">
        <v>55.0</v>
      </c>
      <c r="K582" s="14" t="str">
        <f>IF(C582&lt;&gt;"",IF(C582+G582&gt;0,C582+G582,""),IF(G582-C583&gt;0,G582-C583,""))</f>
        <v/>
      </c>
      <c r="L582" s="15" t="str">
        <f>if(K582&lt;&gt;"",if(J583-J582&lt;G582,1,if(G582=J583-J582,"Push",0)),"")</f>
        <v/>
      </c>
      <c r="Z582" s="17"/>
      <c r="AA582" s="18"/>
      <c r="AB582" s="19"/>
    </row>
    <row r="583" hidden="1">
      <c r="B583" s="20" t="s">
        <v>312</v>
      </c>
      <c r="C583" s="3">
        <v>4.2</v>
      </c>
      <c r="D583" s="21">
        <v>0.653</v>
      </c>
      <c r="F583" s="22">
        <v>87.8</v>
      </c>
      <c r="G583" s="5">
        <v>-2.0</v>
      </c>
      <c r="H583" s="5">
        <v>-134.0</v>
      </c>
      <c r="I583" s="12">
        <f>if(H583&lt;0,-H583/(-H583+100),100/(H583+100))/(if(H583&lt;0,-H583/(-H583+100),100/(H583+100))+if(H582&lt;0,-H582/(-H582+100),100/(H582+100)))</f>
        <v>0.545983702</v>
      </c>
      <c r="J583" s="13">
        <v>63.0</v>
      </c>
      <c r="K583" s="23">
        <f>IF(C583&lt;&gt;"",IF(C583+G583&gt;0,C583+G583,""),IF(G583-C582&gt;0,G583-C582,""))</f>
        <v>2.2</v>
      </c>
      <c r="L583" s="15">
        <f>if(K583&lt;&gt;"",if(J582-J583&lt;G583,1,if(G583=J582-J583,"Push",0)),"")</f>
        <v>1</v>
      </c>
      <c r="Z583" s="17"/>
      <c r="AA583" s="18"/>
      <c r="AB583" s="19"/>
    </row>
    <row r="584" hidden="1">
      <c r="A584" s="7">
        <v>44165.0</v>
      </c>
      <c r="B584" s="8" t="s">
        <v>94</v>
      </c>
      <c r="C584" s="9"/>
      <c r="D584" s="9"/>
      <c r="E584" s="10">
        <v>63.5</v>
      </c>
      <c r="F584" s="11">
        <v>64.3</v>
      </c>
      <c r="G584" s="5">
        <v>16.5</v>
      </c>
      <c r="H584" s="5">
        <v>1150.0</v>
      </c>
      <c r="I584" s="12">
        <f>if(H584&lt;0,-H584/(-H584+100),100/(H584+100))/(if(H584&lt;0,-H584/(-H584+100),100/(H584+100))+if(H585&lt;0,-H585/(-H585+100),100/(H585+100)))</f>
        <v>0.07680945347</v>
      </c>
      <c r="J584" s="13">
        <v>96.0</v>
      </c>
      <c r="K584" s="14">
        <f>IF(C584&lt;&gt;"",IF(C584+G584&gt;0,C584+G584,""),IF(G584-C585&gt;0,G584-C585,""))</f>
        <v>6.4</v>
      </c>
      <c r="L584" s="15">
        <f>if(K584&lt;&gt;"",if(J585-J584&lt;G584,1,if(G584=J585-J584,"Push",0)),"")</f>
        <v>1</v>
      </c>
      <c r="Z584" s="17"/>
      <c r="AA584" s="18"/>
      <c r="AB584" s="19"/>
    </row>
    <row r="585" hidden="1">
      <c r="B585" s="20" t="s">
        <v>114</v>
      </c>
      <c r="C585" s="3">
        <v>10.1</v>
      </c>
      <c r="D585" s="21">
        <v>0.808</v>
      </c>
      <c r="F585" s="22">
        <v>56.8</v>
      </c>
      <c r="G585" s="5">
        <v>-16.5</v>
      </c>
      <c r="H585" s="5">
        <v>-2500.0</v>
      </c>
      <c r="I585" s="12">
        <f>if(H585&lt;0,-H585/(-H585+100),100/(H585+100))/(if(H585&lt;0,-H585/(-H585+100),100/(H585+100))+if(H584&lt;0,-H584/(-H584+100),100/(H584+100)))</f>
        <v>0.9231905465</v>
      </c>
      <c r="J585" s="13">
        <v>99.0</v>
      </c>
      <c r="K585" s="23" t="str">
        <f>IF(C585&lt;&gt;"",IF(C585+G585&gt;0,C585+G585,""),IF(G585-C584&gt;0,G585-C584,""))</f>
        <v/>
      </c>
      <c r="L585" s="15" t="str">
        <f>if(K585&lt;&gt;"",if(J584-J585&lt;G585,1,if(G585=J584-J585,"Push",0)),"")</f>
        <v/>
      </c>
      <c r="Z585" s="17"/>
      <c r="AA585" s="18"/>
      <c r="AB585" s="19"/>
    </row>
    <row r="586" hidden="1">
      <c r="A586" s="7">
        <v>44165.0</v>
      </c>
      <c r="B586" s="8" t="s">
        <v>49</v>
      </c>
      <c r="C586" s="9"/>
      <c r="D586" s="9"/>
      <c r="E586" s="10">
        <v>61.5</v>
      </c>
      <c r="F586" s="11">
        <v>65.9</v>
      </c>
      <c r="G586" s="5">
        <v>-3.0</v>
      </c>
      <c r="H586" s="5">
        <v>-165.0</v>
      </c>
      <c r="I586" s="12">
        <f>if(H586&lt;0,-H586/(-H586+100),100/(H586+100))/(if(H586&lt;0,-H586/(-H586+100),100/(H586+100))+if(H587&lt;0,-H587/(-H587+100),100/(H587+100)))</f>
        <v>0.5940252777</v>
      </c>
      <c r="J586" s="13">
        <v>78.0</v>
      </c>
      <c r="K586" s="14" t="str">
        <f>IF(C586&lt;&gt;"",IF(C586+G586&gt;0,C586+G586,""),IF(G586-C587&gt;0,G586-C587,""))</f>
        <v/>
      </c>
      <c r="L586" s="15" t="str">
        <f>if(K586&lt;&gt;"",if(J587-J586&lt;G586,1,if(G586=J587-J586,"Push",0)),"")</f>
        <v/>
      </c>
      <c r="Z586" s="17"/>
      <c r="AA586" s="18"/>
      <c r="AB586" s="19"/>
    </row>
    <row r="587" hidden="1">
      <c r="B587" s="20" t="s">
        <v>189</v>
      </c>
      <c r="C587" s="3">
        <v>2.6</v>
      </c>
      <c r="D587" s="21">
        <v>0.59</v>
      </c>
      <c r="F587" s="22">
        <v>34.9</v>
      </c>
      <c r="G587" s="5">
        <v>3.0</v>
      </c>
      <c r="H587" s="5">
        <v>135.0</v>
      </c>
      <c r="I587" s="12">
        <f>if(H587&lt;0,-H587/(-H587+100),100/(H587+100))/(if(H587&lt;0,-H587/(-H587+100),100/(H587+100))+if(H586&lt;0,-H586/(-H586+100),100/(H586+100)))</f>
        <v>0.4059747223</v>
      </c>
      <c r="J587" s="13">
        <v>76.0</v>
      </c>
      <c r="K587" s="23">
        <f>IF(C587&lt;&gt;"",IF(C587+G587&gt;0,C587+G587,""),IF(G587-C586&gt;0,G587-C586,""))</f>
        <v>5.6</v>
      </c>
      <c r="L587" s="15">
        <f>if(K587&lt;&gt;"",if(J586-J587&lt;G587,1,if(G587=J586-J587,"Push",0)),"")</f>
        <v>1</v>
      </c>
      <c r="Z587" s="17"/>
      <c r="AA587" s="18"/>
      <c r="AB587" s="19"/>
    </row>
    <row r="588" hidden="1">
      <c r="A588" s="7">
        <v>44165.0</v>
      </c>
      <c r="B588" s="8" t="s">
        <v>98</v>
      </c>
      <c r="C588" s="9"/>
      <c r="D588" s="9"/>
      <c r="E588" s="10">
        <v>58.7</v>
      </c>
      <c r="F588" s="11">
        <v>89.7</v>
      </c>
      <c r="G588" s="5">
        <v>5.5</v>
      </c>
      <c r="H588" s="5">
        <v>195.0</v>
      </c>
      <c r="I588" s="12">
        <f>if(H588&lt;0,-H588/(-H588+100),100/(H588+100))/(if(H588&lt;0,-H588/(-H588+100),100/(H588+100))+if(H589&lt;0,-H589/(-H589+100),100/(H589+100)))</f>
        <v>0.3231093421</v>
      </c>
      <c r="J588" s="13">
        <v>76.0</v>
      </c>
      <c r="K588" s="14" t="str">
        <f>IF(C588&lt;&gt;"",IF(C588+G588&gt;0,C588+G588,""),IF(G588-C589&gt;0,G588-C589,""))</f>
        <v/>
      </c>
      <c r="L588" s="15" t="str">
        <f>if(K588&lt;&gt;"",if(J589-J588&lt;G588,1,if(G588=J589-J588,"Push",0)),"")</f>
        <v/>
      </c>
      <c r="Z588" s="17"/>
      <c r="AA588" s="18"/>
      <c r="AB588" s="19"/>
    </row>
    <row r="589" hidden="1">
      <c r="B589" s="20" t="s">
        <v>313</v>
      </c>
      <c r="C589" s="3">
        <v>10.8</v>
      </c>
      <c r="D589" s="21">
        <v>0.836</v>
      </c>
      <c r="F589" s="22">
        <v>18.3</v>
      </c>
      <c r="G589" s="5">
        <v>-5.5</v>
      </c>
      <c r="H589" s="5">
        <v>-245.0</v>
      </c>
      <c r="I589" s="12">
        <f>if(H589&lt;0,-H589/(-H589+100),100/(H589+100))/(if(H589&lt;0,-H589/(-H589+100),100/(H589+100))+if(H588&lt;0,-H588/(-H588+100),100/(H588+100)))</f>
        <v>0.6768906579</v>
      </c>
      <c r="J589" s="13">
        <v>66.0</v>
      </c>
      <c r="K589" s="23">
        <f>IF(C589&lt;&gt;"",IF(C589+G589&gt;0,C589+G589,""),IF(G589-C588&gt;0,G589-C588,""))</f>
        <v>5.3</v>
      </c>
      <c r="L589" s="15">
        <f>if(K589&lt;&gt;"",if(J588-J589&lt;G589,1,if(G589=J588-J589,"Push",0)),"")</f>
        <v>0</v>
      </c>
      <c r="Z589" s="17"/>
      <c r="AA589" s="18"/>
      <c r="AB589" s="19"/>
    </row>
    <row r="590" hidden="1">
      <c r="A590" s="7">
        <v>44165.0</v>
      </c>
      <c r="B590" s="8" t="s">
        <v>314</v>
      </c>
      <c r="C590" s="9"/>
      <c r="D590" s="9"/>
      <c r="E590" s="10">
        <v>55.7</v>
      </c>
      <c r="F590" s="11">
        <v>44.5</v>
      </c>
      <c r="G590" s="5">
        <v>20.0</v>
      </c>
      <c r="H590" s="5">
        <v>1400.0</v>
      </c>
      <c r="I590" s="12">
        <f>if(H590&lt;0,-H590/(-H590+100),100/(H590+100))/(if(H590&lt;0,-H590/(-H590+100),100/(H590+100))+if(H591&lt;0,-H591/(-H591+100),100/(H591+100)))</f>
        <v>0.06367041199</v>
      </c>
      <c r="J590" s="13">
        <v>64.0</v>
      </c>
      <c r="K590" s="14">
        <f>IF(C590&lt;&gt;"",IF(C590+G590&gt;0,C590+G590,""),IF(G590-C591&gt;0,G590-C591,""))</f>
        <v>3.3</v>
      </c>
      <c r="L590" s="15">
        <f>if(K590&lt;&gt;"",if(J591-J590&lt;G590,1,if(G590=J591-J590,"Push",0)),"")</f>
        <v>0</v>
      </c>
      <c r="Z590" s="17"/>
      <c r="AA590" s="18"/>
      <c r="AB590" s="19"/>
    </row>
    <row r="591" hidden="1">
      <c r="B591" s="20" t="s">
        <v>245</v>
      </c>
      <c r="C591" s="3">
        <v>16.7</v>
      </c>
      <c r="D591" s="21">
        <v>0.916</v>
      </c>
      <c r="F591" s="22">
        <v>70.5</v>
      </c>
      <c r="G591" s="5">
        <v>-20.0</v>
      </c>
      <c r="H591" s="5">
        <v>-5000.0</v>
      </c>
      <c r="I591" s="12">
        <f>if(H591&lt;0,-H591/(-H591+100),100/(H591+100))/(if(H591&lt;0,-H591/(-H591+100),100/(H591+100))+if(H590&lt;0,-H590/(-H590+100),100/(H590+100)))</f>
        <v>0.936329588</v>
      </c>
      <c r="J591" s="13">
        <v>86.0</v>
      </c>
      <c r="K591" s="23" t="str">
        <f>IF(C591&lt;&gt;"",IF(C591+G591&gt;0,C591+G591,""),IF(G591-C590&gt;0,G591-C590,""))</f>
        <v/>
      </c>
      <c r="L591" s="15" t="str">
        <f>if(K591&lt;&gt;"",if(J590-J591&lt;G591,1,if(G591=J590-J591,"Push",0)),"")</f>
        <v/>
      </c>
      <c r="Z591" s="17"/>
      <c r="AA591" s="18"/>
      <c r="AB591" s="19"/>
    </row>
    <row r="592" hidden="1">
      <c r="A592" s="7">
        <v>44165.0</v>
      </c>
      <c r="B592" s="8" t="s">
        <v>66</v>
      </c>
      <c r="C592" s="9"/>
      <c r="D592" s="9"/>
      <c r="E592" s="10">
        <v>55.4</v>
      </c>
      <c r="F592" s="11">
        <v>28.8</v>
      </c>
      <c r="G592" s="5">
        <v>8.5</v>
      </c>
      <c r="H592" s="5">
        <v>325.0</v>
      </c>
      <c r="I592" s="12">
        <f>if(H592&lt;0,-H592/(-H592+100),100/(H592+100))/(if(H592&lt;0,-H592/(-H592+100),100/(H592+100))+if(H593&lt;0,-H593/(-H593+100),100/(H593+100)))</f>
        <v>0.2244362874</v>
      </c>
      <c r="J592" s="13">
        <v>49.0</v>
      </c>
      <c r="K592" s="14" t="str">
        <f>IF(C592&lt;&gt;"",IF(C592+G592&gt;0,C592+G592,""),IF(G592-C593&gt;0,G592-C593,""))</f>
        <v/>
      </c>
      <c r="L592" s="15" t="str">
        <f>if(K592&lt;&gt;"",if(J593-J592&lt;G592,1,if(G592=J593-J592,"Push",0)),"")</f>
        <v/>
      </c>
      <c r="Z592" s="17"/>
      <c r="AA592" s="18"/>
      <c r="AB592" s="19"/>
    </row>
    <row r="593" hidden="1">
      <c r="B593" s="20" t="s">
        <v>27</v>
      </c>
      <c r="C593" s="3">
        <v>9.3</v>
      </c>
      <c r="D593" s="21">
        <v>0.789</v>
      </c>
      <c r="F593" s="22">
        <v>72.9</v>
      </c>
      <c r="G593" s="5">
        <v>-8.5</v>
      </c>
      <c r="H593" s="5">
        <v>-435.0</v>
      </c>
      <c r="I593" s="12">
        <f>if(H593&lt;0,-H593/(-H593+100),100/(H593+100))/(if(H593&lt;0,-H593/(-H593+100),100/(H593+100))+if(H592&lt;0,-H592/(-H592+100),100/(H592+100)))</f>
        <v>0.7755637126</v>
      </c>
      <c r="J593" s="13">
        <v>60.0</v>
      </c>
      <c r="K593" s="23">
        <f>IF(C593&lt;&gt;"",IF(C593+G593&gt;0,C593+G593,""),IF(G593-C592&gt;0,G593-C592,""))</f>
        <v>0.8</v>
      </c>
      <c r="L593" s="15">
        <f>if(K593&lt;&gt;"",if(J592-J593&lt;G593,1,if(G593=J592-J593,"Push",0)),"")</f>
        <v>1</v>
      </c>
      <c r="Z593" s="17"/>
      <c r="AA593" s="18"/>
      <c r="AB593" s="19"/>
    </row>
    <row r="594" hidden="1">
      <c r="A594" s="7">
        <v>44165.0</v>
      </c>
      <c r="B594" s="8" t="s">
        <v>91</v>
      </c>
      <c r="C594" s="9"/>
      <c r="D594" s="9"/>
      <c r="E594" s="10">
        <v>55.3</v>
      </c>
      <c r="F594" s="11">
        <v>31.1</v>
      </c>
      <c r="G594" s="5">
        <v>13.0</v>
      </c>
      <c r="H594" s="5">
        <v>650.0</v>
      </c>
      <c r="I594" s="12">
        <f>if(H594&lt;0,-H594/(-H594+100),100/(H594+100))/(if(H594&lt;0,-H594/(-H594+100),100/(H594+100))+if(H595&lt;0,-H595/(-H595+100),100/(H595+100)))</f>
        <v>0.1268598277</v>
      </c>
      <c r="J594" s="13">
        <v>58.0</v>
      </c>
      <c r="K594" s="14">
        <f>IF(C594&lt;&gt;"",IF(C594+G594&gt;0,C594+G594,""),IF(G594-C595&gt;0,G594-C595,""))</f>
        <v>6.6</v>
      </c>
      <c r="L594" s="15">
        <f>if(K594&lt;&gt;"",if(J595-J594&lt;G594,1,if(G594=J595-J594,"Push",0)),"")</f>
        <v>0</v>
      </c>
      <c r="Z594" s="17"/>
      <c r="AA594" s="18"/>
      <c r="AB594" s="19"/>
    </row>
    <row r="595" hidden="1">
      <c r="B595" s="20" t="s">
        <v>299</v>
      </c>
      <c r="C595" s="3">
        <v>6.4</v>
      </c>
      <c r="D595" s="21">
        <v>0.712</v>
      </c>
      <c r="F595" s="22">
        <v>61.5</v>
      </c>
      <c r="G595" s="5">
        <v>-13.0</v>
      </c>
      <c r="H595" s="5">
        <v>-1115.0</v>
      </c>
      <c r="I595" s="12">
        <f>if(H595&lt;0,-H595/(-H595+100),100/(H595+100))/(if(H595&lt;0,-H595/(-H595+100),100/(H595+100))+if(H594&lt;0,-H594/(-H594+100),100/(H594+100)))</f>
        <v>0.8731401723</v>
      </c>
      <c r="J595" s="13">
        <v>73.0</v>
      </c>
      <c r="K595" s="23" t="str">
        <f>IF(C595&lt;&gt;"",IF(C595+G595&gt;0,C595+G595,""),IF(G595-C594&gt;0,G595-C594,""))</f>
        <v/>
      </c>
      <c r="L595" s="15" t="str">
        <f>if(K595&lt;&gt;"",if(J594-J595&lt;G595,1,if(G595=J594-J595,"Push",0)),"")</f>
        <v/>
      </c>
      <c r="Z595" s="17"/>
      <c r="AA595" s="18"/>
      <c r="AB595" s="19"/>
    </row>
    <row r="596" hidden="1">
      <c r="A596" s="7">
        <v>44165.0</v>
      </c>
      <c r="B596" s="8" t="s">
        <v>222</v>
      </c>
      <c r="C596" s="9"/>
      <c r="D596" s="9"/>
      <c r="E596" s="10">
        <v>53.5</v>
      </c>
      <c r="F596" s="11">
        <v>46.8</v>
      </c>
      <c r="G596" s="5">
        <v>7.0</v>
      </c>
      <c r="H596" s="5">
        <v>265.0</v>
      </c>
      <c r="I596" s="12">
        <f>if(H596&lt;0,-H596/(-H596+100),100/(H596+100))/(if(H596&lt;0,-H596/(-H596+100),100/(H596+100))+if(H597&lt;0,-H597/(-H597+100),100/(H597+100)))</f>
        <v>0.2624038607</v>
      </c>
      <c r="J596" s="13">
        <v>51.0</v>
      </c>
      <c r="K596" s="14" t="str">
        <f>IF(C596&lt;&gt;"",IF(C596+G596&gt;0,C596+G596,""),IF(G596-C597&gt;0,G596-C597,""))</f>
        <v/>
      </c>
      <c r="L596" s="15" t="str">
        <f>if(K596&lt;&gt;"",if(J597-J596&lt;G596,1,if(G596=J597-J596,"Push",0)),"")</f>
        <v/>
      </c>
      <c r="Z596" s="17"/>
      <c r="AA596" s="18"/>
      <c r="AB596" s="19"/>
    </row>
    <row r="597" hidden="1">
      <c r="B597" s="20" t="s">
        <v>13</v>
      </c>
      <c r="C597" s="3">
        <v>13.1</v>
      </c>
      <c r="D597" s="21">
        <v>0.883</v>
      </c>
      <c r="F597" s="22">
        <v>61.8</v>
      </c>
      <c r="G597" s="5">
        <v>-7.0</v>
      </c>
      <c r="H597" s="5">
        <v>-335.0</v>
      </c>
      <c r="I597" s="12">
        <f>if(H597&lt;0,-H597/(-H597+100),100/(H597+100))/(if(H597&lt;0,-H597/(-H597+100),100/(H597+100))+if(H596&lt;0,-H596/(-H596+100),100/(H596+100)))</f>
        <v>0.7375961393</v>
      </c>
      <c r="J597" s="13">
        <v>68.0</v>
      </c>
      <c r="K597" s="23">
        <f>IF(C597&lt;&gt;"",IF(C597+G597&gt;0,C597+G597,""),IF(G597-C596&gt;0,G597-C596,""))</f>
        <v>6.1</v>
      </c>
      <c r="L597" s="15">
        <f>if(K597&lt;&gt;"",if(J596-J597&lt;G597,1,if(G597=J596-J597,"Push",0)),"")</f>
        <v>1</v>
      </c>
      <c r="Z597" s="17"/>
      <c r="AA597" s="18"/>
      <c r="AB597" s="19"/>
    </row>
    <row r="598" hidden="1">
      <c r="A598" s="7">
        <v>44165.0</v>
      </c>
      <c r="B598" s="8" t="s">
        <v>194</v>
      </c>
      <c r="C598" s="9">
        <v>3.2</v>
      </c>
      <c r="D598" s="25">
        <v>0.619</v>
      </c>
      <c r="E598" s="10">
        <v>52.4</v>
      </c>
      <c r="F598" s="11">
        <v>66.8</v>
      </c>
      <c r="G598" s="5">
        <v>2.5</v>
      </c>
      <c r="H598" s="5">
        <v>117.0</v>
      </c>
      <c r="I598" s="12">
        <f>if(H598&lt;0,-H598/(-H598+100),100/(H598+100))/(if(H598&lt;0,-H598/(-H598+100),100/(H598+100))+if(H599&lt;0,-H599/(-H599+100),100/(H599+100)))</f>
        <v>0.4406091742</v>
      </c>
      <c r="J598" s="13">
        <v>76.0</v>
      </c>
      <c r="K598" s="14">
        <f>IF(C598&lt;&gt;"",IF(C598+G598&gt;0,C598+G598,""),IF(G598-C599&gt;0,G598-C599,""))</f>
        <v>5.7</v>
      </c>
      <c r="L598" s="15">
        <f>if(K598&lt;&gt;"",if(J599-J598&lt;G598,1,if(G598=J599-J598,"Push",0)),"")</f>
        <v>1</v>
      </c>
      <c r="Z598" s="17"/>
      <c r="AA598" s="18"/>
      <c r="AB598" s="19"/>
    </row>
    <row r="599" hidden="1">
      <c r="B599" s="20" t="s">
        <v>131</v>
      </c>
      <c r="C599" s="3"/>
      <c r="D599" s="3"/>
      <c r="F599" s="22">
        <v>13.6</v>
      </c>
      <c r="G599" s="5">
        <v>-2.5</v>
      </c>
      <c r="H599" s="5">
        <v>-141.0</v>
      </c>
      <c r="I599" s="12">
        <f>if(H599&lt;0,-H599/(-H599+100),100/(H599+100))/(if(H599&lt;0,-H599/(-H599+100),100/(H599+100))+if(H598&lt;0,-H598/(-H598+100),100/(H598+100)))</f>
        <v>0.5593908258</v>
      </c>
      <c r="J599" s="13">
        <v>65.0</v>
      </c>
      <c r="K599" s="23" t="str">
        <f>IF(C599&lt;&gt;"",IF(C599+G599&gt;0,C599+G599,""),IF(G599-C598&gt;0,G599-C598,""))</f>
        <v/>
      </c>
      <c r="L599" s="15" t="str">
        <f>if(K599&lt;&gt;"",if(J598-J599&lt;G599,1,if(G599=J598-J599,"Push",0)),"")</f>
        <v/>
      </c>
      <c r="Z599" s="17"/>
      <c r="AA599" s="18"/>
      <c r="AB599" s="19"/>
    </row>
    <row r="600" hidden="1">
      <c r="A600" s="7">
        <v>44165.0</v>
      </c>
      <c r="B600" s="8" t="s">
        <v>212</v>
      </c>
      <c r="C600" s="9"/>
      <c r="D600" s="9"/>
      <c r="E600" s="10">
        <v>51.1</v>
      </c>
      <c r="F600" s="11">
        <v>18.9</v>
      </c>
      <c r="G600" s="5">
        <v>9.5</v>
      </c>
      <c r="H600" s="5">
        <v>400.0</v>
      </c>
      <c r="I600" s="12">
        <f>if(H600&lt;0,-H600/(-H600+100),100/(H600+100))/(if(H600&lt;0,-H600/(-H600+100),100/(H600+100))+if(H601&lt;0,-H601/(-H601+100),100/(H601+100)))</f>
        <v>0.1907514451</v>
      </c>
      <c r="J600" s="13">
        <v>58.0</v>
      </c>
      <c r="K600" s="14">
        <f>IF(C600&lt;&gt;"",IF(C600+G600&gt;0,C600+G600,""),IF(G600-C601&gt;0,G600-C601,""))</f>
        <v>2.7</v>
      </c>
      <c r="L600" s="15">
        <f>if(K600&lt;&gt;"",if(J601-J600&lt;G600,1,if(G600=J601-J600,"Push",0)),"")</f>
        <v>1</v>
      </c>
      <c r="Z600" s="17"/>
      <c r="AA600" s="18"/>
      <c r="AB600" s="19"/>
    </row>
    <row r="601" hidden="1">
      <c r="B601" s="20" t="s">
        <v>48</v>
      </c>
      <c r="C601" s="3">
        <v>6.8</v>
      </c>
      <c r="D601" s="21">
        <v>0.725</v>
      </c>
      <c r="F601" s="22">
        <v>73.1</v>
      </c>
      <c r="G601" s="5">
        <v>-9.5</v>
      </c>
      <c r="H601" s="5">
        <v>-560.0</v>
      </c>
      <c r="I601" s="12">
        <f>if(H601&lt;0,-H601/(-H601+100),100/(H601+100))/(if(H601&lt;0,-H601/(-H601+100),100/(H601+100))+if(H600&lt;0,-H600/(-H600+100),100/(H600+100)))</f>
        <v>0.8092485549</v>
      </c>
      <c r="J601" s="13">
        <v>62.0</v>
      </c>
      <c r="K601" s="23" t="str">
        <f>IF(C601&lt;&gt;"",IF(C601+G601&gt;0,C601+G601,""),IF(G601-C600&gt;0,G601-C600,""))</f>
        <v/>
      </c>
      <c r="L601" s="15" t="str">
        <f>if(K601&lt;&gt;"",if(J600-J601&lt;G601,1,if(G601=J600-J601,"Push",0)),"")</f>
        <v/>
      </c>
      <c r="Z601" s="17"/>
      <c r="AA601" s="18"/>
      <c r="AB601" s="19"/>
    </row>
    <row r="602" hidden="1">
      <c r="A602" s="7">
        <v>44165.0</v>
      </c>
      <c r="B602" s="8" t="s">
        <v>165</v>
      </c>
      <c r="C602" s="9"/>
      <c r="D602" s="9"/>
      <c r="E602" s="10">
        <v>50.1</v>
      </c>
      <c r="F602" s="11">
        <v>35.5</v>
      </c>
      <c r="G602" s="5">
        <v>27.0</v>
      </c>
      <c r="I602" s="12"/>
      <c r="J602" s="13">
        <v>43.0</v>
      </c>
      <c r="K602" s="14">
        <f>IF(C602&lt;&gt;"",IF(C602+G602&gt;0,C602+G602,""),IF(G602-C603&gt;0,G602-C603,""))</f>
        <v>8.3</v>
      </c>
      <c r="L602" s="15">
        <f>if(K602&lt;&gt;"",if(J603-J602&lt;G602,1,if(G602=J603-J602,"Push",0)),"")</f>
        <v>0</v>
      </c>
      <c r="Z602" s="17"/>
      <c r="AA602" s="18"/>
      <c r="AB602" s="19"/>
    </row>
    <row r="603" hidden="1">
      <c r="B603" s="20" t="s">
        <v>236</v>
      </c>
      <c r="C603" s="3">
        <v>18.7</v>
      </c>
      <c r="D603" s="21">
        <v>0.944</v>
      </c>
      <c r="F603" s="22">
        <v>66.0</v>
      </c>
      <c r="G603" s="5">
        <v>-27.0</v>
      </c>
      <c r="I603" s="12"/>
      <c r="J603" s="13">
        <v>96.0</v>
      </c>
      <c r="K603" s="23" t="str">
        <f>IF(C603&lt;&gt;"",IF(C603+G603&gt;0,C603+G603,""),IF(G603-C602&gt;0,G603-C602,""))</f>
        <v/>
      </c>
      <c r="L603" s="15" t="str">
        <f>if(K603&lt;&gt;"",if(J602-J603&lt;G603,1,if(G603=J602-J603,"Push",0)),"")</f>
        <v/>
      </c>
      <c r="Z603" s="17"/>
      <c r="AA603" s="18"/>
      <c r="AB603" s="19"/>
    </row>
    <row r="604" hidden="1">
      <c r="A604" s="7">
        <v>44165.0</v>
      </c>
      <c r="B604" s="8" t="s">
        <v>106</v>
      </c>
      <c r="C604" s="9"/>
      <c r="D604" s="9"/>
      <c r="E604" s="10">
        <v>45.9</v>
      </c>
      <c r="F604" s="11">
        <v>39.8</v>
      </c>
      <c r="G604" s="5">
        <v>6.0</v>
      </c>
      <c r="H604" s="5">
        <v>235.0</v>
      </c>
      <c r="I604" s="12">
        <f>if(H604&lt;0,-H604/(-H604+100),100/(H604+100))/(if(H604&lt;0,-H604/(-H604+100),100/(H604+100))+if(H605&lt;0,-H605/(-H605+100),100/(H605+100)))</f>
        <v>0.285559371</v>
      </c>
      <c r="J604" s="13">
        <v>58.0</v>
      </c>
      <c r="K604" s="14" t="str">
        <f>IF(C604&lt;&gt;"",IF(C604+G604&gt;0,C604+G604,""),IF(G604-C605&gt;0,G604-C605,""))</f>
        <v/>
      </c>
      <c r="L604" s="15" t="str">
        <f>if(K604&lt;&gt;"",if(J605-J604&lt;G604,1,if(G604=J605-J604,"Push",0)),"")</f>
        <v/>
      </c>
      <c r="Z604" s="17"/>
      <c r="AA604" s="18"/>
      <c r="AB604" s="19"/>
    </row>
    <row r="605" hidden="1">
      <c r="B605" s="20" t="s">
        <v>145</v>
      </c>
      <c r="C605" s="3">
        <v>9.1</v>
      </c>
      <c r="D605" s="21">
        <v>0.808</v>
      </c>
      <c r="F605" s="22">
        <v>64.4</v>
      </c>
      <c r="G605" s="5">
        <v>-6.0</v>
      </c>
      <c r="H605" s="5">
        <v>-295.0</v>
      </c>
      <c r="I605" s="12">
        <f>if(H605&lt;0,-H605/(-H605+100),100/(H605+100))/(if(H605&lt;0,-H605/(-H605+100),100/(H605+100))+if(H604&lt;0,-H604/(-H604+100),100/(H604+100)))</f>
        <v>0.714440629</v>
      </c>
      <c r="J605" s="13">
        <v>70.0</v>
      </c>
      <c r="K605" s="23">
        <f>IF(C605&lt;&gt;"",IF(C605+G605&gt;0,C605+G605,""),IF(G605-C604&gt;0,G605-C604,""))</f>
        <v>3.1</v>
      </c>
      <c r="L605" s="15">
        <f>if(K605&lt;&gt;"",if(J604-J605&lt;G605,1,if(G605=J604-J605,"Push",0)),"")</f>
        <v>1</v>
      </c>
      <c r="Z605" s="17"/>
      <c r="AA605" s="18"/>
      <c r="AB605" s="19"/>
    </row>
    <row r="606" hidden="1">
      <c r="A606" s="7">
        <v>44165.0</v>
      </c>
      <c r="B606" s="8" t="s">
        <v>188</v>
      </c>
      <c r="C606" s="9">
        <v>5.1</v>
      </c>
      <c r="D606" s="25">
        <v>0.681</v>
      </c>
      <c r="E606" s="10">
        <v>44.7</v>
      </c>
      <c r="F606" s="11">
        <v>45.0</v>
      </c>
      <c r="G606" s="5">
        <v>-7.0</v>
      </c>
      <c r="H606" s="5">
        <v>-335.0</v>
      </c>
      <c r="I606" s="12">
        <f>if(H606&lt;0,-H606/(-H606+100),100/(H606+100))/(if(H606&lt;0,-H606/(-H606+100),100/(H606+100))+if(H607&lt;0,-H607/(-H607+100),100/(H607+100)))</f>
        <v>0.732184085</v>
      </c>
      <c r="J606" s="13">
        <v>62.0</v>
      </c>
      <c r="K606" s="14" t="str">
        <f>IF(C606&lt;&gt;"",IF(C606+G606&gt;0,C606+G606,""),IF(G606-C607&gt;0,G606-C607,""))</f>
        <v/>
      </c>
      <c r="L606" s="15" t="str">
        <f>if(K606&lt;&gt;"",if(J607-J606&lt;G606,1,if(G606=J607-J606,"Push",0)),"")</f>
        <v/>
      </c>
      <c r="Z606" s="17"/>
      <c r="AA606" s="18"/>
      <c r="AB606" s="19"/>
    </row>
    <row r="607" hidden="1">
      <c r="B607" s="20" t="s">
        <v>107</v>
      </c>
      <c r="C607" s="3"/>
      <c r="D607" s="3"/>
      <c r="F607" s="22">
        <v>38.3</v>
      </c>
      <c r="G607" s="5">
        <v>7.0</v>
      </c>
      <c r="H607" s="5">
        <v>255.0</v>
      </c>
      <c r="I607" s="12">
        <f>if(H607&lt;0,-H607/(-H607+100),100/(H607+100))/(if(H607&lt;0,-H607/(-H607+100),100/(H607+100))+if(H606&lt;0,-H606/(-H606+100),100/(H606+100)))</f>
        <v>0.267815915</v>
      </c>
      <c r="J607" s="13">
        <v>54.0</v>
      </c>
      <c r="K607" s="23">
        <f>IF(C607&lt;&gt;"",IF(C607+G607&gt;0,C607+G607,""),IF(G607-C606&gt;0,G607-C606,""))</f>
        <v>1.9</v>
      </c>
      <c r="L607" s="15">
        <f>if(K607&lt;&gt;"",if(J606-J607&lt;G607,1,if(G607=J606-J607,"Push",0)),"")</f>
        <v>0</v>
      </c>
      <c r="Z607" s="17"/>
      <c r="AA607" s="18"/>
      <c r="AB607" s="19"/>
    </row>
    <row r="608" hidden="1">
      <c r="A608" s="7">
        <v>44165.0</v>
      </c>
      <c r="B608" s="8" t="s">
        <v>218</v>
      </c>
      <c r="C608" s="9"/>
      <c r="D608" s="9"/>
      <c r="E608" s="10">
        <v>43.5</v>
      </c>
      <c r="F608" s="11">
        <v>43.7</v>
      </c>
      <c r="G608" s="5">
        <v>22.0</v>
      </c>
      <c r="H608" s="5">
        <v>1900.0</v>
      </c>
      <c r="I608" s="12">
        <f>if(H608&lt;0,-H608/(-H608+100),100/(H608+100))/(if(H608&lt;0,-H608/(-H608+100),100/(H608+100))+if(H609&lt;0,-H609/(-H609+100),100/(H609+100)))</f>
        <v>0.0480723465</v>
      </c>
      <c r="J608" s="13">
        <v>54.0</v>
      </c>
      <c r="K608" s="14">
        <f>IF(C608&lt;&gt;"",IF(C608+G608&gt;0,C608+G608,""),IF(G608-C609&gt;0,G608-C609,""))</f>
        <v>4.5</v>
      </c>
      <c r="L608" s="15">
        <f>if(K608&lt;&gt;"",if(J609-J608&lt;G608,1,if(G608=J609-J608,"Push",0)),"")</f>
        <v>0</v>
      </c>
      <c r="Z608" s="17"/>
      <c r="AA608" s="18"/>
      <c r="AB608" s="19"/>
    </row>
    <row r="609" hidden="1">
      <c r="B609" s="20" t="s">
        <v>144</v>
      </c>
      <c r="C609" s="3">
        <v>17.5</v>
      </c>
      <c r="D609" s="21">
        <v>0.942</v>
      </c>
      <c r="F609" s="22">
        <v>54.1</v>
      </c>
      <c r="G609" s="5">
        <v>-22.0</v>
      </c>
      <c r="H609" s="5">
        <v>-10000.0</v>
      </c>
      <c r="I609" s="12">
        <f>if(H609&lt;0,-H609/(-H609+100),100/(H609+100))/(if(H609&lt;0,-H609/(-H609+100),100/(H609+100))+if(H608&lt;0,-H608/(-H608+100),100/(H608+100)))</f>
        <v>0.9519276535</v>
      </c>
      <c r="J609" s="13">
        <v>91.0</v>
      </c>
      <c r="K609" s="23" t="str">
        <f>IF(C609&lt;&gt;"",IF(C609+G609&gt;0,C609+G609,""),IF(G609-C608&gt;0,G609-C608,""))</f>
        <v/>
      </c>
      <c r="L609" s="15" t="str">
        <f>if(K609&lt;&gt;"",if(J608-J609&lt;G609,1,if(G609=J608-J609,"Push",0)),"")</f>
        <v/>
      </c>
      <c r="Z609" s="17"/>
      <c r="AA609" s="18"/>
      <c r="AB609" s="19"/>
    </row>
    <row r="610" hidden="1">
      <c r="A610" s="7">
        <v>44165.0</v>
      </c>
      <c r="B610" s="8" t="s">
        <v>103</v>
      </c>
      <c r="C610" s="9">
        <v>5.3</v>
      </c>
      <c r="D610" s="25">
        <v>0.691</v>
      </c>
      <c r="E610" s="10">
        <v>39.6</v>
      </c>
      <c r="F610" s="11">
        <v>54.4</v>
      </c>
      <c r="G610" s="5">
        <v>10.0</v>
      </c>
      <c r="H610" s="5">
        <v>420.0</v>
      </c>
      <c r="I610" s="12">
        <f>if(H610&lt;0,-H610/(-H610+100),100/(H610+100))/(if(H610&lt;0,-H610/(-H610+100),100/(H610+100))+if(H611&lt;0,-H611/(-H611+100),100/(H611+100)))</f>
        <v>0.1836083023</v>
      </c>
      <c r="J610" s="13">
        <v>76.0</v>
      </c>
      <c r="K610" s="14">
        <f>IF(C610&lt;&gt;"",IF(C610+G610&gt;0,C610+G610,""),IF(G610-C611&gt;0,G610-C611,""))</f>
        <v>15.3</v>
      </c>
      <c r="L610" s="15">
        <f>if(K610&lt;&gt;"",if(J611-J610&lt;G610,1,if(G610=J611-J610,"Push",0)),"")</f>
        <v>1</v>
      </c>
      <c r="Z610" s="17"/>
      <c r="AA610" s="18"/>
      <c r="AB610" s="19"/>
    </row>
    <row r="611" hidden="1">
      <c r="B611" s="20" t="s">
        <v>297</v>
      </c>
      <c r="C611" s="3"/>
      <c r="D611" s="3"/>
      <c r="F611" s="22">
        <v>29.2</v>
      </c>
      <c r="G611" s="5">
        <v>-10.0</v>
      </c>
      <c r="H611" s="5">
        <v>-590.0</v>
      </c>
      <c r="I611" s="12">
        <f>if(H611&lt;0,-H611/(-H611+100),100/(H611+100))/(if(H611&lt;0,-H611/(-H611+100),100/(H611+100))+if(H610&lt;0,-H610/(-H610+100),100/(H610+100)))</f>
        <v>0.8163916977</v>
      </c>
      <c r="J611" s="13">
        <v>74.0</v>
      </c>
      <c r="K611" s="23" t="str">
        <f>IF(C611&lt;&gt;"",IF(C611+G611&gt;0,C611+G611,""),IF(G611-C610&gt;0,G611-C610,""))</f>
        <v/>
      </c>
      <c r="L611" s="15" t="str">
        <f>if(K611&lt;&gt;"",if(J610-J611&lt;G611,1,if(G611=J610-J611,"Push",0)),"")</f>
        <v/>
      </c>
      <c r="Z611" s="17"/>
      <c r="AA611" s="18"/>
      <c r="AB611" s="19"/>
    </row>
    <row r="612" hidden="1">
      <c r="A612" s="7">
        <v>44165.0</v>
      </c>
      <c r="B612" s="8" t="s">
        <v>227</v>
      </c>
      <c r="C612" s="9"/>
      <c r="D612" s="9"/>
      <c r="E612" s="10">
        <v>24.3</v>
      </c>
      <c r="F612" s="11">
        <v>31.3</v>
      </c>
      <c r="I612" s="12"/>
      <c r="J612" s="13">
        <v>58.0</v>
      </c>
      <c r="K612" s="14"/>
      <c r="L612" s="15"/>
      <c r="Z612" s="17"/>
      <c r="AA612" s="18"/>
      <c r="AB612" s="19"/>
    </row>
    <row r="613" hidden="1">
      <c r="B613" s="20" t="s">
        <v>129</v>
      </c>
      <c r="C613" s="3">
        <v>28.9</v>
      </c>
      <c r="D613" s="21">
        <v>0.978</v>
      </c>
      <c r="F613" s="22">
        <v>44.0</v>
      </c>
      <c r="I613" s="12"/>
      <c r="J613" s="13">
        <v>96.0</v>
      </c>
      <c r="K613" s="23"/>
      <c r="L613" s="15"/>
      <c r="Z613" s="17"/>
      <c r="AA613" s="18"/>
      <c r="AB613" s="19"/>
    </row>
    <row r="614" hidden="1">
      <c r="A614" s="7">
        <v>44165.0</v>
      </c>
      <c r="B614" s="8" t="s">
        <v>213</v>
      </c>
      <c r="C614" s="9"/>
      <c r="D614" s="9"/>
      <c r="E614" s="10">
        <v>20.8</v>
      </c>
      <c r="F614" s="11">
        <v>29.1</v>
      </c>
      <c r="I614" s="12"/>
      <c r="J614" s="13">
        <v>51.0</v>
      </c>
      <c r="K614" s="14"/>
      <c r="L614" s="15"/>
      <c r="Z614" s="17"/>
      <c r="AA614" s="18"/>
      <c r="AB614" s="19"/>
    </row>
    <row r="615" hidden="1">
      <c r="B615" s="20" t="s">
        <v>315</v>
      </c>
      <c r="C615" s="3">
        <v>20.0</v>
      </c>
      <c r="D615" s="21">
        <v>0.947</v>
      </c>
      <c r="F615" s="22">
        <v>43.4</v>
      </c>
      <c r="I615" s="12"/>
      <c r="J615" s="13">
        <v>85.0</v>
      </c>
      <c r="K615" s="23"/>
      <c r="L615" s="15"/>
      <c r="Z615" s="17"/>
      <c r="AA615" s="18"/>
      <c r="AB615" s="19"/>
    </row>
    <row r="616" hidden="1">
      <c r="A616" s="7">
        <v>44165.0</v>
      </c>
      <c r="B616" s="8" t="s">
        <v>269</v>
      </c>
      <c r="C616" s="9"/>
      <c r="D616" s="9"/>
      <c r="E616" s="10">
        <v>20.4</v>
      </c>
      <c r="F616" s="11">
        <v>48.6</v>
      </c>
      <c r="I616" s="12"/>
      <c r="J616" s="13">
        <v>66.0</v>
      </c>
      <c r="K616" s="14"/>
      <c r="L616" s="15"/>
      <c r="Z616" s="17"/>
      <c r="AA616" s="18"/>
      <c r="AB616" s="19"/>
    </row>
    <row r="617" hidden="1">
      <c r="B617" s="20" t="s">
        <v>121</v>
      </c>
      <c r="C617" s="3">
        <v>16.4</v>
      </c>
      <c r="D617" s="21">
        <v>0.915</v>
      </c>
      <c r="F617" s="22">
        <v>28.7</v>
      </c>
      <c r="I617" s="12"/>
      <c r="J617" s="13">
        <v>85.0</v>
      </c>
      <c r="K617" s="23"/>
      <c r="L617" s="15"/>
      <c r="Z617" s="17"/>
      <c r="AA617" s="18"/>
      <c r="AB617" s="19"/>
    </row>
    <row r="618" hidden="1">
      <c r="A618" s="7">
        <v>44165.0</v>
      </c>
      <c r="B618" s="8" t="s">
        <v>316</v>
      </c>
      <c r="C618" s="9"/>
      <c r="D618" s="9"/>
      <c r="E618" s="10">
        <v>20.1</v>
      </c>
      <c r="F618" s="11">
        <v>72.0</v>
      </c>
      <c r="I618" s="12"/>
      <c r="J618" s="13">
        <v>64.0</v>
      </c>
      <c r="K618" s="14"/>
      <c r="L618" s="15"/>
      <c r="Z618" s="17"/>
      <c r="AA618" s="18"/>
      <c r="AB618" s="19"/>
    </row>
    <row r="619" hidden="1">
      <c r="B619" s="20" t="s">
        <v>317</v>
      </c>
      <c r="C619" s="3">
        <v>15.0</v>
      </c>
      <c r="D619" s="21">
        <v>0.902</v>
      </c>
      <c r="F619" s="22">
        <v>0.0</v>
      </c>
      <c r="I619" s="12"/>
      <c r="J619" s="13">
        <v>61.0</v>
      </c>
      <c r="K619" s="23"/>
      <c r="L619" s="15"/>
      <c r="Z619" s="17"/>
      <c r="AA619" s="18"/>
      <c r="AB619" s="19"/>
    </row>
    <row r="620">
      <c r="A620" s="42">
        <v>44166.0</v>
      </c>
      <c r="B620" s="43" t="s">
        <v>54</v>
      </c>
      <c r="C620" s="44"/>
      <c r="D620" s="44"/>
      <c r="E620" s="46">
        <v>95.5</v>
      </c>
      <c r="F620" s="47">
        <v>90.2</v>
      </c>
      <c r="G620" s="48">
        <v>4.0</v>
      </c>
      <c r="H620" s="48">
        <v>150.0</v>
      </c>
      <c r="I620" s="49">
        <f>if(H620&lt;0,-H620/(-H620+100),100/(H620+100))/(if(H620&lt;0,-H620/(-H620+100),100/(H620+100))+if(H621&lt;0,-H621/(-H621+100),100/(H621+100)))</f>
        <v>0.3826322931</v>
      </c>
      <c r="J620" s="50">
        <v>75.0</v>
      </c>
      <c r="K620" s="51">
        <f>IF(C620&lt;&gt;"",IF(C620+G620&gt;0,C620+G620,""),IF(G620-C621&gt;0,G620-C621,""))</f>
        <v>1.7</v>
      </c>
      <c r="L620" s="52">
        <f>if(K620&lt;&gt;"",if(J621-J620&lt;G620,1,if(G620=J621-J620,"Push",0)),"")</f>
        <v>1</v>
      </c>
      <c r="Z620" s="17"/>
      <c r="AA620" s="18"/>
      <c r="AB620" s="19"/>
    </row>
    <row r="621">
      <c r="B621" s="20" t="s">
        <v>281</v>
      </c>
      <c r="C621" s="3">
        <v>2.3</v>
      </c>
      <c r="D621" s="21">
        <v>0.579</v>
      </c>
      <c r="F621" s="22">
        <v>39.5</v>
      </c>
      <c r="G621" s="5">
        <v>-4.0</v>
      </c>
      <c r="H621" s="5">
        <v>-182.0</v>
      </c>
      <c r="I621" s="12">
        <f>if(H621&lt;0,-H621/(-H621+100),100/(H621+100))/(if(H621&lt;0,-H621/(-H621+100),100/(H621+100))+if(H620&lt;0,-H620/(-H620+100),100/(H620+100)))</f>
        <v>0.6173677069</v>
      </c>
      <c r="J621" s="13">
        <v>69.0</v>
      </c>
      <c r="K621" s="23" t="str">
        <f>IF(C621&lt;&gt;"",IF(C621+G621&gt;0,C621+G621,""),IF(G621-C620&gt;0,G621-C620,""))</f>
        <v/>
      </c>
      <c r="L621" s="15" t="str">
        <f>if(K621&lt;&gt;"",if(J620-J621&lt;G621,1,if(G621=J620-J621,"Push",0)),"")</f>
        <v/>
      </c>
      <c r="Z621" s="17"/>
      <c r="AA621" s="18"/>
      <c r="AB621" s="19"/>
    </row>
    <row r="622" hidden="1">
      <c r="A622" s="7">
        <v>44166.0</v>
      </c>
      <c r="B622" s="8" t="s">
        <v>78</v>
      </c>
      <c r="C622" s="9">
        <v>0.9</v>
      </c>
      <c r="D622" s="25">
        <v>0.535</v>
      </c>
      <c r="E622" s="10">
        <v>93.9</v>
      </c>
      <c r="F622" s="11">
        <v>96.6</v>
      </c>
      <c r="G622" s="5">
        <v>2.5</v>
      </c>
      <c r="H622" s="5">
        <v>116.0</v>
      </c>
      <c r="I622" s="12">
        <f>if(H622&lt;0,-H622/(-H622+100),100/(H622+100))/(if(H622&lt;0,-H622/(-H622+100),100/(H622+100))+if(H623&lt;0,-H623/(-H623+100),100/(H623+100)))</f>
        <v>0.4447196577</v>
      </c>
      <c r="J622" s="13">
        <v>66.0</v>
      </c>
      <c r="K622" s="14">
        <f>IF(C622&lt;&gt;"",IF(C622+G622&gt;0,C622+G622,""),IF(G622-C623&gt;0,G622-C623,""))</f>
        <v>3.4</v>
      </c>
      <c r="L622" s="15">
        <f>if(K622&lt;&gt;"",if(J623-J622&lt;G622,1,if(G622=J623-J622,"Push",0)),"")</f>
        <v>1</v>
      </c>
      <c r="Z622" s="17"/>
      <c r="AA622" s="18"/>
      <c r="AB622" s="19"/>
    </row>
    <row r="623" hidden="1">
      <c r="B623" s="20" t="s">
        <v>108</v>
      </c>
      <c r="C623" s="3"/>
      <c r="D623" s="3"/>
      <c r="F623" s="22">
        <v>36.9</v>
      </c>
      <c r="G623" s="5">
        <v>-2.5</v>
      </c>
      <c r="H623" s="5">
        <v>-137.0</v>
      </c>
      <c r="I623" s="12">
        <f>if(H623&lt;0,-H623/(-H623+100),100/(H623+100))/(if(H623&lt;0,-H623/(-H623+100),100/(H623+100))+if(H622&lt;0,-H622/(-H622+100),100/(H622+100)))</f>
        <v>0.5552803423</v>
      </c>
      <c r="J623" s="13">
        <v>44.0</v>
      </c>
      <c r="K623" s="23" t="str">
        <f>IF(C623&lt;&gt;"",IF(C623+G623&gt;0,C623+G623,""),IF(G623-C622&gt;0,G623-C622,""))</f>
        <v/>
      </c>
      <c r="L623" s="15" t="str">
        <f>if(K623&lt;&gt;"",if(J622-J623&lt;G623,1,if(G623=J622-J623,"Push",0)),"")</f>
        <v/>
      </c>
      <c r="Z623" s="17"/>
      <c r="AA623" s="18"/>
      <c r="AB623" s="19"/>
    </row>
    <row r="624" hidden="1">
      <c r="A624" s="7">
        <v>44166.0</v>
      </c>
      <c r="B624" s="8" t="s">
        <v>102</v>
      </c>
      <c r="C624" s="9">
        <v>0.5</v>
      </c>
      <c r="D624" s="25">
        <v>0.519</v>
      </c>
      <c r="E624" s="10">
        <v>89.0</v>
      </c>
      <c r="F624" s="11">
        <v>45.6</v>
      </c>
      <c r="G624" s="5">
        <v>1.0</v>
      </c>
      <c r="H624" s="5">
        <v>-105.0</v>
      </c>
      <c r="I624" s="12">
        <f>if(H624&lt;0,-H624/(-H624+100),100/(H624+100))/(if(H624&lt;0,-H624/(-H624+100),100/(H624+100))+if(H625&lt;0,-H625/(-H625+100),100/(H625+100)))</f>
        <v>0.4901832461</v>
      </c>
      <c r="J624" s="13">
        <v>62.0</v>
      </c>
      <c r="K624" s="14">
        <f>IF(C624&lt;&gt;"",IF(C624+G624&gt;0,C624+G624,""),IF(G624-C625&gt;0,G624-C625,""))</f>
        <v>1.5</v>
      </c>
      <c r="L624" s="15" t="str">
        <f>if(K624&lt;&gt;"",if(J625-J624&lt;G624,1,if(G624=J625-J624,"Push",0)),"")</f>
        <v>Push</v>
      </c>
      <c r="Z624" s="17"/>
      <c r="AA624" s="18"/>
      <c r="AB624" s="19"/>
    </row>
    <row r="625" hidden="1">
      <c r="B625" s="20" t="s">
        <v>86</v>
      </c>
      <c r="C625" s="3"/>
      <c r="D625" s="3"/>
      <c r="F625" s="22">
        <v>83.1</v>
      </c>
      <c r="G625" s="5">
        <v>-1.0</v>
      </c>
      <c r="H625" s="5">
        <v>-114.0</v>
      </c>
      <c r="I625" s="12">
        <f>if(H625&lt;0,-H625/(-H625+100),100/(H625+100))/(if(H625&lt;0,-H625/(-H625+100),100/(H625+100))+if(H624&lt;0,-H624/(-H624+100),100/(H624+100)))</f>
        <v>0.5098167539</v>
      </c>
      <c r="J625" s="13">
        <v>63.0</v>
      </c>
      <c r="K625" s="23" t="str">
        <f>IF(C625&lt;&gt;"",IF(C625+G625&gt;0,C625+G625,""),IF(G625-C624&gt;0,G625-C624,""))</f>
        <v/>
      </c>
      <c r="L625" s="15" t="str">
        <f>if(K625&lt;&gt;"",if(J624-J625&lt;G625,1,if(G625=J624-J625,"Push",0)),"")</f>
        <v/>
      </c>
      <c r="Z625" s="17"/>
      <c r="AA625" s="18"/>
      <c r="AB625" s="19"/>
    </row>
    <row r="626" hidden="1">
      <c r="A626" s="7">
        <v>44166.0</v>
      </c>
      <c r="B626" s="8" t="s">
        <v>16</v>
      </c>
      <c r="C626" s="9"/>
      <c r="D626" s="9"/>
      <c r="E626" s="10">
        <v>86.2</v>
      </c>
      <c r="F626" s="11">
        <v>37.3</v>
      </c>
      <c r="G626" s="5">
        <v>4.5</v>
      </c>
      <c r="H626" s="5">
        <v>170.0</v>
      </c>
      <c r="I626" s="12">
        <f>if(H626&lt;0,-H626/(-H626+100),100/(H626+100))/(if(H626&lt;0,-H626/(-H626+100),100/(H626+100))+if(H627&lt;0,-H627/(-H627+100),100/(H627+100)))</f>
        <v>0.3552708212</v>
      </c>
      <c r="J626" s="13">
        <v>54.0</v>
      </c>
      <c r="K626" s="14">
        <f>IF(C626&lt;&gt;"",IF(C626+G626&gt;0,C626+G626,""),IF(G626-C627&gt;0,G626-C627,""))</f>
        <v>3</v>
      </c>
      <c r="L626" s="15">
        <f>if(K626&lt;&gt;"",if(J627-J626&lt;G626,1,if(G626=J627-J626,"Push",0)),"")</f>
        <v>0</v>
      </c>
      <c r="Z626" s="17"/>
      <c r="AA626" s="18"/>
      <c r="AB626" s="19"/>
    </row>
    <row r="627" hidden="1">
      <c r="B627" s="20" t="s">
        <v>126</v>
      </c>
      <c r="C627" s="3">
        <v>1.5</v>
      </c>
      <c r="D627" s="21">
        <v>0.561</v>
      </c>
      <c r="F627" s="22">
        <v>89.5</v>
      </c>
      <c r="G627" s="5">
        <v>-4.5</v>
      </c>
      <c r="H627" s="5">
        <v>-205.0</v>
      </c>
      <c r="I627" s="12">
        <f>if(H627&lt;0,-H627/(-H627+100),100/(H627+100))/(if(H627&lt;0,-H627/(-H627+100),100/(H627+100))+if(H626&lt;0,-H626/(-H626+100),100/(H626+100)))</f>
        <v>0.6447291788</v>
      </c>
      <c r="J627" s="13">
        <v>75.0</v>
      </c>
      <c r="K627" s="23" t="str">
        <f>IF(C627&lt;&gt;"",IF(C627+G627&gt;0,C627+G627,""),IF(G627-C626&gt;0,G627-C626,""))</f>
        <v/>
      </c>
      <c r="L627" s="15" t="str">
        <f>if(K627&lt;&gt;"",if(J626-J627&lt;G627,1,if(G627=J626-J627,"Push",0)),"")</f>
        <v/>
      </c>
      <c r="Z627" s="17"/>
      <c r="AA627" s="18"/>
      <c r="AB627" s="19"/>
    </row>
    <row r="628" hidden="1">
      <c r="A628" s="7">
        <v>44166.0</v>
      </c>
      <c r="B628" s="8" t="s">
        <v>229</v>
      </c>
      <c r="C628" s="9">
        <v>5.5</v>
      </c>
      <c r="D628" s="25">
        <v>0.681</v>
      </c>
      <c r="E628" s="10">
        <v>83.7</v>
      </c>
      <c r="F628" s="11">
        <v>73.1</v>
      </c>
      <c r="G628" s="5">
        <v>-4.5</v>
      </c>
      <c r="H628" s="5">
        <v>-195.0</v>
      </c>
      <c r="I628" s="12">
        <f>if(H628&lt;0,-H628/(-H628+100),100/(H628+100))/(if(H628&lt;0,-H628/(-H628+100),100/(H628+100))+if(H629&lt;0,-H629/(-H629+100),100/(H629+100)))</f>
        <v>0.6348331992</v>
      </c>
      <c r="J628" s="13">
        <v>65.0</v>
      </c>
      <c r="K628" s="14">
        <f>IF(C628&lt;&gt;"",IF(C628+G628&gt;0,C628+G628,""),IF(G628-C629&gt;0,G628-C629,""))</f>
        <v>1</v>
      </c>
      <c r="L628" s="15">
        <f>if(K628&lt;&gt;"",if(J629-J628&lt;G628,1,if(G628=J629-J628,"Push",0)),"")</f>
        <v>0</v>
      </c>
      <c r="Z628" s="17"/>
      <c r="AA628" s="18"/>
      <c r="AB628" s="19"/>
    </row>
    <row r="629" hidden="1">
      <c r="B629" s="20" t="s">
        <v>96</v>
      </c>
      <c r="C629" s="3"/>
      <c r="D629" s="3"/>
      <c r="F629" s="22">
        <v>56.8</v>
      </c>
      <c r="G629" s="5">
        <v>4.5</v>
      </c>
      <c r="H629" s="5">
        <v>163.0</v>
      </c>
      <c r="I629" s="12">
        <f>if(H629&lt;0,-H629/(-H629+100),100/(H629+100))/(if(H629&lt;0,-H629/(-H629+100),100/(H629+100))+if(H628&lt;0,-H628/(-H628+100),100/(H628+100)))</f>
        <v>0.3651668008</v>
      </c>
      <c r="J629" s="13">
        <v>62.0</v>
      </c>
      <c r="K629" s="23" t="str">
        <f>IF(C629&lt;&gt;"",IF(C629+G629&gt;0,C629+G629,""),IF(G629-C628&gt;0,G629-C628,""))</f>
        <v/>
      </c>
      <c r="L629" s="15" t="str">
        <f>if(K629&lt;&gt;"",if(J628-J629&lt;G629,1,if(G629=J628-J629,"Push",0)),"")</f>
        <v/>
      </c>
      <c r="Z629" s="17"/>
      <c r="AA629" s="18"/>
      <c r="AB629" s="19"/>
    </row>
    <row r="630" hidden="1">
      <c r="A630" s="7">
        <v>44166.0</v>
      </c>
      <c r="B630" s="8" t="s">
        <v>34</v>
      </c>
      <c r="C630" s="9">
        <v>5.9</v>
      </c>
      <c r="D630" s="25">
        <v>0.702</v>
      </c>
      <c r="E630" s="10">
        <v>80.5</v>
      </c>
      <c r="F630" s="11">
        <v>77.6</v>
      </c>
      <c r="G630" s="5">
        <v>-4.0</v>
      </c>
      <c r="H630" s="5">
        <v>-182.0</v>
      </c>
      <c r="I630" s="12">
        <f>if(H630&lt;0,-H630/(-H630+100),100/(H630+100))/(if(H630&lt;0,-H630/(-H630+100),100/(H630+100))+if(H631&lt;0,-H631/(-H631+100),100/(H631+100)))</f>
        <v>0.6220345798</v>
      </c>
      <c r="J630" s="13">
        <v>67.0</v>
      </c>
      <c r="K630" s="14">
        <f>IF(C630&lt;&gt;"",IF(C630+G630&gt;0,C630+G630,""),IF(G630-C631&gt;0,G630-C631,""))</f>
        <v>1.9</v>
      </c>
      <c r="L630" s="15" t="str">
        <f>if(K630&lt;&gt;"",if(J631-J630&lt;G630,1,if(G630=J631-J630,"Push",0)),"")</f>
        <v>Push</v>
      </c>
      <c r="Z630" s="17"/>
      <c r="AA630" s="18"/>
      <c r="AB630" s="19"/>
    </row>
    <row r="631" hidden="1">
      <c r="B631" s="20" t="s">
        <v>311</v>
      </c>
      <c r="C631" s="3"/>
      <c r="D631" s="3"/>
      <c r="F631" s="22">
        <v>52.8</v>
      </c>
      <c r="G631" s="5">
        <v>4.0</v>
      </c>
      <c r="H631" s="5">
        <v>155.0</v>
      </c>
      <c r="I631" s="12">
        <f>if(H631&lt;0,-H631/(-H631+100),100/(H631+100))/(if(H631&lt;0,-H631/(-H631+100),100/(H631+100))+if(H630&lt;0,-H630/(-H630+100),100/(H630+100)))</f>
        <v>0.3779654202</v>
      </c>
      <c r="J631" s="13">
        <v>63.0</v>
      </c>
      <c r="K631" s="23" t="str">
        <f>IF(C631&lt;&gt;"",IF(C631+G631&gt;0,C631+G631,""),IF(G631-C630&gt;0,G631-C630,""))</f>
        <v/>
      </c>
      <c r="L631" s="15" t="str">
        <f>if(K631&lt;&gt;"",if(J630-J631&lt;G631,1,if(G631=J630-J631,"Push",0)),"")</f>
        <v/>
      </c>
      <c r="Z631" s="17"/>
      <c r="AA631" s="18"/>
      <c r="AB631" s="19"/>
    </row>
    <row r="632" hidden="1">
      <c r="A632" s="7">
        <v>44166.0</v>
      </c>
      <c r="B632" s="8" t="s">
        <v>112</v>
      </c>
      <c r="C632" s="9"/>
      <c r="D632" s="9"/>
      <c r="E632" s="10">
        <v>78.2</v>
      </c>
      <c r="F632" s="11">
        <v>96.5</v>
      </c>
      <c r="G632" s="5">
        <v>3.5</v>
      </c>
      <c r="H632" s="5">
        <v>145.0</v>
      </c>
      <c r="I632" s="12">
        <f>if(H632&lt;0,-H632/(-H632+100),100/(H632+100))/(if(H632&lt;0,-H632/(-H632+100),100/(H632+100))+if(H633&lt;0,-H633/(-H633+100),100/(H633+100)))</f>
        <v>0.3907637655</v>
      </c>
      <c r="J632" s="13">
        <v>79.0</v>
      </c>
      <c r="K632" s="14" t="str">
        <f>IF(C632&lt;&gt;"",IF(C632+G632&gt;0,C632+G632,""),IF(G632-C633&gt;0,G632-C633,""))</f>
        <v/>
      </c>
      <c r="L632" s="15" t="str">
        <f>if(K632&lt;&gt;"",if(J633-J632&lt;G632,1,if(G632=J633-J632,"Push",0)),"")</f>
        <v/>
      </c>
      <c r="Z632" s="17"/>
      <c r="AA632" s="18"/>
      <c r="AB632" s="19"/>
    </row>
    <row r="633" hidden="1">
      <c r="B633" s="20" t="s">
        <v>148</v>
      </c>
      <c r="C633" s="3">
        <v>5.4</v>
      </c>
      <c r="D633" s="21">
        <v>0.694</v>
      </c>
      <c r="F633" s="22">
        <v>35.7</v>
      </c>
      <c r="G633" s="5">
        <v>-3.5</v>
      </c>
      <c r="H633" s="5">
        <v>-175.0</v>
      </c>
      <c r="I633" s="12">
        <f>if(H633&lt;0,-H633/(-H633+100),100/(H633+100))/(if(H633&lt;0,-H633/(-H633+100),100/(H633+100))+if(H632&lt;0,-H632/(-H632+100),100/(H632+100)))</f>
        <v>0.6092362345</v>
      </c>
      <c r="J633" s="13">
        <v>53.0</v>
      </c>
      <c r="K633" s="23">
        <f>IF(C633&lt;&gt;"",IF(C633+G633&gt;0,C633+G633,""),IF(G633-C632&gt;0,G633-C632,""))</f>
        <v>1.9</v>
      </c>
      <c r="L633" s="15">
        <f>if(K633&lt;&gt;"",if(J632-J633&lt;G633,1,if(G633=J632-J633,"Push",0)),"")</f>
        <v>0</v>
      </c>
      <c r="Z633" s="17"/>
      <c r="AA633" s="18"/>
      <c r="AB633" s="19"/>
    </row>
    <row r="634" hidden="1">
      <c r="A634" s="7">
        <v>44166.0</v>
      </c>
      <c r="B634" s="8" t="s">
        <v>67</v>
      </c>
      <c r="C634" s="9"/>
      <c r="D634" s="9"/>
      <c r="E634" s="10">
        <v>73.9</v>
      </c>
      <c r="F634" s="11">
        <v>83.7</v>
      </c>
      <c r="G634" s="5">
        <v>2.5</v>
      </c>
      <c r="H634" s="5">
        <v>120.0</v>
      </c>
      <c r="I634" s="12">
        <f>if(H634&lt;0,-H634/(-H634+100),100/(H634+100))/(if(H634&lt;0,-H634/(-H634+100),100/(H634+100))+if(H635&lt;0,-H635/(-H635+100),100/(H635+100)))</f>
        <v>0.4357962697</v>
      </c>
      <c r="J634" s="13">
        <v>70.0</v>
      </c>
      <c r="K634" s="14" t="str">
        <f>IF(C634&lt;&gt;"",IF(C634+G634&gt;0,C634+G634,""),IF(G634-C635&gt;0,G634-C635,""))</f>
        <v/>
      </c>
      <c r="L634" s="15" t="str">
        <f>if(K634&lt;&gt;"",if(J635-J634&lt;G634,1,if(G634=J635-J634,"Push",0)),"")</f>
        <v/>
      </c>
      <c r="Z634" s="17"/>
      <c r="AA634" s="18"/>
      <c r="AB634" s="19"/>
    </row>
    <row r="635" hidden="1">
      <c r="B635" s="20" t="s">
        <v>156</v>
      </c>
      <c r="C635" s="3">
        <v>6.1</v>
      </c>
      <c r="D635" s="21">
        <v>0.709</v>
      </c>
      <c r="F635" s="22">
        <v>41.2</v>
      </c>
      <c r="G635" s="5">
        <v>-2.5</v>
      </c>
      <c r="H635" s="5">
        <v>-143.0</v>
      </c>
      <c r="I635" s="12">
        <f>if(H635&lt;0,-H635/(-H635+100),100/(H635+100))/(if(H635&lt;0,-H635/(-H635+100),100/(H635+100))+if(H634&lt;0,-H634/(-H634+100),100/(H634+100)))</f>
        <v>0.5642037303</v>
      </c>
      <c r="J635" s="13">
        <v>62.0</v>
      </c>
      <c r="K635" s="23">
        <f>IF(C635&lt;&gt;"",IF(C635+G635&gt;0,C635+G635,""),IF(G635-C634&gt;0,G635-C634,""))</f>
        <v>3.6</v>
      </c>
      <c r="L635" s="15">
        <f>if(K635&lt;&gt;"",if(J634-J635&lt;G635,1,if(G635=J634-J635,"Push",0)),"")</f>
        <v>0</v>
      </c>
      <c r="Z635" s="17"/>
      <c r="AA635" s="18"/>
      <c r="AB635" s="19"/>
    </row>
    <row r="636" hidden="1">
      <c r="A636" s="7">
        <v>44166.0</v>
      </c>
      <c r="B636" s="8" t="s">
        <v>318</v>
      </c>
      <c r="C636" s="9"/>
      <c r="D636" s="9"/>
      <c r="E636" s="10">
        <v>71.9</v>
      </c>
      <c r="F636" s="11">
        <v>84.1</v>
      </c>
      <c r="I636" s="12"/>
      <c r="J636" s="13">
        <v>75.0</v>
      </c>
      <c r="K636" s="14"/>
      <c r="L636" s="15"/>
      <c r="Z636" s="17"/>
      <c r="AA636" s="18"/>
      <c r="AB636" s="19"/>
    </row>
    <row r="637" hidden="1">
      <c r="B637" s="20" t="s">
        <v>250</v>
      </c>
      <c r="C637" s="3">
        <v>3.4</v>
      </c>
      <c r="D637" s="21">
        <v>0.623</v>
      </c>
      <c r="F637" s="22">
        <v>35.3</v>
      </c>
      <c r="I637" s="12"/>
      <c r="J637" s="13">
        <v>67.0</v>
      </c>
      <c r="K637" s="23"/>
      <c r="L637" s="15"/>
      <c r="Z637" s="17"/>
      <c r="AA637" s="18"/>
      <c r="AB637" s="19"/>
    </row>
    <row r="638" hidden="1">
      <c r="A638" s="7">
        <v>44166.0</v>
      </c>
      <c r="B638" s="8" t="s">
        <v>116</v>
      </c>
      <c r="C638" s="9"/>
      <c r="D638" s="9"/>
      <c r="E638" s="10">
        <v>67.6</v>
      </c>
      <c r="F638" s="11">
        <v>57.2</v>
      </c>
      <c r="G638" s="5">
        <v>11.5</v>
      </c>
      <c r="H638" s="5">
        <v>525.0</v>
      </c>
      <c r="I638" s="12">
        <f>if(H638&lt;0,-H638/(-H638+100),100/(H638+100))/(if(H638&lt;0,-H638/(-H638+100),100/(H638+100))+if(H639&lt;0,-H639/(-H639+100),100/(H639+100)))</f>
        <v>0.1542465105</v>
      </c>
      <c r="J638" s="13">
        <v>74.0</v>
      </c>
      <c r="K638" s="14">
        <f>IF(C638&lt;&gt;"",IF(C638+G638&gt;0,C638+G638,""),IF(G638-C639&gt;0,G638-C639,""))</f>
        <v>6.4</v>
      </c>
      <c r="L638" s="15">
        <f>if(K638&lt;&gt;"",if(J639-J638&lt;G638,1,if(G638=J639-J638,"Push",0)),"")</f>
        <v>0</v>
      </c>
      <c r="Z638" s="17"/>
      <c r="AA638" s="18"/>
      <c r="AB638" s="19"/>
    </row>
    <row r="639" hidden="1">
      <c r="B639" s="20" t="s">
        <v>122</v>
      </c>
      <c r="C639" s="3">
        <v>5.1</v>
      </c>
      <c r="D639" s="21">
        <v>0.667</v>
      </c>
      <c r="F639" s="22">
        <v>66.3</v>
      </c>
      <c r="G639" s="5">
        <v>-11.5</v>
      </c>
      <c r="H639" s="5">
        <v>-715.0</v>
      </c>
      <c r="I639" s="12">
        <f>if(H639&lt;0,-H639/(-H639+100),100/(H639+100))/(if(H639&lt;0,-H639/(-H639+100),100/(H639+100))+if(H638&lt;0,-H638/(-H638+100),100/(H638+100)))</f>
        <v>0.8457534895</v>
      </c>
      <c r="J639" s="13">
        <v>86.0</v>
      </c>
      <c r="K639" s="23" t="str">
        <f>IF(C639&lt;&gt;"",IF(C639+G639&gt;0,C639+G639,""),IF(G639-C638&gt;0,G639-C638,""))</f>
        <v/>
      </c>
      <c r="L639" s="15" t="str">
        <f>if(K639&lt;&gt;"",if(J638-J639&lt;G639,1,if(G639=J638-J639,"Push",0)),"")</f>
        <v/>
      </c>
      <c r="Z639" s="17"/>
      <c r="AA639" s="18"/>
      <c r="AB639" s="19"/>
    </row>
    <row r="640" hidden="1">
      <c r="A640" s="26">
        <v>44166.0</v>
      </c>
      <c r="B640" s="27" t="s">
        <v>43</v>
      </c>
      <c r="C640" s="28"/>
      <c r="D640" s="28"/>
      <c r="E640" s="29">
        <v>62.5</v>
      </c>
      <c r="F640" s="30">
        <v>62.7</v>
      </c>
      <c r="G640" s="31"/>
      <c r="H640" s="31"/>
      <c r="I640" s="32"/>
      <c r="J640" s="33">
        <v>63.0</v>
      </c>
      <c r="K640" s="34"/>
      <c r="L640" s="35"/>
      <c r="Z640" s="17"/>
      <c r="AA640" s="18"/>
      <c r="AB640" s="19"/>
    </row>
    <row r="641" hidden="1">
      <c r="B641" s="36" t="s">
        <v>319</v>
      </c>
      <c r="C641" s="37">
        <v>7.4</v>
      </c>
      <c r="D641" s="38">
        <v>0.754</v>
      </c>
      <c r="F641" s="39">
        <v>40.2</v>
      </c>
      <c r="G641" s="31"/>
      <c r="H641" s="31"/>
      <c r="I641" s="32"/>
      <c r="J641" s="33">
        <v>66.0</v>
      </c>
      <c r="K641" s="40"/>
      <c r="L641" s="35"/>
      <c r="Z641" s="17"/>
      <c r="AA641" s="18"/>
      <c r="AB641" s="19"/>
    </row>
    <row r="642" hidden="1">
      <c r="A642" s="7">
        <v>44166.0</v>
      </c>
      <c r="B642" s="8" t="s">
        <v>55</v>
      </c>
      <c r="C642" s="9"/>
      <c r="D642" s="9"/>
      <c r="E642" s="10">
        <v>60.2</v>
      </c>
      <c r="F642" s="11">
        <v>58.1</v>
      </c>
      <c r="G642" s="5">
        <v>21.0</v>
      </c>
      <c r="H642" s="5">
        <v>1600.0</v>
      </c>
      <c r="I642" s="12">
        <f>if(H642&lt;0,-H642/(-H642+100),100/(H642+100))/(if(H642&lt;0,-H642/(-H642+100),100/(H642+100))+if(H643&lt;0,-H643/(-H643+100),100/(H643+100)))</f>
        <v>0.05607995558</v>
      </c>
      <c r="J642" s="13">
        <v>67.0</v>
      </c>
      <c r="K642" s="14">
        <f>IF(C642&lt;&gt;"",IF(C642+G642&gt;0,C642+G642,""),IF(G642-C643&gt;0,G642-C643,""))</f>
        <v>3.8</v>
      </c>
      <c r="L642" s="15">
        <f>if(K642&lt;&gt;"",if(J643-J642&lt;G642,1,if(G642=J643-J642,"Push",0)),"")</f>
        <v>0</v>
      </c>
      <c r="Z642" s="17"/>
      <c r="AA642" s="18"/>
      <c r="AB642" s="19"/>
    </row>
    <row r="643" hidden="1">
      <c r="B643" s="20" t="s">
        <v>300</v>
      </c>
      <c r="C643" s="3">
        <v>17.2</v>
      </c>
      <c r="D643" s="21">
        <v>0.93</v>
      </c>
      <c r="F643" s="22">
        <v>45.5</v>
      </c>
      <c r="G643" s="5">
        <v>-21.0</v>
      </c>
      <c r="H643" s="5">
        <v>-10000.0</v>
      </c>
      <c r="I643" s="12">
        <f>if(H643&lt;0,-H643/(-H643+100),100/(H643+100))/(if(H643&lt;0,-H643/(-H643+100),100/(H643+100))+if(H642&lt;0,-H642/(-H642+100),100/(H642+100)))</f>
        <v>0.9439200444</v>
      </c>
      <c r="J643" s="13">
        <v>94.0</v>
      </c>
      <c r="K643" s="23" t="str">
        <f>IF(C643&lt;&gt;"",IF(C643+G643&gt;0,C643+G643,""),IF(G643-C642&gt;0,G643-C642,""))</f>
        <v/>
      </c>
      <c r="L643" s="15" t="str">
        <f>if(K643&lt;&gt;"",if(J642-J643&lt;G643,1,if(G643=J642-J643,"Push",0)),"")</f>
        <v/>
      </c>
      <c r="Z643" s="17"/>
      <c r="AA643" s="18"/>
      <c r="AB643" s="19"/>
    </row>
    <row r="644" hidden="1">
      <c r="A644" s="7">
        <v>44166.0</v>
      </c>
      <c r="B644" s="8" t="s">
        <v>21</v>
      </c>
      <c r="C644" s="9">
        <v>19.4</v>
      </c>
      <c r="D644" s="25">
        <v>0.963</v>
      </c>
      <c r="E644" s="10">
        <v>56.6</v>
      </c>
      <c r="F644" s="11">
        <v>75.4</v>
      </c>
      <c r="G644" s="5">
        <v>-26.0</v>
      </c>
      <c r="I644" s="12"/>
      <c r="J644" s="13">
        <v>87.0</v>
      </c>
      <c r="K644" s="14" t="str">
        <f>IF(C644&lt;&gt;"",IF(C644+G644&gt;0,C644+G644,""),IF(G644-C645&gt;0,G644-C645,""))</f>
        <v/>
      </c>
      <c r="L644" s="15" t="str">
        <f>if(K644&lt;&gt;"",if(J645-J644&lt;G644,1,if(G644=J645-J644,"Push",0)),"")</f>
        <v/>
      </c>
      <c r="Z644" s="17"/>
      <c r="AA644" s="18"/>
      <c r="AB644" s="19"/>
    </row>
    <row r="645" hidden="1">
      <c r="B645" s="20" t="s">
        <v>253</v>
      </c>
      <c r="C645" s="3"/>
      <c r="D645" s="3"/>
      <c r="F645" s="22">
        <v>38.9</v>
      </c>
      <c r="G645" s="5">
        <v>26.0</v>
      </c>
      <c r="I645" s="12"/>
      <c r="J645" s="13">
        <v>53.0</v>
      </c>
      <c r="K645" s="23">
        <f>IF(C645&lt;&gt;"",IF(C645+G645&gt;0,C645+G645,""),IF(G645-C644&gt;0,G645-C644,""))</f>
        <v>6.6</v>
      </c>
      <c r="L645" s="15">
        <f>if(K645&lt;&gt;"",if(J644-J645&lt;G645,1,if(G645=J644-J645,"Push",0)),"")</f>
        <v>0</v>
      </c>
      <c r="Z645" s="17"/>
      <c r="AA645" s="18"/>
      <c r="AB645" s="19"/>
    </row>
    <row r="646" hidden="1">
      <c r="A646" s="7">
        <v>44166.0</v>
      </c>
      <c r="B646" s="8" t="s">
        <v>109</v>
      </c>
      <c r="C646" s="9"/>
      <c r="D646" s="9"/>
      <c r="E646" s="10">
        <v>56.4</v>
      </c>
      <c r="F646" s="11">
        <v>55.7</v>
      </c>
      <c r="G646" s="5">
        <v>23.0</v>
      </c>
      <c r="H646" s="5">
        <v>1900.0</v>
      </c>
      <c r="I646" s="12">
        <f>if(H646&lt;0,-H646/(-H646+100),100/(H646+100))/(if(H646&lt;0,-H646/(-H646+100),100/(H646+100))+if(H647&lt;0,-H647/(-H647+100),100/(H647+100)))</f>
        <v>0.0480723465</v>
      </c>
      <c r="J646" s="13">
        <v>51.0</v>
      </c>
      <c r="K646" s="14">
        <f>IF(C646&lt;&gt;"",IF(C646+G646&gt;0,C646+G646,""),IF(G646-C647&gt;0,G646-C647,""))</f>
        <v>2.5</v>
      </c>
      <c r="L646" s="15">
        <f>if(K646&lt;&gt;"",if(J647-J646&lt;G646,1,if(G646=J647-J646,"Push",0)),"")</f>
        <v>0</v>
      </c>
      <c r="Z646" s="17"/>
      <c r="AA646" s="18"/>
      <c r="AB646" s="19"/>
    </row>
    <row r="647" hidden="1">
      <c r="B647" s="20" t="s">
        <v>36</v>
      </c>
      <c r="C647" s="3">
        <v>20.5</v>
      </c>
      <c r="D647" s="21">
        <v>0.965</v>
      </c>
      <c r="F647" s="22">
        <v>52.1</v>
      </c>
      <c r="G647" s="5">
        <v>-23.0</v>
      </c>
      <c r="H647" s="5">
        <v>-10000.0</v>
      </c>
      <c r="I647" s="12">
        <f>if(H647&lt;0,-H647/(-H647+100),100/(H647+100))/(if(H647&lt;0,-H647/(-H647+100),100/(H647+100))+if(H646&lt;0,-H646/(-H646+100),100/(H646+100)))</f>
        <v>0.9519276535</v>
      </c>
      <c r="J647" s="13">
        <v>76.0</v>
      </c>
      <c r="K647" s="23" t="str">
        <f>IF(C647&lt;&gt;"",IF(C647+G647&gt;0,C647+G647,""),IF(G647-C646&gt;0,G647-C646,""))</f>
        <v/>
      </c>
      <c r="L647" s="15" t="str">
        <f>if(K647&lt;&gt;"",if(J646-J647&lt;G647,1,if(G647=J646-J647,"Push",0)),"")</f>
        <v/>
      </c>
      <c r="Z647" s="17"/>
      <c r="AA647" s="18"/>
      <c r="AB647" s="19"/>
    </row>
    <row r="648" hidden="1">
      <c r="A648" s="7">
        <v>44166.0</v>
      </c>
      <c r="B648" s="8" t="s">
        <v>66</v>
      </c>
      <c r="C648" s="9"/>
      <c r="D648" s="9"/>
      <c r="E648" s="10">
        <v>56.0</v>
      </c>
      <c r="F648" s="11">
        <v>31.1</v>
      </c>
      <c r="G648" s="5">
        <v>14.0</v>
      </c>
      <c r="H648" s="5">
        <v>800.0</v>
      </c>
      <c r="I648" s="12">
        <f>if(H648&lt;0,-H648/(-H648+100),100/(H648+100))/(if(H648&lt;0,-H648/(-H648+100),100/(H648+100))+if(H649&lt;0,-H649/(-H649+100),100/(H649+100)))</f>
        <v>0.10625</v>
      </c>
      <c r="J648" s="13">
        <v>50.0</v>
      </c>
      <c r="K648" s="14">
        <f>IF(C648&lt;&gt;"",IF(C648+G648&gt;0,C648+G648,""),IF(G648-C649&gt;0,G648-C649,""))</f>
        <v>5.9</v>
      </c>
      <c r="L648" s="15">
        <f>if(K648&lt;&gt;"",if(J649-J648&lt;G648,1,if(G648=J649-J648,"Push",0)),"")</f>
        <v>0</v>
      </c>
      <c r="Z648" s="17"/>
      <c r="AA648" s="18"/>
      <c r="AB648" s="19"/>
    </row>
    <row r="649" hidden="1">
      <c r="B649" s="20" t="s">
        <v>23</v>
      </c>
      <c r="C649" s="3">
        <v>8.1</v>
      </c>
      <c r="D649" s="21">
        <v>0.771</v>
      </c>
      <c r="F649" s="22">
        <v>79.3</v>
      </c>
      <c r="G649" s="5">
        <v>-14.0</v>
      </c>
      <c r="H649" s="5">
        <v>-1430.0</v>
      </c>
      <c r="I649" s="12">
        <f>if(H649&lt;0,-H649/(-H649+100),100/(H649+100))/(if(H649&lt;0,-H649/(-H649+100),100/(H649+100))+if(H648&lt;0,-H648/(-H648+100),100/(H648+100)))</f>
        <v>0.89375</v>
      </c>
      <c r="J649" s="13">
        <v>73.0</v>
      </c>
      <c r="K649" s="23" t="str">
        <f>IF(C649&lt;&gt;"",IF(C649+G649&gt;0,C649+G649,""),IF(G649-C648&gt;0,G649-C648,""))</f>
        <v/>
      </c>
      <c r="L649" s="15" t="str">
        <f>if(K649&lt;&gt;"",if(J648-J649&lt;G649,1,if(G649=J648-J649,"Push",0)),"")</f>
        <v/>
      </c>
      <c r="Z649" s="17"/>
      <c r="AA649" s="18"/>
      <c r="AB649" s="19"/>
    </row>
    <row r="650" hidden="1">
      <c r="A650" s="7">
        <v>44166.0</v>
      </c>
      <c r="B650" s="8" t="s">
        <v>105</v>
      </c>
      <c r="C650" s="9"/>
      <c r="D650" s="9"/>
      <c r="E650" s="10">
        <v>51.0</v>
      </c>
      <c r="F650" s="11">
        <v>74.0</v>
      </c>
      <c r="G650" s="5">
        <v>10.0</v>
      </c>
      <c r="H650" s="5">
        <v>425.0</v>
      </c>
      <c r="I650" s="12">
        <f>if(H650&lt;0,-H650/(-H650+100),100/(H650+100))/(if(H650&lt;0,-H650/(-H650+100),100/(H650+100))+if(H651&lt;0,-H651/(-H651+100),100/(H651+100)))</f>
        <v>0.1821782178</v>
      </c>
      <c r="J650" s="13">
        <v>57.0</v>
      </c>
      <c r="K650" s="14">
        <f>IF(C650&lt;&gt;"",IF(C650+G650&gt;0,C650+G650,""),IF(G650-C651&gt;0,G650-C651,""))</f>
        <v>3.2</v>
      </c>
      <c r="L650" s="15">
        <f>if(K650&lt;&gt;"",if(J651-J650&lt;G650,1,if(G650=J651-J650,"Push",0)),"")</f>
        <v>1</v>
      </c>
      <c r="Z650" s="17"/>
      <c r="AA650" s="18"/>
      <c r="AB650" s="19"/>
    </row>
    <row r="651" hidden="1">
      <c r="B651" s="20" t="s">
        <v>298</v>
      </c>
      <c r="C651" s="3">
        <v>6.8</v>
      </c>
      <c r="D651" s="21">
        <v>0.755</v>
      </c>
      <c r="F651" s="22">
        <v>30.7</v>
      </c>
      <c r="G651" s="5">
        <v>-10.0</v>
      </c>
      <c r="H651" s="5">
        <v>-590.0</v>
      </c>
      <c r="I651" s="12">
        <f>if(H651&lt;0,-H651/(-H651+100),100/(H651+100))/(if(H651&lt;0,-H651/(-H651+100),100/(H651+100))+if(H650&lt;0,-H650/(-H650+100),100/(H650+100)))</f>
        <v>0.8178217822</v>
      </c>
      <c r="J651" s="13">
        <v>42.0</v>
      </c>
      <c r="K651" s="23" t="str">
        <f>IF(C651&lt;&gt;"",IF(C651+G651&gt;0,C651+G651,""),IF(G651-C650&gt;0,G651-C650,""))</f>
        <v/>
      </c>
      <c r="L651" s="15" t="str">
        <f>if(K651&lt;&gt;"",if(J650-J651&lt;G651,1,if(G651=J650-J651,"Push",0)),"")</f>
        <v/>
      </c>
      <c r="Z651" s="17"/>
      <c r="AA651" s="18"/>
      <c r="AB651" s="19"/>
    </row>
    <row r="652" hidden="1">
      <c r="A652" s="7">
        <v>44166.0</v>
      </c>
      <c r="B652" s="8" t="s">
        <v>64</v>
      </c>
      <c r="C652" s="9"/>
      <c r="D652" s="9"/>
      <c r="E652" s="10">
        <v>49.6</v>
      </c>
      <c r="F652" s="11">
        <v>85.5</v>
      </c>
      <c r="G652" s="5">
        <v>10.5</v>
      </c>
      <c r="H652" s="5">
        <v>460.0</v>
      </c>
      <c r="I652" s="12">
        <f>if(H652&lt;0,-H652/(-H652+100),100/(H652+100))/(if(H652&lt;0,-H652/(-H652+100),100/(H652+100))+if(H653&lt;0,-H653/(-H653+100),100/(H653+100)))</f>
        <v>0.1702786378</v>
      </c>
      <c r="J652" s="13">
        <v>78.0</v>
      </c>
      <c r="K652" s="14">
        <f>IF(C652&lt;&gt;"",IF(C652+G652&gt;0,C652+G652,""),IF(G652-C653&gt;0,G652-C653,""))</f>
        <v>1</v>
      </c>
      <c r="L652" s="15">
        <f>if(K652&lt;&gt;"",if(J653-J652&lt;G652,1,if(G652=J653-J652,"Push",0)),"")</f>
        <v>1</v>
      </c>
      <c r="Z652" s="17"/>
      <c r="AA652" s="18"/>
      <c r="AB652" s="19"/>
    </row>
    <row r="653" hidden="1">
      <c r="B653" s="20" t="s">
        <v>84</v>
      </c>
      <c r="C653" s="3">
        <v>9.5</v>
      </c>
      <c r="D653" s="21">
        <v>0.796</v>
      </c>
      <c r="F653" s="22">
        <v>22.0</v>
      </c>
      <c r="G653" s="5">
        <v>-10.5</v>
      </c>
      <c r="H653" s="5">
        <v>-670.0</v>
      </c>
      <c r="I653" s="12">
        <f>if(H653&lt;0,-H653/(-H653+100),100/(H653+100))/(if(H653&lt;0,-H653/(-H653+100),100/(H653+100))+if(H652&lt;0,-H652/(-H652+100),100/(H652+100)))</f>
        <v>0.8297213622</v>
      </c>
      <c r="J653" s="13">
        <v>71.0</v>
      </c>
      <c r="K653" s="23" t="str">
        <f>IF(C653&lt;&gt;"",IF(C653+G653&gt;0,C653+G653,""),IF(G653-C652&gt;0,G653-C652,""))</f>
        <v/>
      </c>
      <c r="L653" s="15" t="str">
        <f>if(K653&lt;&gt;"",if(J652-J653&lt;G653,1,if(G653=J652-J653,"Push",0)),"")</f>
        <v/>
      </c>
      <c r="Z653" s="17"/>
      <c r="AA653" s="18"/>
      <c r="AB653" s="19"/>
    </row>
    <row r="654" hidden="1">
      <c r="A654" s="7">
        <v>44166.0</v>
      </c>
      <c r="B654" s="8" t="s">
        <v>283</v>
      </c>
      <c r="C654" s="9"/>
      <c r="D654" s="9"/>
      <c r="E654" s="10">
        <v>48.8</v>
      </c>
      <c r="F654" s="11">
        <v>14.5</v>
      </c>
      <c r="G654" s="5">
        <v>3.0</v>
      </c>
      <c r="H654" s="5">
        <v>130.0</v>
      </c>
      <c r="I654" s="12">
        <f>if(H654&lt;0,-H654/(-H654+100),100/(H654+100))/(if(H654&lt;0,-H654/(-H654+100),100/(H654+100))+if(H655&lt;0,-H655/(-H655+100),100/(H655+100)))</f>
        <v>0.4157903252</v>
      </c>
      <c r="J654" s="13">
        <v>76.0</v>
      </c>
      <c r="K654" s="14" t="str">
        <f>IF(C654&lt;&gt;"",IF(C654+G654&gt;0,C654+G654,""),IF(G654-C655&gt;0,G654-C655,""))</f>
        <v/>
      </c>
      <c r="L654" s="15" t="str">
        <f>if(K654&lt;&gt;"",if(J655-J654&lt;G654,1,if(G654=J655-J654,"Push",0)),"")</f>
        <v/>
      </c>
      <c r="Z654" s="17"/>
      <c r="AA654" s="18"/>
      <c r="AB654" s="19"/>
    </row>
    <row r="655" hidden="1">
      <c r="B655" s="20" t="s">
        <v>202</v>
      </c>
      <c r="C655" s="3">
        <v>3.8</v>
      </c>
      <c r="D655" s="21">
        <v>0.619</v>
      </c>
      <c r="F655" s="22">
        <v>66.9</v>
      </c>
      <c r="G655" s="5">
        <v>-3.0</v>
      </c>
      <c r="H655" s="5">
        <v>-157.0</v>
      </c>
      <c r="I655" s="12">
        <f>if(H655&lt;0,-H655/(-H655+100),100/(H655+100))/(if(H655&lt;0,-H655/(-H655+100),100/(H655+100))+if(H654&lt;0,-H654/(-H654+100),100/(H654+100)))</f>
        <v>0.5842096748</v>
      </c>
      <c r="J655" s="13">
        <v>96.0</v>
      </c>
      <c r="K655" s="23">
        <f>IF(C655&lt;&gt;"",IF(C655+G655&gt;0,C655+G655,""),IF(G655-C654&gt;0,G655-C654,""))</f>
        <v>0.8</v>
      </c>
      <c r="L655" s="15">
        <f>if(K655&lt;&gt;"",if(J654-J655&lt;G655,1,if(G655=J654-J655,"Push",0)),"")</f>
        <v>1</v>
      </c>
      <c r="Z655" s="17"/>
      <c r="AA655" s="18"/>
      <c r="AB655" s="19"/>
    </row>
    <row r="656" hidden="1">
      <c r="A656" s="26">
        <v>44166.0</v>
      </c>
      <c r="B656" s="27" t="s">
        <v>258</v>
      </c>
      <c r="C656" s="28"/>
      <c r="D656" s="28"/>
      <c r="E656" s="29">
        <v>48.4</v>
      </c>
      <c r="F656" s="30">
        <v>14.0</v>
      </c>
      <c r="G656" s="31"/>
      <c r="H656" s="31"/>
      <c r="I656" s="32"/>
      <c r="J656" s="33">
        <v>50.0</v>
      </c>
      <c r="K656" s="34"/>
      <c r="L656" s="35"/>
      <c r="Z656" s="17"/>
      <c r="AA656" s="18"/>
      <c r="AB656" s="19"/>
    </row>
    <row r="657" hidden="1">
      <c r="B657" s="36" t="s">
        <v>159</v>
      </c>
      <c r="C657" s="37">
        <v>0.8</v>
      </c>
      <c r="D657" s="38">
        <v>0.528</v>
      </c>
      <c r="F657" s="39">
        <v>66.8</v>
      </c>
      <c r="G657" s="31"/>
      <c r="H657" s="31"/>
      <c r="I657" s="32"/>
      <c r="J657" s="33">
        <v>66.0</v>
      </c>
      <c r="K657" s="40"/>
      <c r="L657" s="35"/>
      <c r="Z657" s="17"/>
      <c r="AA657" s="18"/>
      <c r="AB657" s="19"/>
    </row>
    <row r="658" hidden="1">
      <c r="A658" s="7">
        <v>44166.0</v>
      </c>
      <c r="B658" s="8" t="s">
        <v>320</v>
      </c>
      <c r="C658" s="9">
        <v>1.4</v>
      </c>
      <c r="D658" s="25">
        <v>0.557</v>
      </c>
      <c r="E658" s="10">
        <v>47.9</v>
      </c>
      <c r="F658" s="11">
        <v>24.6</v>
      </c>
      <c r="G658" s="5">
        <v>8.5</v>
      </c>
      <c r="H658" s="5">
        <v>335.0</v>
      </c>
      <c r="I658" s="12">
        <f>if(H658&lt;0,-H658/(-H658+100),100/(H658+100))/(if(H658&lt;0,-H658/(-H658+100),100/(H658+100))+if(H659&lt;0,-H659/(-H659+100),100/(H659+100)))</f>
        <v>0.2204140488</v>
      </c>
      <c r="J658" s="13">
        <v>68.0</v>
      </c>
      <c r="K658" s="14">
        <f>IF(C658&lt;&gt;"",IF(C658+G658&gt;0,C658+G658,""),IF(G658-C659&gt;0,G658-C659,""))</f>
        <v>9.9</v>
      </c>
      <c r="L658" s="15">
        <f>if(K658&lt;&gt;"",if(J659-J658&lt;G658,1,if(G658=J659-J658,"Push",0)),"")</f>
        <v>0</v>
      </c>
      <c r="Z658" s="17"/>
      <c r="AA658" s="18"/>
      <c r="AB658" s="19"/>
    </row>
    <row r="659" hidden="1">
      <c r="B659" s="20" t="s">
        <v>127</v>
      </c>
      <c r="C659" s="3"/>
      <c r="D659" s="3"/>
      <c r="F659" s="22">
        <v>69.5</v>
      </c>
      <c r="G659" s="5">
        <v>-8.5</v>
      </c>
      <c r="H659" s="5">
        <v>-435.0</v>
      </c>
      <c r="I659" s="12">
        <f>if(H659&lt;0,-H659/(-H659+100),100/(H659+100))/(if(H659&lt;0,-H659/(-H659+100),100/(H659+100))+if(H658&lt;0,-H658/(-H658+100),100/(H658+100)))</f>
        <v>0.7795859512</v>
      </c>
      <c r="J659" s="13">
        <v>82.0</v>
      </c>
      <c r="K659" s="23" t="str">
        <f>IF(C659&lt;&gt;"",IF(C659+G659&gt;0,C659+G659,""),IF(G659-C658&gt;0,G659-C658,""))</f>
        <v/>
      </c>
      <c r="L659" s="15" t="str">
        <f>if(K659&lt;&gt;"",if(J658-J659&lt;G659,1,if(G659=J658-J659,"Push",0)),"")</f>
        <v/>
      </c>
      <c r="Z659" s="17"/>
      <c r="AA659" s="18"/>
      <c r="AB659" s="19"/>
    </row>
    <row r="660" hidden="1">
      <c r="A660" s="7">
        <v>44166.0</v>
      </c>
      <c r="B660" s="8" t="s">
        <v>137</v>
      </c>
      <c r="C660" s="9"/>
      <c r="D660" s="9"/>
      <c r="E660" s="10">
        <v>46.9</v>
      </c>
      <c r="F660" s="11">
        <v>39.3</v>
      </c>
      <c r="G660" s="5">
        <v>25.5</v>
      </c>
      <c r="I660" s="12">
        <f>if(H660&lt;0,-H660/(-H660+100),100/(H660+100))/(if(H660&lt;0,-H660/(-H660+100),100/(H660+100))+if(H661&lt;0,-H661/(-H661+100),100/(H661+100)))</f>
        <v>0.5</v>
      </c>
      <c r="J660" s="13">
        <v>42.0</v>
      </c>
      <c r="K660" s="14" t="str">
        <f>IF(C660&lt;&gt;"",IF(C660+G660&gt;0,C660+G660,""),IF(G660-C661&gt;0,G660-C661,""))</f>
        <v/>
      </c>
      <c r="L660" s="15" t="str">
        <f>if(K660&lt;&gt;"",if(J661-J660&lt;G660,1,if(G660=J661-J660,"Push",0)),"")</f>
        <v/>
      </c>
      <c r="Z660" s="17"/>
      <c r="AA660" s="18"/>
      <c r="AB660" s="19"/>
    </row>
    <row r="661" hidden="1">
      <c r="B661" s="20" t="s">
        <v>44</v>
      </c>
      <c r="C661" s="3">
        <v>28.7</v>
      </c>
      <c r="D661" s="21">
        <v>0.978</v>
      </c>
      <c r="F661" s="22">
        <v>65.2</v>
      </c>
      <c r="G661" s="5">
        <v>-25.5</v>
      </c>
      <c r="I661" s="12">
        <f>if(H661&lt;0,-H661/(-H661+100),100/(H661+100))/(if(H661&lt;0,-H661/(-H661+100),100/(H661+100))+if(H660&lt;0,-H660/(-H660+100),100/(H660+100)))</f>
        <v>0.5</v>
      </c>
      <c r="J661" s="13">
        <v>82.0</v>
      </c>
      <c r="K661" s="23">
        <f>IF(C661&lt;&gt;"",IF(C661+G661&gt;0,C661+G661,""),IF(G661-C660&gt;0,G661-C660,""))</f>
        <v>3.2</v>
      </c>
      <c r="L661" s="15">
        <f>if(K661&lt;&gt;"",if(J660-J661&lt;G661,1,if(G661=J660-J661,"Push",0)),"")</f>
        <v>1</v>
      </c>
      <c r="Z661" s="17"/>
      <c r="AA661" s="18"/>
      <c r="AB661" s="19"/>
    </row>
    <row r="662" hidden="1">
      <c r="A662" s="7">
        <v>44166.0</v>
      </c>
      <c r="B662" s="8" t="s">
        <v>71</v>
      </c>
      <c r="C662" s="9">
        <v>1.3</v>
      </c>
      <c r="D662" s="25">
        <v>0.545</v>
      </c>
      <c r="E662" s="10">
        <v>46.6</v>
      </c>
      <c r="F662" s="11">
        <v>51.1</v>
      </c>
      <c r="G662" s="5">
        <v>2.0</v>
      </c>
      <c r="H662" s="5">
        <v>112.0</v>
      </c>
      <c r="I662" s="12">
        <f>if(H662&lt;0,-H662/(-H662+100),100/(H662+100))/(if(H662&lt;0,-H662/(-H662+100),100/(H662+100))+if(H663&lt;0,-H663/(-H663+100),100/(H663+100)))</f>
        <v>0.4516676961</v>
      </c>
      <c r="J662" s="13">
        <v>70.0</v>
      </c>
      <c r="K662" s="14">
        <f>IF(C662&lt;&gt;"",IF(C662+G662&gt;0,C662+G662,""),IF(G662-C663&gt;0,G662-C663,""))</f>
        <v>3.3</v>
      </c>
      <c r="L662" s="15">
        <f>if(K662&lt;&gt;"",if(J663-J662&lt;G662,1,if(G662=J663-J662,"Push",0)),"")</f>
        <v>1</v>
      </c>
      <c r="Z662" s="17"/>
      <c r="AA662" s="18"/>
      <c r="AB662" s="19"/>
    </row>
    <row r="663" hidden="1">
      <c r="B663" s="20" t="s">
        <v>99</v>
      </c>
      <c r="C663" s="3"/>
      <c r="D663" s="3"/>
      <c r="F663" s="22">
        <v>21.5</v>
      </c>
      <c r="G663" s="5">
        <v>-2.0</v>
      </c>
      <c r="H663" s="5">
        <v>-134.0</v>
      </c>
      <c r="I663" s="12">
        <f>if(H663&lt;0,-H663/(-H663+100),100/(H663+100))/(if(H663&lt;0,-H663/(-H663+100),100/(H663+100))+if(H662&lt;0,-H662/(-H662+100),100/(H662+100)))</f>
        <v>0.5483323039</v>
      </c>
      <c r="J663" s="13">
        <v>63.0</v>
      </c>
      <c r="K663" s="23" t="str">
        <f>IF(C663&lt;&gt;"",IF(C663+G663&gt;0,C663+G663,""),IF(G663-C662&gt;0,G663-C662,""))</f>
        <v/>
      </c>
      <c r="L663" s="15" t="str">
        <f>if(K663&lt;&gt;"",if(J662-J663&lt;G663,1,if(G663=J662-J663,"Push",0)),"")</f>
        <v/>
      </c>
      <c r="Z663" s="17"/>
      <c r="AA663" s="18"/>
      <c r="AB663" s="19"/>
    </row>
    <row r="664" hidden="1">
      <c r="A664" s="7">
        <v>44166.0</v>
      </c>
      <c r="B664" s="8" t="s">
        <v>113</v>
      </c>
      <c r="C664" s="9"/>
      <c r="D664" s="9"/>
      <c r="E664" s="10">
        <v>44.2</v>
      </c>
      <c r="F664" s="11">
        <v>35.2</v>
      </c>
      <c r="G664" s="5">
        <v>21.5</v>
      </c>
      <c r="H664" s="5">
        <v>1700.0</v>
      </c>
      <c r="I664" s="12">
        <f>if(H664&lt;0,-H664/(-H664+100),100/(H664+100))/(if(H664&lt;0,-H664/(-H664+100),100/(H664+100))+if(H665&lt;0,-H665/(-H665+100),100/(H665+100)))</f>
        <v>0.05312993161</v>
      </c>
      <c r="J664" s="13">
        <v>50.0</v>
      </c>
      <c r="K664" s="14">
        <f>IF(C664&lt;&gt;"",IF(C664+G664&gt;0,C664+G664,""),IF(G664-C665&gt;0,G664-C665,""))</f>
        <v>1.3</v>
      </c>
      <c r="L664" s="15">
        <f>if(K664&lt;&gt;"",if(J665-J664&lt;G664,1,if(G664=J665-J664,"Push",0)),"")</f>
        <v>0</v>
      </c>
      <c r="Z664" s="17"/>
      <c r="AA664" s="18"/>
      <c r="AB664" s="19"/>
    </row>
    <row r="665" hidden="1">
      <c r="B665" s="20" t="s">
        <v>38</v>
      </c>
      <c r="C665" s="3">
        <v>20.2</v>
      </c>
      <c r="D665" s="21">
        <v>0.948</v>
      </c>
      <c r="F665" s="22">
        <v>69.1</v>
      </c>
      <c r="G665" s="5">
        <v>-21.5</v>
      </c>
      <c r="H665" s="5">
        <v>-10000.0</v>
      </c>
      <c r="I665" s="12">
        <f>if(H665&lt;0,-H665/(-H665+100),100/(H665+100))/(if(H665&lt;0,-H665/(-H665+100),100/(H665+100))+if(H664&lt;0,-H664/(-H664+100),100/(H664+100)))</f>
        <v>0.9468700684</v>
      </c>
      <c r="J665" s="13">
        <v>93.0</v>
      </c>
      <c r="K665" s="23" t="str">
        <f>IF(C665&lt;&gt;"",IF(C665+G665&gt;0,C665+G665,""),IF(G665-C664&gt;0,G665-C664,""))</f>
        <v/>
      </c>
      <c r="L665" s="15" t="str">
        <f>if(K665&lt;&gt;"",if(J664-J665&lt;G665,1,if(G665=J664-J665,"Push",0)),"")</f>
        <v/>
      </c>
      <c r="Z665" s="17"/>
      <c r="AA665" s="18"/>
      <c r="AB665" s="19"/>
    </row>
    <row r="666" hidden="1">
      <c r="A666" s="7">
        <v>44166.0</v>
      </c>
      <c r="B666" s="8" t="s">
        <v>321</v>
      </c>
      <c r="C666" s="9"/>
      <c r="D666" s="9"/>
      <c r="E666" s="10">
        <v>43.5</v>
      </c>
      <c r="F666" s="11">
        <v>56.3</v>
      </c>
      <c r="G666" s="5">
        <v>8.5</v>
      </c>
      <c r="H666" s="5">
        <v>325.0</v>
      </c>
      <c r="I666" s="12">
        <f>if(H666&lt;0,-H666/(-H666+100),100/(H666+100))/(if(H666&lt;0,-H666/(-H666+100),100/(H666+100))+if(H667&lt;0,-H667/(-H667+100),100/(H667+100)))</f>
        <v>0.2244362874</v>
      </c>
      <c r="J666" s="13">
        <v>61.0</v>
      </c>
      <c r="K666" s="14" t="str">
        <f>IF(C666&lt;&gt;"",IF(C666+G666&gt;0,C666+G666,""),IF(G666-C667&gt;0,G666-C667,""))</f>
        <v/>
      </c>
      <c r="L666" s="15" t="str">
        <f>if(K666&lt;&gt;"",if(J667-J666&lt;G666,1,if(G666=J667-J666,"Push",0)),"")</f>
        <v/>
      </c>
      <c r="Z666" s="17"/>
      <c r="AA666" s="18"/>
      <c r="AB666" s="19"/>
    </row>
    <row r="667" hidden="1">
      <c r="B667" s="20" t="s">
        <v>46</v>
      </c>
      <c r="C667" s="3">
        <v>8.5</v>
      </c>
      <c r="D667" s="21">
        <v>0.788</v>
      </c>
      <c r="F667" s="22">
        <v>51.8</v>
      </c>
      <c r="G667" s="5">
        <v>-8.5</v>
      </c>
      <c r="H667" s="5">
        <v>-435.0</v>
      </c>
      <c r="I667" s="12">
        <f>if(H667&lt;0,-H667/(-H667+100),100/(H667+100))/(if(H667&lt;0,-H667/(-H667+100),100/(H667+100))+if(H666&lt;0,-H666/(-H666+100),100/(H666+100)))</f>
        <v>0.7755637126</v>
      </c>
      <c r="J667" s="13">
        <v>70.0</v>
      </c>
      <c r="K667" s="23" t="str">
        <f>IF(C667&lt;&gt;"",IF(C667+G667&gt;0,C667+G667,""),IF(G667-C666&gt;0,G667-C666,""))</f>
        <v/>
      </c>
      <c r="L667" s="15" t="str">
        <f>if(K667&lt;&gt;"",if(J666-J667&lt;G667,1,if(G667=J666-J667,"Push",0)),"")</f>
        <v/>
      </c>
      <c r="Z667" s="17"/>
      <c r="AA667" s="18"/>
      <c r="AB667" s="19"/>
    </row>
    <row r="668" hidden="1">
      <c r="A668" s="7">
        <v>44166.0</v>
      </c>
      <c r="B668" s="8" t="s">
        <v>264</v>
      </c>
      <c r="C668" s="9"/>
      <c r="D668" s="9"/>
      <c r="E668" s="10">
        <v>41.9</v>
      </c>
      <c r="F668" s="11">
        <v>27.3</v>
      </c>
      <c r="G668" s="5">
        <v>5.5</v>
      </c>
      <c r="H668" s="5">
        <v>190.0</v>
      </c>
      <c r="I668" s="12">
        <f>if(H668&lt;0,-H668/(-H668+100),100/(H668+100))/(if(H668&lt;0,-H668/(-H668+100),100/(H668+100))+if(H669&lt;0,-H669/(-H669+100),100/(H669+100)))</f>
        <v>0.3295622233</v>
      </c>
      <c r="J668" s="13">
        <v>71.0</v>
      </c>
      <c r="K668" s="14">
        <f>IF(C668&lt;&gt;"",IF(C668+G668&gt;0,C668+G668,""),IF(G668-C669&gt;0,G668-C669,""))</f>
        <v>4</v>
      </c>
      <c r="L668" s="15">
        <f>if(K668&lt;&gt;"",if(J669-J668&lt;G668,1,if(G668=J669-J668,"Push",0)),"")</f>
        <v>0</v>
      </c>
      <c r="Z668" s="17"/>
      <c r="AA668" s="18"/>
      <c r="AB668" s="19"/>
    </row>
    <row r="669" hidden="1">
      <c r="B669" s="20" t="s">
        <v>214</v>
      </c>
      <c r="C669" s="3">
        <v>1.5</v>
      </c>
      <c r="D669" s="21">
        <v>0.555</v>
      </c>
      <c r="F669" s="22">
        <v>55.4</v>
      </c>
      <c r="G669" s="5">
        <v>-5.5</v>
      </c>
      <c r="H669" s="5">
        <v>-235.0</v>
      </c>
      <c r="I669" s="12">
        <f>if(H669&lt;0,-H669/(-H669+100),100/(H669+100))/(if(H669&lt;0,-H669/(-H669+100),100/(H669+100))+if(H668&lt;0,-H668/(-H668+100),100/(H668+100)))</f>
        <v>0.6704377767</v>
      </c>
      <c r="J669" s="13">
        <v>84.0</v>
      </c>
      <c r="K669" s="23" t="str">
        <f>IF(C669&lt;&gt;"",IF(C669+G669&gt;0,C669+G669,""),IF(G669-C668&gt;0,G669-C668,""))</f>
        <v/>
      </c>
      <c r="L669" s="15" t="str">
        <f>if(K669&lt;&gt;"",if(J668-J669&lt;G669,1,if(G669=J668-J669,"Push",0)),"")</f>
        <v/>
      </c>
      <c r="Z669" s="17"/>
      <c r="AA669" s="18"/>
      <c r="AB669" s="19"/>
    </row>
    <row r="670" hidden="1">
      <c r="A670" s="7">
        <v>44166.0</v>
      </c>
      <c r="B670" s="8" t="s">
        <v>322</v>
      </c>
      <c r="C670" s="9"/>
      <c r="D670" s="9"/>
      <c r="E670" s="10">
        <v>38.3</v>
      </c>
      <c r="F670" s="11">
        <v>72.7</v>
      </c>
      <c r="G670" s="5">
        <v>12.0</v>
      </c>
      <c r="H670" s="5">
        <v>575.0</v>
      </c>
      <c r="I670" s="12">
        <f>if(H670&lt;0,-H670/(-H670+100),100/(H670+100))/(if(H670&lt;0,-H670/(-H670+100),100/(H670+100))+if(H671&lt;0,-H671/(-H671+100),100/(H671+100)))</f>
        <v>0.1412093674</v>
      </c>
      <c r="J670" s="13">
        <v>82.0</v>
      </c>
      <c r="K670" s="14">
        <f>IF(C670&lt;&gt;"",IF(C670+G670&gt;0,C670+G670,""),IF(G670-C671&gt;0,G670-C671,""))</f>
        <v>1.3</v>
      </c>
      <c r="L670" s="15">
        <f>if(K670&lt;&gt;"",if(J671-J670&lt;G670,1,if(G670=J671-J670,"Push",0)),"")</f>
        <v>1</v>
      </c>
      <c r="Z670" s="17"/>
      <c r="AA670" s="18"/>
      <c r="AB670" s="19"/>
    </row>
    <row r="671" hidden="1">
      <c r="B671" s="20" t="s">
        <v>63</v>
      </c>
      <c r="C671" s="3">
        <v>10.7</v>
      </c>
      <c r="D671" s="21">
        <v>0.831</v>
      </c>
      <c r="F671" s="22">
        <v>11.2</v>
      </c>
      <c r="G671" s="5">
        <v>-12.0</v>
      </c>
      <c r="H671" s="5">
        <v>-910.0</v>
      </c>
      <c r="I671" s="12">
        <f>if(H671&lt;0,-H671/(-H671+100),100/(H671+100))/(if(H671&lt;0,-H671/(-H671+100),100/(H671+100))+if(H670&lt;0,-H670/(-H670+100),100/(H670+100)))</f>
        <v>0.8587906326</v>
      </c>
      <c r="J671" s="13">
        <v>78.0</v>
      </c>
      <c r="K671" s="23" t="str">
        <f>IF(C671&lt;&gt;"",IF(C671+G671&gt;0,C671+G671,""),IF(G671-C670&gt;0,G671-C670,""))</f>
        <v/>
      </c>
      <c r="L671" s="15" t="str">
        <f>if(K671&lt;&gt;"",if(J670-J671&lt;G671,1,if(G671=J670-J671,"Push",0)),"")</f>
        <v/>
      </c>
      <c r="Z671" s="17"/>
      <c r="AA671" s="18"/>
      <c r="AB671" s="19"/>
    </row>
    <row r="672" hidden="1">
      <c r="A672" s="7">
        <v>44166.0</v>
      </c>
      <c r="B672" s="8" t="s">
        <v>133</v>
      </c>
      <c r="C672" s="9"/>
      <c r="D672" s="9"/>
      <c r="E672" s="10">
        <v>37.9</v>
      </c>
      <c r="F672" s="11">
        <v>43.5</v>
      </c>
      <c r="G672" s="5">
        <v>14.0</v>
      </c>
      <c r="H672" s="5">
        <v>800.0</v>
      </c>
      <c r="I672" s="12">
        <f>if(H672&lt;0,-H672/(-H672+100),100/(H672+100))/(if(H672&lt;0,-H672/(-H672+100),100/(H672+100))+if(H673&lt;0,-H673/(-H673+100),100/(H673+100)))</f>
        <v>0.10625</v>
      </c>
      <c r="J672" s="13">
        <v>69.0</v>
      </c>
      <c r="K672" s="14" t="str">
        <f>IF(C672&lt;&gt;"",IF(C672+G672&gt;0,C672+G672,""),IF(G672-C673&gt;0,G672-C673,""))</f>
        <v/>
      </c>
      <c r="L672" s="15" t="str">
        <f>if(K672&lt;&gt;"",if(J673-J672&lt;G672,1,if(G672=J673-J672,"Push",0)),"")</f>
        <v/>
      </c>
      <c r="Z672" s="17"/>
      <c r="AA672" s="18"/>
      <c r="AB672" s="19"/>
    </row>
    <row r="673" hidden="1">
      <c r="B673" s="20" t="s">
        <v>124</v>
      </c>
      <c r="C673" s="3">
        <v>18.4</v>
      </c>
      <c r="D673" s="21">
        <v>0.937</v>
      </c>
      <c r="F673" s="22">
        <v>59.8</v>
      </c>
      <c r="G673" s="5">
        <v>-14.0</v>
      </c>
      <c r="H673" s="5">
        <v>-1430.0</v>
      </c>
      <c r="I673" s="12">
        <f>if(H673&lt;0,-H673/(-H673+100),100/(H673+100))/(if(H673&lt;0,-H673/(-H673+100),100/(H673+100))+if(H672&lt;0,-H672/(-H672+100),100/(H672+100)))</f>
        <v>0.89375</v>
      </c>
      <c r="J673" s="13">
        <v>76.0</v>
      </c>
      <c r="K673" s="23">
        <f>IF(C673&lt;&gt;"",IF(C673+G673&gt;0,C673+G673,""),IF(G673-C672&gt;0,G673-C672,""))</f>
        <v>4.4</v>
      </c>
      <c r="L673" s="15">
        <f>if(K673&lt;&gt;"",if(J672-J673&lt;G673,1,if(G673=J672-J673,"Push",0)),"")</f>
        <v>0</v>
      </c>
      <c r="Z673" s="17"/>
      <c r="AA673" s="18"/>
      <c r="AB673" s="19"/>
    </row>
    <row r="674" hidden="1">
      <c r="A674" s="7">
        <v>44166.0</v>
      </c>
      <c r="B674" s="8" t="s">
        <v>254</v>
      </c>
      <c r="C674" s="9"/>
      <c r="D674" s="9"/>
      <c r="E674" s="10">
        <v>35.0</v>
      </c>
      <c r="F674" s="11">
        <v>65.5</v>
      </c>
      <c r="G674" s="5">
        <v>3.0</v>
      </c>
      <c r="H674" s="5">
        <v>125.0</v>
      </c>
      <c r="I674" s="12">
        <f>if(H674&lt;0,-H674/(-H674+100),100/(H674+100))/(if(H674&lt;0,-H674/(-H674+100),100/(H674+100))+if(H675&lt;0,-H675/(-H675+100),100/(H675+100)))</f>
        <v>0.4242424242</v>
      </c>
      <c r="J674" s="13">
        <v>93.0</v>
      </c>
      <c r="K674" s="14" t="str">
        <f>IF(C674&lt;&gt;"",IF(C674+G674&gt;0,C674+G674,""),IF(G674-C675&gt;0,G674-C675,""))</f>
        <v/>
      </c>
      <c r="L674" s="15" t="str">
        <f>if(K674&lt;&gt;"",if(J675-J674&lt;G674,1,if(G674=J675-J674,"Push",0)),"")</f>
        <v/>
      </c>
      <c r="Z674" s="17"/>
      <c r="AA674" s="18"/>
      <c r="AB674" s="19"/>
    </row>
    <row r="675" hidden="1">
      <c r="B675" s="20" t="s">
        <v>206</v>
      </c>
      <c r="C675" s="3">
        <v>9.6</v>
      </c>
      <c r="D675" s="21">
        <v>0.788</v>
      </c>
      <c r="F675" s="22">
        <v>25.9</v>
      </c>
      <c r="G675" s="5">
        <v>-3.0</v>
      </c>
      <c r="H675" s="5">
        <v>-152.0</v>
      </c>
      <c r="I675" s="12">
        <f>if(H675&lt;0,-H675/(-H675+100),100/(H675+100))/(if(H675&lt;0,-H675/(-H675+100),100/(H675+100))+if(H674&lt;0,-H674/(-H674+100),100/(H674+100)))</f>
        <v>0.5757575758</v>
      </c>
      <c r="J675" s="13">
        <v>85.0</v>
      </c>
      <c r="K675" s="23">
        <f>IF(C675&lt;&gt;"",IF(C675+G675&gt;0,C675+G675,""),IF(G675-C674&gt;0,G675-C674,""))</f>
        <v>6.6</v>
      </c>
      <c r="L675" s="15">
        <f>if(K675&lt;&gt;"",if(J674-J675&lt;G675,1,if(G675=J674-J675,"Push",0)),"")</f>
        <v>0</v>
      </c>
      <c r="Z675" s="17"/>
      <c r="AA675" s="18"/>
      <c r="AB675" s="19"/>
    </row>
    <row r="676" hidden="1">
      <c r="A676" s="7">
        <v>44166.0</v>
      </c>
      <c r="B676" s="8" t="s">
        <v>175</v>
      </c>
      <c r="C676" s="9"/>
      <c r="D676" s="9"/>
      <c r="E676" s="10">
        <v>28.1</v>
      </c>
      <c r="F676" s="11">
        <v>55.5</v>
      </c>
      <c r="G676" s="5">
        <v>33.0</v>
      </c>
      <c r="I676" s="12"/>
      <c r="J676" s="13">
        <v>49.0</v>
      </c>
      <c r="K676" s="14">
        <f>IF(C676&lt;&gt;"",IF(C676+G676&gt;0,C676+G676,""),IF(G676-C677&gt;0,G676-C677,""))</f>
        <v>2.9</v>
      </c>
      <c r="L676" s="15">
        <f>if(K676&lt;&gt;"",if(J677-J676&lt;G676,1,if(G676=J677-J676,"Push",0)),"")</f>
        <v>0</v>
      </c>
      <c r="Z676" s="17"/>
      <c r="AA676" s="18"/>
      <c r="AB676" s="19"/>
    </row>
    <row r="677" hidden="1">
      <c r="B677" s="20" t="s">
        <v>152</v>
      </c>
      <c r="C677" s="3">
        <v>30.1</v>
      </c>
      <c r="D677" s="21">
        <v>0.984</v>
      </c>
      <c r="F677" s="22">
        <v>36.1</v>
      </c>
      <c r="G677" s="5">
        <v>-33.0</v>
      </c>
      <c r="I677" s="12"/>
      <c r="J677" s="13">
        <v>88.0</v>
      </c>
      <c r="K677" s="23" t="str">
        <f>IF(C677&lt;&gt;"",IF(C677+G677&gt;0,C677+G677,""),IF(G677-C676&gt;0,G677-C676,""))</f>
        <v/>
      </c>
      <c r="L677" s="15" t="str">
        <f>if(K677&lt;&gt;"",if(J676-J677&lt;G677,1,if(G677=J676-J677,"Push",0)),"")</f>
        <v/>
      </c>
      <c r="Z677" s="17"/>
      <c r="AA677" s="18"/>
      <c r="AB677" s="19"/>
    </row>
    <row r="678" hidden="1">
      <c r="A678" s="7">
        <v>44166.0</v>
      </c>
      <c r="B678" s="8" t="s">
        <v>289</v>
      </c>
      <c r="C678" s="9"/>
      <c r="D678" s="9"/>
      <c r="E678" s="10">
        <v>25.9</v>
      </c>
      <c r="F678" s="11">
        <v>42.7</v>
      </c>
      <c r="I678" s="12"/>
      <c r="J678" s="13">
        <v>54.0</v>
      </c>
      <c r="K678" s="14"/>
      <c r="L678" s="15"/>
      <c r="Z678" s="17"/>
      <c r="AA678" s="18"/>
      <c r="AB678" s="19"/>
    </row>
    <row r="679" hidden="1">
      <c r="B679" s="20" t="s">
        <v>308</v>
      </c>
      <c r="C679" s="3">
        <v>28.2</v>
      </c>
      <c r="D679" s="21">
        <v>0.984</v>
      </c>
      <c r="F679" s="22">
        <v>40.6</v>
      </c>
      <c r="I679" s="12"/>
      <c r="J679" s="13">
        <v>92.0</v>
      </c>
      <c r="K679" s="23"/>
      <c r="L679" s="15"/>
      <c r="Z679" s="17"/>
      <c r="AA679" s="18"/>
      <c r="AB679" s="19"/>
    </row>
    <row r="680" hidden="1">
      <c r="A680" s="26">
        <v>44166.0</v>
      </c>
      <c r="B680" s="27" t="s">
        <v>323</v>
      </c>
      <c r="C680" s="28"/>
      <c r="D680" s="28"/>
      <c r="E680" s="29">
        <v>25.5</v>
      </c>
      <c r="F680" s="30">
        <v>26.4</v>
      </c>
      <c r="G680" s="31"/>
      <c r="H680" s="31"/>
      <c r="I680" s="32"/>
      <c r="J680" s="33">
        <v>32.0</v>
      </c>
      <c r="K680" s="34"/>
      <c r="L680" s="35"/>
      <c r="Z680" s="17"/>
      <c r="AA680" s="18"/>
      <c r="AB680" s="19"/>
    </row>
    <row r="681" hidden="1">
      <c r="B681" s="36" t="s">
        <v>45</v>
      </c>
      <c r="C681" s="37">
        <v>29.0</v>
      </c>
      <c r="D681" s="38">
        <v>0.987</v>
      </c>
      <c r="F681" s="39">
        <v>62.2</v>
      </c>
      <c r="G681" s="31"/>
      <c r="H681" s="31"/>
      <c r="I681" s="32"/>
      <c r="J681" s="33">
        <v>105.0</v>
      </c>
      <c r="K681" s="40"/>
      <c r="L681" s="35"/>
      <c r="Z681" s="17"/>
      <c r="AA681" s="18"/>
      <c r="AB681" s="19"/>
    </row>
    <row r="682" hidden="1">
      <c r="A682" s="7">
        <v>44166.0</v>
      </c>
      <c r="B682" s="8" t="s">
        <v>207</v>
      </c>
      <c r="C682" s="9"/>
      <c r="D682" s="9"/>
      <c r="E682" s="10">
        <v>23.9</v>
      </c>
      <c r="F682" s="11">
        <v>51.1</v>
      </c>
      <c r="I682" s="12"/>
      <c r="J682" s="13">
        <v>62.0</v>
      </c>
      <c r="K682" s="14"/>
      <c r="L682" s="15"/>
      <c r="Z682" s="17"/>
      <c r="AA682" s="18"/>
      <c r="AB682" s="19"/>
    </row>
    <row r="683" hidden="1">
      <c r="B683" s="20" t="s">
        <v>248</v>
      </c>
      <c r="C683" s="3">
        <v>27.4</v>
      </c>
      <c r="D683" s="21">
        <v>0.98</v>
      </c>
      <c r="F683" s="22">
        <v>31.8</v>
      </c>
      <c r="I683" s="12"/>
      <c r="J683" s="13">
        <v>91.0</v>
      </c>
      <c r="K683" s="23"/>
      <c r="L683" s="15"/>
      <c r="Z683" s="17"/>
      <c r="AA683" s="18"/>
      <c r="AB683" s="19"/>
    </row>
    <row r="684" hidden="1">
      <c r="A684" s="7">
        <v>44166.0</v>
      </c>
      <c r="B684" s="8" t="s">
        <v>324</v>
      </c>
      <c r="C684" s="9"/>
      <c r="D684" s="9"/>
      <c r="E684" s="10">
        <v>22.9</v>
      </c>
      <c r="F684" s="11">
        <v>35.8</v>
      </c>
      <c r="I684" s="12"/>
      <c r="J684" s="13">
        <v>57.0</v>
      </c>
      <c r="K684" s="14"/>
      <c r="L684" s="15"/>
      <c r="Z684" s="17"/>
      <c r="AA684" s="18"/>
      <c r="AB684" s="19"/>
    </row>
    <row r="685" hidden="1">
      <c r="B685" s="20" t="s">
        <v>325</v>
      </c>
      <c r="C685" s="3">
        <v>26.6</v>
      </c>
      <c r="D685" s="21">
        <v>0.973</v>
      </c>
      <c r="F685" s="22">
        <v>45.2</v>
      </c>
      <c r="I685" s="12"/>
      <c r="J685" s="13">
        <v>102.0</v>
      </c>
      <c r="K685" s="23"/>
      <c r="L685" s="15"/>
      <c r="Z685" s="17"/>
      <c r="AA685" s="18"/>
      <c r="AB685" s="19"/>
    </row>
    <row r="686" hidden="1">
      <c r="A686" s="7">
        <v>44166.0</v>
      </c>
      <c r="B686" s="8" t="s">
        <v>326</v>
      </c>
      <c r="C686" s="9"/>
      <c r="D686" s="9"/>
      <c r="E686" s="10">
        <v>23.0</v>
      </c>
      <c r="F686" s="11">
        <v>61.5</v>
      </c>
      <c r="I686" s="12"/>
      <c r="J686" s="13">
        <v>51.0</v>
      </c>
      <c r="K686" s="14"/>
      <c r="L686" s="15"/>
      <c r="Z686" s="17"/>
      <c r="AA686" s="18"/>
      <c r="AB686" s="19"/>
    </row>
    <row r="687" hidden="1">
      <c r="B687" s="20" t="s">
        <v>61</v>
      </c>
      <c r="C687" s="3">
        <v>26.3</v>
      </c>
      <c r="D687" s="21">
        <v>0.975</v>
      </c>
      <c r="F687" s="22">
        <v>27.8</v>
      </c>
      <c r="I687" s="12"/>
      <c r="J687" s="13">
        <v>81.0</v>
      </c>
      <c r="K687" s="23"/>
      <c r="L687" s="15"/>
      <c r="Z687" s="17"/>
      <c r="AA687" s="18"/>
      <c r="AB687" s="19"/>
    </row>
    <row r="688" hidden="1">
      <c r="A688" s="7">
        <v>44166.0</v>
      </c>
      <c r="B688" s="8" t="s">
        <v>316</v>
      </c>
      <c r="C688" s="9"/>
      <c r="D688" s="9"/>
      <c r="E688" s="10">
        <v>22.2</v>
      </c>
      <c r="F688" s="11">
        <v>26.6</v>
      </c>
      <c r="I688" s="12"/>
      <c r="J688" s="13">
        <v>47.0</v>
      </c>
      <c r="K688" s="14"/>
      <c r="L688" s="15"/>
      <c r="Z688" s="17"/>
      <c r="AA688" s="18"/>
      <c r="AB688" s="19"/>
    </row>
    <row r="689" hidden="1">
      <c r="B689" s="20" t="s">
        <v>162</v>
      </c>
      <c r="C689" s="3">
        <v>23.1</v>
      </c>
      <c r="D689" s="21">
        <v>0.967</v>
      </c>
      <c r="F689" s="22">
        <v>48.9</v>
      </c>
      <c r="I689" s="12"/>
      <c r="J689" s="13">
        <v>86.0</v>
      </c>
      <c r="K689" s="23"/>
      <c r="L689" s="15"/>
      <c r="Z689" s="17"/>
      <c r="AA689" s="18"/>
      <c r="AB689" s="19"/>
    </row>
    <row r="690" hidden="1">
      <c r="A690" s="7">
        <v>44166.0</v>
      </c>
      <c r="B690" s="8" t="s">
        <v>327</v>
      </c>
      <c r="C690" s="9"/>
      <c r="D690" s="9"/>
      <c r="E690" s="10">
        <v>21.0</v>
      </c>
      <c r="F690" s="11">
        <v>52.1</v>
      </c>
      <c r="I690" s="12"/>
      <c r="J690" s="13">
        <v>94.0</v>
      </c>
      <c r="K690" s="14"/>
      <c r="L690" s="15"/>
      <c r="Z690" s="17"/>
      <c r="AA690" s="18"/>
      <c r="AB690" s="19"/>
    </row>
    <row r="691" hidden="1">
      <c r="B691" s="20" t="s">
        <v>140</v>
      </c>
      <c r="C691" s="3">
        <v>22.5</v>
      </c>
      <c r="D691" s="21">
        <v>0.956</v>
      </c>
      <c r="F691" s="22">
        <v>25.2</v>
      </c>
      <c r="I691" s="12"/>
      <c r="J691" s="13">
        <v>102.0</v>
      </c>
      <c r="K691" s="23"/>
      <c r="L691" s="15"/>
      <c r="Z691" s="17"/>
      <c r="AA691" s="18"/>
      <c r="AB691" s="19"/>
    </row>
    <row r="692" hidden="1">
      <c r="A692" s="7">
        <v>44166.0</v>
      </c>
      <c r="B692" s="8" t="s">
        <v>328</v>
      </c>
      <c r="C692" s="9"/>
      <c r="D692" s="9"/>
      <c r="E692" s="10">
        <v>20.7</v>
      </c>
      <c r="F692" s="11">
        <v>42.0</v>
      </c>
      <c r="I692" s="12"/>
      <c r="J692" s="13">
        <v>73.0</v>
      </c>
      <c r="K692" s="14"/>
      <c r="L692" s="15"/>
      <c r="Z692" s="17"/>
      <c r="AA692" s="18"/>
      <c r="AB692" s="19"/>
    </row>
    <row r="693" hidden="1">
      <c r="B693" s="20" t="s">
        <v>306</v>
      </c>
      <c r="C693" s="3">
        <v>19.7</v>
      </c>
      <c r="D693" s="21">
        <v>0.934</v>
      </c>
      <c r="F693" s="22">
        <v>31.8</v>
      </c>
      <c r="I693" s="12"/>
      <c r="J693" s="13">
        <v>98.0</v>
      </c>
      <c r="K693" s="23"/>
      <c r="L693" s="15"/>
      <c r="Z693" s="17"/>
      <c r="AA693" s="18"/>
      <c r="AB693" s="19"/>
    </row>
    <row r="694">
      <c r="A694" s="42">
        <v>44167.0</v>
      </c>
      <c r="B694" s="43" t="s">
        <v>78</v>
      </c>
      <c r="C694" s="44"/>
      <c r="D694" s="44"/>
      <c r="E694" s="46">
        <v>95.6</v>
      </c>
      <c r="F694" s="47">
        <v>79.1</v>
      </c>
      <c r="G694" s="48">
        <v>-1.0</v>
      </c>
      <c r="H694" s="48">
        <v>-114.0</v>
      </c>
      <c r="I694" s="49">
        <f>if(H694&lt;0,-H694/(-H694+100),100/(H694+100))/(if(H694&lt;0,-H694/(-H694+100),100/(H694+100))+if(H695&lt;0,-H695/(-H695+100),100/(H695+100)))</f>
        <v>0.5098167539</v>
      </c>
      <c r="J694" s="50">
        <v>69.0</v>
      </c>
      <c r="K694" s="51" t="str">
        <f>IF(C694&lt;&gt;"",IF(C694+G694&gt;0,C694+G694,""),IF(G694-C695&gt;0,G694-C695,""))</f>
        <v/>
      </c>
      <c r="L694" s="52" t="str">
        <f>if(K694&lt;&gt;"",if(J695-J694&lt;G694,1,if(G694=J695-J694,"Push",0)),"")</f>
        <v/>
      </c>
      <c r="Z694" s="17"/>
      <c r="AA694" s="18"/>
      <c r="AB694" s="19"/>
    </row>
    <row r="695">
      <c r="B695" s="20" t="s">
        <v>34</v>
      </c>
      <c r="C695" s="3">
        <v>0.3</v>
      </c>
      <c r="D695" s="21">
        <v>0.511</v>
      </c>
      <c r="F695" s="22">
        <v>54.2</v>
      </c>
      <c r="G695" s="5">
        <v>1.0</v>
      </c>
      <c r="H695" s="5">
        <v>-105.0</v>
      </c>
      <c r="I695" s="12">
        <f>if(H695&lt;0,-H695/(-H695+100),100/(H695+100))/(if(H695&lt;0,-H695/(-H695+100),100/(H695+100))+if(H694&lt;0,-H694/(-H694+100),100/(H694+100)))</f>
        <v>0.4901832461</v>
      </c>
      <c r="J695" s="13">
        <v>67.0</v>
      </c>
      <c r="K695" s="23">
        <f>IF(C695&lt;&gt;"",IF(C695+G695&gt;0,C695+G695,""),IF(G695-C694&gt;0,G695-C694,""))</f>
        <v>1.3</v>
      </c>
      <c r="L695" s="15">
        <f>if(K695&lt;&gt;"",if(J694-J695&lt;G695,1,if(G695=J694-J695,"Push",0)),"")</f>
        <v>0</v>
      </c>
      <c r="Z695" s="17"/>
      <c r="AA695" s="18"/>
      <c r="AB695" s="19"/>
    </row>
    <row r="696" hidden="1">
      <c r="A696" s="7">
        <v>44167.0</v>
      </c>
      <c r="B696" s="8" t="s">
        <v>30</v>
      </c>
      <c r="C696" s="9"/>
      <c r="D696" s="9"/>
      <c r="E696" s="10">
        <v>94.4</v>
      </c>
      <c r="F696" s="11">
        <v>62.1</v>
      </c>
      <c r="G696" s="5">
        <v>8.5</v>
      </c>
      <c r="H696" s="5">
        <v>320.0</v>
      </c>
      <c r="I696" s="12">
        <f>if(H696&lt;0,-H696/(-H696+100),100/(H696+100))/(if(H696&lt;0,-H696/(-H696+100),100/(H696+100))+if(H697&lt;0,-H697/(-H697+100),100/(H697+100)))</f>
        <v>0.2293577982</v>
      </c>
      <c r="J696" s="13">
        <v>82.0</v>
      </c>
      <c r="K696" s="14">
        <f>IF(C696&lt;&gt;"",IF(C696+G696&gt;0,C696+G696,""),IF(G696-C697&gt;0,G696-C697,""))</f>
        <v>6.1</v>
      </c>
      <c r="L696" s="15">
        <f>if(K696&lt;&gt;"",if(J697-J696&lt;G696,1,if(G696=J697-J696,"Push",0)),"")</f>
        <v>1</v>
      </c>
      <c r="Z696" s="17"/>
      <c r="AA696" s="18"/>
      <c r="AB696" s="19"/>
    </row>
    <row r="697" hidden="1">
      <c r="B697" s="20" t="s">
        <v>230</v>
      </c>
      <c r="C697" s="3">
        <v>2.4</v>
      </c>
      <c r="D697" s="21">
        <v>0.585</v>
      </c>
      <c r="F697" s="22">
        <v>73.6</v>
      </c>
      <c r="G697" s="5">
        <v>-8.5</v>
      </c>
      <c r="H697" s="5">
        <v>-400.0</v>
      </c>
      <c r="I697" s="12">
        <f>if(H697&lt;0,-H697/(-H697+100),100/(H697+100))/(if(H697&lt;0,-H697/(-H697+100),100/(H697+100))+if(H696&lt;0,-H696/(-H696+100),100/(H696+100)))</f>
        <v>0.7706422018</v>
      </c>
      <c r="J697" s="13">
        <v>87.0</v>
      </c>
      <c r="K697" s="23" t="str">
        <f>IF(C697&lt;&gt;"",IF(C697+G697&gt;0,C697+G697,""),IF(G697-C696&gt;0,G697-C696,""))</f>
        <v/>
      </c>
      <c r="L697" s="15" t="str">
        <f>if(K697&lt;&gt;"",if(J696-J697&lt;G697,1,if(G697=J696-J697,"Push",0)),"")</f>
        <v/>
      </c>
      <c r="Z697" s="17"/>
      <c r="AA697" s="18"/>
      <c r="AB697" s="19"/>
    </row>
    <row r="698" hidden="1">
      <c r="A698" s="26">
        <v>44167.0</v>
      </c>
      <c r="B698" s="27" t="s">
        <v>72</v>
      </c>
      <c r="C698" s="28"/>
      <c r="D698" s="28"/>
      <c r="E698" s="29">
        <v>92.6</v>
      </c>
      <c r="F698" s="30">
        <v>46.6</v>
      </c>
      <c r="G698" s="31"/>
      <c r="H698" s="31"/>
      <c r="I698" s="32"/>
      <c r="J698" s="33">
        <v>69.0</v>
      </c>
      <c r="K698" s="34"/>
      <c r="L698" s="35"/>
      <c r="Z698" s="17"/>
      <c r="AA698" s="18"/>
      <c r="AB698" s="19"/>
    </row>
    <row r="699" hidden="1">
      <c r="B699" s="36" t="s">
        <v>279</v>
      </c>
      <c r="C699" s="37">
        <v>3.5</v>
      </c>
      <c r="D699" s="38">
        <v>0.624</v>
      </c>
      <c r="F699" s="39">
        <v>90.1</v>
      </c>
      <c r="G699" s="31"/>
      <c r="H699" s="31"/>
      <c r="I699" s="32"/>
      <c r="J699" s="33">
        <v>82.0</v>
      </c>
      <c r="K699" s="40"/>
      <c r="L699" s="35"/>
      <c r="Z699" s="17"/>
      <c r="AA699" s="18"/>
      <c r="AB699" s="19"/>
    </row>
    <row r="700" hidden="1">
      <c r="A700" s="7">
        <v>44167.0</v>
      </c>
      <c r="B700" s="8" t="s">
        <v>128</v>
      </c>
      <c r="C700" s="9"/>
      <c r="D700" s="9"/>
      <c r="E700" s="10">
        <v>87.2</v>
      </c>
      <c r="F700" s="11">
        <v>49.7</v>
      </c>
      <c r="G700" s="5">
        <v>2.0</v>
      </c>
      <c r="H700" s="5">
        <v>112.0</v>
      </c>
      <c r="I700" s="12">
        <f>if(H700&lt;0,-H700/(-H700+100),100/(H700+100))/(if(H700&lt;0,-H700/(-H700+100),100/(H700+100))+if(H701&lt;0,-H701/(-H701+100),100/(H701+100)))</f>
        <v>0.4516676961</v>
      </c>
      <c r="J700" s="13">
        <v>68.0</v>
      </c>
      <c r="K700" s="14" t="str">
        <f>IF(C700&lt;&gt;"",IF(C700+G700&gt;0,C700+G700,""),IF(G700-C701&gt;0,G700-C701,""))</f>
        <v/>
      </c>
      <c r="L700" s="15" t="str">
        <f>if(K700&lt;&gt;"",if(J701-J700&lt;G700,1,if(G700=J701-J700,"Push",0)),"")</f>
        <v/>
      </c>
      <c r="Z700" s="17"/>
      <c r="AA700" s="18"/>
      <c r="AB700" s="19"/>
    </row>
    <row r="701" hidden="1">
      <c r="B701" s="20" t="s">
        <v>148</v>
      </c>
      <c r="C701" s="3">
        <v>2.2</v>
      </c>
      <c r="D701" s="21">
        <v>0.573</v>
      </c>
      <c r="F701" s="22">
        <v>79.9</v>
      </c>
      <c r="G701" s="5">
        <v>-2.0</v>
      </c>
      <c r="H701" s="5">
        <v>-134.0</v>
      </c>
      <c r="I701" s="12">
        <f>if(H701&lt;0,-H701/(-H701+100),100/(H701+100))/(if(H701&lt;0,-H701/(-H701+100),100/(H701+100))+if(H700&lt;0,-H700/(-H700+100),100/(H700+100)))</f>
        <v>0.5483323039</v>
      </c>
      <c r="J701" s="13">
        <v>74.0</v>
      </c>
      <c r="K701" s="23">
        <f>IF(C701&lt;&gt;"",IF(C701+G701&gt;0,C701+G701,""),IF(G701-C700&gt;0,G701-C700,""))</f>
        <v>0.2</v>
      </c>
      <c r="L701" s="15">
        <f>if(K701&lt;&gt;"",if(J700-J701&lt;G701,1,if(G701=J700-J701,"Push",0)),"")</f>
        <v>1</v>
      </c>
      <c r="Z701" s="17"/>
      <c r="AA701" s="18"/>
      <c r="AB701" s="19"/>
    </row>
    <row r="702" hidden="1">
      <c r="A702" s="7">
        <v>44167.0</v>
      </c>
      <c r="B702" s="8" t="s">
        <v>82</v>
      </c>
      <c r="C702" s="9"/>
      <c r="D702" s="9"/>
      <c r="E702" s="10">
        <v>85.3</v>
      </c>
      <c r="F702" s="11">
        <v>87.7</v>
      </c>
      <c r="G702" s="5">
        <v>4.5</v>
      </c>
      <c r="H702" s="5">
        <v>165.0</v>
      </c>
      <c r="I702" s="12">
        <f>if(H702&lt;0,-H702/(-H702+100),100/(H702+100))/(if(H702&lt;0,-H702/(-H702+100),100/(H702+100))+if(H703&lt;0,-H703/(-H703+100),100/(H703+100)))</f>
        <v>0.3614457831</v>
      </c>
      <c r="J702" s="13">
        <v>83.0</v>
      </c>
      <c r="K702" s="14">
        <f>IF(C702&lt;&gt;"",IF(C702+G702&gt;0,C702+G702,""),IF(G702-C703&gt;0,G702-C703,""))</f>
        <v>1.5</v>
      </c>
      <c r="L702" s="15">
        <f>if(K702&lt;&gt;"",if(J703-J702&lt;G702,1,if(G702=J703-J702,"Push",0)),"")</f>
        <v>1</v>
      </c>
      <c r="Z702" s="17"/>
      <c r="AA702" s="18"/>
      <c r="AB702" s="19"/>
    </row>
    <row r="703" hidden="1">
      <c r="B703" s="20" t="s">
        <v>329</v>
      </c>
      <c r="C703" s="3">
        <v>3.0</v>
      </c>
      <c r="D703" s="21">
        <v>0.614</v>
      </c>
      <c r="F703" s="22">
        <v>44.3</v>
      </c>
      <c r="G703" s="5">
        <v>-4.5</v>
      </c>
      <c r="H703" s="5">
        <v>-200.0</v>
      </c>
      <c r="I703" s="12">
        <f>if(H703&lt;0,-H703/(-H703+100),100/(H703+100))/(if(H703&lt;0,-H703/(-H703+100),100/(H703+100))+if(H702&lt;0,-H702/(-H702+100),100/(H702+100)))</f>
        <v>0.6385542169</v>
      </c>
      <c r="J703" s="13">
        <v>75.0</v>
      </c>
      <c r="K703" s="23" t="str">
        <f>IF(C703&lt;&gt;"",IF(C703+G703&gt;0,C703+G703,""),IF(G703-C702&gt;0,G703-C702,""))</f>
        <v/>
      </c>
      <c r="L703" s="15" t="str">
        <f>if(K703&lt;&gt;"",if(J702-J703&lt;G703,1,if(G703=J702-J703,"Push",0)),"")</f>
        <v/>
      </c>
      <c r="Z703" s="17"/>
      <c r="AA703" s="18"/>
      <c r="AB703" s="19"/>
    </row>
    <row r="704" hidden="1">
      <c r="A704" s="7">
        <v>44167.0</v>
      </c>
      <c r="B704" s="8" t="s">
        <v>86</v>
      </c>
      <c r="C704" s="9">
        <v>2.1</v>
      </c>
      <c r="D704" s="25">
        <v>0.573</v>
      </c>
      <c r="E704" s="10">
        <v>84.3</v>
      </c>
      <c r="F704" s="11">
        <v>43.6</v>
      </c>
      <c r="G704" s="5">
        <v>2.5</v>
      </c>
      <c r="H704" s="5">
        <v>117.0</v>
      </c>
      <c r="I704" s="12">
        <f>if(H704&lt;0,-H704/(-H704+100),100/(H704+100))/(if(H704&lt;0,-H704/(-H704+100),100/(H704+100))+if(H705&lt;0,-H705/(-H705+100),100/(H705+100)))</f>
        <v>0.4420768363</v>
      </c>
      <c r="J704" s="13">
        <v>71.0</v>
      </c>
      <c r="K704" s="14">
        <f>IF(C704&lt;&gt;"",IF(C704+G704&gt;0,C704+G704,""),IF(G704-C705&gt;0,G704-C705,""))</f>
        <v>4.6</v>
      </c>
      <c r="L704" s="15">
        <f>if(K704&lt;&gt;"",if(J705-J704&lt;G704,1,if(G704=J705-J704,"Push",0)),"")</f>
        <v>0</v>
      </c>
      <c r="Z704" s="17"/>
      <c r="AA704" s="18"/>
      <c r="AB704" s="19"/>
    </row>
    <row r="705" hidden="1">
      <c r="B705" s="20" t="s">
        <v>122</v>
      </c>
      <c r="C705" s="3"/>
      <c r="D705" s="3"/>
      <c r="F705" s="22">
        <v>87.4</v>
      </c>
      <c r="G705" s="5">
        <v>-2.5</v>
      </c>
      <c r="H705" s="5">
        <v>-139.0</v>
      </c>
      <c r="I705" s="12">
        <f>if(H705&lt;0,-H705/(-H705+100),100/(H705+100))/(if(H705&lt;0,-H705/(-H705+100),100/(H705+100))+if(H704&lt;0,-H704/(-H704+100),100/(H704+100)))</f>
        <v>0.5579231637</v>
      </c>
      <c r="J705" s="13">
        <v>88.0</v>
      </c>
      <c r="K705" s="23" t="str">
        <f>IF(C705&lt;&gt;"",IF(C705+G705&gt;0,C705+G705,""),IF(G705-C704&gt;0,G705-C704,""))</f>
        <v/>
      </c>
      <c r="L705" s="15" t="str">
        <f>if(K705&lt;&gt;"",if(J704-J705&lt;G705,1,if(G705=J704-J705,"Push",0)),"")</f>
        <v/>
      </c>
      <c r="Z705" s="17"/>
      <c r="AA705" s="18"/>
      <c r="AB705" s="19"/>
    </row>
    <row r="706" hidden="1">
      <c r="A706" s="7">
        <v>44167.0</v>
      </c>
      <c r="B706" s="8" t="s">
        <v>245</v>
      </c>
      <c r="C706" s="9">
        <v>3.0</v>
      </c>
      <c r="D706" s="25">
        <v>0.606</v>
      </c>
      <c r="E706" s="10">
        <v>82.0</v>
      </c>
      <c r="F706" s="11">
        <v>34.5</v>
      </c>
      <c r="G706" s="5">
        <v>-2.0</v>
      </c>
      <c r="H706" s="5">
        <v>-134.0</v>
      </c>
      <c r="I706" s="12">
        <f>if(H706&lt;0,-H706/(-H706+100),100/(H706+100))/(if(H706&lt;0,-H706/(-H706+100),100/(H706+100))+if(H707&lt;0,-H707/(-H707+100),100/(H707+100)))</f>
        <v>0.5483323039</v>
      </c>
      <c r="J706" s="13">
        <v>63.0</v>
      </c>
      <c r="K706" s="14">
        <f>IF(C706&lt;&gt;"",IF(C706+G706&gt;0,C706+G706,""),IF(G706-C707&gt;0,G706-C707,""))</f>
        <v>1</v>
      </c>
      <c r="L706" s="15">
        <f>if(K706&lt;&gt;"",if(J707-J706&lt;G706,1,if(G706=J707-J706,"Push",0)),"")</f>
        <v>0</v>
      </c>
      <c r="Z706" s="17"/>
      <c r="AA706" s="18"/>
      <c r="AB706" s="19"/>
    </row>
    <row r="707" hidden="1">
      <c r="B707" s="20" t="s">
        <v>26</v>
      </c>
      <c r="C707" s="3"/>
      <c r="D707" s="3"/>
      <c r="F707" s="22">
        <v>93.9</v>
      </c>
      <c r="G707" s="5">
        <v>2.0</v>
      </c>
      <c r="H707" s="5">
        <v>112.0</v>
      </c>
      <c r="I707" s="12">
        <f>if(H707&lt;0,-H707/(-H707+100),100/(H707+100))/(if(H707&lt;0,-H707/(-H707+100),100/(H707+100))+if(H706&lt;0,-H706/(-H706+100),100/(H706+100)))</f>
        <v>0.4516676961</v>
      </c>
      <c r="J707" s="13">
        <v>76.0</v>
      </c>
      <c r="K707" s="23" t="str">
        <f>IF(C707&lt;&gt;"",IF(C707+G707&gt;0,C707+G707,""),IF(G707-C706&gt;0,G707-C706,""))</f>
        <v/>
      </c>
      <c r="L707" s="15" t="str">
        <f>if(K707&lt;&gt;"",if(J706-J707&lt;G707,1,if(G707=J706-J707,"Push",0)),"")</f>
        <v/>
      </c>
      <c r="Z707" s="17"/>
      <c r="AA707" s="18"/>
      <c r="AB707" s="19"/>
    </row>
    <row r="708" hidden="1">
      <c r="A708" s="7">
        <v>44167.0</v>
      </c>
      <c r="B708" s="8" t="s">
        <v>250</v>
      </c>
      <c r="C708" s="9"/>
      <c r="D708" s="9"/>
      <c r="E708" s="10">
        <v>80.9</v>
      </c>
      <c r="F708" s="11">
        <v>33.6</v>
      </c>
      <c r="G708" s="5">
        <v>1.0</v>
      </c>
      <c r="H708" s="5">
        <v>-105.0</v>
      </c>
      <c r="I708" s="12">
        <f>if(H708&lt;0,-H708/(-H708+100),100/(H708+100))/(if(H708&lt;0,-H708/(-H708+100),100/(H708+100))+if(H709&lt;0,-H709/(-H709+100),100/(H709+100)))</f>
        <v>0.4891657638</v>
      </c>
      <c r="J708" s="13">
        <v>68.0</v>
      </c>
      <c r="K708" s="14" t="str">
        <f>IF(C708&lt;&gt;"",IF(C708+G708&gt;0,C708+G708,""),IF(G708-C709&gt;0,G708-C709,""))</f>
        <v/>
      </c>
      <c r="L708" s="15" t="str">
        <f>if(K708&lt;&gt;"",if(J709-J708&lt;G708,1,if(G708=J709-J708,"Push",0)),"")</f>
        <v/>
      </c>
      <c r="Z708" s="17"/>
      <c r="AA708" s="18"/>
      <c r="AB708" s="19"/>
    </row>
    <row r="709" hidden="1">
      <c r="B709" s="20" t="s">
        <v>313</v>
      </c>
      <c r="C709" s="3">
        <v>2.1</v>
      </c>
      <c r="D709" s="21">
        <v>0.58</v>
      </c>
      <c r="F709" s="22">
        <v>87.6</v>
      </c>
      <c r="G709" s="5">
        <v>-1.0</v>
      </c>
      <c r="H709" s="5">
        <v>-115.0</v>
      </c>
      <c r="I709" s="12">
        <f>if(H709&lt;0,-H709/(-H709+100),100/(H709+100))/(if(H709&lt;0,-H709/(-H709+100),100/(H709+100))+if(H708&lt;0,-H708/(-H708+100),100/(H708+100)))</f>
        <v>0.5108342362</v>
      </c>
      <c r="J709" s="13">
        <v>81.0</v>
      </c>
      <c r="K709" s="23">
        <f>IF(C709&lt;&gt;"",IF(C709+G709&gt;0,C709+G709,""),IF(G709-C708&gt;0,G709-C708,""))</f>
        <v>1.1</v>
      </c>
      <c r="L709" s="15">
        <f>if(K709&lt;&gt;"",if(J708-J709&lt;G709,1,if(G709=J708-J709,"Push",0)),"")</f>
        <v>1</v>
      </c>
      <c r="Z709" s="17"/>
      <c r="AA709" s="18"/>
      <c r="AB709" s="19"/>
    </row>
    <row r="710" hidden="1">
      <c r="A710" s="7">
        <v>44167.0</v>
      </c>
      <c r="B710" s="8" t="s">
        <v>108</v>
      </c>
      <c r="C710" s="9">
        <v>4.1</v>
      </c>
      <c r="D710" s="25">
        <v>0.655</v>
      </c>
      <c r="E710" s="10">
        <v>80.5</v>
      </c>
      <c r="F710" s="11">
        <v>90.1</v>
      </c>
      <c r="G710" s="5">
        <v>1.0</v>
      </c>
      <c r="H710" s="5">
        <v>-104.0</v>
      </c>
      <c r="I710" s="12">
        <f>if(H710&lt;0,-H710/(-H710+100),100/(H710+100))/(if(H710&lt;0,-H710/(-H710+100),100/(H710+100))+if(H711&lt;0,-H711/(-H711+100),100/(H711+100)))</f>
        <v>0.4890138864</v>
      </c>
      <c r="J710" s="13">
        <v>79.0</v>
      </c>
      <c r="K710" s="14">
        <f>IF(C710&lt;&gt;"",IF(C710+G710&gt;0,C710+G710,""),IF(G710-C711&gt;0,G710-C711,""))</f>
        <v>5.1</v>
      </c>
      <c r="L710" s="15">
        <f>if(K710&lt;&gt;"",if(J711-J710&lt;G710,1,if(G710=J711-J710,"Push",0)),"")</f>
        <v>1</v>
      </c>
      <c r="Z710" s="17"/>
      <c r="AA710" s="18"/>
      <c r="AB710" s="19"/>
    </row>
    <row r="711" hidden="1">
      <c r="B711" s="20" t="s">
        <v>311</v>
      </c>
      <c r="C711" s="3"/>
      <c r="D711" s="3"/>
      <c r="F711" s="22">
        <v>40.2</v>
      </c>
      <c r="G711" s="5">
        <v>-1.0</v>
      </c>
      <c r="H711" s="5">
        <v>-114.0</v>
      </c>
      <c r="I711" s="12">
        <f>if(H711&lt;0,-H711/(-H711+100),100/(H711+100))/(if(H711&lt;0,-H711/(-H711+100),100/(H711+100))+if(H710&lt;0,-H710/(-H710+100),100/(H710+100)))</f>
        <v>0.5109861136</v>
      </c>
      <c r="J711" s="13">
        <v>63.0</v>
      </c>
      <c r="K711" s="23" t="str">
        <f>IF(C711&lt;&gt;"",IF(C711+G711&gt;0,C711+G711,""),IF(G711-C710&gt;0,G711-C710,""))</f>
        <v/>
      </c>
      <c r="L711" s="15" t="str">
        <f>if(K711&lt;&gt;"",if(J710-J711&lt;G711,1,if(G711=J710-J711,"Push",0)),"")</f>
        <v/>
      </c>
      <c r="Z711" s="17"/>
      <c r="AA711" s="18"/>
      <c r="AB711" s="19"/>
    </row>
    <row r="712" hidden="1">
      <c r="A712" s="7">
        <v>44167.0</v>
      </c>
      <c r="B712" s="8" t="s">
        <v>29</v>
      </c>
      <c r="C712" s="9"/>
      <c r="D712" s="9"/>
      <c r="E712" s="10">
        <v>70.0</v>
      </c>
      <c r="F712" s="11">
        <v>67.7</v>
      </c>
      <c r="G712" s="5">
        <v>1.5</v>
      </c>
      <c r="H712" s="5">
        <v>104.0</v>
      </c>
      <c r="I712" s="12">
        <f>if(H712&lt;0,-H712/(-H712+100),100/(H712+100))/(if(H712&lt;0,-H712/(-H712+100),100/(H712+100))+if(H713&lt;0,-H713/(-H713+100),100/(H713+100)))</f>
        <v>0.46964106</v>
      </c>
      <c r="J712" s="13">
        <v>71.0</v>
      </c>
      <c r="K712" s="14" t="str">
        <f>IF(C712&lt;&gt;"",IF(C712+G712&gt;0,C712+G712,""),IF(G712-C713&gt;0,G712-C713,""))</f>
        <v/>
      </c>
      <c r="L712" s="15" t="str">
        <f>if(K712&lt;&gt;"",if(J713-J712&lt;G712,1,if(G712=J713-J712,"Push",0)),"")</f>
        <v/>
      </c>
      <c r="Z712" s="17"/>
      <c r="AA712" s="18"/>
      <c r="AB712" s="19"/>
    </row>
    <row r="713" hidden="1">
      <c r="B713" s="20" t="s">
        <v>303</v>
      </c>
      <c r="C713" s="3">
        <v>7.3</v>
      </c>
      <c r="D713" s="21">
        <v>0.758</v>
      </c>
      <c r="F713" s="22">
        <v>44.0</v>
      </c>
      <c r="G713" s="5">
        <v>-1.5</v>
      </c>
      <c r="H713" s="5">
        <v>-124.0</v>
      </c>
      <c r="I713" s="12">
        <f>if(H713&lt;0,-H713/(-H713+100),100/(H713+100))/(if(H713&lt;0,-H713/(-H713+100),100/(H713+100))+if(H712&lt;0,-H712/(-H712+100),100/(H712+100)))</f>
        <v>0.53035894</v>
      </c>
      <c r="J713" s="13">
        <v>68.0</v>
      </c>
      <c r="K713" s="23">
        <f>IF(C713&lt;&gt;"",IF(C713+G713&gt;0,C713+G713,""),IF(G713-C712&gt;0,G713-C712,""))</f>
        <v>5.8</v>
      </c>
      <c r="L713" s="15">
        <f>if(K713&lt;&gt;"",if(J712-J713&lt;G713,1,if(G713=J712-J713,"Push",0)),"")</f>
        <v>0</v>
      </c>
      <c r="Z713" s="17"/>
      <c r="AA713" s="18"/>
      <c r="AB713" s="19"/>
    </row>
    <row r="714" hidden="1">
      <c r="A714" s="7">
        <v>44167.0</v>
      </c>
      <c r="B714" s="8" t="s">
        <v>307</v>
      </c>
      <c r="C714" s="9">
        <v>4.8</v>
      </c>
      <c r="D714" s="25">
        <v>0.624</v>
      </c>
      <c r="E714" s="10">
        <v>66.9</v>
      </c>
      <c r="F714" s="11">
        <v>8.1</v>
      </c>
      <c r="G714" s="5">
        <v>-8.0</v>
      </c>
      <c r="H714" s="5">
        <v>-375.0</v>
      </c>
      <c r="I714" s="12">
        <f>if(H714&lt;0,-H714/(-H714+100),100/(H714+100))/(if(H714&lt;0,-H714/(-H714+100),100/(H714+100))+if(H715&lt;0,-H715/(-H715+100),100/(H715+100)))</f>
        <v>0.7548387097</v>
      </c>
      <c r="J714" s="13">
        <v>61.0</v>
      </c>
      <c r="K714" s="14" t="str">
        <f>IF(C714&lt;&gt;"",IF(C714+G714&gt;0,C714+G714,""),IF(G714-C715&gt;0,G714-C715,""))</f>
        <v/>
      </c>
      <c r="L714" s="15" t="str">
        <f>if(K714&lt;&gt;"",if(J715-J714&lt;G714,1,if(G714=J715-J714,"Push",0)),"")</f>
        <v/>
      </c>
      <c r="Z714" s="17"/>
      <c r="AA714" s="18"/>
      <c r="AB714" s="19"/>
    </row>
    <row r="715" hidden="1">
      <c r="B715" s="20" t="s">
        <v>232</v>
      </c>
      <c r="C715" s="3"/>
      <c r="D715" s="3"/>
      <c r="F715" s="22">
        <v>87.1</v>
      </c>
      <c r="G715" s="5">
        <v>8.0</v>
      </c>
      <c r="H715" s="5">
        <v>290.0</v>
      </c>
      <c r="I715" s="12">
        <f>if(H715&lt;0,-H715/(-H715+100),100/(H715+100))/(if(H715&lt;0,-H715/(-H715+100),100/(H715+100))+if(H714&lt;0,-H714/(-H714+100),100/(H714+100)))</f>
        <v>0.2451612903</v>
      </c>
      <c r="J715" s="13">
        <v>78.0</v>
      </c>
      <c r="K715" s="23">
        <f>IF(C715&lt;&gt;"",IF(C715+G715&gt;0,C715+G715,""),IF(G715-C714&gt;0,G715-C714,""))</f>
        <v>3.2</v>
      </c>
      <c r="L715" s="15">
        <f>if(K715&lt;&gt;"",if(J714-J715&lt;G715,1,if(G715=J714-J715,"Push",0)),"")</f>
        <v>1</v>
      </c>
      <c r="Z715" s="17"/>
      <c r="AA715" s="18"/>
      <c r="AB715" s="19"/>
    </row>
    <row r="716" hidden="1">
      <c r="A716" s="7">
        <v>44167.0</v>
      </c>
      <c r="B716" s="8" t="s">
        <v>102</v>
      </c>
      <c r="C716" s="9">
        <v>7.2</v>
      </c>
      <c r="D716" s="25">
        <v>0.771</v>
      </c>
      <c r="E716" s="10">
        <v>65.8</v>
      </c>
      <c r="F716" s="11">
        <v>62.7</v>
      </c>
      <c r="G716" s="5">
        <v>-6.5</v>
      </c>
      <c r="H716" s="5">
        <v>-295.0</v>
      </c>
      <c r="I716" s="12">
        <f>if(H716&lt;0,-H716/(-H716+100),100/(H716+100))/(if(H716&lt;0,-H716/(-H716+100),100/(H716+100))+if(H717&lt;0,-H717/(-H717+100),100/(H717+100)))</f>
        <v>0.714440629</v>
      </c>
      <c r="J716" s="13">
        <v>77.0</v>
      </c>
      <c r="K716" s="14">
        <f>IF(C716&lt;&gt;"",IF(C716+G716&gt;0,C716+G716,""),IF(G716-C717&gt;0,G716-C717,""))</f>
        <v>0.7</v>
      </c>
      <c r="L716" s="15">
        <f>if(K716&lt;&gt;"",if(J717-J716&lt;G716,1,if(G716=J717-J716,"Push",0)),"")</f>
        <v>0</v>
      </c>
      <c r="Z716" s="17"/>
      <c r="AA716" s="18"/>
      <c r="AB716" s="19"/>
    </row>
    <row r="717" hidden="1">
      <c r="B717" s="20" t="s">
        <v>116</v>
      </c>
      <c r="C717" s="3"/>
      <c r="D717" s="3"/>
      <c r="F717" s="22">
        <v>58.3</v>
      </c>
      <c r="G717" s="5">
        <v>6.5</v>
      </c>
      <c r="H717" s="5">
        <v>235.0</v>
      </c>
      <c r="I717" s="12">
        <f>if(H717&lt;0,-H717/(-H717+100),100/(H717+100))/(if(H717&lt;0,-H717/(-H717+100),100/(H717+100))+if(H716&lt;0,-H716/(-H716+100),100/(H716+100)))</f>
        <v>0.285559371</v>
      </c>
      <c r="J717" s="13">
        <v>73.0</v>
      </c>
      <c r="K717" s="23" t="str">
        <f>IF(C717&lt;&gt;"",IF(C717+G717&gt;0,C717+G717,""),IF(G717-C716&gt;0,G717-C716,""))</f>
        <v/>
      </c>
      <c r="L717" s="15" t="str">
        <f>if(K717&lt;&gt;"",if(J716-J717&lt;G717,1,if(G717=J716-J717,"Push",0)),"")</f>
        <v/>
      </c>
      <c r="Z717" s="17"/>
      <c r="AA717" s="18"/>
      <c r="AB717" s="19"/>
    </row>
    <row r="718" hidden="1">
      <c r="A718" s="7">
        <v>44167.0</v>
      </c>
      <c r="B718" s="8" t="s">
        <v>39</v>
      </c>
      <c r="C718" s="9"/>
      <c r="D718" s="9"/>
      <c r="E718" s="10">
        <v>65.2</v>
      </c>
      <c r="F718" s="11">
        <v>54.0</v>
      </c>
      <c r="G718" s="5">
        <v>4.0</v>
      </c>
      <c r="H718" s="5">
        <v>155.0</v>
      </c>
      <c r="I718" s="12">
        <f>if(H718&lt;0,-H718/(-H718+100),100/(H718+100))/(if(H718&lt;0,-H718/(-H718+100),100/(H718+100))+if(H719&lt;0,-H719/(-H719+100),100/(H719+100)))</f>
        <v>0.3761673024</v>
      </c>
      <c r="J718" s="13">
        <v>69.0</v>
      </c>
      <c r="K718" s="14" t="str">
        <f>IF(C718&lt;&gt;"",IF(C718+G718&gt;0,C718+G718,""),IF(G718-C719&gt;0,G718-C719,""))</f>
        <v/>
      </c>
      <c r="L718" s="15" t="str">
        <f>if(K718&lt;&gt;"",if(J719-J718&lt;G718,1,if(G718=J719-J718,"Push",0)),"")</f>
        <v/>
      </c>
      <c r="Z718" s="17"/>
      <c r="AA718" s="18"/>
      <c r="AB718" s="19"/>
    </row>
    <row r="719" hidden="1">
      <c r="B719" s="20" t="s">
        <v>285</v>
      </c>
      <c r="C719" s="3">
        <v>7.9</v>
      </c>
      <c r="D719" s="21">
        <v>0.764</v>
      </c>
      <c r="F719" s="22">
        <v>74.0</v>
      </c>
      <c r="G719" s="5">
        <v>-4.0</v>
      </c>
      <c r="H719" s="5">
        <v>-186.0</v>
      </c>
      <c r="I719" s="12">
        <f>if(H719&lt;0,-H719/(-H719+100),100/(H719+100))/(if(H719&lt;0,-H719/(-H719+100),100/(H719+100))+if(H718&lt;0,-H718/(-H718+100),100/(H718+100)))</f>
        <v>0.6238326976</v>
      </c>
      <c r="J719" s="13">
        <v>72.0</v>
      </c>
      <c r="K719" s="23">
        <f>IF(C719&lt;&gt;"",IF(C719+G719&gt;0,C719+G719,""),IF(G719-C718&gt;0,G719-C718,""))</f>
        <v>3.9</v>
      </c>
      <c r="L719" s="15">
        <f>if(K719&lt;&gt;"",if(J718-J719&lt;G719,1,if(G719=J718-J719,"Push",0)),"")</f>
        <v>0</v>
      </c>
      <c r="Z719" s="17"/>
      <c r="AA719" s="18"/>
      <c r="AB719" s="19"/>
    </row>
    <row r="720" hidden="1">
      <c r="A720" s="7">
        <v>44167.0</v>
      </c>
      <c r="B720" s="8" t="s">
        <v>41</v>
      </c>
      <c r="C720" s="9"/>
      <c r="D720" s="9"/>
      <c r="E720" s="10">
        <v>64.2</v>
      </c>
      <c r="F720" s="11">
        <v>86.8</v>
      </c>
      <c r="G720" s="5">
        <v>3.0</v>
      </c>
      <c r="H720" s="5">
        <v>130.0</v>
      </c>
      <c r="I720" s="12">
        <f>if(H720&lt;0,-H720/(-H720+100),100/(H720+100))/(if(H720&lt;0,-H720/(-H720+100),100/(H720+100))+if(H721&lt;0,-H721/(-H721+100),100/(H721+100)))</f>
        <v>0.4157903252</v>
      </c>
      <c r="J720" s="13">
        <v>85.0</v>
      </c>
      <c r="K720" s="14" t="str">
        <f>IF(C720&lt;&gt;"",IF(C720+G720&gt;0,C720+G720,""),IF(G720-C721&gt;0,G720-C721,""))</f>
        <v/>
      </c>
      <c r="L720" s="15" t="str">
        <f>if(K720&lt;&gt;"",if(J721-J720&lt;G720,1,if(G720=J721-J720,"Push",0)),"")</f>
        <v/>
      </c>
      <c r="Z720" s="17"/>
      <c r="AA720" s="18"/>
      <c r="AB720" s="19"/>
    </row>
    <row r="721" hidden="1">
      <c r="B721" s="20" t="s">
        <v>145</v>
      </c>
      <c r="C721" s="3">
        <v>3.3</v>
      </c>
      <c r="D721" s="21">
        <v>0.62</v>
      </c>
      <c r="F721" s="22">
        <v>29.8</v>
      </c>
      <c r="G721" s="5">
        <v>-3.0</v>
      </c>
      <c r="H721" s="5">
        <v>-157.0</v>
      </c>
      <c r="I721" s="12">
        <f>if(H721&lt;0,-H721/(-H721+100),100/(H721+100))/(if(H721&lt;0,-H721/(-H721+100),100/(H721+100))+if(H720&lt;0,-H720/(-H720+100),100/(H720+100)))</f>
        <v>0.5842096748</v>
      </c>
      <c r="J721" s="13">
        <v>60.0</v>
      </c>
      <c r="K721" s="23">
        <f>IF(C721&lt;&gt;"",IF(C721+G721&gt;0,C721+G721,""),IF(G721-C720&gt;0,G721-C720,""))</f>
        <v>0.3</v>
      </c>
      <c r="L721" s="15">
        <f>if(K721&lt;&gt;"",if(J720-J721&lt;G721,1,if(G721=J720-J721,"Push",0)),"")</f>
        <v>0</v>
      </c>
      <c r="Z721" s="17"/>
      <c r="AA721" s="18"/>
      <c r="AB721" s="19"/>
    </row>
    <row r="722" hidden="1">
      <c r="A722" s="7">
        <v>44167.0</v>
      </c>
      <c r="B722" s="8" t="s">
        <v>28</v>
      </c>
      <c r="C722" s="9">
        <v>3.9</v>
      </c>
      <c r="D722" s="25">
        <v>0.644</v>
      </c>
      <c r="E722" s="10">
        <v>61.6</v>
      </c>
      <c r="F722" s="11">
        <v>34.2</v>
      </c>
      <c r="G722" s="5">
        <v>-2.5</v>
      </c>
      <c r="H722" s="5">
        <v>-141.0</v>
      </c>
      <c r="I722" s="12">
        <f>if(H722&lt;0,-H722/(-H722+100),100/(H722+100))/(if(H722&lt;0,-H722/(-H722+100),100/(H722+100))+if(H723&lt;0,-H723/(-H723+100),100/(H723+100)))</f>
        <v>0.5593908258</v>
      </c>
      <c r="J722" s="13">
        <v>55.0</v>
      </c>
      <c r="K722" s="14">
        <f>IF(C722&lt;&gt;"",IF(C722+G722&gt;0,C722+G722,""),IF(G722-C723&gt;0,G722-C723,""))</f>
        <v>1.4</v>
      </c>
      <c r="L722" s="15">
        <f>if(K722&lt;&gt;"",if(J723-J722&lt;G722,1,if(G722=J723-J722,"Push",0)),"")</f>
        <v>0</v>
      </c>
      <c r="Z722" s="17"/>
      <c r="AA722" s="18"/>
      <c r="AB722" s="19"/>
    </row>
    <row r="723" hidden="1">
      <c r="B723" s="20" t="s">
        <v>104</v>
      </c>
      <c r="C723" s="3"/>
      <c r="D723" s="3"/>
      <c r="F723" s="22">
        <v>73.1</v>
      </c>
      <c r="G723" s="5">
        <v>2.5</v>
      </c>
      <c r="H723" s="5">
        <v>117.0</v>
      </c>
      <c r="I723" s="12">
        <f>if(H723&lt;0,-H723/(-H723+100),100/(H723+100))/(if(H723&lt;0,-H723/(-H723+100),100/(H723+100))+if(H722&lt;0,-H722/(-H722+100),100/(H722+100)))</f>
        <v>0.4406091742</v>
      </c>
      <c r="J723" s="13">
        <v>59.0</v>
      </c>
      <c r="K723" s="23" t="str">
        <f>IF(C723&lt;&gt;"",IF(C723+G723&gt;0,C723+G723,""),IF(G723-C722&gt;0,G723-C722,""))</f>
        <v/>
      </c>
      <c r="L723" s="15" t="str">
        <f>if(K723&lt;&gt;"",if(J722-J723&lt;G723,1,if(G723=J722-J723,"Push",0)),"")</f>
        <v/>
      </c>
      <c r="Z723" s="17"/>
      <c r="AA723" s="18"/>
      <c r="AB723" s="19"/>
    </row>
    <row r="724" hidden="1">
      <c r="A724" s="7">
        <v>44167.0</v>
      </c>
      <c r="B724" s="8" t="s">
        <v>69</v>
      </c>
      <c r="C724" s="9"/>
      <c r="D724" s="9"/>
      <c r="E724" s="10">
        <v>61.5</v>
      </c>
      <c r="F724" s="11">
        <v>61.4</v>
      </c>
      <c r="G724" s="5">
        <v>15.5</v>
      </c>
      <c r="H724" s="5">
        <v>950.0</v>
      </c>
      <c r="I724" s="12">
        <f>if(H724&lt;0,-H724/(-H724+100),100/(H724+100))/(if(H724&lt;0,-H724/(-H724+100),100/(H724+100))+if(H725&lt;0,-H725/(-H725+100),100/(H725+100)))</f>
        <v>0.09090909091</v>
      </c>
      <c r="J724" s="13">
        <v>65.0</v>
      </c>
      <c r="K724" s="14">
        <f>IF(C724&lt;&gt;"",IF(C724+G724&gt;0,C724+G724,""),IF(G724-C725&gt;0,G724-C725,""))</f>
        <v>1.1</v>
      </c>
      <c r="L724" s="15">
        <f>if(K724&lt;&gt;"",if(J725-J724&lt;G724,1,if(G724=J725-J724,"Push",0)),"")</f>
        <v>0</v>
      </c>
      <c r="Z724" s="17"/>
      <c r="AA724" s="18"/>
      <c r="AB724" s="19"/>
    </row>
    <row r="725" hidden="1">
      <c r="B725" s="20" t="s">
        <v>50</v>
      </c>
      <c r="C725" s="3">
        <v>14.4</v>
      </c>
      <c r="D725" s="21">
        <v>0.898</v>
      </c>
      <c r="F725" s="22">
        <v>53.1</v>
      </c>
      <c r="G725" s="5">
        <v>-15.5</v>
      </c>
      <c r="H725" s="5">
        <v>-2000.0</v>
      </c>
      <c r="I725" s="12">
        <f>if(H725&lt;0,-H725/(-H725+100),100/(H725+100))/(if(H725&lt;0,-H725/(-H725+100),100/(H725+100))+if(H724&lt;0,-H724/(-H724+100),100/(H724+100)))</f>
        <v>0.9090909091</v>
      </c>
      <c r="J725" s="13">
        <v>84.0</v>
      </c>
      <c r="K725" s="23" t="str">
        <f>IF(C725&lt;&gt;"",IF(C725+G725&gt;0,C725+G725,""),IF(G725-C724&gt;0,G725-C724,""))</f>
        <v/>
      </c>
      <c r="L725" s="15" t="str">
        <f>if(K725&lt;&gt;"",if(J724-J725&lt;G725,1,if(G725=J724-J725,"Push",0)),"")</f>
        <v/>
      </c>
      <c r="Z725" s="17"/>
      <c r="AA725" s="18"/>
      <c r="AB725" s="19"/>
    </row>
    <row r="726" hidden="1">
      <c r="A726" s="7">
        <v>44167.0</v>
      </c>
      <c r="B726" s="8" t="s">
        <v>57</v>
      </c>
      <c r="C726" s="9">
        <v>0.7</v>
      </c>
      <c r="D726" s="25">
        <v>0.526</v>
      </c>
      <c r="E726" s="10">
        <v>59.7</v>
      </c>
      <c r="F726" s="11">
        <v>69.9</v>
      </c>
      <c r="G726" s="5">
        <v>-7.5</v>
      </c>
      <c r="H726" s="5">
        <v>-345.0</v>
      </c>
      <c r="I726" s="12">
        <f>if(H726&lt;0,-H726/(-H726+100),100/(H726+100))/(if(H726&lt;0,-H726/(-H726+100),100/(H726+100))+if(H727&lt;0,-H727/(-H727+100),100/(H727+100)))</f>
        <v>0.7415045019</v>
      </c>
      <c r="J726" s="13">
        <v>80.0</v>
      </c>
      <c r="K726" s="14" t="str">
        <f>IF(C726&lt;&gt;"",IF(C726+G726&gt;0,C726+G726,""),IF(G726-C727&gt;0,G726-C727,""))</f>
        <v/>
      </c>
      <c r="L726" s="15" t="str">
        <f>if(K726&lt;&gt;"",if(J727-J726&lt;G726,1,if(G726=J727-J726,"Push",0)),"")</f>
        <v/>
      </c>
      <c r="Z726" s="17"/>
      <c r="AA726" s="18"/>
      <c r="AB726" s="19"/>
    </row>
    <row r="727" hidden="1">
      <c r="B727" s="20" t="s">
        <v>252</v>
      </c>
      <c r="C727" s="3"/>
      <c r="D727" s="3"/>
      <c r="F727" s="22">
        <v>21.0</v>
      </c>
      <c r="G727" s="5">
        <v>7.5</v>
      </c>
      <c r="H727" s="5">
        <v>270.0</v>
      </c>
      <c r="I727" s="12">
        <f>if(H727&lt;0,-H727/(-H727+100),100/(H727+100))/(if(H727&lt;0,-H727/(-H727+100),100/(H727+100))+if(H726&lt;0,-H726/(-H726+100),100/(H726+100)))</f>
        <v>0.2584954981</v>
      </c>
      <c r="J727" s="13">
        <v>66.0</v>
      </c>
      <c r="K727" s="23">
        <f>IF(C727&lt;&gt;"",IF(C727+G727&gt;0,C727+G727,""),IF(G727-C726&gt;0,G727-C726,""))</f>
        <v>6.8</v>
      </c>
      <c r="L727" s="15">
        <f>if(K727&lt;&gt;"",if(J726-J727&lt;G727,1,if(G727=J726-J727,"Push",0)),"")</f>
        <v>0</v>
      </c>
      <c r="Z727" s="17"/>
      <c r="AA727" s="18"/>
      <c r="AB727" s="19"/>
    </row>
    <row r="728" hidden="1">
      <c r="A728" s="7">
        <v>44167.0</v>
      </c>
      <c r="B728" s="8" t="s">
        <v>330</v>
      </c>
      <c r="C728" s="9"/>
      <c r="D728" s="9"/>
      <c r="E728" s="10">
        <v>56.2</v>
      </c>
      <c r="F728" s="11">
        <v>31.5</v>
      </c>
      <c r="I728" s="12"/>
      <c r="J728" s="13">
        <v>47.0</v>
      </c>
      <c r="K728" s="14"/>
      <c r="L728" s="15"/>
      <c r="Z728" s="17"/>
      <c r="AA728" s="18"/>
      <c r="AB728" s="19"/>
    </row>
    <row r="729" hidden="1">
      <c r="B729" s="20" t="s">
        <v>142</v>
      </c>
      <c r="C729" s="3">
        <v>7.7</v>
      </c>
      <c r="D729" s="21">
        <v>0.766</v>
      </c>
      <c r="F729" s="22">
        <v>75.3</v>
      </c>
      <c r="I729" s="12"/>
      <c r="J729" s="13">
        <v>53.0</v>
      </c>
      <c r="K729" s="23"/>
      <c r="L729" s="15"/>
      <c r="Z729" s="17"/>
      <c r="AA729" s="18"/>
      <c r="AB729" s="19"/>
    </row>
    <row r="730" hidden="1">
      <c r="A730" s="7">
        <v>44167.0</v>
      </c>
      <c r="B730" s="8" t="s">
        <v>68</v>
      </c>
      <c r="C730" s="9"/>
      <c r="D730" s="9"/>
      <c r="E730" s="10">
        <v>53.2</v>
      </c>
      <c r="F730" s="11">
        <v>62.2</v>
      </c>
      <c r="G730" s="5">
        <v>14.0</v>
      </c>
      <c r="H730" s="5">
        <v>800.0</v>
      </c>
      <c r="I730" s="12">
        <f>if(H730&lt;0,-H730/(-H730+100),100/(H730+100))/(if(H730&lt;0,-H730/(-H730+100),100/(H730+100))+if(H731&lt;0,-H731/(-H731+100),100/(H731+100)))</f>
        <v>0.10625</v>
      </c>
      <c r="J730" s="13">
        <v>60.0</v>
      </c>
      <c r="K730" s="14" t="str">
        <f>IF(C730&lt;&gt;"",IF(C730+G730&gt;0,C730+G730,""),IF(G730-C731&gt;0,G730-C731,""))</f>
        <v/>
      </c>
      <c r="L730" s="15" t="str">
        <f>if(K730&lt;&gt;"",if(J731-J730&lt;G730,1,if(G730=J731-J730,"Push",0)),"")</f>
        <v/>
      </c>
      <c r="Z730" s="17"/>
      <c r="AA730" s="18"/>
      <c r="AB730" s="19"/>
    </row>
    <row r="731" hidden="1">
      <c r="B731" s="20" t="s">
        <v>176</v>
      </c>
      <c r="C731" s="3">
        <v>16.4</v>
      </c>
      <c r="D731" s="21">
        <v>0.905</v>
      </c>
      <c r="F731" s="22">
        <v>50.2</v>
      </c>
      <c r="G731" s="5">
        <v>-14.0</v>
      </c>
      <c r="H731" s="5">
        <v>-1430.0</v>
      </c>
      <c r="I731" s="12">
        <f>if(H731&lt;0,-H731/(-H731+100),100/(H731+100))/(if(H731&lt;0,-H731/(-H731+100),100/(H731+100))+if(H730&lt;0,-H730/(-H730+100),100/(H730+100)))</f>
        <v>0.89375</v>
      </c>
      <c r="J731" s="13">
        <v>72.0</v>
      </c>
      <c r="K731" s="23">
        <f>IF(C731&lt;&gt;"",IF(C731+G731&gt;0,C731+G731,""),IF(G731-C730&gt;0,G731-C730,""))</f>
        <v>2.4</v>
      </c>
      <c r="L731" s="15">
        <f>if(K731&lt;&gt;"",if(J730-J731&lt;G731,1,if(G731=J730-J731,"Push",0)),"")</f>
        <v>0</v>
      </c>
      <c r="Z731" s="17"/>
      <c r="AA731" s="18"/>
      <c r="AB731" s="19"/>
    </row>
    <row r="732" hidden="1">
      <c r="A732" s="7">
        <v>44167.0</v>
      </c>
      <c r="B732" s="8" t="s">
        <v>200</v>
      </c>
      <c r="C732" s="9"/>
      <c r="D732" s="9"/>
      <c r="E732" s="10">
        <v>52.6</v>
      </c>
      <c r="F732" s="11">
        <v>61.1</v>
      </c>
      <c r="G732" s="5">
        <v>23.5</v>
      </c>
      <c r="H732" s="5">
        <v>1900.0</v>
      </c>
      <c r="I732" s="12">
        <f>if(H732&lt;0,-H732/(-H732+100),100/(H732+100))/(if(H732&lt;0,-H732/(-H732+100),100/(H732+100))+if(H733&lt;0,-H733/(-H733+100),100/(H733+100)))</f>
        <v>0.0480723465</v>
      </c>
      <c r="J732" s="13">
        <v>69.0</v>
      </c>
      <c r="K732" s="14">
        <f>IF(C732&lt;&gt;"",IF(C732+G732&gt;0,C732+G732,""),IF(G732-C733&gt;0,G732-C733,""))</f>
        <v>6.9</v>
      </c>
      <c r="L732" s="15">
        <f>if(K732&lt;&gt;"",if(J733-J732&lt;G732,1,if(G732=J733-J732,"Push",0)),"")</f>
        <v>1</v>
      </c>
      <c r="Z732" s="17"/>
      <c r="AA732" s="18"/>
      <c r="AB732" s="19"/>
    </row>
    <row r="733" hidden="1">
      <c r="B733" s="20" t="s">
        <v>331</v>
      </c>
      <c r="C733" s="3">
        <v>16.6</v>
      </c>
      <c r="D733" s="21">
        <v>0.933</v>
      </c>
      <c r="F733" s="22">
        <v>57.1</v>
      </c>
      <c r="G733" s="5">
        <v>-23.5</v>
      </c>
      <c r="H733" s="5">
        <v>-10000.0</v>
      </c>
      <c r="I733" s="12">
        <f>if(H733&lt;0,-H733/(-H733+100),100/(H733+100))/(if(H733&lt;0,-H733/(-H733+100),100/(H733+100))+if(H732&lt;0,-H732/(-H732+100),100/(H732+100)))</f>
        <v>0.9519276535</v>
      </c>
      <c r="J733" s="13">
        <v>76.0</v>
      </c>
      <c r="K733" s="23" t="str">
        <f>IF(C733&lt;&gt;"",IF(C733+G733&gt;0,C733+G733,""),IF(G733-C732&gt;0,G733-C732,""))</f>
        <v/>
      </c>
      <c r="L733" s="15" t="str">
        <f>if(K733&lt;&gt;"",if(J732-J733&lt;G733,1,if(G733=J732-J733,"Push",0)),"")</f>
        <v/>
      </c>
      <c r="Z733" s="17"/>
      <c r="AA733" s="18"/>
      <c r="AB733" s="19"/>
    </row>
    <row r="734" hidden="1">
      <c r="A734" s="7">
        <v>44167.0</v>
      </c>
      <c r="B734" s="8" t="s">
        <v>95</v>
      </c>
      <c r="C734" s="9"/>
      <c r="D734" s="9"/>
      <c r="E734" s="10">
        <v>52.4</v>
      </c>
      <c r="F734" s="11">
        <v>38.5</v>
      </c>
      <c r="G734" s="5">
        <v>25.0</v>
      </c>
      <c r="I734" s="12"/>
      <c r="J734" s="13">
        <v>44.0</v>
      </c>
      <c r="K734" s="14">
        <f>IF(C734&lt;&gt;"",IF(C734+G734&gt;0,C734+G734,""),IF(G734-C735&gt;0,G734-C735,""))</f>
        <v>7.8</v>
      </c>
      <c r="L734" s="15">
        <f>if(K734&lt;&gt;"",if(J735-J734&lt;G734,1,if(G734=J735-J734,"Push",0)),"")</f>
        <v>0</v>
      </c>
      <c r="Z734" s="17"/>
      <c r="AA734" s="18"/>
      <c r="AB734" s="19"/>
    </row>
    <row r="735" hidden="1">
      <c r="B735" s="20" t="s">
        <v>90</v>
      </c>
      <c r="C735" s="3">
        <v>17.2</v>
      </c>
      <c r="D735" s="21">
        <v>0.936</v>
      </c>
      <c r="F735" s="22">
        <v>76.8</v>
      </c>
      <c r="G735" s="5">
        <v>-25.0</v>
      </c>
      <c r="I735" s="12"/>
      <c r="J735" s="13">
        <v>77.0</v>
      </c>
      <c r="K735" s="23" t="str">
        <f>IF(C735&lt;&gt;"",IF(C735+G735&gt;0,C735+G735,""),IF(G735-C734&gt;0,G735-C734,""))</f>
        <v/>
      </c>
      <c r="L735" s="15" t="str">
        <f>if(K735&lt;&gt;"",if(J734-J735&lt;G735,1,if(G735=J734-J735,"Push",0)),"")</f>
        <v/>
      </c>
      <c r="Z735" s="17"/>
      <c r="AA735" s="18"/>
      <c r="AB735" s="19"/>
    </row>
    <row r="736" hidden="1">
      <c r="A736" s="7">
        <v>44167.0</v>
      </c>
      <c r="B736" s="8" t="s">
        <v>81</v>
      </c>
      <c r="C736" s="9"/>
      <c r="D736" s="9"/>
      <c r="E736" s="10">
        <v>51.7</v>
      </c>
      <c r="F736" s="11">
        <v>48.1</v>
      </c>
      <c r="G736" s="5">
        <v>10.5</v>
      </c>
      <c r="H736" s="5">
        <v>430.0</v>
      </c>
      <c r="I736" s="12">
        <f>if(H736&lt;0,-H736/(-H736+100),100/(H736+100))/(if(H736&lt;0,-H736/(-H736+100),100/(H736+100))+if(H737&lt;0,-H737/(-H737+100),100/(H737+100)))</f>
        <v>0.1807702384</v>
      </c>
      <c r="J736" s="13">
        <v>80.0</v>
      </c>
      <c r="K736" s="14">
        <f>IF(C736&lt;&gt;"",IF(C736+G736&gt;0,C736+G736,""),IF(G736-C737&gt;0,G736-C737,""))</f>
        <v>3.2</v>
      </c>
      <c r="L736" s="15">
        <f>if(K736&lt;&gt;"",if(J737-J736&lt;G736,1,if(G736=J737-J736,"Push",0)),"")</f>
        <v>1</v>
      </c>
      <c r="Z736" s="17"/>
      <c r="AA736" s="18"/>
      <c r="AB736" s="19"/>
    </row>
    <row r="737" hidden="1">
      <c r="B737" s="20" t="s">
        <v>332</v>
      </c>
      <c r="C737" s="3">
        <v>7.3</v>
      </c>
      <c r="D737" s="21">
        <v>0.745</v>
      </c>
      <c r="F737" s="22">
        <v>57.0</v>
      </c>
      <c r="G737" s="5">
        <v>-10.5</v>
      </c>
      <c r="H737" s="5">
        <v>-590.0</v>
      </c>
      <c r="I737" s="12">
        <f>if(H737&lt;0,-H737/(-H737+100),100/(H737+100))/(if(H737&lt;0,-H737/(-H737+100),100/(H737+100))+if(H736&lt;0,-H736/(-H736+100),100/(H736+100)))</f>
        <v>0.8192297616</v>
      </c>
      <c r="J737" s="13">
        <v>85.0</v>
      </c>
      <c r="K737" s="23" t="str">
        <f>IF(C737&lt;&gt;"",IF(C737+G737&gt;0,C737+G737,""),IF(G737-C736&gt;0,G737-C736,""))</f>
        <v/>
      </c>
      <c r="L737" s="15" t="str">
        <f>if(K737&lt;&gt;"",if(J736-J737&lt;G737,1,if(G737=J736-J737,"Push",0)),"")</f>
        <v/>
      </c>
      <c r="Z737" s="17"/>
      <c r="AA737" s="18"/>
      <c r="AB737" s="19"/>
    </row>
    <row r="738" hidden="1">
      <c r="A738" s="7">
        <v>44167.0</v>
      </c>
      <c r="B738" s="8" t="s">
        <v>282</v>
      </c>
      <c r="C738" s="9"/>
      <c r="D738" s="9"/>
      <c r="E738" s="10">
        <v>51.6</v>
      </c>
      <c r="F738" s="11">
        <v>43.6</v>
      </c>
      <c r="G738" s="5">
        <v>14.5</v>
      </c>
      <c r="H738" s="5">
        <v>850.0</v>
      </c>
      <c r="I738" s="12">
        <f>if(H738&lt;0,-H738/(-H738+100),100/(H738+100))/(if(H738&lt;0,-H738/(-H738+100),100/(H738+100))+if(H739&lt;0,-H739/(-H739+100),100/(H739+100)))</f>
        <v>0.1003777658</v>
      </c>
      <c r="J738" s="13">
        <v>55.0</v>
      </c>
      <c r="K738" s="14">
        <f>IF(C738&lt;&gt;"",IF(C738+G738&gt;0,C738+G738,""),IF(G738-C739&gt;0,G738-C739,""))</f>
        <v>3.6</v>
      </c>
      <c r="L738" s="15">
        <f>if(K738&lt;&gt;"",if(J739-J738&lt;G738,1,if(G738=J739-J738,"Push",0)),"")</f>
        <v>1</v>
      </c>
      <c r="Z738" s="17"/>
      <c r="AA738" s="18"/>
      <c r="AB738" s="19"/>
    </row>
    <row r="739" hidden="1">
      <c r="B739" s="20" t="s">
        <v>333</v>
      </c>
      <c r="C739" s="3">
        <v>10.9</v>
      </c>
      <c r="D739" s="21">
        <v>0.848</v>
      </c>
      <c r="F739" s="22">
        <v>55.7</v>
      </c>
      <c r="G739" s="5">
        <v>-14.5</v>
      </c>
      <c r="H739" s="5">
        <v>-1667.0</v>
      </c>
      <c r="I739" s="12">
        <f>if(H739&lt;0,-H739/(-H739+100),100/(H739+100))/(if(H739&lt;0,-H739/(-H739+100),100/(H739+100))+if(H738&lt;0,-H738/(-H738+100),100/(H738+100)))</f>
        <v>0.8996222342</v>
      </c>
      <c r="J739" s="13">
        <v>67.0</v>
      </c>
      <c r="K739" s="23" t="str">
        <f>IF(C739&lt;&gt;"",IF(C739+G739&gt;0,C739+G739,""),IF(G739-C738&gt;0,G739-C738,""))</f>
        <v/>
      </c>
      <c r="L739" s="15" t="str">
        <f>if(K739&lt;&gt;"",if(J738-J739&lt;G739,1,if(G739=J738-J739,"Push",0)),"")</f>
        <v/>
      </c>
      <c r="Z739" s="17"/>
      <c r="AA739" s="18"/>
      <c r="AB739" s="19"/>
    </row>
    <row r="740" hidden="1">
      <c r="A740" s="7">
        <v>44167.0</v>
      </c>
      <c r="B740" s="8" t="s">
        <v>115</v>
      </c>
      <c r="C740" s="9"/>
      <c r="D740" s="9"/>
      <c r="E740" s="10">
        <v>51.5</v>
      </c>
      <c r="F740" s="11">
        <v>32.6</v>
      </c>
      <c r="G740" s="5">
        <v>4.5</v>
      </c>
      <c r="H740" s="5">
        <v>165.0</v>
      </c>
      <c r="I740" s="12">
        <f>if(H740&lt;0,-H740/(-H740+100),100/(H740+100))/(if(H740&lt;0,-H740/(-H740+100),100/(H740+100))+if(H741&lt;0,-H741/(-H741+100),100/(H741+100)))</f>
        <v>0.3595638078</v>
      </c>
      <c r="J740" s="13">
        <v>70.0</v>
      </c>
      <c r="K740" s="14">
        <f>IF(C740&lt;&gt;"",IF(C740+G740&gt;0,C740+G740,""),IF(G740-C741&gt;0,G740-C741,""))</f>
        <v>3.2</v>
      </c>
      <c r="L740" s="15">
        <f>if(K740&lt;&gt;"",if(J741-J740&lt;G740,1,if(G740=J741-J740,"Push",0)),"")</f>
        <v>1</v>
      </c>
      <c r="Z740" s="17"/>
      <c r="AA740" s="18"/>
      <c r="AB740" s="19"/>
    </row>
    <row r="741" hidden="1">
      <c r="B741" s="20" t="s">
        <v>106</v>
      </c>
      <c r="C741" s="3">
        <v>1.3</v>
      </c>
      <c r="D741" s="21">
        <v>0.548</v>
      </c>
      <c r="F741" s="22">
        <v>60.1</v>
      </c>
      <c r="G741" s="5">
        <v>-4.5</v>
      </c>
      <c r="H741" s="5">
        <v>-205.0</v>
      </c>
      <c r="I741" s="12">
        <f>if(H741&lt;0,-H741/(-H741+100),100/(H741+100))/(if(H741&lt;0,-H741/(-H741+100),100/(H741+100))+if(H740&lt;0,-H740/(-H740+100),100/(H740+100)))</f>
        <v>0.6404361922</v>
      </c>
      <c r="J741" s="13">
        <v>74.0</v>
      </c>
      <c r="K741" s="23" t="str">
        <f>IF(C741&lt;&gt;"",IF(C741+G741&gt;0,C741+G741,""),IF(G741-C740&gt;0,G741-C740,""))</f>
        <v/>
      </c>
      <c r="L741" s="15" t="str">
        <f>if(K741&lt;&gt;"",if(J740-J741&lt;G741,1,if(G741=J740-J741,"Push",0)),"")</f>
        <v/>
      </c>
      <c r="Z741" s="17"/>
      <c r="AA741" s="18"/>
      <c r="AB741" s="19"/>
    </row>
    <row r="742" hidden="1">
      <c r="A742" s="7">
        <v>44167.0</v>
      </c>
      <c r="B742" s="8" t="s">
        <v>93</v>
      </c>
      <c r="C742" s="9"/>
      <c r="D742" s="9"/>
      <c r="E742" s="10">
        <v>50.5</v>
      </c>
      <c r="F742" s="11">
        <v>49.0</v>
      </c>
      <c r="G742" s="5">
        <v>25.5</v>
      </c>
      <c r="I742" s="12"/>
      <c r="J742" s="13">
        <v>58.0</v>
      </c>
      <c r="K742" s="14">
        <f>IF(C742&lt;&gt;"",IF(C742+G742&gt;0,C742+G742,""),IF(G742-C743&gt;0,G742-C743,""))</f>
        <v>11</v>
      </c>
      <c r="L742" s="15">
        <f>if(K742&lt;&gt;"",if(J743-J742&lt;G742,1,if(G742=J743-J742,"Push",0)),"")</f>
        <v>0</v>
      </c>
      <c r="Z742" s="17"/>
      <c r="AA742" s="18"/>
      <c r="AB742" s="19"/>
    </row>
    <row r="743" hidden="1">
      <c r="B743" s="20" t="s">
        <v>334</v>
      </c>
      <c r="C743" s="3">
        <v>14.5</v>
      </c>
      <c r="D743" s="21">
        <v>0.903</v>
      </c>
      <c r="F743" s="22">
        <v>55.0</v>
      </c>
      <c r="G743" s="5">
        <v>-25.5</v>
      </c>
      <c r="I743" s="12"/>
      <c r="J743" s="13">
        <v>86.0</v>
      </c>
      <c r="K743" s="23" t="str">
        <f>IF(C743&lt;&gt;"",IF(C743+G743&gt;0,C743+G743,""),IF(G743-C742&gt;0,G743-C742,""))</f>
        <v/>
      </c>
      <c r="L743" s="15" t="str">
        <f>if(K743&lt;&gt;"",if(J742-J743&lt;G743,1,if(G743=J742-J743,"Push",0)),"")</f>
        <v/>
      </c>
      <c r="Z743" s="17"/>
      <c r="AA743" s="18"/>
      <c r="AB743" s="19"/>
    </row>
    <row r="744" hidden="1">
      <c r="A744" s="7">
        <v>44167.0</v>
      </c>
      <c r="B744" s="8" t="s">
        <v>226</v>
      </c>
      <c r="C744" s="9"/>
      <c r="D744" s="9"/>
      <c r="E744" s="10">
        <v>45.9</v>
      </c>
      <c r="F744" s="11">
        <v>33.0</v>
      </c>
      <c r="G744" s="5">
        <v>11.5</v>
      </c>
      <c r="H744" s="5">
        <v>550.0</v>
      </c>
      <c r="I744" s="12">
        <f>if(H744&lt;0,-H744/(-H744+100),100/(H744+100))/(if(H744&lt;0,-H744/(-H744+100),100/(H744+100))+if(H745&lt;0,-H745/(-H745+100),100/(H745+100)))</f>
        <v>0.1469548134</v>
      </c>
      <c r="J744" s="13">
        <v>57.0</v>
      </c>
      <c r="K744" s="14">
        <f>IF(C744&lt;&gt;"",IF(C744+G744&gt;0,C744+G744,""),IF(G744-C745&gt;0,G744-C745,""))</f>
        <v>1.6</v>
      </c>
      <c r="L744" s="15">
        <f>if(K744&lt;&gt;"",if(J745-J744&lt;G744,1,if(G744=J745-J744,"Push",0)),"")</f>
        <v>0</v>
      </c>
      <c r="Z744" s="17"/>
      <c r="AA744" s="18"/>
      <c r="AB744" s="19"/>
    </row>
    <row r="745" hidden="1">
      <c r="B745" s="20" t="s">
        <v>172</v>
      </c>
      <c r="C745" s="3">
        <v>9.9</v>
      </c>
      <c r="D745" s="21">
        <v>0.83</v>
      </c>
      <c r="F745" s="22">
        <v>61.8</v>
      </c>
      <c r="G745" s="5">
        <v>-11.5</v>
      </c>
      <c r="H745" s="5">
        <v>-835.0</v>
      </c>
      <c r="I745" s="12">
        <f>if(H745&lt;0,-H745/(-H745+100),100/(H745+100))/(if(H745&lt;0,-H745/(-H745+100),100/(H745+100))+if(H744&lt;0,-H744/(-H744+100),100/(H744+100)))</f>
        <v>0.8530451866</v>
      </c>
      <c r="J745" s="13">
        <v>76.0</v>
      </c>
      <c r="K745" s="23" t="str">
        <f>IF(C745&lt;&gt;"",IF(C745+G745&gt;0,C745+G745,""),IF(G745-C744&gt;0,G745-C744,""))</f>
        <v/>
      </c>
      <c r="L745" s="15" t="str">
        <f>if(K745&lt;&gt;"",if(J744-J745&lt;G745,1,if(G745=J744-J745,"Push",0)),"")</f>
        <v/>
      </c>
      <c r="Z745" s="17"/>
      <c r="AA745" s="18"/>
      <c r="AB745" s="19"/>
    </row>
    <row r="746" hidden="1">
      <c r="A746" s="7">
        <v>44167.0</v>
      </c>
      <c r="B746" s="8" t="s">
        <v>107</v>
      </c>
      <c r="C746" s="9"/>
      <c r="D746" s="9"/>
      <c r="E746" s="10">
        <v>45.7</v>
      </c>
      <c r="F746" s="11">
        <v>44.1</v>
      </c>
      <c r="G746" s="5">
        <v>23.0</v>
      </c>
      <c r="I746" s="12"/>
      <c r="J746" s="13">
        <v>48.0</v>
      </c>
      <c r="K746" s="14">
        <f>IF(C746&lt;&gt;"",IF(C746+G746&gt;0,C746+G746,""),IF(G746-C747&gt;0,G746-C747,""))</f>
        <v>4.3</v>
      </c>
      <c r="L746" s="15">
        <f>if(K746&lt;&gt;"",if(J747-J746&lt;G746,1,if(G746=J747-J746,"Push",0)),"")</f>
        <v>0</v>
      </c>
      <c r="Z746" s="17"/>
      <c r="AA746" s="18"/>
      <c r="AB746" s="19"/>
    </row>
    <row r="747" hidden="1">
      <c r="B747" s="20" t="s">
        <v>114</v>
      </c>
      <c r="C747" s="3">
        <v>18.7</v>
      </c>
      <c r="D747" s="21">
        <v>0.938</v>
      </c>
      <c r="F747" s="22">
        <v>56.5</v>
      </c>
      <c r="G747" s="5">
        <v>-23.0</v>
      </c>
      <c r="I747" s="12"/>
      <c r="J747" s="13">
        <v>79.0</v>
      </c>
      <c r="K747" s="23" t="str">
        <f>IF(C747&lt;&gt;"",IF(C747+G747&gt;0,C747+G747,""),IF(G747-C746&gt;0,G747-C746,""))</f>
        <v/>
      </c>
      <c r="L747" s="15" t="str">
        <f>if(K747&lt;&gt;"",if(J746-J747&lt;G747,1,if(G747=J746-J747,"Push",0)),"")</f>
        <v/>
      </c>
      <c r="Z747" s="17"/>
      <c r="AA747" s="18"/>
      <c r="AB747" s="19"/>
    </row>
    <row r="748" hidden="1">
      <c r="A748" s="7">
        <v>44167.0</v>
      </c>
      <c r="B748" s="8" t="s">
        <v>149</v>
      </c>
      <c r="C748" s="9"/>
      <c r="D748" s="9"/>
      <c r="E748" s="10">
        <v>44.1</v>
      </c>
      <c r="F748" s="11">
        <v>51.6</v>
      </c>
      <c r="G748" s="5">
        <v>32.5</v>
      </c>
      <c r="I748" s="12"/>
      <c r="J748" s="13">
        <v>75.0</v>
      </c>
      <c r="K748" s="14">
        <f>IF(C748&lt;&gt;"",IF(C748+G748&gt;0,C748+G748,""),IF(G748-C749&gt;0,G748-C749,""))</f>
        <v>10.8</v>
      </c>
      <c r="L748" s="15">
        <f>if(K748&lt;&gt;"",if(J749-J748&lt;G748,1,if(G748=J749-J748,"Push",0)),"")</f>
        <v>1</v>
      </c>
      <c r="Z748" s="17"/>
      <c r="AA748" s="18"/>
      <c r="AB748" s="19"/>
    </row>
    <row r="749" hidden="1">
      <c r="B749" s="20" t="s">
        <v>144</v>
      </c>
      <c r="C749" s="3">
        <v>21.7</v>
      </c>
      <c r="D749" s="21">
        <v>0.951</v>
      </c>
      <c r="F749" s="22">
        <v>47.9</v>
      </c>
      <c r="G749" s="5">
        <v>-32.5</v>
      </c>
      <c r="I749" s="12"/>
      <c r="J749" s="13">
        <v>102.0</v>
      </c>
      <c r="K749" s="23" t="str">
        <f>IF(C749&lt;&gt;"",IF(C749+G749&gt;0,C749+G749,""),IF(G749-C748&gt;0,G749-C748,""))</f>
        <v/>
      </c>
      <c r="L749" s="15" t="str">
        <f>if(K749&lt;&gt;"",if(J748-J749&lt;G749,1,if(G749=J748-J749,"Push",0)),"")</f>
        <v/>
      </c>
      <c r="Z749" s="17"/>
      <c r="AA749" s="18"/>
      <c r="AB749" s="19"/>
    </row>
    <row r="750" hidden="1">
      <c r="A750" s="7">
        <v>44167.0</v>
      </c>
      <c r="B750" s="8" t="s">
        <v>276</v>
      </c>
      <c r="C750" s="9">
        <v>5.4</v>
      </c>
      <c r="D750" s="25">
        <v>0.697</v>
      </c>
      <c r="E750" s="10">
        <v>43.9</v>
      </c>
      <c r="F750" s="11">
        <v>66.1</v>
      </c>
      <c r="G750" s="5">
        <v>-5.5</v>
      </c>
      <c r="H750" s="5">
        <v>-245.0</v>
      </c>
      <c r="I750" s="12">
        <f>if(H750&lt;0,-H750/(-H750+100),100/(H750+100))/(if(H750&lt;0,-H750/(-H750+100),100/(H750+100))+if(H751&lt;0,-H751/(-H751+100),100/(H751+100)))</f>
        <v>0.6768906579</v>
      </c>
      <c r="J750" s="13">
        <v>66.0</v>
      </c>
      <c r="K750" s="14" t="str">
        <f>IF(C750&lt;&gt;"",IF(C750+G750&gt;0,C750+G750,""),IF(G750-C751&gt;0,G750-C751,""))</f>
        <v/>
      </c>
      <c r="L750" s="15" t="str">
        <f>if(K750&lt;&gt;"",if(J751-J750&lt;G750,1,if(G750=J751-J750,"Push",0)),"")</f>
        <v/>
      </c>
      <c r="Z750" s="17"/>
      <c r="AA750" s="18"/>
      <c r="AB750" s="19"/>
    </row>
    <row r="751" hidden="1">
      <c r="B751" s="20" t="s">
        <v>92</v>
      </c>
      <c r="C751" s="3"/>
      <c r="D751" s="3"/>
      <c r="F751" s="22">
        <v>26.3</v>
      </c>
      <c r="G751" s="5">
        <v>5.5</v>
      </c>
      <c r="H751" s="5">
        <v>195.0</v>
      </c>
      <c r="I751" s="12">
        <f>if(H751&lt;0,-H751/(-H751+100),100/(H751+100))/(if(H751&lt;0,-H751/(-H751+100),100/(H751+100))+if(H750&lt;0,-H750/(-H750+100),100/(H750+100)))</f>
        <v>0.3231093421</v>
      </c>
      <c r="J751" s="13">
        <v>48.0</v>
      </c>
      <c r="K751" s="23">
        <f>IF(C751&lt;&gt;"",IF(C751+G751&gt;0,C751+G751,""),IF(G751-C750&gt;0,G751-C750,""))</f>
        <v>0.1</v>
      </c>
      <c r="L751" s="15">
        <f>if(K751&lt;&gt;"",if(J750-J751&lt;G751,1,if(G751=J750-J751,"Push",0)),"")</f>
        <v>0</v>
      </c>
      <c r="Z751" s="17"/>
      <c r="AA751" s="18"/>
      <c r="AB751" s="19"/>
    </row>
    <row r="752" hidden="1">
      <c r="A752" s="7">
        <v>44167.0</v>
      </c>
      <c r="B752" s="8" t="s">
        <v>125</v>
      </c>
      <c r="C752" s="9">
        <v>0.1</v>
      </c>
      <c r="D752" s="25">
        <v>0.502</v>
      </c>
      <c r="E752" s="10">
        <v>43.9</v>
      </c>
      <c r="F752" s="11">
        <v>7.5</v>
      </c>
      <c r="G752" s="5">
        <v>-4.0</v>
      </c>
      <c r="H752" s="5">
        <v>-180.0</v>
      </c>
      <c r="I752" s="12">
        <f>if(H752&lt;0,-H752/(-H752+100),100/(H752+100))/(if(H752&lt;0,-H752/(-H752+100),100/(H752+100))+if(H753&lt;0,-H753/(-H753+100),100/(H753+100)))</f>
        <v>0.6145374449</v>
      </c>
      <c r="J752" s="13">
        <v>87.0</v>
      </c>
      <c r="K752" s="14" t="str">
        <f>IF(C752&lt;&gt;"",IF(C752+G752&gt;0,C752+G752,""),IF(G752-C753&gt;0,G752-C753,""))</f>
        <v/>
      </c>
      <c r="L752" s="15" t="str">
        <f>if(K752&lt;&gt;"",if(J753-J752&lt;G752,1,if(G752=J753-J752,"Push",0)),"")</f>
        <v/>
      </c>
      <c r="Z752" s="17"/>
      <c r="AA752" s="18"/>
      <c r="AB752" s="19"/>
    </row>
    <row r="753" hidden="1">
      <c r="B753" s="20" t="s">
        <v>335</v>
      </c>
      <c r="C753" s="3"/>
      <c r="D753" s="3"/>
      <c r="F753" s="22">
        <v>65.3</v>
      </c>
      <c r="G753" s="5">
        <v>4.0</v>
      </c>
      <c r="H753" s="5">
        <v>148.0</v>
      </c>
      <c r="I753" s="12">
        <f>if(H753&lt;0,-H753/(-H753+100),100/(H753+100))/(if(H753&lt;0,-H753/(-H753+100),100/(H753+100))+if(H752&lt;0,-H752/(-H752+100),100/(H752+100)))</f>
        <v>0.3854625551</v>
      </c>
      <c r="J753" s="13">
        <v>93.0</v>
      </c>
      <c r="K753" s="23">
        <f>IF(C753&lt;&gt;"",IF(C753+G753&gt;0,C753+G753,""),IF(G753-C752&gt;0,G753-C752,""))</f>
        <v>3.9</v>
      </c>
      <c r="L753" s="15">
        <f>if(K753&lt;&gt;"",if(J752-J753&lt;G753,1,if(G753=J752-J753,"Push",0)),"")</f>
        <v>1</v>
      </c>
      <c r="Z753" s="17"/>
      <c r="AA753" s="18"/>
      <c r="AB753" s="19"/>
    </row>
    <row r="754" hidden="1">
      <c r="A754" s="7">
        <v>44167.0</v>
      </c>
      <c r="B754" s="8" t="s">
        <v>253</v>
      </c>
      <c r="C754" s="9"/>
      <c r="D754" s="9"/>
      <c r="E754" s="10">
        <v>43.3</v>
      </c>
      <c r="F754" s="11">
        <v>47.3</v>
      </c>
      <c r="G754" s="5">
        <v>3.5</v>
      </c>
      <c r="H754" s="5">
        <v>143.0</v>
      </c>
      <c r="I754" s="12">
        <f>if(H754&lt;0,-H754/(-H754+100),100/(H754+100))/(if(H754&lt;0,-H754/(-H754+100),100/(H754+100))+if(H755&lt;0,-H755/(-H755+100),100/(H755+100)))</f>
        <v>0.3927168868</v>
      </c>
      <c r="J754" s="13">
        <v>66.0</v>
      </c>
      <c r="K754" s="14">
        <f>IF(C754&lt;&gt;"",IF(C754+G754&gt;0,C754+G754,""),IF(G754-C755&gt;0,G754-C755,""))</f>
        <v>0.1</v>
      </c>
      <c r="L754" s="15">
        <f>if(K754&lt;&gt;"",if(J755-J754&lt;G754,1,if(G754=J755-J754,"Push",0)),"")</f>
        <v>1</v>
      </c>
      <c r="Z754" s="17"/>
      <c r="AA754" s="18"/>
      <c r="AB754" s="19"/>
    </row>
    <row r="755" hidden="1">
      <c r="B755" s="20" t="s">
        <v>85</v>
      </c>
      <c r="C755" s="3">
        <v>3.4</v>
      </c>
      <c r="D755" s="21">
        <v>0.634</v>
      </c>
      <c r="F755" s="22">
        <v>34.6</v>
      </c>
      <c r="G755" s="5">
        <v>-3.5</v>
      </c>
      <c r="H755" s="5">
        <v>-175.0</v>
      </c>
      <c r="I755" s="12">
        <f>if(H755&lt;0,-H755/(-H755+100),100/(H755+100))/(if(H755&lt;0,-H755/(-H755+100),100/(H755+100))+if(H754&lt;0,-H754/(-H754+100),100/(H754+100)))</f>
        <v>0.6072831132</v>
      </c>
      <c r="J755" s="13">
        <v>61.0</v>
      </c>
      <c r="K755" s="23" t="str">
        <f>IF(C755&lt;&gt;"",IF(C755+G755&gt;0,C755+G755,""),IF(G755-C754&gt;0,G755-C754,""))</f>
        <v/>
      </c>
      <c r="L755" s="15" t="str">
        <f>if(K755&lt;&gt;"",if(J754-J755&lt;G755,1,if(G755=J754-J755,"Push",0)),"")</f>
        <v/>
      </c>
      <c r="Z755" s="17"/>
      <c r="AA755" s="18"/>
      <c r="AB755" s="19"/>
    </row>
    <row r="756" hidden="1">
      <c r="A756" s="7">
        <v>44167.0</v>
      </c>
      <c r="B756" s="8" t="s">
        <v>278</v>
      </c>
      <c r="C756" s="9"/>
      <c r="D756" s="9"/>
      <c r="E756" s="10">
        <v>42.1</v>
      </c>
      <c r="F756" s="11">
        <v>51.1</v>
      </c>
      <c r="G756" s="5">
        <v>-5.5</v>
      </c>
      <c r="H756" s="5">
        <v>-245.0</v>
      </c>
      <c r="I756" s="12">
        <f>if(H756&lt;0,-H756/(-H756+100),100/(H756+100))/(if(H756&lt;0,-H756/(-H756+100),100/(H756+100))+if(H757&lt;0,-H757/(-H757+100),100/(H757+100)))</f>
        <v>0.6768906579</v>
      </c>
      <c r="J756" s="13">
        <v>66.0</v>
      </c>
      <c r="K756" s="14" t="str">
        <f>IF(C756&lt;&gt;"",IF(C756+G756&gt;0,C756+G756,""),IF(G756-C757&gt;0,G756-C757,""))</f>
        <v/>
      </c>
      <c r="L756" s="15" t="str">
        <f>if(K756&lt;&gt;"",if(J757-J756&lt;G756,1,if(G756=J757-J756,"Push",0)),"")</f>
        <v/>
      </c>
      <c r="Z756" s="17"/>
      <c r="AA756" s="18"/>
      <c r="AB756" s="19"/>
    </row>
    <row r="757" hidden="1">
      <c r="B757" s="20" t="s">
        <v>233</v>
      </c>
      <c r="C757" s="3">
        <v>4.5</v>
      </c>
      <c r="D757" s="21">
        <v>0.639</v>
      </c>
      <c r="F757" s="22">
        <v>27.7</v>
      </c>
      <c r="G757" s="5">
        <v>5.5</v>
      </c>
      <c r="H757" s="5">
        <v>195.0</v>
      </c>
      <c r="I757" s="12">
        <f>if(H757&lt;0,-H757/(-H757+100),100/(H757+100))/(if(H757&lt;0,-H757/(-H757+100),100/(H757+100))+if(H756&lt;0,-H756/(-H756+100),100/(H756+100)))</f>
        <v>0.3231093421</v>
      </c>
      <c r="J757" s="13">
        <v>63.0</v>
      </c>
      <c r="K757" s="23">
        <f>IF(C757&lt;&gt;"",IF(C757+G757&gt;0,C757+G757,""),IF(G757-C756&gt;0,G757-C756,""))</f>
        <v>10</v>
      </c>
      <c r="L757" s="15">
        <f>if(K757&lt;&gt;"",if(J756-J757&lt;G757,1,if(G757=J756-J757,"Push",0)),"")</f>
        <v>1</v>
      </c>
      <c r="Z757" s="17"/>
      <c r="AA757" s="18"/>
      <c r="AB757" s="19"/>
    </row>
    <row r="758" hidden="1">
      <c r="A758" s="26">
        <v>44167.0</v>
      </c>
      <c r="B758" s="27" t="s">
        <v>336</v>
      </c>
      <c r="C758" s="28"/>
      <c r="D758" s="28"/>
      <c r="E758" s="29">
        <v>41.9</v>
      </c>
      <c r="F758" s="30">
        <v>58.9</v>
      </c>
      <c r="G758" s="31"/>
      <c r="H758" s="31"/>
      <c r="I758" s="32"/>
      <c r="J758" s="33">
        <v>87.0</v>
      </c>
      <c r="K758" s="34"/>
      <c r="L758" s="35"/>
      <c r="Z758" s="17"/>
      <c r="AA758" s="18"/>
      <c r="AB758" s="19"/>
    </row>
    <row r="759" hidden="1">
      <c r="B759" s="36" t="s">
        <v>287</v>
      </c>
      <c r="C759" s="37">
        <v>2.0</v>
      </c>
      <c r="D759" s="38">
        <v>0.579</v>
      </c>
      <c r="F759" s="39">
        <v>20.0</v>
      </c>
      <c r="G759" s="31"/>
      <c r="H759" s="31"/>
      <c r="I759" s="32"/>
      <c r="J759" s="33">
        <v>79.0</v>
      </c>
      <c r="K759" s="40"/>
      <c r="L759" s="35"/>
      <c r="Z759" s="17"/>
      <c r="AA759" s="18"/>
      <c r="AB759" s="19"/>
    </row>
    <row r="760" hidden="1">
      <c r="A760" s="7">
        <v>44167.0</v>
      </c>
      <c r="B760" s="8" t="s">
        <v>262</v>
      </c>
      <c r="C760" s="9"/>
      <c r="D760" s="9"/>
      <c r="E760" s="10">
        <v>41.7</v>
      </c>
      <c r="F760" s="11">
        <v>44.2</v>
      </c>
      <c r="G760" s="5">
        <v>20.0</v>
      </c>
      <c r="H760" s="5">
        <v>1400.0</v>
      </c>
      <c r="I760" s="12">
        <f>if(H760&lt;0,-H760/(-H760+100),100/(H760+100))/(if(H760&lt;0,-H760/(-H760+100),100/(H760+100))+if(H761&lt;0,-H761/(-H761+100),100/(H761+100)))</f>
        <v>0.06367041199</v>
      </c>
      <c r="J760" s="13">
        <v>54.0</v>
      </c>
      <c r="K760" s="14">
        <f>IF(C760&lt;&gt;"",IF(C760+G760&gt;0,C760+G760,""),IF(G760-C761&gt;0,G760-C761,""))</f>
        <v>0.1</v>
      </c>
      <c r="L760" s="15">
        <f>if(K760&lt;&gt;"",if(J761-J760&lt;G760,1,if(G760=J761-J760,"Push",0)),"")</f>
        <v>0</v>
      </c>
      <c r="Z760" s="17"/>
      <c r="AA760" s="18"/>
      <c r="AB760" s="19"/>
    </row>
    <row r="761" hidden="1">
      <c r="B761" s="20" t="s">
        <v>24</v>
      </c>
      <c r="C761" s="3">
        <v>19.9</v>
      </c>
      <c r="D761" s="21">
        <v>0.953</v>
      </c>
      <c r="F761" s="22">
        <v>58.0</v>
      </c>
      <c r="G761" s="5">
        <v>-20.0</v>
      </c>
      <c r="H761" s="5">
        <v>-5000.0</v>
      </c>
      <c r="I761" s="12">
        <f>if(H761&lt;0,-H761/(-H761+100),100/(H761+100))/(if(H761&lt;0,-H761/(-H761+100),100/(H761+100))+if(H760&lt;0,-H760/(-H760+100),100/(H760+100)))</f>
        <v>0.936329588</v>
      </c>
      <c r="J761" s="13">
        <v>83.0</v>
      </c>
      <c r="K761" s="23" t="str">
        <f>IF(C761&lt;&gt;"",IF(C761+G761&gt;0,C761+G761,""),IF(G761-C760&gt;0,G761-C760,""))</f>
        <v/>
      </c>
      <c r="L761" s="15" t="str">
        <f>if(K761&lt;&gt;"",if(J760-J761&lt;G761,1,if(G761=J760-J761,"Push",0)),"")</f>
        <v/>
      </c>
      <c r="Z761" s="17"/>
      <c r="AA761" s="18"/>
      <c r="AB761" s="19"/>
    </row>
    <row r="762" hidden="1">
      <c r="A762" s="26">
        <v>44167.0</v>
      </c>
      <c r="B762" s="27" t="s">
        <v>155</v>
      </c>
      <c r="C762" s="28"/>
      <c r="D762" s="28"/>
      <c r="E762" s="29">
        <v>37.9</v>
      </c>
      <c r="F762" s="30">
        <v>35.9</v>
      </c>
      <c r="G762" s="31"/>
      <c r="H762" s="31"/>
      <c r="I762" s="32"/>
      <c r="J762" s="33">
        <v>49.0</v>
      </c>
      <c r="K762" s="34"/>
      <c r="L762" s="35"/>
      <c r="Z762" s="17"/>
      <c r="AA762" s="18"/>
      <c r="AB762" s="19"/>
    </row>
    <row r="763" hidden="1">
      <c r="B763" s="36" t="s">
        <v>337</v>
      </c>
      <c r="C763" s="37">
        <v>17.6</v>
      </c>
      <c r="D763" s="38">
        <v>0.933</v>
      </c>
      <c r="F763" s="39">
        <v>57.4</v>
      </c>
      <c r="G763" s="31"/>
      <c r="H763" s="31"/>
      <c r="I763" s="32"/>
      <c r="J763" s="33">
        <v>92.0</v>
      </c>
      <c r="K763" s="40"/>
      <c r="L763" s="35"/>
      <c r="Z763" s="17"/>
      <c r="AA763" s="18"/>
      <c r="AB763" s="19"/>
    </row>
    <row r="764" hidden="1">
      <c r="A764" s="7">
        <v>44167.0</v>
      </c>
      <c r="B764" s="8" t="s">
        <v>165</v>
      </c>
      <c r="C764" s="9"/>
      <c r="D764" s="9"/>
      <c r="E764" s="10">
        <v>37.3</v>
      </c>
      <c r="F764" s="11">
        <v>70.1</v>
      </c>
      <c r="G764" s="5">
        <v>9.0</v>
      </c>
      <c r="H764" s="5">
        <v>350.0</v>
      </c>
      <c r="I764" s="12">
        <f>if(H764&lt;0,-H764/(-H764+100),100/(H764+100))/(if(H764&lt;0,-H764/(-H764+100),100/(H764+100))+if(H765&lt;0,-H765/(-H765+100),100/(H765+100)))</f>
        <v>0.2116788321</v>
      </c>
      <c r="J764" s="13">
        <v>81.0</v>
      </c>
      <c r="K764" s="14">
        <f>IF(C764&lt;&gt;"",IF(C764+G764&gt;0,C764+G764,""),IF(G764-C765&gt;0,G764-C765,""))</f>
        <v>3.3</v>
      </c>
      <c r="L764" s="15">
        <f>if(K764&lt;&gt;"",if(J765-J764&lt;G764,1,if(G764=J765-J764,"Push",0)),"")</f>
        <v>1</v>
      </c>
      <c r="Z764" s="17"/>
      <c r="AA764" s="18"/>
      <c r="AB764" s="19"/>
    </row>
    <row r="765" hidden="1">
      <c r="B765" s="20" t="s">
        <v>111</v>
      </c>
      <c r="C765" s="3">
        <v>5.7</v>
      </c>
      <c r="D765" s="21">
        <v>0.699</v>
      </c>
      <c r="F765" s="22">
        <v>9.5</v>
      </c>
      <c r="G765" s="5">
        <v>-9.0</v>
      </c>
      <c r="H765" s="5">
        <v>-480.0</v>
      </c>
      <c r="I765" s="12">
        <f>if(H765&lt;0,-H765/(-H765+100),100/(H765+100))/(if(H765&lt;0,-H765/(-H765+100),100/(H765+100))+if(H764&lt;0,-H764/(-H764+100),100/(H764+100)))</f>
        <v>0.7883211679</v>
      </c>
      <c r="J765" s="13">
        <v>80.0</v>
      </c>
      <c r="K765" s="23" t="str">
        <f>IF(C765&lt;&gt;"",IF(C765+G765&gt;0,C765+G765,""),IF(G765-C764&gt;0,G765-C764,""))</f>
        <v/>
      </c>
      <c r="L765" s="15" t="str">
        <f>if(K765&lt;&gt;"",if(J764-J765&lt;G765,1,if(G765=J764-J765,"Push",0)),"")</f>
        <v/>
      </c>
      <c r="Z765" s="17"/>
      <c r="AA765" s="18"/>
      <c r="AB765" s="19"/>
    </row>
    <row r="766" hidden="1">
      <c r="A766" s="7">
        <v>44167.0</v>
      </c>
      <c r="B766" s="8" t="s">
        <v>94</v>
      </c>
      <c r="C766" s="9">
        <v>11.5</v>
      </c>
      <c r="D766" s="25">
        <v>0.822</v>
      </c>
      <c r="E766" s="10">
        <v>36.8</v>
      </c>
      <c r="F766" s="11">
        <v>46.2</v>
      </c>
      <c r="G766" s="5">
        <v>-8.0</v>
      </c>
      <c r="H766" s="5">
        <v>-385.0</v>
      </c>
      <c r="I766" s="12">
        <f>if(H766&lt;0,-H766/(-H766+100),100/(H766+100))/(if(H766&lt;0,-H766/(-H766+100),100/(H766+100))+if(H767&lt;0,-H767/(-H767+100),100/(H767+100)))</f>
        <v>0.7581951888</v>
      </c>
      <c r="J766" s="13">
        <v>95.0</v>
      </c>
      <c r="K766" s="14">
        <f>IF(C766&lt;&gt;"",IF(C766+G766&gt;0,C766+G766,""),IF(G766-C767&gt;0,G766-C767,""))</f>
        <v>3.5</v>
      </c>
      <c r="L766" s="15">
        <f>if(K766&lt;&gt;"",if(J767-J766&lt;G766,1,if(G766=J767-J766,"Push",0)),"")</f>
        <v>1</v>
      </c>
      <c r="Z766" s="17"/>
      <c r="AA766" s="18"/>
      <c r="AB766" s="19"/>
    </row>
    <row r="767" hidden="1">
      <c r="B767" s="20" t="s">
        <v>198</v>
      </c>
      <c r="C767" s="3"/>
      <c r="D767" s="3"/>
      <c r="F767" s="22">
        <v>42.1</v>
      </c>
      <c r="G767" s="5">
        <v>8.0</v>
      </c>
      <c r="H767" s="5">
        <v>295.0</v>
      </c>
      <c r="I767" s="12">
        <f>if(H767&lt;0,-H767/(-H767+100),100/(H767+100))/(if(H767&lt;0,-H767/(-H767+100),100/(H767+100))+if(H766&lt;0,-H766/(-H766+100),100/(H766+100)))</f>
        <v>0.2418048112</v>
      </c>
      <c r="J767" s="13">
        <v>78.0</v>
      </c>
      <c r="K767" s="23" t="str">
        <f>IF(C767&lt;&gt;"",IF(C767+G767&gt;0,C767+G767,""),IF(G767-C766&gt;0,G767-C766,""))</f>
        <v/>
      </c>
      <c r="L767" s="15" t="str">
        <f>if(K767&lt;&gt;"",if(J766-J767&lt;G767,1,if(G767=J766-J767,"Push",0)),"")</f>
        <v/>
      </c>
      <c r="Z767" s="17"/>
      <c r="AA767" s="18"/>
      <c r="AB767" s="19"/>
    </row>
    <row r="768" hidden="1">
      <c r="A768" s="7">
        <v>44167.0</v>
      </c>
      <c r="B768" s="8" t="s">
        <v>190</v>
      </c>
      <c r="C768" s="9"/>
      <c r="D768" s="9"/>
      <c r="E768" s="10">
        <v>36.8</v>
      </c>
      <c r="F768" s="11">
        <v>45.5</v>
      </c>
      <c r="G768" s="5">
        <v>34.5</v>
      </c>
      <c r="I768" s="12"/>
      <c r="J768" s="13">
        <v>38.0</v>
      </c>
      <c r="K768" s="14">
        <f>IF(C768&lt;&gt;"",IF(C768+G768&gt;0,C768+G768,""),IF(G768-C769&gt;0,G768-C769,""))</f>
        <v>4.1</v>
      </c>
      <c r="L768" s="15">
        <f>if(K768&lt;&gt;"",if(J769-J768&lt;G768,1,if(G768=J769-J768,"Push",0)),"")</f>
        <v>0</v>
      </c>
      <c r="Z768" s="17"/>
      <c r="AA768" s="18"/>
      <c r="AB768" s="19"/>
    </row>
    <row r="769" hidden="1">
      <c r="B769" s="20" t="s">
        <v>14</v>
      </c>
      <c r="C769" s="3">
        <v>30.4</v>
      </c>
      <c r="D769" s="21">
        <v>0.983</v>
      </c>
      <c r="F769" s="22">
        <v>50.5</v>
      </c>
      <c r="G769" s="5">
        <v>-34.5</v>
      </c>
      <c r="I769" s="12"/>
      <c r="J769" s="13">
        <v>75.0</v>
      </c>
      <c r="K769" s="23" t="str">
        <f>IF(C769&lt;&gt;"",IF(C769+G769&gt;0,C769+G769,""),IF(G769-C768&gt;0,G769-C768,""))</f>
        <v/>
      </c>
      <c r="L769" s="15" t="str">
        <f>if(K769&lt;&gt;"",if(J768-J769&lt;G769,1,if(G769=J768-J769,"Push",0)),"")</f>
        <v/>
      </c>
      <c r="Z769" s="17"/>
      <c r="AA769" s="18"/>
      <c r="AB769" s="19"/>
    </row>
    <row r="770" hidden="1">
      <c r="A770" s="7">
        <v>44167.0</v>
      </c>
      <c r="B770" s="8" t="s">
        <v>218</v>
      </c>
      <c r="C770" s="9"/>
      <c r="D770" s="9"/>
      <c r="E770" s="10">
        <v>36.5</v>
      </c>
      <c r="F770" s="11">
        <v>38.5</v>
      </c>
      <c r="G770" s="5">
        <v>9.5</v>
      </c>
      <c r="H770" s="5">
        <v>390.0</v>
      </c>
      <c r="I770" s="12">
        <f>if(H770&lt;0,-H770/(-H770+100),100/(H770+100))/(if(H770&lt;0,-H770/(-H770+100),100/(H770+100))+if(H771&lt;0,-H771/(-H771+100),100/(H771+100)))</f>
        <v>0.1952277657</v>
      </c>
      <c r="J770" s="13">
        <v>59.0</v>
      </c>
      <c r="K770" s="14">
        <f>IF(C770&lt;&gt;"",IF(C770+G770&gt;0,C770+G770,""),IF(G770-C771&gt;0,G770-C771,""))</f>
        <v>4.5</v>
      </c>
      <c r="L770" s="15">
        <f>if(K770&lt;&gt;"",if(J771-J770&lt;G770,1,if(G770=J771-J770,"Push",0)),"")</f>
        <v>1</v>
      </c>
      <c r="Z770" s="17"/>
      <c r="AA770" s="18"/>
      <c r="AB770" s="19"/>
    </row>
    <row r="771" hidden="1">
      <c r="B771" s="20" t="s">
        <v>77</v>
      </c>
      <c r="C771" s="3">
        <v>5.0</v>
      </c>
      <c r="D771" s="21">
        <v>0.681</v>
      </c>
      <c r="F771" s="22">
        <v>37.2</v>
      </c>
      <c r="G771" s="5">
        <v>-9.5</v>
      </c>
      <c r="H771" s="5">
        <v>-530.0</v>
      </c>
      <c r="I771" s="12">
        <f>if(H771&lt;0,-H771/(-H771+100),100/(H771+100))/(if(H771&lt;0,-H771/(-H771+100),100/(H771+100))+if(H770&lt;0,-H770/(-H770+100),100/(H770+100)))</f>
        <v>0.8047722343</v>
      </c>
      <c r="J771" s="13">
        <v>62.0</v>
      </c>
      <c r="K771" s="23" t="str">
        <f>IF(C771&lt;&gt;"",IF(C771+G771&gt;0,C771+G771,""),IF(G771-C770&gt;0,G771-C770,""))</f>
        <v/>
      </c>
      <c r="L771" s="15" t="str">
        <f>if(K771&lt;&gt;"",if(J770-J771&lt;G771,1,if(G771=J770-J771,"Push",0)),"")</f>
        <v/>
      </c>
      <c r="Z771" s="17"/>
      <c r="AA771" s="18"/>
      <c r="AB771" s="19"/>
    </row>
    <row r="772" hidden="1">
      <c r="A772" s="7">
        <v>44167.0</v>
      </c>
      <c r="B772" s="8" t="s">
        <v>168</v>
      </c>
      <c r="C772" s="9"/>
      <c r="D772" s="9"/>
      <c r="E772" s="10">
        <v>35.1</v>
      </c>
      <c r="F772" s="11">
        <v>45.5</v>
      </c>
      <c r="G772" s="5">
        <v>25.0</v>
      </c>
      <c r="I772" s="12"/>
      <c r="J772" s="13">
        <v>48.0</v>
      </c>
      <c r="K772" s="14">
        <f>IF(C772&lt;&gt;"",IF(C772+G772&gt;0,C772+G772,""),IF(G772-C773&gt;0,G772-C773,""))</f>
        <v>5.8</v>
      </c>
      <c r="L772" s="15" t="str">
        <f>if(K772&lt;&gt;"",if(J773-J772&lt;G772,1,if(G772=J773-J772,"Push",0)),"")</f>
        <v>Push</v>
      </c>
      <c r="Z772" s="17"/>
      <c r="AA772" s="18"/>
      <c r="AB772" s="19"/>
    </row>
    <row r="773" hidden="1">
      <c r="B773" s="20" t="s">
        <v>136</v>
      </c>
      <c r="C773" s="3">
        <v>19.2</v>
      </c>
      <c r="D773" s="21">
        <v>0.945</v>
      </c>
      <c r="F773" s="22">
        <v>49.1</v>
      </c>
      <c r="G773" s="5">
        <v>-25.0</v>
      </c>
      <c r="I773" s="12"/>
      <c r="J773" s="13">
        <v>73.0</v>
      </c>
      <c r="K773" s="23" t="str">
        <f>IF(C773&lt;&gt;"",IF(C773+G773&gt;0,C773+G773,""),IF(G773-C772&gt;0,G773-C772,""))</f>
        <v/>
      </c>
      <c r="L773" s="15" t="str">
        <f>if(K773&lt;&gt;"",if(J772-J773&lt;G773,1,if(G773=J772-J773,"Push",0)),"")</f>
        <v/>
      </c>
      <c r="Z773" s="17"/>
      <c r="AA773" s="18"/>
      <c r="AB773" s="19"/>
    </row>
    <row r="774" hidden="1">
      <c r="A774" s="26">
        <v>44167.0</v>
      </c>
      <c r="B774" s="27" t="s">
        <v>157</v>
      </c>
      <c r="C774" s="28"/>
      <c r="D774" s="28"/>
      <c r="E774" s="29">
        <v>34.1</v>
      </c>
      <c r="F774" s="30">
        <v>63.6</v>
      </c>
      <c r="G774" s="31"/>
      <c r="H774" s="31"/>
      <c r="I774" s="32"/>
      <c r="J774" s="33">
        <v>73.0</v>
      </c>
      <c r="K774" s="34"/>
      <c r="L774" s="35"/>
      <c r="Z774" s="17"/>
      <c r="AA774" s="18"/>
      <c r="AB774" s="19"/>
    </row>
    <row r="775" hidden="1">
      <c r="B775" s="36" t="s">
        <v>160</v>
      </c>
      <c r="C775" s="37">
        <v>6.7</v>
      </c>
      <c r="D775" s="38">
        <v>0.741</v>
      </c>
      <c r="F775" s="39">
        <v>6.7</v>
      </c>
      <c r="G775" s="31"/>
      <c r="H775" s="31"/>
      <c r="I775" s="32"/>
      <c r="J775" s="33">
        <v>53.0</v>
      </c>
      <c r="K775" s="40"/>
      <c r="L775" s="35"/>
      <c r="Z775" s="17"/>
      <c r="AA775" s="18"/>
      <c r="AB775" s="19"/>
    </row>
    <row r="776" hidden="1">
      <c r="A776" s="7">
        <v>44167.0</v>
      </c>
      <c r="B776" s="8" t="s">
        <v>164</v>
      </c>
      <c r="C776" s="9"/>
      <c r="D776" s="9"/>
      <c r="E776" s="10">
        <v>33.5</v>
      </c>
      <c r="F776" s="11">
        <v>49.9</v>
      </c>
      <c r="G776" s="5">
        <v>25.5</v>
      </c>
      <c r="I776" s="12"/>
      <c r="J776" s="13">
        <v>66.0</v>
      </c>
      <c r="K776" s="14">
        <f>IF(C776&lt;&gt;"",IF(C776+G776&gt;0,C776+G776,""),IF(G776-C777&gt;0,G776-C777,""))</f>
        <v>0.3</v>
      </c>
      <c r="L776" s="15">
        <f>if(K776&lt;&gt;"",if(J777-J776&lt;G776,1,if(G776=J777-J776,"Push",0)),"")</f>
        <v>1</v>
      </c>
      <c r="Z776" s="17"/>
      <c r="AA776" s="18"/>
      <c r="AB776" s="19"/>
    </row>
    <row r="777" hidden="1">
      <c r="B777" s="20" t="s">
        <v>302</v>
      </c>
      <c r="C777" s="3">
        <v>25.2</v>
      </c>
      <c r="D777" s="21">
        <v>0.968</v>
      </c>
      <c r="F777" s="22">
        <v>42.8</v>
      </c>
      <c r="G777" s="5">
        <v>-25.5</v>
      </c>
      <c r="I777" s="12"/>
      <c r="J777" s="13">
        <v>73.0</v>
      </c>
      <c r="K777" s="23" t="str">
        <f>IF(C777&lt;&gt;"",IF(C777+G777&gt;0,C777+G777,""),IF(G777-C776&gt;0,G777-C776,""))</f>
        <v/>
      </c>
      <c r="L777" s="15" t="str">
        <f>if(K777&lt;&gt;"",if(J776-J777&lt;G777,1,if(G777=J776-J777,"Push",0)),"")</f>
        <v/>
      </c>
      <c r="Z777" s="17"/>
      <c r="AA777" s="18"/>
      <c r="AB777" s="19"/>
    </row>
    <row r="778" hidden="1">
      <c r="A778" s="7">
        <v>44167.0</v>
      </c>
      <c r="B778" s="8" t="s">
        <v>267</v>
      </c>
      <c r="C778" s="9"/>
      <c r="D778" s="9"/>
      <c r="E778" s="10">
        <v>31.9</v>
      </c>
      <c r="F778" s="11">
        <v>23.9</v>
      </c>
      <c r="G778" s="5">
        <v>17.5</v>
      </c>
      <c r="H778" s="5">
        <v>1200.0</v>
      </c>
      <c r="I778" s="12">
        <f>if(H778&lt;0,-H778/(-H778+100),100/(H778+100))/(if(H778&lt;0,-H778/(-H778+100),100/(H778+100))+if(H779&lt;0,-H779/(-H779+100),100/(H779+100)))</f>
        <v>0.07341312246</v>
      </c>
      <c r="J778" s="13">
        <v>83.0</v>
      </c>
      <c r="K778" s="14">
        <f>IF(C778&lt;&gt;"",IF(C778+G778&gt;0,C778+G778,""),IF(G778-C779&gt;0,G778-C779,""))</f>
        <v>13.2</v>
      </c>
      <c r="L778" s="15">
        <f>if(K778&lt;&gt;"",if(J779-J778&lt;G778,1,if(G778=J779-J778,"Push",0)),"")</f>
        <v>1</v>
      </c>
      <c r="Z778" s="17"/>
      <c r="AA778" s="18"/>
      <c r="AB778" s="19"/>
    </row>
    <row r="779" hidden="1">
      <c r="B779" s="20" t="s">
        <v>297</v>
      </c>
      <c r="C779" s="3">
        <v>4.3</v>
      </c>
      <c r="D779" s="21">
        <v>0.672</v>
      </c>
      <c r="F779" s="22">
        <v>50.4</v>
      </c>
      <c r="G779" s="5">
        <v>-17.5</v>
      </c>
      <c r="H779" s="5">
        <v>-3335.0</v>
      </c>
      <c r="I779" s="12">
        <f>if(H779&lt;0,-H779/(-H779+100),100/(H779+100))/(if(H779&lt;0,-H779/(-H779+100),100/(H779+100))+if(H778&lt;0,-H778/(-H778+100),100/(H778+100)))</f>
        <v>0.9265868775</v>
      </c>
      <c r="J779" s="13">
        <v>94.0</v>
      </c>
      <c r="K779" s="23" t="str">
        <f>IF(C779&lt;&gt;"",IF(C779+G779&gt;0,C779+G779,""),IF(G779-C778&gt;0,G779-C778,""))</f>
        <v/>
      </c>
      <c r="L779" s="15" t="str">
        <f>if(K779&lt;&gt;"",if(J778-J779&lt;G779,1,if(G779=J778-J779,"Push",0)),"")</f>
        <v/>
      </c>
      <c r="Z779" s="17"/>
      <c r="AA779" s="18"/>
      <c r="AB779" s="19"/>
    </row>
    <row r="780" hidden="1">
      <c r="A780" s="7">
        <v>44167.0</v>
      </c>
      <c r="B780" s="8" t="s">
        <v>290</v>
      </c>
      <c r="C780" s="9"/>
      <c r="D780" s="9"/>
      <c r="E780" s="10">
        <v>31.2</v>
      </c>
      <c r="F780" s="11">
        <v>66.3</v>
      </c>
      <c r="I780" s="12"/>
      <c r="J780" s="13">
        <v>41.0</v>
      </c>
      <c r="K780" s="14"/>
      <c r="L780" s="15"/>
      <c r="Z780" s="17"/>
      <c r="AA780" s="18"/>
      <c r="AB780" s="19"/>
    </row>
    <row r="781" hidden="1">
      <c r="B781" s="20" t="s">
        <v>20</v>
      </c>
      <c r="C781" s="3">
        <v>34.8</v>
      </c>
      <c r="D781" s="21">
        <v>0.994</v>
      </c>
      <c r="F781" s="22">
        <v>31.9</v>
      </c>
      <c r="I781" s="12"/>
      <c r="J781" s="13">
        <v>83.0</v>
      </c>
      <c r="K781" s="23"/>
      <c r="L781" s="15"/>
      <c r="Z781" s="17"/>
      <c r="AA781" s="18"/>
      <c r="AB781" s="19"/>
    </row>
    <row r="782" hidden="1">
      <c r="A782" s="7">
        <v>44167.0</v>
      </c>
      <c r="B782" s="8" t="s">
        <v>177</v>
      </c>
      <c r="C782" s="9">
        <v>6.9</v>
      </c>
      <c r="D782" s="25">
        <v>0.753</v>
      </c>
      <c r="E782" s="10">
        <v>27.7</v>
      </c>
      <c r="F782" s="11">
        <v>22.2</v>
      </c>
      <c r="G782" s="5">
        <v>-3.0</v>
      </c>
      <c r="H782" s="5">
        <v>-157.0</v>
      </c>
      <c r="I782" s="12">
        <f>if(H782&lt;0,-H782/(-H782+100),100/(H782+100))/(if(H782&lt;0,-H782/(-H782+100),100/(H782+100))+if(H783&lt;0,-H783/(-H783+100),100/(H783+100)))</f>
        <v>0.5842096748</v>
      </c>
      <c r="J782" s="13">
        <v>73.0</v>
      </c>
      <c r="K782" s="14">
        <f>IF(C782&lt;&gt;"",IF(C782+G782&gt;0,C782+G782,""),IF(G782-C783&gt;0,G782-C783,""))</f>
        <v>3.9</v>
      </c>
      <c r="L782" s="15">
        <f>if(K782&lt;&gt;"",if(J783-J782&lt;G782,1,if(G782=J783-J782,"Push",0)),"")</f>
        <v>0</v>
      </c>
      <c r="Z782" s="17"/>
      <c r="AA782" s="18"/>
      <c r="AB782" s="19"/>
    </row>
    <row r="783" hidden="1">
      <c r="B783" s="20" t="s">
        <v>338</v>
      </c>
      <c r="C783" s="3"/>
      <c r="D783" s="3"/>
      <c r="F783" s="22">
        <v>43.9</v>
      </c>
      <c r="G783" s="5">
        <v>3.0</v>
      </c>
      <c r="H783" s="5">
        <v>130.0</v>
      </c>
      <c r="I783" s="12">
        <f>if(H783&lt;0,-H783/(-H783+100),100/(H783+100))/(if(H783&lt;0,-H783/(-H783+100),100/(H783+100))+if(H782&lt;0,-H782/(-H782+100),100/(H782+100)))</f>
        <v>0.4157903252</v>
      </c>
      <c r="J783" s="13">
        <v>74.0</v>
      </c>
      <c r="K783" s="23" t="str">
        <f>IF(C783&lt;&gt;"",IF(C783+G783&gt;0,C783+G783,""),IF(G783-C782&gt;0,G783-C782,""))</f>
        <v/>
      </c>
      <c r="L783" s="15" t="str">
        <f>if(K783&lt;&gt;"",if(J782-J783&lt;G783,1,if(G783=J782-J783,"Push",0)),"")</f>
        <v/>
      </c>
      <c r="Z783" s="17"/>
      <c r="AA783" s="18"/>
      <c r="AB783" s="19"/>
    </row>
    <row r="784" hidden="1">
      <c r="A784" s="7">
        <v>44167.0</v>
      </c>
      <c r="B784" s="8" t="s">
        <v>197</v>
      </c>
      <c r="C784" s="9"/>
      <c r="D784" s="9"/>
      <c r="E784" s="10">
        <v>25.9</v>
      </c>
      <c r="F784" s="11">
        <v>55.8</v>
      </c>
      <c r="I784" s="12"/>
      <c r="J784" s="13">
        <v>49.0</v>
      </c>
      <c r="K784" s="14"/>
      <c r="L784" s="15"/>
      <c r="Z784" s="17"/>
      <c r="AA784" s="18"/>
      <c r="AB784" s="19"/>
    </row>
    <row r="785" hidden="1">
      <c r="B785" s="20" t="s">
        <v>174</v>
      </c>
      <c r="C785" s="3">
        <v>29.9</v>
      </c>
      <c r="D785" s="21">
        <v>0.984</v>
      </c>
      <c r="F785" s="22">
        <v>35.6</v>
      </c>
      <c r="I785" s="12"/>
      <c r="J785" s="13">
        <v>89.0</v>
      </c>
      <c r="K785" s="23"/>
      <c r="L785" s="15"/>
      <c r="Z785" s="17"/>
      <c r="AA785" s="18"/>
      <c r="AB785" s="19"/>
    </row>
    <row r="786" hidden="1">
      <c r="A786" s="7">
        <v>44167.0</v>
      </c>
      <c r="B786" s="8" t="s">
        <v>339</v>
      </c>
      <c r="C786" s="9"/>
      <c r="D786" s="9"/>
      <c r="E786" s="10">
        <v>25.7</v>
      </c>
      <c r="F786" s="11">
        <v>18.7</v>
      </c>
      <c r="G786" s="5">
        <v>10.0</v>
      </c>
      <c r="H786" s="5">
        <v>425.0</v>
      </c>
      <c r="I786" s="12">
        <f>if(H786&lt;0,-H786/(-H786+100),100/(H786+100))/(if(H786&lt;0,-H786/(-H786+100),100/(H786+100))+if(H787&lt;0,-H787/(-H787+100),100/(H787+100)))</f>
        <v>0.1821782178</v>
      </c>
      <c r="J786" s="13">
        <v>65.0</v>
      </c>
      <c r="K786" s="14" t="str">
        <f>IF(C786&lt;&gt;"",IF(C786+G786&gt;0,C786+G786,""),IF(G786-C787&gt;0,G786-C787,""))</f>
        <v/>
      </c>
      <c r="L786" s="15" t="str">
        <f>if(K786&lt;&gt;"",if(J787-J786&lt;G786,1,if(G786=J787-J786,"Push",0)),"")</f>
        <v/>
      </c>
      <c r="Z786" s="17"/>
      <c r="AA786" s="18"/>
      <c r="AB786" s="19"/>
    </row>
    <row r="787" hidden="1">
      <c r="B787" s="20" t="s">
        <v>224</v>
      </c>
      <c r="C787" s="3">
        <v>13.6</v>
      </c>
      <c r="D787" s="21">
        <v>0.879</v>
      </c>
      <c r="F787" s="22">
        <v>53.2</v>
      </c>
      <c r="G787" s="5">
        <v>-10.0</v>
      </c>
      <c r="H787" s="5">
        <v>-590.0</v>
      </c>
      <c r="I787" s="12">
        <f>if(H787&lt;0,-H787/(-H787+100),100/(H787+100))/(if(H787&lt;0,-H787/(-H787+100),100/(H787+100))+if(H786&lt;0,-H786/(-H786+100),100/(H786+100)))</f>
        <v>0.8178217822</v>
      </c>
      <c r="J787" s="13">
        <v>78.0</v>
      </c>
      <c r="K787" s="23">
        <f>IF(C787&lt;&gt;"",IF(C787+G787&gt;0,C787+G787,""),IF(G787-C786&gt;0,G787-C786,""))</f>
        <v>3.6</v>
      </c>
      <c r="L787" s="15">
        <f>if(K787&lt;&gt;"",if(J786-J787&lt;G787,1,if(G787=J786-J787,"Push",0)),"")</f>
        <v>1</v>
      </c>
      <c r="Z787" s="17"/>
      <c r="AA787" s="18"/>
      <c r="AB787" s="19"/>
    </row>
    <row r="788" hidden="1">
      <c r="A788" s="7">
        <v>44167.0</v>
      </c>
      <c r="B788" s="8" t="s">
        <v>183</v>
      </c>
      <c r="C788" s="9"/>
      <c r="D788" s="9"/>
      <c r="E788" s="10">
        <v>25.7</v>
      </c>
      <c r="F788" s="11">
        <v>63.0</v>
      </c>
      <c r="I788" s="12"/>
      <c r="J788" s="13">
        <v>62.0</v>
      </c>
      <c r="K788" s="14"/>
      <c r="L788" s="15"/>
      <c r="Z788" s="17"/>
      <c r="AA788" s="18"/>
      <c r="AB788" s="19"/>
    </row>
    <row r="789" hidden="1">
      <c r="B789" s="20" t="s">
        <v>304</v>
      </c>
      <c r="C789" s="3">
        <v>31.4</v>
      </c>
      <c r="D789" s="21">
        <v>0.987</v>
      </c>
      <c r="F789" s="22">
        <v>25.7</v>
      </c>
      <c r="I789" s="12"/>
      <c r="J789" s="13">
        <v>84.0</v>
      </c>
      <c r="K789" s="23"/>
      <c r="L789" s="15"/>
      <c r="Z789" s="17"/>
      <c r="AA789" s="18"/>
      <c r="AB789" s="19"/>
    </row>
    <row r="790" hidden="1">
      <c r="A790" s="7">
        <v>44167.0</v>
      </c>
      <c r="B790" s="8" t="s">
        <v>340</v>
      </c>
      <c r="C790" s="9"/>
      <c r="D790" s="9"/>
      <c r="E790" s="10">
        <v>22.6</v>
      </c>
      <c r="F790" s="11">
        <v>42.6</v>
      </c>
      <c r="I790" s="12"/>
      <c r="J790" s="13">
        <v>54.0</v>
      </c>
      <c r="K790" s="14"/>
      <c r="L790" s="15"/>
      <c r="Z790" s="17"/>
      <c r="AA790" s="18"/>
      <c r="AB790" s="19"/>
    </row>
    <row r="791" hidden="1">
      <c r="B791" s="20" t="s">
        <v>51</v>
      </c>
      <c r="C791" s="3">
        <v>27.2</v>
      </c>
      <c r="D791" s="21">
        <v>0.976</v>
      </c>
      <c r="F791" s="22">
        <v>47.2</v>
      </c>
      <c r="I791" s="12"/>
      <c r="J791" s="13">
        <v>104.0</v>
      </c>
      <c r="K791" s="23"/>
      <c r="L791" s="15"/>
      <c r="Z791" s="17"/>
      <c r="AA791" s="18"/>
      <c r="AB791" s="19"/>
    </row>
    <row r="792" hidden="1">
      <c r="A792" s="7">
        <v>44167.0</v>
      </c>
      <c r="B792" s="8" t="s">
        <v>201</v>
      </c>
      <c r="C792" s="9"/>
      <c r="D792" s="9"/>
      <c r="E792" s="10">
        <v>20.9</v>
      </c>
      <c r="F792" s="11">
        <v>71.0</v>
      </c>
      <c r="I792" s="12"/>
      <c r="J792" s="13">
        <v>92.0</v>
      </c>
      <c r="K792" s="14"/>
      <c r="L792" s="15"/>
      <c r="Z792" s="17"/>
      <c r="AA792" s="18"/>
      <c r="AB792" s="19"/>
    </row>
    <row r="793" hidden="1">
      <c r="B793" s="20" t="s">
        <v>283</v>
      </c>
      <c r="C793" s="3">
        <v>20.9</v>
      </c>
      <c r="D793" s="21">
        <v>0.942</v>
      </c>
      <c r="F793" s="22">
        <v>0.0</v>
      </c>
      <c r="I793" s="12"/>
      <c r="J793" s="13">
        <v>73.0</v>
      </c>
      <c r="K793" s="23"/>
      <c r="L793" s="15"/>
      <c r="Z793" s="17"/>
      <c r="AA793" s="18"/>
      <c r="AB793" s="19"/>
    </row>
    <row r="794" hidden="1">
      <c r="A794" s="7">
        <v>44167.0</v>
      </c>
      <c r="B794" s="8" t="s">
        <v>341</v>
      </c>
      <c r="C794" s="9"/>
      <c r="D794" s="9"/>
      <c r="E794" s="10">
        <v>20.4</v>
      </c>
      <c r="F794" s="11">
        <v>37.8</v>
      </c>
      <c r="I794" s="12"/>
      <c r="J794" s="13">
        <v>41.0</v>
      </c>
      <c r="K794" s="14"/>
      <c r="L794" s="15"/>
      <c r="Z794" s="17"/>
      <c r="AA794" s="18"/>
      <c r="AB794" s="19"/>
    </row>
    <row r="795" hidden="1">
      <c r="B795" s="20" t="s">
        <v>342</v>
      </c>
      <c r="C795" s="3">
        <v>18.8</v>
      </c>
      <c r="D795" s="21">
        <v>0.936</v>
      </c>
      <c r="F795" s="22">
        <v>50.8</v>
      </c>
      <c r="I795" s="12"/>
      <c r="J795" s="13">
        <v>90.0</v>
      </c>
      <c r="K795" s="23"/>
      <c r="L795" s="15"/>
      <c r="Z795" s="17"/>
      <c r="AA795" s="18"/>
      <c r="AB795" s="19"/>
    </row>
    <row r="796" hidden="1">
      <c r="A796" s="7">
        <v>44167.0</v>
      </c>
      <c r="B796" s="8" t="s">
        <v>343</v>
      </c>
      <c r="C796" s="9"/>
      <c r="D796" s="9"/>
      <c r="E796" s="10">
        <v>20.3</v>
      </c>
      <c r="F796" s="11">
        <v>34.4</v>
      </c>
      <c r="I796" s="12"/>
      <c r="J796" s="13">
        <v>53.0</v>
      </c>
      <c r="K796" s="14"/>
      <c r="L796" s="15"/>
      <c r="Z796" s="17"/>
      <c r="AA796" s="18"/>
      <c r="AB796" s="19"/>
    </row>
    <row r="797" hidden="1">
      <c r="B797" s="20" t="s">
        <v>284</v>
      </c>
      <c r="C797" s="3">
        <v>20.2</v>
      </c>
      <c r="D797" s="21">
        <v>0.951</v>
      </c>
      <c r="F797" s="22">
        <v>38.2</v>
      </c>
      <c r="I797" s="12"/>
      <c r="J797" s="13">
        <v>80.0</v>
      </c>
      <c r="K797" s="23"/>
      <c r="L797" s="15"/>
      <c r="Z797" s="17"/>
      <c r="AA797" s="18"/>
      <c r="AB797" s="19"/>
    </row>
    <row r="798" hidden="1">
      <c r="A798" s="26">
        <v>44167.0</v>
      </c>
      <c r="B798" s="27" t="s">
        <v>268</v>
      </c>
      <c r="C798" s="28"/>
      <c r="D798" s="28"/>
      <c r="E798" s="29">
        <v>20.0</v>
      </c>
      <c r="F798" s="30">
        <v>14.4</v>
      </c>
      <c r="G798" s="31"/>
      <c r="H798" s="31"/>
      <c r="I798" s="32"/>
      <c r="J798" s="33">
        <v>108.0</v>
      </c>
      <c r="K798" s="34"/>
      <c r="L798" s="35"/>
      <c r="Z798" s="17"/>
      <c r="AA798" s="18"/>
      <c r="AB798" s="19"/>
    </row>
    <row r="799" hidden="1">
      <c r="B799" s="36" t="s">
        <v>89</v>
      </c>
      <c r="C799" s="37">
        <v>21.9</v>
      </c>
      <c r="D799" s="38">
        <v>0.953</v>
      </c>
      <c r="F799" s="39">
        <v>56.6</v>
      </c>
      <c r="G799" s="31"/>
      <c r="H799" s="31"/>
      <c r="I799" s="32"/>
      <c r="J799" s="33">
        <v>177.0</v>
      </c>
      <c r="K799" s="40"/>
      <c r="L799" s="35"/>
      <c r="Z799" s="17"/>
      <c r="AA799" s="18"/>
      <c r="AB799" s="19"/>
    </row>
    <row r="800" hidden="1">
      <c r="A800" s="7">
        <v>44167.0</v>
      </c>
      <c r="B800" s="8" t="s">
        <v>163</v>
      </c>
      <c r="C800" s="9"/>
      <c r="D800" s="9"/>
      <c r="E800" s="10">
        <v>19.9</v>
      </c>
      <c r="F800" s="11">
        <v>8.4</v>
      </c>
      <c r="I800" s="12"/>
      <c r="J800" s="13">
        <v>37.0</v>
      </c>
      <c r="K800" s="14"/>
      <c r="L800" s="15"/>
      <c r="Z800" s="17"/>
      <c r="AA800" s="18"/>
      <c r="AB800" s="19"/>
    </row>
    <row r="801" hidden="1">
      <c r="B801" s="20" t="s">
        <v>123</v>
      </c>
      <c r="C801" s="3">
        <v>18.6</v>
      </c>
      <c r="D801" s="21">
        <v>0.927</v>
      </c>
      <c r="F801" s="22">
        <v>62.5</v>
      </c>
      <c r="I801" s="12"/>
      <c r="J801" s="13">
        <v>140.0</v>
      </c>
      <c r="K801" s="23"/>
      <c r="L801" s="15"/>
      <c r="Z801" s="17"/>
      <c r="AA801" s="18"/>
      <c r="AB801" s="19"/>
    </row>
    <row r="802" hidden="1">
      <c r="A802" s="7">
        <v>44167.0</v>
      </c>
      <c r="B802" s="8" t="s">
        <v>147</v>
      </c>
      <c r="C802" s="9"/>
      <c r="D802" s="9"/>
      <c r="E802" s="10">
        <v>19.5</v>
      </c>
      <c r="F802" s="11">
        <v>43.3</v>
      </c>
      <c r="I802" s="12"/>
      <c r="J802" s="13">
        <v>71.0</v>
      </c>
      <c r="K802" s="14"/>
      <c r="L802" s="15"/>
      <c r="Z802" s="17"/>
      <c r="AA802" s="18"/>
      <c r="AB802" s="19"/>
    </row>
    <row r="803" hidden="1">
      <c r="B803" s="20" t="s">
        <v>244</v>
      </c>
      <c r="C803" s="3">
        <v>15.9</v>
      </c>
      <c r="D803" s="21">
        <v>0.897</v>
      </c>
      <c r="F803" s="22">
        <v>25.9</v>
      </c>
      <c r="I803" s="12"/>
      <c r="J803" s="13">
        <v>79.0</v>
      </c>
      <c r="K803" s="23"/>
      <c r="L803" s="15"/>
      <c r="Z803" s="17"/>
      <c r="AA803" s="18"/>
      <c r="AB803" s="19"/>
    </row>
    <row r="804">
      <c r="A804" s="42">
        <v>44168.0</v>
      </c>
      <c r="B804" s="43" t="s">
        <v>120</v>
      </c>
      <c r="C804" s="44">
        <v>2.5</v>
      </c>
      <c r="D804" s="45">
        <v>0.595</v>
      </c>
      <c r="E804" s="46">
        <v>83.9</v>
      </c>
      <c r="F804" s="47">
        <v>84.6</v>
      </c>
      <c r="G804" s="48">
        <v>-2.5</v>
      </c>
      <c r="H804" s="48">
        <v>-143.0</v>
      </c>
      <c r="I804" s="49">
        <f>if(H804&lt;0,-H804/(-H804+100),100/(H804+100))/(if(H804&lt;0,-H804/(-H804+100),100/(H804+100))+if(H805&lt;0,-H805/(-H805+100),100/(H805+100)))</f>
        <v>0.5619569528</v>
      </c>
      <c r="J804" s="50">
        <v>61.0</v>
      </c>
      <c r="K804" s="51" t="str">
        <f>IF(C804&lt;&gt;"",IF(C804+G804&gt;0,C804+G804,""),IF(G804-C805&gt;0,G804-C805,""))</f>
        <v/>
      </c>
      <c r="L804" s="52" t="str">
        <f>if(K804&lt;&gt;"",if(J805-J804&lt;G804,1,if(G804=J805-J804,"Push",0)),"")</f>
        <v/>
      </c>
      <c r="Z804" s="17"/>
      <c r="AA804" s="18"/>
      <c r="AB804" s="19"/>
    </row>
    <row r="805">
      <c r="B805" s="20" t="s">
        <v>112</v>
      </c>
      <c r="C805" s="3"/>
      <c r="D805" s="3"/>
      <c r="F805" s="22">
        <v>49.0</v>
      </c>
      <c r="G805" s="5">
        <v>2.5</v>
      </c>
      <c r="H805" s="5">
        <v>118.0</v>
      </c>
      <c r="I805" s="12">
        <f>if(H805&lt;0,-H805/(-H805+100),100/(H805+100))/(if(H805&lt;0,-H805/(-H805+100),100/(H805+100))+if(H804&lt;0,-H804/(-H804+100),100/(H804+100)))</f>
        <v>0.4380430472</v>
      </c>
      <c r="J805" s="13">
        <v>58.0</v>
      </c>
      <c r="K805" s="23" t="str">
        <f>IF(C805&lt;&gt;"",IF(C805+G805&gt;0,C805+G805,""),IF(G805-C804&gt;0,G805-C804,""))</f>
        <v/>
      </c>
      <c r="L805" s="15" t="str">
        <f>if(K805&lt;&gt;"",if(J804-J805&lt;G805,1,if(G805=J804-J805,"Push",0)),"")</f>
        <v/>
      </c>
      <c r="Z805" s="17"/>
      <c r="AA805" s="18"/>
      <c r="AB805" s="19"/>
    </row>
    <row r="806" hidden="1">
      <c r="A806" s="7">
        <v>44168.0</v>
      </c>
      <c r="B806" s="8" t="s">
        <v>25</v>
      </c>
      <c r="C806" s="9">
        <v>2.3</v>
      </c>
      <c r="D806" s="25">
        <v>0.58</v>
      </c>
      <c r="E806" s="10">
        <v>82.5</v>
      </c>
      <c r="F806" s="11">
        <v>70.0</v>
      </c>
      <c r="G806" s="5">
        <v>-6.5</v>
      </c>
      <c r="H806" s="5">
        <v>-305.0</v>
      </c>
      <c r="I806" s="12">
        <f>if(H806&lt;0,-H806/(-H806+100),100/(H806+100))/(if(H806&lt;0,-H806/(-H806+100),100/(H806+100))+if(H807&lt;0,-H807/(-H807+100),100/(H807+100)))</f>
        <v>0.7191400832</v>
      </c>
      <c r="J806" s="13">
        <v>70.0</v>
      </c>
      <c r="K806" s="14" t="str">
        <f>IF(C806&lt;&gt;"",IF(C806+G806&gt;0,C806+G806,""),IF(G806-C807&gt;0,G806-C807,""))</f>
        <v/>
      </c>
      <c r="L806" s="15" t="str">
        <f>if(K806&lt;&gt;"",if(J807-J806&lt;G806,1,if(G806=J807-J806,"Push",0)),"")</f>
        <v/>
      </c>
      <c r="Z806" s="17"/>
      <c r="AA806" s="18"/>
      <c r="AB806" s="19"/>
    </row>
    <row r="807" hidden="1">
      <c r="B807" s="20" t="s">
        <v>27</v>
      </c>
      <c r="C807" s="3"/>
      <c r="D807" s="3"/>
      <c r="F807" s="22">
        <v>41.3</v>
      </c>
      <c r="G807" s="5">
        <v>6.5</v>
      </c>
      <c r="H807" s="5">
        <v>240.0</v>
      </c>
      <c r="I807" s="12">
        <f>if(H807&lt;0,-H807/(-H807+100),100/(H807+100))/(if(H807&lt;0,-H807/(-H807+100),100/(H807+100))+if(H806&lt;0,-H806/(-H806+100),100/(H806+100)))</f>
        <v>0.2808599168</v>
      </c>
      <c r="J807" s="13">
        <v>62.0</v>
      </c>
      <c r="K807" s="23">
        <f>IF(C807&lt;&gt;"",IF(C807+G807&gt;0,C807+G807,""),IF(G807-C806&gt;0,G807-C806,""))</f>
        <v>4.2</v>
      </c>
      <c r="L807" s="15">
        <f>if(K807&lt;&gt;"",if(J806-J807&lt;G807,1,if(G807=J806-J807,"Push",0)),"")</f>
        <v>0</v>
      </c>
      <c r="Z807" s="17"/>
      <c r="AA807" s="18"/>
      <c r="AB807" s="19"/>
    </row>
    <row r="808" hidden="1">
      <c r="A808" s="7">
        <v>44168.0</v>
      </c>
      <c r="B808" s="8" t="s">
        <v>331</v>
      </c>
      <c r="C808" s="9">
        <v>5.6</v>
      </c>
      <c r="D808" s="25">
        <v>0.692</v>
      </c>
      <c r="E808" s="10">
        <v>78.4</v>
      </c>
      <c r="F808" s="11">
        <v>81.1</v>
      </c>
      <c r="G808" s="5">
        <v>-5.5</v>
      </c>
      <c r="H808" s="5">
        <v>-240.0</v>
      </c>
      <c r="I808" s="12">
        <f>if(H808&lt;0,-H808/(-H808+100),100/(H808+100))/(if(H808&lt;0,-H808/(-H808+100),100/(H808+100))+if(H809&lt;0,-H809/(-H809+100),100/(H809+100)))</f>
        <v>0.6755725191</v>
      </c>
      <c r="J808" s="13">
        <v>90.0</v>
      </c>
      <c r="K808" s="14">
        <f>IF(C808&lt;&gt;"",IF(C808+G808&gt;0,C808+G808,""),IF(G808-C809&gt;0,G808-C809,""))</f>
        <v>0.1</v>
      </c>
      <c r="L808" s="15">
        <f>if(K808&lt;&gt;"",if(J809-J808&lt;G808,1,if(G808=J809-J808,"Push",0)),"")</f>
        <v>1</v>
      </c>
      <c r="Z808" s="17"/>
      <c r="AA808" s="18"/>
      <c r="AB808" s="19"/>
    </row>
    <row r="809" hidden="1">
      <c r="B809" s="20" t="s">
        <v>22</v>
      </c>
      <c r="C809" s="3"/>
      <c r="D809" s="3"/>
      <c r="F809" s="22">
        <v>42.6</v>
      </c>
      <c r="G809" s="5">
        <v>5.5</v>
      </c>
      <c r="H809" s="5">
        <v>195.0</v>
      </c>
      <c r="I809" s="12">
        <f>if(H809&lt;0,-H809/(-H809+100),100/(H809+100))/(if(H809&lt;0,-H809/(-H809+100),100/(H809+100))+if(H808&lt;0,-H808/(-H808+100),100/(H808+100)))</f>
        <v>0.3244274809</v>
      </c>
      <c r="J809" s="13">
        <v>70.0</v>
      </c>
      <c r="K809" s="23" t="str">
        <f>IF(C809&lt;&gt;"",IF(C809+G809&gt;0,C809+G809,""),IF(G809-C808&gt;0,G809-C808,""))</f>
        <v/>
      </c>
      <c r="L809" s="15" t="str">
        <f>if(K809&lt;&gt;"",if(J808-J809&lt;G809,1,if(G809=J808-J809,"Push",0)),"")</f>
        <v/>
      </c>
      <c r="Z809" s="17"/>
      <c r="AA809" s="18"/>
      <c r="AB809" s="19"/>
    </row>
    <row r="810" hidden="1">
      <c r="A810" s="7">
        <v>44168.0</v>
      </c>
      <c r="B810" s="8" t="s">
        <v>298</v>
      </c>
      <c r="C810" s="9"/>
      <c r="D810" s="9"/>
      <c r="E810" s="10">
        <v>70.2</v>
      </c>
      <c r="F810" s="11">
        <v>46.7</v>
      </c>
      <c r="G810" s="5">
        <v>7.5</v>
      </c>
      <c r="H810" s="5">
        <v>280.0</v>
      </c>
      <c r="I810" s="12">
        <f>if(H810&lt;0,-H810/(-H810+100),100/(H810+100))/(if(H810&lt;0,-H810/(-H810+100),100/(H810+100))+if(H811&lt;0,-H811/(-H811+100),100/(H811+100)))</f>
        <v>0.2516411379</v>
      </c>
      <c r="J810" s="13">
        <v>62.0</v>
      </c>
      <c r="K810" s="14">
        <f>IF(C810&lt;&gt;"",IF(C810+G810&gt;0,C810+G810,""),IF(G810-C811&gt;0,G810-C811,""))</f>
        <v>0.7</v>
      </c>
      <c r="L810" s="15">
        <f>if(K810&lt;&gt;"",if(J811-J810&lt;G810,1,if(G810=J811-J810,"Push",0)),"")</f>
        <v>0</v>
      </c>
      <c r="Z810" s="17"/>
      <c r="AA810" s="18"/>
      <c r="AB810" s="19"/>
    </row>
    <row r="811" hidden="1">
      <c r="B811" s="20" t="s">
        <v>344</v>
      </c>
      <c r="C811" s="3">
        <v>6.8</v>
      </c>
      <c r="D811" s="21">
        <v>0.744</v>
      </c>
      <c r="F811" s="22">
        <v>64.2</v>
      </c>
      <c r="G811" s="5">
        <v>-7.5</v>
      </c>
      <c r="H811" s="5">
        <v>-360.0</v>
      </c>
      <c r="I811" s="12">
        <f>if(H811&lt;0,-H811/(-H811+100),100/(H811+100))/(if(H811&lt;0,-H811/(-H811+100),100/(H811+100))+if(H810&lt;0,-H810/(-H810+100),100/(H810+100)))</f>
        <v>0.7483588621</v>
      </c>
      <c r="J811" s="13">
        <v>76.0</v>
      </c>
      <c r="K811" s="23" t="str">
        <f>IF(C811&lt;&gt;"",IF(C811+G811&gt;0,C811+G811,""),IF(G811-C810&gt;0,G811-C810,""))</f>
        <v/>
      </c>
      <c r="L811" s="15" t="str">
        <f>if(K811&lt;&gt;"",if(J810-J811&lt;G811,1,if(G811=J810-J811,"Push",0)),"")</f>
        <v/>
      </c>
      <c r="Z811" s="17"/>
      <c r="AA811" s="18"/>
      <c r="AB811" s="19"/>
    </row>
    <row r="812" hidden="1">
      <c r="A812" s="7">
        <v>44168.0</v>
      </c>
      <c r="B812" s="8" t="s">
        <v>263</v>
      </c>
      <c r="C812" s="9">
        <v>3.3</v>
      </c>
      <c r="D812" s="25">
        <v>0.61</v>
      </c>
      <c r="E812" s="10">
        <v>67.7</v>
      </c>
      <c r="F812" s="11">
        <v>92.8</v>
      </c>
      <c r="G812" s="5">
        <v>-1.0</v>
      </c>
      <c r="H812" s="5">
        <v>-115.0</v>
      </c>
      <c r="I812" s="12">
        <f>if(H812&lt;0,-H812/(-H812+100),100/(H812+100))/(if(H812&lt;0,-H812/(-H812+100),100/(H812+100))+if(H813&lt;0,-H813/(-H813+100),100/(H813+100)))</f>
        <v>0.5108342362</v>
      </c>
      <c r="J812" s="13">
        <v>80.0</v>
      </c>
      <c r="K812" s="14">
        <f>IF(C812&lt;&gt;"",IF(C812+G812&gt;0,C812+G812,""),IF(G812-C813&gt;0,G812-C813,""))</f>
        <v>2.3</v>
      </c>
      <c r="L812" s="15">
        <f>if(K812&lt;&gt;"",if(J813-J812&lt;G812,1,if(G812=J813-J812,"Push",0)),"")</f>
        <v>1</v>
      </c>
      <c r="Z812" s="17"/>
      <c r="AA812" s="18"/>
      <c r="AB812" s="19"/>
    </row>
    <row r="813" hidden="1">
      <c r="B813" s="20" t="s">
        <v>345</v>
      </c>
      <c r="C813" s="3"/>
      <c r="D813" s="3"/>
      <c r="F813" s="22">
        <v>33.8</v>
      </c>
      <c r="G813" s="5">
        <v>1.0</v>
      </c>
      <c r="H813" s="5">
        <v>-105.0</v>
      </c>
      <c r="I813" s="12">
        <f>if(H813&lt;0,-H813/(-H813+100),100/(H813+100))/(if(H813&lt;0,-H813/(-H813+100),100/(H813+100))+if(H812&lt;0,-H812/(-H812+100),100/(H812+100)))</f>
        <v>0.4891657638</v>
      </c>
      <c r="J813" s="13">
        <v>64.0</v>
      </c>
      <c r="K813" s="23" t="str">
        <f>IF(C813&lt;&gt;"",IF(C813+G813&gt;0,C813+G813,""),IF(G813-C812&gt;0,G813-C812,""))</f>
        <v/>
      </c>
      <c r="L813" s="15" t="str">
        <f>if(K813&lt;&gt;"",if(J812-J813&lt;G813,1,if(G813=J812-J813,"Push",0)),"")</f>
        <v/>
      </c>
      <c r="Z813" s="17"/>
      <c r="AA813" s="18"/>
      <c r="AB813" s="19"/>
    </row>
    <row r="814" hidden="1">
      <c r="A814" s="7">
        <v>44168.0</v>
      </c>
      <c r="B814" s="8" t="s">
        <v>42</v>
      </c>
      <c r="C814" s="9"/>
      <c r="D814" s="9"/>
      <c r="E814" s="10">
        <v>60.4</v>
      </c>
      <c r="F814" s="11">
        <v>35.6</v>
      </c>
      <c r="G814" s="5">
        <v>16.5</v>
      </c>
      <c r="H814" s="5">
        <v>1150.0</v>
      </c>
      <c r="I814" s="12">
        <f>if(H814&lt;0,-H814/(-H814+100),100/(H814+100))/(if(H814&lt;0,-H814/(-H814+100),100/(H814+100))+if(H815&lt;0,-H815/(-H815+100),100/(H815+100)))</f>
        <v>0.07680945347</v>
      </c>
      <c r="J814" s="13">
        <v>59.0</v>
      </c>
      <c r="K814" s="14">
        <f>IF(C814&lt;&gt;"",IF(C814+G814&gt;0,C814+G814,""),IF(G814-C815&gt;0,G814-C815,""))</f>
        <v>3</v>
      </c>
      <c r="L814" s="15">
        <f>if(K814&lt;&gt;"",if(J815-J814&lt;G814,1,if(G814=J815-J814,"Push",0)),"")</f>
        <v>0</v>
      </c>
      <c r="Z814" s="17"/>
      <c r="AA814" s="18"/>
      <c r="AB814" s="19"/>
    </row>
    <row r="815" hidden="1">
      <c r="B815" s="20" t="s">
        <v>100</v>
      </c>
      <c r="C815" s="3">
        <v>13.5</v>
      </c>
      <c r="D815" s="21">
        <v>0.888</v>
      </c>
      <c r="F815" s="22">
        <v>74.4</v>
      </c>
      <c r="G815" s="5">
        <v>-16.5</v>
      </c>
      <c r="H815" s="5">
        <v>-2500.0</v>
      </c>
      <c r="I815" s="12">
        <f>if(H815&lt;0,-H815/(-H815+100),100/(H815+100))/(if(H815&lt;0,-H815/(-H815+100),100/(H815+100))+if(H814&lt;0,-H814/(-H814+100),100/(H814+100)))</f>
        <v>0.9231905465</v>
      </c>
      <c r="J815" s="13">
        <v>90.0</v>
      </c>
      <c r="K815" s="23" t="str">
        <f>IF(C815&lt;&gt;"",IF(C815+G815&gt;0,C815+G815,""),IF(G815-C814&gt;0,G815-C814,""))</f>
        <v/>
      </c>
      <c r="L815" s="15" t="str">
        <f>if(K815&lt;&gt;"",if(J814-J815&lt;G815,1,if(G815=J814-J815,"Push",0)),"")</f>
        <v/>
      </c>
      <c r="Z815" s="17"/>
      <c r="AA815" s="18"/>
      <c r="AB815" s="19"/>
    </row>
    <row r="816" hidden="1">
      <c r="A816" s="7">
        <v>44168.0</v>
      </c>
      <c r="B816" s="8" t="s">
        <v>318</v>
      </c>
      <c r="C816" s="9">
        <v>5.1</v>
      </c>
      <c r="D816" s="25">
        <v>0.669</v>
      </c>
      <c r="E816" s="10">
        <v>59.3</v>
      </c>
      <c r="F816" s="11">
        <v>57.4</v>
      </c>
      <c r="G816" s="5">
        <v>1.5</v>
      </c>
      <c r="H816" s="5">
        <v>104.0</v>
      </c>
      <c r="I816" s="12">
        <f>if(H816&lt;0,-H816/(-H816+100),100/(H816+100))/(if(H816&lt;0,-H816/(-H816+100),100/(H816+100))+if(H817&lt;0,-H817/(-H817+100),100/(H817+100)))</f>
        <v>0.46875</v>
      </c>
      <c r="J816" s="13">
        <v>80.0</v>
      </c>
      <c r="K816" s="14">
        <f>IF(C816&lt;&gt;"",IF(C816+G816&gt;0,C816+G816,""),IF(G816-C817&gt;0,G816-C817,""))</f>
        <v>6.6</v>
      </c>
      <c r="L816" s="15">
        <f>if(K816&lt;&gt;"",if(J817-J816&lt;G816,1,if(G816=J817-J816,"Push",0)),"")</f>
        <v>1</v>
      </c>
      <c r="Z816" s="17"/>
      <c r="AA816" s="18"/>
      <c r="AB816" s="19"/>
    </row>
    <row r="817" hidden="1">
      <c r="B817" s="20" t="s">
        <v>98</v>
      </c>
      <c r="C817" s="3"/>
      <c r="D817" s="3"/>
      <c r="F817" s="22">
        <v>48.8</v>
      </c>
      <c r="G817" s="5">
        <v>-1.5</v>
      </c>
      <c r="H817" s="5">
        <v>-125.0</v>
      </c>
      <c r="I817" s="12">
        <f>if(H817&lt;0,-H817/(-H817+100),100/(H817+100))/(if(H817&lt;0,-H817/(-H817+100),100/(H817+100))+if(H816&lt;0,-H816/(-H816+100),100/(H816+100)))</f>
        <v>0.53125</v>
      </c>
      <c r="J817" s="13">
        <v>75.0</v>
      </c>
      <c r="K817" s="23" t="str">
        <f>IF(C817&lt;&gt;"",IF(C817+G817&gt;0,C817+G817,""),IF(G817-C816&gt;0,G817-C816,""))</f>
        <v/>
      </c>
      <c r="L817" s="15" t="str">
        <f>if(K817&lt;&gt;"",if(J816-J817&lt;G817,1,if(G817=J816-J817,"Push",0)),"")</f>
        <v/>
      </c>
      <c r="Z817" s="17"/>
      <c r="AA817" s="18"/>
      <c r="AB817" s="19"/>
    </row>
    <row r="818" hidden="1">
      <c r="A818" s="7">
        <v>44168.0</v>
      </c>
      <c r="B818" s="8" t="s">
        <v>346</v>
      </c>
      <c r="C818" s="9"/>
      <c r="D818" s="9"/>
      <c r="E818" s="10">
        <v>58.8</v>
      </c>
      <c r="F818" s="11">
        <v>41.8</v>
      </c>
      <c r="G818" s="5">
        <v>17.5</v>
      </c>
      <c r="H818" s="5">
        <v>1150.0</v>
      </c>
      <c r="I818" s="12">
        <f>if(H818&lt;0,-H818/(-H818+100),100/(H818+100))/(if(H818&lt;0,-H818/(-H818+100),100/(H818+100))+if(H819&lt;0,-H819/(-H819+100),100/(H819+100)))</f>
        <v>0.07680945347</v>
      </c>
      <c r="J818" s="13">
        <v>45.0</v>
      </c>
      <c r="K818" s="14" t="str">
        <f>IF(C818&lt;&gt;"",IF(C818+G818&gt;0,C818+G818,""),IF(G818-C819&gt;0,G818-C819,""))</f>
        <v/>
      </c>
      <c r="L818" s="15" t="str">
        <f>if(K818&lt;&gt;"",if(J819-J818&lt;G818,1,if(G818=J819-J818,"Push",0)),"")</f>
        <v/>
      </c>
      <c r="Z818" s="17"/>
      <c r="AA818" s="18"/>
      <c r="AB818" s="19"/>
    </row>
    <row r="819" hidden="1">
      <c r="B819" s="20" t="s">
        <v>255</v>
      </c>
      <c r="C819" s="3">
        <v>18.1</v>
      </c>
      <c r="D819" s="21">
        <v>0.932</v>
      </c>
      <c r="F819" s="22">
        <v>70.4</v>
      </c>
      <c r="G819" s="5">
        <v>-17.5</v>
      </c>
      <c r="H819" s="5">
        <v>-2500.0</v>
      </c>
      <c r="I819" s="12">
        <f>if(H819&lt;0,-H819/(-H819+100),100/(H819+100))/(if(H819&lt;0,-H819/(-H819+100),100/(H819+100))+if(H818&lt;0,-H818/(-H818+100),100/(H818+100)))</f>
        <v>0.9231905465</v>
      </c>
      <c r="J819" s="13">
        <v>75.0</v>
      </c>
      <c r="K819" s="23">
        <f>IF(C819&lt;&gt;"",IF(C819+G819&gt;0,C819+G819,""),IF(G819-C818&gt;0,G819-C818,""))</f>
        <v>0.6</v>
      </c>
      <c r="L819" s="15">
        <f>if(K819&lt;&gt;"",if(J818-J819&lt;G819,1,if(G819=J818-J819,"Push",0)),"")</f>
        <v>1</v>
      </c>
      <c r="Z819" s="17"/>
      <c r="AA819" s="18"/>
      <c r="AB819" s="19"/>
    </row>
    <row r="820" hidden="1">
      <c r="A820" s="7">
        <v>44168.0</v>
      </c>
      <c r="B820" s="8" t="s">
        <v>277</v>
      </c>
      <c r="C820" s="9"/>
      <c r="D820" s="9"/>
      <c r="E820" s="10">
        <v>55.4</v>
      </c>
      <c r="F820" s="11">
        <v>38.6</v>
      </c>
      <c r="G820" s="5">
        <v>-2.0</v>
      </c>
      <c r="H820" s="5">
        <v>-132.0</v>
      </c>
      <c r="I820" s="12">
        <f>if(H820&lt;0,-H820/(-H820+100),100/(H820+100))/(if(H820&lt;0,-H820/(-H820+100),100/(H820+100))+if(H821&lt;0,-H821/(-H821+100),100/(H821+100)))</f>
        <v>0.5443833464</v>
      </c>
      <c r="J820" s="13">
        <v>63.0</v>
      </c>
      <c r="K820" s="14" t="str">
        <f>IF(C820&lt;&gt;"",IF(C820+G820&gt;0,C820+G820,""),IF(G820-C821&gt;0,G820-C821,""))</f>
        <v/>
      </c>
      <c r="L820" s="15" t="str">
        <f>if(K820&lt;&gt;"",if(J821-J820&lt;G820,1,if(G820=J821-J820,"Push",0)),"")</f>
        <v/>
      </c>
      <c r="Z820" s="17"/>
      <c r="AA820" s="18"/>
      <c r="AB820" s="19"/>
    </row>
    <row r="821" hidden="1">
      <c r="B821" s="20" t="s">
        <v>59</v>
      </c>
      <c r="C821" s="3">
        <v>5.2</v>
      </c>
      <c r="D821" s="21">
        <v>0.687</v>
      </c>
      <c r="F821" s="22">
        <v>60.2</v>
      </c>
      <c r="G821" s="5">
        <v>2.0</v>
      </c>
      <c r="H821" s="5">
        <v>110.0</v>
      </c>
      <c r="I821" s="12">
        <f>if(H821&lt;0,-H821/(-H821+100),100/(H821+100))/(if(H821&lt;0,-H821/(-H821+100),100/(H821+100))+if(H820&lt;0,-H820/(-H820+100),100/(H820+100)))</f>
        <v>0.4556166536</v>
      </c>
      <c r="J821" s="13">
        <v>64.0</v>
      </c>
      <c r="K821" s="23">
        <f>IF(C821&lt;&gt;"",IF(C821+G821&gt;0,C821+G821,""),IF(G821-C820&gt;0,G821-C820,""))</f>
        <v>7.2</v>
      </c>
      <c r="L821" s="15">
        <f>if(K821&lt;&gt;"",if(J820-J821&lt;G821,1,if(G821=J820-J821,"Push",0)),"")</f>
        <v>1</v>
      </c>
      <c r="Z821" s="17"/>
      <c r="AA821" s="18"/>
      <c r="AB821" s="19"/>
    </row>
    <row r="822" hidden="1">
      <c r="A822" s="7">
        <v>44168.0</v>
      </c>
      <c r="B822" s="8" t="s">
        <v>103</v>
      </c>
      <c r="C822" s="9"/>
      <c r="D822" s="9"/>
      <c r="E822" s="10">
        <v>53.9</v>
      </c>
      <c r="F822" s="11">
        <v>46.7</v>
      </c>
      <c r="G822" s="5">
        <v>16.5</v>
      </c>
      <c r="H822" s="5">
        <v>1200.0</v>
      </c>
      <c r="I822" s="12">
        <f>if(H822&lt;0,-H822/(-H822+100),100/(H822+100))/(if(H822&lt;0,-H822/(-H822+100),100/(H822+100))+if(H823&lt;0,-H823/(-H823+100),100/(H823+100)))</f>
        <v>0.07341312246</v>
      </c>
      <c r="J822" s="13">
        <v>70.0</v>
      </c>
      <c r="K822" s="14">
        <f>IF(C822&lt;&gt;"",IF(C822+G822&gt;0,C822+G822,""),IF(G822-C823&gt;0,G822-C823,""))</f>
        <v>6.8</v>
      </c>
      <c r="L822" s="15">
        <f>if(K822&lt;&gt;"",if(J823-J822&lt;G822,1,if(G822=J823-J822,"Push",0)),"")</f>
        <v>1</v>
      </c>
      <c r="Z822" s="17"/>
      <c r="AA822" s="18"/>
      <c r="AB822" s="19"/>
    </row>
    <row r="823" hidden="1">
      <c r="B823" s="20" t="s">
        <v>23</v>
      </c>
      <c r="C823" s="3">
        <v>9.7</v>
      </c>
      <c r="D823" s="21">
        <v>0.822</v>
      </c>
      <c r="F823" s="22">
        <v>57.5</v>
      </c>
      <c r="G823" s="5">
        <v>-16.5</v>
      </c>
      <c r="H823" s="5">
        <v>-3335.0</v>
      </c>
      <c r="I823" s="12">
        <f>if(H823&lt;0,-H823/(-H823+100),100/(H823+100))/(if(H823&lt;0,-H823/(-H823+100),100/(H823+100))+if(H822&lt;0,-H822/(-H822+100),100/(H822+100)))</f>
        <v>0.9265868775</v>
      </c>
      <c r="J823" s="13">
        <v>82.0</v>
      </c>
      <c r="K823" s="23" t="str">
        <f>IF(C823&lt;&gt;"",IF(C823+G823&gt;0,C823+G823,""),IF(G823-C822&gt;0,G823-C822,""))</f>
        <v/>
      </c>
      <c r="L823" s="15" t="str">
        <f>if(K823&lt;&gt;"",if(J822-J823&lt;G823,1,if(G823=J822-J823,"Push",0)),"")</f>
        <v/>
      </c>
      <c r="Z823" s="17"/>
      <c r="AA823" s="18"/>
      <c r="AB823" s="19"/>
    </row>
    <row r="824" hidden="1">
      <c r="A824" s="7">
        <v>44168.0</v>
      </c>
      <c r="B824" s="8" t="s">
        <v>270</v>
      </c>
      <c r="C824" s="9"/>
      <c r="D824" s="9"/>
      <c r="E824" s="10">
        <v>53.8</v>
      </c>
      <c r="F824" s="11">
        <v>43.1</v>
      </c>
      <c r="G824" s="5">
        <v>15.5</v>
      </c>
      <c r="H824" s="5">
        <v>1100.0</v>
      </c>
      <c r="I824" s="12">
        <f>if(H824&lt;0,-H824/(-H824+100),100/(H824+100))/(if(H824&lt;0,-H824/(-H824+100),100/(H824+100))+if(H825&lt;0,-H825/(-H825+100),100/(H825+100)))</f>
        <v>0.07975460123</v>
      </c>
      <c r="J824" s="13">
        <v>66.0</v>
      </c>
      <c r="K824" s="14" t="str">
        <f>IF(C824&lt;&gt;"",IF(C824+G824&gt;0,C824+G824,""),IF(G824-C825&gt;0,G824-C825,""))</f>
        <v/>
      </c>
      <c r="L824" s="15" t="str">
        <f>if(K824&lt;&gt;"",if(J825-J824&lt;G824,1,if(G824=J825-J824,"Push",0)),"")</f>
        <v/>
      </c>
      <c r="Z824" s="17"/>
      <c r="AA824" s="18"/>
      <c r="AB824" s="19"/>
    </row>
    <row r="825" hidden="1">
      <c r="B825" s="20" t="s">
        <v>347</v>
      </c>
      <c r="C825" s="3">
        <v>19.4</v>
      </c>
      <c r="D825" s="21">
        <v>0.944</v>
      </c>
      <c r="F825" s="22">
        <v>63.9</v>
      </c>
      <c r="G825" s="5">
        <v>-15.5</v>
      </c>
      <c r="H825" s="5">
        <v>-2500.0</v>
      </c>
      <c r="I825" s="12">
        <f>if(H825&lt;0,-H825/(-H825+100),100/(H825+100))/(if(H825&lt;0,-H825/(-H825+100),100/(H825+100))+if(H824&lt;0,-H824/(-H824+100),100/(H824+100)))</f>
        <v>0.9202453988</v>
      </c>
      <c r="J825" s="13">
        <v>105.0</v>
      </c>
      <c r="K825" s="23">
        <f>IF(C825&lt;&gt;"",IF(C825+G825&gt;0,C825+G825,""),IF(G825-C824&gt;0,G825-C824,""))</f>
        <v>3.9</v>
      </c>
      <c r="L825" s="15">
        <f>if(K825&lt;&gt;"",if(J824-J825&lt;G825,1,if(G825=J824-J825,"Push",0)),"")</f>
        <v>1</v>
      </c>
      <c r="Z825" s="17"/>
      <c r="AA825" s="18"/>
      <c r="AB825" s="19"/>
    </row>
    <row r="826" hidden="1">
      <c r="A826" s="7">
        <v>44168.0</v>
      </c>
      <c r="B826" s="8" t="s">
        <v>131</v>
      </c>
      <c r="C826" s="9"/>
      <c r="D826" s="9"/>
      <c r="E826" s="10">
        <v>52.3</v>
      </c>
      <c r="F826" s="11">
        <v>46.1</v>
      </c>
      <c r="G826" s="5">
        <v>19.5</v>
      </c>
      <c r="H826" s="5">
        <v>1800.0</v>
      </c>
      <c r="I826" s="12">
        <f>if(H826&lt;0,-H826/(-H826+100),100/(H826+100))/(if(H826&lt;0,-H826/(-H826+100),100/(H826+100))+if(H827&lt;0,-H827/(-H827+100),100/(H827+100)))</f>
        <v>0.05047476262</v>
      </c>
      <c r="J826" s="13">
        <v>52.0</v>
      </c>
      <c r="K826" s="14">
        <f>IF(C826&lt;&gt;"",IF(C826+G826&gt;0,C826+G826,""),IF(G826-C827&gt;0,G826-C827,""))</f>
        <v>4.4</v>
      </c>
      <c r="L826" s="15">
        <f>if(K826&lt;&gt;"",if(J827-J826&lt;G826,1,if(G826=J827-J826,"Push",0)),"")</f>
        <v>0</v>
      </c>
      <c r="Z826" s="17"/>
      <c r="AA826" s="18"/>
      <c r="AB826" s="19"/>
    </row>
    <row r="827" hidden="1">
      <c r="B827" s="20" t="s">
        <v>19</v>
      </c>
      <c r="C827" s="3">
        <v>15.1</v>
      </c>
      <c r="D827" s="21">
        <v>0.918</v>
      </c>
      <c r="F827" s="22">
        <v>60.9</v>
      </c>
      <c r="G827" s="5">
        <v>-19.5</v>
      </c>
      <c r="H827" s="5">
        <v>-10000.0</v>
      </c>
      <c r="I827" s="12">
        <f>if(H827&lt;0,-H827/(-H827+100),100/(H827+100))/(if(H827&lt;0,-H827/(-H827+100),100/(H827+100))+if(H826&lt;0,-H826/(-H826+100),100/(H826+100)))</f>
        <v>0.9495252374</v>
      </c>
      <c r="J827" s="13">
        <v>78.0</v>
      </c>
      <c r="K827" s="23" t="str">
        <f>IF(C827&lt;&gt;"",IF(C827+G827&gt;0,C827+G827,""),IF(G827-C826&gt;0,G827-C826,""))</f>
        <v/>
      </c>
      <c r="L827" s="15" t="str">
        <f>if(K827&lt;&gt;"",if(J826-J827&lt;G827,1,if(G827=J826-J827,"Push",0)),"")</f>
        <v/>
      </c>
      <c r="Z827" s="17"/>
      <c r="AA827" s="18"/>
      <c r="AB827" s="19"/>
    </row>
    <row r="828" hidden="1">
      <c r="A828" s="7">
        <v>44168.0</v>
      </c>
      <c r="B828" s="8" t="s">
        <v>55</v>
      </c>
      <c r="C828" s="9"/>
      <c r="D828" s="9"/>
      <c r="E828" s="10">
        <v>52.1</v>
      </c>
      <c r="F828" s="11">
        <v>56.6</v>
      </c>
      <c r="G828" s="5">
        <v>9.0</v>
      </c>
      <c r="H828" s="5">
        <v>370.0</v>
      </c>
      <c r="I828" s="12">
        <f>if(H828&lt;0,-H828/(-H828+100),100/(H828+100))/(if(H828&lt;0,-H828/(-H828+100),100/(H828+100))+if(H829&lt;0,-H829/(-H829+100),100/(H829+100)))</f>
        <v>0.2033898305</v>
      </c>
      <c r="J828" s="13">
        <v>66.0</v>
      </c>
      <c r="K828" s="14">
        <f>IF(C828&lt;&gt;"",IF(C828+G828&gt;0,C828+G828,""),IF(G828-C829&gt;0,G828-C829,""))</f>
        <v>1.3</v>
      </c>
      <c r="L828" s="15">
        <f>if(K828&lt;&gt;"",if(J829-J828&lt;G828,1,if(G828=J829-J828,"Push",0)),"")</f>
        <v>0</v>
      </c>
      <c r="Z828" s="17"/>
      <c r="AA828" s="18"/>
      <c r="AB828" s="19"/>
    </row>
    <row r="829" hidden="1">
      <c r="B829" s="20" t="s">
        <v>47</v>
      </c>
      <c r="C829" s="3">
        <v>7.7</v>
      </c>
      <c r="D829" s="21">
        <v>0.761</v>
      </c>
      <c r="F829" s="22">
        <v>44.2</v>
      </c>
      <c r="G829" s="5">
        <v>-9.0</v>
      </c>
      <c r="H829" s="5">
        <v>-500.0</v>
      </c>
      <c r="I829" s="12">
        <f>if(H829&lt;0,-H829/(-H829+100),100/(H829+100))/(if(H829&lt;0,-H829/(-H829+100),100/(H829+100))+if(H828&lt;0,-H828/(-H828+100),100/(H828+100)))</f>
        <v>0.7966101695</v>
      </c>
      <c r="J829" s="13">
        <v>87.0</v>
      </c>
      <c r="K829" s="23" t="str">
        <f>IF(C829&lt;&gt;"",IF(C829+G829&gt;0,C829+G829,""),IF(G829-C828&gt;0,G829-C828,""))</f>
        <v/>
      </c>
      <c r="L829" s="15" t="str">
        <f>if(K829&lt;&gt;"",if(J828-J829&lt;G829,1,if(G829=J828-J829,"Push",0)),"")</f>
        <v/>
      </c>
      <c r="Z829" s="17"/>
      <c r="AA829" s="18"/>
      <c r="AB829" s="19"/>
    </row>
    <row r="830" hidden="1">
      <c r="A830" s="26">
        <v>44168.0</v>
      </c>
      <c r="B830" s="27" t="s">
        <v>348</v>
      </c>
      <c r="C830" s="28"/>
      <c r="D830" s="28"/>
      <c r="E830" s="29">
        <v>50.4</v>
      </c>
      <c r="F830" s="30">
        <v>54.0</v>
      </c>
      <c r="G830" s="31"/>
      <c r="H830" s="31"/>
      <c r="I830" s="32"/>
      <c r="J830" s="33">
        <v>58.0</v>
      </c>
      <c r="K830" s="34"/>
      <c r="L830" s="35"/>
      <c r="Z830" s="17"/>
      <c r="AA830" s="18"/>
      <c r="AB830" s="19"/>
    </row>
    <row r="831" hidden="1">
      <c r="B831" s="36" t="s">
        <v>88</v>
      </c>
      <c r="C831" s="37">
        <v>28.0</v>
      </c>
      <c r="D831" s="38">
        <v>0.984</v>
      </c>
      <c r="F831" s="39">
        <v>49.8</v>
      </c>
      <c r="G831" s="31"/>
      <c r="H831" s="31"/>
      <c r="I831" s="32"/>
      <c r="J831" s="33">
        <v>99.0</v>
      </c>
      <c r="K831" s="40"/>
      <c r="L831" s="35"/>
      <c r="Z831" s="17"/>
      <c r="AA831" s="18"/>
      <c r="AB831" s="19"/>
    </row>
    <row r="832" hidden="1">
      <c r="A832" s="7">
        <v>44168.0</v>
      </c>
      <c r="B832" s="8" t="s">
        <v>71</v>
      </c>
      <c r="C832" s="9"/>
      <c r="D832" s="9"/>
      <c r="E832" s="10">
        <v>49.9</v>
      </c>
      <c r="F832" s="11">
        <v>27.3</v>
      </c>
      <c r="G832" s="5">
        <v>-1.5</v>
      </c>
      <c r="H832" s="5">
        <v>-121.0</v>
      </c>
      <c r="I832" s="12">
        <f>if(H832&lt;0,-H832/(-H832+100),100/(H832+100))/(if(H832&lt;0,-H832/(-H832+100),100/(H832+100))+if(H833&lt;0,-H833/(-H833+100),100/(H833+100)))</f>
        <v>0.5226781857</v>
      </c>
      <c r="J832" s="13">
        <v>70.0</v>
      </c>
      <c r="K832" s="14" t="str">
        <f>IF(C832&lt;&gt;"",IF(C832+G832&gt;0,C832+G832,""),IF(G832-C833&gt;0,G832-C833,""))</f>
        <v/>
      </c>
      <c r="L832" s="15" t="str">
        <f>if(K832&lt;&gt;"",if(J833-J832&lt;G832,1,if(G832=J833-J832,"Push",0)),"")</f>
        <v/>
      </c>
      <c r="Z832" s="17"/>
      <c r="AA832" s="18"/>
      <c r="AB832" s="19"/>
    </row>
    <row r="833" hidden="1">
      <c r="B833" s="20" t="s">
        <v>228</v>
      </c>
      <c r="C833" s="3">
        <v>0.8</v>
      </c>
      <c r="D833" s="21">
        <v>0.529</v>
      </c>
      <c r="F833" s="22">
        <v>54.0</v>
      </c>
      <c r="G833" s="5">
        <v>1.5</v>
      </c>
      <c r="H833" s="5">
        <v>100.0</v>
      </c>
      <c r="I833" s="12">
        <f>if(H833&lt;0,-H833/(-H833+100),100/(H833+100))/(if(H833&lt;0,-H833/(-H833+100),100/(H833+100))+if(H832&lt;0,-H832/(-H832+100),100/(H832+100)))</f>
        <v>0.4773218143</v>
      </c>
      <c r="J833" s="13">
        <v>78.0</v>
      </c>
      <c r="K833" s="23">
        <f>IF(C833&lt;&gt;"",IF(C833+G833&gt;0,C833+G833,""),IF(G833-C832&gt;0,G833-C832,""))</f>
        <v>2.3</v>
      </c>
      <c r="L833" s="15">
        <f>if(K833&lt;&gt;"",if(J832-J833&lt;G833,1,if(G833=J832-J833,"Push",0)),"")</f>
        <v>1</v>
      </c>
      <c r="Z833" s="17"/>
      <c r="AA833" s="18"/>
      <c r="AB833" s="19"/>
    </row>
    <row r="834" hidden="1">
      <c r="A834" s="7">
        <v>44168.0</v>
      </c>
      <c r="B834" s="8" t="s">
        <v>214</v>
      </c>
      <c r="C834" s="9"/>
      <c r="D834" s="9"/>
      <c r="E834" s="10">
        <v>47.4</v>
      </c>
      <c r="F834" s="11">
        <v>65.5</v>
      </c>
      <c r="G834" s="5">
        <v>20.0</v>
      </c>
      <c r="H834" s="5">
        <v>1400.0</v>
      </c>
      <c r="I834" s="12">
        <f>if(H834&lt;0,-H834/(-H834+100),100/(H834+100))/(if(H834&lt;0,-H834/(-H834+100),100/(H834+100))+if(H835&lt;0,-H835/(-H835+100),100/(H835+100)))</f>
        <v>0.06367041199</v>
      </c>
      <c r="J834" s="13">
        <v>57.0</v>
      </c>
      <c r="K834" s="14" t="str">
        <f>IF(C834&lt;&gt;"",IF(C834+G834&gt;0,C834+G834,""),IF(G834-C835&gt;0,G834-C835,""))</f>
        <v/>
      </c>
      <c r="L834" s="15" t="str">
        <f>if(K834&lt;&gt;"",if(J835-J834&lt;G834,1,if(G834=J835-J834,"Push",0)),"")</f>
        <v/>
      </c>
      <c r="Z834" s="17"/>
      <c r="AA834" s="18"/>
      <c r="AB834" s="19"/>
    </row>
    <row r="835" hidden="1">
      <c r="B835" s="20" t="s">
        <v>154</v>
      </c>
      <c r="C835" s="3">
        <v>21.2</v>
      </c>
      <c r="D835" s="21">
        <v>0.955</v>
      </c>
      <c r="F835" s="22">
        <v>45.9</v>
      </c>
      <c r="G835" s="5">
        <v>-20.0</v>
      </c>
      <c r="H835" s="5">
        <v>-5000.0</v>
      </c>
      <c r="I835" s="12">
        <f>if(H835&lt;0,-H835/(-H835+100),100/(H835+100))/(if(H835&lt;0,-H835/(-H835+100),100/(H835+100))+if(H834&lt;0,-H834/(-H834+100),100/(H834+100)))</f>
        <v>0.936329588</v>
      </c>
      <c r="J835" s="13">
        <v>64.0</v>
      </c>
      <c r="K835" s="23">
        <f>IF(C835&lt;&gt;"",IF(C835+G835&gt;0,C835+G835,""),IF(G835-C834&gt;0,G835-C834,""))</f>
        <v>1.2</v>
      </c>
      <c r="L835" s="15">
        <f>if(K835&lt;&gt;"",if(J834-J835&lt;G835,1,if(G835=J834-J835,"Push",0)),"")</f>
        <v>0</v>
      </c>
      <c r="Z835" s="17"/>
      <c r="AA835" s="18"/>
      <c r="AB835" s="19"/>
    </row>
    <row r="836" hidden="1">
      <c r="A836" s="7">
        <v>44168.0</v>
      </c>
      <c r="B836" s="8" t="s">
        <v>79</v>
      </c>
      <c r="C836" s="9"/>
      <c r="D836" s="9"/>
      <c r="E836" s="10">
        <v>45.3</v>
      </c>
      <c r="F836" s="11">
        <v>57.2</v>
      </c>
      <c r="G836" s="5">
        <v>19.0</v>
      </c>
      <c r="H836" s="5">
        <v>1700.0</v>
      </c>
      <c r="I836" s="12">
        <f>if(H836&lt;0,-H836/(-H836+100),100/(H836+100))/(if(H836&lt;0,-H836/(-H836+100),100/(H836+100))+if(H837&lt;0,-H837/(-H837+100),100/(H837+100)))</f>
        <v>0.05312993161</v>
      </c>
      <c r="J836" s="13">
        <v>68.0</v>
      </c>
      <c r="K836" s="14">
        <f>IF(C836&lt;&gt;"",IF(C836+G836&gt;0,C836+G836,""),IF(G836-C837&gt;0,G836-C837,""))</f>
        <v>3.3</v>
      </c>
      <c r="L836" s="15">
        <f>if(K836&lt;&gt;"",if(J837-J836&lt;G836,1,if(G836=J837-J836,"Push",0)),"")</f>
        <v>1</v>
      </c>
      <c r="Z836" s="17"/>
      <c r="AA836" s="18"/>
      <c r="AB836" s="19"/>
    </row>
    <row r="837" hidden="1">
      <c r="B837" s="20" t="s">
        <v>150</v>
      </c>
      <c r="C837" s="3">
        <v>15.7</v>
      </c>
      <c r="D837" s="21">
        <v>0.914</v>
      </c>
      <c r="F837" s="22">
        <v>37.4</v>
      </c>
      <c r="G837" s="5">
        <v>-19.0</v>
      </c>
      <c r="H837" s="5">
        <v>-10000.0</v>
      </c>
      <c r="I837" s="12">
        <f>if(H837&lt;0,-H837/(-H837+100),100/(H837+100))/(if(H837&lt;0,-H837/(-H837+100),100/(H837+100))+if(H836&lt;0,-H836/(-H836+100),100/(H836+100)))</f>
        <v>0.9468700684</v>
      </c>
      <c r="J837" s="13">
        <v>74.0</v>
      </c>
      <c r="K837" s="23" t="str">
        <f>IF(C837&lt;&gt;"",IF(C837+G837&gt;0,C837+G837,""),IF(G837-C836&gt;0,G837-C836,""))</f>
        <v/>
      </c>
      <c r="L837" s="15" t="str">
        <f>if(K837&lt;&gt;"",if(J836-J837&lt;G837,1,if(G837=J836-J837,"Push",0)),"")</f>
        <v/>
      </c>
      <c r="Z837" s="17"/>
      <c r="AA837" s="18"/>
      <c r="AB837" s="19"/>
    </row>
    <row r="838" hidden="1">
      <c r="A838" s="7">
        <v>44168.0</v>
      </c>
      <c r="B838" s="8" t="s">
        <v>109</v>
      </c>
      <c r="C838" s="9"/>
      <c r="D838" s="9"/>
      <c r="E838" s="10">
        <v>44.1</v>
      </c>
      <c r="F838" s="11">
        <v>46.7</v>
      </c>
      <c r="G838" s="5">
        <v>11.0</v>
      </c>
      <c r="H838" s="5">
        <v>575.0</v>
      </c>
      <c r="I838" s="12">
        <f>if(H838&lt;0,-H838/(-H838+100),100/(H838+100))/(if(H838&lt;0,-H838/(-H838+100),100/(H838+100))+if(H839&lt;0,-H839/(-H839+100),100/(H839+100)))</f>
        <v>0.1422864752</v>
      </c>
      <c r="J838" s="13">
        <v>62.0</v>
      </c>
      <c r="K838" s="14">
        <f>IF(C838&lt;&gt;"",IF(C838+G838&gt;0,C838+G838,""),IF(G838-C839&gt;0,G838-C839,""))</f>
        <v>2</v>
      </c>
      <c r="L838" s="15">
        <f>if(K838&lt;&gt;"",if(J839-J838&lt;G838,1,if(G838=J839-J838,"Push",0)),"")</f>
        <v>0</v>
      </c>
      <c r="Z838" s="17"/>
      <c r="AA838" s="18"/>
      <c r="AB838" s="19"/>
    </row>
    <row r="839" hidden="1">
      <c r="B839" s="20" t="s">
        <v>37</v>
      </c>
      <c r="C839" s="3">
        <v>9.0</v>
      </c>
      <c r="D839" s="21">
        <v>0.807</v>
      </c>
      <c r="F839" s="22">
        <v>53.4</v>
      </c>
      <c r="G839" s="5">
        <v>-11.0</v>
      </c>
      <c r="H839" s="5">
        <v>-835.0</v>
      </c>
      <c r="I839" s="12">
        <f>if(H839&lt;0,-H839/(-H839+100),100/(H839+100))/(if(H839&lt;0,-H839/(-H839+100),100/(H839+100))+if(H838&lt;0,-H838/(-H838+100),100/(H838+100)))</f>
        <v>0.8577135248</v>
      </c>
      <c r="J839" s="13">
        <v>78.0</v>
      </c>
      <c r="K839" s="23" t="str">
        <f>IF(C839&lt;&gt;"",IF(C839+G839&gt;0,C839+G839,""),IF(G839-C838&gt;0,G839-C838,""))</f>
        <v/>
      </c>
      <c r="L839" s="15" t="str">
        <f>if(K839&lt;&gt;"",if(J838-J839&lt;G839,1,if(G839=J838-J839,"Push",0)),"")</f>
        <v/>
      </c>
      <c r="Z839" s="17"/>
      <c r="AA839" s="18"/>
      <c r="AB839" s="19"/>
    </row>
    <row r="840" hidden="1">
      <c r="A840" s="7">
        <v>44168.0</v>
      </c>
      <c r="B840" s="8" t="s">
        <v>92</v>
      </c>
      <c r="C840" s="9"/>
      <c r="D840" s="9"/>
      <c r="E840" s="10">
        <v>41.4</v>
      </c>
      <c r="F840" s="11">
        <v>32.3</v>
      </c>
      <c r="G840" s="5">
        <v>7.0</v>
      </c>
      <c r="H840" s="5">
        <v>255.0</v>
      </c>
      <c r="I840" s="12">
        <f>if(H840&lt;0,-H840/(-H840+100),100/(H840+100))/(if(H840&lt;0,-H840/(-H840+100),100/(H840+100))+if(H841&lt;0,-H841/(-H841+100),100/(H841+100)))</f>
        <v>0.267815915</v>
      </c>
      <c r="J840" s="13">
        <v>58.0</v>
      </c>
      <c r="K840" s="14">
        <f>IF(C840&lt;&gt;"",IF(C840+G840&gt;0,C840+G840,""),IF(G840-C841&gt;0,G840-C841,""))</f>
        <v>0.6</v>
      </c>
      <c r="L840" s="15">
        <f>if(K840&lt;&gt;"",if(J841-J840&lt;G840,1,if(G840=J841-J840,"Push",0)),"")</f>
        <v>0</v>
      </c>
      <c r="Z840" s="17"/>
      <c r="AA840" s="18"/>
      <c r="AB840" s="19"/>
    </row>
    <row r="841" hidden="1">
      <c r="B841" s="20" t="s">
        <v>276</v>
      </c>
      <c r="C841" s="3">
        <v>6.4</v>
      </c>
      <c r="D841" s="21">
        <v>0.742</v>
      </c>
      <c r="F841" s="22">
        <v>60.4</v>
      </c>
      <c r="G841" s="5">
        <v>-7.0</v>
      </c>
      <c r="H841" s="5">
        <v>-335.0</v>
      </c>
      <c r="I841" s="12">
        <f>if(H841&lt;0,-H841/(-H841+100),100/(H841+100))/(if(H841&lt;0,-H841/(-H841+100),100/(H841+100))+if(H840&lt;0,-H840/(-H840+100),100/(H840+100)))</f>
        <v>0.732184085</v>
      </c>
      <c r="J841" s="13">
        <v>70.0</v>
      </c>
      <c r="K841" s="23" t="str">
        <f>IF(C841&lt;&gt;"",IF(C841+G841&gt;0,C841+G841,""),IF(G841-C840&gt;0,G841-C840,""))</f>
        <v/>
      </c>
      <c r="L841" s="15" t="str">
        <f>if(K841&lt;&gt;"",if(J840-J841&lt;G841,1,if(G841=J840-J841,"Push",0)),"")</f>
        <v/>
      </c>
      <c r="Z841" s="17"/>
      <c r="AA841" s="18"/>
      <c r="AB841" s="19"/>
    </row>
    <row r="842" hidden="1">
      <c r="A842" s="7">
        <v>44168.0</v>
      </c>
      <c r="B842" s="8" t="s">
        <v>107</v>
      </c>
      <c r="C842" s="9"/>
      <c r="D842" s="9"/>
      <c r="E842" s="10">
        <v>39.2</v>
      </c>
      <c r="F842" s="11">
        <v>26.8</v>
      </c>
      <c r="G842" s="5">
        <v>13.5</v>
      </c>
      <c r="H842" s="5">
        <v>800.0</v>
      </c>
      <c r="I842" s="12">
        <f>if(H842&lt;0,-H842/(-H842+100),100/(H842+100))/(if(H842&lt;0,-H842/(-H842+100),100/(H842+100))+if(H843&lt;0,-H843/(-H843+100),100/(H843+100)))</f>
        <v>0.10625</v>
      </c>
      <c r="J842" s="13">
        <v>65.0</v>
      </c>
      <c r="K842" s="14">
        <f>IF(C842&lt;&gt;"",IF(C842+G842&gt;0,C842+G842,""),IF(G842-C843&gt;0,G842-C843,""))</f>
        <v>9.1</v>
      </c>
      <c r="L842" s="15">
        <f>if(K842&lt;&gt;"",if(J843-J842&lt;G842,1,if(G842=J843-J842,"Push",0)),"")</f>
        <v>1</v>
      </c>
      <c r="Z842" s="17"/>
      <c r="AA842" s="18"/>
      <c r="AB842" s="19"/>
    </row>
    <row r="843" hidden="1">
      <c r="B843" s="20" t="s">
        <v>70</v>
      </c>
      <c r="C843" s="3">
        <v>4.4</v>
      </c>
      <c r="D843" s="21">
        <v>0.664</v>
      </c>
      <c r="F843" s="22">
        <v>48.8</v>
      </c>
      <c r="G843" s="5">
        <v>-13.5</v>
      </c>
      <c r="H843" s="5">
        <v>-1430.0</v>
      </c>
      <c r="I843" s="12">
        <f>if(H843&lt;0,-H843/(-H843+100),100/(H843+100))/(if(H843&lt;0,-H843/(-H843+100),100/(H843+100))+if(H842&lt;0,-H842/(-H842+100),100/(H842+100)))</f>
        <v>0.89375</v>
      </c>
      <c r="J843" s="13">
        <v>74.0</v>
      </c>
      <c r="K843" s="23" t="str">
        <f>IF(C843&lt;&gt;"",IF(C843+G843&gt;0,C843+G843,""),IF(G843-C842&gt;0,G843-C842,""))</f>
        <v/>
      </c>
      <c r="L843" s="15" t="str">
        <f>if(K843&lt;&gt;"",if(J842-J843&lt;G843,1,if(G843=J842-J843,"Push",0)),"")</f>
        <v/>
      </c>
      <c r="Z843" s="17"/>
      <c r="AA843" s="18"/>
      <c r="AB843" s="19"/>
    </row>
    <row r="844" hidden="1">
      <c r="A844" s="7">
        <v>44168.0</v>
      </c>
      <c r="B844" s="8" t="s">
        <v>349</v>
      </c>
      <c r="C844" s="9"/>
      <c r="D844" s="9"/>
      <c r="E844" s="10">
        <v>34.4</v>
      </c>
      <c r="F844" s="11">
        <v>49.4</v>
      </c>
      <c r="G844" s="5">
        <v>13.0</v>
      </c>
      <c r="H844" s="5">
        <v>800.0</v>
      </c>
      <c r="I844" s="12">
        <f>if(H844&lt;0,-H844/(-H844+100),100/(H844+100))/(if(H844&lt;0,-H844/(-H844+100),100/(H844+100))+if(H845&lt;0,-H845/(-H845+100),100/(H845+100)))</f>
        <v>0.10625</v>
      </c>
      <c r="J844" s="13">
        <v>62.0</v>
      </c>
      <c r="K844" s="14" t="str">
        <f>IF(C844&lt;&gt;"",IF(C844+G844&gt;0,C844+G844,""),IF(G844-C845&gt;0,G844-C845,""))</f>
        <v/>
      </c>
      <c r="L844" s="15" t="str">
        <f>if(K844&lt;&gt;"",if(J845-J844&lt;G844,1,if(G844=J845-J844,"Push",0)),"")</f>
        <v/>
      </c>
      <c r="Z844" s="17"/>
      <c r="AA844" s="18"/>
      <c r="AB844" s="19"/>
    </row>
    <row r="845" hidden="1">
      <c r="B845" s="20" t="s">
        <v>256</v>
      </c>
      <c r="C845" s="3">
        <v>16.9</v>
      </c>
      <c r="D845" s="21">
        <v>0.938</v>
      </c>
      <c r="F845" s="22">
        <v>43.6</v>
      </c>
      <c r="G845" s="5">
        <v>-13.0</v>
      </c>
      <c r="H845" s="5">
        <v>-1430.0</v>
      </c>
      <c r="I845" s="12">
        <f>if(H845&lt;0,-H845/(-H845+100),100/(H845+100))/(if(H845&lt;0,-H845/(-H845+100),100/(H845+100))+if(H844&lt;0,-H844/(-H844+100),100/(H844+100)))</f>
        <v>0.89375</v>
      </c>
      <c r="J845" s="13">
        <v>78.0</v>
      </c>
      <c r="K845" s="23">
        <f>IF(C845&lt;&gt;"",IF(C845+G845&gt;0,C845+G845,""),IF(G845-C844&gt;0,G845-C844,""))</f>
        <v>3.9</v>
      </c>
      <c r="L845" s="15">
        <f>if(K845&lt;&gt;"",if(J844-J845&lt;G845,1,if(G845=J844-J845,"Push",0)),"")</f>
        <v>1</v>
      </c>
      <c r="Z845" s="17"/>
      <c r="AA845" s="18"/>
      <c r="AB845" s="19"/>
    </row>
    <row r="846" hidden="1">
      <c r="A846" s="7">
        <v>44168.0</v>
      </c>
      <c r="B846" s="8" t="s">
        <v>298</v>
      </c>
      <c r="C846" s="9"/>
      <c r="D846" s="9"/>
      <c r="E846" s="10">
        <v>32.8</v>
      </c>
      <c r="F846" s="11">
        <v>70.2</v>
      </c>
      <c r="I846" s="12"/>
      <c r="J846" s="13">
        <v>54.0</v>
      </c>
      <c r="K846" s="14"/>
      <c r="L846" s="15"/>
      <c r="Z846" s="17"/>
      <c r="AA846" s="18"/>
      <c r="AB846" s="19"/>
    </row>
    <row r="847" hidden="1">
      <c r="B847" s="20" t="s">
        <v>229</v>
      </c>
      <c r="C847" s="3">
        <v>42.8</v>
      </c>
      <c r="D847" s="21">
        <v>0.997</v>
      </c>
      <c r="F847" s="22">
        <v>27.8</v>
      </c>
      <c r="I847" s="12"/>
      <c r="J847" s="13">
        <v>89.0</v>
      </c>
      <c r="K847" s="23"/>
      <c r="L847" s="15"/>
      <c r="Z847" s="17"/>
      <c r="AA847" s="18"/>
      <c r="AB847" s="19"/>
    </row>
    <row r="848" hidden="1">
      <c r="A848" s="7">
        <v>44168.0</v>
      </c>
      <c r="B848" s="8" t="s">
        <v>350</v>
      </c>
      <c r="C848" s="9"/>
      <c r="D848" s="9"/>
      <c r="E848" s="10">
        <v>31.5</v>
      </c>
      <c r="F848" s="11">
        <v>22.6</v>
      </c>
      <c r="G848" s="5">
        <v>9.0</v>
      </c>
      <c r="H848" s="5">
        <v>375.0</v>
      </c>
      <c r="I848" s="12">
        <f>if(H848&lt;0,-H848/(-H848+100),100/(H848+100))/(if(H848&lt;0,-H848/(-H848+100),100/(H848+100))+if(H849&lt;0,-H849/(-H849+100),100/(H849+100)))</f>
        <v>0.2016806723</v>
      </c>
      <c r="J848" s="13">
        <v>55.0</v>
      </c>
      <c r="K848" s="14">
        <f>IF(C848&lt;&gt;"",IF(C848+G848&gt;0,C848+G848,""),IF(G848-C849&gt;0,G848-C849,""))</f>
        <v>1.8</v>
      </c>
      <c r="L848" s="15">
        <f>if(K848&lt;&gt;"",if(J849-J848&lt;G848,1,if(G848=J849-J848,"Push",0)),"")</f>
        <v>0</v>
      </c>
      <c r="Z848" s="17"/>
      <c r="AA848" s="18"/>
      <c r="AB848" s="19"/>
    </row>
    <row r="849" hidden="1">
      <c r="B849" s="20" t="s">
        <v>216</v>
      </c>
      <c r="C849" s="3">
        <v>7.2</v>
      </c>
      <c r="D849" s="21">
        <v>0.759</v>
      </c>
      <c r="F849" s="22">
        <v>54.2</v>
      </c>
      <c r="G849" s="5">
        <v>-9.0</v>
      </c>
      <c r="H849" s="5">
        <v>-500.0</v>
      </c>
      <c r="I849" s="12">
        <f>if(H849&lt;0,-H849/(-H849+100),100/(H849+100))/(if(H849&lt;0,-H849/(-H849+100),100/(H849+100))+if(H848&lt;0,-H848/(-H848+100),100/(H848+100)))</f>
        <v>0.7983193277</v>
      </c>
      <c r="J849" s="13">
        <v>77.0</v>
      </c>
      <c r="K849" s="23" t="str">
        <f>IF(C849&lt;&gt;"",IF(C849+G849&gt;0,C849+G849,""),IF(G849-C848&gt;0,G849-C848,""))</f>
        <v/>
      </c>
      <c r="L849" s="15" t="str">
        <f>if(K849&lt;&gt;"",if(J848-J849&lt;G849,1,if(G849=J848-J849,"Push",0)),"")</f>
        <v/>
      </c>
      <c r="Z849" s="17"/>
      <c r="AA849" s="18"/>
      <c r="AB849" s="19"/>
    </row>
    <row r="850" hidden="1">
      <c r="A850" s="7">
        <v>44168.0</v>
      </c>
      <c r="B850" s="8" t="s">
        <v>290</v>
      </c>
      <c r="C850" s="9"/>
      <c r="D850" s="9"/>
      <c r="E850" s="10">
        <v>27.8</v>
      </c>
      <c r="F850" s="11">
        <v>37.5</v>
      </c>
      <c r="I850" s="12"/>
      <c r="J850" s="13">
        <v>45.0</v>
      </c>
      <c r="K850" s="14"/>
      <c r="L850" s="15"/>
      <c r="Z850" s="17"/>
      <c r="AA850" s="18"/>
      <c r="AB850" s="19"/>
    </row>
    <row r="851" hidden="1">
      <c r="B851" s="20" t="s">
        <v>52</v>
      </c>
      <c r="C851" s="3">
        <v>34.0</v>
      </c>
      <c r="D851" s="21">
        <v>0.992</v>
      </c>
      <c r="F851" s="22">
        <v>49.2</v>
      </c>
      <c r="I851" s="12"/>
      <c r="J851" s="13">
        <v>94.0</v>
      </c>
      <c r="K851" s="23"/>
      <c r="L851" s="15"/>
      <c r="Z851" s="17"/>
      <c r="AA851" s="18"/>
      <c r="AB851" s="19"/>
    </row>
    <row r="852" hidden="1">
      <c r="A852" s="26">
        <v>44168.0</v>
      </c>
      <c r="B852" s="27" t="s">
        <v>209</v>
      </c>
      <c r="C852" s="28"/>
      <c r="D852" s="28"/>
      <c r="E852" s="29">
        <v>26.4</v>
      </c>
      <c r="F852" s="30">
        <v>27.2</v>
      </c>
      <c r="G852" s="31"/>
      <c r="H852" s="31"/>
      <c r="I852" s="32"/>
      <c r="J852" s="33">
        <v>56.0</v>
      </c>
      <c r="K852" s="34"/>
      <c r="L852" s="35"/>
      <c r="Z852" s="17"/>
      <c r="AA852" s="18"/>
      <c r="AB852" s="19"/>
    </row>
    <row r="853" hidden="1">
      <c r="B853" s="36" t="s">
        <v>43</v>
      </c>
      <c r="C853" s="37">
        <v>20.7</v>
      </c>
      <c r="D853" s="38">
        <v>0.962</v>
      </c>
      <c r="F853" s="39">
        <v>44.6</v>
      </c>
      <c r="G853" s="31"/>
      <c r="H853" s="31"/>
      <c r="I853" s="32"/>
      <c r="J853" s="33">
        <v>78.0</v>
      </c>
      <c r="K853" s="40"/>
      <c r="L853" s="35"/>
      <c r="Z853" s="17"/>
      <c r="AA853" s="18"/>
      <c r="AB853" s="19"/>
    </row>
    <row r="854" hidden="1">
      <c r="A854" s="7">
        <v>44168.0</v>
      </c>
      <c r="B854" s="8" t="s">
        <v>351</v>
      </c>
      <c r="C854" s="9"/>
      <c r="D854" s="9"/>
      <c r="E854" s="10">
        <v>23.7</v>
      </c>
      <c r="F854" s="11">
        <v>50.0</v>
      </c>
      <c r="I854" s="12"/>
      <c r="J854" s="13">
        <v>84.0</v>
      </c>
      <c r="K854" s="14"/>
      <c r="L854" s="15"/>
      <c r="Z854" s="17"/>
      <c r="AA854" s="18"/>
      <c r="AB854" s="19"/>
    </row>
    <row r="855" hidden="1">
      <c r="B855" s="20" t="s">
        <v>129</v>
      </c>
      <c r="C855" s="3">
        <v>30.9</v>
      </c>
      <c r="D855" s="21">
        <v>0.983</v>
      </c>
      <c r="F855" s="22">
        <v>25.2</v>
      </c>
      <c r="I855" s="12"/>
      <c r="J855" s="13">
        <v>91.0</v>
      </c>
      <c r="K855" s="23"/>
      <c r="L855" s="15"/>
      <c r="Z855" s="17"/>
      <c r="AA855" s="18"/>
      <c r="AB855" s="19"/>
    </row>
    <row r="856" hidden="1">
      <c r="A856" s="7">
        <v>44168.0</v>
      </c>
      <c r="B856" s="8" t="s">
        <v>352</v>
      </c>
      <c r="C856" s="9"/>
      <c r="D856" s="9"/>
      <c r="E856" s="10">
        <v>22.6</v>
      </c>
      <c r="F856" s="11">
        <v>60.9</v>
      </c>
      <c r="I856" s="12"/>
      <c r="J856" s="13">
        <v>67.0</v>
      </c>
      <c r="K856" s="14"/>
      <c r="L856" s="15"/>
      <c r="Z856" s="17"/>
      <c r="AA856" s="18"/>
      <c r="AB856" s="19"/>
    </row>
    <row r="857" hidden="1">
      <c r="B857" s="20" t="s">
        <v>49</v>
      </c>
      <c r="C857" s="3">
        <v>28.1</v>
      </c>
      <c r="D857" s="21">
        <v>0.978</v>
      </c>
      <c r="F857" s="22">
        <v>26.9</v>
      </c>
      <c r="I857" s="12"/>
      <c r="J857" s="13">
        <v>88.0</v>
      </c>
      <c r="K857" s="23"/>
      <c r="L857" s="15"/>
      <c r="Z857" s="17"/>
      <c r="AA857" s="18"/>
      <c r="AB857" s="19"/>
    </row>
    <row r="858" hidden="1">
      <c r="A858" s="7">
        <v>44168.0</v>
      </c>
      <c r="B858" s="8" t="s">
        <v>215</v>
      </c>
      <c r="C858" s="9"/>
      <c r="D858" s="9"/>
      <c r="E858" s="10">
        <v>22.2</v>
      </c>
      <c r="F858" s="11">
        <v>32.3</v>
      </c>
      <c r="I858" s="12"/>
      <c r="J858" s="13">
        <v>52.0</v>
      </c>
      <c r="K858" s="14"/>
      <c r="L858" s="15"/>
      <c r="Z858" s="17"/>
      <c r="AA858" s="18"/>
      <c r="AB858" s="19"/>
    </row>
    <row r="859" hidden="1">
      <c r="B859" s="20" t="s">
        <v>310</v>
      </c>
      <c r="C859" s="3">
        <v>23.0</v>
      </c>
      <c r="D859" s="21">
        <v>0.967</v>
      </c>
      <c r="F859" s="22">
        <v>61.5</v>
      </c>
      <c r="I859" s="12"/>
      <c r="J859" s="13">
        <v>123.0</v>
      </c>
      <c r="K859" s="23"/>
      <c r="L859" s="15"/>
      <c r="Z859" s="17"/>
      <c r="AA859" s="18"/>
      <c r="AB859" s="19"/>
    </row>
    <row r="860" hidden="1">
      <c r="A860" s="7">
        <v>44168.0</v>
      </c>
      <c r="B860" s="8" t="s">
        <v>353</v>
      </c>
      <c r="C860" s="9"/>
      <c r="D860" s="9"/>
      <c r="E860" s="10">
        <v>21.5</v>
      </c>
      <c r="F860" s="11">
        <v>28.9</v>
      </c>
      <c r="I860" s="12"/>
      <c r="J860" s="13">
        <v>56.0</v>
      </c>
      <c r="K860" s="14"/>
      <c r="L860" s="15"/>
      <c r="Z860" s="17"/>
      <c r="AA860" s="18"/>
      <c r="AB860" s="19"/>
    </row>
    <row r="861" hidden="1">
      <c r="B861" s="20" t="s">
        <v>292</v>
      </c>
      <c r="C861" s="3">
        <v>23.1</v>
      </c>
      <c r="D861" s="21">
        <v>0.962</v>
      </c>
      <c r="F861" s="22">
        <v>58.5</v>
      </c>
      <c r="I861" s="12"/>
      <c r="J861" s="13">
        <v>113.0</v>
      </c>
      <c r="K861" s="23"/>
      <c r="L861" s="15"/>
      <c r="Z861" s="17"/>
      <c r="AA861" s="18"/>
      <c r="AB861" s="19"/>
    </row>
    <row r="862" hidden="1">
      <c r="A862" s="7">
        <v>44168.0</v>
      </c>
      <c r="B862" s="8" t="s">
        <v>324</v>
      </c>
      <c r="C862" s="9"/>
      <c r="D862" s="9"/>
      <c r="E862" s="10">
        <v>19.6</v>
      </c>
      <c r="F862" s="11">
        <v>47.2</v>
      </c>
      <c r="I862" s="12"/>
      <c r="J862" s="13">
        <v>74.0</v>
      </c>
      <c r="K862" s="14"/>
      <c r="L862" s="15"/>
      <c r="Z862" s="17"/>
      <c r="AA862" s="18"/>
      <c r="AB862" s="19"/>
    </row>
    <row r="863" hidden="1">
      <c r="B863" s="20" t="s">
        <v>266</v>
      </c>
      <c r="C863" s="3">
        <v>24.2</v>
      </c>
      <c r="D863" s="21">
        <v>0.961</v>
      </c>
      <c r="F863" s="22">
        <v>27.3</v>
      </c>
      <c r="I863" s="12"/>
      <c r="J863" s="13">
        <v>94.0</v>
      </c>
      <c r="K863" s="23"/>
      <c r="L863" s="15"/>
      <c r="Z863" s="17"/>
      <c r="AA863" s="18"/>
      <c r="AB863" s="19"/>
    </row>
    <row r="864" hidden="1">
      <c r="A864" s="7">
        <v>44168.0</v>
      </c>
      <c r="B864" s="8" t="s">
        <v>219</v>
      </c>
      <c r="C864" s="9"/>
      <c r="D864" s="9"/>
      <c r="E864" s="10">
        <v>19.2</v>
      </c>
      <c r="F864" s="11">
        <v>23.9</v>
      </c>
      <c r="I864" s="12"/>
      <c r="J864" s="13">
        <v>64.0</v>
      </c>
      <c r="K864" s="14"/>
      <c r="L864" s="15"/>
      <c r="Z864" s="17"/>
      <c r="AA864" s="18"/>
      <c r="AB864" s="19"/>
    </row>
    <row r="865" hidden="1">
      <c r="B865" s="20" t="s">
        <v>161</v>
      </c>
      <c r="C865" s="3">
        <v>18.4</v>
      </c>
      <c r="D865" s="21">
        <v>0.94</v>
      </c>
      <c r="F865" s="22">
        <v>58.3</v>
      </c>
      <c r="I865" s="12"/>
      <c r="J865" s="13">
        <v>128.0</v>
      </c>
      <c r="K865" s="23"/>
      <c r="L865" s="15"/>
      <c r="Z865" s="17"/>
      <c r="AA865" s="18"/>
      <c r="AB865" s="19"/>
    </row>
    <row r="866" hidden="1">
      <c r="A866" s="7">
        <v>44168.0</v>
      </c>
      <c r="B866" s="8" t="s">
        <v>354</v>
      </c>
      <c r="C866" s="9"/>
      <c r="D866" s="9"/>
      <c r="E866" s="10">
        <v>19.1</v>
      </c>
      <c r="F866" s="11">
        <v>40.3</v>
      </c>
      <c r="I866" s="12"/>
      <c r="J866" s="13">
        <v>59.0</v>
      </c>
      <c r="K866" s="14"/>
      <c r="L866" s="15"/>
      <c r="Z866" s="17"/>
      <c r="AA866" s="18"/>
      <c r="AB866" s="19"/>
    </row>
    <row r="867" hidden="1">
      <c r="B867" s="20" t="s">
        <v>151</v>
      </c>
      <c r="C867" s="3">
        <v>20.6</v>
      </c>
      <c r="D867" s="21">
        <v>0.938</v>
      </c>
      <c r="F867" s="22">
        <v>26.7</v>
      </c>
      <c r="I867" s="12"/>
      <c r="J867" s="13">
        <v>68.0</v>
      </c>
      <c r="K867" s="23"/>
      <c r="L867" s="15"/>
      <c r="Z867" s="17"/>
      <c r="AA867" s="18"/>
      <c r="AB867" s="19"/>
    </row>
    <row r="868">
      <c r="A868" s="42">
        <v>44169.0</v>
      </c>
      <c r="B868" s="43" t="s">
        <v>245</v>
      </c>
      <c r="C868" s="44"/>
      <c r="D868" s="44"/>
      <c r="E868" s="46">
        <v>92.2</v>
      </c>
      <c r="F868" s="47">
        <v>38.9</v>
      </c>
      <c r="G868" s="48">
        <v>4.5</v>
      </c>
      <c r="H868" s="48">
        <v>160.0</v>
      </c>
      <c r="I868" s="49">
        <f>if(H868&lt;0,-H868/(-H868+100),100/(H868+100))/(if(H868&lt;0,-H868/(-H868+100),100/(H868+100))+if(H869&lt;0,-H869/(-H869+100),100/(H869+100)))</f>
        <v>0.3678304239</v>
      </c>
      <c r="J868" s="50">
        <v>70.0</v>
      </c>
      <c r="K868" s="51">
        <f>IF(C868&lt;&gt;"",IF(C868+G868&gt;0,C868+G868,""),IF(G868-C869&gt;0,G868-C869,""))</f>
        <v>4.3</v>
      </c>
      <c r="L868" s="52">
        <f>if(K868&lt;&gt;"",if(J869-J868&lt;G868,1,if(G868=J869-J868,"Push",0)),"")</f>
        <v>0</v>
      </c>
      <c r="Z868" s="17"/>
      <c r="AA868" s="18"/>
      <c r="AB868" s="19"/>
    </row>
    <row r="869">
      <c r="B869" s="20" t="s">
        <v>329</v>
      </c>
      <c r="C869" s="3">
        <v>0.2</v>
      </c>
      <c r="D869" s="21">
        <v>0.507</v>
      </c>
      <c r="F869" s="22">
        <v>93.0</v>
      </c>
      <c r="G869" s="5">
        <v>-4.5</v>
      </c>
      <c r="H869" s="5">
        <v>-195.0</v>
      </c>
      <c r="I869" s="12">
        <f>if(H869&lt;0,-H869/(-H869+100),100/(H869+100))/(if(H869&lt;0,-H869/(-H869+100),100/(H869+100))+if(H868&lt;0,-H868/(-H868+100),100/(H868+100)))</f>
        <v>0.6321695761</v>
      </c>
      <c r="J869" s="13">
        <v>83.0</v>
      </c>
      <c r="K869" s="23" t="str">
        <f>IF(C869&lt;&gt;"",IF(C869+G869&gt;0,C869+G869,""),IF(G869-C868&gt;0,G869-C868,""))</f>
        <v/>
      </c>
      <c r="L869" s="15" t="str">
        <f>if(K869&lt;&gt;"",if(J868-J869&lt;G869,1,if(G869=J868-J869,"Push",0)),"")</f>
        <v/>
      </c>
      <c r="Z869" s="17"/>
      <c r="AA869" s="18"/>
      <c r="AB869" s="19"/>
    </row>
    <row r="870" hidden="1">
      <c r="A870" s="7">
        <v>44169.0</v>
      </c>
      <c r="B870" s="8" t="s">
        <v>44</v>
      </c>
      <c r="C870" s="9">
        <v>2.9</v>
      </c>
      <c r="D870" s="25">
        <v>0.609</v>
      </c>
      <c r="E870" s="10">
        <v>87.5</v>
      </c>
      <c r="F870" s="11">
        <v>37.8</v>
      </c>
      <c r="G870" s="5">
        <v>-4.5</v>
      </c>
      <c r="H870" s="5">
        <v>-200.0</v>
      </c>
      <c r="I870" s="12">
        <f>if(H870&lt;0,-H870/(-H870+100),100/(H870+100))/(if(H870&lt;0,-H870/(-H870+100),100/(H870+100))+if(H871&lt;0,-H871/(-H871+100),100/(H871+100)))</f>
        <v>0.6385542169</v>
      </c>
      <c r="J870" s="13">
        <v>65.0</v>
      </c>
      <c r="K870" s="14" t="str">
        <f>IF(C870&lt;&gt;"",IF(C870+G870&gt;0,C870+G870,""),IF(G870-C871&gt;0,G870-C871,""))</f>
        <v/>
      </c>
      <c r="L870" s="15" t="str">
        <f>if(K870&lt;&gt;"",if(J871-J870&lt;G870,1,if(G870=J871-J870,"Push",0)),"")</f>
        <v/>
      </c>
      <c r="Z870" s="17"/>
      <c r="AA870" s="18"/>
      <c r="AB870" s="19"/>
    </row>
    <row r="871" hidden="1">
      <c r="B871" s="20" t="s">
        <v>156</v>
      </c>
      <c r="C871" s="3"/>
      <c r="D871" s="3"/>
      <c r="F871" s="22">
        <v>91.3</v>
      </c>
      <c r="G871" s="5">
        <v>4.5</v>
      </c>
      <c r="H871" s="5">
        <v>165.0</v>
      </c>
      <c r="I871" s="12">
        <f>if(H871&lt;0,-H871/(-H871+100),100/(H871+100))/(if(H871&lt;0,-H871/(-H871+100),100/(H871+100))+if(H870&lt;0,-H870/(-H870+100),100/(H870+100)))</f>
        <v>0.3614457831</v>
      </c>
      <c r="J871" s="13">
        <v>67.0</v>
      </c>
      <c r="K871" s="23">
        <f>IF(C871&lt;&gt;"",IF(C871+G871&gt;0,C871+G871,""),IF(G871-C870&gt;0,G871-C870,""))</f>
        <v>1.6</v>
      </c>
      <c r="L871" s="15">
        <f>if(K871&lt;&gt;"",if(J870-J871&lt;G871,1,if(G871=J870-J871,"Push",0)),"")</f>
        <v>1</v>
      </c>
      <c r="Z871" s="17"/>
      <c r="AA871" s="18"/>
      <c r="AB871" s="19"/>
    </row>
    <row r="872" hidden="1">
      <c r="A872" s="7">
        <v>44169.0</v>
      </c>
      <c r="B872" s="8" t="s">
        <v>241</v>
      </c>
      <c r="C872" s="9"/>
      <c r="D872" s="9"/>
      <c r="E872" s="10">
        <v>74.7</v>
      </c>
      <c r="F872" s="11">
        <v>48.6</v>
      </c>
      <c r="G872" s="5">
        <v>4.0</v>
      </c>
      <c r="H872" s="5">
        <v>155.0</v>
      </c>
      <c r="I872" s="12">
        <f>if(H872&lt;0,-H872/(-H872+100),100/(H872+100))/(if(H872&lt;0,-H872/(-H872+100),100/(H872+100))+if(H873&lt;0,-H873/(-H873+100),100/(H873+100)))</f>
        <v>0.3744351194</v>
      </c>
      <c r="J872" s="13">
        <v>63.0</v>
      </c>
      <c r="K872" s="14" t="str">
        <f>IF(C872&lt;&gt;"",IF(C872+G872&gt;0,C872+G872,""),IF(G872-C873&gt;0,G872-C873,""))</f>
        <v/>
      </c>
      <c r="L872" s="15" t="str">
        <f>if(K872&lt;&gt;"",if(J873-J872&lt;G872,1,if(G872=J873-J872,"Push",0)),"")</f>
        <v/>
      </c>
      <c r="Z872" s="17"/>
      <c r="AA872" s="18"/>
      <c r="AB872" s="19"/>
    </row>
    <row r="873" hidden="1">
      <c r="B873" s="20" t="s">
        <v>13</v>
      </c>
      <c r="C873" s="3">
        <v>4.2</v>
      </c>
      <c r="D873" s="21">
        <v>0.666</v>
      </c>
      <c r="F873" s="22">
        <v>77.0</v>
      </c>
      <c r="G873" s="5">
        <v>-4.0</v>
      </c>
      <c r="H873" s="5">
        <v>-190.0</v>
      </c>
      <c r="I873" s="12">
        <f>if(H873&lt;0,-H873/(-H873+100),100/(H873+100))/(if(H873&lt;0,-H873/(-H873+100),100/(H873+100))+if(H872&lt;0,-H872/(-H872+100),100/(H872+100)))</f>
        <v>0.6255648806</v>
      </c>
      <c r="J873" s="13">
        <v>69.0</v>
      </c>
      <c r="K873" s="23">
        <f>IF(C873&lt;&gt;"",IF(C873+G873&gt;0,C873+G873,""),IF(G873-C872&gt;0,G873-C872,""))</f>
        <v>0.2</v>
      </c>
      <c r="L873" s="15">
        <f>if(K873&lt;&gt;"",if(J872-J873&lt;G873,1,if(G873=J872-J873,"Push",0)),"")</f>
        <v>1</v>
      </c>
      <c r="Z873" s="17"/>
      <c r="AA873" s="18"/>
      <c r="AB873" s="19"/>
    </row>
    <row r="874" hidden="1">
      <c r="A874" s="26">
        <v>44169.0</v>
      </c>
      <c r="B874" s="27" t="s">
        <v>29</v>
      </c>
      <c r="C874" s="28"/>
      <c r="D874" s="28"/>
      <c r="E874" s="29">
        <v>71.2</v>
      </c>
      <c r="F874" s="30">
        <v>77.4</v>
      </c>
      <c r="G874" s="31"/>
      <c r="H874" s="31"/>
      <c r="I874" s="32"/>
      <c r="J874" s="33">
        <v>88.0</v>
      </c>
      <c r="K874" s="34"/>
      <c r="L874" s="35"/>
      <c r="Z874" s="17"/>
      <c r="AA874" s="18"/>
      <c r="AB874" s="19"/>
    </row>
    <row r="875" hidden="1">
      <c r="B875" s="36" t="s">
        <v>45</v>
      </c>
      <c r="C875" s="37">
        <v>4.1</v>
      </c>
      <c r="D875" s="38">
        <v>0.651</v>
      </c>
      <c r="F875" s="39">
        <v>38.6</v>
      </c>
      <c r="G875" s="31"/>
      <c r="H875" s="31"/>
      <c r="I875" s="32"/>
      <c r="J875" s="33">
        <v>84.0</v>
      </c>
      <c r="K875" s="40"/>
      <c r="L875" s="35"/>
      <c r="Z875" s="17"/>
      <c r="AA875" s="18"/>
      <c r="AB875" s="19"/>
    </row>
    <row r="876" hidden="1">
      <c r="A876" s="7">
        <v>44169.0</v>
      </c>
      <c r="B876" s="8" t="s">
        <v>355</v>
      </c>
      <c r="C876" s="9"/>
      <c r="D876" s="9"/>
      <c r="E876" s="10">
        <v>64.8</v>
      </c>
      <c r="F876" s="11">
        <v>60.2</v>
      </c>
      <c r="G876" s="5">
        <v>27.0</v>
      </c>
      <c r="I876" s="12"/>
      <c r="J876" s="13">
        <v>76.0</v>
      </c>
      <c r="K876" s="14">
        <f>IF(C876&lt;&gt;"",IF(C876+G876&gt;0,C876+G876,""),IF(G876-C877&gt;0,G876-C877,""))</f>
        <v>9.6</v>
      </c>
      <c r="L876" s="15">
        <f>if(K876&lt;&gt;"",if(J877-J876&lt;G876,1,if(G876=J877-J876,"Push",0)),"")</f>
        <v>1</v>
      </c>
      <c r="Z876" s="17"/>
      <c r="AA876" s="18"/>
      <c r="AB876" s="19"/>
    </row>
    <row r="877" hidden="1">
      <c r="B877" s="20" t="s">
        <v>54</v>
      </c>
      <c r="C877" s="3">
        <v>17.4</v>
      </c>
      <c r="D877" s="21">
        <v>0.923</v>
      </c>
      <c r="F877" s="22">
        <v>51.2</v>
      </c>
      <c r="G877" s="5">
        <v>-27.0</v>
      </c>
      <c r="I877" s="12"/>
      <c r="J877" s="13">
        <v>83.0</v>
      </c>
      <c r="K877" s="23" t="str">
        <f>IF(C877&lt;&gt;"",IF(C877+G877&gt;0,C877+G877,""),IF(G877-C876&gt;0,G877-C876,""))</f>
        <v/>
      </c>
      <c r="L877" s="15" t="str">
        <f>if(K877&lt;&gt;"",if(J876-J877&lt;G877,1,if(G877=J876-J877,"Push",0)),"")</f>
        <v/>
      </c>
      <c r="Z877" s="17"/>
      <c r="AA877" s="18"/>
      <c r="AB877" s="19"/>
    </row>
    <row r="878" hidden="1">
      <c r="A878" s="7">
        <v>44169.0</v>
      </c>
      <c r="B878" s="8" t="s">
        <v>46</v>
      </c>
      <c r="C878" s="9">
        <v>0.7</v>
      </c>
      <c r="D878" s="25">
        <v>0.528</v>
      </c>
      <c r="E878" s="10">
        <v>62.1</v>
      </c>
      <c r="F878" s="11">
        <v>51.2</v>
      </c>
      <c r="G878" s="5">
        <v>-2.5</v>
      </c>
      <c r="H878" s="5">
        <v>-143.0</v>
      </c>
      <c r="I878" s="12">
        <f>if(H878&lt;0,-H878/(-H878+100),100/(H878+100))/(if(H878&lt;0,-H878/(-H878+100),100/(H878+100))+if(H879&lt;0,-H879/(-H879+100),100/(H879+100)))</f>
        <v>0.5642037303</v>
      </c>
      <c r="J878" s="13">
        <v>91.0</v>
      </c>
      <c r="K878" s="14" t="str">
        <f>IF(C878&lt;&gt;"",IF(C878+G878&gt;0,C878+G878,""),IF(G878-C879&gt;0,G878-C879,""))</f>
        <v/>
      </c>
      <c r="L878" s="15" t="str">
        <f>if(K878&lt;&gt;"",if(J879-J878&lt;G878,1,if(G878=J879-J878,"Push",0)),"")</f>
        <v/>
      </c>
      <c r="Z878" s="17"/>
      <c r="AA878" s="18"/>
      <c r="AB878" s="19"/>
    </row>
    <row r="879" hidden="1">
      <c r="B879" s="20" t="s">
        <v>53</v>
      </c>
      <c r="C879" s="3"/>
      <c r="D879" s="3"/>
      <c r="F879" s="22">
        <v>49.0</v>
      </c>
      <c r="G879" s="5">
        <v>2.5</v>
      </c>
      <c r="H879" s="5">
        <v>120.0</v>
      </c>
      <c r="I879" s="12">
        <f>if(H879&lt;0,-H879/(-H879+100),100/(H879+100))/(if(H879&lt;0,-H879/(-H879+100),100/(H879+100))+if(H878&lt;0,-H878/(-H878+100),100/(H878+100)))</f>
        <v>0.4357962697</v>
      </c>
      <c r="J879" s="13">
        <v>74.0</v>
      </c>
      <c r="K879" s="23">
        <f>IF(C879&lt;&gt;"",IF(C879+G879&gt;0,C879+G879,""),IF(G879-C878&gt;0,G879-C878,""))</f>
        <v>1.8</v>
      </c>
      <c r="L879" s="15">
        <f>if(K879&lt;&gt;"",if(J878-J879&lt;G879,1,if(G879=J878-J879,"Push",0)),"")</f>
        <v>0</v>
      </c>
      <c r="Z879" s="17"/>
      <c r="AA879" s="18"/>
      <c r="AB879" s="19"/>
    </row>
    <row r="880" hidden="1">
      <c r="A880" s="7">
        <v>44169.0</v>
      </c>
      <c r="B880" s="8" t="s">
        <v>31</v>
      </c>
      <c r="C880" s="9">
        <v>4.6</v>
      </c>
      <c r="D880" s="25">
        <v>0.664</v>
      </c>
      <c r="E880" s="10">
        <v>60.4</v>
      </c>
      <c r="F880" s="11">
        <v>69.4</v>
      </c>
      <c r="G880" s="5">
        <v>-3.5</v>
      </c>
      <c r="H880" s="5">
        <v>-175.0</v>
      </c>
      <c r="I880" s="12">
        <f>if(H880&lt;0,-H880/(-H880+100),100/(H880+100))/(if(H880&lt;0,-H880/(-H880+100),100/(H880+100))+if(H881&lt;0,-H881/(-H881+100),100/(H881+100)))</f>
        <v>0.6043165468</v>
      </c>
      <c r="J880" s="13">
        <v>76.0</v>
      </c>
      <c r="K880" s="14">
        <f>IF(C880&lt;&gt;"",IF(C880+G880&gt;0,C880+G880,""),IF(G880-C881&gt;0,G880-C881,""))</f>
        <v>1.1</v>
      </c>
      <c r="L880" s="15">
        <f>if(K880&lt;&gt;"",if(J881-J880&lt;G880,1,if(G880=J881-J880,"Push",0)),"")</f>
        <v>1</v>
      </c>
      <c r="Z880" s="17"/>
      <c r="AA880" s="18"/>
      <c r="AB880" s="19"/>
    </row>
    <row r="881" hidden="1">
      <c r="B881" s="20" t="s">
        <v>249</v>
      </c>
      <c r="C881" s="3"/>
      <c r="D881" s="3"/>
      <c r="F881" s="22">
        <v>37.6</v>
      </c>
      <c r="G881" s="5">
        <v>3.5</v>
      </c>
      <c r="H881" s="5">
        <v>140.0</v>
      </c>
      <c r="I881" s="12">
        <f>if(H881&lt;0,-H881/(-H881+100),100/(H881+100))/(if(H881&lt;0,-H881/(-H881+100),100/(H881+100))+if(H880&lt;0,-H880/(-H880+100),100/(H880+100)))</f>
        <v>0.3956834532</v>
      </c>
      <c r="J881" s="13">
        <v>65.0</v>
      </c>
      <c r="K881" s="23" t="str">
        <f>IF(C881&lt;&gt;"",IF(C881+G881&gt;0,C881+G881,""),IF(G881-C880&gt;0,G881-C880,""))</f>
        <v/>
      </c>
      <c r="L881" s="15" t="str">
        <f>if(K881&lt;&gt;"",if(J880-J881&lt;G881,1,if(G881=J880-J881,"Push",0)),"")</f>
        <v/>
      </c>
      <c r="Z881" s="17"/>
      <c r="AA881" s="18"/>
      <c r="AB881" s="19"/>
    </row>
    <row r="882" hidden="1">
      <c r="A882" s="7">
        <v>44169.0</v>
      </c>
      <c r="B882" s="8" t="s">
        <v>342</v>
      </c>
      <c r="C882" s="9"/>
      <c r="D882" s="9"/>
      <c r="E882" s="10">
        <v>58.2</v>
      </c>
      <c r="F882" s="11">
        <v>67.7</v>
      </c>
      <c r="G882" s="5">
        <v>21.5</v>
      </c>
      <c r="H882" s="5">
        <v>1900.0</v>
      </c>
      <c r="I882" s="12">
        <f>if(H882&lt;0,-H882/(-H882+100),100/(H882+100))/(if(H882&lt;0,-H882/(-H882+100),100/(H882+100))+if(H883&lt;0,-H883/(-H883+100),100/(H883+100)))</f>
        <v>0.0480723465</v>
      </c>
      <c r="J882" s="13">
        <v>64.0</v>
      </c>
      <c r="K882" s="14">
        <f>IF(C882&lt;&gt;"",IF(C882+G882&gt;0,C882+G882,""),IF(G882-C883&gt;0,G882-C883,""))</f>
        <v>2.1</v>
      </c>
      <c r="L882" s="15">
        <f>if(K882&lt;&gt;"",if(J883-J882&lt;G882,1,if(G882=J883-J882,"Push",0)),"")</f>
        <v>1</v>
      </c>
      <c r="Z882" s="17"/>
      <c r="AA882" s="18"/>
      <c r="AB882" s="19"/>
    </row>
    <row r="883" hidden="1">
      <c r="B883" s="20" t="s">
        <v>36</v>
      </c>
      <c r="C883" s="3">
        <v>19.4</v>
      </c>
      <c r="D883" s="21">
        <v>0.966</v>
      </c>
      <c r="F883" s="22">
        <v>57.9</v>
      </c>
      <c r="G883" s="5">
        <v>-21.5</v>
      </c>
      <c r="H883" s="5">
        <v>-10000.0</v>
      </c>
      <c r="I883" s="12">
        <f>if(H883&lt;0,-H883/(-H883+100),100/(H883+100))/(if(H883&lt;0,-H883/(-H883+100),100/(H883+100))+if(H882&lt;0,-H882/(-H882+100),100/(H882+100)))</f>
        <v>0.9519276535</v>
      </c>
      <c r="J883" s="13">
        <v>71.0</v>
      </c>
      <c r="K883" s="23" t="str">
        <f>IF(C883&lt;&gt;"",IF(C883+G883&gt;0,C883+G883,""),IF(G883-C882&gt;0,G883-C882,""))</f>
        <v/>
      </c>
      <c r="L883" s="15" t="str">
        <f>if(K883&lt;&gt;"",if(J882-J883&lt;G883,1,if(G883=J882-J883,"Push",0)),"")</f>
        <v/>
      </c>
      <c r="Z883" s="17"/>
      <c r="AA883" s="18"/>
      <c r="AB883" s="19"/>
    </row>
    <row r="884" hidden="1">
      <c r="A884" s="7">
        <v>44169.0</v>
      </c>
      <c r="B884" s="8" t="s">
        <v>162</v>
      </c>
      <c r="C884" s="9"/>
      <c r="D884" s="9"/>
      <c r="E884" s="10">
        <v>58.0</v>
      </c>
      <c r="F884" s="11">
        <v>56.0</v>
      </c>
      <c r="G884" s="5">
        <v>11.0</v>
      </c>
      <c r="H884" s="5">
        <v>500.0</v>
      </c>
      <c r="I884" s="12">
        <f>if(H884&lt;0,-H884/(-H884+100),100/(H884+100))/(if(H884&lt;0,-H884/(-H884+100),100/(H884+100))+if(H885&lt;0,-H885/(-H885+100),100/(H885+100)))</f>
        <v>0.1596474045</v>
      </c>
      <c r="J884" s="13">
        <v>81.0</v>
      </c>
      <c r="K884" s="14">
        <f>IF(C884&lt;&gt;"",IF(C884+G884&gt;0,C884+G884,""),IF(G884-C885&gt;0,G884-C885,""))</f>
        <v>7</v>
      </c>
      <c r="L884" s="15">
        <f>if(K884&lt;&gt;"",if(J885-J884&lt;G884,1,if(G884=J885-J884,"Push",0)),"")</f>
        <v>1</v>
      </c>
      <c r="Z884" s="17"/>
      <c r="AA884" s="18"/>
      <c r="AB884" s="19"/>
    </row>
    <row r="885" hidden="1">
      <c r="B885" s="20" t="s">
        <v>237</v>
      </c>
      <c r="C885" s="3">
        <v>4.0</v>
      </c>
      <c r="D885" s="21">
        <v>0.655</v>
      </c>
      <c r="F885" s="22">
        <v>50.5</v>
      </c>
      <c r="G885" s="5">
        <v>-11.0</v>
      </c>
      <c r="H885" s="5">
        <v>-715.0</v>
      </c>
      <c r="I885" s="12">
        <f>if(H885&lt;0,-H885/(-H885+100),100/(H885+100))/(if(H885&lt;0,-H885/(-H885+100),100/(H885+100))+if(H884&lt;0,-H884/(-H884+100),100/(H884+100)))</f>
        <v>0.8403525955</v>
      </c>
      <c r="J885" s="13">
        <v>90.0</v>
      </c>
      <c r="K885" s="23" t="str">
        <f>IF(C885&lt;&gt;"",IF(C885+G885&gt;0,C885+G885,""),IF(G885-C884&gt;0,G885-C884,""))</f>
        <v/>
      </c>
      <c r="L885" s="15" t="str">
        <f>if(K885&lt;&gt;"",if(J884-J885&lt;G885,1,if(G885=J884-J885,"Push",0)),"")</f>
        <v/>
      </c>
      <c r="Z885" s="17"/>
      <c r="AA885" s="18"/>
      <c r="AB885" s="19"/>
    </row>
    <row r="886" hidden="1">
      <c r="A886" s="7">
        <v>44169.0</v>
      </c>
      <c r="B886" s="8" t="s">
        <v>257</v>
      </c>
      <c r="C886" s="9"/>
      <c r="D886" s="9"/>
      <c r="E886" s="10">
        <v>52.8</v>
      </c>
      <c r="F886" s="11">
        <v>45.6</v>
      </c>
      <c r="G886" s="5">
        <v>28.0</v>
      </c>
      <c r="I886" s="12"/>
      <c r="J886" s="13">
        <v>46.0</v>
      </c>
      <c r="K886" s="14">
        <f>IF(C886&lt;&gt;"",IF(C886+G886&gt;0,C886+G886,""),IF(G886-C887&gt;0,G886-C887,""))</f>
        <v>5.3</v>
      </c>
      <c r="L886" s="15">
        <f>if(K886&lt;&gt;"",if(J887-J886&lt;G886,1,if(G886=J887-J886,"Push",0)),"")</f>
        <v>0</v>
      </c>
      <c r="Z886" s="17"/>
      <c r="AA886" s="18"/>
      <c r="AB886" s="19"/>
    </row>
    <row r="887" hidden="1">
      <c r="B887" s="20" t="s">
        <v>80</v>
      </c>
      <c r="C887" s="3">
        <v>22.7</v>
      </c>
      <c r="D887" s="21">
        <v>0.972</v>
      </c>
      <c r="F887" s="22">
        <v>62.0</v>
      </c>
      <c r="G887" s="5">
        <v>-28.0</v>
      </c>
      <c r="I887" s="12"/>
      <c r="J887" s="13">
        <v>80.0</v>
      </c>
      <c r="K887" s="23" t="str">
        <f>IF(C887&lt;&gt;"",IF(C887+G887&gt;0,C887+G887,""),IF(G887-C886&gt;0,G887-C886,""))</f>
        <v/>
      </c>
      <c r="L887" s="15" t="str">
        <f>if(K887&lt;&gt;"",if(J886-J887&lt;G887,1,if(G887=J886-J887,"Push",0)),"")</f>
        <v/>
      </c>
      <c r="Z887" s="17"/>
      <c r="AA887" s="18"/>
      <c r="AB887" s="19"/>
    </row>
    <row r="888" hidden="1">
      <c r="A888" s="7">
        <v>44169.0</v>
      </c>
      <c r="B888" s="8" t="s">
        <v>258</v>
      </c>
      <c r="C888" s="9"/>
      <c r="D888" s="9"/>
      <c r="E888" s="10">
        <v>50.9</v>
      </c>
      <c r="F888" s="11">
        <v>68.6</v>
      </c>
      <c r="G888" s="5">
        <v>14.5</v>
      </c>
      <c r="H888" s="5">
        <v>850.0</v>
      </c>
      <c r="I888" s="12">
        <f>if(H888&lt;0,-H888/(-H888+100),100/(H888+100))/(if(H888&lt;0,-H888/(-H888+100),100/(H888+100))+if(H889&lt;0,-H889/(-H889+100),100/(H889+100)))</f>
        <v>0.1003777658</v>
      </c>
      <c r="J888" s="13">
        <v>61.0</v>
      </c>
      <c r="K888" s="14" t="str">
        <f>IF(C888&lt;&gt;"",IF(C888+G888&gt;0,C888+G888,""),IF(G888-C889&gt;0,G888-C889,""))</f>
        <v/>
      </c>
      <c r="L888" s="15" t="str">
        <f>if(K888&lt;&gt;"",if(J889-J888&lt;G888,1,if(G888=J889-J888,"Push",0)),"")</f>
        <v/>
      </c>
      <c r="Z888" s="17"/>
      <c r="AA888" s="18"/>
      <c r="AB888" s="19"/>
    </row>
    <row r="889" hidden="1">
      <c r="B889" s="20" t="s">
        <v>38</v>
      </c>
      <c r="C889" s="3">
        <v>15.8</v>
      </c>
      <c r="D889" s="21">
        <v>0.923</v>
      </c>
      <c r="F889" s="22">
        <v>36.7</v>
      </c>
      <c r="G889" s="5">
        <v>-14.5</v>
      </c>
      <c r="H889" s="5">
        <v>-1667.0</v>
      </c>
      <c r="I889" s="12">
        <f>if(H889&lt;0,-H889/(-H889+100),100/(H889+100))/(if(H889&lt;0,-H889/(-H889+100),100/(H889+100))+if(H888&lt;0,-H888/(-H888+100),100/(H888+100)))</f>
        <v>0.8996222342</v>
      </c>
      <c r="J889" s="13">
        <v>68.0</v>
      </c>
      <c r="K889" s="23">
        <f>IF(C889&lt;&gt;"",IF(C889+G889&gt;0,C889+G889,""),IF(G889-C888&gt;0,G889-C888,""))</f>
        <v>1.3</v>
      </c>
      <c r="L889" s="15">
        <f>if(K889&lt;&gt;"",if(J888-J889&lt;G889,1,if(G889=J888-J889,"Push",0)),"")</f>
        <v>0</v>
      </c>
      <c r="Z889" s="17"/>
      <c r="AA889" s="18"/>
      <c r="AB889" s="19"/>
    </row>
    <row r="890" hidden="1">
      <c r="A890" s="7">
        <v>44169.0</v>
      </c>
      <c r="B890" s="8" t="s">
        <v>356</v>
      </c>
      <c r="C890" s="9"/>
      <c r="D890" s="9"/>
      <c r="E890" s="10">
        <v>50.2</v>
      </c>
      <c r="F890" s="11">
        <v>59.8</v>
      </c>
      <c r="G890" s="5">
        <v>23.5</v>
      </c>
      <c r="H890" s="5">
        <v>1700.0</v>
      </c>
      <c r="I890" s="12">
        <f>if(H890&lt;0,-H890/(-H890+100),100/(H890+100))/(if(H890&lt;0,-H890/(-H890+100),100/(H890+100))+if(H891&lt;0,-H891/(-H891+100),100/(H891+100)))</f>
        <v>0.05312993161</v>
      </c>
      <c r="J890" s="13">
        <v>68.0</v>
      </c>
      <c r="K890" s="14">
        <f>IF(C890&lt;&gt;"",IF(C890+G890&gt;0,C890+G890,""),IF(G890-C891&gt;0,G890-C891,""))</f>
        <v>8.5</v>
      </c>
      <c r="L890" s="15">
        <f>if(K890&lt;&gt;"",if(J891-J890&lt;G890,1,if(G890=J891-J890,"Push",0)),"")</f>
        <v>1</v>
      </c>
      <c r="Z890" s="17"/>
      <c r="AA890" s="18"/>
      <c r="AB890" s="19"/>
    </row>
    <row r="891" hidden="1">
      <c r="B891" s="20" t="s">
        <v>24</v>
      </c>
      <c r="C891" s="3">
        <v>15.0</v>
      </c>
      <c r="D891" s="21">
        <v>0.898</v>
      </c>
      <c r="F891" s="22">
        <v>44.0</v>
      </c>
      <c r="G891" s="5">
        <v>-23.5</v>
      </c>
      <c r="H891" s="5">
        <v>-10000.0</v>
      </c>
      <c r="I891" s="12">
        <f>if(H891&lt;0,-H891/(-H891+100),100/(H891+100))/(if(H891&lt;0,-H891/(-H891+100),100/(H891+100))+if(H890&lt;0,-H890/(-H890+100),100/(H890+100)))</f>
        <v>0.9468700684</v>
      </c>
      <c r="J891" s="13">
        <v>85.0</v>
      </c>
      <c r="K891" s="23" t="str">
        <f>IF(C891&lt;&gt;"",IF(C891+G891&gt;0,C891+G891,""),IF(G891-C890&gt;0,G891-C890,""))</f>
        <v/>
      </c>
      <c r="L891" s="15" t="str">
        <f>if(K891&lt;&gt;"",if(J890-J891&lt;G891,1,if(G891=J890-J891,"Push",0)),"")</f>
        <v/>
      </c>
      <c r="Z891" s="17"/>
      <c r="AA891" s="18"/>
      <c r="AB891" s="19"/>
    </row>
    <row r="892" hidden="1">
      <c r="A892" s="7">
        <v>44169.0</v>
      </c>
      <c r="B892" s="8" t="s">
        <v>357</v>
      </c>
      <c r="C892" s="9"/>
      <c r="D892" s="9"/>
      <c r="E892" s="10">
        <v>49.6</v>
      </c>
      <c r="F892" s="11">
        <v>35.4</v>
      </c>
      <c r="G892" s="5">
        <v>7.5</v>
      </c>
      <c r="H892" s="5">
        <v>270.0</v>
      </c>
      <c r="I892" s="12">
        <f>if(H892&lt;0,-H892/(-H892+100),100/(H892+100))/(if(H892&lt;0,-H892/(-H892+100),100/(H892+100))+if(H893&lt;0,-H893/(-H893+100),100/(H893+100)))</f>
        <v>0.2584954981</v>
      </c>
      <c r="J892" s="13">
        <v>61.0</v>
      </c>
      <c r="K892" s="14" t="str">
        <f>IF(C892&lt;&gt;"",IF(C892+G892&gt;0,C892+G892,""),IF(G892-C893&gt;0,G892-C893,""))</f>
        <v/>
      </c>
      <c r="L892" s="15" t="str">
        <f>if(K892&lt;&gt;"",if(J893-J892&lt;G892,1,if(G892=J893-J892,"Push",0)),"")</f>
        <v/>
      </c>
      <c r="Z892" s="17"/>
      <c r="AA892" s="18"/>
      <c r="AB892" s="19"/>
    </row>
    <row r="893" hidden="1">
      <c r="B893" s="20" t="s">
        <v>60</v>
      </c>
      <c r="C893" s="3">
        <v>8.8</v>
      </c>
      <c r="D893" s="21">
        <v>0.785</v>
      </c>
      <c r="F893" s="22">
        <v>60.6</v>
      </c>
      <c r="G893" s="5">
        <v>-7.5</v>
      </c>
      <c r="H893" s="5">
        <v>-345.0</v>
      </c>
      <c r="I893" s="12">
        <f>if(H893&lt;0,-H893/(-H893+100),100/(H893+100))/(if(H893&lt;0,-H893/(-H893+100),100/(H893+100))+if(H892&lt;0,-H892/(-H892+100),100/(H892+100)))</f>
        <v>0.7415045019</v>
      </c>
      <c r="J893" s="13">
        <v>85.0</v>
      </c>
      <c r="K893" s="23">
        <f>IF(C893&lt;&gt;"",IF(C893+G893&gt;0,C893+G893,""),IF(G893-C892&gt;0,G893-C892,""))</f>
        <v>1.3</v>
      </c>
      <c r="L893" s="15">
        <f>if(K893&lt;&gt;"",if(J892-J893&lt;G893,1,if(G893=J892-J893,"Push",0)),"")</f>
        <v>1</v>
      </c>
      <c r="Z893" s="17"/>
      <c r="AA893" s="18"/>
      <c r="AB893" s="19"/>
    </row>
    <row r="894" hidden="1">
      <c r="A894" s="7">
        <v>44169.0</v>
      </c>
      <c r="B894" s="8" t="s">
        <v>68</v>
      </c>
      <c r="C894" s="9"/>
      <c r="D894" s="9"/>
      <c r="E894" s="10">
        <v>47.9</v>
      </c>
      <c r="F894" s="11">
        <v>41.9</v>
      </c>
      <c r="G894" s="5">
        <v>5.5</v>
      </c>
      <c r="H894" s="5">
        <v>200.0</v>
      </c>
      <c r="I894" s="12">
        <f>if(H894&lt;0,-H894/(-H894+100),100/(H894+100))/(if(H894&lt;0,-H894/(-H894+100),100/(H894+100))+if(H895&lt;0,-H895/(-H895+100),100/(H895+100)))</f>
        <v>0.3194444444</v>
      </c>
      <c r="J894" s="13">
        <v>64.0</v>
      </c>
      <c r="K894" s="14" t="str">
        <f>IF(C894&lt;&gt;"",IF(C894+G894&gt;0,C894+G894,""),IF(G894-C895&gt;0,G894-C895,""))</f>
        <v/>
      </c>
      <c r="L894" s="15" t="str">
        <f>if(K894&lt;&gt;"",if(J895-J894&lt;G894,1,if(G894=J895-J894,"Push",0)),"")</f>
        <v/>
      </c>
      <c r="Z894" s="17"/>
      <c r="AA894" s="18"/>
      <c r="AB894" s="19"/>
    </row>
    <row r="895" hidden="1">
      <c r="B895" s="20" t="s">
        <v>273</v>
      </c>
      <c r="C895" s="3">
        <v>8.5</v>
      </c>
      <c r="D895" s="21">
        <v>0.778</v>
      </c>
      <c r="F895" s="22">
        <v>63.5</v>
      </c>
      <c r="G895" s="5">
        <v>-5.5</v>
      </c>
      <c r="H895" s="5">
        <v>-245.0</v>
      </c>
      <c r="I895" s="12">
        <f>if(H895&lt;0,-H895/(-H895+100),100/(H895+100))/(if(H895&lt;0,-H895/(-H895+100),100/(H895+100))+if(H894&lt;0,-H894/(-H894+100),100/(H894+100)))</f>
        <v>0.6805555556</v>
      </c>
      <c r="J895" s="13">
        <v>79.0</v>
      </c>
      <c r="K895" s="23">
        <f>IF(C895&lt;&gt;"",IF(C895+G895&gt;0,C895+G895,""),IF(G895-C894&gt;0,G895-C894,""))</f>
        <v>3</v>
      </c>
      <c r="L895" s="15">
        <f>if(K895&lt;&gt;"",if(J894-J895&lt;G895,1,if(G895=J894-J895,"Push",0)),"")</f>
        <v>1</v>
      </c>
      <c r="Z895" s="17"/>
      <c r="AA895" s="18"/>
      <c r="AB895" s="19"/>
    </row>
    <row r="896" hidden="1">
      <c r="A896" s="7">
        <v>44169.0</v>
      </c>
      <c r="B896" s="8" t="s">
        <v>85</v>
      </c>
      <c r="C896" s="9"/>
      <c r="D896" s="9"/>
      <c r="E896" s="10">
        <v>47.6</v>
      </c>
      <c r="F896" s="11">
        <v>41.3</v>
      </c>
      <c r="G896" s="5">
        <v>4.0</v>
      </c>
      <c r="H896" s="5">
        <v>155.0</v>
      </c>
      <c r="I896" s="12">
        <f>if(H896&lt;0,-H896/(-H896+100),100/(H896+100))/(if(H896&lt;0,-H896/(-H896+100),100/(H896+100))+if(H897&lt;0,-H897/(-H897+100),100/(H897+100)))</f>
        <v>0.3744351194</v>
      </c>
      <c r="J896" s="13">
        <v>69.0</v>
      </c>
      <c r="K896" s="14">
        <f>IF(C896&lt;&gt;"",IF(C896+G896&gt;0,C896+G896,""),IF(G896-C897&gt;0,G896-C897,""))</f>
        <v>1</v>
      </c>
      <c r="L896" s="15">
        <f>if(K896&lt;&gt;"",if(J897-J896&lt;G896,1,if(G896=J897-J896,"Push",0)),"")</f>
        <v>1</v>
      </c>
      <c r="Z896" s="17"/>
      <c r="AA896" s="18"/>
      <c r="AB896" s="19"/>
    </row>
    <row r="897" hidden="1">
      <c r="B897" s="20" t="s">
        <v>320</v>
      </c>
      <c r="C897" s="3">
        <v>3.0</v>
      </c>
      <c r="D897" s="21">
        <v>0.603</v>
      </c>
      <c r="F897" s="22">
        <v>40.2</v>
      </c>
      <c r="G897" s="5">
        <v>-4.0</v>
      </c>
      <c r="H897" s="5">
        <v>-190.0</v>
      </c>
      <c r="I897" s="12">
        <f>if(H897&lt;0,-H897/(-H897+100),100/(H897+100))/(if(H897&lt;0,-H897/(-H897+100),100/(H897+100))+if(H896&lt;0,-H896/(-H896+100),100/(H896+100)))</f>
        <v>0.6255648806</v>
      </c>
      <c r="J897" s="13">
        <v>72.0</v>
      </c>
      <c r="K897" s="23" t="str">
        <f>IF(C897&lt;&gt;"",IF(C897+G897&gt;0,C897+G897,""),IF(G897-C896&gt;0,G897-C896,""))</f>
        <v/>
      </c>
      <c r="L897" s="15" t="str">
        <f>if(K897&lt;&gt;"",if(J896-J897&lt;G897,1,if(G897=J896-J897,"Push",0)),"")</f>
        <v/>
      </c>
      <c r="Z897" s="17"/>
      <c r="AA897" s="18"/>
      <c r="AB897" s="19"/>
    </row>
    <row r="898" hidden="1">
      <c r="A898" s="7">
        <v>44169.0</v>
      </c>
      <c r="B898" s="8" t="s">
        <v>224</v>
      </c>
      <c r="C898" s="9"/>
      <c r="D898" s="9"/>
      <c r="E898" s="10">
        <v>47.0</v>
      </c>
      <c r="F898" s="11">
        <v>30.2</v>
      </c>
      <c r="G898" s="5">
        <v>14.5</v>
      </c>
      <c r="H898" s="5">
        <v>900.0</v>
      </c>
      <c r="I898" s="12">
        <f>if(H898&lt;0,-H898/(-H898+100),100/(H898+100))/(if(H898&lt;0,-H898/(-H898+100),100/(H898+100))+if(H899&lt;0,-H899/(-H899+100),100/(H899+100)))</f>
        <v>0.09502262443</v>
      </c>
      <c r="J898" s="13">
        <v>65.0</v>
      </c>
      <c r="K898" s="14">
        <f>IF(C898&lt;&gt;"",IF(C898+G898&gt;0,C898+G898,""),IF(G898-C899&gt;0,G898-C899,""))</f>
        <v>2.3</v>
      </c>
      <c r="L898" s="15">
        <f>if(K898&lt;&gt;"",if(J899-J898&lt;G898,1,if(G898=J899-J898,"Push",0)),"")</f>
        <v>0</v>
      </c>
      <c r="Z898" s="17"/>
      <c r="AA898" s="18"/>
      <c r="AB898" s="19"/>
    </row>
    <row r="899" hidden="1">
      <c r="B899" s="20" t="s">
        <v>304</v>
      </c>
      <c r="C899" s="3">
        <v>12.2</v>
      </c>
      <c r="D899" s="21">
        <v>0.839</v>
      </c>
      <c r="F899" s="22">
        <v>64.8</v>
      </c>
      <c r="G899" s="5">
        <v>-14.5</v>
      </c>
      <c r="H899" s="5">
        <v>-2000.0</v>
      </c>
      <c r="I899" s="12">
        <f>if(H899&lt;0,-H899/(-H899+100),100/(H899+100))/(if(H899&lt;0,-H899/(-H899+100),100/(H899+100))+if(H898&lt;0,-H898/(-H898+100),100/(H898+100)))</f>
        <v>0.9049773756</v>
      </c>
      <c r="J899" s="13">
        <v>98.0</v>
      </c>
      <c r="K899" s="23" t="str">
        <f>IF(C899&lt;&gt;"",IF(C899+G899&gt;0,C899+G899,""),IF(G899-C898&gt;0,G899-C898,""))</f>
        <v/>
      </c>
      <c r="L899" s="15" t="str">
        <f>if(K899&lt;&gt;"",if(J898-J899&lt;G899,1,if(G899=J898-J899,"Push",0)),"")</f>
        <v/>
      </c>
      <c r="Z899" s="17"/>
      <c r="AA899" s="18"/>
      <c r="AB899" s="19"/>
    </row>
    <row r="900" hidden="1">
      <c r="A900" s="7">
        <v>44169.0</v>
      </c>
      <c r="B900" s="8" t="s">
        <v>41</v>
      </c>
      <c r="C900" s="9">
        <v>7.0</v>
      </c>
      <c r="D900" s="25">
        <v>0.726</v>
      </c>
      <c r="E900" s="10">
        <v>46.6</v>
      </c>
      <c r="F900" s="11">
        <v>55.6</v>
      </c>
      <c r="G900" s="5">
        <v>-13.5</v>
      </c>
      <c r="H900" s="5">
        <v>-1250.0</v>
      </c>
      <c r="I900" s="12">
        <f>if(H900&lt;0,-H900/(-H900+100),100/(H900+100))/(if(H900&lt;0,-H900/(-H900+100),100/(H900+100))+if(H901&lt;0,-H901/(-H901+100),100/(H901+100)))</f>
        <v>0.8872651357</v>
      </c>
      <c r="J900" s="13">
        <v>88.0</v>
      </c>
      <c r="K900" s="14" t="str">
        <f>IF(C900&lt;&gt;"",IF(C900+G900&gt;0,C900+G900,""),IF(G900-C901&gt;0,G900-C901,""))</f>
        <v/>
      </c>
      <c r="L900" s="15" t="str">
        <f>if(K900&lt;&gt;"",if(J901-J900&lt;G900,1,if(G900=J901-J900,"Push",0)),"")</f>
        <v/>
      </c>
      <c r="Z900" s="17"/>
      <c r="AA900" s="18"/>
      <c r="AB900" s="19"/>
    </row>
    <row r="901" hidden="1">
      <c r="B901" s="20" t="s">
        <v>271</v>
      </c>
      <c r="C901" s="3"/>
      <c r="D901" s="3"/>
      <c r="F901" s="22">
        <v>38.1</v>
      </c>
      <c r="G901" s="5">
        <v>13.5</v>
      </c>
      <c r="H901" s="5">
        <v>750.0</v>
      </c>
      <c r="I901" s="12">
        <f>if(H901&lt;0,-H901/(-H901+100),100/(H901+100))/(if(H901&lt;0,-H901/(-H901+100),100/(H901+100))+if(H900&lt;0,-H900/(-H900+100),100/(H900+100)))</f>
        <v>0.1127348643</v>
      </c>
      <c r="J901" s="13">
        <v>60.0</v>
      </c>
      <c r="K901" s="23">
        <f>IF(C901&lt;&gt;"",IF(C901+G901&gt;0,C901+G901,""),IF(G901-C900&gt;0,G901-C900,""))</f>
        <v>6.5</v>
      </c>
      <c r="L901" s="15">
        <f>if(K901&lt;&gt;"",if(J900-J901&lt;G901,1,if(G901=J900-J901,"Push",0)),"")</f>
        <v>0</v>
      </c>
      <c r="Z901" s="17"/>
      <c r="AA901" s="18"/>
      <c r="AB901" s="19"/>
    </row>
    <row r="902" hidden="1">
      <c r="A902" s="7">
        <v>44169.0</v>
      </c>
      <c r="B902" s="8" t="s">
        <v>127</v>
      </c>
      <c r="C902" s="9"/>
      <c r="D902" s="9"/>
      <c r="E902" s="10">
        <v>46.4</v>
      </c>
      <c r="F902" s="11">
        <v>35.3</v>
      </c>
      <c r="G902" s="5">
        <v>13.5</v>
      </c>
      <c r="H902" s="5">
        <v>750.0</v>
      </c>
      <c r="I902" s="12">
        <f>if(H902&lt;0,-H902/(-H902+100),100/(H902+100))/(if(H902&lt;0,-H902/(-H902+100),100/(H902+100))+if(H903&lt;0,-H903/(-H903+100),100/(H903+100)))</f>
        <v>0.1127348643</v>
      </c>
      <c r="J902" s="13">
        <v>57.0</v>
      </c>
      <c r="K902" s="14" t="str">
        <f>IF(C902&lt;&gt;"",IF(C902+G902&gt;0,C902+G902,""),IF(G902-C903&gt;0,G902-C903,""))</f>
        <v/>
      </c>
      <c r="L902" s="15" t="str">
        <f>if(K902&lt;&gt;"",if(J903-J902&lt;G902,1,if(G902=J903-J902,"Push",0)),"")</f>
        <v/>
      </c>
      <c r="Z902" s="17"/>
      <c r="AA902" s="18"/>
      <c r="AB902" s="19"/>
    </row>
    <row r="903" hidden="1">
      <c r="B903" s="20" t="s">
        <v>58</v>
      </c>
      <c r="C903" s="3">
        <v>15.0</v>
      </c>
      <c r="D903" s="21">
        <v>0.925</v>
      </c>
      <c r="F903" s="22">
        <v>78.0</v>
      </c>
      <c r="G903" s="5">
        <v>-13.5</v>
      </c>
      <c r="H903" s="5">
        <v>-1250.0</v>
      </c>
      <c r="I903" s="12">
        <f>if(H903&lt;0,-H903/(-H903+100),100/(H903+100))/(if(H903&lt;0,-H903/(-H903+100),100/(H903+100))+if(H902&lt;0,-H902/(-H902+100),100/(H902+100)))</f>
        <v>0.8872651357</v>
      </c>
      <c r="J903" s="13">
        <v>90.0</v>
      </c>
      <c r="K903" s="23">
        <f>IF(C903&lt;&gt;"",IF(C903+G903&gt;0,C903+G903,""),IF(G903-C902&gt;0,G903-C902,""))</f>
        <v>1.5</v>
      </c>
      <c r="L903" s="15">
        <f>if(K903&lt;&gt;"",if(J902-J903&lt;G903,1,if(G903=J902-J903,"Push",0)),"")</f>
        <v>1</v>
      </c>
      <c r="Z903" s="17"/>
      <c r="AA903" s="18"/>
      <c r="AB903" s="19"/>
    </row>
    <row r="904" hidden="1">
      <c r="A904" s="7">
        <v>44169.0</v>
      </c>
      <c r="B904" s="8" t="s">
        <v>168</v>
      </c>
      <c r="C904" s="9"/>
      <c r="D904" s="9"/>
      <c r="E904" s="10">
        <v>45.1</v>
      </c>
      <c r="F904" s="11">
        <v>55.7</v>
      </c>
      <c r="G904" s="5">
        <v>37.5</v>
      </c>
      <c r="I904" s="12"/>
      <c r="J904" s="13">
        <v>58.0</v>
      </c>
      <c r="K904" s="14">
        <f>IF(C904&lt;&gt;"",IF(C904+G904&gt;0,C904+G904,""),IF(G904-C905&gt;0,G904-C905,""))</f>
        <v>11</v>
      </c>
      <c r="L904" s="15">
        <f>if(K904&lt;&gt;"",if(J905-J904&lt;G904,1,if(G904=J905-J904,"Push",0)),"")</f>
        <v>1</v>
      </c>
      <c r="Z904" s="17"/>
      <c r="AA904" s="18"/>
      <c r="AB904" s="19"/>
    </row>
    <row r="905" hidden="1">
      <c r="B905" s="20" t="s">
        <v>300</v>
      </c>
      <c r="C905" s="3">
        <v>26.5</v>
      </c>
      <c r="D905" s="21">
        <v>0.986</v>
      </c>
      <c r="F905" s="22">
        <v>47.2</v>
      </c>
      <c r="G905" s="5">
        <v>-37.5</v>
      </c>
      <c r="I905" s="12"/>
      <c r="J905" s="13">
        <v>93.0</v>
      </c>
      <c r="K905" s="23" t="str">
        <f>IF(C905&lt;&gt;"",IF(C905+G905&gt;0,C905+G905,""),IF(G905-C904&gt;0,G905-C904,""))</f>
        <v/>
      </c>
      <c r="L905" s="15" t="str">
        <f>if(K905&lt;&gt;"",if(J904-J905&lt;G905,1,if(G905=J904-J905,"Push",0)),"")</f>
        <v/>
      </c>
      <c r="Z905" s="17"/>
      <c r="AA905" s="18"/>
      <c r="AB905" s="19"/>
    </row>
    <row r="906" hidden="1">
      <c r="A906" s="7">
        <v>44169.0</v>
      </c>
      <c r="B906" s="8" t="s">
        <v>177</v>
      </c>
      <c r="C906" s="9"/>
      <c r="D906" s="9"/>
      <c r="E906" s="10">
        <v>44.7</v>
      </c>
      <c r="F906" s="11">
        <v>66.8</v>
      </c>
      <c r="G906" s="5">
        <v>22.5</v>
      </c>
      <c r="H906" s="5">
        <v>1800.0</v>
      </c>
      <c r="I906" s="12">
        <f>if(H906&lt;0,-H906/(-H906+100),100/(H906+100))/(if(H906&lt;0,-H906/(-H906+100),100/(H906+100))+if(H907&lt;0,-H907/(-H907+100),100/(H907+100)))</f>
        <v>0.05047476262</v>
      </c>
      <c r="J906" s="13">
        <v>67.0</v>
      </c>
      <c r="K906" s="14">
        <f>IF(C906&lt;&gt;"",IF(C906+G906&gt;0,C906+G906,""),IF(G906-C907&gt;0,G906-C907,""))</f>
        <v>0.5</v>
      </c>
      <c r="L906" s="15">
        <f>if(K906&lt;&gt;"",if(J907-J906&lt;G906,1,if(G906=J907-J906,"Push",0)),"")</f>
        <v>1</v>
      </c>
      <c r="Z906" s="17"/>
      <c r="AA906" s="18"/>
      <c r="AB906" s="19"/>
    </row>
    <row r="907" hidden="1">
      <c r="B907" s="20" t="s">
        <v>138</v>
      </c>
      <c r="C907" s="3">
        <v>22.0</v>
      </c>
      <c r="D907" s="21">
        <v>0.953</v>
      </c>
      <c r="F907" s="22">
        <v>32.1</v>
      </c>
      <c r="G907" s="5">
        <v>-22.5</v>
      </c>
      <c r="H907" s="5">
        <v>-10000.0</v>
      </c>
      <c r="I907" s="12">
        <f>if(H907&lt;0,-H907/(-H907+100),100/(H907+100))/(if(H907&lt;0,-H907/(-H907+100),100/(H907+100))+if(H906&lt;0,-H906/(-H906+100),100/(H906+100)))</f>
        <v>0.9495252374</v>
      </c>
      <c r="J907" s="13">
        <v>76.0</v>
      </c>
      <c r="K907" s="23" t="str">
        <f>IF(C907&lt;&gt;"",IF(C907+G907&gt;0,C907+G907,""),IF(G907-C906&gt;0,G907-C906,""))</f>
        <v/>
      </c>
      <c r="L907" s="15" t="str">
        <f>if(K907&lt;&gt;"",if(J906-J907&lt;G907,1,if(G907=J906-J907,"Push",0)),"")</f>
        <v/>
      </c>
      <c r="Z907" s="17"/>
      <c r="AA907" s="18"/>
      <c r="AB907" s="19"/>
    </row>
    <row r="908" hidden="1">
      <c r="A908" s="7">
        <v>44169.0</v>
      </c>
      <c r="B908" s="8" t="s">
        <v>317</v>
      </c>
      <c r="C908" s="9"/>
      <c r="D908" s="9"/>
      <c r="E908" s="10">
        <v>44.6</v>
      </c>
      <c r="F908" s="11">
        <v>31.3</v>
      </c>
      <c r="G908" s="5">
        <v>21.5</v>
      </c>
      <c r="H908" s="5">
        <v>1600.0</v>
      </c>
      <c r="I908" s="12">
        <f>if(H908&lt;0,-H908/(-H908+100),100/(H908+100))/(if(H908&lt;0,-H908/(-H908+100),100/(H908+100))+if(H909&lt;0,-H909/(-H909+100),100/(H909+100)))</f>
        <v>0.05607995558</v>
      </c>
      <c r="J908" s="13">
        <v>60.0</v>
      </c>
      <c r="K908" s="14">
        <f>IF(C908&lt;&gt;"",IF(C908+G908&gt;0,C908+G908,""),IF(G908-C909&gt;0,G908-C909,""))</f>
        <v>2</v>
      </c>
      <c r="L908" s="15">
        <f>if(K908&lt;&gt;"",if(J909-J908&lt;G908,1,if(G908=J909-J908,"Push",0)),"")</f>
        <v>0</v>
      </c>
      <c r="Z908" s="17"/>
      <c r="AA908" s="18"/>
      <c r="AB908" s="19"/>
    </row>
    <row r="909" hidden="1">
      <c r="B909" s="20" t="s">
        <v>301</v>
      </c>
      <c r="C909" s="3">
        <v>19.5</v>
      </c>
      <c r="D909" s="21">
        <v>0.95</v>
      </c>
      <c r="F909" s="22">
        <v>65.1</v>
      </c>
      <c r="G909" s="5">
        <v>-21.5</v>
      </c>
      <c r="H909" s="5">
        <v>-10000.0</v>
      </c>
      <c r="I909" s="12">
        <f>if(H909&lt;0,-H909/(-H909+100),100/(H909+100))/(if(H909&lt;0,-H909/(-H909+100),100/(H909+100))+if(H908&lt;0,-H908/(-H908+100),100/(H908+100)))</f>
        <v>0.9439200444</v>
      </c>
      <c r="J909" s="13">
        <v>82.0</v>
      </c>
      <c r="K909" s="23" t="str">
        <f>IF(C909&lt;&gt;"",IF(C909+G909&gt;0,C909+G909,""),IF(G909-C908&gt;0,G909-C908,""))</f>
        <v/>
      </c>
      <c r="L909" s="15" t="str">
        <f>if(K909&lt;&gt;"",if(J908-J909&lt;G909,1,if(G909=J908-J909,"Push",0)),"")</f>
        <v/>
      </c>
      <c r="Z909" s="17"/>
      <c r="AA909" s="18"/>
      <c r="AB909" s="19"/>
    </row>
    <row r="910" hidden="1">
      <c r="A910" s="7">
        <v>44169.0</v>
      </c>
      <c r="B910" s="8" t="s">
        <v>121</v>
      </c>
      <c r="C910" s="9"/>
      <c r="D910" s="9"/>
      <c r="E910" s="10">
        <v>42.9</v>
      </c>
      <c r="F910" s="11">
        <v>23.7</v>
      </c>
      <c r="G910" s="5">
        <v>4.0</v>
      </c>
      <c r="H910" s="5">
        <v>155.0</v>
      </c>
      <c r="I910" s="12">
        <f>if(H910&lt;0,-H910/(-H910+100),100/(H910+100))/(if(H910&lt;0,-H910/(-H910+100),100/(H910+100))+if(H911&lt;0,-H911/(-H911+100),100/(H911+100)))</f>
        <v>0.3761673024</v>
      </c>
      <c r="J910" s="13">
        <v>70.0</v>
      </c>
      <c r="K910" s="14" t="str">
        <f>IF(C910&lt;&gt;"",IF(C910+G910&gt;0,C910+G910,""),IF(G910-C911&gt;0,G910-C911,""))</f>
        <v/>
      </c>
      <c r="L910" s="15" t="str">
        <f>if(K910&lt;&gt;"",if(J911-J910&lt;G910,1,if(G910=J911-J910,"Push",0)),"")</f>
        <v/>
      </c>
      <c r="Z910" s="17"/>
      <c r="AA910" s="18"/>
      <c r="AB910" s="19"/>
    </row>
    <row r="911" hidden="1">
      <c r="B911" s="20" t="s">
        <v>202</v>
      </c>
      <c r="C911" s="3">
        <v>4.9</v>
      </c>
      <c r="D911" s="21">
        <v>0.672</v>
      </c>
      <c r="F911" s="22">
        <v>63.9</v>
      </c>
      <c r="G911" s="5">
        <v>-4.0</v>
      </c>
      <c r="H911" s="5">
        <v>-186.0</v>
      </c>
      <c r="I911" s="12">
        <f>if(H911&lt;0,-H911/(-H911+100),100/(H911+100))/(if(H911&lt;0,-H911/(-H911+100),100/(H911+100))+if(H910&lt;0,-H910/(-H910+100),100/(H910+100)))</f>
        <v>0.6238326976</v>
      </c>
      <c r="J911" s="13">
        <v>74.0</v>
      </c>
      <c r="K911" s="23">
        <f>IF(C911&lt;&gt;"",IF(C911+G911&gt;0,C911+G911,""),IF(G911-C910&gt;0,G911-C910,""))</f>
        <v>0.9</v>
      </c>
      <c r="L911" s="15" t="str">
        <f>if(K911&lt;&gt;"",if(J910-J911&lt;G911,1,if(G911=J910-J911,"Push",0)),"")</f>
        <v>Push</v>
      </c>
      <c r="Z911" s="17"/>
      <c r="AA911" s="18"/>
      <c r="AB911" s="19"/>
    </row>
    <row r="912" hidden="1">
      <c r="A912" s="7">
        <v>44169.0</v>
      </c>
      <c r="B912" s="8" t="s">
        <v>123</v>
      </c>
      <c r="C912" s="9"/>
      <c r="D912" s="9"/>
      <c r="E912" s="10">
        <v>42.2</v>
      </c>
      <c r="F912" s="11">
        <v>36.2</v>
      </c>
      <c r="G912" s="5">
        <v>13.5</v>
      </c>
      <c r="H912" s="5">
        <v>750.0</v>
      </c>
      <c r="I912" s="12">
        <f>if(H912&lt;0,-H912/(-H912+100),100/(H912+100))/(if(H912&lt;0,-H912/(-H912+100),100/(H912+100))+if(H913&lt;0,-H913/(-H913+100),100/(H913+100)))</f>
        <v>0.1127348643</v>
      </c>
      <c r="J912" s="13">
        <v>76.0</v>
      </c>
      <c r="K912" s="14">
        <f>IF(C912&lt;&gt;"",IF(C912+G912&gt;0,C912+G912,""),IF(G912-C913&gt;0,G912-C913,""))</f>
        <v>2.4</v>
      </c>
      <c r="L912" s="15">
        <f>if(K912&lt;&gt;"",if(J913-J912&lt;G912,1,if(G912=J913-J912,"Push",0)),"")</f>
        <v>1</v>
      </c>
      <c r="Z912" s="17"/>
      <c r="AA912" s="18"/>
      <c r="AB912" s="19"/>
    </row>
    <row r="913" hidden="1">
      <c r="B913" s="20" t="s">
        <v>325</v>
      </c>
      <c r="C913" s="3">
        <v>11.1</v>
      </c>
      <c r="D913" s="21">
        <v>0.791</v>
      </c>
      <c r="F913" s="22">
        <v>53.3</v>
      </c>
      <c r="G913" s="5">
        <v>-13.5</v>
      </c>
      <c r="H913" s="5">
        <v>-1250.0</v>
      </c>
      <c r="I913" s="12">
        <f>if(H913&lt;0,-H913/(-H913+100),100/(H913+100))/(if(H913&lt;0,-H913/(-H913+100),100/(H913+100))+if(H912&lt;0,-H912/(-H912+100),100/(H912+100)))</f>
        <v>0.8872651357</v>
      </c>
      <c r="J913" s="13">
        <v>86.0</v>
      </c>
      <c r="K913" s="23" t="str">
        <f>IF(C913&lt;&gt;"",IF(C913+G913&gt;0,C913+G913,""),IF(G913-C912&gt;0,G913-C912,""))</f>
        <v/>
      </c>
      <c r="L913" s="15" t="str">
        <f>if(K913&lt;&gt;"",if(J912-J913&lt;G913,1,if(G913=J912-J913,"Push",0)),"")</f>
        <v/>
      </c>
      <c r="Z913" s="17"/>
      <c r="AA913" s="18"/>
      <c r="AB913" s="19"/>
    </row>
    <row r="914" hidden="1">
      <c r="A914" s="7">
        <v>44169.0</v>
      </c>
      <c r="B914" s="8" t="s">
        <v>358</v>
      </c>
      <c r="C914" s="9"/>
      <c r="D914" s="9"/>
      <c r="E914" s="10">
        <v>40.3</v>
      </c>
      <c r="F914" s="11">
        <v>47.8</v>
      </c>
      <c r="G914" s="5">
        <v>30.5</v>
      </c>
      <c r="I914" s="12"/>
      <c r="J914" s="13">
        <v>54.0</v>
      </c>
      <c r="K914" s="14" t="str">
        <f>IF(C914&lt;&gt;"",IF(C914+G914&gt;0,C914+G914,""),IF(G914-C915&gt;0,G914-C915,""))</f>
        <v/>
      </c>
      <c r="L914" s="15" t="str">
        <f>if(K914&lt;&gt;"",if(J915-J914&lt;G914,1,if(G914=J915-J914,"Push",0)),"")</f>
        <v/>
      </c>
      <c r="Z914" s="17"/>
      <c r="AA914" s="18"/>
      <c r="AB914" s="19"/>
    </row>
    <row r="915" hidden="1">
      <c r="B915" s="20" t="s">
        <v>281</v>
      </c>
      <c r="C915" s="3">
        <v>34.1</v>
      </c>
      <c r="D915" s="21">
        <v>0.993</v>
      </c>
      <c r="F915" s="22">
        <v>61.1</v>
      </c>
      <c r="G915" s="5">
        <v>-30.5</v>
      </c>
      <c r="I915" s="12"/>
      <c r="J915" s="13">
        <v>76.0</v>
      </c>
      <c r="K915" s="23">
        <f>IF(C915&lt;&gt;"",IF(C915+G915&gt;0,C915+G915,""),IF(G915-C914&gt;0,G915-C914,""))</f>
        <v>3.6</v>
      </c>
      <c r="L915" s="15">
        <f>if(K915&lt;&gt;"",if(J914-J915&lt;G915,1,if(G915=J914-J915,"Push",0)),"")</f>
        <v>0</v>
      </c>
      <c r="Z915" s="17"/>
      <c r="AA915" s="18"/>
      <c r="AB915" s="19"/>
    </row>
    <row r="916" hidden="1">
      <c r="A916" s="7">
        <v>44169.0</v>
      </c>
      <c r="B916" s="8" t="s">
        <v>165</v>
      </c>
      <c r="C916" s="9"/>
      <c r="D916" s="9"/>
      <c r="E916" s="10">
        <v>38.3</v>
      </c>
      <c r="F916" s="11">
        <v>25.5</v>
      </c>
      <c r="G916" s="5">
        <v>8.5</v>
      </c>
      <c r="H916" s="5">
        <v>325.0</v>
      </c>
      <c r="I916" s="12">
        <f>if(H916&lt;0,-H916/(-H916+100),100/(H916+100))/(if(H916&lt;0,-H916/(-H916+100),100/(H916+100))+if(H917&lt;0,-H917/(-H917+100),100/(H917+100)))</f>
        <v>0.2244362874</v>
      </c>
      <c r="J916" s="13">
        <v>66.0</v>
      </c>
      <c r="K916" s="14">
        <f>IF(C916&lt;&gt;"",IF(C916+G916&gt;0,C916+G916,""),IF(G916-C917&gt;0,G916-C917,""))</f>
        <v>3.2</v>
      </c>
      <c r="L916" s="15">
        <f>if(K916&lt;&gt;"",if(J917-J916&lt;G916,1,if(G916=J917-J916,"Push",0)),"")</f>
        <v>0</v>
      </c>
      <c r="Z916" s="17"/>
      <c r="AA916" s="18"/>
      <c r="AB916" s="19"/>
    </row>
    <row r="917" hidden="1">
      <c r="B917" s="20" t="s">
        <v>111</v>
      </c>
      <c r="C917" s="3">
        <v>5.3</v>
      </c>
      <c r="D917" s="21">
        <v>0.681</v>
      </c>
      <c r="F917" s="22">
        <v>53.9</v>
      </c>
      <c r="G917" s="5">
        <v>-8.5</v>
      </c>
      <c r="H917" s="5">
        <v>-435.0</v>
      </c>
      <c r="I917" s="12">
        <f>if(H917&lt;0,-H917/(-H917+100),100/(H917+100))/(if(H917&lt;0,-H917/(-H917+100),100/(H917+100))+if(H916&lt;0,-H916/(-H916+100),100/(H916+100)))</f>
        <v>0.7755637126</v>
      </c>
      <c r="J917" s="13">
        <v>83.0</v>
      </c>
      <c r="K917" s="23" t="str">
        <f>IF(C917&lt;&gt;"",IF(C917+G917&gt;0,C917+G917,""),IF(G917-C916&gt;0,G917-C916,""))</f>
        <v/>
      </c>
      <c r="L917" s="15" t="str">
        <f>if(K917&lt;&gt;"",if(J916-J917&lt;G917,1,if(G917=J916-J917,"Push",0)),"")</f>
        <v/>
      </c>
      <c r="Z917" s="17"/>
      <c r="AA917" s="18"/>
      <c r="AB917" s="19"/>
    </row>
    <row r="918" hidden="1">
      <c r="A918" s="7">
        <v>44169.0</v>
      </c>
      <c r="B918" s="8" t="s">
        <v>119</v>
      </c>
      <c r="C918" s="9"/>
      <c r="D918" s="9"/>
      <c r="E918" s="10">
        <v>34.0</v>
      </c>
      <c r="F918" s="11">
        <v>27.3</v>
      </c>
      <c r="G918" s="5">
        <v>8.5</v>
      </c>
      <c r="H918" s="5">
        <v>330.0</v>
      </c>
      <c r="I918" s="12">
        <f>if(H918&lt;0,-H918/(-H918+100),100/(H918+100))/(if(H918&lt;0,-H918/(-H918+100),100/(H918+100))+if(H919&lt;0,-H919/(-H919+100),100/(H919+100)))</f>
        <v>0.222406984</v>
      </c>
      <c r="J918" s="13">
        <v>65.0</v>
      </c>
      <c r="K918" s="14">
        <f>IF(C918&lt;&gt;"",IF(C918+G918&gt;0,C918+G918,""),IF(G918-C919&gt;0,G918-C919,""))</f>
        <v>2.5</v>
      </c>
      <c r="L918" s="15">
        <f>if(K918&lt;&gt;"",if(J919-J918&lt;G918,1,if(G918=J919-J918,"Push",0)),"")</f>
        <v>0</v>
      </c>
      <c r="Z918" s="17"/>
      <c r="AA918" s="18"/>
      <c r="AB918" s="19"/>
    </row>
    <row r="919" hidden="1">
      <c r="B919" s="20" t="s">
        <v>253</v>
      </c>
      <c r="C919" s="3">
        <v>6.0</v>
      </c>
      <c r="D919" s="21">
        <v>0.705</v>
      </c>
      <c r="F919" s="22">
        <v>54.8</v>
      </c>
      <c r="G919" s="5">
        <v>-8.5</v>
      </c>
      <c r="H919" s="5">
        <v>-435.0</v>
      </c>
      <c r="I919" s="12">
        <f>if(H919&lt;0,-H919/(-H919+100),100/(H919+100))/(if(H919&lt;0,-H919/(-H919+100),100/(H919+100))+if(H918&lt;0,-H918/(-H918+100),100/(H918+100)))</f>
        <v>0.777593016</v>
      </c>
      <c r="J919" s="13">
        <v>80.0</v>
      </c>
      <c r="K919" s="23" t="str">
        <f>IF(C919&lt;&gt;"",IF(C919+G919&gt;0,C919+G919,""),IF(G919-C918&gt;0,G919-C918,""))</f>
        <v/>
      </c>
      <c r="L919" s="15" t="str">
        <f>if(K919&lt;&gt;"",if(J918-J919&lt;G919,1,if(G919=J918-J919,"Push",0)),"")</f>
        <v/>
      </c>
      <c r="Z919" s="17"/>
      <c r="AA919" s="18"/>
      <c r="AB919" s="19"/>
    </row>
    <row r="920" hidden="1">
      <c r="A920" s="7">
        <v>44169.0</v>
      </c>
      <c r="B920" s="8" t="s">
        <v>213</v>
      </c>
      <c r="C920" s="9"/>
      <c r="D920" s="9"/>
      <c r="E920" s="10">
        <v>26.7</v>
      </c>
      <c r="F920" s="11">
        <v>33.6</v>
      </c>
      <c r="I920" s="12"/>
      <c r="J920" s="13">
        <v>53.0</v>
      </c>
      <c r="K920" s="14"/>
      <c r="L920" s="15"/>
      <c r="Z920" s="17"/>
      <c r="AA920" s="18"/>
      <c r="AB920" s="19"/>
    </row>
    <row r="921" hidden="1">
      <c r="B921" s="20" t="s">
        <v>18</v>
      </c>
      <c r="C921" s="3">
        <v>34.1</v>
      </c>
      <c r="D921" s="21">
        <v>0.99</v>
      </c>
      <c r="F921" s="22">
        <v>47.7</v>
      </c>
      <c r="I921" s="12"/>
      <c r="J921" s="13">
        <v>98.0</v>
      </c>
      <c r="K921" s="23"/>
      <c r="L921" s="15"/>
      <c r="Z921" s="17"/>
      <c r="AA921" s="18"/>
      <c r="AB921" s="19"/>
    </row>
    <row r="922" hidden="1">
      <c r="A922" s="7">
        <v>44169.0</v>
      </c>
      <c r="B922" s="8" t="s">
        <v>359</v>
      </c>
      <c r="C922" s="9"/>
      <c r="D922" s="9"/>
      <c r="E922" s="10">
        <v>24.9</v>
      </c>
      <c r="F922" s="11">
        <v>69.1</v>
      </c>
      <c r="I922" s="12"/>
      <c r="J922" s="13">
        <v>49.0</v>
      </c>
      <c r="K922" s="14"/>
      <c r="L922" s="15"/>
      <c r="Z922" s="17"/>
      <c r="AA922" s="18"/>
      <c r="AB922" s="19"/>
    </row>
    <row r="923" hidden="1">
      <c r="B923" s="20" t="s">
        <v>246</v>
      </c>
      <c r="C923" s="3">
        <v>31.8</v>
      </c>
      <c r="D923" s="21">
        <v>0.988</v>
      </c>
      <c r="F923" s="22">
        <v>27.7</v>
      </c>
      <c r="I923" s="12"/>
      <c r="J923" s="13">
        <v>86.0</v>
      </c>
      <c r="K923" s="23"/>
      <c r="L923" s="15"/>
      <c r="Z923" s="17"/>
      <c r="AA923" s="18"/>
      <c r="AB923" s="19"/>
    </row>
    <row r="924" hidden="1">
      <c r="A924" s="7">
        <v>44169.0</v>
      </c>
      <c r="B924" s="8" t="s">
        <v>167</v>
      </c>
      <c r="C924" s="9"/>
      <c r="D924" s="9"/>
      <c r="E924" s="10">
        <v>24.3</v>
      </c>
      <c r="F924" s="11">
        <v>16.3</v>
      </c>
      <c r="I924" s="12"/>
      <c r="J924" s="13">
        <v>38.0</v>
      </c>
      <c r="K924" s="14"/>
      <c r="L924" s="15"/>
      <c r="Z924" s="17"/>
      <c r="AA924" s="18"/>
      <c r="AB924" s="19"/>
    </row>
    <row r="925" hidden="1">
      <c r="B925" s="20" t="s">
        <v>56</v>
      </c>
      <c r="C925" s="3">
        <v>27.3</v>
      </c>
      <c r="D925" s="21">
        <v>0.979</v>
      </c>
      <c r="F925" s="22">
        <v>61.4</v>
      </c>
      <c r="I925" s="12"/>
      <c r="J925" s="13">
        <v>102.0</v>
      </c>
      <c r="K925" s="23"/>
      <c r="L925" s="15"/>
      <c r="Z925" s="17"/>
      <c r="AA925" s="18"/>
      <c r="AB925" s="19"/>
    </row>
    <row r="926" hidden="1">
      <c r="A926" s="7">
        <v>44169.0</v>
      </c>
      <c r="B926" s="8" t="s">
        <v>185</v>
      </c>
      <c r="C926" s="9"/>
      <c r="D926" s="9"/>
      <c r="E926" s="10">
        <v>20.9</v>
      </c>
      <c r="F926" s="11">
        <v>33.4</v>
      </c>
      <c r="I926" s="12"/>
      <c r="J926" s="13">
        <v>62.0</v>
      </c>
      <c r="K926" s="14"/>
      <c r="L926" s="15"/>
      <c r="Z926" s="17"/>
      <c r="AA926" s="18"/>
      <c r="AB926" s="19"/>
    </row>
    <row r="927" hidden="1">
      <c r="B927" s="20" t="s">
        <v>65</v>
      </c>
      <c r="C927" s="3">
        <v>25.4</v>
      </c>
      <c r="D927" s="21">
        <v>0.967</v>
      </c>
      <c r="F927" s="22">
        <v>41.4</v>
      </c>
      <c r="I927" s="12"/>
      <c r="J927" s="13">
        <v>95.0</v>
      </c>
      <c r="K927" s="23"/>
      <c r="L927" s="15"/>
      <c r="Z927" s="17"/>
      <c r="AA927" s="18"/>
      <c r="AB927" s="19"/>
    </row>
    <row r="928" hidden="1">
      <c r="A928" s="7">
        <v>44169.0</v>
      </c>
      <c r="B928" s="8" t="s">
        <v>360</v>
      </c>
      <c r="C928" s="9"/>
      <c r="D928" s="9"/>
      <c r="E928" s="10">
        <v>20.1</v>
      </c>
      <c r="F928" s="11">
        <v>32.7</v>
      </c>
      <c r="I928" s="12"/>
      <c r="J928" s="13">
        <v>62.0</v>
      </c>
      <c r="K928" s="14"/>
      <c r="L928" s="15"/>
      <c r="Z928" s="17"/>
      <c r="AA928" s="18"/>
      <c r="AB928" s="19"/>
    </row>
    <row r="929" hidden="1">
      <c r="B929" s="20" t="s">
        <v>270</v>
      </c>
      <c r="C929" s="3">
        <v>21.0</v>
      </c>
      <c r="D929" s="21">
        <v>0.944</v>
      </c>
      <c r="F929" s="22">
        <v>38.2</v>
      </c>
      <c r="I929" s="12"/>
      <c r="J929" s="13">
        <v>91.0</v>
      </c>
      <c r="K929" s="23"/>
      <c r="L929" s="15"/>
      <c r="Z929" s="17"/>
      <c r="AA929" s="18"/>
      <c r="AB929" s="19"/>
    </row>
    <row r="930" hidden="1">
      <c r="A930" s="7">
        <v>44169.0</v>
      </c>
      <c r="B930" s="8" t="s">
        <v>294</v>
      </c>
      <c r="C930" s="9"/>
      <c r="D930" s="9"/>
      <c r="E930" s="10">
        <v>19.5</v>
      </c>
      <c r="F930" s="11">
        <v>44.0</v>
      </c>
      <c r="I930" s="12"/>
      <c r="J930" s="13">
        <v>68.0</v>
      </c>
      <c r="K930" s="14"/>
      <c r="L930" s="15"/>
      <c r="Z930" s="17"/>
      <c r="AA930" s="18"/>
      <c r="AB930" s="19"/>
    </row>
    <row r="931" hidden="1">
      <c r="B931" s="20" t="s">
        <v>77</v>
      </c>
      <c r="C931" s="3">
        <v>20.8</v>
      </c>
      <c r="D931" s="21">
        <v>0.946</v>
      </c>
      <c r="F931" s="22">
        <v>29.4</v>
      </c>
      <c r="I931" s="12"/>
      <c r="J931" s="13">
        <v>91.0</v>
      </c>
      <c r="K931" s="23"/>
      <c r="L931" s="15"/>
      <c r="Z931" s="17"/>
      <c r="AA931" s="18"/>
      <c r="AB931" s="19"/>
    </row>
    <row r="932" hidden="1">
      <c r="A932" s="7">
        <v>44169.0</v>
      </c>
      <c r="B932" s="8" t="s">
        <v>361</v>
      </c>
      <c r="C932" s="9"/>
      <c r="D932" s="9"/>
      <c r="E932" s="10">
        <v>19.3</v>
      </c>
      <c r="F932" s="11">
        <v>6.5</v>
      </c>
      <c r="I932" s="12"/>
      <c r="J932" s="13">
        <v>49.0</v>
      </c>
      <c r="K932" s="14"/>
      <c r="L932" s="15"/>
      <c r="Z932" s="17"/>
      <c r="AA932" s="18"/>
      <c r="AB932" s="19"/>
    </row>
    <row r="933" hidden="1">
      <c r="B933" s="20" t="s">
        <v>262</v>
      </c>
      <c r="C933" s="3">
        <v>15.9</v>
      </c>
      <c r="D933" s="21">
        <v>0.902</v>
      </c>
      <c r="F933" s="22">
        <v>62.4</v>
      </c>
      <c r="I933" s="12"/>
      <c r="J933" s="13">
        <v>115.0</v>
      </c>
      <c r="K933" s="23"/>
      <c r="L933" s="15"/>
      <c r="Z933" s="17"/>
      <c r="AA933" s="18"/>
      <c r="AB933" s="19"/>
    </row>
    <row r="934" hidden="1">
      <c r="A934" s="7">
        <v>44169.0</v>
      </c>
      <c r="B934" s="8" t="s">
        <v>163</v>
      </c>
      <c r="C934" s="9"/>
      <c r="D934" s="9"/>
      <c r="E934" s="10">
        <v>19.2</v>
      </c>
      <c r="F934" s="11">
        <v>17.0</v>
      </c>
      <c r="I934" s="12"/>
      <c r="J934" s="13">
        <v>42.0</v>
      </c>
      <c r="K934" s="14"/>
      <c r="L934" s="15"/>
      <c r="Z934" s="17"/>
      <c r="AA934" s="18"/>
      <c r="AB934" s="19"/>
    </row>
    <row r="935" hidden="1">
      <c r="B935" s="20" t="s">
        <v>143</v>
      </c>
      <c r="C935" s="3">
        <v>15.2</v>
      </c>
      <c r="D935" s="21">
        <v>0.894</v>
      </c>
      <c r="F935" s="22">
        <v>62.0</v>
      </c>
      <c r="I935" s="12"/>
      <c r="J935" s="13">
        <v>117.0</v>
      </c>
      <c r="K935" s="23"/>
      <c r="L935" s="15"/>
      <c r="Z935" s="17"/>
      <c r="AA935" s="18"/>
      <c r="AB935" s="19"/>
    </row>
    <row r="936">
      <c r="A936" s="42">
        <v>44170.0</v>
      </c>
      <c r="B936" s="43" t="s">
        <v>144</v>
      </c>
      <c r="C936" s="44"/>
      <c r="D936" s="44"/>
      <c r="E936" s="46">
        <v>84.5</v>
      </c>
      <c r="F936" s="47">
        <v>75.6</v>
      </c>
      <c r="G936" s="48">
        <v>-1.0</v>
      </c>
      <c r="H936" s="48">
        <v>-114.0</v>
      </c>
      <c r="I936" s="49">
        <f>if(H936&lt;0,-H936/(-H936+100),100/(H936+100))/(if(H936&lt;0,-H936/(-H936+100),100/(H936+100))+if(H937&lt;0,-H937/(-H937+100),100/(H937+100)))</f>
        <v>0.5098167539</v>
      </c>
      <c r="J936" s="50">
        <v>66.0</v>
      </c>
      <c r="K936" s="51" t="str">
        <f>IF(C936&lt;&gt;"",IF(C936+G936&gt;0,C936+G936,""),IF(G936-C937&gt;0,G936-C937,""))</f>
        <v/>
      </c>
      <c r="L936" s="52" t="str">
        <f>if(K936&lt;&gt;"",if(J937-J936&lt;G936,1,if(G936=J937-J936,"Push",0)),"")</f>
        <v/>
      </c>
      <c r="Z936" s="17"/>
      <c r="AA936" s="18"/>
      <c r="AB936" s="19"/>
    </row>
    <row r="937">
      <c r="B937" s="20" t="s">
        <v>319</v>
      </c>
      <c r="C937" s="3">
        <v>0.7</v>
      </c>
      <c r="D937" s="21">
        <v>0.527</v>
      </c>
      <c r="F937" s="22">
        <v>49.6</v>
      </c>
      <c r="G937" s="5">
        <v>1.0</v>
      </c>
      <c r="H937" s="5">
        <v>-105.0</v>
      </c>
      <c r="I937" s="12">
        <f>if(H937&lt;0,-H937/(-H937+100),100/(H937+100))/(if(H937&lt;0,-H937/(-H937+100),100/(H937+100))+if(H936&lt;0,-H936/(-H936+100),100/(H936+100)))</f>
        <v>0.4901832461</v>
      </c>
      <c r="J937" s="13">
        <v>64.0</v>
      </c>
      <c r="K937" s="23">
        <f>IF(C937&lt;&gt;"",IF(C937+G937&gt;0,C937+G937,""),IF(G937-C936&gt;0,G937-C936,""))</f>
        <v>1.7</v>
      </c>
      <c r="L937" s="15">
        <f>if(K937&lt;&gt;"",if(J936-J937&lt;G937,1,if(G937=J936-J937,"Push",0)),"")</f>
        <v>0</v>
      </c>
      <c r="Z937" s="17"/>
      <c r="AA937" s="18"/>
      <c r="AB937" s="19"/>
    </row>
    <row r="938" hidden="1">
      <c r="A938" s="7">
        <v>44170.0</v>
      </c>
      <c r="B938" s="8" t="s">
        <v>148</v>
      </c>
      <c r="C938" s="9">
        <v>4.4</v>
      </c>
      <c r="D938" s="25">
        <v>0.659</v>
      </c>
      <c r="E938" s="10">
        <v>76.8</v>
      </c>
      <c r="F938" s="11">
        <v>81.9</v>
      </c>
      <c r="G938" s="5">
        <v>1.0</v>
      </c>
      <c r="H938" s="5">
        <v>-105.0</v>
      </c>
      <c r="I938" s="12">
        <f>if(H938&lt;0,-H938/(-H938+100),100/(H938+100))/(if(H938&lt;0,-H938/(-H938+100),100/(H938+100))+if(H939&lt;0,-H939/(-H939+100),100/(H939+100)))</f>
        <v>0.4901832461</v>
      </c>
      <c r="J938" s="13">
        <v>67.0</v>
      </c>
      <c r="K938" s="14">
        <f>IF(C938&lt;&gt;"",IF(C938+G938&gt;0,C938+G938,""),IF(G938-C939&gt;0,G938-C939,""))</f>
        <v>5.4</v>
      </c>
      <c r="L938" s="15">
        <f>if(K938&lt;&gt;"",if(J939-J938&lt;G938,1,if(G938=J939-J938,"Push",0)),"")</f>
        <v>1</v>
      </c>
      <c r="Z938" s="17"/>
      <c r="AA938" s="18"/>
      <c r="AB938" s="19"/>
    </row>
    <row r="939" hidden="1">
      <c r="B939" s="20" t="s">
        <v>40</v>
      </c>
      <c r="C939" s="3"/>
      <c r="D939" s="3"/>
      <c r="F939" s="22">
        <v>48.6</v>
      </c>
      <c r="G939" s="5">
        <v>-1.0</v>
      </c>
      <c r="H939" s="5">
        <v>-114.0</v>
      </c>
      <c r="I939" s="12">
        <f>if(H939&lt;0,-H939/(-H939+100),100/(H939+100))/(if(H939&lt;0,-H939/(-H939+100),100/(H939+100))+if(H938&lt;0,-H938/(-H938+100),100/(H938+100)))</f>
        <v>0.5098167539</v>
      </c>
      <c r="J939" s="13">
        <v>64.0</v>
      </c>
      <c r="K939" s="23" t="str">
        <f>IF(C939&lt;&gt;"",IF(C939+G939&gt;0,C939+G939,""),IF(G939-C938&gt;0,G939-C938,""))</f>
        <v/>
      </c>
      <c r="L939" s="15" t="str">
        <f>if(K939&lt;&gt;"",if(J938-J939&lt;G939,1,if(G939=J938-J939,"Push",0)),"")</f>
        <v/>
      </c>
      <c r="Z939" s="17"/>
      <c r="AA939" s="18"/>
      <c r="AB939" s="19"/>
    </row>
    <row r="940" hidden="1">
      <c r="A940" s="7">
        <v>44170.0</v>
      </c>
      <c r="B940" s="8" t="s">
        <v>274</v>
      </c>
      <c r="C940" s="9"/>
      <c r="D940" s="9"/>
      <c r="E940" s="10">
        <v>76.0</v>
      </c>
      <c r="F940" s="11">
        <v>63.1</v>
      </c>
      <c r="G940" s="5">
        <v>8.5</v>
      </c>
      <c r="H940" s="5">
        <v>330.0</v>
      </c>
      <c r="I940" s="12">
        <f>if(H940&lt;0,-H940/(-H940+100),100/(H940+100))/(if(H940&lt;0,-H940/(-H940+100),100/(H940+100))+if(H941&lt;0,-H941/(-H941+100),100/(H941+100)))</f>
        <v>0.2235597592</v>
      </c>
      <c r="J940" s="13">
        <v>67.0</v>
      </c>
      <c r="K940" s="14" t="str">
        <f>IF(C940&lt;&gt;"",IF(C940+G940&gt;0,C940+G940,""),IF(G940-C941&gt;0,G940-C941,""))</f>
        <v/>
      </c>
      <c r="L940" s="15" t="str">
        <f>if(K940&lt;&gt;"",if(J941-J940&lt;G940,1,if(G940=J941-J940,"Push",0)),"")</f>
        <v/>
      </c>
      <c r="Z940" s="17"/>
      <c r="AA940" s="18"/>
      <c r="AB940" s="19"/>
    </row>
    <row r="941" hidden="1">
      <c r="B941" s="20" t="s">
        <v>74</v>
      </c>
      <c r="C941" s="3">
        <v>9.0</v>
      </c>
      <c r="D941" s="21">
        <v>0.794</v>
      </c>
      <c r="F941" s="22">
        <v>66.9</v>
      </c>
      <c r="G941" s="5">
        <v>-8.5</v>
      </c>
      <c r="H941" s="5">
        <v>-420.0</v>
      </c>
      <c r="I941" s="12">
        <f>if(H941&lt;0,-H941/(-H941+100),100/(H941+100))/(if(H941&lt;0,-H941/(-H941+100),100/(H941+100))+if(H940&lt;0,-H940/(-H940+100),100/(H940+100)))</f>
        <v>0.7764402408</v>
      </c>
      <c r="J941" s="13">
        <v>77.0</v>
      </c>
      <c r="K941" s="23">
        <f>IF(C941&lt;&gt;"",IF(C941+G941&gt;0,C941+G941,""),IF(G941-C940&gt;0,G941-C940,""))</f>
        <v>0.5</v>
      </c>
      <c r="L941" s="15">
        <f>if(K941&lt;&gt;"",if(J940-J941&lt;G941,1,if(G941=J940-J941,"Push",0)),"")</f>
        <v>1</v>
      </c>
      <c r="Z941" s="17"/>
      <c r="AA941" s="18"/>
      <c r="AB941" s="19"/>
    </row>
    <row r="942" hidden="1">
      <c r="A942" s="7">
        <v>44170.0</v>
      </c>
      <c r="B942" s="8" t="s">
        <v>174</v>
      </c>
      <c r="C942" s="9"/>
      <c r="D942" s="9"/>
      <c r="E942" s="10">
        <v>73.5</v>
      </c>
      <c r="F942" s="11">
        <v>76.1</v>
      </c>
      <c r="G942" s="5">
        <v>-7.5</v>
      </c>
      <c r="H942" s="5">
        <v>-360.0</v>
      </c>
      <c r="I942" s="12">
        <f>if(H942&lt;0,-H942/(-H942+100),100/(H942+100))/(if(H942&lt;0,-H942/(-H942+100),100/(H942+100))+if(H943&lt;0,-H943/(-H943+100),100/(H943+100)))</f>
        <v>0.7458563536</v>
      </c>
      <c r="J942" s="13">
        <v>81.0</v>
      </c>
      <c r="K942" s="14" t="str">
        <f>IF(C942&lt;&gt;"",IF(C942+G942&gt;0,C942+G942,""),IF(G942-C943&gt;0,G942-C943,""))</f>
        <v/>
      </c>
      <c r="L942" s="15" t="str">
        <f>if(K942&lt;&gt;"",if(J943-J942&lt;G942,1,if(G942=J943-J942,"Push",0)),"")</f>
        <v/>
      </c>
      <c r="Z942" s="17"/>
      <c r="AA942" s="18"/>
      <c r="AB942" s="19"/>
    </row>
    <row r="943" hidden="1">
      <c r="B943" s="20" t="s">
        <v>33</v>
      </c>
      <c r="C943" s="3">
        <v>1.1</v>
      </c>
      <c r="D943" s="21">
        <v>0.542</v>
      </c>
      <c r="F943" s="22">
        <v>30.5</v>
      </c>
      <c r="G943" s="5">
        <v>7.5</v>
      </c>
      <c r="H943" s="5">
        <v>275.0</v>
      </c>
      <c r="I943" s="12">
        <f>if(H943&lt;0,-H943/(-H943+100),100/(H943+100))/(if(H943&lt;0,-H943/(-H943+100),100/(H943+100))+if(H942&lt;0,-H942/(-H942+100),100/(H942+100)))</f>
        <v>0.2541436464</v>
      </c>
      <c r="J943" s="13">
        <v>57.0</v>
      </c>
      <c r="K943" s="23">
        <f>IF(C943&lt;&gt;"",IF(C943+G943&gt;0,C943+G943,""),IF(G943-C942&gt;0,G943-C942,""))</f>
        <v>8.6</v>
      </c>
      <c r="L943" s="15">
        <f>if(K943&lt;&gt;"",if(J942-J943&lt;G943,1,if(G943=J942-J943,"Push",0)),"")</f>
        <v>0</v>
      </c>
      <c r="Z943" s="17"/>
      <c r="AA943" s="18"/>
      <c r="AB943" s="19"/>
    </row>
    <row r="944" hidden="1">
      <c r="A944" s="7">
        <v>44170.0</v>
      </c>
      <c r="B944" s="8" t="s">
        <v>116</v>
      </c>
      <c r="C944" s="9"/>
      <c r="D944" s="9"/>
      <c r="E944" s="10">
        <v>62.1</v>
      </c>
      <c r="F944" s="11">
        <v>61.5</v>
      </c>
      <c r="G944" s="5">
        <v>3.0</v>
      </c>
      <c r="H944" s="5">
        <v>130.0</v>
      </c>
      <c r="I944" s="12">
        <f>if(H944&lt;0,-H944/(-H944+100),100/(H944+100))/(if(H944&lt;0,-H944/(-H944+100),100/(H944+100))+if(H945&lt;0,-H945/(-H945+100),100/(H945+100)))</f>
        <v>0.4145990075</v>
      </c>
      <c r="J944" s="13">
        <v>68.0</v>
      </c>
      <c r="K944" s="14" t="str">
        <f>IF(C944&lt;&gt;"",IF(C944+G944&gt;0,C944+G944,""),IF(G944-C945&gt;0,G944-C945,""))</f>
        <v/>
      </c>
      <c r="L944" s="15" t="str">
        <f>if(K944&lt;&gt;"",if(J945-J944&lt;G944,1,if(G944=J945-J944,"Push",0)),"")</f>
        <v/>
      </c>
      <c r="Z944" s="17"/>
      <c r="AA944" s="18"/>
      <c r="AB944" s="19"/>
    </row>
    <row r="945" hidden="1">
      <c r="B945" s="20" t="s">
        <v>48</v>
      </c>
      <c r="C945" s="3">
        <v>3.4</v>
      </c>
      <c r="D945" s="21">
        <v>0.637</v>
      </c>
      <c r="F945" s="22">
        <v>35.9</v>
      </c>
      <c r="G945" s="5">
        <v>-3.0</v>
      </c>
      <c r="H945" s="5">
        <v>-159.0</v>
      </c>
      <c r="I945" s="12">
        <f>if(H945&lt;0,-H945/(-H945+100),100/(H945+100))/(if(H945&lt;0,-H945/(-H945+100),100/(H945+100))+if(H944&lt;0,-H944/(-H944+100),100/(H944+100)))</f>
        <v>0.5854009925</v>
      </c>
      <c r="J945" s="13">
        <v>58.0</v>
      </c>
      <c r="K945" s="23">
        <f>IF(C945&lt;&gt;"",IF(C945+G945&gt;0,C945+G945,""),IF(G945-C944&gt;0,G945-C944,""))</f>
        <v>0.4</v>
      </c>
      <c r="L945" s="15">
        <f>if(K945&lt;&gt;"",if(J944-J945&lt;G945,1,if(G945=J944-J945,"Push",0)),"")</f>
        <v>0</v>
      </c>
      <c r="Z945" s="17"/>
      <c r="AA945" s="18"/>
      <c r="AB945" s="19"/>
    </row>
    <row r="946" hidden="1">
      <c r="A946" s="7">
        <v>44170.0</v>
      </c>
      <c r="B946" s="8" t="s">
        <v>275</v>
      </c>
      <c r="C946" s="9"/>
      <c r="D946" s="9"/>
      <c r="E946" s="10">
        <v>57.5</v>
      </c>
      <c r="F946" s="11">
        <v>66.4</v>
      </c>
      <c r="G946" s="5">
        <v>12.5</v>
      </c>
      <c r="H946" s="5">
        <v>600.0</v>
      </c>
      <c r="I946" s="12">
        <f>if(H946&lt;0,-H946/(-H946+100),100/(H946+100))/(if(H946&lt;0,-H946/(-H946+100),100/(H946+100))+if(H947&lt;0,-H947/(-H947+100),100/(H947+100)))</f>
        <v>0.1358024691</v>
      </c>
      <c r="J946" s="13">
        <v>67.0</v>
      </c>
      <c r="K946" s="14">
        <f>IF(C946&lt;&gt;"",IF(C946+G946&gt;0,C946+G946,""),IF(G946-C947&gt;0,G946-C947,""))</f>
        <v>0.7</v>
      </c>
      <c r="L946" s="15">
        <f>if(K946&lt;&gt;"",if(J947-J946&lt;G946,1,if(G946=J947-J946,"Push",0)),"")</f>
        <v>1</v>
      </c>
      <c r="Z946" s="17"/>
      <c r="AA946" s="18"/>
      <c r="AB946" s="19"/>
    </row>
    <row r="947" hidden="1">
      <c r="B947" s="20" t="s">
        <v>261</v>
      </c>
      <c r="C947" s="3">
        <v>11.8</v>
      </c>
      <c r="D947" s="21">
        <v>0.841</v>
      </c>
      <c r="F947" s="22">
        <v>52.7</v>
      </c>
      <c r="G947" s="5">
        <v>-12.5</v>
      </c>
      <c r="H947" s="5">
        <v>-1000.0</v>
      </c>
      <c r="I947" s="12">
        <f>if(H947&lt;0,-H947/(-H947+100),100/(H947+100))/(if(H947&lt;0,-H947/(-H947+100),100/(H947+100))+if(H946&lt;0,-H946/(-H946+100),100/(H946+100)))</f>
        <v>0.8641975309</v>
      </c>
      <c r="J947" s="13">
        <v>70.0</v>
      </c>
      <c r="K947" s="23" t="str">
        <f>IF(C947&lt;&gt;"",IF(C947+G947&gt;0,C947+G947,""),IF(G947-C946&gt;0,G947-C946,""))</f>
        <v/>
      </c>
      <c r="L947" s="15" t="str">
        <f>if(K947&lt;&gt;"",if(J946-J947&lt;G947,1,if(G947=J946-J947,"Push",0)),"")</f>
        <v/>
      </c>
      <c r="Z947" s="17"/>
      <c r="AA947" s="18"/>
      <c r="AB947" s="19"/>
    </row>
    <row r="948" hidden="1">
      <c r="A948" s="7">
        <v>44170.0</v>
      </c>
      <c r="B948" s="8" t="s">
        <v>91</v>
      </c>
      <c r="C948" s="9"/>
      <c r="D948" s="9"/>
      <c r="E948" s="10">
        <v>57.3</v>
      </c>
      <c r="F948" s="11">
        <v>58.2</v>
      </c>
      <c r="G948" s="5">
        <v>20.5</v>
      </c>
      <c r="H948" s="5">
        <v>1500.0</v>
      </c>
      <c r="I948" s="12">
        <f>if(H948&lt;0,-H948/(-H948+100),100/(H948+100))/(if(H948&lt;0,-H948/(-H948+100),100/(H948+100))+if(H949&lt;0,-H949/(-H949+100),100/(H949+100)))</f>
        <v>0.05992949471</v>
      </c>
      <c r="J948" s="13">
        <v>67.0</v>
      </c>
      <c r="K948" s="14">
        <f>IF(C948&lt;&gt;"",IF(C948+G948&gt;0,C948+G948,""),IF(G948-C949&gt;0,G948-C949,""))</f>
        <v>8.3</v>
      </c>
      <c r="L948" s="15">
        <f>if(K948&lt;&gt;"",if(J949-J948&lt;G948,1,if(G948=J949-J948,"Push",0)),"")</f>
        <v>1</v>
      </c>
      <c r="Z948" s="17"/>
      <c r="AA948" s="18"/>
      <c r="AB948" s="19"/>
    </row>
    <row r="949" hidden="1">
      <c r="B949" s="20" t="s">
        <v>86</v>
      </c>
      <c r="C949" s="3">
        <v>12.2</v>
      </c>
      <c r="D949" s="21">
        <v>0.87</v>
      </c>
      <c r="F949" s="22">
        <v>46.0</v>
      </c>
      <c r="G949" s="5">
        <v>-20.5</v>
      </c>
      <c r="H949" s="5">
        <v>-5000.0</v>
      </c>
      <c r="I949" s="12">
        <f>if(H949&lt;0,-H949/(-H949+100),100/(H949+100))/(if(H949&lt;0,-H949/(-H949+100),100/(H949+100))+if(H948&lt;0,-H948/(-H948+100),100/(H948+100)))</f>
        <v>0.9400705053</v>
      </c>
      <c r="J949" s="13">
        <v>79.0</v>
      </c>
      <c r="K949" s="23" t="str">
        <f>IF(C949&lt;&gt;"",IF(C949+G949&gt;0,C949+G949,""),IF(G949-C948&gt;0,G949-C948,""))</f>
        <v/>
      </c>
      <c r="L949" s="15" t="str">
        <f>if(K949&lt;&gt;"",if(J948-J949&lt;G949,1,if(G949=J948-J949,"Push",0)),"")</f>
        <v/>
      </c>
      <c r="Z949" s="17"/>
      <c r="AA949" s="18"/>
      <c r="AB949" s="19"/>
    </row>
    <row r="950" hidden="1">
      <c r="A950" s="7">
        <v>44170.0</v>
      </c>
      <c r="B950" s="8" t="s">
        <v>277</v>
      </c>
      <c r="C950" s="9"/>
      <c r="D950" s="9"/>
      <c r="E950" s="10">
        <v>56.3</v>
      </c>
      <c r="F950" s="11">
        <v>39.9</v>
      </c>
      <c r="G950" s="5">
        <v>-3.0</v>
      </c>
      <c r="H950" s="5">
        <v>-159.0</v>
      </c>
      <c r="I950" s="12">
        <f>if(H950&lt;0,-H950/(-H950+100),100/(H950+100))/(if(H950&lt;0,-H950/(-H950+100),100/(H950+100))+if(H951&lt;0,-H951/(-H951+100),100/(H951+100)))</f>
        <v>0.5854009925</v>
      </c>
      <c r="J950" s="13">
        <v>74.0</v>
      </c>
      <c r="K950" s="14" t="str">
        <f>IF(C950&lt;&gt;"",IF(C950+G950&gt;0,C950+G950,""),IF(G950-C951&gt;0,G950-C951,""))</f>
        <v/>
      </c>
      <c r="L950" s="15" t="str">
        <f>if(K950&lt;&gt;"",if(J951-J950&lt;G950,1,if(G950=J951-J950,"Push",0)),"")</f>
        <v/>
      </c>
      <c r="Z950" s="17"/>
      <c r="AA950" s="18"/>
      <c r="AB950" s="19"/>
    </row>
    <row r="951" hidden="1">
      <c r="B951" s="20" t="s">
        <v>59</v>
      </c>
      <c r="C951" s="3">
        <v>4.5</v>
      </c>
      <c r="D951" s="21">
        <v>0.671</v>
      </c>
      <c r="F951" s="22">
        <v>60.3</v>
      </c>
      <c r="G951" s="5">
        <v>3.0</v>
      </c>
      <c r="H951" s="5">
        <v>130.0</v>
      </c>
      <c r="I951" s="12">
        <f>if(H951&lt;0,-H951/(-H951+100),100/(H951+100))/(if(H951&lt;0,-H951/(-H951+100),100/(H951+100))+if(H950&lt;0,-H950/(-H950+100),100/(H950+100)))</f>
        <v>0.4145990075</v>
      </c>
      <c r="J951" s="13">
        <v>75.0</v>
      </c>
      <c r="K951" s="23">
        <f>IF(C951&lt;&gt;"",IF(C951+G951&gt;0,C951+G951,""),IF(G951-C950&gt;0,G951-C950,""))</f>
        <v>7.5</v>
      </c>
      <c r="L951" s="15">
        <f>if(K951&lt;&gt;"",if(J950-J951&lt;G951,1,if(G951=J950-J951,"Push",0)),"")</f>
        <v>1</v>
      </c>
      <c r="Z951" s="17"/>
      <c r="AA951" s="18"/>
      <c r="AB951" s="19"/>
    </row>
    <row r="952" hidden="1">
      <c r="A952" s="7">
        <v>44170.0</v>
      </c>
      <c r="B952" s="8" t="s">
        <v>282</v>
      </c>
      <c r="C952" s="9"/>
      <c r="D952" s="9"/>
      <c r="E952" s="10">
        <v>54.4</v>
      </c>
      <c r="F952" s="11">
        <v>39.3</v>
      </c>
      <c r="G952" s="5">
        <v>17.5</v>
      </c>
      <c r="H952" s="5">
        <v>1150.0</v>
      </c>
      <c r="I952" s="12">
        <f>if(H952&lt;0,-H952/(-H952+100),100/(H952+100))/(if(H952&lt;0,-H952/(-H952+100),100/(H952+100))+if(H953&lt;0,-H953/(-H953+100),100/(H953+100)))</f>
        <v>0.07612610117</v>
      </c>
      <c r="J952" s="13">
        <v>50.0</v>
      </c>
      <c r="K952" s="14">
        <f>IF(C952&lt;&gt;"",IF(C952+G952&gt;0,C952+G952,""),IF(G952-C953&gt;0,G952-C953,""))</f>
        <v>3.6</v>
      </c>
      <c r="L952" s="15">
        <f>if(K952&lt;&gt;"",if(J953-J952&lt;G952,1,if(G952=J953-J952,"Push",0)),"")</f>
        <v>0</v>
      </c>
      <c r="Z952" s="17"/>
      <c r="AA952" s="18"/>
      <c r="AB952" s="19"/>
    </row>
    <row r="953" hidden="1">
      <c r="B953" s="20" t="s">
        <v>176</v>
      </c>
      <c r="C953" s="3">
        <v>13.9</v>
      </c>
      <c r="D953" s="21">
        <v>0.9</v>
      </c>
      <c r="F953" s="22">
        <v>69.1</v>
      </c>
      <c r="G953" s="5">
        <v>-17.5</v>
      </c>
      <c r="H953" s="5">
        <v>-3335.0</v>
      </c>
      <c r="I953" s="12">
        <f>if(H953&lt;0,-H953/(-H953+100),100/(H953+100))/(if(H953&lt;0,-H953/(-H953+100),100/(H953+100))+if(H952&lt;0,-H952/(-H952+100),100/(H952+100)))</f>
        <v>0.9238738988</v>
      </c>
      <c r="J953" s="13">
        <v>86.0</v>
      </c>
      <c r="K953" s="23" t="str">
        <f>IF(C953&lt;&gt;"",IF(C953+G953&gt;0,C953+G953,""),IF(G953-C952&gt;0,G953-C952,""))</f>
        <v/>
      </c>
      <c r="L953" s="15" t="str">
        <f>if(K953&lt;&gt;"",if(J952-J953&lt;G953,1,if(G953=J952-J953,"Push",0)),"")</f>
        <v/>
      </c>
      <c r="Z953" s="17"/>
      <c r="AA953" s="18"/>
      <c r="AB953" s="19"/>
    </row>
    <row r="954" hidden="1">
      <c r="A954" s="7">
        <v>44170.0</v>
      </c>
      <c r="B954" s="8" t="s">
        <v>362</v>
      </c>
      <c r="C954" s="9"/>
      <c r="D954" s="9"/>
      <c r="E954" s="10">
        <v>53.6</v>
      </c>
      <c r="F954" s="11">
        <v>40.7</v>
      </c>
      <c r="G954" s="5">
        <v>24.0</v>
      </c>
      <c r="H954" s="5">
        <v>1900.0</v>
      </c>
      <c r="I954" s="12">
        <f>if(H954&lt;0,-H954/(-H954+100),100/(H954+100))/(if(H954&lt;0,-H954/(-H954+100),100/(H954+100))+if(H955&lt;0,-H955/(-H955+100),100/(H955+100)))</f>
        <v>0.0480723465</v>
      </c>
      <c r="J954" s="13">
        <v>52.0</v>
      </c>
      <c r="K954" s="14">
        <f>IF(C954&lt;&gt;"",IF(C954+G954&gt;0,C954+G954,""),IF(G954-C955&gt;0,G954-C955,""))</f>
        <v>1.8</v>
      </c>
      <c r="L954" s="15">
        <f>if(K954&lt;&gt;"",if(J955-J954&lt;G954,1,if(G954=J955-J954,"Push",0)),"")</f>
        <v>0</v>
      </c>
      <c r="Z954" s="17"/>
      <c r="AA954" s="18"/>
      <c r="AB954" s="19"/>
    </row>
    <row r="955" hidden="1">
      <c r="B955" s="20" t="s">
        <v>255</v>
      </c>
      <c r="C955" s="3">
        <v>22.2</v>
      </c>
      <c r="D955" s="21">
        <v>0.955</v>
      </c>
      <c r="F955" s="22">
        <v>63.8</v>
      </c>
      <c r="G955" s="5">
        <v>-24.0</v>
      </c>
      <c r="H955" s="5">
        <v>-10000.0</v>
      </c>
      <c r="I955" s="12">
        <f>if(H955&lt;0,-H955/(-H955+100),100/(H955+100))/(if(H955&lt;0,-H955/(-H955+100),100/(H955+100))+if(H954&lt;0,-H954/(-H954+100),100/(H954+100)))</f>
        <v>0.9519276535</v>
      </c>
      <c r="J955" s="13">
        <v>87.0</v>
      </c>
      <c r="K955" s="23" t="str">
        <f>IF(C955&lt;&gt;"",IF(C955+G955&gt;0,C955+G955,""),IF(G955-C954&gt;0,G955-C954,""))</f>
        <v/>
      </c>
      <c r="L955" s="15" t="str">
        <f>if(K955&lt;&gt;"",if(J954-J955&lt;G955,1,if(G955=J954-J955,"Push",0)),"")</f>
        <v/>
      </c>
      <c r="Z955" s="17"/>
      <c r="AA955" s="18"/>
      <c r="AB955" s="19"/>
    </row>
    <row r="956" hidden="1">
      <c r="A956" s="7">
        <v>44170.0</v>
      </c>
      <c r="B956" s="8" t="s">
        <v>146</v>
      </c>
      <c r="C956" s="9"/>
      <c r="D956" s="9"/>
      <c r="E956" s="10">
        <v>52.2</v>
      </c>
      <c r="F956" s="11">
        <v>68.6</v>
      </c>
      <c r="G956" s="5">
        <v>25.0</v>
      </c>
      <c r="I956" s="12"/>
      <c r="J956" s="13">
        <v>61.0</v>
      </c>
      <c r="K956" s="14">
        <f>IF(C956&lt;&gt;"",IF(C956+G956&gt;0,C956+G956,""),IF(G956-C957&gt;0,G956-C957,""))</f>
        <v>3.1</v>
      </c>
      <c r="L956" s="15">
        <f>if(K956&lt;&gt;"",if(J957-J956&lt;G956,1,if(G956=J957-J956,"Push",0)),"")</f>
        <v>1</v>
      </c>
      <c r="Z956" s="17"/>
      <c r="AA956" s="18"/>
      <c r="AB956" s="19"/>
    </row>
    <row r="957" hidden="1">
      <c r="B957" s="20" t="s">
        <v>229</v>
      </c>
      <c r="C957" s="3">
        <v>21.9</v>
      </c>
      <c r="D957" s="21">
        <v>0.971</v>
      </c>
      <c r="F957" s="22">
        <v>46.7</v>
      </c>
      <c r="G957" s="5">
        <v>-25.0</v>
      </c>
      <c r="I957" s="12"/>
      <c r="J957" s="13">
        <v>65.0</v>
      </c>
      <c r="K957" s="23" t="str">
        <f>IF(C957&lt;&gt;"",IF(C957+G957&gt;0,C957+G957,""),IF(G957-C956&gt;0,G957-C956,""))</f>
        <v/>
      </c>
      <c r="L957" s="15" t="str">
        <f>if(K957&lt;&gt;"",if(J956-J957&lt;G957,1,if(G957=J956-J957,"Push",0)),"")</f>
        <v/>
      </c>
      <c r="Z957" s="17"/>
      <c r="AA957" s="18"/>
      <c r="AB957" s="19"/>
    </row>
    <row r="958" hidden="1">
      <c r="A958" s="7">
        <v>44170.0</v>
      </c>
      <c r="B958" s="8" t="s">
        <v>314</v>
      </c>
      <c r="C958" s="9"/>
      <c r="D958" s="9"/>
      <c r="E958" s="10">
        <v>49.9</v>
      </c>
      <c r="F958" s="11">
        <v>77.7</v>
      </c>
      <c r="G958" s="5">
        <v>9.5</v>
      </c>
      <c r="H958" s="5">
        <v>350.0</v>
      </c>
      <c r="I958" s="12">
        <f>if(H958&lt;0,-H958/(-H958+100),100/(H958+100))/(if(H958&lt;0,-H958/(-H958+100),100/(H958+100))+if(H959&lt;0,-H959/(-H959+100),100/(H959+100)))</f>
        <v>0.2116788321</v>
      </c>
      <c r="J958" s="13">
        <v>82.0</v>
      </c>
      <c r="K958" s="14">
        <f>IF(C958&lt;&gt;"",IF(C958+G958&gt;0,C958+G958,""),IF(G958-C959&gt;0,G958-C959,""))</f>
        <v>1.7</v>
      </c>
      <c r="L958" s="15">
        <f>if(K958&lt;&gt;"",if(J959-J958&lt;G958,1,if(G958=J959-J958,"Push",0)),"")</f>
        <v>1</v>
      </c>
      <c r="Z958" s="17"/>
      <c r="AA958" s="18"/>
      <c r="AB958" s="19"/>
    </row>
    <row r="959" hidden="1">
      <c r="B959" s="20" t="s">
        <v>299</v>
      </c>
      <c r="C959" s="3">
        <v>7.8</v>
      </c>
      <c r="D959" s="21">
        <v>0.767</v>
      </c>
      <c r="F959" s="22">
        <v>23.3</v>
      </c>
      <c r="G959" s="5">
        <v>-9.5</v>
      </c>
      <c r="H959" s="5">
        <v>-480.0</v>
      </c>
      <c r="I959" s="12">
        <f>if(H959&lt;0,-H959/(-H959+100),100/(H959+100))/(if(H959&lt;0,-H959/(-H959+100),100/(H959+100))+if(H958&lt;0,-H958/(-H958+100),100/(H958+100)))</f>
        <v>0.7883211679</v>
      </c>
      <c r="J959" s="13">
        <v>74.0</v>
      </c>
      <c r="K959" s="23" t="str">
        <f>IF(C959&lt;&gt;"",IF(C959+G959&gt;0,C959+G959,""),IF(G959-C958&gt;0,G959-C958,""))</f>
        <v/>
      </c>
      <c r="L959" s="15" t="str">
        <f>if(K959&lt;&gt;"",if(J958-J959&lt;G959,1,if(G959=J958-J959,"Push",0)),"")</f>
        <v/>
      </c>
      <c r="Z959" s="17"/>
      <c r="AA959" s="18"/>
      <c r="AB959" s="19"/>
    </row>
    <row r="960" hidden="1">
      <c r="A960" s="26">
        <v>44170.0</v>
      </c>
      <c r="B960" s="27" t="s">
        <v>89</v>
      </c>
      <c r="C960" s="28"/>
      <c r="D960" s="28"/>
      <c r="E960" s="29">
        <v>48.8</v>
      </c>
      <c r="F960" s="30">
        <v>46.4</v>
      </c>
      <c r="G960" s="31"/>
      <c r="H960" s="31"/>
      <c r="I960" s="32"/>
      <c r="J960" s="33">
        <v>65.0</v>
      </c>
      <c r="K960" s="34"/>
      <c r="L960" s="35"/>
      <c r="Z960" s="17"/>
      <c r="AA960" s="18"/>
      <c r="AB960" s="19"/>
    </row>
    <row r="961" hidden="1">
      <c r="B961" s="36" t="s">
        <v>307</v>
      </c>
      <c r="C961" s="37">
        <v>16.7</v>
      </c>
      <c r="D961" s="38">
        <v>0.85</v>
      </c>
      <c r="F961" s="39">
        <v>50.0</v>
      </c>
      <c r="G961" s="31"/>
      <c r="H961" s="31"/>
      <c r="I961" s="32"/>
      <c r="J961" s="33">
        <v>76.0</v>
      </c>
      <c r="K961" s="40"/>
      <c r="L961" s="35"/>
      <c r="Z961" s="17"/>
      <c r="AA961" s="18"/>
      <c r="AB961" s="19"/>
    </row>
    <row r="962" hidden="1">
      <c r="A962" s="7">
        <v>44170.0</v>
      </c>
      <c r="B962" s="8" t="s">
        <v>363</v>
      </c>
      <c r="C962" s="9"/>
      <c r="D962" s="9"/>
      <c r="E962" s="10">
        <v>48.1</v>
      </c>
      <c r="F962" s="11">
        <v>45.4</v>
      </c>
      <c r="G962" s="5">
        <v>-3.5</v>
      </c>
      <c r="H962" s="5">
        <v>-175.0</v>
      </c>
      <c r="I962" s="12">
        <f>if(H962&lt;0,-H962/(-H962+100),100/(H962+100))/(if(H962&lt;0,-H962/(-H962+100),100/(H962+100))+if(H963&lt;0,-H963/(-H963+100),100/(H963+100)))</f>
        <v>0.6072831132</v>
      </c>
      <c r="J962" s="13">
        <v>68.0</v>
      </c>
      <c r="K962" s="14" t="str">
        <f>IF(C962&lt;&gt;"",IF(C962+G962&gt;0,C962+G962,""),IF(G962-C963&gt;0,G962-C963,""))</f>
        <v/>
      </c>
      <c r="L962" s="15" t="str">
        <f>if(K962&lt;&gt;"",if(J963-J962&lt;G962,1,if(G962=J963-J962,"Push",0)),"")</f>
        <v/>
      </c>
      <c r="Z962" s="17"/>
      <c r="AA962" s="18"/>
      <c r="AB962" s="19"/>
    </row>
    <row r="963" hidden="1">
      <c r="B963" s="20" t="s">
        <v>364</v>
      </c>
      <c r="C963" s="3">
        <v>1.6</v>
      </c>
      <c r="D963" s="21">
        <v>0.561</v>
      </c>
      <c r="F963" s="22">
        <v>30.9</v>
      </c>
      <c r="G963" s="5">
        <v>3.5</v>
      </c>
      <c r="H963" s="5">
        <v>143.0</v>
      </c>
      <c r="I963" s="12">
        <f>if(H963&lt;0,-H963/(-H963+100),100/(H963+100))/(if(H963&lt;0,-H963/(-H963+100),100/(H963+100))+if(H962&lt;0,-H962/(-H962+100),100/(H962+100)))</f>
        <v>0.3927168868</v>
      </c>
      <c r="J963" s="13">
        <v>65.0</v>
      </c>
      <c r="K963" s="23">
        <f>IF(C963&lt;&gt;"",IF(C963+G963&gt;0,C963+G963,""),IF(G963-C962&gt;0,G963-C962,""))</f>
        <v>5.1</v>
      </c>
      <c r="L963" s="15">
        <f>if(K963&lt;&gt;"",if(J962-J963&lt;G963,1,if(G963=J962-J963,"Push",0)),"")</f>
        <v>1</v>
      </c>
      <c r="Z963" s="17"/>
      <c r="AA963" s="18"/>
      <c r="AB963" s="19"/>
    </row>
    <row r="964" hidden="1">
      <c r="A964" s="7">
        <v>44170.0</v>
      </c>
      <c r="B964" s="8" t="s">
        <v>178</v>
      </c>
      <c r="C964" s="9"/>
      <c r="D964" s="9"/>
      <c r="E964" s="10">
        <v>47.4</v>
      </c>
      <c r="F964" s="11">
        <v>39.3</v>
      </c>
      <c r="G964" s="5">
        <v>4.5</v>
      </c>
      <c r="H964" s="5">
        <v>165.0</v>
      </c>
      <c r="I964" s="12">
        <f>if(H964&lt;0,-H964/(-H964+100),100/(H964+100))/(if(H964&lt;0,-H964/(-H964+100),100/(H964+100))+if(H965&lt;0,-H965/(-H965+100),100/(H965+100)))</f>
        <v>0.3595638078</v>
      </c>
      <c r="J964" s="13">
        <v>47.0</v>
      </c>
      <c r="K964" s="14" t="str">
        <f>IF(C964&lt;&gt;"",IF(C964+G964&gt;0,C964+G964,""),IF(G964-C965&gt;0,G964-C965,""))</f>
        <v/>
      </c>
      <c r="L964" s="15" t="str">
        <f>if(K964&lt;&gt;"",if(J965-J964&lt;G964,1,if(G964=J965-J964,"Push",0)),"")</f>
        <v/>
      </c>
      <c r="Z964" s="17"/>
      <c r="AA964" s="18"/>
      <c r="AB964" s="19"/>
    </row>
    <row r="965" hidden="1">
      <c r="B965" s="20" t="s">
        <v>345</v>
      </c>
      <c r="C965" s="3">
        <v>6.4</v>
      </c>
      <c r="D965" s="21">
        <v>0.72</v>
      </c>
      <c r="F965" s="22">
        <v>69.7</v>
      </c>
      <c r="G965" s="5">
        <v>-4.5</v>
      </c>
      <c r="H965" s="5">
        <v>-205.0</v>
      </c>
      <c r="I965" s="12">
        <f>if(H965&lt;0,-H965/(-H965+100),100/(H965+100))/(if(H965&lt;0,-H965/(-H965+100),100/(H965+100))+if(H964&lt;0,-H964/(-H964+100),100/(H964+100)))</f>
        <v>0.6404361922</v>
      </c>
      <c r="J965" s="13">
        <v>71.0</v>
      </c>
      <c r="K965" s="23">
        <f>IF(C965&lt;&gt;"",IF(C965+G965&gt;0,C965+G965,""),IF(G965-C964&gt;0,G965-C964,""))</f>
        <v>1.9</v>
      </c>
      <c r="L965" s="15">
        <f>if(K965&lt;&gt;"",if(J964-J965&lt;G965,1,if(G965=J964-J965,"Push",0)),"")</f>
        <v>1</v>
      </c>
      <c r="Z965" s="17"/>
      <c r="AA965" s="18"/>
      <c r="AB965" s="19"/>
    </row>
    <row r="966" hidden="1">
      <c r="A966" s="7">
        <v>44170.0</v>
      </c>
      <c r="B966" s="8" t="s">
        <v>93</v>
      </c>
      <c r="C966" s="9"/>
      <c r="D966" s="9"/>
      <c r="E966" s="10">
        <v>46.0</v>
      </c>
      <c r="F966" s="11">
        <v>19.7</v>
      </c>
      <c r="G966" s="5">
        <v>5.0</v>
      </c>
      <c r="H966" s="5">
        <v>180.0</v>
      </c>
      <c r="I966" s="12">
        <f>if(H966&lt;0,-H966/(-H966+100),100/(H966+100))/(if(H966&lt;0,-H966/(-H966+100),100/(H966+100))+if(H967&lt;0,-H967/(-H967+100),100/(H967+100)))</f>
        <v>0.3403141361</v>
      </c>
      <c r="J966" s="13">
        <v>74.0</v>
      </c>
      <c r="K966" s="14">
        <f>IF(C966&lt;&gt;"",IF(C966+G966&gt;0,C966+G966,""),IF(G966-C967&gt;0,G966-C967,""))</f>
        <v>2.3</v>
      </c>
      <c r="L966" s="15">
        <f>if(K966&lt;&gt;"",if(J967-J966&lt;G966,1,if(G966=J967-J966,"Push",0)),"")</f>
        <v>0</v>
      </c>
      <c r="Z966" s="17"/>
      <c r="AA966" s="18"/>
      <c r="AB966" s="19"/>
    </row>
    <row r="967" hidden="1">
      <c r="B967" s="20" t="s">
        <v>101</v>
      </c>
      <c r="C967" s="3">
        <v>2.7</v>
      </c>
      <c r="D967" s="21">
        <v>0.597</v>
      </c>
      <c r="F967" s="22">
        <v>58.2</v>
      </c>
      <c r="G967" s="5">
        <v>-5.0</v>
      </c>
      <c r="H967" s="5">
        <v>-225.0</v>
      </c>
      <c r="I967" s="12">
        <f>if(H967&lt;0,-H967/(-H967+100),100/(H967+100))/(if(H967&lt;0,-H967/(-H967+100),100/(H967+100))+if(H966&lt;0,-H966/(-H966+100),100/(H966+100)))</f>
        <v>0.6596858639</v>
      </c>
      <c r="J967" s="13">
        <v>85.0</v>
      </c>
      <c r="K967" s="23" t="str">
        <f>IF(C967&lt;&gt;"",IF(C967+G967&gt;0,C967+G967,""),IF(G967-C966&gt;0,G967-C966,""))</f>
        <v/>
      </c>
      <c r="L967" s="15" t="str">
        <f>if(K967&lt;&gt;"",if(J966-J967&lt;G967,1,if(G967=J966-J967,"Push",0)),"")</f>
        <v/>
      </c>
      <c r="Z967" s="17"/>
      <c r="AA967" s="18"/>
      <c r="AB967" s="19"/>
    </row>
    <row r="968" hidden="1">
      <c r="A968" s="26">
        <v>44170.0</v>
      </c>
      <c r="B968" s="27" t="s">
        <v>160</v>
      </c>
      <c r="C968" s="28"/>
      <c r="D968" s="28"/>
      <c r="E968" s="29">
        <v>45.9</v>
      </c>
      <c r="F968" s="30">
        <v>39.5</v>
      </c>
      <c r="G968" s="31"/>
      <c r="H968" s="31"/>
      <c r="I968" s="32"/>
      <c r="J968" s="33">
        <v>59.0</v>
      </c>
      <c r="K968" s="34"/>
      <c r="L968" s="35"/>
      <c r="Z968" s="17"/>
      <c r="AA968" s="18"/>
      <c r="AB968" s="19"/>
    </row>
    <row r="969" hidden="1">
      <c r="B969" s="36" t="s">
        <v>110</v>
      </c>
      <c r="C969" s="37">
        <v>13.9</v>
      </c>
      <c r="D969" s="38">
        <v>0.901</v>
      </c>
      <c r="F969" s="39">
        <v>56.1</v>
      </c>
      <c r="G969" s="31"/>
      <c r="H969" s="31"/>
      <c r="I969" s="32"/>
      <c r="J969" s="33">
        <v>89.0</v>
      </c>
      <c r="K969" s="40"/>
      <c r="L969" s="35"/>
      <c r="Z969" s="17"/>
      <c r="AA969" s="18"/>
      <c r="AB969" s="19"/>
    </row>
    <row r="970" hidden="1">
      <c r="A970" s="7">
        <v>44170.0</v>
      </c>
      <c r="B970" s="8" t="s">
        <v>306</v>
      </c>
      <c r="C970" s="9"/>
      <c r="D970" s="9"/>
      <c r="E970" s="10">
        <v>44.7</v>
      </c>
      <c r="F970" s="11">
        <v>90.2</v>
      </c>
      <c r="G970" s="5">
        <v>17.5</v>
      </c>
      <c r="H970" s="5">
        <v>1100.0</v>
      </c>
      <c r="I970" s="12">
        <f>if(H970&lt;0,-H970/(-H970+100),100/(H970+100))/(if(H970&lt;0,-H970/(-H970+100),100/(H970+100))+if(H971&lt;0,-H971/(-H971+100),100/(H971+100)))</f>
        <v>0.07975460123</v>
      </c>
      <c r="J970" s="13">
        <v>96.0</v>
      </c>
      <c r="K970" s="14">
        <f>IF(C970&lt;&gt;"",IF(C970+G970&gt;0,C970+G970,""),IF(G970-C971&gt;0,G970-C971,""))</f>
        <v>6.8</v>
      </c>
      <c r="L970" s="15">
        <f>if(K970&lt;&gt;"",if(J971-J970&lt;G970,1,if(G970=J971-J970,"Push",0)),"")</f>
        <v>1</v>
      </c>
      <c r="Z970" s="17"/>
      <c r="AA970" s="18"/>
      <c r="AB970" s="19"/>
    </row>
    <row r="971" hidden="1">
      <c r="B971" s="20" t="s">
        <v>234</v>
      </c>
      <c r="C971" s="3">
        <v>10.7</v>
      </c>
      <c r="D971" s="21">
        <v>0.827</v>
      </c>
      <c r="F971" s="22">
        <v>11.9</v>
      </c>
      <c r="G971" s="5">
        <v>-17.5</v>
      </c>
      <c r="H971" s="5">
        <v>-2500.0</v>
      </c>
      <c r="I971" s="12">
        <f>if(H971&lt;0,-H971/(-H971+100),100/(H971+100))/(if(H971&lt;0,-H971/(-H971+100),100/(H971+100))+if(H970&lt;0,-H970/(-H970+100),100/(H970+100)))</f>
        <v>0.9202453988</v>
      </c>
      <c r="J971" s="13">
        <v>83.0</v>
      </c>
      <c r="K971" s="23" t="str">
        <f>IF(C971&lt;&gt;"",IF(C971+G971&gt;0,C971+G971,""),IF(G971-C970&gt;0,G971-C970,""))</f>
        <v/>
      </c>
      <c r="L971" s="15" t="str">
        <f>if(K971&lt;&gt;"",if(J970-J971&lt;G971,1,if(G971=J970-J971,"Push",0)),"")</f>
        <v/>
      </c>
      <c r="Z971" s="17"/>
      <c r="AA971" s="18"/>
      <c r="AB971" s="19"/>
    </row>
    <row r="972" hidden="1">
      <c r="A972" s="7">
        <v>44170.0</v>
      </c>
      <c r="B972" s="8" t="s">
        <v>73</v>
      </c>
      <c r="C972" s="9">
        <v>1.2</v>
      </c>
      <c r="D972" s="25">
        <v>0.546</v>
      </c>
      <c r="E972" s="10">
        <v>44.3</v>
      </c>
      <c r="F972" s="11">
        <v>4.0</v>
      </c>
      <c r="G972" s="5">
        <v>5.5</v>
      </c>
      <c r="H972" s="5">
        <v>200.0</v>
      </c>
      <c r="I972" s="12">
        <f>if(H972&lt;0,-H972/(-H972+100),100/(H972+100))/(if(H972&lt;0,-H972/(-H972+100),100/(H972+100))+if(H973&lt;0,-H973/(-H973+100),100/(H973+100)))</f>
        <v>0.3194444444</v>
      </c>
      <c r="J972" s="13">
        <v>44.0</v>
      </c>
      <c r="K972" s="14">
        <f>IF(C972&lt;&gt;"",IF(C972+G972&gt;0,C972+G972,""),IF(G972-C973&gt;0,G972-C973,""))</f>
        <v>6.7</v>
      </c>
      <c r="L972" s="15">
        <f>if(K972&lt;&gt;"",if(J973-J972&lt;G972,1,if(G972=J973-J972,"Push",0)),"")</f>
        <v>0</v>
      </c>
      <c r="Z972" s="17"/>
      <c r="AA972" s="18"/>
      <c r="AB972" s="19"/>
    </row>
    <row r="973" hidden="1">
      <c r="B973" s="20" t="s">
        <v>286</v>
      </c>
      <c r="C973" s="3"/>
      <c r="D973" s="3"/>
      <c r="F973" s="22">
        <v>63.7</v>
      </c>
      <c r="G973" s="5">
        <v>-5.5</v>
      </c>
      <c r="H973" s="5">
        <v>-245.0</v>
      </c>
      <c r="I973" s="12">
        <f>if(H973&lt;0,-H973/(-H973+100),100/(H973+100))/(if(H973&lt;0,-H973/(-H973+100),100/(H973+100))+if(H972&lt;0,-H972/(-H972+100),100/(H972+100)))</f>
        <v>0.6805555556</v>
      </c>
      <c r="J973" s="13">
        <v>59.0</v>
      </c>
      <c r="K973" s="23" t="str">
        <f>IF(C973&lt;&gt;"",IF(C973+G973&gt;0,C973+G973,""),IF(G973-C972&gt;0,G973-C972,""))</f>
        <v/>
      </c>
      <c r="L973" s="15" t="str">
        <f>if(K973&lt;&gt;"",if(J972-J973&lt;G973,1,if(G973=J972-J973,"Push",0)),"")</f>
        <v/>
      </c>
      <c r="Z973" s="17"/>
      <c r="AA973" s="18"/>
      <c r="AB973" s="19"/>
    </row>
    <row r="974" hidden="1">
      <c r="A974" s="7">
        <v>44170.0</v>
      </c>
      <c r="B974" s="8" t="s">
        <v>70</v>
      </c>
      <c r="C974" s="9"/>
      <c r="D974" s="9"/>
      <c r="E974" s="10">
        <v>43.5</v>
      </c>
      <c r="F974" s="11">
        <v>36.9</v>
      </c>
      <c r="I974" s="12"/>
      <c r="J974" s="13">
        <v>72.0</v>
      </c>
      <c r="K974" s="14"/>
      <c r="L974" s="15"/>
      <c r="Z974" s="17"/>
      <c r="AA974" s="18"/>
      <c r="AB974" s="19"/>
    </row>
    <row r="975" hidden="1">
      <c r="B975" s="20" t="s">
        <v>188</v>
      </c>
      <c r="C975" s="3">
        <v>8.4</v>
      </c>
      <c r="D975" s="21">
        <v>0.805</v>
      </c>
      <c r="F975" s="22">
        <v>53.0</v>
      </c>
      <c r="I975" s="12"/>
      <c r="J975" s="13">
        <v>79.0</v>
      </c>
      <c r="K975" s="23"/>
      <c r="L975" s="15"/>
      <c r="Z975" s="17"/>
      <c r="AA975" s="18"/>
      <c r="AB975" s="19"/>
    </row>
    <row r="976" hidden="1">
      <c r="A976" s="7">
        <v>44170.0</v>
      </c>
      <c r="B976" s="8" t="s">
        <v>139</v>
      </c>
      <c r="C976" s="9"/>
      <c r="D976" s="9"/>
      <c r="E976" s="10">
        <v>43.4</v>
      </c>
      <c r="F976" s="11">
        <v>44.2</v>
      </c>
      <c r="G976" s="5">
        <v>14.0</v>
      </c>
      <c r="H976" s="5">
        <v>800.0</v>
      </c>
      <c r="I976" s="12">
        <f>if(H976&lt;0,-H976/(-H976+100),100/(H976+100))/(if(H976&lt;0,-H976/(-H976+100),100/(H976+100))+if(H977&lt;0,-H977/(-H977+100),100/(H977+100)))</f>
        <v>0.10625</v>
      </c>
      <c r="J976" s="13">
        <v>42.0</v>
      </c>
      <c r="K976" s="14">
        <f>IF(C976&lt;&gt;"",IF(C976+G976&gt;0,C976+G976,""),IF(G976-C977&gt;0,G976-C977,""))</f>
        <v>4.3</v>
      </c>
      <c r="L976" s="15">
        <f>if(K976&lt;&gt;"",if(J977-J976&lt;G976,1,if(G976=J977-J976,"Push",0)),"")</f>
        <v>0</v>
      </c>
      <c r="Z976" s="17"/>
      <c r="AA976" s="18"/>
      <c r="AB976" s="19"/>
    </row>
    <row r="977" hidden="1">
      <c r="B977" s="20" t="s">
        <v>39</v>
      </c>
      <c r="C977" s="3">
        <v>9.7</v>
      </c>
      <c r="D977" s="21">
        <v>0.822</v>
      </c>
      <c r="F977" s="22">
        <v>62.4</v>
      </c>
      <c r="G977" s="5">
        <v>-14.0</v>
      </c>
      <c r="H977" s="5">
        <v>-1430.0</v>
      </c>
      <c r="I977" s="12">
        <f>if(H977&lt;0,-H977/(-H977+100),100/(H977+100))/(if(H977&lt;0,-H977/(-H977+100),100/(H977+100))+if(H976&lt;0,-H976/(-H976+100),100/(H976+100)))</f>
        <v>0.89375</v>
      </c>
      <c r="J977" s="13">
        <v>60.0</v>
      </c>
      <c r="K977" s="23" t="str">
        <f>IF(C977&lt;&gt;"",IF(C977+G977&gt;0,C977+G977,""),IF(G977-C976&gt;0,G977-C976,""))</f>
        <v/>
      </c>
      <c r="L977" s="15" t="str">
        <f>if(K977&lt;&gt;"",if(J976-J977&lt;G977,1,if(G977=J976-J977,"Push",0)),"")</f>
        <v/>
      </c>
      <c r="Z977" s="17"/>
      <c r="AA977" s="18"/>
      <c r="AB977" s="19"/>
    </row>
    <row r="978" hidden="1">
      <c r="A978" s="26">
        <v>44170.0</v>
      </c>
      <c r="B978" s="27" t="s">
        <v>55</v>
      </c>
      <c r="C978" s="28">
        <v>3.4</v>
      </c>
      <c r="D978" s="53">
        <v>0.619</v>
      </c>
      <c r="E978" s="29">
        <v>43.0</v>
      </c>
      <c r="F978" s="30">
        <v>55.1</v>
      </c>
      <c r="G978" s="31"/>
      <c r="H978" s="31"/>
      <c r="I978" s="32"/>
      <c r="J978" s="33">
        <v>65.0</v>
      </c>
      <c r="K978" s="34"/>
      <c r="L978" s="35"/>
      <c r="Z978" s="17"/>
      <c r="AA978" s="18"/>
      <c r="AB978" s="19"/>
    </row>
    <row r="979" hidden="1">
      <c r="B979" s="36" t="s">
        <v>157</v>
      </c>
      <c r="C979" s="37"/>
      <c r="D979" s="37"/>
      <c r="F979" s="39">
        <v>17.3</v>
      </c>
      <c r="G979" s="31"/>
      <c r="H979" s="31"/>
      <c r="I979" s="32"/>
      <c r="J979" s="33">
        <v>63.0</v>
      </c>
      <c r="K979" s="40"/>
      <c r="L979" s="35"/>
      <c r="Z979" s="17"/>
      <c r="AA979" s="18"/>
      <c r="AB979" s="19"/>
    </row>
    <row r="980" hidden="1">
      <c r="A980" s="7">
        <v>44170.0</v>
      </c>
      <c r="B980" s="8" t="s">
        <v>365</v>
      </c>
      <c r="C980" s="9"/>
      <c r="D980" s="9"/>
      <c r="E980" s="10">
        <v>43.0</v>
      </c>
      <c r="F980" s="11">
        <v>7.4</v>
      </c>
      <c r="G980" s="5">
        <v>-3.0</v>
      </c>
      <c r="H980" s="5">
        <v>-159.0</v>
      </c>
      <c r="I980" s="12">
        <f>if(H980&lt;0,-H980/(-H980+100),100/(H980+100))/(if(H980&lt;0,-H980/(-H980+100),100/(H980+100))+if(H981&lt;0,-H981/(-H981+100),100/(H981+100)))</f>
        <v>0.5854009925</v>
      </c>
      <c r="J980" s="13">
        <v>73.0</v>
      </c>
      <c r="K980" s="14" t="str">
        <f>IF(C980&lt;&gt;"",IF(C980+G980&gt;0,C980+G980,""),IF(G980-C981&gt;0,G980-C981,""))</f>
        <v/>
      </c>
      <c r="L980" s="15" t="str">
        <f>if(K980&lt;&gt;"",if(J981-J980&lt;G980,1,if(G980=J981-J980,"Push",0)),"")</f>
        <v/>
      </c>
      <c r="Z980" s="17"/>
      <c r="AA980" s="18"/>
      <c r="AB980" s="19"/>
    </row>
    <row r="981" hidden="1">
      <c r="B981" s="20" t="s">
        <v>132</v>
      </c>
      <c r="C981" s="3">
        <v>1.2</v>
      </c>
      <c r="D981" s="21">
        <v>0.542</v>
      </c>
      <c r="F981" s="22">
        <v>64.5</v>
      </c>
      <c r="G981" s="5">
        <v>3.0</v>
      </c>
      <c r="H981" s="5">
        <v>130.0</v>
      </c>
      <c r="I981" s="12">
        <f>if(H981&lt;0,-H981/(-H981+100),100/(H981+100))/(if(H981&lt;0,-H981/(-H981+100),100/(H981+100))+if(H980&lt;0,-H980/(-H980+100),100/(H980+100)))</f>
        <v>0.4145990075</v>
      </c>
      <c r="J981" s="13">
        <v>86.0</v>
      </c>
      <c r="K981" s="23">
        <f>IF(C981&lt;&gt;"",IF(C981+G981&gt;0,C981+G981,""),IF(G981-C980&gt;0,G981-C980,""))</f>
        <v>4.2</v>
      </c>
      <c r="L981" s="15">
        <f>if(K981&lt;&gt;"",if(J980-J981&lt;G981,1,if(G981=J980-J981,"Push",0)),"")</f>
        <v>1</v>
      </c>
      <c r="Z981" s="17"/>
      <c r="AA981" s="18"/>
      <c r="AB981" s="19"/>
    </row>
    <row r="982" hidden="1">
      <c r="A982" s="26">
        <v>44170.0</v>
      </c>
      <c r="B982" s="27" t="s">
        <v>159</v>
      </c>
      <c r="C982" s="28"/>
      <c r="D982" s="28"/>
      <c r="E982" s="29">
        <v>42.7</v>
      </c>
      <c r="F982" s="30">
        <v>37.9</v>
      </c>
      <c r="G982" s="31"/>
      <c r="H982" s="31"/>
      <c r="I982" s="32"/>
      <c r="J982" s="33">
        <v>66.0</v>
      </c>
      <c r="K982" s="34"/>
      <c r="L982" s="35"/>
      <c r="Z982" s="17"/>
      <c r="AA982" s="18"/>
      <c r="AB982" s="19"/>
    </row>
    <row r="983" hidden="1">
      <c r="B983" s="36" t="s">
        <v>69</v>
      </c>
      <c r="C983" s="37">
        <v>7.2</v>
      </c>
      <c r="D983" s="38">
        <v>0.743</v>
      </c>
      <c r="F983" s="39">
        <v>49.9</v>
      </c>
      <c r="G983" s="31"/>
      <c r="H983" s="31"/>
      <c r="I983" s="32"/>
      <c r="J983" s="33">
        <v>68.0</v>
      </c>
      <c r="K983" s="40"/>
      <c r="L983" s="35"/>
      <c r="Z983" s="17"/>
      <c r="AA983" s="18"/>
      <c r="AB983" s="19"/>
    </row>
    <row r="984" hidden="1">
      <c r="A984" s="7">
        <v>44170.0</v>
      </c>
      <c r="B984" s="8" t="s">
        <v>220</v>
      </c>
      <c r="C984" s="9">
        <v>0.6</v>
      </c>
      <c r="D984" s="25">
        <v>0.522</v>
      </c>
      <c r="E984" s="10">
        <v>42.0</v>
      </c>
      <c r="F984" s="11">
        <v>41.4</v>
      </c>
      <c r="G984" s="5">
        <v>-5.5</v>
      </c>
      <c r="H984" s="5">
        <v>-240.0</v>
      </c>
      <c r="I984" s="12">
        <f>if(H984&lt;0,-H984/(-H984+100),100/(H984+100))/(if(H984&lt;0,-H984/(-H984+100),100/(H984+100))+if(H985&lt;0,-H985/(-H985+100),100/(H985+100)))</f>
        <v>0.6755725191</v>
      </c>
      <c r="J984" s="13">
        <v>72.0</v>
      </c>
      <c r="K984" s="14" t="str">
        <f>IF(C984&lt;&gt;"",IF(C984+G984&gt;0,C984+G984,""),IF(G984-C985&gt;0,G984-C985,""))</f>
        <v/>
      </c>
      <c r="L984" s="15" t="str">
        <f>if(K984&lt;&gt;"",if(J985-J984&lt;G984,1,if(G984=J985-J984,"Push",0)),"")</f>
        <v/>
      </c>
      <c r="Z984" s="17"/>
      <c r="AA984" s="18"/>
      <c r="AB984" s="19"/>
    </row>
    <row r="985" hidden="1">
      <c r="B985" s="20" t="s">
        <v>198</v>
      </c>
      <c r="C985" s="3"/>
      <c r="D985" s="3"/>
      <c r="F985" s="22">
        <v>33.4</v>
      </c>
      <c r="G985" s="5">
        <v>5.5</v>
      </c>
      <c r="H985" s="5">
        <v>195.0</v>
      </c>
      <c r="I985" s="12">
        <f>if(H985&lt;0,-H985/(-H985+100),100/(H985+100))/(if(H985&lt;0,-H985/(-H985+100),100/(H985+100))+if(H984&lt;0,-H984/(-H984+100),100/(H984+100)))</f>
        <v>0.3244274809</v>
      </c>
      <c r="J985" s="13">
        <v>69.0</v>
      </c>
      <c r="K985" s="23">
        <f>IF(C985&lt;&gt;"",IF(C985+G985&gt;0,C985+G985,""),IF(G985-C984&gt;0,G985-C984,""))</f>
        <v>4.9</v>
      </c>
      <c r="L985" s="15">
        <f>if(K985&lt;&gt;"",if(J984-J985&lt;G985,1,if(G985=J984-J985,"Push",0)),"")</f>
        <v>1</v>
      </c>
      <c r="Z985" s="17"/>
      <c r="AA985" s="18"/>
      <c r="AB985" s="19"/>
    </row>
    <row r="986" hidden="1">
      <c r="A986" s="7">
        <v>44170.0</v>
      </c>
      <c r="B986" s="8" t="s">
        <v>266</v>
      </c>
      <c r="C986" s="9">
        <v>3.1</v>
      </c>
      <c r="D986" s="25">
        <v>0.601</v>
      </c>
      <c r="E986" s="10">
        <v>41.8</v>
      </c>
      <c r="F986" s="11">
        <v>63.6</v>
      </c>
      <c r="G986" s="5">
        <v>-10.5</v>
      </c>
      <c r="H986" s="5">
        <v>-625.0</v>
      </c>
      <c r="I986" s="12">
        <f>if(H986&lt;0,-H986/(-H986+100),100/(H986+100))/(if(H986&lt;0,-H986/(-H986+100),100/(H986+100))+if(H987&lt;0,-H987/(-H987+100),100/(H987+100)))</f>
        <v>0.8231707317</v>
      </c>
      <c r="J986" s="13">
        <v>86.0</v>
      </c>
      <c r="K986" s="14" t="str">
        <f>IF(C986&lt;&gt;"",IF(C986+G986&gt;0,C986+G986,""),IF(G986-C987&gt;0,G986-C987,""))</f>
        <v/>
      </c>
      <c r="L986" s="15" t="str">
        <f>if(K986&lt;&gt;"",if(J987-J986&lt;G986,1,if(G986=J987-J986,"Push",0)),"")</f>
        <v/>
      </c>
      <c r="Z986" s="17"/>
      <c r="AA986" s="18"/>
      <c r="AB986" s="19"/>
    </row>
    <row r="987" hidden="1">
      <c r="B987" s="20" t="s">
        <v>149</v>
      </c>
      <c r="C987" s="3"/>
      <c r="D987" s="3"/>
      <c r="F987" s="22">
        <v>14.9</v>
      </c>
      <c r="G987" s="5">
        <v>10.5</v>
      </c>
      <c r="H987" s="5">
        <v>440.0</v>
      </c>
      <c r="I987" s="12">
        <f>if(H987&lt;0,-H987/(-H987+100),100/(H987+100))/(if(H987&lt;0,-H987/(-H987+100),100/(H987+100))+if(H986&lt;0,-H986/(-H986+100),100/(H986+100)))</f>
        <v>0.1768292683</v>
      </c>
      <c r="J987" s="13">
        <v>64.0</v>
      </c>
      <c r="K987" s="23">
        <f>IF(C987&lt;&gt;"",IF(C987+G987&gt;0,C987+G987,""),IF(G987-C986&gt;0,G987-C986,""))</f>
        <v>7.4</v>
      </c>
      <c r="L987" s="15">
        <f>if(K987&lt;&gt;"",if(J986-J987&lt;G987,1,if(G987=J986-J987,"Push",0)),"")</f>
        <v>0</v>
      </c>
      <c r="Z987" s="17"/>
      <c r="AA987" s="18"/>
      <c r="AB987" s="19"/>
    </row>
    <row r="988" hidden="1">
      <c r="A988" s="7">
        <v>44170.0</v>
      </c>
      <c r="B988" s="8" t="s">
        <v>113</v>
      </c>
      <c r="C988" s="9"/>
      <c r="D988" s="9"/>
      <c r="E988" s="10">
        <v>39.9</v>
      </c>
      <c r="F988" s="11">
        <v>60.5</v>
      </c>
      <c r="G988" s="5">
        <v>22.5</v>
      </c>
      <c r="I988" s="12"/>
      <c r="J988" s="13">
        <v>71.0</v>
      </c>
      <c r="K988" s="14">
        <f>IF(C988&lt;&gt;"",IF(C988+G988&gt;0,C988+G988,""),IF(G988-C989&gt;0,G988-C989,""))</f>
        <v>2.9</v>
      </c>
      <c r="L988" s="15">
        <f>if(K988&lt;&gt;"",if(J989-J988&lt;G988,1,if(G988=J989-J988,"Push",0)),"")</f>
        <v>1</v>
      </c>
      <c r="Z988" s="17"/>
      <c r="AA988" s="18"/>
      <c r="AB988" s="19"/>
    </row>
    <row r="989" hidden="1">
      <c r="B989" s="20" t="s">
        <v>67</v>
      </c>
      <c r="C989" s="3">
        <v>19.6</v>
      </c>
      <c r="D989" s="21">
        <v>0.941</v>
      </c>
      <c r="F989" s="22">
        <v>41.6</v>
      </c>
      <c r="G989" s="5">
        <v>-22.5</v>
      </c>
      <c r="I989" s="12"/>
      <c r="J989" s="13">
        <v>84.0</v>
      </c>
      <c r="K989" s="23" t="str">
        <f>IF(C989&lt;&gt;"",IF(C989+G989&gt;0,C989+G989,""),IF(G989-C988&gt;0,G989-C988,""))</f>
        <v/>
      </c>
      <c r="L989" s="15" t="str">
        <f>if(K989&lt;&gt;"",if(J988-J989&lt;G989,1,if(G989=J988-J989,"Push",0)),"")</f>
        <v/>
      </c>
      <c r="Z989" s="17"/>
      <c r="AA989" s="18"/>
      <c r="AB989" s="19"/>
    </row>
    <row r="990" hidden="1">
      <c r="A990" s="7">
        <v>44170.0</v>
      </c>
      <c r="B990" s="8" t="s">
        <v>280</v>
      </c>
      <c r="C990" s="9"/>
      <c r="D990" s="9"/>
      <c r="E990" s="10">
        <v>39.7</v>
      </c>
      <c r="F990" s="11">
        <v>28.9</v>
      </c>
      <c r="G990" s="5">
        <v>10.5</v>
      </c>
      <c r="H990" s="5">
        <v>500.0</v>
      </c>
      <c r="I990" s="12">
        <f>if(H990&lt;0,-H990/(-H990+100),100/(H990+100))/(if(H990&lt;0,-H990/(-H990+100),100/(H990+100))+if(H991&lt;0,-H991/(-H991+100),100/(H991+100)))</f>
        <v>0.16</v>
      </c>
      <c r="J990" s="13">
        <v>69.0</v>
      </c>
      <c r="K990" s="14">
        <f>IF(C990&lt;&gt;"",IF(C990+G990&gt;0,C990+G990,""),IF(G990-C991&gt;0,G990-C991,""))</f>
        <v>1</v>
      </c>
      <c r="L990" s="15">
        <f>if(K990&lt;&gt;"",if(J991-J990&lt;G990,1,if(G990=J991-J990,"Push",0)),"")</f>
        <v>0</v>
      </c>
      <c r="Z990" s="17"/>
      <c r="AA990" s="18"/>
      <c r="AB990" s="19"/>
    </row>
    <row r="991" hidden="1">
      <c r="B991" s="20" t="s">
        <v>63</v>
      </c>
      <c r="C991" s="3">
        <v>9.5</v>
      </c>
      <c r="D991" s="21">
        <v>0.797</v>
      </c>
      <c r="F991" s="22">
        <v>54.2</v>
      </c>
      <c r="G991" s="5">
        <v>-10.5</v>
      </c>
      <c r="H991" s="5">
        <v>-700.0</v>
      </c>
      <c r="I991" s="12">
        <f>if(H991&lt;0,-H991/(-H991+100),100/(H991+100))/(if(H991&lt;0,-H991/(-H991+100),100/(H991+100))+if(H990&lt;0,-H990/(-H990+100),100/(H990+100)))</f>
        <v>0.84</v>
      </c>
      <c r="J991" s="13">
        <v>85.0</v>
      </c>
      <c r="K991" s="23" t="str">
        <f>IF(C991&lt;&gt;"",IF(C991+G991&gt;0,C991+G991,""),IF(G991-C990&gt;0,G991-C990,""))</f>
        <v/>
      </c>
      <c r="L991" s="15" t="str">
        <f>if(K991&lt;&gt;"",if(J990-J991&lt;G991,1,if(G991=J990-J991,"Push",0)),"")</f>
        <v/>
      </c>
      <c r="Z991" s="17"/>
      <c r="AA991" s="18"/>
      <c r="AB991" s="19"/>
    </row>
    <row r="992" hidden="1">
      <c r="A992" s="7">
        <v>44170.0</v>
      </c>
      <c r="B992" s="8" t="s">
        <v>155</v>
      </c>
      <c r="C992" s="9"/>
      <c r="D992" s="9"/>
      <c r="E992" s="10">
        <v>38.3</v>
      </c>
      <c r="F992" s="11">
        <v>35.4</v>
      </c>
      <c r="G992" s="5">
        <v>33.0</v>
      </c>
      <c r="I992" s="12"/>
      <c r="J992" s="13">
        <v>54.0</v>
      </c>
      <c r="K992" s="14">
        <f>IF(C992&lt;&gt;"",IF(C992+G992&gt;0,C992+G992,""),IF(G992-C993&gt;0,G992-C993,""))</f>
        <v>12.7</v>
      </c>
      <c r="L992" s="15">
        <f>if(K992&lt;&gt;"",if(J993-J992&lt;G992,1,if(G992=J993-J992,"Push",0)),"")</f>
        <v>0</v>
      </c>
      <c r="Z992" s="17"/>
      <c r="AA992" s="18"/>
      <c r="AB992" s="19"/>
    </row>
    <row r="993" hidden="1">
      <c r="B993" s="20" t="s">
        <v>158</v>
      </c>
      <c r="C993" s="3">
        <v>20.3</v>
      </c>
      <c r="D993" s="21">
        <v>0.947</v>
      </c>
      <c r="F993" s="22">
        <v>61.5</v>
      </c>
      <c r="G993" s="5">
        <v>-33.0</v>
      </c>
      <c r="I993" s="12"/>
      <c r="J993" s="13">
        <v>107.0</v>
      </c>
      <c r="K993" s="23" t="str">
        <f>IF(C993&lt;&gt;"",IF(C993+G993&gt;0,C993+G993,""),IF(G993-C992&gt;0,G993-C992,""))</f>
        <v/>
      </c>
      <c r="L993" s="15" t="str">
        <f>if(K993&lt;&gt;"",if(J992-J993&lt;G993,1,if(G993=J992-J993,"Push",0)),"")</f>
        <v/>
      </c>
      <c r="Z993" s="17"/>
      <c r="AA993" s="18"/>
      <c r="AB993" s="19"/>
    </row>
    <row r="994" hidden="1">
      <c r="A994" s="26">
        <v>44170.0</v>
      </c>
      <c r="B994" s="27" t="s">
        <v>43</v>
      </c>
      <c r="C994" s="28">
        <v>11.4</v>
      </c>
      <c r="D994" s="53">
        <v>0.825</v>
      </c>
      <c r="E994" s="29">
        <v>36.6</v>
      </c>
      <c r="F994" s="30">
        <v>50.3</v>
      </c>
      <c r="G994" s="31"/>
      <c r="H994" s="31"/>
      <c r="I994" s="32"/>
      <c r="J994" s="33">
        <v>93.0</v>
      </c>
      <c r="K994" s="34"/>
      <c r="L994" s="35"/>
      <c r="Z994" s="17"/>
      <c r="AA994" s="18"/>
      <c r="AB994" s="19"/>
    </row>
    <row r="995" hidden="1">
      <c r="B995" s="36" t="s">
        <v>137</v>
      </c>
      <c r="C995" s="37"/>
      <c r="D995" s="37"/>
      <c r="F995" s="39">
        <v>26.9</v>
      </c>
      <c r="G995" s="31"/>
      <c r="H995" s="31"/>
      <c r="I995" s="32"/>
      <c r="J995" s="33">
        <v>91.0</v>
      </c>
      <c r="K995" s="40"/>
      <c r="L995" s="35"/>
      <c r="Z995" s="17"/>
      <c r="AA995" s="18"/>
      <c r="AB995" s="19"/>
    </row>
    <row r="996" hidden="1">
      <c r="A996" s="7">
        <v>44170.0</v>
      </c>
      <c r="B996" s="8" t="s">
        <v>153</v>
      </c>
      <c r="C996" s="9"/>
      <c r="D996" s="9"/>
      <c r="E996" s="10">
        <v>33.4</v>
      </c>
      <c r="F996" s="11">
        <v>30.0</v>
      </c>
      <c r="G996" s="5">
        <v>10.0</v>
      </c>
      <c r="H996" s="5">
        <v>425.0</v>
      </c>
      <c r="I996" s="12">
        <f>if(H996&lt;0,-H996/(-H996+100),100/(H996+100))/(if(H996&lt;0,-H996/(-H996+100),100/(H996+100))+if(H997&lt;0,-H997/(-H997+100),100/(H997+100)))</f>
        <v>0.1821782178</v>
      </c>
      <c r="J996" s="13">
        <v>50.0</v>
      </c>
      <c r="K996" s="14" t="str">
        <f>IF(C996&lt;&gt;"",IF(C996+G996&gt;0,C996+G996,""),IF(G996-C997&gt;0,G996-C997,""))</f>
        <v/>
      </c>
      <c r="L996" s="15" t="str">
        <f>if(K996&lt;&gt;"",if(J997-J996&lt;G996,1,if(G996=J997-J996,"Push",0)),"")</f>
        <v/>
      </c>
      <c r="Z996" s="17"/>
      <c r="AA996" s="18"/>
      <c r="AB996" s="19"/>
    </row>
    <row r="997" hidden="1">
      <c r="B997" s="20" t="s">
        <v>248</v>
      </c>
      <c r="C997" s="3">
        <v>15.2</v>
      </c>
      <c r="D997" s="21">
        <v>0.917</v>
      </c>
      <c r="F997" s="22">
        <v>67.7</v>
      </c>
      <c r="G997" s="5">
        <v>-10.0</v>
      </c>
      <c r="H997" s="5">
        <v>-590.0</v>
      </c>
      <c r="I997" s="12">
        <f>if(H997&lt;0,-H997/(-H997+100),100/(H997+100))/(if(H997&lt;0,-H997/(-H997+100),100/(H997+100))+if(H996&lt;0,-H996/(-H996+100),100/(H996+100)))</f>
        <v>0.8178217822</v>
      </c>
      <c r="J997" s="13">
        <v>63.0</v>
      </c>
      <c r="K997" s="23">
        <f>IF(C997&lt;&gt;"",IF(C997+G997&gt;0,C997+G997,""),IF(G997-C996&gt;0,G997-C996,""))</f>
        <v>5.2</v>
      </c>
      <c r="L997" s="15">
        <f>if(K997&lt;&gt;"",if(J996-J997&lt;G997,1,if(G997=J996-J997,"Push",0)),"")</f>
        <v>1</v>
      </c>
      <c r="Z997" s="17"/>
      <c r="AA997" s="18"/>
      <c r="AB997" s="19"/>
    </row>
    <row r="998" hidden="1">
      <c r="A998" s="7">
        <v>44170.0</v>
      </c>
      <c r="B998" s="8" t="s">
        <v>267</v>
      </c>
      <c r="C998" s="9"/>
      <c r="D998" s="9"/>
      <c r="E998" s="10">
        <v>31.1</v>
      </c>
      <c r="F998" s="11">
        <v>34.1</v>
      </c>
      <c r="G998" s="5">
        <v>16.5</v>
      </c>
      <c r="H998" s="5">
        <v>1100.0</v>
      </c>
      <c r="I998" s="12">
        <f>if(H998&lt;0,-H998/(-H998+100),100/(H998+100))/(if(H998&lt;0,-H998/(-H998+100),100/(H998+100))+if(H999&lt;0,-H999/(-H999+100),100/(H999+100)))</f>
        <v>0.07975460123</v>
      </c>
      <c r="J998" s="13">
        <v>64.0</v>
      </c>
      <c r="K998" s="14">
        <f>IF(C998&lt;&gt;"",IF(C998+G998&gt;0,C998+G998,""),IF(G998-C999&gt;0,G998-C999,""))</f>
        <v>7.4</v>
      </c>
      <c r="L998" s="15">
        <f>if(K998&lt;&gt;"",if(J999-J998&lt;G998,1,if(G998=J999-J998,"Push",0)),"")</f>
        <v>1</v>
      </c>
      <c r="Z998" s="17"/>
      <c r="AA998" s="18"/>
      <c r="AB998" s="19"/>
    </row>
    <row r="999" hidden="1">
      <c r="B999" s="20" t="s">
        <v>222</v>
      </c>
      <c r="C999" s="3">
        <v>9.1</v>
      </c>
      <c r="D999" s="21">
        <v>0.804</v>
      </c>
      <c r="F999" s="22">
        <v>45.5</v>
      </c>
      <c r="G999" s="5">
        <v>-16.5</v>
      </c>
      <c r="H999" s="5">
        <v>-2500.0</v>
      </c>
      <c r="I999" s="12">
        <f>if(H999&lt;0,-H999/(-H999+100),100/(H999+100))/(if(H999&lt;0,-H999/(-H999+100),100/(H999+100))+if(H998&lt;0,-H998/(-H998+100),100/(H998+100)))</f>
        <v>0.9202453988</v>
      </c>
      <c r="J999" s="13">
        <v>72.0</v>
      </c>
      <c r="K999" s="23" t="str">
        <f>IF(C999&lt;&gt;"",IF(C999+G999&gt;0,C999+G999,""),IF(G999-C998&gt;0,G999-C998,""))</f>
        <v/>
      </c>
      <c r="L999" s="15" t="str">
        <f>if(K999&lt;&gt;"",if(J998-J999&lt;G999,1,if(G999=J998-J999,"Push",0)),"")</f>
        <v/>
      </c>
      <c r="Z999" s="17"/>
      <c r="AA999" s="18"/>
      <c r="AB999" s="19"/>
    </row>
    <row r="1000" hidden="1">
      <c r="A1000" s="7">
        <v>44170.0</v>
      </c>
      <c r="B1000" s="8" t="s">
        <v>350</v>
      </c>
      <c r="C1000" s="9"/>
      <c r="D1000" s="9"/>
      <c r="E1000" s="10">
        <v>30.7</v>
      </c>
      <c r="F1000" s="11">
        <v>30.0</v>
      </c>
      <c r="G1000" s="5">
        <v>12.5</v>
      </c>
      <c r="H1000" s="5">
        <v>650.0</v>
      </c>
      <c r="I1000" s="12">
        <f>if(H1000&lt;0,-H1000/(-H1000+100),100/(H1000+100))/(if(H1000&lt;0,-H1000/(-H1000+100),100/(H1000+100))+if(H1001&lt;0,-H1001/(-H1001+100),100/(H1001+100)))</f>
        <v>0.1268598277</v>
      </c>
      <c r="J1000" s="13">
        <v>57.0</v>
      </c>
      <c r="K1000" s="14">
        <f>IF(C1000&lt;&gt;"",IF(C1000+G1000&gt;0,C1000+G1000,""),IF(G1000-C1001&gt;0,G1000-C1001,""))</f>
        <v>4.6</v>
      </c>
      <c r="L1000" s="15">
        <f>if(K1000&lt;&gt;"",if(J1001-J1000&lt;G1000,1,if(G1000=J1001-J1000,"Push",0)),"")</f>
        <v>0</v>
      </c>
      <c r="Z1000" s="17"/>
      <c r="AA1000" s="18"/>
      <c r="AB1000" s="19"/>
    </row>
    <row r="1001" hidden="1">
      <c r="B1001" s="20" t="s">
        <v>216</v>
      </c>
      <c r="C1001" s="3">
        <v>7.9</v>
      </c>
      <c r="D1001" s="21">
        <v>0.78</v>
      </c>
      <c r="F1001" s="22">
        <v>46.7</v>
      </c>
      <c r="G1001" s="5">
        <v>-12.5</v>
      </c>
      <c r="H1001" s="5">
        <v>-1115.0</v>
      </c>
      <c r="I1001" s="12">
        <f>if(H1001&lt;0,-H1001/(-H1001+100),100/(H1001+100))/(if(H1001&lt;0,-H1001/(-H1001+100),100/(H1001+100))+if(H1000&lt;0,-H1000/(-H1000+100),100/(H1000+100)))</f>
        <v>0.8731401723</v>
      </c>
      <c r="J1001" s="13">
        <v>73.0</v>
      </c>
      <c r="K1001" s="23" t="str">
        <f>IF(C1001&lt;&gt;"",IF(C1001+G1001&gt;0,C1001+G1001,""),IF(G1001-C1000&gt;0,G1001-C1000,""))</f>
        <v/>
      </c>
      <c r="L1001" s="15" t="str">
        <f>if(K1001&lt;&gt;"",if(J1000-J1001&lt;G1001,1,if(G1001=J1000-J1001,"Push",0)),"")</f>
        <v/>
      </c>
      <c r="Z1001" s="17"/>
      <c r="AA1001" s="18"/>
      <c r="AB1001" s="19"/>
    </row>
    <row r="1002" hidden="1">
      <c r="A1002" s="26">
        <v>44170.0</v>
      </c>
      <c r="B1002" s="27" t="s">
        <v>209</v>
      </c>
      <c r="C1002" s="28"/>
      <c r="D1002" s="28"/>
      <c r="E1002" s="29">
        <v>30.6</v>
      </c>
      <c r="F1002" s="30">
        <v>43.3</v>
      </c>
      <c r="G1002" s="31"/>
      <c r="H1002" s="31"/>
      <c r="I1002" s="32"/>
      <c r="J1002" s="33">
        <v>66.0</v>
      </c>
      <c r="K1002" s="34"/>
      <c r="L1002" s="35"/>
      <c r="Z1002" s="17"/>
      <c r="AA1002" s="18"/>
      <c r="AB1002" s="19"/>
    </row>
    <row r="1003" hidden="1">
      <c r="B1003" s="36" t="s">
        <v>337</v>
      </c>
      <c r="C1003" s="37">
        <v>24.5</v>
      </c>
      <c r="D1003" s="38">
        <v>0.979</v>
      </c>
      <c r="F1003" s="39">
        <v>49.5</v>
      </c>
      <c r="G1003" s="31"/>
      <c r="H1003" s="31"/>
      <c r="I1003" s="32"/>
      <c r="J1003" s="33">
        <v>111.0</v>
      </c>
      <c r="K1003" s="40"/>
      <c r="L1003" s="35"/>
      <c r="Z1003" s="17"/>
      <c r="AA1003" s="18"/>
      <c r="AB1003" s="19"/>
    </row>
    <row r="1004" hidden="1">
      <c r="A1004" s="7">
        <v>44170.0</v>
      </c>
      <c r="B1004" s="8" t="s">
        <v>164</v>
      </c>
      <c r="C1004" s="9"/>
      <c r="D1004" s="9"/>
      <c r="E1004" s="10">
        <v>29.5</v>
      </c>
      <c r="F1004" s="11">
        <v>36.8</v>
      </c>
      <c r="G1004" s="5">
        <v>14.0</v>
      </c>
      <c r="H1004" s="5">
        <v>800.0</v>
      </c>
      <c r="I1004" s="12">
        <f>if(H1004&lt;0,-H1004/(-H1004+100),100/(H1004+100))/(if(H1004&lt;0,-H1004/(-H1004+100),100/(H1004+100))+if(H1005&lt;0,-H1005/(-H1005+100),100/(H1005+100)))</f>
        <v>0.10625</v>
      </c>
      <c r="J1004" s="13">
        <v>48.0</v>
      </c>
      <c r="K1004" s="14" t="str">
        <f>IF(C1004&lt;&gt;"",IF(C1004+G1004&gt;0,C1004+G1004,""),IF(G1004-C1005&gt;0,G1004-C1005,""))</f>
        <v/>
      </c>
      <c r="L1004" s="15" t="str">
        <f>if(K1004&lt;&gt;"",if(J1005-J1004&lt;G1004,1,if(G1004=J1005-J1004,"Push",0)),"")</f>
        <v/>
      </c>
      <c r="Z1004" s="17"/>
      <c r="AA1004" s="18"/>
      <c r="AB1004" s="19"/>
    </row>
    <row r="1005" hidden="1">
      <c r="B1005" s="20" t="s">
        <v>61</v>
      </c>
      <c r="C1005" s="3">
        <v>18.8</v>
      </c>
      <c r="D1005" s="21">
        <v>0.925</v>
      </c>
      <c r="F1005" s="22">
        <v>58.9</v>
      </c>
      <c r="G1005" s="5">
        <v>-14.0</v>
      </c>
      <c r="H1005" s="5">
        <v>-1430.0</v>
      </c>
      <c r="I1005" s="12">
        <f>if(H1005&lt;0,-H1005/(-H1005+100),100/(H1005+100))/(if(H1005&lt;0,-H1005/(-H1005+100),100/(H1005+100))+if(H1004&lt;0,-H1004/(-H1004+100),100/(H1004+100)))</f>
        <v>0.89375</v>
      </c>
      <c r="J1005" s="13">
        <v>69.0</v>
      </c>
      <c r="K1005" s="23">
        <f>IF(C1005&lt;&gt;"",IF(C1005+G1005&gt;0,C1005+G1005,""),IF(G1005-C1004&gt;0,G1005-C1004,""))</f>
        <v>4.8</v>
      </c>
      <c r="L1005" s="15">
        <f>if(K1005&lt;&gt;"",if(J1004-J1005&lt;G1005,1,if(G1005=J1004-J1005,"Push",0)),"")</f>
        <v>1</v>
      </c>
      <c r="Z1005" s="17"/>
      <c r="AA1005" s="18"/>
      <c r="AB1005" s="19"/>
    </row>
    <row r="1006" hidden="1">
      <c r="A1006" s="26">
        <v>44170.0</v>
      </c>
      <c r="B1006" s="27" t="s">
        <v>366</v>
      </c>
      <c r="C1006" s="28"/>
      <c r="D1006" s="28"/>
      <c r="E1006" s="29">
        <v>27.3</v>
      </c>
      <c r="F1006" s="30">
        <v>73.5</v>
      </c>
      <c r="G1006" s="31"/>
      <c r="H1006" s="31"/>
      <c r="I1006" s="32"/>
      <c r="J1006" s="33">
        <v>48.0</v>
      </c>
      <c r="K1006" s="34"/>
      <c r="L1006" s="35"/>
      <c r="Z1006" s="17"/>
      <c r="AA1006" s="18"/>
      <c r="AB1006" s="19"/>
    </row>
    <row r="1007" hidden="1">
      <c r="B1007" s="36" t="s">
        <v>367</v>
      </c>
      <c r="C1007" s="37">
        <v>34.9</v>
      </c>
      <c r="D1007" s="38">
        <v>0.994</v>
      </c>
      <c r="F1007" s="39">
        <v>25.2</v>
      </c>
      <c r="G1007" s="31"/>
      <c r="H1007" s="31"/>
      <c r="I1007" s="32"/>
      <c r="J1007" s="33">
        <v>76.0</v>
      </c>
      <c r="K1007" s="40"/>
      <c r="L1007" s="35"/>
      <c r="Z1007" s="17"/>
      <c r="AA1007" s="18"/>
      <c r="AB1007" s="19"/>
    </row>
    <row r="1008" hidden="1">
      <c r="A1008" s="7">
        <v>44170.0</v>
      </c>
      <c r="B1008" s="8" t="s">
        <v>190</v>
      </c>
      <c r="C1008" s="9"/>
      <c r="D1008" s="9"/>
      <c r="E1008" s="10">
        <v>26.0</v>
      </c>
      <c r="F1008" s="11">
        <v>34.2</v>
      </c>
      <c r="G1008" s="5">
        <v>15.5</v>
      </c>
      <c r="H1008" s="5">
        <v>950.0</v>
      </c>
      <c r="I1008" s="12">
        <f>if(H1008&lt;0,-H1008/(-H1008+100),100/(H1008+100))/(if(H1008&lt;0,-H1008/(-H1008+100),100/(H1008+100))+if(H1009&lt;0,-H1009/(-H1009+100),100/(H1009+100)))</f>
        <v>0.09090909091</v>
      </c>
      <c r="J1008" s="13">
        <v>56.0</v>
      </c>
      <c r="K1008" s="14" t="str">
        <f>IF(C1008&lt;&gt;"",IF(C1008+G1008&gt;0,C1008+G1008,""),IF(G1008-C1009&gt;0,G1008-C1009,""))</f>
        <v/>
      </c>
      <c r="L1008" s="15" t="str">
        <f>if(K1008&lt;&gt;"",if(J1009-J1008&lt;G1008,1,if(G1008=J1009-J1008,"Push",0)),"")</f>
        <v/>
      </c>
      <c r="Z1008" s="17"/>
      <c r="AA1008" s="18"/>
      <c r="AB1008" s="19"/>
    </row>
    <row r="1009" hidden="1">
      <c r="B1009" s="20" t="s">
        <v>265</v>
      </c>
      <c r="C1009" s="3">
        <v>16.9</v>
      </c>
      <c r="D1009" s="21">
        <v>0.909</v>
      </c>
      <c r="F1009" s="22">
        <v>43.0</v>
      </c>
      <c r="G1009" s="5">
        <v>-15.5</v>
      </c>
      <c r="H1009" s="5">
        <v>-2000.0</v>
      </c>
      <c r="I1009" s="12">
        <f>if(H1009&lt;0,-H1009/(-H1009+100),100/(H1009+100))/(if(H1009&lt;0,-H1009/(-H1009+100),100/(H1009+100))+if(H1008&lt;0,-H1008/(-H1008+100),100/(H1008+100)))</f>
        <v>0.9090909091</v>
      </c>
      <c r="J1009" s="13">
        <v>77.0</v>
      </c>
      <c r="K1009" s="23">
        <f>IF(C1009&lt;&gt;"",IF(C1009+G1009&gt;0,C1009+G1009,""),IF(G1009-C1008&gt;0,G1009-C1008,""))</f>
        <v>1.4</v>
      </c>
      <c r="L1009" s="15">
        <f>if(K1009&lt;&gt;"",if(J1008-J1009&lt;G1009,1,if(G1009=J1008-J1009,"Push",0)),"")</f>
        <v>1</v>
      </c>
      <c r="Z1009" s="17"/>
      <c r="AA1009" s="18"/>
      <c r="AB1009" s="19"/>
    </row>
    <row r="1010" hidden="1">
      <c r="A1010" s="7">
        <v>44170.0</v>
      </c>
      <c r="B1010" s="8" t="s">
        <v>360</v>
      </c>
      <c r="C1010" s="9"/>
      <c r="D1010" s="9"/>
      <c r="E1010" s="10">
        <v>22.8</v>
      </c>
      <c r="F1010" s="11">
        <v>51.7</v>
      </c>
      <c r="I1010" s="12"/>
      <c r="J1010" s="13">
        <v>65.0</v>
      </c>
      <c r="K1010" s="14"/>
      <c r="L1010" s="15"/>
      <c r="Z1010" s="17"/>
      <c r="AA1010" s="18"/>
      <c r="AB1010" s="19"/>
    </row>
    <row r="1011" hidden="1">
      <c r="B1011" s="20" t="s">
        <v>180</v>
      </c>
      <c r="C1011" s="3">
        <v>31.5</v>
      </c>
      <c r="D1011" s="21">
        <v>0.985</v>
      </c>
      <c r="F1011" s="22">
        <v>27.0</v>
      </c>
      <c r="I1011" s="12"/>
      <c r="J1011" s="13">
        <v>84.0</v>
      </c>
      <c r="K1011" s="23"/>
      <c r="L1011" s="15"/>
      <c r="Z1011" s="17"/>
      <c r="AA1011" s="18"/>
      <c r="AB1011" s="19"/>
    </row>
    <row r="1012" hidden="1">
      <c r="A1012" s="7">
        <v>44170.0</v>
      </c>
      <c r="B1012" s="8" t="s">
        <v>368</v>
      </c>
      <c r="C1012" s="9"/>
      <c r="D1012" s="9"/>
      <c r="E1012" s="10">
        <v>22.7</v>
      </c>
      <c r="F1012" s="11">
        <v>65.8</v>
      </c>
      <c r="I1012" s="12"/>
      <c r="J1012" s="13">
        <v>64.0</v>
      </c>
      <c r="K1012" s="14"/>
      <c r="L1012" s="15"/>
      <c r="Z1012" s="17"/>
      <c r="AA1012" s="18"/>
      <c r="AB1012" s="19"/>
    </row>
    <row r="1013" hidden="1">
      <c r="B1013" s="20" t="s">
        <v>37</v>
      </c>
      <c r="C1013" s="3">
        <v>28.9</v>
      </c>
      <c r="D1013" s="21">
        <v>0.986</v>
      </c>
      <c r="F1013" s="22">
        <v>26.0</v>
      </c>
      <c r="I1013" s="12"/>
      <c r="J1013" s="13">
        <v>86.0</v>
      </c>
      <c r="K1013" s="23"/>
      <c r="L1013" s="15"/>
      <c r="Z1013" s="17"/>
      <c r="AA1013" s="18"/>
      <c r="AB1013" s="19"/>
    </row>
    <row r="1014" hidden="1">
      <c r="A1014" s="7">
        <v>44170.0</v>
      </c>
      <c r="B1014" s="8" t="s">
        <v>353</v>
      </c>
      <c r="C1014" s="9"/>
      <c r="D1014" s="9"/>
      <c r="E1014" s="10">
        <v>22.3</v>
      </c>
      <c r="F1014" s="11">
        <v>54.6</v>
      </c>
      <c r="I1014" s="12"/>
      <c r="J1014" s="13">
        <v>62.0</v>
      </c>
      <c r="K1014" s="14"/>
      <c r="L1014" s="15"/>
      <c r="Z1014" s="17"/>
      <c r="AA1014" s="18"/>
      <c r="AB1014" s="19"/>
    </row>
    <row r="1015" hidden="1">
      <c r="B1015" s="20" t="s">
        <v>184</v>
      </c>
      <c r="C1015" s="3">
        <v>29.9</v>
      </c>
      <c r="D1015" s="21">
        <v>0.984</v>
      </c>
      <c r="F1015" s="22">
        <v>29.0</v>
      </c>
      <c r="I1015" s="12"/>
      <c r="J1015" s="13">
        <v>88.0</v>
      </c>
      <c r="K1015" s="23"/>
      <c r="L1015" s="15"/>
      <c r="Z1015" s="17"/>
      <c r="AA1015" s="18"/>
      <c r="AB1015" s="19"/>
    </row>
    <row r="1016" hidden="1">
      <c r="A1016" s="7">
        <v>44170.0</v>
      </c>
      <c r="B1016" s="8" t="s">
        <v>341</v>
      </c>
      <c r="C1016" s="9"/>
      <c r="D1016" s="9"/>
      <c r="E1016" s="10">
        <v>20.7</v>
      </c>
      <c r="F1016" s="11">
        <v>41.4</v>
      </c>
      <c r="I1016" s="12"/>
      <c r="J1016" s="13">
        <v>57.0</v>
      </c>
      <c r="K1016" s="14"/>
      <c r="L1016" s="15"/>
      <c r="Z1016" s="17"/>
      <c r="AA1016" s="18"/>
      <c r="AB1016" s="19"/>
    </row>
    <row r="1017" hidden="1">
      <c r="B1017" s="20" t="s">
        <v>369</v>
      </c>
      <c r="C1017" s="3">
        <v>25.1</v>
      </c>
      <c r="D1017" s="21">
        <v>0.972</v>
      </c>
      <c r="F1017" s="22">
        <v>29.5</v>
      </c>
      <c r="I1017" s="12"/>
      <c r="J1017" s="13">
        <v>75.0</v>
      </c>
      <c r="K1017" s="23"/>
      <c r="L1017" s="15"/>
      <c r="Z1017" s="17"/>
      <c r="AA1017" s="18"/>
      <c r="AB1017" s="19"/>
    </row>
    <row r="1018" hidden="1">
      <c r="A1018" s="7">
        <v>44170.0</v>
      </c>
      <c r="B1018" s="8" t="s">
        <v>370</v>
      </c>
      <c r="C1018" s="9"/>
      <c r="D1018" s="9"/>
      <c r="E1018" s="10">
        <v>19.7</v>
      </c>
      <c r="F1018" s="11">
        <v>47.9</v>
      </c>
      <c r="I1018" s="12"/>
      <c r="J1018" s="13">
        <v>76.0</v>
      </c>
      <c r="K1018" s="14"/>
      <c r="L1018" s="15"/>
      <c r="Z1018" s="17"/>
      <c r="AA1018" s="18"/>
      <c r="AB1018" s="19"/>
    </row>
    <row r="1019" hidden="1">
      <c r="B1019" s="20" t="s">
        <v>371</v>
      </c>
      <c r="C1019" s="3">
        <v>22.8</v>
      </c>
      <c r="D1019" s="21">
        <v>0.961</v>
      </c>
      <c r="F1019" s="22">
        <v>25.1</v>
      </c>
      <c r="I1019" s="12"/>
      <c r="J1019" s="13">
        <v>79.0</v>
      </c>
      <c r="K1019" s="23"/>
      <c r="L1019" s="15"/>
      <c r="Z1019" s="17"/>
      <c r="AA1019" s="18"/>
      <c r="AB1019" s="19"/>
    </row>
    <row r="1020" hidden="1">
      <c r="A1020" s="7">
        <v>44170.0</v>
      </c>
      <c r="B1020" s="8" t="s">
        <v>219</v>
      </c>
      <c r="C1020" s="9"/>
      <c r="D1020" s="9"/>
      <c r="E1020" s="10">
        <v>19.5</v>
      </c>
      <c r="F1020" s="11">
        <v>43.4</v>
      </c>
      <c r="I1020" s="12"/>
      <c r="J1020" s="13">
        <v>74.0</v>
      </c>
      <c r="K1020" s="14"/>
      <c r="L1020" s="15"/>
      <c r="Z1020" s="17"/>
      <c r="AA1020" s="18"/>
      <c r="AB1020" s="19"/>
    </row>
    <row r="1021" hidden="1">
      <c r="B1021" s="20" t="s">
        <v>226</v>
      </c>
      <c r="C1021" s="3">
        <v>22.3</v>
      </c>
      <c r="D1021" s="21">
        <v>0.961</v>
      </c>
      <c r="F1021" s="22">
        <v>27.4</v>
      </c>
      <c r="I1021" s="12"/>
      <c r="J1021" s="13">
        <v>91.0</v>
      </c>
      <c r="K1021" s="23"/>
      <c r="L1021" s="15"/>
      <c r="Z1021" s="17"/>
      <c r="AA1021" s="18"/>
      <c r="AB1021" s="19"/>
    </row>
    <row r="1022" hidden="1">
      <c r="A1022" s="7">
        <v>44170.0</v>
      </c>
      <c r="B1022" s="8" t="s">
        <v>191</v>
      </c>
      <c r="C1022" s="9"/>
      <c r="D1022" s="9"/>
      <c r="E1022" s="10">
        <v>19.5</v>
      </c>
      <c r="F1022" s="11">
        <v>26.1</v>
      </c>
      <c r="I1022" s="12"/>
      <c r="J1022" s="13">
        <v>58.0</v>
      </c>
      <c r="K1022" s="14"/>
      <c r="L1022" s="15"/>
      <c r="Z1022" s="17"/>
      <c r="AA1022" s="18"/>
      <c r="AB1022" s="19"/>
    </row>
    <row r="1023" hidden="1">
      <c r="B1023" s="20" t="s">
        <v>228</v>
      </c>
      <c r="C1023" s="3">
        <v>23.1</v>
      </c>
      <c r="D1023" s="21">
        <v>0.959</v>
      </c>
      <c r="F1023" s="22">
        <v>47.9</v>
      </c>
      <c r="I1023" s="12"/>
      <c r="J1023" s="13">
        <v>100.0</v>
      </c>
      <c r="K1023" s="23"/>
      <c r="L1023" s="15"/>
      <c r="Z1023" s="17"/>
      <c r="AA1023" s="18"/>
      <c r="AB1023" s="19"/>
    </row>
    <row r="1024" hidden="1">
      <c r="A1024" s="7">
        <v>44170.0</v>
      </c>
      <c r="B1024" s="8" t="s">
        <v>372</v>
      </c>
      <c r="C1024" s="9"/>
      <c r="D1024" s="9"/>
      <c r="E1024" s="10">
        <v>19.2</v>
      </c>
      <c r="F1024" s="11">
        <v>47.2</v>
      </c>
      <c r="I1024" s="12"/>
      <c r="J1024" s="13">
        <v>73.0</v>
      </c>
      <c r="K1024" s="14"/>
      <c r="L1024" s="15"/>
      <c r="Z1024" s="17"/>
      <c r="AA1024" s="18"/>
      <c r="AB1024" s="19"/>
    </row>
    <row r="1025" hidden="1">
      <c r="B1025" s="20" t="s">
        <v>278</v>
      </c>
      <c r="C1025" s="3">
        <v>22.7</v>
      </c>
      <c r="D1025" s="21">
        <v>0.95</v>
      </c>
      <c r="F1025" s="22">
        <v>25.8</v>
      </c>
      <c r="I1025" s="12"/>
      <c r="J1025" s="13">
        <v>84.0</v>
      </c>
      <c r="K1025" s="23"/>
      <c r="L1025" s="15"/>
      <c r="Z1025" s="17"/>
      <c r="AA1025" s="18"/>
      <c r="AB1025" s="19"/>
    </row>
    <row r="1026" hidden="1">
      <c r="A1026" s="7">
        <v>44170.0</v>
      </c>
      <c r="B1026" s="8" t="s">
        <v>290</v>
      </c>
      <c r="C1026" s="9"/>
      <c r="D1026" s="9"/>
      <c r="E1026" s="10">
        <v>19.2</v>
      </c>
      <c r="F1026" s="11">
        <v>7.9</v>
      </c>
      <c r="I1026" s="12"/>
      <c r="J1026" s="13">
        <v>48.0</v>
      </c>
      <c r="K1026" s="14"/>
      <c r="L1026" s="15"/>
      <c r="Z1026" s="17"/>
      <c r="AA1026" s="18"/>
      <c r="AB1026" s="19"/>
    </row>
    <row r="1027" hidden="1">
      <c r="B1027" s="20" t="s">
        <v>338</v>
      </c>
      <c r="C1027" s="3">
        <v>14.5</v>
      </c>
      <c r="D1027" s="21">
        <v>0.88</v>
      </c>
      <c r="F1027" s="22">
        <v>57.0</v>
      </c>
      <c r="I1027" s="12"/>
      <c r="J1027" s="13">
        <v>86.0</v>
      </c>
      <c r="K1027" s="23"/>
      <c r="L1027" s="15"/>
      <c r="Z1027" s="17"/>
      <c r="AA1027" s="18"/>
      <c r="AB1027" s="19"/>
    </row>
    <row r="1028" hidden="1">
      <c r="A1028" s="7">
        <v>44170.0</v>
      </c>
      <c r="B1028" s="8" t="s">
        <v>373</v>
      </c>
      <c r="C1028" s="9"/>
      <c r="D1028" s="9"/>
      <c r="E1028" s="10">
        <v>18.8</v>
      </c>
      <c r="F1028" s="11">
        <v>31.5</v>
      </c>
      <c r="I1028" s="12"/>
      <c r="J1028" s="13">
        <v>83.0</v>
      </c>
      <c r="K1028" s="14"/>
      <c r="L1028" s="15"/>
      <c r="Z1028" s="17"/>
      <c r="AA1028" s="18"/>
      <c r="AB1028" s="19"/>
    </row>
    <row r="1029" hidden="1">
      <c r="B1029" s="20" t="s">
        <v>254</v>
      </c>
      <c r="C1029" s="3">
        <v>20.6</v>
      </c>
      <c r="D1029" s="21">
        <v>0.932</v>
      </c>
      <c r="F1029" s="22">
        <v>48.0</v>
      </c>
      <c r="I1029" s="12"/>
      <c r="J1029" s="13">
        <v>138.0</v>
      </c>
      <c r="K1029" s="23"/>
      <c r="L1029" s="15"/>
      <c r="Z1029" s="17"/>
      <c r="AA1029" s="18"/>
      <c r="AB1029" s="19"/>
    </row>
    <row r="1030">
      <c r="A1030" s="42">
        <v>44171.0</v>
      </c>
      <c r="B1030" s="43" t="s">
        <v>21</v>
      </c>
      <c r="C1030" s="44">
        <v>0.4</v>
      </c>
      <c r="D1030" s="45">
        <v>0.517</v>
      </c>
      <c r="E1030" s="46">
        <v>97.6</v>
      </c>
      <c r="F1030" s="47">
        <v>84.6</v>
      </c>
      <c r="G1030" s="48">
        <v>-1.0</v>
      </c>
      <c r="H1030" s="48">
        <v>-114.0</v>
      </c>
      <c r="I1030" s="49">
        <f>if(H1030&lt;0,-H1030/(-H1030+100),100/(H1030+100))/(if(H1030&lt;0,-H1030/(-H1030+100),100/(H1030+100))+if(H1031&lt;0,-H1031/(-H1031+100),100/(H1031+100)))</f>
        <v>0.5098167539</v>
      </c>
      <c r="J1030" s="50">
        <v>68.0</v>
      </c>
      <c r="K1030" s="51" t="str">
        <f>IF(C1030&lt;&gt;"",IF(C1030+G1030&gt;0,C1030+G1030,""),IF(G1030-C1031&gt;0,G1030-C1031,""))</f>
        <v/>
      </c>
      <c r="L1030" s="52" t="str">
        <f>if(K1030&lt;&gt;"",if(J1031-J1030&lt;G1030,1,if(G1030=J1031-J1030,"Push",0)),"")</f>
        <v/>
      </c>
      <c r="Z1030" s="17"/>
      <c r="AA1030" s="18"/>
      <c r="AB1030" s="19"/>
    </row>
    <row r="1031">
      <c r="B1031" s="20" t="s">
        <v>78</v>
      </c>
      <c r="C1031" s="3"/>
      <c r="D1031" s="3"/>
      <c r="F1031" s="22">
        <v>51.0</v>
      </c>
      <c r="G1031" s="5">
        <v>1.0</v>
      </c>
      <c r="H1031" s="5">
        <v>-105.0</v>
      </c>
      <c r="I1031" s="12">
        <f>if(H1031&lt;0,-H1031/(-H1031+100),100/(H1031+100))/(if(H1031&lt;0,-H1031/(-H1031+100),100/(H1031+100))+if(H1030&lt;0,-H1030/(-H1030+100),100/(H1030+100)))</f>
        <v>0.4901832461</v>
      </c>
      <c r="J1031" s="13">
        <v>64.0</v>
      </c>
      <c r="K1031" s="23">
        <f>IF(C1031&lt;&gt;"",IF(C1031+G1031&gt;0,C1031+G1031,""),IF(G1031-C1030&gt;0,G1031-C1030,""))</f>
        <v>0.6</v>
      </c>
      <c r="L1031" s="15">
        <f>if(K1031&lt;&gt;"",if(J1030-J1031&lt;G1031,1,if(G1031=J1030-J1031,"Push",0)),"")</f>
        <v>0</v>
      </c>
      <c r="Z1031" s="17"/>
      <c r="AA1031" s="18"/>
      <c r="AB1031" s="19"/>
    </row>
    <row r="1032" hidden="1">
      <c r="A1032" s="7">
        <v>44171.0</v>
      </c>
      <c r="B1032" s="8" t="s">
        <v>245</v>
      </c>
      <c r="C1032" s="9">
        <v>0.1</v>
      </c>
      <c r="D1032" s="25">
        <v>0.504</v>
      </c>
      <c r="E1032" s="10">
        <v>88.4</v>
      </c>
      <c r="F1032" s="11">
        <v>84.7</v>
      </c>
      <c r="G1032" s="5">
        <v>2.5</v>
      </c>
      <c r="H1032" s="5">
        <v>120.0</v>
      </c>
      <c r="I1032" s="12">
        <f>if(H1032&lt;0,-H1032/(-H1032+100),100/(H1032+100))/(if(H1032&lt;0,-H1032/(-H1032+100),100/(H1032+100))+if(H1033&lt;0,-H1033/(-H1033+100),100/(H1033+100)))</f>
        <v>0.4357962697</v>
      </c>
      <c r="J1032" s="13">
        <v>98.0</v>
      </c>
      <c r="K1032" s="14">
        <f>IF(C1032&lt;&gt;"",IF(C1032+G1032&gt;0,C1032+G1032,""),IF(G1032-C1033&gt;0,G1032-C1033,""))</f>
        <v>2.6</v>
      </c>
      <c r="L1032" s="15">
        <f>if(K1032&lt;&gt;"",if(J1033-J1032&lt;G1032,1,if(G1032=J1033-J1032,"Push",0)),"")</f>
        <v>1</v>
      </c>
      <c r="Z1032" s="17"/>
      <c r="AA1032" s="18"/>
      <c r="AB1032" s="19"/>
    </row>
    <row r="1033" hidden="1">
      <c r="B1033" s="20" t="s">
        <v>285</v>
      </c>
      <c r="C1033" s="3"/>
      <c r="D1033" s="3"/>
      <c r="F1033" s="22">
        <v>46.1</v>
      </c>
      <c r="G1033" s="5">
        <v>-2.5</v>
      </c>
      <c r="H1033" s="5">
        <v>-143.0</v>
      </c>
      <c r="I1033" s="12">
        <f>if(H1033&lt;0,-H1033/(-H1033+100),100/(H1033+100))/(if(H1033&lt;0,-H1033/(-H1033+100),100/(H1033+100))+if(H1032&lt;0,-H1032/(-H1032+100),100/(H1032+100)))</f>
        <v>0.5642037303</v>
      </c>
      <c r="J1033" s="13">
        <v>92.0</v>
      </c>
      <c r="K1033" s="23" t="str">
        <f>IF(C1033&lt;&gt;"",IF(C1033+G1033&gt;0,C1033+G1033,""),IF(G1033-C1032&gt;0,G1033-C1032,""))</f>
        <v/>
      </c>
      <c r="L1033" s="15" t="str">
        <f>if(K1033&lt;&gt;"",if(J1032-J1033&lt;G1033,1,if(G1033=J1032-J1033,"Push",0)),"")</f>
        <v/>
      </c>
      <c r="Z1033" s="17"/>
      <c r="AA1033" s="18"/>
      <c r="AB1033" s="19"/>
    </row>
    <row r="1034" hidden="1">
      <c r="A1034" s="7">
        <v>44171.0</v>
      </c>
      <c r="B1034" s="8" t="s">
        <v>347</v>
      </c>
      <c r="C1034" s="9">
        <v>2.9</v>
      </c>
      <c r="D1034" s="25">
        <v>0.606</v>
      </c>
      <c r="E1034" s="10">
        <v>85.1</v>
      </c>
      <c r="F1034" s="11">
        <v>64.9</v>
      </c>
      <c r="G1034" s="5">
        <v>-4.5</v>
      </c>
      <c r="H1034" s="5">
        <v>-200.0</v>
      </c>
      <c r="I1034" s="12">
        <f>if(H1034&lt;0,-H1034/(-H1034+100),100/(H1034+100))/(if(H1034&lt;0,-H1034/(-H1034+100),100/(H1034+100))+if(H1035&lt;0,-H1035/(-H1035+100),100/(H1035+100)))</f>
        <v>0.6385542169</v>
      </c>
      <c r="J1034" s="13">
        <v>82.0</v>
      </c>
      <c r="K1034" s="14" t="str">
        <f>IF(C1034&lt;&gt;"",IF(C1034+G1034&gt;0,C1034+G1034,""),IF(G1034-C1035&gt;0,G1034-C1035,""))</f>
        <v/>
      </c>
      <c r="L1034" s="15" t="str">
        <f>if(K1034&lt;&gt;"",if(J1035-J1034&lt;G1034,1,if(G1034=J1035-J1034,"Push",0)),"")</f>
        <v/>
      </c>
      <c r="Z1034" s="17"/>
      <c r="AA1034" s="18"/>
      <c r="AB1034" s="19"/>
    </row>
    <row r="1035" hidden="1">
      <c r="B1035" s="20" t="s">
        <v>150</v>
      </c>
      <c r="C1035" s="3"/>
      <c r="D1035" s="3"/>
      <c r="F1035" s="22">
        <v>60.2</v>
      </c>
      <c r="G1035" s="5">
        <v>4.5</v>
      </c>
      <c r="H1035" s="5">
        <v>165.0</v>
      </c>
      <c r="I1035" s="12">
        <f>if(H1035&lt;0,-H1035/(-H1035+100),100/(H1035+100))/(if(H1035&lt;0,-H1035/(-H1035+100),100/(H1035+100))+if(H1034&lt;0,-H1034/(-H1034+100),100/(H1034+100)))</f>
        <v>0.3614457831</v>
      </c>
      <c r="J1035" s="13">
        <v>78.0</v>
      </c>
      <c r="K1035" s="23">
        <f>IF(C1035&lt;&gt;"",IF(C1035+G1035&gt;0,C1035+G1035,""),IF(G1035-C1034&gt;0,G1035-C1034,""))</f>
        <v>1.6</v>
      </c>
      <c r="L1035" s="15">
        <f>if(K1035&lt;&gt;"",if(J1034-J1035&lt;G1035,1,if(G1035=J1034-J1035,"Push",0)),"")</f>
        <v>1</v>
      </c>
      <c r="Z1035" s="17"/>
      <c r="AA1035" s="18"/>
      <c r="AB1035" s="19"/>
    </row>
    <row r="1036" hidden="1">
      <c r="A1036" s="7">
        <v>44171.0</v>
      </c>
      <c r="B1036" s="8" t="s">
        <v>114</v>
      </c>
      <c r="C1036" s="9">
        <v>1.5</v>
      </c>
      <c r="D1036" s="25">
        <v>0.559</v>
      </c>
      <c r="E1036" s="10">
        <v>84.4</v>
      </c>
      <c r="F1036" s="11">
        <v>72.2</v>
      </c>
      <c r="G1036" s="5">
        <v>2.5</v>
      </c>
      <c r="H1036" s="5">
        <v>120.0</v>
      </c>
      <c r="I1036" s="12">
        <f>if(H1036&lt;0,-H1036/(-H1036+100),100/(H1036+100))/(if(H1036&lt;0,-H1036/(-H1036+100),100/(H1036+100))+if(H1037&lt;0,-H1037/(-H1037+100),100/(H1037+100)))</f>
        <v>0.4357962697</v>
      </c>
      <c r="J1036" s="13">
        <v>77.0</v>
      </c>
      <c r="K1036" s="14">
        <f>IF(C1036&lt;&gt;"",IF(C1036+G1036&gt;0,C1036+G1036,""),IF(G1036-C1037&gt;0,G1036-C1037,""))</f>
        <v>4</v>
      </c>
      <c r="L1036" s="15">
        <f>if(K1036&lt;&gt;"",if(J1037-J1036&lt;G1036,1,if(G1036=J1037-J1036,"Push",0)),"")</f>
        <v>1</v>
      </c>
      <c r="Z1036" s="17"/>
      <c r="AA1036" s="18"/>
      <c r="AB1036" s="19"/>
    </row>
    <row r="1037" hidden="1">
      <c r="B1037" s="20" t="s">
        <v>333</v>
      </c>
      <c r="C1037" s="3"/>
      <c r="D1037" s="3"/>
      <c r="F1037" s="22">
        <v>51.4</v>
      </c>
      <c r="G1037" s="5">
        <v>-2.5</v>
      </c>
      <c r="H1037" s="5">
        <v>-143.0</v>
      </c>
      <c r="I1037" s="12">
        <f>if(H1037&lt;0,-H1037/(-H1037+100),100/(H1037+100))/(if(H1037&lt;0,-H1037/(-H1037+100),100/(H1037+100))+if(H1036&lt;0,-H1036/(-H1036+100),100/(H1036+100)))</f>
        <v>0.5642037303</v>
      </c>
      <c r="J1037" s="13">
        <v>69.0</v>
      </c>
      <c r="K1037" s="23" t="str">
        <f>IF(C1037&lt;&gt;"",IF(C1037+G1037&gt;0,C1037+G1037,""),IF(G1037-C1036&gt;0,G1037-C1036,""))</f>
        <v/>
      </c>
      <c r="L1037" s="15" t="str">
        <f>if(K1037&lt;&gt;"",if(J1036-J1037&lt;G1037,1,if(G1037=J1036-J1037,"Push",0)),"")</f>
        <v/>
      </c>
      <c r="Z1037" s="17"/>
      <c r="AA1037" s="18"/>
      <c r="AB1037" s="19"/>
    </row>
    <row r="1038" hidden="1">
      <c r="A1038" s="7">
        <v>44171.0</v>
      </c>
      <c r="B1038" s="8" t="s">
        <v>96</v>
      </c>
      <c r="C1038" s="9">
        <v>0.1</v>
      </c>
      <c r="D1038" s="25">
        <v>0.502</v>
      </c>
      <c r="E1038" s="10">
        <v>82.1</v>
      </c>
      <c r="F1038" s="11">
        <v>34.8</v>
      </c>
      <c r="G1038" s="5">
        <v>-6.5</v>
      </c>
      <c r="H1038" s="5">
        <v>-286.0</v>
      </c>
      <c r="I1038" s="12">
        <f>if(H1038&lt;0,-H1038/(-H1038+100),100/(H1038+100))/(if(H1038&lt;0,-H1038/(-H1038+100),100/(H1038+100))+if(H1039&lt;0,-H1039/(-H1039+100),100/(H1039+100)))</f>
        <v>0.7128189867</v>
      </c>
      <c r="J1038" s="13">
        <v>62.0</v>
      </c>
      <c r="K1038" s="14" t="str">
        <f>IF(C1038&lt;&gt;"",IF(C1038+G1038&gt;0,C1038+G1038,""),IF(G1038-C1039&gt;0,G1038-C1039,""))</f>
        <v/>
      </c>
      <c r="L1038" s="15" t="str">
        <f>if(K1038&lt;&gt;"",if(J1039-J1038&lt;G1038,1,if(G1038=J1039-J1038,"Push",0)),"")</f>
        <v/>
      </c>
      <c r="Z1038" s="17"/>
      <c r="AA1038" s="18"/>
      <c r="AB1038" s="19"/>
    </row>
    <row r="1039" hidden="1">
      <c r="B1039" s="20" t="s">
        <v>32</v>
      </c>
      <c r="C1039" s="3"/>
      <c r="D1039" s="3"/>
      <c r="F1039" s="22">
        <v>91.5</v>
      </c>
      <c r="G1039" s="5">
        <v>6.5</v>
      </c>
      <c r="H1039" s="5">
        <v>235.0</v>
      </c>
      <c r="I1039" s="12">
        <f>if(H1039&lt;0,-H1039/(-H1039+100),100/(H1039+100))/(if(H1039&lt;0,-H1039/(-H1039+100),100/(H1039+100))+if(H1038&lt;0,-H1038/(-H1038+100),100/(H1038+100)))</f>
        <v>0.2871810133</v>
      </c>
      <c r="J1039" s="13">
        <v>79.0</v>
      </c>
      <c r="K1039" s="23">
        <f>IF(C1039&lt;&gt;"",IF(C1039+G1039&gt;0,C1039+G1039,""),IF(G1039-C1038&gt;0,G1039-C1038,""))</f>
        <v>6.4</v>
      </c>
      <c r="L1039" s="15">
        <f>if(K1039&lt;&gt;"",if(J1038-J1039&lt;G1039,1,if(G1039=J1038-J1039,"Push",0)),"")</f>
        <v>1</v>
      </c>
      <c r="Z1039" s="17"/>
      <c r="AA1039" s="18"/>
      <c r="AB1039" s="19"/>
    </row>
    <row r="1040" hidden="1">
      <c r="A1040" s="7">
        <v>44171.0</v>
      </c>
      <c r="B1040" s="8" t="s">
        <v>52</v>
      </c>
      <c r="C1040" s="9"/>
      <c r="D1040" s="9"/>
      <c r="E1040" s="10">
        <v>79.9</v>
      </c>
      <c r="F1040" s="11">
        <v>64.6</v>
      </c>
      <c r="G1040" s="5">
        <v>8.5</v>
      </c>
      <c r="H1040" s="5">
        <v>330.0</v>
      </c>
      <c r="I1040" s="12">
        <f>if(H1040&lt;0,-H1040/(-H1040+100),100/(H1040+100))/(if(H1040&lt;0,-H1040/(-H1040+100),100/(H1040+100))+if(H1041&lt;0,-H1041/(-H1041+100),100/(H1041+100)))</f>
        <v>0.2235597592</v>
      </c>
      <c r="J1040" s="13">
        <v>60.0</v>
      </c>
      <c r="K1040" s="14">
        <f>IF(C1040&lt;&gt;"",IF(C1040+G1040&gt;0,C1040+G1040,""),IF(G1040-C1041&gt;0,G1040-C1041,""))</f>
        <v>3.6</v>
      </c>
      <c r="L1040" s="15">
        <f>if(K1040&lt;&gt;"",if(J1041-J1040&lt;G1040,1,if(G1040=J1041-J1040,"Push",0)),"")</f>
        <v>1</v>
      </c>
      <c r="Z1040" s="17"/>
      <c r="AA1040" s="18"/>
      <c r="AB1040" s="19"/>
    </row>
    <row r="1041" hidden="1">
      <c r="B1041" s="20" t="s">
        <v>20</v>
      </c>
      <c r="C1041" s="3">
        <v>4.9</v>
      </c>
      <c r="D1041" s="21">
        <v>0.688</v>
      </c>
      <c r="F1041" s="22">
        <v>57.8</v>
      </c>
      <c r="G1041" s="5">
        <v>-8.5</v>
      </c>
      <c r="H1041" s="5">
        <v>-420.0</v>
      </c>
      <c r="I1041" s="12">
        <f>if(H1041&lt;0,-H1041/(-H1041+100),100/(H1041+100))/(if(H1041&lt;0,-H1041/(-H1041+100),100/(H1041+100))+if(H1040&lt;0,-H1040/(-H1040+100),100/(H1040+100)))</f>
        <v>0.7764402408</v>
      </c>
      <c r="J1041" s="13">
        <v>65.0</v>
      </c>
      <c r="K1041" s="23" t="str">
        <f>IF(C1041&lt;&gt;"",IF(C1041+G1041&gt;0,C1041+G1041,""),IF(G1041-C1040&gt;0,G1041-C1040,""))</f>
        <v/>
      </c>
      <c r="L1041" s="15" t="str">
        <f>if(K1041&lt;&gt;"",if(J1040-J1041&lt;G1041,1,if(G1041=J1040-J1041,"Push",0)),"")</f>
        <v/>
      </c>
      <c r="Z1041" s="17"/>
      <c r="AA1041" s="18"/>
      <c r="AB1041" s="19"/>
    </row>
    <row r="1042" hidden="1">
      <c r="A1042" s="7">
        <v>44171.0</v>
      </c>
      <c r="B1042" s="8" t="s">
        <v>30</v>
      </c>
      <c r="C1042" s="9">
        <v>6.7</v>
      </c>
      <c r="D1042" s="25">
        <v>0.721</v>
      </c>
      <c r="E1042" s="10">
        <v>73.1</v>
      </c>
      <c r="F1042" s="11">
        <v>72.3</v>
      </c>
      <c r="G1042" s="5">
        <v>-11.0</v>
      </c>
      <c r="H1042" s="5">
        <v>-715.0</v>
      </c>
      <c r="I1042" s="12">
        <f>if(H1042&lt;0,-H1042/(-H1042+100),100/(H1042+100))/(if(H1042&lt;0,-H1042/(-H1042+100),100/(H1042+100))+if(H1043&lt;0,-H1043/(-H1043+100),100/(H1043+100)))</f>
        <v>0.8403525955</v>
      </c>
      <c r="J1042" s="13">
        <v>80.0</v>
      </c>
      <c r="K1042" s="14" t="str">
        <f>IF(C1042&lt;&gt;"",IF(C1042+G1042&gt;0,C1042+G1042,""),IF(G1042-C1043&gt;0,G1042-C1043,""))</f>
        <v/>
      </c>
      <c r="L1042" s="15" t="str">
        <f>if(K1042&lt;&gt;"",if(J1043-J1042&lt;G1042,1,if(G1042=J1043-J1042,"Push",0)),"")</f>
        <v/>
      </c>
      <c r="Z1042" s="17"/>
      <c r="AA1042" s="18"/>
      <c r="AB1042" s="19"/>
    </row>
    <row r="1043" hidden="1">
      <c r="B1043" s="20" t="s">
        <v>84</v>
      </c>
      <c r="C1043" s="3"/>
      <c r="D1043" s="3"/>
      <c r="F1043" s="22">
        <v>52.5</v>
      </c>
      <c r="G1043" s="5">
        <v>11.0</v>
      </c>
      <c r="H1043" s="5">
        <v>500.0</v>
      </c>
      <c r="I1043" s="12">
        <f>if(H1043&lt;0,-H1043/(-H1043+100),100/(H1043+100))/(if(H1043&lt;0,-H1043/(-H1043+100),100/(H1043+100))+if(H1042&lt;0,-H1042/(-H1042+100),100/(H1042+100)))</f>
        <v>0.1596474045</v>
      </c>
      <c r="J1043" s="13">
        <v>71.0</v>
      </c>
      <c r="K1043" s="23">
        <f>IF(C1043&lt;&gt;"",IF(C1043+G1043&gt;0,C1043+G1043,""),IF(G1043-C1042&gt;0,G1043-C1042,""))</f>
        <v>4.3</v>
      </c>
      <c r="L1043" s="15">
        <f>if(K1043&lt;&gt;"",if(J1042-J1043&lt;G1043,1,if(G1043=J1042-J1043,"Push",0)),"")</f>
        <v>1</v>
      </c>
      <c r="Z1043" s="17"/>
      <c r="AA1043" s="18"/>
      <c r="AB1043" s="19"/>
    </row>
    <row r="1044" hidden="1">
      <c r="A1044" s="7">
        <v>44171.0</v>
      </c>
      <c r="B1044" s="8" t="s">
        <v>82</v>
      </c>
      <c r="C1044" s="9">
        <v>3.3</v>
      </c>
      <c r="D1044" s="25">
        <v>0.618</v>
      </c>
      <c r="E1044" s="10">
        <v>73.0</v>
      </c>
      <c r="F1044" s="11">
        <v>75.8</v>
      </c>
      <c r="G1044" s="5">
        <v>-4.5</v>
      </c>
      <c r="H1044" s="5">
        <v>-200.0</v>
      </c>
      <c r="I1044" s="12">
        <f>if(H1044&lt;0,-H1044/(-H1044+100),100/(H1044+100))/(if(H1044&lt;0,-H1044/(-H1044+100),100/(H1044+100))+if(H1045&lt;0,-H1045/(-H1045+100),100/(H1045+100)))</f>
        <v>0.6385542169</v>
      </c>
      <c r="J1044" s="13">
        <v>72.0</v>
      </c>
      <c r="K1044" s="14" t="str">
        <f>IF(C1044&lt;&gt;"",IF(C1044+G1044&gt;0,C1044+G1044,""),IF(G1044-C1045&gt;0,G1044-C1045,""))</f>
        <v/>
      </c>
      <c r="L1044" s="15" t="str">
        <f>if(K1044&lt;&gt;"",if(J1045-J1044&lt;G1044,1,if(G1044=J1045-J1044,"Push",0)),"")</f>
        <v/>
      </c>
      <c r="Z1044" s="17"/>
      <c r="AA1044" s="18"/>
      <c r="AB1044" s="19"/>
    </row>
    <row r="1045" hidden="1">
      <c r="B1045" s="20" t="s">
        <v>332</v>
      </c>
      <c r="C1045" s="3"/>
      <c r="D1045" s="3"/>
      <c r="F1045" s="22">
        <v>47.2</v>
      </c>
      <c r="G1045" s="5">
        <v>4.5</v>
      </c>
      <c r="H1045" s="5">
        <v>165.0</v>
      </c>
      <c r="I1045" s="12">
        <f>if(H1045&lt;0,-H1045/(-H1045+100),100/(H1045+100))/(if(H1045&lt;0,-H1045/(-H1045+100),100/(H1045+100))+if(H1044&lt;0,-H1044/(-H1044+100),100/(H1044+100)))</f>
        <v>0.3614457831</v>
      </c>
      <c r="J1045" s="13">
        <v>62.0</v>
      </c>
      <c r="K1045" s="23">
        <f>IF(C1045&lt;&gt;"",IF(C1045+G1045&gt;0,C1045+G1045,""),IF(G1045-C1044&gt;0,G1045-C1044,""))</f>
        <v>1.2</v>
      </c>
      <c r="L1045" s="15">
        <f>if(K1045&lt;&gt;"",if(J1044-J1045&lt;G1045,1,if(G1045=J1044-J1045,"Push",0)),"")</f>
        <v>0</v>
      </c>
      <c r="Z1045" s="17"/>
      <c r="AA1045" s="18"/>
      <c r="AB1045" s="19"/>
    </row>
    <row r="1046" hidden="1">
      <c r="A1046" s="7">
        <v>44171.0</v>
      </c>
      <c r="B1046" s="8" t="s">
        <v>27</v>
      </c>
      <c r="C1046" s="9"/>
      <c r="D1046" s="9"/>
      <c r="E1046" s="10">
        <v>71.8</v>
      </c>
      <c r="F1046" s="11">
        <v>42.1</v>
      </c>
      <c r="G1046" s="5">
        <v>9.0</v>
      </c>
      <c r="H1046" s="5">
        <v>375.0</v>
      </c>
      <c r="I1046" s="12">
        <f>if(H1046&lt;0,-H1046/(-H1046+100),100/(H1046+100))/(if(H1046&lt;0,-H1046/(-H1046+100),100/(H1046+100))+if(H1047&lt;0,-H1047/(-H1047+100),100/(H1047+100)))</f>
        <v>0.2016806723</v>
      </c>
      <c r="J1046" s="13">
        <v>56.0</v>
      </c>
      <c r="K1046" s="14">
        <f>IF(C1046&lt;&gt;"",IF(C1046+G1046&gt;0,C1046+G1046,""),IF(G1046-C1047&gt;0,G1046-C1047,""))</f>
        <v>2.7</v>
      </c>
      <c r="L1046" s="15">
        <f>if(K1046&lt;&gt;"",if(J1047-J1046&lt;G1046,1,if(G1046=J1047-J1046,"Push",0)),"")</f>
        <v>0</v>
      </c>
      <c r="Z1046" s="17"/>
      <c r="AA1046" s="18"/>
      <c r="AB1046" s="19"/>
    </row>
    <row r="1047" hidden="1">
      <c r="B1047" s="20" t="s">
        <v>19</v>
      </c>
      <c r="C1047" s="3">
        <v>6.3</v>
      </c>
      <c r="D1047" s="21">
        <v>0.733</v>
      </c>
      <c r="F1047" s="22">
        <v>74.5</v>
      </c>
      <c r="G1047" s="5">
        <v>-9.0</v>
      </c>
      <c r="H1047" s="5">
        <v>-500.0</v>
      </c>
      <c r="I1047" s="12">
        <f>if(H1047&lt;0,-H1047/(-H1047+100),100/(H1047+100))/(if(H1047&lt;0,-H1047/(-H1047+100),100/(H1047+100))+if(H1046&lt;0,-H1046/(-H1046+100),100/(H1046+100)))</f>
        <v>0.7983193277</v>
      </c>
      <c r="J1047" s="13">
        <v>76.0</v>
      </c>
      <c r="K1047" s="23" t="str">
        <f>IF(C1047&lt;&gt;"",IF(C1047+G1047&gt;0,C1047+G1047,""),IF(G1047-C1046&gt;0,G1047-C1046,""))</f>
        <v/>
      </c>
      <c r="L1047" s="15" t="str">
        <f>if(K1047&lt;&gt;"",if(J1046-J1047&lt;G1047,1,if(G1047=J1046-J1047,"Push",0)),"")</f>
        <v/>
      </c>
      <c r="Z1047" s="17"/>
      <c r="AA1047" s="18"/>
      <c r="AB1047" s="19"/>
    </row>
    <row r="1048" hidden="1">
      <c r="A1048" s="7">
        <v>44171.0</v>
      </c>
      <c r="B1048" s="8" t="s">
        <v>256</v>
      </c>
      <c r="C1048" s="9"/>
      <c r="D1048" s="9"/>
      <c r="E1048" s="10">
        <v>68.8</v>
      </c>
      <c r="F1048" s="11">
        <v>36.6</v>
      </c>
      <c r="G1048" s="5">
        <v>9.0</v>
      </c>
      <c r="H1048" s="5">
        <v>350.0</v>
      </c>
      <c r="I1048" s="12">
        <f>if(H1048&lt;0,-H1048/(-H1048+100),100/(H1048+100))/(if(H1048&lt;0,-H1048/(-H1048+100),100/(H1048+100))+if(H1049&lt;0,-H1049/(-H1049+100),100/(H1049+100)))</f>
        <v>0.2132564841</v>
      </c>
      <c r="J1048" s="13">
        <v>55.0</v>
      </c>
      <c r="K1048" s="14" t="str">
        <f>IF(C1048&lt;&gt;"",IF(C1048+G1048&gt;0,C1048+G1048,""),IF(G1048-C1049&gt;0,G1048-C1049,""))</f>
        <v/>
      </c>
      <c r="L1048" s="15" t="str">
        <f>if(K1048&lt;&gt;"",if(J1049-J1048&lt;G1048,1,if(G1048=J1049-J1048,"Push",0)),"")</f>
        <v/>
      </c>
      <c r="Z1048" s="17"/>
      <c r="AA1048" s="18"/>
      <c r="AB1048" s="19"/>
    </row>
    <row r="1049" hidden="1">
      <c r="B1049" s="20" t="s">
        <v>236</v>
      </c>
      <c r="C1049" s="3">
        <v>9.6</v>
      </c>
      <c r="D1049" s="21">
        <v>0.822</v>
      </c>
      <c r="F1049" s="22">
        <v>88.1</v>
      </c>
      <c r="G1049" s="5">
        <v>-9.0</v>
      </c>
      <c r="H1049" s="5">
        <v>-455.0</v>
      </c>
      <c r="I1049" s="12">
        <f>if(H1049&lt;0,-H1049/(-H1049+100),100/(H1049+100))/(if(H1049&lt;0,-H1049/(-H1049+100),100/(H1049+100))+if(H1048&lt;0,-H1048/(-H1048+100),100/(H1048+100)))</f>
        <v>0.7867435159</v>
      </c>
      <c r="J1049" s="13">
        <v>86.0</v>
      </c>
      <c r="K1049" s="23">
        <f>IF(C1049&lt;&gt;"",IF(C1049+G1049&gt;0,C1049+G1049,""),IF(G1049-C1048&gt;0,G1049-C1048,""))</f>
        <v>0.6</v>
      </c>
      <c r="L1049" s="15">
        <f>if(K1049&lt;&gt;"",if(J1048-J1049&lt;G1049,1,if(G1049=J1048-J1049,"Push",0)),"")</f>
        <v>1</v>
      </c>
      <c r="Z1049" s="17"/>
      <c r="AA1049" s="18"/>
      <c r="AB1049" s="19"/>
    </row>
    <row r="1050" hidden="1">
      <c r="A1050" s="7">
        <v>44171.0</v>
      </c>
      <c r="B1050" s="8" t="s">
        <v>312</v>
      </c>
      <c r="C1050" s="9"/>
      <c r="D1050" s="9"/>
      <c r="E1050" s="10">
        <v>68.7</v>
      </c>
      <c r="F1050" s="11">
        <v>51.2</v>
      </c>
      <c r="G1050" s="5">
        <v>12.5</v>
      </c>
      <c r="H1050" s="5">
        <v>650.0</v>
      </c>
      <c r="I1050" s="12">
        <f>if(H1050&lt;0,-H1050/(-H1050+100),100/(H1050+100))/(if(H1050&lt;0,-H1050/(-H1050+100),100/(H1050+100))+if(H1051&lt;0,-H1051/(-H1051+100),100/(H1051+100)))</f>
        <v>0.1279069767</v>
      </c>
      <c r="J1050" s="13">
        <v>58.0</v>
      </c>
      <c r="K1050" s="14">
        <f>IF(C1050&lt;&gt;"",IF(C1050+G1050&gt;0,C1050+G1050,""),IF(G1050-C1051&gt;0,G1050-C1051,""))</f>
        <v>0.6</v>
      </c>
      <c r="L1050" s="15">
        <f>if(K1050&lt;&gt;"",if(J1051-J1050&lt;G1050,1,if(G1050=J1051-J1050,"Push",0)),"")</f>
        <v>0</v>
      </c>
      <c r="Z1050" s="17"/>
      <c r="AA1050" s="18"/>
      <c r="AB1050" s="19"/>
    </row>
    <row r="1051" hidden="1">
      <c r="B1051" s="20" t="s">
        <v>50</v>
      </c>
      <c r="C1051" s="3">
        <v>11.9</v>
      </c>
      <c r="D1051" s="21">
        <v>0.84</v>
      </c>
      <c r="F1051" s="22">
        <v>70.3</v>
      </c>
      <c r="G1051" s="5">
        <v>-12.5</v>
      </c>
      <c r="H1051" s="5">
        <v>-1000.0</v>
      </c>
      <c r="I1051" s="12">
        <f>if(H1051&lt;0,-H1051/(-H1051+100),100/(H1051+100))/(if(H1051&lt;0,-H1051/(-H1051+100),100/(H1051+100))+if(H1050&lt;0,-H1050/(-H1050+100),100/(H1050+100)))</f>
        <v>0.8720930233</v>
      </c>
      <c r="J1051" s="13">
        <v>80.0</v>
      </c>
      <c r="K1051" s="23" t="str">
        <f>IF(C1051&lt;&gt;"",IF(C1051+G1051&gt;0,C1051+G1051,""),IF(G1051-C1050&gt;0,G1051-C1050,""))</f>
        <v/>
      </c>
      <c r="L1051" s="15" t="str">
        <f>if(K1051&lt;&gt;"",if(J1050-J1051&lt;G1051,1,if(G1051=J1050-J1051,"Push",0)),"")</f>
        <v/>
      </c>
      <c r="Z1051" s="17"/>
      <c r="AA1051" s="18"/>
      <c r="AB1051" s="19"/>
    </row>
    <row r="1052" hidden="1">
      <c r="A1052" s="7">
        <v>44171.0</v>
      </c>
      <c r="B1052" s="8" t="s">
        <v>247</v>
      </c>
      <c r="C1052" s="9">
        <v>0.7</v>
      </c>
      <c r="D1052" s="25">
        <v>0.525</v>
      </c>
      <c r="E1052" s="10">
        <v>67.5</v>
      </c>
      <c r="F1052" s="11">
        <v>28.8</v>
      </c>
      <c r="G1052" s="5">
        <v>2.5</v>
      </c>
      <c r="H1052" s="5">
        <v>120.0</v>
      </c>
      <c r="I1052" s="12">
        <f>if(H1052&lt;0,-H1052/(-H1052+100),100/(H1052+100))/(if(H1052&lt;0,-H1052/(-H1052+100),100/(H1052+100))+if(H1053&lt;0,-H1053/(-H1053+100),100/(H1053+100)))</f>
        <v>0.4357962697</v>
      </c>
      <c r="J1052" s="13">
        <v>78.0</v>
      </c>
      <c r="K1052" s="14">
        <f>IF(C1052&lt;&gt;"",IF(C1052+G1052&gt;0,C1052+G1052,""),IF(G1052-C1053&gt;0,G1052-C1053,""))</f>
        <v>3.2</v>
      </c>
      <c r="L1052" s="15">
        <f>if(K1052&lt;&gt;"",if(J1053-J1052&lt;G1052,1,if(G1052=J1053-J1052,"Push",0)),"")</f>
        <v>0</v>
      </c>
      <c r="Z1052" s="17"/>
      <c r="AA1052" s="18"/>
      <c r="AB1052" s="19"/>
    </row>
    <row r="1053" hidden="1">
      <c r="B1053" s="20" t="s">
        <v>49</v>
      </c>
      <c r="C1053" s="3"/>
      <c r="D1053" s="3"/>
      <c r="F1053" s="22">
        <v>79.6</v>
      </c>
      <c r="G1053" s="5">
        <v>-2.5</v>
      </c>
      <c r="H1053" s="5">
        <v>-143.0</v>
      </c>
      <c r="I1053" s="12">
        <f>if(H1053&lt;0,-H1053/(-H1053+100),100/(H1053+100))/(if(H1053&lt;0,-H1053/(-H1053+100),100/(H1053+100))+if(H1052&lt;0,-H1052/(-H1052+100),100/(H1052+100)))</f>
        <v>0.5642037303</v>
      </c>
      <c r="J1053" s="13">
        <v>86.0</v>
      </c>
      <c r="K1053" s="23" t="str">
        <f>IF(C1053&lt;&gt;"",IF(C1053+G1053&gt;0,C1053+G1053,""),IF(G1053-C1052&gt;0,G1053-C1052,""))</f>
        <v/>
      </c>
      <c r="L1053" s="15" t="str">
        <f>if(K1053&lt;&gt;"",if(J1052-J1053&lt;G1053,1,if(G1053=J1052-J1053,"Push",0)),"")</f>
        <v/>
      </c>
      <c r="Z1053" s="17"/>
      <c r="AA1053" s="18"/>
      <c r="AB1053" s="19"/>
    </row>
    <row r="1054" hidden="1">
      <c r="A1054" s="7">
        <v>44171.0</v>
      </c>
      <c r="B1054" s="8" t="s">
        <v>355</v>
      </c>
      <c r="C1054" s="9"/>
      <c r="D1054" s="9"/>
      <c r="E1054" s="10">
        <v>61.5</v>
      </c>
      <c r="F1054" s="11">
        <v>58.1</v>
      </c>
      <c r="G1054" s="5">
        <v>12.0</v>
      </c>
      <c r="H1054" s="5">
        <v>575.0</v>
      </c>
      <c r="I1054" s="12">
        <f>if(H1054&lt;0,-H1054/(-H1054+100),100/(H1054+100))/(if(H1054&lt;0,-H1054/(-H1054+100),100/(H1054+100))+if(H1055&lt;0,-H1055/(-H1055+100),100/(H1055+100)))</f>
        <v>0.1412093674</v>
      </c>
      <c r="J1054" s="13">
        <v>70.0</v>
      </c>
      <c r="K1054" s="14">
        <f>IF(C1054&lt;&gt;"",IF(C1054+G1054&gt;0,C1054+G1054,""),IF(G1054-C1055&gt;0,G1054-C1055,""))</f>
        <v>2.1</v>
      </c>
      <c r="L1054" s="15">
        <f>if(K1054&lt;&gt;"",if(J1055-J1054&lt;G1054,1,if(G1054=J1055-J1054,"Push",0)),"")</f>
        <v>1</v>
      </c>
      <c r="Z1054" s="17"/>
      <c r="AA1054" s="18"/>
      <c r="AB1054" s="19"/>
    </row>
    <row r="1055" hidden="1">
      <c r="B1055" s="20" t="s">
        <v>272</v>
      </c>
      <c r="C1055" s="3">
        <v>9.9</v>
      </c>
      <c r="D1055" s="21">
        <v>0.811</v>
      </c>
      <c r="F1055" s="22">
        <v>53.1</v>
      </c>
      <c r="G1055" s="5">
        <v>-12.0</v>
      </c>
      <c r="H1055" s="5">
        <v>-910.0</v>
      </c>
      <c r="I1055" s="12">
        <f>if(H1055&lt;0,-H1055/(-H1055+100),100/(H1055+100))/(if(H1055&lt;0,-H1055/(-H1055+100),100/(H1055+100))+if(H1054&lt;0,-H1054/(-H1054+100),100/(H1054+100)))</f>
        <v>0.8587906326</v>
      </c>
      <c r="J1055" s="13">
        <v>78.0</v>
      </c>
      <c r="K1055" s="23" t="str">
        <f>IF(C1055&lt;&gt;"",IF(C1055+G1055&gt;0,C1055+G1055,""),IF(G1055-C1054&gt;0,G1055-C1054,""))</f>
        <v/>
      </c>
      <c r="L1055" s="15" t="str">
        <f>if(K1055&lt;&gt;"",if(J1054-J1055&lt;G1055,1,if(G1055=J1054-J1055,"Push",0)),"")</f>
        <v/>
      </c>
      <c r="Z1055" s="17"/>
      <c r="AA1055" s="18"/>
      <c r="AB1055" s="19"/>
    </row>
    <row r="1056" hidden="1">
      <c r="A1056" s="7">
        <v>44171.0</v>
      </c>
      <c r="B1056" s="8" t="s">
        <v>75</v>
      </c>
      <c r="C1056" s="9"/>
      <c r="D1056" s="9"/>
      <c r="E1056" s="10">
        <v>61.1</v>
      </c>
      <c r="F1056" s="11">
        <v>52.6</v>
      </c>
      <c r="G1056" s="5">
        <v>23.5</v>
      </c>
      <c r="I1056" s="12"/>
      <c r="J1056" s="13">
        <v>61.0</v>
      </c>
      <c r="K1056" s="14">
        <f>IF(C1056&lt;&gt;"",IF(C1056+G1056&gt;0,C1056+G1056,""),IF(G1056-C1057&gt;0,G1056-C1057,""))</f>
        <v>4.8</v>
      </c>
      <c r="L1056" s="15">
        <f>if(K1056&lt;&gt;"",if(J1057-J1056&lt;G1056,1,if(G1056=J1057-J1056,"Push",0)),"")</f>
        <v>1</v>
      </c>
      <c r="Z1056" s="17"/>
      <c r="AA1056" s="18"/>
      <c r="AB1056" s="19"/>
    </row>
    <row r="1057" hidden="1">
      <c r="B1057" s="20" t="s">
        <v>54</v>
      </c>
      <c r="C1057" s="3">
        <v>18.7</v>
      </c>
      <c r="D1057" s="21">
        <v>0.936</v>
      </c>
      <c r="F1057" s="22">
        <v>49.8</v>
      </c>
      <c r="G1057" s="5">
        <v>-23.5</v>
      </c>
      <c r="I1057" s="12"/>
      <c r="J1057" s="13">
        <v>79.0</v>
      </c>
      <c r="K1057" s="23" t="str">
        <f>IF(C1057&lt;&gt;"",IF(C1057+G1057&gt;0,C1057+G1057,""),IF(G1057-C1056&gt;0,G1057-C1056,""))</f>
        <v/>
      </c>
      <c r="L1057" s="15" t="str">
        <f>if(K1057&lt;&gt;"",if(J1056-J1057&lt;G1057,1,if(G1057=J1056-J1057,"Push",0)),"")</f>
        <v/>
      </c>
      <c r="Z1057" s="17"/>
      <c r="AA1057" s="18"/>
      <c r="AB1057" s="19"/>
    </row>
    <row r="1058" hidden="1">
      <c r="A1058" s="7">
        <v>44171.0</v>
      </c>
      <c r="B1058" s="8" t="s">
        <v>311</v>
      </c>
      <c r="C1058" s="9">
        <v>8.0</v>
      </c>
      <c r="D1058" s="25">
        <v>0.759</v>
      </c>
      <c r="E1058" s="10">
        <v>52.4</v>
      </c>
      <c r="F1058" s="11">
        <v>66.8</v>
      </c>
      <c r="G1058" s="5">
        <v>-20.5</v>
      </c>
      <c r="I1058" s="12"/>
      <c r="J1058" s="13">
        <v>78.0</v>
      </c>
      <c r="K1058" s="14" t="str">
        <f>IF(C1058&lt;&gt;"",IF(C1058+G1058&gt;0,C1058+G1058,""),IF(G1058-C1059&gt;0,G1058-C1059,""))</f>
        <v/>
      </c>
      <c r="L1058" s="15" t="str">
        <f>if(K1058&lt;&gt;"",if(J1059-J1058&lt;G1058,1,if(G1058=J1059-J1058,"Push",0)),"")</f>
        <v/>
      </c>
      <c r="Z1058" s="17"/>
      <c r="AA1058" s="18"/>
      <c r="AB1058" s="19"/>
    </row>
    <row r="1059" hidden="1">
      <c r="B1059" s="20" t="s">
        <v>71</v>
      </c>
      <c r="C1059" s="3"/>
      <c r="D1059" s="3"/>
      <c r="F1059" s="22">
        <v>35.7</v>
      </c>
      <c r="G1059" s="5">
        <v>20.5</v>
      </c>
      <c r="I1059" s="12"/>
      <c r="J1059" s="13">
        <v>46.0</v>
      </c>
      <c r="K1059" s="23">
        <f>IF(C1059&lt;&gt;"",IF(C1059+G1059&gt;0,C1059+G1059,""),IF(G1059-C1058&gt;0,G1059-C1058,""))</f>
        <v>12.5</v>
      </c>
      <c r="L1059" s="15">
        <f>if(K1059&lt;&gt;"",if(J1058-J1059&lt;G1059,1,if(G1059=J1058-J1059,"Push",0)),"")</f>
        <v>0</v>
      </c>
      <c r="Z1059" s="17"/>
      <c r="AA1059" s="18"/>
      <c r="AB1059" s="19"/>
    </row>
    <row r="1060" hidden="1">
      <c r="A1060" s="7">
        <v>44171.0</v>
      </c>
      <c r="B1060" s="8" t="s">
        <v>320</v>
      </c>
      <c r="C1060" s="9"/>
      <c r="D1060" s="9"/>
      <c r="E1060" s="10">
        <v>51.1</v>
      </c>
      <c r="F1060" s="11">
        <v>41.5</v>
      </c>
      <c r="G1060" s="5">
        <v>17.5</v>
      </c>
      <c r="H1060" s="5">
        <v>1150.0</v>
      </c>
      <c r="I1060" s="12">
        <f>if(H1060&lt;0,-H1060/(-H1060+100),100/(H1060+100))/(if(H1060&lt;0,-H1060/(-H1060+100),100/(H1060+100))+if(H1061&lt;0,-H1061/(-H1061+100),100/(H1061+100)))</f>
        <v>0.07680945347</v>
      </c>
      <c r="J1060" s="13">
        <v>66.0</v>
      </c>
      <c r="K1060" s="14">
        <f>IF(C1060&lt;&gt;"",IF(C1060+G1060&gt;0,C1060+G1060,""),IF(G1060-C1061&gt;0,G1060-C1061,""))</f>
        <v>1.5</v>
      </c>
      <c r="L1060" s="15">
        <f>if(K1060&lt;&gt;"",if(J1061-J1060&lt;G1060,1,if(G1060=J1061-J1060,"Push",0)),"")</f>
        <v>0</v>
      </c>
      <c r="Z1060" s="17"/>
      <c r="AA1060" s="18"/>
      <c r="AB1060" s="19"/>
    </row>
    <row r="1061" hidden="1">
      <c r="B1061" s="20" t="s">
        <v>128</v>
      </c>
      <c r="C1061" s="3">
        <v>16.0</v>
      </c>
      <c r="D1061" s="21">
        <v>0.889</v>
      </c>
      <c r="F1061" s="22">
        <v>67.2</v>
      </c>
      <c r="G1061" s="5">
        <v>-17.5</v>
      </c>
      <c r="H1061" s="5">
        <v>-2500.0</v>
      </c>
      <c r="I1061" s="12">
        <f>if(H1061&lt;0,-H1061/(-H1061+100),100/(H1061+100))/(if(H1061&lt;0,-H1061/(-H1061+100),100/(H1061+100))+if(H1060&lt;0,-H1060/(-H1060+100),100/(H1060+100)))</f>
        <v>0.9231905465</v>
      </c>
      <c r="J1061" s="13">
        <v>89.0</v>
      </c>
      <c r="K1061" s="23" t="str">
        <f>IF(C1061&lt;&gt;"",IF(C1061+G1061&gt;0,C1061+G1061,""),IF(G1061-C1060&gt;0,G1061-C1060,""))</f>
        <v/>
      </c>
      <c r="L1061" s="15" t="str">
        <f>if(K1061&lt;&gt;"",if(J1060-J1061&lt;G1061,1,if(G1061=J1060-J1061,"Push",0)),"")</f>
        <v/>
      </c>
      <c r="Z1061" s="17"/>
      <c r="AA1061" s="18"/>
      <c r="AB1061" s="19"/>
    </row>
    <row r="1062" hidden="1">
      <c r="A1062" s="7">
        <v>44171.0</v>
      </c>
      <c r="B1062" s="8" t="s">
        <v>151</v>
      </c>
      <c r="C1062" s="9"/>
      <c r="D1062" s="9"/>
      <c r="E1062" s="10">
        <v>50.9</v>
      </c>
      <c r="F1062" s="11">
        <v>44.5</v>
      </c>
      <c r="G1062" s="5">
        <v>32.0</v>
      </c>
      <c r="I1062" s="12"/>
      <c r="J1062" s="13">
        <v>40.0</v>
      </c>
      <c r="K1062" s="14">
        <f>IF(C1062&lt;&gt;"",IF(C1062+G1062&gt;0,C1062+G1062,""),IF(G1062-C1063&gt;0,G1062-C1063,""))</f>
        <v>7.7</v>
      </c>
      <c r="L1062" s="15">
        <f>if(K1062&lt;&gt;"",if(J1063-J1062&lt;G1062,1,if(G1062=J1063-J1062,"Push",0)),"")</f>
        <v>0</v>
      </c>
      <c r="Z1062" s="17"/>
      <c r="AA1062" s="18"/>
      <c r="AB1062" s="19"/>
    </row>
    <row r="1063" hidden="1">
      <c r="B1063" s="20" t="s">
        <v>80</v>
      </c>
      <c r="C1063" s="3">
        <v>24.3</v>
      </c>
      <c r="D1063" s="21">
        <v>0.976</v>
      </c>
      <c r="F1063" s="22">
        <v>59.3</v>
      </c>
      <c r="G1063" s="5">
        <v>-32.0</v>
      </c>
      <c r="I1063" s="12"/>
      <c r="J1063" s="13">
        <v>81.0</v>
      </c>
      <c r="K1063" s="23" t="str">
        <f>IF(C1063&lt;&gt;"",IF(C1063+G1063&gt;0,C1063+G1063,""),IF(G1063-C1062&gt;0,G1063-C1062,""))</f>
        <v/>
      </c>
      <c r="L1063" s="15" t="str">
        <f>if(K1063&lt;&gt;"",if(J1062-J1063&lt;G1063,1,if(G1063=J1062-J1063,"Push",0)),"")</f>
        <v/>
      </c>
      <c r="Z1063" s="17"/>
      <c r="AA1063" s="18"/>
      <c r="AB1063" s="19"/>
    </row>
    <row r="1064" hidden="1">
      <c r="A1064" s="7">
        <v>44171.0</v>
      </c>
      <c r="B1064" s="8" t="s">
        <v>356</v>
      </c>
      <c r="C1064" s="9"/>
      <c r="D1064" s="9"/>
      <c r="E1064" s="10">
        <v>49.7</v>
      </c>
      <c r="F1064" s="11">
        <v>41.1</v>
      </c>
      <c r="G1064" s="5">
        <v>10.5</v>
      </c>
      <c r="H1064" s="5">
        <v>450.0</v>
      </c>
      <c r="I1064" s="12">
        <f>if(H1064&lt;0,-H1064/(-H1064+100),100/(H1064+100))/(if(H1064&lt;0,-H1064/(-H1064+100),100/(H1064+100))+if(H1065&lt;0,-H1065/(-H1065+100),100/(H1065+100)))</f>
        <v>0.1741741742</v>
      </c>
      <c r="J1064" s="13">
        <v>83.0</v>
      </c>
      <c r="K1064" s="14">
        <f>IF(C1064&lt;&gt;"",IF(C1064+G1064&gt;0,C1064+G1064,""),IF(G1064-C1065&gt;0,G1064-C1065,""))</f>
        <v>5.8</v>
      </c>
      <c r="L1064" s="15">
        <f>if(K1064&lt;&gt;"",if(J1065-J1064&lt;G1064,1,if(G1064=J1065-J1064,"Push",0)),"")</f>
        <v>1</v>
      </c>
      <c r="Z1064" s="17"/>
      <c r="AA1064" s="18"/>
      <c r="AB1064" s="19"/>
    </row>
    <row r="1065" hidden="1">
      <c r="B1065" s="20" t="s">
        <v>98</v>
      </c>
      <c r="C1065" s="3">
        <v>4.7</v>
      </c>
      <c r="D1065" s="21">
        <v>0.654</v>
      </c>
      <c r="F1065" s="22">
        <v>45.7</v>
      </c>
      <c r="G1065" s="5">
        <v>-10.5</v>
      </c>
      <c r="H1065" s="5">
        <v>-625.0</v>
      </c>
      <c r="I1065" s="12">
        <f>if(H1065&lt;0,-H1065/(-H1065+100),100/(H1065+100))/(if(H1065&lt;0,-H1065/(-H1065+100),100/(H1065+100))+if(H1064&lt;0,-H1064/(-H1064+100),100/(H1064+100)))</f>
        <v>0.8258258258</v>
      </c>
      <c r="J1065" s="13">
        <v>86.0</v>
      </c>
      <c r="K1065" s="23" t="str">
        <f>IF(C1065&lt;&gt;"",IF(C1065+G1065&gt;0,C1065+G1065,""),IF(G1065-C1064&gt;0,G1065-C1064,""))</f>
        <v/>
      </c>
      <c r="L1065" s="15" t="str">
        <f>if(K1065&lt;&gt;"",if(J1064-J1065&lt;G1065,1,if(G1065=J1064-J1065,"Push",0)),"")</f>
        <v/>
      </c>
      <c r="Z1065" s="17"/>
      <c r="AA1065" s="18"/>
      <c r="AB1065" s="19"/>
    </row>
    <row r="1066" hidden="1">
      <c r="A1066" s="7">
        <v>44171.0</v>
      </c>
      <c r="B1066" s="8" t="s">
        <v>317</v>
      </c>
      <c r="C1066" s="9"/>
      <c r="D1066" s="9"/>
      <c r="E1066" s="10">
        <v>48.8</v>
      </c>
      <c r="F1066" s="11">
        <v>35.9</v>
      </c>
      <c r="G1066" s="5">
        <v>25.0</v>
      </c>
      <c r="H1066" s="5">
        <v>1800.0</v>
      </c>
      <c r="I1066" s="12">
        <f>if(H1066&lt;0,-H1066/(-H1066+100),100/(H1066+100))/(if(H1066&lt;0,-H1066/(-H1066+100),100/(H1066+100))+if(H1067&lt;0,-H1067/(-H1067+100),100/(H1067+100)))</f>
        <v>0.05047476262</v>
      </c>
      <c r="J1066" s="13">
        <v>40.0</v>
      </c>
      <c r="K1066" s="14">
        <f>IF(C1066&lt;&gt;"",IF(C1066+G1066&gt;0,C1066+G1066,""),IF(G1066-C1067&gt;0,G1066-C1067,""))</f>
        <v>2.4</v>
      </c>
      <c r="L1066" s="15">
        <f>if(K1066&lt;&gt;"",if(J1067-J1066&lt;G1066,1,if(G1066=J1067-J1066,"Push",0)),"")</f>
        <v>0</v>
      </c>
      <c r="Z1066" s="17"/>
      <c r="AA1066" s="18"/>
      <c r="AB1066" s="19"/>
    </row>
    <row r="1067" hidden="1">
      <c r="B1067" s="20" t="s">
        <v>331</v>
      </c>
      <c r="C1067" s="3">
        <v>22.6</v>
      </c>
      <c r="D1067" s="21">
        <v>0.969</v>
      </c>
      <c r="F1067" s="22">
        <v>71.4</v>
      </c>
      <c r="G1067" s="5">
        <v>-25.0</v>
      </c>
      <c r="H1067" s="5">
        <v>-10000.0</v>
      </c>
      <c r="I1067" s="12">
        <f>if(H1067&lt;0,-H1067/(-H1067+100),100/(H1067+100))/(if(H1067&lt;0,-H1067/(-H1067+100),100/(H1067+100))+if(H1066&lt;0,-H1066/(-H1066+100),100/(H1066+100)))</f>
        <v>0.9495252374</v>
      </c>
      <c r="J1067" s="13">
        <v>86.0</v>
      </c>
      <c r="K1067" s="23" t="str">
        <f>IF(C1067&lt;&gt;"",IF(C1067+G1067&gt;0,C1067+G1067,""),IF(G1067-C1066&gt;0,G1067-C1066,""))</f>
        <v/>
      </c>
      <c r="L1067" s="15" t="str">
        <f>if(K1067&lt;&gt;"",if(J1066-J1067&lt;G1067,1,if(G1067=J1066-J1067,"Push",0)),"")</f>
        <v/>
      </c>
      <c r="Z1067" s="17"/>
      <c r="AA1067" s="18"/>
      <c r="AB1067" s="19"/>
    </row>
    <row r="1068" hidden="1">
      <c r="A1068" s="7">
        <v>44171.0</v>
      </c>
      <c r="B1068" s="8" t="s">
        <v>231</v>
      </c>
      <c r="C1068" s="9">
        <v>3.4</v>
      </c>
      <c r="D1068" s="25">
        <v>0.63</v>
      </c>
      <c r="E1068" s="10">
        <v>48.3</v>
      </c>
      <c r="F1068" s="11">
        <v>39.3</v>
      </c>
      <c r="G1068" s="5">
        <v>2.0</v>
      </c>
      <c r="H1068" s="5">
        <v>112.0</v>
      </c>
      <c r="I1068" s="12">
        <f>if(H1068&lt;0,-H1068/(-H1068+100),100/(H1068+100))/(if(H1068&lt;0,-H1068/(-H1068+100),100/(H1068+100))+if(H1069&lt;0,-H1069/(-H1069+100),100/(H1069+100)))</f>
        <v>0.4516676961</v>
      </c>
      <c r="J1068" s="13">
        <v>59.0</v>
      </c>
      <c r="K1068" s="14">
        <f>IF(C1068&lt;&gt;"",IF(C1068+G1068&gt;0,C1068+G1068,""),IF(G1068-C1069&gt;0,G1068-C1069,""))</f>
        <v>5.4</v>
      </c>
      <c r="L1068" s="15">
        <f>if(K1068&lt;&gt;"",if(J1069-J1068&lt;G1068,1,if(G1068=J1069-J1068,"Push",0)),"")</f>
        <v>0</v>
      </c>
      <c r="Z1068" s="17"/>
      <c r="AA1068" s="18"/>
      <c r="AB1068" s="19"/>
    </row>
    <row r="1069" hidden="1">
      <c r="B1069" s="20" t="s">
        <v>200</v>
      </c>
      <c r="C1069" s="3"/>
      <c r="D1069" s="3"/>
      <c r="F1069" s="22">
        <v>58.8</v>
      </c>
      <c r="G1069" s="5">
        <v>-2.0</v>
      </c>
      <c r="H1069" s="5">
        <v>-134.0</v>
      </c>
      <c r="I1069" s="12">
        <f>if(H1069&lt;0,-H1069/(-H1069+100),100/(H1069+100))/(if(H1069&lt;0,-H1069/(-H1069+100),100/(H1069+100))+if(H1068&lt;0,-H1068/(-H1068+100),100/(H1068+100)))</f>
        <v>0.5483323039</v>
      </c>
      <c r="J1069" s="13">
        <v>63.0</v>
      </c>
      <c r="K1069" s="23" t="str">
        <f>IF(C1069&lt;&gt;"",IF(C1069+G1069&gt;0,C1069+G1069,""),IF(G1069-C1068&gt;0,G1069-C1068,""))</f>
        <v/>
      </c>
      <c r="L1069" s="15" t="str">
        <f>if(K1069&lt;&gt;"",if(J1068-J1069&lt;G1069,1,if(G1069=J1068-J1069,"Push",0)),"")</f>
        <v/>
      </c>
      <c r="Z1069" s="17"/>
      <c r="AA1069" s="18"/>
      <c r="AB1069" s="19"/>
    </row>
    <row r="1070" hidden="1">
      <c r="A1070" s="7">
        <v>44171.0</v>
      </c>
      <c r="B1070" s="8" t="s">
        <v>206</v>
      </c>
      <c r="C1070" s="9">
        <v>1.9</v>
      </c>
      <c r="D1070" s="25">
        <v>0.573</v>
      </c>
      <c r="E1070" s="10">
        <v>46.9</v>
      </c>
      <c r="F1070" s="11">
        <v>20.3</v>
      </c>
      <c r="G1070" s="5">
        <v>-1.5</v>
      </c>
      <c r="H1070" s="5">
        <v>-124.0</v>
      </c>
      <c r="I1070" s="12">
        <f>if(H1070&lt;0,-H1070/(-H1070+100),100/(H1070+100))/(if(H1070&lt;0,-H1070/(-H1070+100),100/(H1070+100))+if(H1071&lt;0,-H1071/(-H1071+100),100/(H1071+100)))</f>
        <v>0.53035894</v>
      </c>
      <c r="J1070" s="13">
        <v>58.0</v>
      </c>
      <c r="K1070" s="14">
        <f>IF(C1070&lt;&gt;"",IF(C1070+G1070&gt;0,C1070+G1070,""),IF(G1070-C1071&gt;0,G1070-C1071,""))</f>
        <v>0.4</v>
      </c>
      <c r="L1070" s="15">
        <f>if(K1070&lt;&gt;"",if(J1071-J1070&lt;G1070,1,if(G1070=J1071-J1070,"Push",0)),"")</f>
        <v>0</v>
      </c>
      <c r="Z1070" s="17"/>
      <c r="AA1070" s="18"/>
      <c r="AB1070" s="19"/>
    </row>
    <row r="1071" hidden="1">
      <c r="B1071" s="20" t="s">
        <v>92</v>
      </c>
      <c r="C1071" s="3"/>
      <c r="D1071" s="3"/>
      <c r="F1071" s="22">
        <v>63.0</v>
      </c>
      <c r="G1071" s="5">
        <v>1.5</v>
      </c>
      <c r="H1071" s="5">
        <v>104.0</v>
      </c>
      <c r="I1071" s="12">
        <f>if(H1071&lt;0,-H1071/(-H1071+100),100/(H1071+100))/(if(H1071&lt;0,-H1071/(-H1071+100),100/(H1071+100))+if(H1070&lt;0,-H1070/(-H1070+100),100/(H1070+100)))</f>
        <v>0.46964106</v>
      </c>
      <c r="J1071" s="13">
        <v>64.0</v>
      </c>
      <c r="K1071" s="23" t="str">
        <f>IF(C1071&lt;&gt;"",IF(C1071+G1071&gt;0,C1071+G1071,""),IF(G1071-C1070&gt;0,G1071-C1070,""))</f>
        <v/>
      </c>
      <c r="L1071" s="15" t="str">
        <f>if(K1071&lt;&gt;"",if(J1070-J1071&lt;G1071,1,if(G1071=J1070-J1071,"Push",0)),"")</f>
        <v/>
      </c>
      <c r="Z1071" s="17"/>
      <c r="AA1071" s="18"/>
      <c r="AB1071" s="19"/>
    </row>
    <row r="1072" hidden="1">
      <c r="A1072" s="7">
        <v>44171.0</v>
      </c>
      <c r="B1072" s="8" t="s">
        <v>131</v>
      </c>
      <c r="C1072" s="9"/>
      <c r="D1072" s="9"/>
      <c r="E1072" s="10">
        <v>45.7</v>
      </c>
      <c r="F1072" s="11">
        <v>20.5</v>
      </c>
      <c r="G1072" s="5">
        <v>2.0</v>
      </c>
      <c r="H1072" s="5">
        <v>112.0</v>
      </c>
      <c r="I1072" s="12">
        <f>if(H1072&lt;0,-H1072/(-H1072+100),100/(H1072+100))/(if(H1072&lt;0,-H1072/(-H1072+100),100/(H1072+100))+if(H1073&lt;0,-H1073/(-H1073+100),100/(H1073+100)))</f>
        <v>0.4516676961</v>
      </c>
      <c r="J1072" s="13">
        <v>75.0</v>
      </c>
      <c r="K1072" s="14" t="str">
        <f>IF(C1072&lt;&gt;"",IF(C1072+G1072&gt;0,C1072+G1072,""),IF(G1072-C1073&gt;0,G1072-C1073,""))</f>
        <v/>
      </c>
      <c r="L1072" s="15" t="str">
        <f>if(K1072&lt;&gt;"",if(J1073-J1072&lt;G1072,1,if(G1072=J1073-J1072,"Push",0)),"")</f>
        <v/>
      </c>
      <c r="Z1072" s="17"/>
      <c r="AA1072" s="18"/>
      <c r="AB1072" s="19"/>
    </row>
    <row r="1073" hidden="1">
      <c r="B1073" s="20" t="s">
        <v>357</v>
      </c>
      <c r="C1073" s="3">
        <v>3.9</v>
      </c>
      <c r="D1073" s="21">
        <v>0.639</v>
      </c>
      <c r="F1073" s="22">
        <v>59.2</v>
      </c>
      <c r="G1073" s="5">
        <v>-2.0</v>
      </c>
      <c r="H1073" s="5">
        <v>-134.0</v>
      </c>
      <c r="I1073" s="12">
        <f>if(H1073&lt;0,-H1073/(-H1073+100),100/(H1073+100))/(if(H1073&lt;0,-H1073/(-H1073+100),100/(H1073+100))+if(H1072&lt;0,-H1072/(-H1072+100),100/(H1072+100)))</f>
        <v>0.5483323039</v>
      </c>
      <c r="J1073" s="13">
        <v>80.0</v>
      </c>
      <c r="K1073" s="23">
        <f>IF(C1073&lt;&gt;"",IF(C1073+G1073&gt;0,C1073+G1073,""),IF(G1073-C1072&gt;0,G1073-C1072,""))</f>
        <v>1.9</v>
      </c>
      <c r="L1073" s="15">
        <f>if(K1073&lt;&gt;"",if(J1072-J1073&lt;G1073,1,if(G1073=J1072-J1073,"Push",0)),"")</f>
        <v>1</v>
      </c>
      <c r="Z1073" s="17"/>
      <c r="AA1073" s="18"/>
      <c r="AB1073" s="19"/>
    </row>
    <row r="1074" hidden="1">
      <c r="A1074" s="7">
        <v>44171.0</v>
      </c>
      <c r="B1074" s="8" t="s">
        <v>364</v>
      </c>
      <c r="C1074" s="9"/>
      <c r="D1074" s="9"/>
      <c r="E1074" s="10">
        <v>45.3</v>
      </c>
      <c r="F1074" s="11">
        <v>34.3</v>
      </c>
      <c r="G1074" s="5">
        <v>6.5</v>
      </c>
      <c r="H1074" s="5">
        <v>235.0</v>
      </c>
      <c r="I1074" s="12">
        <f>if(H1074&lt;0,-H1074/(-H1074+100),100/(H1074+100))/(if(H1074&lt;0,-H1074/(-H1074+100),100/(H1074+100))+if(H1075&lt;0,-H1075/(-H1075+100),100/(H1075+100)))</f>
        <v>0.283861924</v>
      </c>
      <c r="J1074" s="13">
        <v>60.0</v>
      </c>
      <c r="K1074" s="14">
        <f>IF(C1074&lt;&gt;"",IF(C1074+G1074&gt;0,C1074+G1074,""),IF(G1074-C1075&gt;0,G1074-C1075,""))</f>
        <v>3.7</v>
      </c>
      <c r="L1074" s="15">
        <f>if(K1074&lt;&gt;"",if(J1075-J1074&lt;G1074,1,if(G1074=J1075-J1074,"Push",0)),"")</f>
        <v>1</v>
      </c>
      <c r="Z1074" s="17"/>
      <c r="AA1074" s="18"/>
      <c r="AB1074" s="19"/>
    </row>
    <row r="1075" hidden="1">
      <c r="B1075" s="20" t="s">
        <v>363</v>
      </c>
      <c r="C1075" s="3">
        <v>2.8</v>
      </c>
      <c r="D1075" s="21">
        <v>0.612</v>
      </c>
      <c r="F1075" s="22">
        <v>41.9</v>
      </c>
      <c r="G1075" s="5">
        <v>-6.5</v>
      </c>
      <c r="H1075" s="5">
        <v>-305.0</v>
      </c>
      <c r="I1075" s="12">
        <f>if(H1075&lt;0,-H1075/(-H1075+100),100/(H1075+100))/(if(H1075&lt;0,-H1075/(-H1075+100),100/(H1075+100))+if(H1074&lt;0,-H1074/(-H1074+100),100/(H1074+100)))</f>
        <v>0.716138076</v>
      </c>
      <c r="J1075" s="13">
        <v>64.0</v>
      </c>
      <c r="K1075" s="23" t="str">
        <f>IF(C1075&lt;&gt;"",IF(C1075+G1075&gt;0,C1075+G1075,""),IF(G1075-C1074&gt;0,G1075-C1074,""))</f>
        <v/>
      </c>
      <c r="L1075" s="15" t="str">
        <f>if(K1075&lt;&gt;"",if(J1074-J1075&lt;G1075,1,if(G1075=J1074-J1075,"Push",0)),"")</f>
        <v/>
      </c>
      <c r="Z1075" s="17"/>
      <c r="AA1075" s="18"/>
      <c r="AB1075" s="19"/>
    </row>
    <row r="1076" hidden="1">
      <c r="A1076" s="7">
        <v>44171.0</v>
      </c>
      <c r="B1076" s="8" t="s">
        <v>77</v>
      </c>
      <c r="C1076" s="9"/>
      <c r="D1076" s="9"/>
      <c r="E1076" s="10">
        <v>45.2</v>
      </c>
      <c r="F1076" s="11">
        <v>38.9</v>
      </c>
      <c r="G1076" s="5">
        <v>14.5</v>
      </c>
      <c r="H1076" s="5">
        <v>900.0</v>
      </c>
      <c r="I1076" s="12">
        <f>if(H1076&lt;0,-H1076/(-H1076+100),100/(H1076+100))/(if(H1076&lt;0,-H1076/(-H1076+100),100/(H1076+100))+if(H1077&lt;0,-H1077/(-H1077+100),100/(H1077+100)))</f>
        <v>0.09583988718</v>
      </c>
      <c r="J1076" s="13">
        <v>68.0</v>
      </c>
      <c r="K1076" s="14">
        <f>IF(C1076&lt;&gt;"",IF(C1076+G1076&gt;0,C1076+G1076,""),IF(G1076-C1077&gt;0,G1076-C1077,""))</f>
        <v>0.9</v>
      </c>
      <c r="L1076" s="15">
        <f>if(K1076&lt;&gt;"",if(J1077-J1076&lt;G1076,1,if(G1076=J1077-J1076,"Push",0)),"")</f>
        <v>1</v>
      </c>
      <c r="Z1076" s="17"/>
      <c r="AA1076" s="18"/>
      <c r="AB1076" s="19"/>
    </row>
    <row r="1077" hidden="1">
      <c r="B1077" s="20" t="s">
        <v>302</v>
      </c>
      <c r="C1077" s="3">
        <v>13.6</v>
      </c>
      <c r="D1077" s="21">
        <v>0.882</v>
      </c>
      <c r="F1077" s="22">
        <v>55.6</v>
      </c>
      <c r="G1077" s="5">
        <v>-14.5</v>
      </c>
      <c r="H1077" s="5">
        <v>-1667.0</v>
      </c>
      <c r="I1077" s="12">
        <f>if(H1077&lt;0,-H1077/(-H1077+100),100/(H1077+100))/(if(H1077&lt;0,-H1077/(-H1077+100),100/(H1077+100))+if(H1076&lt;0,-H1076/(-H1076+100),100/(H1076+100)))</f>
        <v>0.9041601128</v>
      </c>
      <c r="J1077" s="13">
        <v>81.0</v>
      </c>
      <c r="K1077" s="23" t="str">
        <f>IF(C1077&lt;&gt;"",IF(C1077+G1077&gt;0,C1077+G1077,""),IF(G1077-C1076&gt;0,G1077-C1076,""))</f>
        <v/>
      </c>
      <c r="L1077" s="15" t="str">
        <f>if(K1077&lt;&gt;"",if(J1076-J1077&lt;G1077,1,if(G1077=J1076-J1077,"Push",0)),"")</f>
        <v/>
      </c>
      <c r="Z1077" s="17"/>
      <c r="AA1077" s="18"/>
      <c r="AB1077" s="19"/>
    </row>
    <row r="1078" hidden="1">
      <c r="A1078" s="7">
        <v>44171.0</v>
      </c>
      <c r="B1078" s="8" t="s">
        <v>321</v>
      </c>
      <c r="C1078" s="9"/>
      <c r="D1078" s="9"/>
      <c r="E1078" s="10">
        <v>44.5</v>
      </c>
      <c r="F1078" s="11">
        <v>25.4</v>
      </c>
      <c r="G1078" s="5">
        <v>11.0</v>
      </c>
      <c r="H1078" s="5">
        <v>500.0</v>
      </c>
      <c r="I1078" s="12">
        <f>if(H1078&lt;0,-H1078/(-H1078+100),100/(H1078+100))/(if(H1078&lt;0,-H1078/(-H1078+100),100/(H1078+100))+if(H1079&lt;0,-H1079/(-H1079+100),100/(H1079+100)))</f>
        <v>0.1596474045</v>
      </c>
      <c r="J1078" s="13">
        <v>46.0</v>
      </c>
      <c r="K1078" s="14">
        <f>IF(C1078&lt;&gt;"",IF(C1078+G1078&gt;0,C1078+G1078,""),IF(G1078-C1079&gt;0,G1078-C1079,""))</f>
        <v>0.9</v>
      </c>
      <c r="L1078" s="15">
        <f>if(K1078&lt;&gt;"",if(J1079-J1078&lt;G1078,1,if(G1078=J1079-J1078,"Push",0)),"")</f>
        <v>0</v>
      </c>
      <c r="Z1078" s="17"/>
      <c r="AA1078" s="18"/>
      <c r="AB1078" s="19"/>
    </row>
    <row r="1079" hidden="1">
      <c r="B1079" s="20" t="s">
        <v>210</v>
      </c>
      <c r="C1079" s="3">
        <v>10.1</v>
      </c>
      <c r="D1079" s="21">
        <v>0.824</v>
      </c>
      <c r="F1079" s="22">
        <v>76.4</v>
      </c>
      <c r="G1079" s="5">
        <v>-11.0</v>
      </c>
      <c r="H1079" s="5">
        <v>-715.0</v>
      </c>
      <c r="I1079" s="12">
        <f>if(H1079&lt;0,-H1079/(-H1079+100),100/(H1079+100))/(if(H1079&lt;0,-H1079/(-H1079+100),100/(H1079+100))+if(H1078&lt;0,-H1078/(-H1078+100),100/(H1078+100)))</f>
        <v>0.8403525955</v>
      </c>
      <c r="J1079" s="13">
        <v>101.0</v>
      </c>
      <c r="K1079" s="23" t="str">
        <f>IF(C1079&lt;&gt;"",IF(C1079+G1079&gt;0,C1079+G1079,""),IF(G1079-C1078&gt;0,G1079-C1078,""))</f>
        <v/>
      </c>
      <c r="L1079" s="15" t="str">
        <f>if(K1079&lt;&gt;"",if(J1078-J1079&lt;G1079,1,if(G1079=J1078-J1079,"Push",0)),"")</f>
        <v/>
      </c>
      <c r="Z1079" s="17"/>
      <c r="AA1079" s="18"/>
      <c r="AB1079" s="19"/>
    </row>
    <row r="1080" hidden="1">
      <c r="A1080" s="7">
        <v>44171.0</v>
      </c>
      <c r="B1080" s="8" t="s">
        <v>257</v>
      </c>
      <c r="C1080" s="9"/>
      <c r="D1080" s="9"/>
      <c r="E1080" s="10">
        <v>43.7</v>
      </c>
      <c r="F1080" s="11">
        <v>41.9</v>
      </c>
      <c r="G1080" s="5">
        <v>15.0</v>
      </c>
      <c r="H1080" s="5">
        <v>900.0</v>
      </c>
      <c r="I1080" s="12">
        <f>if(H1080&lt;0,-H1080/(-H1080+100),100/(H1080+100))/(if(H1080&lt;0,-H1080/(-H1080+100),100/(H1080+100))+if(H1081&lt;0,-H1081/(-H1081+100),100/(H1081+100)))</f>
        <v>0.09583988718</v>
      </c>
      <c r="J1080" s="13">
        <v>55.0</v>
      </c>
      <c r="K1080" s="14">
        <f>IF(C1080&lt;&gt;"",IF(C1080+G1080&gt;0,C1080+G1080,""),IF(G1080-C1081&gt;0,G1080-C1081,""))</f>
        <v>1.7</v>
      </c>
      <c r="L1080" s="15">
        <f>if(K1080&lt;&gt;"",if(J1081-J1080&lt;G1080,1,if(G1080=J1081-J1080,"Push",0)),"")</f>
        <v>0</v>
      </c>
      <c r="Z1080" s="17"/>
      <c r="AA1080" s="18"/>
      <c r="AB1080" s="19"/>
    </row>
    <row r="1081" hidden="1">
      <c r="B1081" s="20" t="s">
        <v>136</v>
      </c>
      <c r="C1081" s="3">
        <v>13.3</v>
      </c>
      <c r="D1081" s="21">
        <v>0.886</v>
      </c>
      <c r="F1081" s="22">
        <v>59.0</v>
      </c>
      <c r="G1081" s="5">
        <v>-15.0</v>
      </c>
      <c r="H1081" s="5">
        <v>-1667.0</v>
      </c>
      <c r="I1081" s="12">
        <f>if(H1081&lt;0,-H1081/(-H1081+100),100/(H1081+100))/(if(H1081&lt;0,-H1081/(-H1081+100),100/(H1081+100))+if(H1080&lt;0,-H1080/(-H1080+100),100/(H1080+100)))</f>
        <v>0.9041601128</v>
      </c>
      <c r="J1081" s="13">
        <v>77.0</v>
      </c>
      <c r="K1081" s="23" t="str">
        <f>IF(C1081&lt;&gt;"",IF(C1081+G1081&gt;0,C1081+G1081,""),IF(G1081-C1080&gt;0,G1081-C1080,""))</f>
        <v/>
      </c>
      <c r="L1081" s="15" t="str">
        <f>if(K1081&lt;&gt;"",if(J1080-J1081&lt;G1081,1,if(G1081=J1080-J1081,"Push",0)),"")</f>
        <v/>
      </c>
      <c r="Z1081" s="17"/>
      <c r="AA1081" s="18"/>
      <c r="AB1081" s="19"/>
    </row>
    <row r="1082" hidden="1">
      <c r="A1082" s="7">
        <v>44171.0</v>
      </c>
      <c r="B1082" s="8" t="s">
        <v>105</v>
      </c>
      <c r="C1082" s="9">
        <v>3.0</v>
      </c>
      <c r="D1082" s="25">
        <v>0.62</v>
      </c>
      <c r="E1082" s="10">
        <v>42.3</v>
      </c>
      <c r="F1082" s="11">
        <v>49.9</v>
      </c>
      <c r="G1082" s="5">
        <v>-6.5</v>
      </c>
      <c r="H1082" s="5">
        <v>-295.0</v>
      </c>
      <c r="I1082" s="12">
        <f>if(H1082&lt;0,-H1082/(-H1082+100),100/(H1082+100))/(if(H1082&lt;0,-H1082/(-H1082+100),100/(H1082+100))+if(H1083&lt;0,-H1083/(-H1083+100),100/(H1083+100)))</f>
        <v>0.714440629</v>
      </c>
      <c r="J1082" s="13">
        <v>83.0</v>
      </c>
      <c r="K1082" s="14" t="str">
        <f>IF(C1082&lt;&gt;"",IF(C1082+G1082&gt;0,C1082+G1082,""),IF(G1082-C1083&gt;0,G1082-C1083,""))</f>
        <v/>
      </c>
      <c r="L1082" s="15" t="str">
        <f>if(K1082&lt;&gt;"",if(J1083-J1082&lt;G1082,1,if(G1082=J1083-J1082,"Push",0)),"")</f>
        <v/>
      </c>
      <c r="Z1082" s="17"/>
      <c r="AA1082" s="18"/>
      <c r="AB1082" s="19"/>
    </row>
    <row r="1083" hidden="1">
      <c r="B1083" s="20" t="s">
        <v>296</v>
      </c>
      <c r="C1083" s="3"/>
      <c r="D1083" s="3"/>
      <c r="F1083" s="22">
        <v>38.4</v>
      </c>
      <c r="G1083" s="5">
        <v>6.5</v>
      </c>
      <c r="H1083" s="5">
        <v>235.0</v>
      </c>
      <c r="I1083" s="12">
        <f>if(H1083&lt;0,-H1083/(-H1083+100),100/(H1083+100))/(if(H1083&lt;0,-H1083/(-H1083+100),100/(H1083+100))+if(H1082&lt;0,-H1082/(-H1082+100),100/(H1082+100)))</f>
        <v>0.285559371</v>
      </c>
      <c r="J1083" s="13">
        <v>63.0</v>
      </c>
      <c r="K1083" s="23">
        <f>IF(C1083&lt;&gt;"",IF(C1083+G1083&gt;0,C1083+G1083,""),IF(G1083-C1082&gt;0,G1083-C1082,""))</f>
        <v>3.5</v>
      </c>
      <c r="L1083" s="15">
        <f>if(K1083&lt;&gt;"",if(J1082-J1083&lt;G1083,1,if(G1083=J1082-J1083,"Push",0)),"")</f>
        <v>0</v>
      </c>
      <c r="Z1083" s="17"/>
      <c r="AA1083" s="18"/>
      <c r="AB1083" s="19"/>
    </row>
    <row r="1084" hidden="1">
      <c r="A1084" s="26">
        <v>44171.0</v>
      </c>
      <c r="B1084" s="27" t="s">
        <v>283</v>
      </c>
      <c r="C1084" s="28">
        <v>3.7</v>
      </c>
      <c r="D1084" s="53">
        <v>0.62</v>
      </c>
      <c r="E1084" s="29">
        <v>39.7</v>
      </c>
      <c r="F1084" s="30">
        <v>53.0</v>
      </c>
      <c r="G1084" s="31"/>
      <c r="H1084" s="31"/>
      <c r="I1084" s="32"/>
      <c r="J1084" s="33">
        <v>79.0</v>
      </c>
      <c r="K1084" s="34"/>
      <c r="L1084" s="35"/>
      <c r="Z1084" s="17"/>
      <c r="AA1084" s="18"/>
      <c r="AB1084" s="19"/>
    </row>
    <row r="1085" hidden="1">
      <c r="B1085" s="36" t="s">
        <v>348</v>
      </c>
      <c r="C1085" s="37"/>
      <c r="D1085" s="37"/>
      <c r="F1085" s="39">
        <v>22.3</v>
      </c>
      <c r="G1085" s="31"/>
      <c r="H1085" s="31"/>
      <c r="I1085" s="32"/>
      <c r="J1085" s="33">
        <v>73.0</v>
      </c>
      <c r="K1085" s="40"/>
      <c r="L1085" s="35"/>
      <c r="Z1085" s="17"/>
      <c r="AA1085" s="18"/>
      <c r="AB1085" s="19"/>
    </row>
    <row r="1086" hidden="1">
      <c r="A1086" s="7">
        <v>44171.0</v>
      </c>
      <c r="B1086" s="8" t="s">
        <v>280</v>
      </c>
      <c r="C1086" s="9"/>
      <c r="D1086" s="9"/>
      <c r="E1086" s="10">
        <v>39.7</v>
      </c>
      <c r="F1086" s="11">
        <v>36.2</v>
      </c>
      <c r="G1086" s="5">
        <v>14.5</v>
      </c>
      <c r="H1086" s="5">
        <v>900.0</v>
      </c>
      <c r="I1086" s="12">
        <f>if(H1086&lt;0,-H1086/(-H1086+100),100/(H1086+100))/(if(H1086&lt;0,-H1086/(-H1086+100),100/(H1086+100))+if(H1087&lt;0,-H1087/(-H1087+100),100/(H1087+100)))</f>
        <v>0.09583988718</v>
      </c>
      <c r="J1086" s="13">
        <v>54.0</v>
      </c>
      <c r="K1086" s="14">
        <f>IF(C1086&lt;&gt;"",IF(C1086+G1086&gt;0,C1086+G1086,""),IF(G1086-C1087&gt;0,G1086-C1087,""))</f>
        <v>5.9</v>
      </c>
      <c r="L1086" s="15">
        <f>if(K1086&lt;&gt;"",if(J1087-J1086&lt;G1086,1,if(G1086=J1087-J1086,"Push",0)),"")</f>
        <v>0</v>
      </c>
      <c r="Z1086" s="17"/>
      <c r="AA1086" s="18"/>
      <c r="AB1086" s="19"/>
    </row>
    <row r="1087" hidden="1">
      <c r="B1087" s="20" t="s">
        <v>276</v>
      </c>
      <c r="C1087" s="3">
        <v>8.6</v>
      </c>
      <c r="D1087" s="21">
        <v>0.773</v>
      </c>
      <c r="F1087" s="22">
        <v>52.1</v>
      </c>
      <c r="G1087" s="5">
        <v>-14.5</v>
      </c>
      <c r="H1087" s="5">
        <v>-1667.0</v>
      </c>
      <c r="I1087" s="12">
        <f>if(H1087&lt;0,-H1087/(-H1087+100),100/(H1087+100))/(if(H1087&lt;0,-H1087/(-H1087+100),100/(H1087+100))+if(H1086&lt;0,-H1086/(-H1086+100),100/(H1086+100)))</f>
        <v>0.9041601128</v>
      </c>
      <c r="J1087" s="13">
        <v>69.0</v>
      </c>
      <c r="K1087" s="23" t="str">
        <f>IF(C1087&lt;&gt;"",IF(C1087+G1087&gt;0,C1087+G1087,""),IF(G1087-C1086&gt;0,G1087-C1086,""))</f>
        <v/>
      </c>
      <c r="L1087" s="15" t="str">
        <f>if(K1087&lt;&gt;"",if(J1086-J1087&lt;G1087,1,if(G1087=J1086-J1087,"Push",0)),"")</f>
        <v/>
      </c>
      <c r="Z1087" s="17"/>
      <c r="AA1087" s="18"/>
      <c r="AB1087" s="19"/>
    </row>
    <row r="1088" hidden="1">
      <c r="A1088" s="7">
        <v>44171.0</v>
      </c>
      <c r="B1088" s="8" t="s">
        <v>297</v>
      </c>
      <c r="C1088" s="9"/>
      <c r="D1088" s="9"/>
      <c r="E1088" s="10">
        <v>38.8</v>
      </c>
      <c r="F1088" s="11">
        <v>84.3</v>
      </c>
      <c r="G1088" s="5">
        <v>8.5</v>
      </c>
      <c r="H1088" s="5">
        <v>330.0</v>
      </c>
      <c r="I1088" s="12">
        <f>if(H1088&lt;0,-H1088/(-H1088+100),100/(H1088+100))/(if(H1088&lt;0,-H1088/(-H1088+100),100/(H1088+100))+if(H1089&lt;0,-H1089/(-H1089+100),100/(H1089+100)))</f>
        <v>0.222406984</v>
      </c>
      <c r="J1088" s="13">
        <v>76.0</v>
      </c>
      <c r="K1088" s="14" t="str">
        <f>IF(C1088&lt;&gt;"",IF(C1088+G1088&gt;0,C1088+G1088,""),IF(G1088-C1089&gt;0,G1088-C1089,""))</f>
        <v/>
      </c>
      <c r="L1088" s="15" t="str">
        <f>if(K1088&lt;&gt;"",if(J1089-J1088&lt;G1088,1,if(G1088=J1089-J1088,"Push",0)),"")</f>
        <v/>
      </c>
      <c r="Z1088" s="17"/>
      <c r="AA1088" s="18"/>
      <c r="AB1088" s="19"/>
    </row>
    <row r="1089" hidden="1">
      <c r="B1089" s="20" t="s">
        <v>28</v>
      </c>
      <c r="C1089" s="3">
        <v>17.1</v>
      </c>
      <c r="D1089" s="21">
        <v>0.934</v>
      </c>
      <c r="F1089" s="22">
        <v>11.0</v>
      </c>
      <c r="G1089" s="5">
        <v>-8.5</v>
      </c>
      <c r="H1089" s="5">
        <v>-435.0</v>
      </c>
      <c r="I1089" s="12">
        <f>if(H1089&lt;0,-H1089/(-H1089+100),100/(H1089+100))/(if(H1089&lt;0,-H1089/(-H1089+100),100/(H1089+100))+if(H1088&lt;0,-H1088/(-H1088+100),100/(H1088+100)))</f>
        <v>0.777593016</v>
      </c>
      <c r="J1089" s="13">
        <v>73.0</v>
      </c>
      <c r="K1089" s="23">
        <f>IF(C1089&lt;&gt;"",IF(C1089+G1089&gt;0,C1089+G1089,""),IF(G1089-C1088&gt;0,G1089-C1088,""))</f>
        <v>8.6</v>
      </c>
      <c r="L1089" s="15">
        <f>if(K1089&lt;&gt;"",if(J1088-J1089&lt;G1089,1,if(G1089=J1088-J1089,"Push",0)),"")</f>
        <v>0</v>
      </c>
      <c r="Z1089" s="17"/>
      <c r="AA1089" s="18"/>
      <c r="AB1089" s="19"/>
    </row>
    <row r="1090" hidden="1">
      <c r="A1090" s="7">
        <v>44171.0</v>
      </c>
      <c r="B1090" s="8" t="s">
        <v>107</v>
      </c>
      <c r="C1090" s="9"/>
      <c r="D1090" s="9"/>
      <c r="E1090" s="10">
        <v>38.7</v>
      </c>
      <c r="F1090" s="11">
        <v>42.8</v>
      </c>
      <c r="G1090" s="5">
        <v>12.0</v>
      </c>
      <c r="H1090" s="5">
        <v>600.0</v>
      </c>
      <c r="I1090" s="12">
        <f>if(H1090&lt;0,-H1090/(-H1090+100),100/(H1090+100))/(if(H1090&lt;0,-H1090/(-H1090+100),100/(H1090+100))+if(H1091&lt;0,-H1091/(-H1091+100),100/(H1091+100)))</f>
        <v>0.1368563686</v>
      </c>
      <c r="J1090" s="13">
        <v>75.0</v>
      </c>
      <c r="K1090" s="14">
        <f>IF(C1090&lt;&gt;"",IF(C1090+G1090&gt;0,C1090+G1090,""),IF(G1090-C1091&gt;0,G1090-C1091,""))</f>
        <v>0.3</v>
      </c>
      <c r="L1090" s="15">
        <f>if(K1090&lt;&gt;"",if(J1091-J1090&lt;G1090,1,if(G1090=J1091-J1090,"Push",0)),"")</f>
        <v>1</v>
      </c>
      <c r="Z1090" s="17"/>
      <c r="AA1090" s="18"/>
      <c r="AB1090" s="19"/>
    </row>
    <row r="1091" hidden="1">
      <c r="B1091" s="20" t="s">
        <v>129</v>
      </c>
      <c r="C1091" s="3">
        <v>11.7</v>
      </c>
      <c r="D1091" s="21">
        <v>0.847</v>
      </c>
      <c r="F1091" s="22">
        <v>35.9</v>
      </c>
      <c r="G1091" s="5">
        <v>-12.0</v>
      </c>
      <c r="H1091" s="5">
        <v>-910.0</v>
      </c>
      <c r="I1091" s="12">
        <f>if(H1091&lt;0,-H1091/(-H1091+100),100/(H1091+100))/(if(H1091&lt;0,-H1091/(-H1091+100),100/(H1091+100))+if(H1090&lt;0,-H1090/(-H1090+100),100/(H1090+100)))</f>
        <v>0.8631436314</v>
      </c>
      <c r="J1091" s="13">
        <v>76.0</v>
      </c>
      <c r="K1091" s="23" t="str">
        <f>IF(C1091&lt;&gt;"",IF(C1091+G1091&gt;0,C1091+G1091,""),IF(G1091-C1090&gt;0,G1091-C1090,""))</f>
        <v/>
      </c>
      <c r="L1091" s="15" t="str">
        <f>if(K1091&lt;&gt;"",if(J1090-J1091&lt;G1091,1,if(G1091=J1090-J1091,"Push",0)),"")</f>
        <v/>
      </c>
      <c r="Z1091" s="17"/>
      <c r="AA1091" s="18"/>
      <c r="AB1091" s="19"/>
    </row>
    <row r="1092" hidden="1">
      <c r="A1092" s="7">
        <v>44171.0</v>
      </c>
      <c r="B1092" s="8" t="s">
        <v>175</v>
      </c>
      <c r="C1092" s="9"/>
      <c r="D1092" s="9"/>
      <c r="E1092" s="10">
        <v>31.7</v>
      </c>
      <c r="F1092" s="11">
        <v>65.5</v>
      </c>
      <c r="G1092" s="5">
        <v>42.5</v>
      </c>
      <c r="I1092" s="12"/>
      <c r="J1092" s="13">
        <v>69.0</v>
      </c>
      <c r="K1092" s="14">
        <f>IF(C1092&lt;&gt;"",IF(C1092+G1092&gt;0,C1092+G1092,""),IF(G1092-C1093&gt;0,G1092-C1093,""))</f>
        <v>7.1</v>
      </c>
      <c r="L1092" s="15">
        <f>if(K1092&lt;&gt;"",if(J1093-J1092&lt;G1092,1,if(G1092=J1093-J1092,"Push",0)),"")</f>
        <v>1</v>
      </c>
      <c r="Z1092" s="17"/>
      <c r="AA1092" s="18"/>
      <c r="AB1092" s="19"/>
    </row>
    <row r="1093" hidden="1">
      <c r="B1093" s="20" t="s">
        <v>16</v>
      </c>
      <c r="C1093" s="3">
        <v>35.4</v>
      </c>
      <c r="D1093" s="21">
        <v>0.991</v>
      </c>
      <c r="F1093" s="22">
        <v>27.1</v>
      </c>
      <c r="G1093" s="5">
        <v>-42.5</v>
      </c>
      <c r="I1093" s="12"/>
      <c r="J1093" s="13">
        <v>96.0</v>
      </c>
      <c r="K1093" s="23" t="str">
        <f>IF(C1093&lt;&gt;"",IF(C1093+G1093&gt;0,C1093+G1093,""),IF(G1093-C1092&gt;0,G1093-C1092,""))</f>
        <v/>
      </c>
      <c r="L1093" s="15" t="str">
        <f>if(K1093&lt;&gt;"",if(J1092-J1093&lt;G1093,1,if(G1093=J1092-J1093,"Push",0)),"")</f>
        <v/>
      </c>
      <c r="Z1093" s="17"/>
      <c r="AA1093" s="18"/>
      <c r="AB1093" s="19"/>
    </row>
    <row r="1094" hidden="1">
      <c r="A1094" s="7">
        <v>44171.0</v>
      </c>
      <c r="B1094" s="8" t="s">
        <v>349</v>
      </c>
      <c r="C1094" s="9"/>
      <c r="D1094" s="9"/>
      <c r="E1094" s="10">
        <v>29.5</v>
      </c>
      <c r="F1094" s="11">
        <v>63.7</v>
      </c>
      <c r="G1094" s="5">
        <v>3.5</v>
      </c>
      <c r="H1094" s="5">
        <v>140.0</v>
      </c>
      <c r="I1094" s="12">
        <f>if(H1094&lt;0,-H1094/(-H1094+100),100/(H1094+100))/(if(H1094&lt;0,-H1094/(-H1094+100),100/(H1094+100))+if(H1095&lt;0,-H1095/(-H1095+100),100/(H1095+100)))</f>
        <v>0.3956834532</v>
      </c>
      <c r="J1094" s="13">
        <v>92.0</v>
      </c>
      <c r="K1094" s="14" t="str">
        <f>IF(C1094&lt;&gt;"",IF(C1094+G1094&gt;0,C1094+G1094,""),IF(G1094-C1095&gt;0,G1094-C1095,""))</f>
        <v/>
      </c>
      <c r="L1094" s="15" t="str">
        <f>if(K1094&lt;&gt;"",if(J1095-J1094&lt;G1094,1,if(G1094=J1095-J1094,"Push",0)),"")</f>
        <v/>
      </c>
      <c r="Z1094" s="17"/>
      <c r="AA1094" s="18"/>
      <c r="AB1094" s="19"/>
    </row>
    <row r="1095" hidden="1">
      <c r="B1095" s="20" t="s">
        <v>79</v>
      </c>
      <c r="C1095" s="3">
        <v>8.6</v>
      </c>
      <c r="D1095" s="21">
        <v>0.771</v>
      </c>
      <c r="F1095" s="22">
        <v>8.3</v>
      </c>
      <c r="G1095" s="5">
        <v>-3.5</v>
      </c>
      <c r="H1095" s="5">
        <v>-175.0</v>
      </c>
      <c r="I1095" s="12">
        <f>if(H1095&lt;0,-H1095/(-H1095+100),100/(H1095+100))/(if(H1095&lt;0,-H1095/(-H1095+100),100/(H1095+100))+if(H1094&lt;0,-H1094/(-H1094+100),100/(H1094+100)))</f>
        <v>0.6043165468</v>
      </c>
      <c r="J1095" s="13">
        <v>83.0</v>
      </c>
      <c r="K1095" s="23">
        <f>IF(C1095&lt;&gt;"",IF(C1095+G1095&gt;0,C1095+G1095,""),IF(G1095-C1094&gt;0,G1095-C1094,""))</f>
        <v>5.1</v>
      </c>
      <c r="L1095" s="15">
        <f>if(K1095&lt;&gt;"",if(J1094-J1095&lt;G1095,1,if(G1095=J1094-J1095,"Push",0)),"")</f>
        <v>0</v>
      </c>
      <c r="Z1095" s="17"/>
      <c r="AA1095" s="18"/>
      <c r="AB1095" s="19"/>
    </row>
    <row r="1096" hidden="1">
      <c r="A1096" s="7">
        <v>44171.0</v>
      </c>
      <c r="B1096" s="8" t="s">
        <v>213</v>
      </c>
      <c r="C1096" s="9"/>
      <c r="D1096" s="9"/>
      <c r="E1096" s="10">
        <v>23.8</v>
      </c>
      <c r="F1096" s="11">
        <v>63.4</v>
      </c>
      <c r="I1096" s="12"/>
      <c r="J1096" s="13">
        <v>53.0</v>
      </c>
      <c r="K1096" s="14"/>
      <c r="L1096" s="15"/>
      <c r="Z1096" s="17"/>
      <c r="AA1096" s="18"/>
      <c r="AB1096" s="19"/>
    </row>
    <row r="1097" hidden="1">
      <c r="B1097" s="20" t="s">
        <v>47</v>
      </c>
      <c r="C1097" s="3">
        <v>30.9</v>
      </c>
      <c r="D1097" s="21">
        <v>0.988</v>
      </c>
      <c r="F1097" s="22">
        <v>32.9</v>
      </c>
      <c r="I1097" s="12"/>
      <c r="J1097" s="13">
        <v>97.0</v>
      </c>
      <c r="K1097" s="23"/>
      <c r="L1097" s="15"/>
      <c r="Z1097" s="17"/>
      <c r="AA1097" s="18"/>
      <c r="AB1097" s="19"/>
    </row>
    <row r="1098" hidden="1">
      <c r="A1098" s="7">
        <v>44171.0</v>
      </c>
      <c r="B1098" s="8" t="s">
        <v>358</v>
      </c>
      <c r="C1098" s="9"/>
      <c r="D1098" s="9"/>
      <c r="E1098" s="10">
        <v>23.3</v>
      </c>
      <c r="F1098" s="11">
        <v>62.6</v>
      </c>
      <c r="G1098" s="5">
        <v>-6.0</v>
      </c>
      <c r="H1098" s="5">
        <v>-265.0</v>
      </c>
      <c r="I1098" s="12">
        <f>if(H1098&lt;0,-H1098/(-H1098+100),100/(H1098+100))/(if(H1098&lt;0,-H1098/(-H1098+100),100/(H1098+100))+if(H1099&lt;0,-H1099/(-H1099+100),100/(H1099+100)))</f>
        <v>0.6957699521</v>
      </c>
      <c r="J1098" s="13">
        <v>84.0</v>
      </c>
      <c r="K1098" s="14" t="str">
        <f>IF(C1098&lt;&gt;"",IF(C1098+G1098&gt;0,C1098+G1098,""),IF(G1098-C1099&gt;0,G1098-C1099,""))</f>
        <v/>
      </c>
      <c r="L1098" s="15" t="str">
        <f>if(K1098&lt;&gt;"",if(J1099-J1098&lt;G1098,1,if(G1098=J1099-J1098,"Push",0)),"")</f>
        <v/>
      </c>
      <c r="Z1098" s="17"/>
      <c r="AA1098" s="18"/>
      <c r="AB1098" s="19"/>
    </row>
    <row r="1099" hidden="1">
      <c r="B1099" s="20" t="s">
        <v>235</v>
      </c>
      <c r="C1099" s="3">
        <v>12.3</v>
      </c>
      <c r="D1099" s="21">
        <v>0.863</v>
      </c>
      <c r="F1099" s="22">
        <v>15.4</v>
      </c>
      <c r="G1099" s="5">
        <v>6.0</v>
      </c>
      <c r="H1099" s="5">
        <v>215.0</v>
      </c>
      <c r="I1099" s="12">
        <f>if(H1099&lt;0,-H1099/(-H1099+100),100/(H1099+100))/(if(H1099&lt;0,-H1099/(-H1099+100),100/(H1099+100))+if(H1098&lt;0,-H1098/(-H1098+100),100/(H1098+100)))</f>
        <v>0.3042300479</v>
      </c>
      <c r="J1099" s="13">
        <v>63.0</v>
      </c>
      <c r="K1099" s="23">
        <f>IF(C1099&lt;&gt;"",IF(C1099+G1099&gt;0,C1099+G1099,""),IF(G1099-C1098&gt;0,G1099-C1098,""))</f>
        <v>18.3</v>
      </c>
      <c r="L1099" s="15">
        <f>if(K1099&lt;&gt;"",if(J1098-J1099&lt;G1099,1,if(G1099=J1098-J1099,"Push",0)),"")</f>
        <v>0</v>
      </c>
      <c r="Z1099" s="17"/>
      <c r="AA1099" s="18"/>
      <c r="AB1099" s="19"/>
    </row>
    <row r="1100" hidden="1">
      <c r="A1100" s="7">
        <v>44171.0</v>
      </c>
      <c r="B1100" s="8" t="s">
        <v>197</v>
      </c>
      <c r="C1100" s="9"/>
      <c r="D1100" s="9"/>
      <c r="E1100" s="10">
        <v>22.2</v>
      </c>
      <c r="F1100" s="11">
        <v>57.1</v>
      </c>
      <c r="I1100" s="12"/>
      <c r="J1100" s="13">
        <v>85.0</v>
      </c>
      <c r="K1100" s="14"/>
      <c r="L1100" s="15"/>
      <c r="Z1100" s="17"/>
      <c r="AA1100" s="18"/>
      <c r="AB1100" s="19"/>
    </row>
    <row r="1101" hidden="1">
      <c r="B1101" s="20" t="s">
        <v>184</v>
      </c>
      <c r="C1101" s="3">
        <v>29.2</v>
      </c>
      <c r="D1101" s="21">
        <v>0.983</v>
      </c>
      <c r="F1101" s="22">
        <v>25.2</v>
      </c>
      <c r="I1101" s="12"/>
      <c r="J1101" s="13">
        <v>96.0</v>
      </c>
      <c r="K1101" s="23"/>
      <c r="L1101" s="15"/>
      <c r="Z1101" s="17"/>
      <c r="AA1101" s="18"/>
      <c r="AB1101" s="19"/>
    </row>
    <row r="1102" hidden="1">
      <c r="A1102" s="7">
        <v>44171.0</v>
      </c>
      <c r="B1102" s="8" t="s">
        <v>374</v>
      </c>
      <c r="C1102" s="9"/>
      <c r="D1102" s="9"/>
      <c r="E1102" s="10">
        <v>21.9</v>
      </c>
      <c r="F1102" s="11">
        <v>55.1</v>
      </c>
      <c r="I1102" s="12"/>
      <c r="J1102" s="13">
        <v>79.0</v>
      </c>
      <c r="K1102" s="14"/>
      <c r="L1102" s="15"/>
      <c r="Z1102" s="17"/>
      <c r="AA1102" s="18"/>
      <c r="AB1102" s="19"/>
    </row>
    <row r="1103" hidden="1">
      <c r="B1103" s="20" t="s">
        <v>325</v>
      </c>
      <c r="C1103" s="3">
        <v>29.3</v>
      </c>
      <c r="D1103" s="21">
        <v>0.981</v>
      </c>
      <c r="F1103" s="22">
        <v>26.0</v>
      </c>
      <c r="I1103" s="12"/>
      <c r="J1103" s="13">
        <v>97.0</v>
      </c>
      <c r="K1103" s="23"/>
      <c r="L1103" s="15"/>
      <c r="Z1103" s="17"/>
      <c r="AA1103" s="18"/>
      <c r="AB1103" s="19"/>
    </row>
    <row r="1104" hidden="1">
      <c r="A1104" s="7">
        <v>44171.0</v>
      </c>
      <c r="B1104" s="8" t="s">
        <v>207</v>
      </c>
      <c r="C1104" s="9"/>
      <c r="D1104" s="9"/>
      <c r="E1104" s="10">
        <v>21.5</v>
      </c>
      <c r="F1104" s="11">
        <v>51.2</v>
      </c>
      <c r="I1104" s="12"/>
      <c r="J1104" s="13">
        <v>57.0</v>
      </c>
      <c r="K1104" s="14"/>
      <c r="L1104" s="15"/>
      <c r="Z1104" s="17"/>
      <c r="AA1104" s="18"/>
      <c r="AB1104" s="19"/>
    </row>
    <row r="1105" hidden="1">
      <c r="B1105" s="20" t="s">
        <v>189</v>
      </c>
      <c r="C1105" s="3">
        <v>27.3</v>
      </c>
      <c r="D1105" s="21">
        <v>0.979</v>
      </c>
      <c r="F1105" s="22">
        <v>29.5</v>
      </c>
      <c r="I1105" s="12"/>
      <c r="J1105" s="13">
        <v>81.0</v>
      </c>
      <c r="K1105" s="23"/>
      <c r="L1105" s="15"/>
      <c r="Z1105" s="17"/>
      <c r="AA1105" s="18"/>
      <c r="AB1105" s="19"/>
    </row>
    <row r="1106" hidden="1">
      <c r="A1106" s="7">
        <v>44171.0</v>
      </c>
      <c r="B1106" s="8" t="s">
        <v>167</v>
      </c>
      <c r="C1106" s="9"/>
      <c r="D1106" s="9"/>
      <c r="E1106" s="10">
        <v>20.5</v>
      </c>
      <c r="F1106" s="11">
        <v>15.1</v>
      </c>
      <c r="I1106" s="12"/>
      <c r="J1106" s="13">
        <v>40.0</v>
      </c>
      <c r="K1106" s="14"/>
      <c r="L1106" s="15"/>
      <c r="Z1106" s="17"/>
      <c r="AA1106" s="18"/>
      <c r="AB1106" s="19"/>
    </row>
    <row r="1107" hidden="1">
      <c r="B1107" s="20" t="s">
        <v>204</v>
      </c>
      <c r="C1107" s="3">
        <v>24.8</v>
      </c>
      <c r="D1107" s="21">
        <v>0.971</v>
      </c>
      <c r="F1107" s="22">
        <v>62.2</v>
      </c>
      <c r="I1107" s="12"/>
      <c r="J1107" s="13">
        <v>107.0</v>
      </c>
      <c r="K1107" s="23"/>
      <c r="L1107" s="15"/>
      <c r="Z1107" s="17"/>
      <c r="AA1107" s="18"/>
      <c r="AB1107" s="19"/>
    </row>
    <row r="1108" hidden="1">
      <c r="A1108" s="7">
        <v>44171.0</v>
      </c>
      <c r="B1108" s="8" t="s">
        <v>323</v>
      </c>
      <c r="C1108" s="9"/>
      <c r="D1108" s="9"/>
      <c r="E1108" s="10">
        <v>19.6</v>
      </c>
      <c r="F1108" s="11">
        <v>17.2</v>
      </c>
      <c r="I1108" s="12"/>
      <c r="J1108" s="13">
        <v>45.0</v>
      </c>
      <c r="K1108" s="14"/>
      <c r="L1108" s="15"/>
      <c r="Z1108" s="17"/>
      <c r="AA1108" s="18"/>
      <c r="AB1108" s="19"/>
    </row>
    <row r="1109" hidden="1">
      <c r="B1109" s="20" t="s">
        <v>258</v>
      </c>
      <c r="C1109" s="3">
        <v>22.1</v>
      </c>
      <c r="D1109" s="21">
        <v>0.958</v>
      </c>
      <c r="F1109" s="22">
        <v>53.4</v>
      </c>
      <c r="I1109" s="12"/>
      <c r="J1109" s="13">
        <v>85.0</v>
      </c>
      <c r="K1109" s="23"/>
      <c r="L1109" s="15"/>
      <c r="Z1109" s="17"/>
      <c r="AA1109" s="18"/>
      <c r="AB1109" s="19"/>
    </row>
    <row r="1110" hidden="1">
      <c r="A1110" s="26">
        <v>44171.0</v>
      </c>
      <c r="B1110" s="27" t="s">
        <v>375</v>
      </c>
      <c r="C1110" s="28"/>
      <c r="D1110" s="28"/>
      <c r="E1110" s="29">
        <v>18.7</v>
      </c>
      <c r="F1110" s="30">
        <v>20.4</v>
      </c>
      <c r="G1110" s="31"/>
      <c r="H1110" s="31"/>
      <c r="I1110" s="32"/>
      <c r="J1110" s="33">
        <v>61.0</v>
      </c>
      <c r="K1110" s="34"/>
      <c r="L1110" s="35"/>
      <c r="Z1110" s="17"/>
      <c r="AA1110" s="18"/>
      <c r="AB1110" s="19"/>
    </row>
    <row r="1111" hidden="1">
      <c r="B1111" s="36" t="s">
        <v>336</v>
      </c>
      <c r="C1111" s="37">
        <v>20.1</v>
      </c>
      <c r="D1111" s="38">
        <v>0.949</v>
      </c>
      <c r="F1111" s="39">
        <v>51.9</v>
      </c>
      <c r="G1111" s="31"/>
      <c r="H1111" s="31"/>
      <c r="I1111" s="32"/>
      <c r="J1111" s="33">
        <v>102.0</v>
      </c>
      <c r="K1111" s="40"/>
      <c r="L1111" s="35"/>
      <c r="Z1111" s="17"/>
      <c r="AA1111" s="18"/>
      <c r="AB1111" s="19"/>
    </row>
    <row r="1112" hidden="1">
      <c r="A1112" s="7">
        <v>44171.0</v>
      </c>
      <c r="B1112" s="8" t="s">
        <v>326</v>
      </c>
      <c r="C1112" s="9"/>
      <c r="D1112" s="9"/>
      <c r="E1112" s="10">
        <v>18.7</v>
      </c>
      <c r="F1112" s="11">
        <v>19.0</v>
      </c>
      <c r="I1112" s="12"/>
      <c r="J1112" s="13">
        <v>54.0</v>
      </c>
      <c r="K1112" s="14"/>
      <c r="L1112" s="15"/>
      <c r="Z1112" s="17"/>
      <c r="AA1112" s="18"/>
      <c r="AB1112" s="19"/>
    </row>
    <row r="1113" hidden="1">
      <c r="B1113" s="20" t="s">
        <v>143</v>
      </c>
      <c r="C1113" s="3">
        <v>18.4</v>
      </c>
      <c r="D1113" s="21">
        <v>0.921</v>
      </c>
      <c r="F1113" s="22">
        <v>60.0</v>
      </c>
      <c r="I1113" s="12"/>
      <c r="J1113" s="13">
        <v>117.0</v>
      </c>
      <c r="K1113" s="23"/>
      <c r="L1113" s="15"/>
      <c r="Z1113" s="17"/>
      <c r="AA1113" s="18"/>
      <c r="AB1113" s="19"/>
    </row>
    <row r="1114" hidden="1">
      <c r="A1114" s="7">
        <v>44171.0</v>
      </c>
      <c r="B1114" s="8" t="s">
        <v>376</v>
      </c>
      <c r="C1114" s="9"/>
      <c r="D1114" s="9"/>
      <c r="E1114" s="10">
        <v>18.6</v>
      </c>
      <c r="F1114" s="11">
        <v>68.6</v>
      </c>
      <c r="I1114" s="12"/>
      <c r="J1114" s="13">
        <v>67.0</v>
      </c>
      <c r="K1114" s="14"/>
      <c r="L1114" s="15"/>
      <c r="Z1114" s="17"/>
      <c r="AA1114" s="18"/>
      <c r="AB1114" s="19"/>
    </row>
    <row r="1115" hidden="1">
      <c r="B1115" s="20" t="s">
        <v>264</v>
      </c>
      <c r="C1115" s="3">
        <v>19.1</v>
      </c>
      <c r="D1115" s="21">
        <v>0.934</v>
      </c>
      <c r="F1115" s="22">
        <v>0.1</v>
      </c>
      <c r="I1115" s="12"/>
      <c r="J1115" s="13">
        <v>64.0</v>
      </c>
      <c r="K1115" s="23"/>
      <c r="L1115" s="15"/>
      <c r="Z1115" s="17"/>
      <c r="AA1115" s="18"/>
      <c r="AB1115" s="19"/>
    </row>
    <row r="1116">
      <c r="A1116" s="42">
        <v>44172.0</v>
      </c>
      <c r="B1116" s="43" t="s">
        <v>60</v>
      </c>
      <c r="C1116" s="44">
        <v>2.2</v>
      </c>
      <c r="D1116" s="45">
        <v>0.587</v>
      </c>
      <c r="E1116" s="46">
        <v>66.7</v>
      </c>
      <c r="F1116" s="47">
        <v>42.5</v>
      </c>
      <c r="G1116" s="48">
        <v>2.5</v>
      </c>
      <c r="H1116" s="48">
        <v>120.0</v>
      </c>
      <c r="I1116" s="49">
        <f>if(H1116&lt;0,-H1116/(-H1116+100),100/(H1116+100))/(if(H1116&lt;0,-H1116/(-H1116+100),100/(H1116+100))+if(H1117&lt;0,-H1117/(-H1117+100),100/(H1117+100)))</f>
        <v>0.4357962697</v>
      </c>
      <c r="J1116" s="50">
        <v>58.0</v>
      </c>
      <c r="K1116" s="51">
        <f>IF(C1116&lt;&gt;"",IF(C1116+G1116&gt;0,C1116+G1116,""),IF(G1116-C1117&gt;0,G1116-C1117,""))</f>
        <v>4.7</v>
      </c>
      <c r="L1116" s="52">
        <f>if(K1116&lt;&gt;"",if(J1117-J1116&lt;G1116,1,if(G1116=J1117-J1116,"Push",0)),"")</f>
        <v>0</v>
      </c>
      <c r="Z1116" s="17"/>
      <c r="AA1116" s="18"/>
      <c r="AB1116" s="19"/>
    </row>
    <row r="1117">
      <c r="B1117" s="20" t="s">
        <v>310</v>
      </c>
      <c r="C1117" s="3"/>
      <c r="D1117" s="3"/>
      <c r="F1117" s="22">
        <v>77.8</v>
      </c>
      <c r="G1117" s="5">
        <v>-2.5</v>
      </c>
      <c r="H1117" s="5">
        <v>-143.0</v>
      </c>
      <c r="I1117" s="12">
        <f>if(H1117&lt;0,-H1117/(-H1117+100),100/(H1117+100))/(if(H1117&lt;0,-H1117/(-H1117+100),100/(H1117+100))+if(H1116&lt;0,-H1116/(-H1116+100),100/(H1116+100)))</f>
        <v>0.5642037303</v>
      </c>
      <c r="J1117" s="13">
        <v>69.0</v>
      </c>
      <c r="K1117" s="23" t="str">
        <f>IF(C1117&lt;&gt;"",IF(C1117+G1117&gt;0,C1117+G1117,""),IF(G1117-C1116&gt;0,G1117-C1116,""))</f>
        <v/>
      </c>
      <c r="L1117" s="15" t="str">
        <f>if(K1117&lt;&gt;"",if(J1116-J1117&lt;G1117,1,if(G1117=J1116-J1117,"Push",0)),"")</f>
        <v/>
      </c>
      <c r="Z1117" s="17"/>
      <c r="AA1117" s="18"/>
      <c r="AB1117" s="19"/>
    </row>
    <row r="1118" hidden="1">
      <c r="A1118" s="7">
        <v>44172.0</v>
      </c>
      <c r="B1118" s="8" t="s">
        <v>192</v>
      </c>
      <c r="C1118" s="9"/>
      <c r="D1118" s="9"/>
      <c r="E1118" s="10">
        <v>65.2</v>
      </c>
      <c r="F1118" s="11">
        <v>58.9</v>
      </c>
      <c r="G1118" s="5">
        <v>12.5</v>
      </c>
      <c r="H1118" s="5">
        <v>650.0</v>
      </c>
      <c r="I1118" s="12">
        <f>if(H1118&lt;0,-H1118/(-H1118+100),100/(H1118+100))/(if(H1118&lt;0,-H1118/(-H1118+100),100/(H1118+100))+if(H1119&lt;0,-H1119/(-H1119+100),100/(H1119+100)))</f>
        <v>0.1279069767</v>
      </c>
      <c r="J1118" s="13">
        <v>72.0</v>
      </c>
      <c r="K1118" s="14">
        <f>IF(C1118&lt;&gt;"",IF(C1118+G1118&gt;0,C1118+G1118,""),IF(G1118-C1119&gt;0,G1118-C1119,""))</f>
        <v>0.8</v>
      </c>
      <c r="L1118" s="15">
        <f>if(K1118&lt;&gt;"",if(J1119-J1118&lt;G1118,1,if(G1118=J1119-J1118,"Push",0)),"")</f>
        <v>1</v>
      </c>
      <c r="Z1118" s="17"/>
      <c r="AA1118" s="18"/>
      <c r="AB1118" s="19"/>
    </row>
    <row r="1119" hidden="1">
      <c r="B1119" s="20" t="s">
        <v>251</v>
      </c>
      <c r="C1119" s="3">
        <v>11.7</v>
      </c>
      <c r="D1119" s="21">
        <v>0.861</v>
      </c>
      <c r="F1119" s="22">
        <v>63.7</v>
      </c>
      <c r="G1119" s="5">
        <v>-12.5</v>
      </c>
      <c r="H1119" s="5">
        <v>-1000.0</v>
      </c>
      <c r="I1119" s="12">
        <f>if(H1119&lt;0,-H1119/(-H1119+100),100/(H1119+100))/(if(H1119&lt;0,-H1119/(-H1119+100),100/(H1119+100))+if(H1118&lt;0,-H1118/(-H1118+100),100/(H1118+100)))</f>
        <v>0.8720930233</v>
      </c>
      <c r="J1119" s="13">
        <v>77.0</v>
      </c>
      <c r="K1119" s="23" t="str">
        <f>IF(C1119&lt;&gt;"",IF(C1119+G1119&gt;0,C1119+G1119,""),IF(G1119-C1118&gt;0,G1119-C1118,""))</f>
        <v/>
      </c>
      <c r="L1119" s="15" t="str">
        <f>if(K1119&lt;&gt;"",if(J1118-J1119&lt;G1119,1,if(G1119=J1118-J1119,"Push",0)),"")</f>
        <v/>
      </c>
      <c r="Z1119" s="17"/>
      <c r="AA1119" s="18"/>
      <c r="AB1119" s="19"/>
    </row>
    <row r="1120" hidden="1">
      <c r="A1120" s="7">
        <v>44172.0</v>
      </c>
      <c r="B1120" s="8" t="s">
        <v>275</v>
      </c>
      <c r="C1120" s="9"/>
      <c r="D1120" s="9"/>
      <c r="E1120" s="10">
        <v>62.2</v>
      </c>
      <c r="F1120" s="11">
        <v>49.0</v>
      </c>
      <c r="G1120" s="5">
        <v>14.0</v>
      </c>
      <c r="H1120" s="5">
        <v>800.0</v>
      </c>
      <c r="I1120" s="12">
        <f>if(H1120&lt;0,-H1120/(-H1120+100),100/(H1120+100))/(if(H1120&lt;0,-H1120/(-H1120+100),100/(H1120+100))+if(H1121&lt;0,-H1121/(-H1121+100),100/(H1121+100)))</f>
        <v>0.10625</v>
      </c>
      <c r="J1120" s="13">
        <v>52.0</v>
      </c>
      <c r="K1120" s="14" t="str">
        <f>IF(C1120&lt;&gt;"",IF(C1120+G1120&gt;0,C1120+G1120,""),IF(G1120-C1121&gt;0,G1120-C1121,""))</f>
        <v/>
      </c>
      <c r="L1120" s="15" t="str">
        <f>if(K1120&lt;&gt;"",if(J1121-J1120&lt;G1120,1,if(G1120=J1121-J1120,"Push",0)),"")</f>
        <v/>
      </c>
      <c r="Z1120" s="17"/>
      <c r="AA1120" s="18"/>
      <c r="AB1120" s="19"/>
    </row>
    <row r="1121" hidden="1">
      <c r="B1121" s="20" t="s">
        <v>329</v>
      </c>
      <c r="C1121" s="3">
        <v>14.7</v>
      </c>
      <c r="D1121" s="21">
        <v>0.898</v>
      </c>
      <c r="F1121" s="22">
        <v>70.2</v>
      </c>
      <c r="G1121" s="5">
        <v>-14.0</v>
      </c>
      <c r="H1121" s="5">
        <v>-1430.0</v>
      </c>
      <c r="I1121" s="12">
        <f>if(H1121&lt;0,-H1121/(-H1121+100),100/(H1121+100))/(if(H1121&lt;0,-H1121/(-H1121+100),100/(H1121+100))+if(H1120&lt;0,-H1120/(-H1120+100),100/(H1120+100)))</f>
        <v>0.89375</v>
      </c>
      <c r="J1121" s="13">
        <v>69.0</v>
      </c>
      <c r="K1121" s="23">
        <f>IF(C1121&lt;&gt;"",IF(C1121+G1121&gt;0,C1121+G1121,""),IF(G1121-C1120&gt;0,G1121-C1120,""))</f>
        <v>0.7</v>
      </c>
      <c r="L1121" s="15">
        <f>if(K1121&lt;&gt;"",if(J1120-J1121&lt;G1121,1,if(G1121=J1120-J1121,"Push",0)),"")</f>
        <v>1</v>
      </c>
      <c r="Z1121" s="17"/>
      <c r="AA1121" s="18"/>
      <c r="AB1121" s="19"/>
    </row>
    <row r="1122" hidden="1">
      <c r="A1122" s="7">
        <v>44172.0</v>
      </c>
      <c r="B1122" s="8" t="s">
        <v>63</v>
      </c>
      <c r="C1122" s="9"/>
      <c r="D1122" s="9"/>
      <c r="E1122" s="10">
        <v>61.6</v>
      </c>
      <c r="F1122" s="11">
        <v>33.1</v>
      </c>
      <c r="G1122" s="5">
        <v>-1.0</v>
      </c>
      <c r="H1122" s="5">
        <v>-113.0</v>
      </c>
      <c r="I1122" s="12">
        <f>if(H1122&lt;0,-H1122/(-H1122+100),100/(H1122+100))/(if(H1122&lt;0,-H1122/(-H1122+100),100/(H1122+100))+if(H1123&lt;0,-H1123/(-H1123+100),100/(H1123+100)))</f>
        <v>0.5064960374</v>
      </c>
      <c r="J1122" s="13">
        <v>81.0</v>
      </c>
      <c r="K1122" s="14" t="str">
        <f>IF(C1122&lt;&gt;"",IF(C1122+G1122&gt;0,C1122+G1122,""),IF(G1122-C1123&gt;0,G1122-C1123,""))</f>
        <v/>
      </c>
      <c r="L1122" s="15" t="str">
        <f>if(K1122&lt;&gt;"",if(J1123-J1122&lt;G1122,1,if(G1122=J1123-J1122,"Push",0)),"")</f>
        <v/>
      </c>
      <c r="Z1122" s="17"/>
      <c r="AA1122" s="18"/>
      <c r="AB1122" s="19"/>
    </row>
    <row r="1123" hidden="1">
      <c r="B1123" s="20" t="s">
        <v>83</v>
      </c>
      <c r="C1123" s="3">
        <v>0.8</v>
      </c>
      <c r="D1123" s="21">
        <v>0.53</v>
      </c>
      <c r="F1123" s="22">
        <v>66.0</v>
      </c>
      <c r="G1123" s="5">
        <v>1.0</v>
      </c>
      <c r="H1123" s="5">
        <v>-107.0</v>
      </c>
      <c r="I1123" s="12">
        <f>if(H1123&lt;0,-H1123/(-H1123+100),100/(H1123+100))/(if(H1123&lt;0,-H1123/(-H1123+100),100/(H1123+100))+if(H1122&lt;0,-H1122/(-H1122+100),100/(H1122+100)))</f>
        <v>0.4935039626</v>
      </c>
      <c r="J1123" s="13">
        <v>92.0</v>
      </c>
      <c r="K1123" s="23">
        <f>IF(C1123&lt;&gt;"",IF(C1123+G1123&gt;0,C1123+G1123,""),IF(G1123-C1122&gt;0,G1123-C1122,""))</f>
        <v>1.8</v>
      </c>
      <c r="L1123" s="15">
        <f>if(K1123&lt;&gt;"",if(J1122-J1123&lt;G1123,1,if(G1123=J1122-J1123,"Push",0)),"")</f>
        <v>1</v>
      </c>
      <c r="Z1123" s="17"/>
      <c r="AA1123" s="18"/>
      <c r="AB1123" s="19"/>
    </row>
    <row r="1124" hidden="1">
      <c r="A1124" s="7">
        <v>44172.0</v>
      </c>
      <c r="B1124" s="8" t="s">
        <v>188</v>
      </c>
      <c r="C1124" s="9"/>
      <c r="D1124" s="9"/>
      <c r="E1124" s="10">
        <v>61.6</v>
      </c>
      <c r="F1124" s="11">
        <v>57.8</v>
      </c>
      <c r="G1124" s="5">
        <v>1.5</v>
      </c>
      <c r="H1124" s="5">
        <v>104.0</v>
      </c>
      <c r="I1124" s="12">
        <f>if(H1124&lt;0,-H1124/(-H1124+100),100/(H1124+100))/(if(H1124&lt;0,-H1124/(-H1124+100),100/(H1124+100))+if(H1125&lt;0,-H1125/(-H1125+100),100/(H1125+100)))</f>
        <v>0.46964106</v>
      </c>
      <c r="J1124" s="13">
        <v>80.0</v>
      </c>
      <c r="K1124" s="14" t="str">
        <f>IF(C1124&lt;&gt;"",IF(C1124+G1124&gt;0,C1124+G1124,""),IF(G1124-C1125&gt;0,G1124-C1125,""))</f>
        <v/>
      </c>
      <c r="L1124" s="15" t="str">
        <f>if(K1124&lt;&gt;"",if(J1125-J1124&lt;G1124,1,if(G1124=J1125-J1124,"Push",0)),"")</f>
        <v/>
      </c>
      <c r="Z1124" s="17"/>
      <c r="AA1124" s="18"/>
      <c r="AB1124" s="19"/>
    </row>
    <row r="1125" hidden="1">
      <c r="B1125" s="20" t="s">
        <v>232</v>
      </c>
      <c r="C1125" s="3">
        <v>2.4</v>
      </c>
      <c r="D1125" s="21">
        <v>0.587</v>
      </c>
      <c r="F1125" s="22">
        <v>29.9</v>
      </c>
      <c r="G1125" s="5">
        <v>-1.5</v>
      </c>
      <c r="H1125" s="5">
        <v>-124.0</v>
      </c>
      <c r="I1125" s="12">
        <f>if(H1125&lt;0,-H1125/(-H1125+100),100/(H1125+100))/(if(H1125&lt;0,-H1125/(-H1125+100),100/(H1125+100))+if(H1124&lt;0,-H1124/(-H1124+100),100/(H1124+100)))</f>
        <v>0.53035894</v>
      </c>
      <c r="J1125" s="13">
        <v>70.0</v>
      </c>
      <c r="K1125" s="23">
        <f>IF(C1125&lt;&gt;"",IF(C1125+G1125&gt;0,C1125+G1125,""),IF(G1125-C1124&gt;0,G1125-C1124,""))</f>
        <v>0.9</v>
      </c>
      <c r="L1125" s="15">
        <f>if(K1125&lt;&gt;"",if(J1124-J1125&lt;G1125,1,if(G1125=J1124-J1125,"Push",0)),"")</f>
        <v>0</v>
      </c>
      <c r="Z1125" s="17"/>
      <c r="AA1125" s="18"/>
      <c r="AB1125" s="19"/>
    </row>
    <row r="1126" hidden="1">
      <c r="A1126" s="7">
        <v>44172.0</v>
      </c>
      <c r="B1126" s="8" t="s">
        <v>377</v>
      </c>
      <c r="C1126" s="9"/>
      <c r="D1126" s="9"/>
      <c r="E1126" s="10">
        <v>54.0</v>
      </c>
      <c r="F1126" s="11">
        <v>36.0</v>
      </c>
      <c r="G1126" s="5">
        <v>23.0</v>
      </c>
      <c r="I1126" s="12"/>
      <c r="J1126" s="13">
        <v>53.0</v>
      </c>
      <c r="K1126" s="14">
        <f>IF(C1126&lt;&gt;"",IF(C1126+G1126&gt;0,C1126+G1126,""),IF(G1126-C1127&gt;0,G1126-C1127,""))</f>
        <v>11.9</v>
      </c>
      <c r="L1126" s="15">
        <f>if(K1126&lt;&gt;"",if(J1127-J1126&lt;G1126,1,if(G1126=J1127-J1126,"Push",0)),"")</f>
        <v>0</v>
      </c>
      <c r="Z1126" s="17"/>
      <c r="AA1126" s="18"/>
      <c r="AB1126" s="19"/>
    </row>
    <row r="1127" hidden="1">
      <c r="B1127" s="20" t="s">
        <v>261</v>
      </c>
      <c r="C1127" s="3">
        <v>11.1</v>
      </c>
      <c r="D1127" s="21">
        <v>0.837</v>
      </c>
      <c r="F1127" s="22">
        <v>66.1</v>
      </c>
      <c r="G1127" s="5">
        <v>-23.0</v>
      </c>
      <c r="I1127" s="12"/>
      <c r="J1127" s="13">
        <v>96.0</v>
      </c>
      <c r="K1127" s="23" t="str">
        <f>IF(C1127&lt;&gt;"",IF(C1127+G1127&gt;0,C1127+G1127,""),IF(G1127-C1126&gt;0,G1127-C1126,""))</f>
        <v/>
      </c>
      <c r="L1127" s="15" t="str">
        <f>if(K1127&lt;&gt;"",if(J1126-J1127&lt;G1127,1,if(G1127=J1126-J1127,"Push",0)),"")</f>
        <v/>
      </c>
      <c r="Z1127" s="17"/>
      <c r="AA1127" s="18"/>
      <c r="AB1127" s="19"/>
    </row>
    <row r="1128" hidden="1">
      <c r="A1128" s="7">
        <v>44172.0</v>
      </c>
      <c r="B1128" s="8" t="s">
        <v>85</v>
      </c>
      <c r="C1128" s="9"/>
      <c r="D1128" s="9"/>
      <c r="E1128" s="10">
        <v>48.2</v>
      </c>
      <c r="F1128" s="11">
        <v>27.1</v>
      </c>
      <c r="G1128" s="5">
        <v>3.5</v>
      </c>
      <c r="H1128" s="5">
        <v>143.0</v>
      </c>
      <c r="I1128" s="12">
        <f>if(H1128&lt;0,-H1128/(-H1128+100),100/(H1128+100))/(if(H1128&lt;0,-H1128/(-H1128+100),100/(H1128+100))+if(H1129&lt;0,-H1129/(-H1129+100),100/(H1129+100)))</f>
        <v>0.3927168868</v>
      </c>
      <c r="J1128" s="13">
        <v>54.0</v>
      </c>
      <c r="K1128" s="14">
        <f>IF(C1128&lt;&gt;"",IF(C1128+G1128&gt;0,C1128+G1128,""),IF(G1128-C1129&gt;0,G1128-C1129,""))</f>
        <v>2.6</v>
      </c>
      <c r="L1128" s="15">
        <f>if(K1128&lt;&gt;"",if(J1129-J1128&lt;G1128,1,if(G1128=J1129-J1128,"Push",0)),"")</f>
        <v>0</v>
      </c>
      <c r="Z1128" s="17"/>
      <c r="AA1128" s="18"/>
      <c r="AB1128" s="19"/>
    </row>
    <row r="1129" hidden="1">
      <c r="B1129" s="20" t="s">
        <v>253</v>
      </c>
      <c r="C1129" s="3">
        <v>0.9</v>
      </c>
      <c r="D1129" s="21">
        <v>0.535</v>
      </c>
      <c r="F1129" s="22">
        <v>54.3</v>
      </c>
      <c r="G1129" s="5">
        <v>-3.5</v>
      </c>
      <c r="H1129" s="5">
        <v>-175.0</v>
      </c>
      <c r="I1129" s="12">
        <f>if(H1129&lt;0,-H1129/(-H1129+100),100/(H1129+100))/(if(H1129&lt;0,-H1129/(-H1129+100),100/(H1129+100))+if(H1128&lt;0,-H1128/(-H1128+100),100/(H1128+100)))</f>
        <v>0.6072831132</v>
      </c>
      <c r="J1129" s="13">
        <v>67.0</v>
      </c>
      <c r="K1129" s="23" t="str">
        <f>IF(C1129&lt;&gt;"",IF(C1129+G1129&gt;0,C1129+G1129,""),IF(G1129-C1128&gt;0,G1129-C1128,""))</f>
        <v/>
      </c>
      <c r="L1129" s="15" t="str">
        <f>if(K1129&lt;&gt;"",if(J1128-J1129&lt;G1129,1,if(G1129=J1128-J1129,"Push",0)),"")</f>
        <v/>
      </c>
      <c r="Z1129" s="17"/>
      <c r="AA1129" s="18"/>
      <c r="AB1129" s="19"/>
    </row>
    <row r="1130" hidden="1">
      <c r="A1130" s="7">
        <v>44172.0</v>
      </c>
      <c r="B1130" s="8" t="s">
        <v>161</v>
      </c>
      <c r="C1130" s="9"/>
      <c r="D1130" s="9"/>
      <c r="E1130" s="10">
        <v>45.6</v>
      </c>
      <c r="F1130" s="11">
        <v>44.6</v>
      </c>
      <c r="G1130" s="5">
        <v>-7.0</v>
      </c>
      <c r="H1130" s="5">
        <v>-335.0</v>
      </c>
      <c r="I1130" s="12">
        <f>if(H1130&lt;0,-H1130/(-H1130+100),100/(H1130+100))/(if(H1130&lt;0,-H1130/(-H1130+100),100/(H1130+100))+if(H1131&lt;0,-H1131/(-H1131+100),100/(H1131+100)))</f>
        <v>0.732184085</v>
      </c>
      <c r="J1130" s="13">
        <v>79.0</v>
      </c>
      <c r="K1130" s="14" t="str">
        <f>IF(C1130&lt;&gt;"",IF(C1130+G1130&gt;0,C1130+G1130,""),IF(G1130-C1131&gt;0,G1130-C1131,""))</f>
        <v/>
      </c>
      <c r="L1130" s="15" t="str">
        <f>if(K1130&lt;&gt;"",if(J1131-J1130&lt;G1130,1,if(G1130=J1131-J1130,"Push",0)),"")</f>
        <v/>
      </c>
      <c r="Z1130" s="17"/>
      <c r="AA1130" s="18"/>
      <c r="AB1130" s="19"/>
    </row>
    <row r="1131" hidden="1">
      <c r="B1131" s="20" t="s">
        <v>93</v>
      </c>
      <c r="C1131" s="3">
        <v>2.6</v>
      </c>
      <c r="D1131" s="21">
        <v>0.601</v>
      </c>
      <c r="F1131" s="22">
        <v>42.6</v>
      </c>
      <c r="G1131" s="5">
        <v>7.0</v>
      </c>
      <c r="H1131" s="5">
        <v>255.0</v>
      </c>
      <c r="I1131" s="12">
        <f>if(H1131&lt;0,-H1131/(-H1131+100),100/(H1131+100))/(if(H1131&lt;0,-H1131/(-H1131+100),100/(H1131+100))+if(H1130&lt;0,-H1130/(-H1130+100),100/(H1130+100)))</f>
        <v>0.267815915</v>
      </c>
      <c r="J1131" s="13">
        <v>77.0</v>
      </c>
      <c r="K1131" s="23">
        <f>IF(C1131&lt;&gt;"",IF(C1131+G1131&gt;0,C1131+G1131,""),IF(G1131-C1130&gt;0,G1131-C1130,""))</f>
        <v>9.6</v>
      </c>
      <c r="L1131" s="15">
        <f>if(K1131&lt;&gt;"",if(J1130-J1131&lt;G1131,1,if(G1131=J1130-J1131,"Push",0)),"")</f>
        <v>1</v>
      </c>
      <c r="Z1131" s="17"/>
      <c r="AA1131" s="18"/>
      <c r="AB1131" s="19"/>
    </row>
    <row r="1132" hidden="1">
      <c r="A1132" s="7">
        <v>44172.0</v>
      </c>
      <c r="B1132" s="8" t="s">
        <v>282</v>
      </c>
      <c r="C1132" s="9">
        <v>2.2</v>
      </c>
      <c r="D1132" s="25">
        <v>0.585</v>
      </c>
      <c r="E1132" s="10">
        <v>44.9</v>
      </c>
      <c r="F1132" s="11">
        <v>16.5</v>
      </c>
      <c r="G1132" s="5">
        <v>-3.5</v>
      </c>
      <c r="H1132" s="5">
        <v>-175.0</v>
      </c>
      <c r="I1132" s="12">
        <f>if(H1132&lt;0,-H1132/(-H1132+100),100/(H1132+100))/(if(H1132&lt;0,-H1132/(-H1132+100),100/(H1132+100))+if(H1133&lt;0,-H1133/(-H1133+100),100/(H1133+100)))</f>
        <v>0.6072831132</v>
      </c>
      <c r="J1132" s="13">
        <v>77.0</v>
      </c>
      <c r="K1132" s="14" t="str">
        <f>IF(C1132&lt;&gt;"",IF(C1132+G1132&gt;0,C1132+G1132,""),IF(G1132-C1133&gt;0,G1132-C1133,""))</f>
        <v/>
      </c>
      <c r="L1132" s="15" t="str">
        <f>if(K1132&lt;&gt;"",if(J1133-J1132&lt;G1132,1,if(G1132=J1133-J1132,"Push",0)),"")</f>
        <v/>
      </c>
      <c r="Z1132" s="17"/>
      <c r="AA1132" s="18"/>
      <c r="AB1132" s="19"/>
    </row>
    <row r="1133" hidden="1">
      <c r="B1133" s="20" t="s">
        <v>287</v>
      </c>
      <c r="C1133" s="3"/>
      <c r="D1133" s="3"/>
      <c r="F1133" s="22">
        <v>62.5</v>
      </c>
      <c r="G1133" s="5">
        <v>3.5</v>
      </c>
      <c r="H1133" s="5">
        <v>143.0</v>
      </c>
      <c r="I1133" s="12">
        <f>if(H1133&lt;0,-H1133/(-H1133+100),100/(H1133+100))/(if(H1133&lt;0,-H1133/(-H1133+100),100/(H1133+100))+if(H1132&lt;0,-H1132/(-H1132+100),100/(H1132+100)))</f>
        <v>0.3927168868</v>
      </c>
      <c r="J1133" s="13">
        <v>82.0</v>
      </c>
      <c r="K1133" s="23">
        <f>IF(C1133&lt;&gt;"",IF(C1133+G1133&gt;0,C1133+G1133,""),IF(G1133-C1132&gt;0,G1133-C1132,""))</f>
        <v>1.3</v>
      </c>
      <c r="L1133" s="15">
        <f>if(K1133&lt;&gt;"",if(J1132-J1133&lt;G1133,1,if(G1133=J1132-J1133,"Push",0)),"")</f>
        <v>1</v>
      </c>
      <c r="Z1133" s="17"/>
      <c r="AA1133" s="18"/>
      <c r="AB1133" s="19"/>
    </row>
    <row r="1134" hidden="1">
      <c r="A1134" s="7">
        <v>44172.0</v>
      </c>
      <c r="B1134" s="8" t="s">
        <v>130</v>
      </c>
      <c r="C1134" s="9"/>
      <c r="D1134" s="9"/>
      <c r="E1134" s="10">
        <v>44.3</v>
      </c>
      <c r="F1134" s="11">
        <v>34.8</v>
      </c>
      <c r="G1134" s="5">
        <v>7.0</v>
      </c>
      <c r="H1134" s="5">
        <v>250.0</v>
      </c>
      <c r="I1134" s="12">
        <f>if(H1134&lt;0,-H1134/(-H1134+100),100/(H1134+100))/(if(H1134&lt;0,-H1134/(-H1134+100),100/(H1134+100))+if(H1135&lt;0,-H1135/(-H1135+100),100/(H1135+100)))</f>
        <v>0.273476112</v>
      </c>
      <c r="J1134" s="13">
        <v>78.0</v>
      </c>
      <c r="K1134" s="14" t="str">
        <f>IF(C1134&lt;&gt;"",IF(C1134+G1134&gt;0,C1134+G1134,""),IF(G1134-C1135&gt;0,G1134-C1135,""))</f>
        <v/>
      </c>
      <c r="L1134" s="15" t="str">
        <f>if(K1134&lt;&gt;"",if(J1135-J1134&lt;G1134,1,if(G1134=J1135-J1134,"Push",0)),"")</f>
        <v/>
      </c>
      <c r="Z1134" s="17"/>
      <c r="AA1134" s="18"/>
      <c r="AB1134" s="19"/>
    </row>
    <row r="1135" hidden="1">
      <c r="B1135" s="20" t="s">
        <v>248</v>
      </c>
      <c r="C1135" s="3">
        <v>9.4</v>
      </c>
      <c r="D1135" s="21">
        <v>0.816</v>
      </c>
      <c r="F1135" s="22">
        <v>62.7</v>
      </c>
      <c r="G1135" s="5">
        <v>-7.0</v>
      </c>
      <c r="H1135" s="5">
        <v>-315.0</v>
      </c>
      <c r="I1135" s="12">
        <f>if(H1135&lt;0,-H1135/(-H1135+100),100/(H1135+100))/(if(H1135&lt;0,-H1135/(-H1135+100),100/(H1135+100))+if(H1134&lt;0,-H1134/(-H1134+100),100/(H1134+100)))</f>
        <v>0.726523888</v>
      </c>
      <c r="J1135" s="13">
        <v>88.0</v>
      </c>
      <c r="K1135" s="23">
        <f>IF(C1135&lt;&gt;"",IF(C1135+G1135&gt;0,C1135+G1135,""),IF(G1135-C1134&gt;0,G1135-C1134,""))</f>
        <v>2.4</v>
      </c>
      <c r="L1135" s="15">
        <f>if(K1135&lt;&gt;"",if(J1134-J1135&lt;G1135,1,if(G1135=J1134-J1135,"Push",0)),"")</f>
        <v>1</v>
      </c>
      <c r="Z1135" s="17"/>
      <c r="AA1135" s="18"/>
      <c r="AB1135" s="19"/>
    </row>
    <row r="1136" hidden="1">
      <c r="A1136" s="7">
        <v>44172.0</v>
      </c>
      <c r="B1136" s="8" t="s">
        <v>95</v>
      </c>
      <c r="C1136" s="9"/>
      <c r="D1136" s="9"/>
      <c r="E1136" s="10">
        <v>42.3</v>
      </c>
      <c r="F1136" s="11">
        <v>46.9</v>
      </c>
      <c r="G1136" s="5">
        <v>10.0</v>
      </c>
      <c r="H1136" s="5">
        <v>410.0</v>
      </c>
      <c r="I1136" s="12">
        <f>if(H1136&lt;0,-H1136/(-H1136+100),100/(H1136+100))/(if(H1136&lt;0,-H1136/(-H1136+100),100/(H1136+100))+if(H1137&lt;0,-H1137/(-H1137+100),100/(H1137+100)))</f>
        <v>0.1865369019</v>
      </c>
      <c r="J1136" s="13">
        <v>68.0</v>
      </c>
      <c r="K1136" s="14" t="str">
        <f>IF(C1136&lt;&gt;"",IF(C1136+G1136&gt;0,C1136+G1136,""),IF(G1136-C1137&gt;0,G1136-C1137,""))</f>
        <v/>
      </c>
      <c r="L1136" s="15" t="str">
        <f>if(K1136&lt;&gt;"",if(J1137-J1136&lt;G1136,1,if(G1136=J1137-J1136,"Push",0)),"")</f>
        <v/>
      </c>
      <c r="Z1136" s="17"/>
      <c r="AA1136" s="18"/>
      <c r="AB1136" s="19"/>
    </row>
    <row r="1137" hidden="1">
      <c r="B1137" s="20" t="s">
        <v>94</v>
      </c>
      <c r="C1137" s="3">
        <v>10.5</v>
      </c>
      <c r="D1137" s="21">
        <v>0.815</v>
      </c>
      <c r="F1137" s="22">
        <v>55.9</v>
      </c>
      <c r="G1137" s="5">
        <v>-10.0</v>
      </c>
      <c r="H1137" s="5">
        <v>-590.0</v>
      </c>
      <c r="I1137" s="12">
        <f>if(H1137&lt;0,-H1137/(-H1137+100),100/(H1137+100))/(if(H1137&lt;0,-H1137/(-H1137+100),100/(H1137+100))+if(H1136&lt;0,-H1136/(-H1136+100),100/(H1136+100)))</f>
        <v>0.8134630981</v>
      </c>
      <c r="J1137" s="13">
        <v>71.0</v>
      </c>
      <c r="K1137" s="23">
        <f>IF(C1137&lt;&gt;"",IF(C1137+G1137&gt;0,C1137+G1137,""),IF(G1137-C1136&gt;0,G1137-C1136,""))</f>
        <v>0.5</v>
      </c>
      <c r="L1137" s="15">
        <f>if(K1137&lt;&gt;"",if(J1136-J1137&lt;G1137,1,if(G1137=J1136-J1137,"Push",0)),"")</f>
        <v>0</v>
      </c>
      <c r="Z1137" s="17"/>
      <c r="AA1137" s="18"/>
      <c r="AB1137" s="19"/>
    </row>
    <row r="1138" hidden="1">
      <c r="A1138" s="7">
        <v>44172.0</v>
      </c>
      <c r="B1138" s="8" t="s">
        <v>322</v>
      </c>
      <c r="C1138" s="9"/>
      <c r="D1138" s="9"/>
      <c r="E1138" s="10">
        <v>38.6</v>
      </c>
      <c r="F1138" s="11">
        <v>23.3</v>
      </c>
      <c r="G1138" s="5">
        <v>6.0</v>
      </c>
      <c r="H1138" s="5">
        <v>215.0</v>
      </c>
      <c r="I1138" s="12">
        <f>if(H1138&lt;0,-H1138/(-H1138+100),100/(H1138+100))/(if(H1138&lt;0,-H1138/(-H1138+100),100/(H1138+100))+if(H1139&lt;0,-H1139/(-H1139+100),100/(H1139+100)))</f>
        <v>0.3042300479</v>
      </c>
      <c r="J1138" s="13">
        <v>64.0</v>
      </c>
      <c r="K1138" s="14" t="str">
        <f>IF(C1138&lt;&gt;"",IF(C1138+G1138&gt;0,C1138+G1138,""),IF(G1138-C1139&gt;0,G1138-C1139,""))</f>
        <v/>
      </c>
      <c r="L1138" s="15" t="str">
        <f>if(K1138&lt;&gt;"",if(J1139-J1138&lt;G1138,1,if(G1138=J1139-J1138,"Push",0)),"")</f>
        <v/>
      </c>
      <c r="Z1138" s="17"/>
      <c r="AA1138" s="18"/>
      <c r="AB1138" s="19"/>
    </row>
    <row r="1139" hidden="1">
      <c r="B1139" s="20" t="s">
        <v>252</v>
      </c>
      <c r="C1139" s="3">
        <v>7.1</v>
      </c>
      <c r="D1139" s="21">
        <v>0.729</v>
      </c>
      <c r="F1139" s="22">
        <v>57.3</v>
      </c>
      <c r="G1139" s="5">
        <v>-6.0</v>
      </c>
      <c r="H1139" s="5">
        <v>-265.0</v>
      </c>
      <c r="I1139" s="12">
        <f>if(H1139&lt;0,-H1139/(-H1139+100),100/(H1139+100))/(if(H1139&lt;0,-H1139/(-H1139+100),100/(H1139+100))+if(H1138&lt;0,-H1138/(-H1138+100),100/(H1138+100)))</f>
        <v>0.6957699521</v>
      </c>
      <c r="J1139" s="13">
        <v>76.0</v>
      </c>
      <c r="K1139" s="23">
        <f>IF(C1139&lt;&gt;"",IF(C1139+G1139&gt;0,C1139+G1139,""),IF(G1139-C1138&gt;0,G1139-C1138,""))</f>
        <v>1.1</v>
      </c>
      <c r="L1139" s="15">
        <f>if(K1139&lt;&gt;"",if(J1138-J1139&lt;G1139,1,if(G1139=J1138-J1139,"Push",0)),"")</f>
        <v>1</v>
      </c>
      <c r="Z1139" s="17"/>
      <c r="AA1139" s="18"/>
      <c r="AB1139" s="19"/>
    </row>
    <row r="1140" hidden="1">
      <c r="A1140" s="7">
        <v>44172.0</v>
      </c>
      <c r="B1140" s="8" t="s">
        <v>87</v>
      </c>
      <c r="C1140" s="9"/>
      <c r="D1140" s="9"/>
      <c r="E1140" s="10">
        <v>38.5</v>
      </c>
      <c r="F1140" s="11">
        <v>50.0</v>
      </c>
      <c r="G1140" s="5">
        <v>9.5</v>
      </c>
      <c r="H1140" s="5">
        <v>380.0</v>
      </c>
      <c r="I1140" s="12">
        <f>if(H1140&lt;0,-H1140/(-H1140+100),100/(H1140+100))/(if(H1140&lt;0,-H1140/(-H1140+100),100/(H1140+100))+if(H1141&lt;0,-H1141/(-H1141+100),100/(H1141+100)))</f>
        <v>0.1984877127</v>
      </c>
      <c r="J1140" s="13">
        <v>71.0</v>
      </c>
      <c r="K1140" s="14">
        <f>IF(C1140&lt;&gt;"",IF(C1140+G1140&gt;0,C1140+G1140,""),IF(G1140-C1141&gt;0,G1140-C1141,""))</f>
        <v>2</v>
      </c>
      <c r="L1140" s="15">
        <f>if(K1140&lt;&gt;"",if(J1141-J1140&lt;G1140,1,if(G1140=J1141-J1140,"Push",0)),"")</f>
        <v>1</v>
      </c>
      <c r="Z1140" s="17"/>
      <c r="AA1140" s="18"/>
      <c r="AB1140" s="19"/>
    </row>
    <row r="1141" hidden="1">
      <c r="B1141" s="20" t="s">
        <v>292</v>
      </c>
      <c r="C1141" s="3">
        <v>7.5</v>
      </c>
      <c r="D1141" s="21">
        <v>0.771</v>
      </c>
      <c r="F1141" s="22">
        <v>44.6</v>
      </c>
      <c r="G1141" s="5">
        <v>-9.5</v>
      </c>
      <c r="H1141" s="5">
        <v>-530.0</v>
      </c>
      <c r="I1141" s="12">
        <f>if(H1141&lt;0,-H1141/(-H1141+100),100/(H1141+100))/(if(H1141&lt;0,-H1141/(-H1141+100),100/(H1141+100))+if(H1140&lt;0,-H1140/(-H1140+100),100/(H1140+100)))</f>
        <v>0.8015122873</v>
      </c>
      <c r="J1141" s="13">
        <v>78.0</v>
      </c>
      <c r="K1141" s="23" t="str">
        <f>IF(C1141&lt;&gt;"",IF(C1141+G1141&gt;0,C1141+G1141,""),IF(G1141-C1140&gt;0,G1141-C1140,""))</f>
        <v/>
      </c>
      <c r="L1141" s="15" t="str">
        <f>if(K1141&lt;&gt;"",if(J1140-J1141&lt;G1141,1,if(G1141=J1140-J1141,"Push",0)),"")</f>
        <v/>
      </c>
      <c r="Z1141" s="17"/>
      <c r="AA1141" s="18"/>
      <c r="AB1141" s="19"/>
    </row>
    <row r="1142" hidden="1">
      <c r="A1142" s="7">
        <v>44172.0</v>
      </c>
      <c r="B1142" s="8" t="s">
        <v>190</v>
      </c>
      <c r="C1142" s="9"/>
      <c r="D1142" s="9"/>
      <c r="E1142" s="10">
        <v>26.0</v>
      </c>
      <c r="F1142" s="11">
        <v>18.1</v>
      </c>
      <c r="G1142" s="5">
        <v>21.5</v>
      </c>
      <c r="H1142" s="5">
        <v>1800.0</v>
      </c>
      <c r="I1142" s="12">
        <f>if(H1142&lt;0,-H1142/(-H1142+100),100/(H1142+100))/(if(H1142&lt;0,-H1142/(-H1142+100),100/(H1142+100))+if(H1143&lt;0,-H1143/(-H1143+100),100/(H1143+100)))</f>
        <v>0.05047476262</v>
      </c>
      <c r="J1142" s="13">
        <v>40.0</v>
      </c>
      <c r="K1142" s="14">
        <f>IF(C1142&lt;&gt;"",IF(C1142+G1142&gt;0,C1142+G1142,""),IF(G1142-C1143&gt;0,G1142-C1143,""))</f>
        <v>5.6</v>
      </c>
      <c r="L1142" s="15">
        <f>if(K1142&lt;&gt;"",if(J1143-J1142&lt;G1142,1,if(G1142=J1143-J1142,"Push",0)),"")</f>
        <v>0</v>
      </c>
      <c r="Z1142" s="17"/>
      <c r="AA1142" s="18"/>
      <c r="AB1142" s="19"/>
    </row>
    <row r="1143" hidden="1">
      <c r="B1143" s="20" t="s">
        <v>249</v>
      </c>
      <c r="C1143" s="3">
        <v>15.9</v>
      </c>
      <c r="D1143" s="21">
        <v>0.912</v>
      </c>
      <c r="F1143" s="22">
        <v>61.2</v>
      </c>
      <c r="G1143" s="5">
        <v>-21.5</v>
      </c>
      <c r="H1143" s="5">
        <v>-10000.0</v>
      </c>
      <c r="I1143" s="12">
        <f>if(H1143&lt;0,-H1143/(-H1143+100),100/(H1143+100))/(if(H1143&lt;0,-H1143/(-H1143+100),100/(H1143+100))+if(H1142&lt;0,-H1142/(-H1142+100),100/(H1142+100)))</f>
        <v>0.9495252374</v>
      </c>
      <c r="J1143" s="13">
        <v>78.0</v>
      </c>
      <c r="K1143" s="23" t="str">
        <f>IF(C1143&lt;&gt;"",IF(C1143+G1143&gt;0,C1143+G1143,""),IF(G1143-C1142&gt;0,G1143-C1142,""))</f>
        <v/>
      </c>
      <c r="L1143" s="15" t="str">
        <f>if(K1143&lt;&gt;"",if(J1142-J1143&lt;G1143,1,if(G1143=J1142-J1143,"Push",0)),"")</f>
        <v/>
      </c>
      <c r="Z1143" s="17"/>
      <c r="AA1143" s="18"/>
      <c r="AB1143" s="19"/>
    </row>
    <row r="1144" hidden="1">
      <c r="A1144" s="26">
        <v>44172.0</v>
      </c>
      <c r="B1144" s="27" t="s">
        <v>366</v>
      </c>
      <c r="C1144" s="28"/>
      <c r="D1144" s="28"/>
      <c r="E1144" s="29">
        <v>24.5</v>
      </c>
      <c r="F1144" s="30">
        <v>55.3</v>
      </c>
      <c r="G1144" s="31"/>
      <c r="H1144" s="31"/>
      <c r="I1144" s="32"/>
      <c r="J1144" s="33">
        <v>62.0</v>
      </c>
      <c r="K1144" s="34"/>
      <c r="L1144" s="35"/>
      <c r="Z1144" s="17"/>
      <c r="AA1144" s="18"/>
      <c r="AB1144" s="19"/>
    </row>
    <row r="1145" hidden="1">
      <c r="B1145" s="36" t="s">
        <v>45</v>
      </c>
      <c r="C1145" s="37">
        <v>34.4</v>
      </c>
      <c r="D1145" s="38">
        <v>0.992</v>
      </c>
      <c r="F1145" s="39">
        <v>33.3</v>
      </c>
      <c r="G1145" s="31"/>
      <c r="H1145" s="31"/>
      <c r="I1145" s="32"/>
      <c r="J1145" s="33">
        <v>95.0</v>
      </c>
      <c r="K1145" s="40"/>
      <c r="L1145" s="35"/>
      <c r="Z1145" s="17"/>
      <c r="AA1145" s="18"/>
      <c r="AB1145" s="19"/>
    </row>
    <row r="1146" hidden="1">
      <c r="A1146" s="7">
        <v>44172.0</v>
      </c>
      <c r="B1146" s="8" t="s">
        <v>185</v>
      </c>
      <c r="C1146" s="9"/>
      <c r="D1146" s="9"/>
      <c r="E1146" s="10">
        <v>22.1</v>
      </c>
      <c r="F1146" s="11">
        <v>61.4</v>
      </c>
      <c r="I1146" s="12"/>
      <c r="J1146" s="13">
        <v>64.0</v>
      </c>
      <c r="K1146" s="14"/>
      <c r="L1146" s="15"/>
      <c r="Z1146" s="17"/>
      <c r="AA1146" s="18"/>
      <c r="AB1146" s="19"/>
    </row>
    <row r="1147" hidden="1">
      <c r="B1147" s="20" t="s">
        <v>145</v>
      </c>
      <c r="C1147" s="3">
        <v>30.3</v>
      </c>
      <c r="D1147" s="21">
        <v>0.986</v>
      </c>
      <c r="F1147" s="22">
        <v>26.2</v>
      </c>
      <c r="I1147" s="12"/>
      <c r="J1147" s="13">
        <v>86.0</v>
      </c>
      <c r="K1147" s="23"/>
      <c r="L1147" s="15"/>
      <c r="Z1147" s="17"/>
      <c r="AA1147" s="18"/>
      <c r="AB1147" s="19"/>
    </row>
    <row r="1148" hidden="1">
      <c r="A1148" s="7">
        <v>44172.0</v>
      </c>
      <c r="B1148" s="8" t="s">
        <v>215</v>
      </c>
      <c r="C1148" s="9"/>
      <c r="D1148" s="9"/>
      <c r="E1148" s="10">
        <v>21.1</v>
      </c>
      <c r="F1148" s="11">
        <v>32.3</v>
      </c>
      <c r="I1148" s="12"/>
      <c r="J1148" s="13">
        <v>43.0</v>
      </c>
      <c r="K1148" s="14"/>
      <c r="L1148" s="15"/>
      <c r="Z1148" s="17"/>
      <c r="AA1148" s="18"/>
      <c r="AB1148" s="19"/>
    </row>
    <row r="1149" hidden="1">
      <c r="B1149" s="20" t="s">
        <v>330</v>
      </c>
      <c r="C1149" s="3">
        <v>26.5</v>
      </c>
      <c r="D1149" s="21">
        <v>0.979</v>
      </c>
      <c r="F1149" s="22">
        <v>53.9</v>
      </c>
      <c r="I1149" s="12"/>
      <c r="J1149" s="13">
        <v>94.0</v>
      </c>
      <c r="K1149" s="23"/>
      <c r="L1149" s="15"/>
      <c r="Z1149" s="17"/>
      <c r="AA1149" s="18"/>
      <c r="AB1149" s="19"/>
    </row>
    <row r="1150" hidden="1">
      <c r="A1150" s="7">
        <v>44172.0</v>
      </c>
      <c r="B1150" s="8" t="s">
        <v>378</v>
      </c>
      <c r="C1150" s="9"/>
      <c r="D1150" s="9"/>
      <c r="E1150" s="10">
        <v>20.5</v>
      </c>
      <c r="F1150" s="11">
        <v>38.6</v>
      </c>
      <c r="I1150" s="12"/>
      <c r="J1150" s="13">
        <v>42.0</v>
      </c>
      <c r="K1150" s="14"/>
      <c r="L1150" s="15"/>
      <c r="Z1150" s="17"/>
      <c r="AA1150" s="18"/>
      <c r="AB1150" s="19"/>
    </row>
    <row r="1151" hidden="1">
      <c r="B1151" s="20" t="s">
        <v>75</v>
      </c>
      <c r="C1151" s="3">
        <v>25.5</v>
      </c>
      <c r="D1151" s="21">
        <v>0.976</v>
      </c>
      <c r="F1151" s="22">
        <v>31.1</v>
      </c>
      <c r="I1151" s="12"/>
      <c r="J1151" s="13">
        <v>62.0</v>
      </c>
      <c r="K1151" s="23"/>
      <c r="L1151" s="15"/>
      <c r="Z1151" s="17"/>
      <c r="AA1151" s="18"/>
      <c r="AB1151" s="19"/>
    </row>
    <row r="1152" hidden="1">
      <c r="A1152" s="7">
        <v>44172.0</v>
      </c>
      <c r="B1152" s="8" t="s">
        <v>353</v>
      </c>
      <c r="C1152" s="9"/>
      <c r="D1152" s="9"/>
      <c r="E1152" s="10">
        <v>19.5</v>
      </c>
      <c r="F1152" s="11">
        <v>20.3</v>
      </c>
      <c r="I1152" s="12"/>
      <c r="J1152" s="13">
        <v>57.0</v>
      </c>
      <c r="K1152" s="14"/>
      <c r="L1152" s="15"/>
      <c r="Z1152" s="17"/>
      <c r="AA1152" s="18"/>
      <c r="AB1152" s="19"/>
    </row>
    <row r="1153" hidden="1">
      <c r="B1153" s="20" t="s">
        <v>228</v>
      </c>
      <c r="C1153" s="3">
        <v>24.4</v>
      </c>
      <c r="D1153" s="21">
        <v>0.965</v>
      </c>
      <c r="F1153" s="22">
        <v>53.8</v>
      </c>
      <c r="I1153" s="12"/>
      <c r="J1153" s="13">
        <v>96.0</v>
      </c>
      <c r="K1153" s="23"/>
      <c r="L1153" s="15"/>
      <c r="Z1153" s="17"/>
      <c r="AA1153" s="18"/>
      <c r="AB1153" s="19"/>
    </row>
    <row r="1154">
      <c r="A1154" s="42">
        <v>44173.0</v>
      </c>
      <c r="B1154" s="43" t="s">
        <v>300</v>
      </c>
      <c r="C1154" s="44"/>
      <c r="D1154" s="44"/>
      <c r="E1154" s="46">
        <v>95.9</v>
      </c>
      <c r="F1154" s="47">
        <v>53.1</v>
      </c>
      <c r="G1154" s="48">
        <v>3.5</v>
      </c>
      <c r="H1154" s="48">
        <v>140.0</v>
      </c>
      <c r="I1154" s="49">
        <f>if(H1154&lt;0,-H1154/(-H1154+100),100/(H1154+100))/(if(H1154&lt;0,-H1154/(-H1154+100),100/(H1154+100))+if(H1155&lt;0,-H1155/(-H1155+100),100/(H1155+100)))</f>
        <v>0.3998203055</v>
      </c>
      <c r="J1154" s="50">
        <v>72.0</v>
      </c>
      <c r="K1154" s="51">
        <f>IF(C1154&lt;&gt;"",IF(C1154+G1154&gt;0,C1154+G1154,""),IF(G1154-C1155&gt;0,G1154-C1155,""))</f>
        <v>2.2</v>
      </c>
      <c r="L1154" s="52">
        <f>if(K1154&lt;&gt;"",if(J1155-J1154&lt;G1154,1,if(G1154=J1155-J1154,"Push",0)),"")</f>
        <v>1</v>
      </c>
      <c r="Z1154" s="17"/>
      <c r="AA1154" s="18"/>
      <c r="AB1154" s="19"/>
    </row>
    <row r="1155">
      <c r="B1155" s="20" t="s">
        <v>229</v>
      </c>
      <c r="C1155" s="3">
        <v>1.3</v>
      </c>
      <c r="D1155" s="21">
        <v>0.546</v>
      </c>
      <c r="F1155" s="22">
        <v>81.3</v>
      </c>
      <c r="G1155" s="5">
        <v>-3.5</v>
      </c>
      <c r="H1155" s="5">
        <v>-167.0</v>
      </c>
      <c r="I1155" s="12">
        <f>if(H1155&lt;0,-H1155/(-H1155+100),100/(H1155+100))/(if(H1155&lt;0,-H1155/(-H1155+100),100/(H1155+100))+if(H1154&lt;0,-H1154/(-H1154+100),100/(H1154+100)))</f>
        <v>0.6001796945</v>
      </c>
      <c r="J1155" s="13">
        <v>73.0</v>
      </c>
      <c r="K1155" s="23" t="str">
        <f>IF(C1155&lt;&gt;"",IF(C1155+G1155&gt;0,C1155+G1155,""),IF(G1155-C1154&gt;0,G1155-C1154,""))</f>
        <v/>
      </c>
      <c r="L1155" s="15" t="str">
        <f>if(K1155&lt;&gt;"",if(J1154-J1155&lt;G1155,1,if(G1155=J1154-J1155,"Push",0)),"")</f>
        <v/>
      </c>
      <c r="Z1155" s="17"/>
      <c r="AA1155" s="18"/>
      <c r="AB1155" s="19"/>
    </row>
    <row r="1156" hidden="1">
      <c r="A1156" s="7">
        <v>44173.0</v>
      </c>
      <c r="B1156" s="8" t="s">
        <v>255</v>
      </c>
      <c r="C1156" s="9">
        <v>2.5</v>
      </c>
      <c r="D1156" s="25">
        <v>0.588</v>
      </c>
      <c r="E1156" s="10">
        <v>90.2</v>
      </c>
      <c r="F1156" s="11">
        <v>42.0</v>
      </c>
      <c r="G1156" s="5">
        <v>4.5</v>
      </c>
      <c r="H1156" s="5">
        <v>165.0</v>
      </c>
      <c r="I1156" s="12">
        <f>if(H1156&lt;0,-H1156/(-H1156+100),100/(H1156+100))/(if(H1156&lt;0,-H1156/(-H1156+100),100/(H1156+100))+if(H1157&lt;0,-H1157/(-H1157+100),100/(H1157+100)))</f>
        <v>0.3614457831</v>
      </c>
      <c r="J1156" s="13">
        <v>69.0</v>
      </c>
      <c r="K1156" s="14">
        <f>IF(C1156&lt;&gt;"",IF(C1156+G1156&gt;0,C1156+G1156,""),IF(G1156-C1157&gt;0,G1156-C1157,""))</f>
        <v>7</v>
      </c>
      <c r="L1156" s="15">
        <f>if(K1156&lt;&gt;"",if(J1157-J1156&lt;G1156,1,if(G1156=J1157-J1156,"Push",0)),"")</f>
        <v>0</v>
      </c>
      <c r="Z1156" s="17"/>
      <c r="AA1156" s="18"/>
      <c r="AB1156" s="19"/>
    </row>
    <row r="1157" hidden="1">
      <c r="B1157" s="20" t="s">
        <v>118</v>
      </c>
      <c r="C1157" s="3"/>
      <c r="D1157" s="3"/>
      <c r="F1157" s="22">
        <v>90.1</v>
      </c>
      <c r="G1157" s="5">
        <v>-4.5</v>
      </c>
      <c r="H1157" s="5">
        <v>-200.0</v>
      </c>
      <c r="I1157" s="12">
        <f>if(H1157&lt;0,-H1157/(-H1157+100),100/(H1157+100))/(if(H1157&lt;0,-H1157/(-H1157+100),100/(H1157+100))+if(H1156&lt;0,-H1156/(-H1156+100),100/(H1156+100)))</f>
        <v>0.6385542169</v>
      </c>
      <c r="J1157" s="13">
        <v>79.0</v>
      </c>
      <c r="K1157" s="23" t="str">
        <f>IF(C1157&lt;&gt;"",IF(C1157+G1157&gt;0,C1157+G1157,""),IF(G1157-C1156&gt;0,G1157-C1156,""))</f>
        <v/>
      </c>
      <c r="L1157" s="15" t="str">
        <f>if(K1157&lt;&gt;"",if(J1156-J1157&lt;G1157,1,if(G1157=J1156-J1157,"Push",0)),"")</f>
        <v/>
      </c>
      <c r="Z1157" s="17"/>
      <c r="AA1157" s="18"/>
      <c r="AB1157" s="19"/>
    </row>
    <row r="1158" hidden="1">
      <c r="A1158" s="26">
        <v>44173.0</v>
      </c>
      <c r="B1158" s="27" t="s">
        <v>72</v>
      </c>
      <c r="C1158" s="28"/>
      <c r="D1158" s="28"/>
      <c r="E1158" s="29">
        <v>90.0</v>
      </c>
      <c r="F1158" s="30">
        <v>89.6</v>
      </c>
      <c r="G1158" s="31"/>
      <c r="H1158" s="31"/>
      <c r="I1158" s="32"/>
      <c r="J1158" s="33">
        <v>83.0</v>
      </c>
      <c r="K1158" s="34"/>
      <c r="L1158" s="35"/>
      <c r="Z1158" s="17"/>
      <c r="AA1158" s="18"/>
      <c r="AB1158" s="19"/>
    </row>
    <row r="1159" hidden="1">
      <c r="B1159" s="36" t="s">
        <v>281</v>
      </c>
      <c r="C1159" s="37">
        <v>3.8</v>
      </c>
      <c r="D1159" s="38">
        <v>0.636</v>
      </c>
      <c r="F1159" s="39">
        <v>44.3</v>
      </c>
      <c r="G1159" s="31"/>
      <c r="H1159" s="31"/>
      <c r="I1159" s="32"/>
      <c r="J1159" s="33">
        <v>68.0</v>
      </c>
      <c r="K1159" s="40"/>
      <c r="L1159" s="35"/>
      <c r="Z1159" s="17"/>
      <c r="AA1159" s="18"/>
      <c r="AB1159" s="19"/>
    </row>
    <row r="1160" hidden="1">
      <c r="A1160" s="7">
        <v>44173.0</v>
      </c>
      <c r="B1160" s="8" t="s">
        <v>90</v>
      </c>
      <c r="C1160" s="9">
        <v>0.6</v>
      </c>
      <c r="D1160" s="25">
        <v>0.524</v>
      </c>
      <c r="E1160" s="10">
        <v>89.2</v>
      </c>
      <c r="F1160" s="11">
        <v>76.9</v>
      </c>
      <c r="G1160" s="5">
        <v>-5.5</v>
      </c>
      <c r="H1160" s="5">
        <v>-245.0</v>
      </c>
      <c r="I1160" s="12">
        <f>if(H1160&lt;0,-H1160/(-H1160+100),100/(H1160+100))/(if(H1160&lt;0,-H1160/(-H1160+100),100/(H1160+100))+if(H1161&lt;0,-H1161/(-H1161+100),100/(H1161+100)))</f>
        <v>0.6768906579</v>
      </c>
      <c r="J1160" s="13">
        <v>90.0</v>
      </c>
      <c r="K1160" s="14" t="str">
        <f>IF(C1160&lt;&gt;"",IF(C1160+G1160&gt;0,C1160+G1160,""),IF(G1160-C1161&gt;0,G1160-C1161,""))</f>
        <v/>
      </c>
      <c r="L1160" s="15" t="str">
        <f>if(K1160&lt;&gt;"",if(J1161-J1160&lt;G1160,1,if(G1160=J1161-J1160,"Push",0)),"")</f>
        <v/>
      </c>
      <c r="Z1160" s="17"/>
      <c r="AA1160" s="18"/>
      <c r="AB1160" s="19"/>
    </row>
    <row r="1161" hidden="1">
      <c r="B1161" s="20" t="s">
        <v>272</v>
      </c>
      <c r="C1161" s="3"/>
      <c r="D1161" s="3"/>
      <c r="F1161" s="22">
        <v>54.5</v>
      </c>
      <c r="G1161" s="5">
        <v>5.5</v>
      </c>
      <c r="H1161" s="5">
        <v>195.0</v>
      </c>
      <c r="I1161" s="12">
        <f>if(H1161&lt;0,-H1161/(-H1161+100),100/(H1161+100))/(if(H1161&lt;0,-H1161/(-H1161+100),100/(H1161+100))+if(H1160&lt;0,-H1160/(-H1160+100),100/(H1160+100)))</f>
        <v>0.3231093421</v>
      </c>
      <c r="J1161" s="13">
        <v>85.0</v>
      </c>
      <c r="K1161" s="23">
        <f>IF(C1161&lt;&gt;"",IF(C1161+G1161&gt;0,C1161+G1161,""),IF(G1161-C1160&gt;0,G1161-C1160,""))</f>
        <v>4.9</v>
      </c>
      <c r="L1161" s="15">
        <f>if(K1161&lt;&gt;"",if(J1160-J1161&lt;G1161,1,if(G1161=J1160-J1161,"Push",0)),"")</f>
        <v>1</v>
      </c>
      <c r="Z1161" s="17"/>
      <c r="AA1161" s="18"/>
      <c r="AB1161" s="19"/>
    </row>
    <row r="1162" hidden="1">
      <c r="A1162" s="7">
        <v>44173.0</v>
      </c>
      <c r="B1162" s="8" t="s">
        <v>34</v>
      </c>
      <c r="C1162" s="9"/>
      <c r="D1162" s="9"/>
      <c r="E1162" s="10">
        <v>85.4</v>
      </c>
      <c r="F1162" s="11">
        <v>55.2</v>
      </c>
      <c r="G1162" s="5">
        <v>3.5</v>
      </c>
      <c r="H1162" s="5">
        <v>145.0</v>
      </c>
      <c r="I1162" s="12">
        <f>if(H1162&lt;0,-H1162/(-H1162+100),100/(H1162+100))/(if(H1162&lt;0,-H1162/(-H1162+100),100/(H1162+100))+if(H1163&lt;0,-H1163/(-H1163+100),100/(H1163+100)))</f>
        <v>0.3907637655</v>
      </c>
      <c r="J1162" s="13">
        <v>80.0</v>
      </c>
      <c r="K1162" s="14" t="str">
        <f>IF(C1162&lt;&gt;"",IF(C1162+G1162&gt;0,C1162+G1162,""),IF(G1162-C1163&gt;0,G1162-C1163,""))</f>
        <v/>
      </c>
      <c r="L1162" s="15" t="str">
        <f>if(K1162&lt;&gt;"",if(J1163-J1162&lt;G1162,1,if(G1162=J1163-J1162,"Push",0)),"")</f>
        <v/>
      </c>
      <c r="Z1162" s="17"/>
      <c r="AA1162" s="18"/>
      <c r="AB1162" s="19"/>
    </row>
    <row r="1163" hidden="1">
      <c r="B1163" s="20" t="s">
        <v>88</v>
      </c>
      <c r="C1163" s="3">
        <v>6.9</v>
      </c>
      <c r="D1163" s="21">
        <v>0.733</v>
      </c>
      <c r="F1163" s="22">
        <v>79.2</v>
      </c>
      <c r="G1163" s="5">
        <v>-3.5</v>
      </c>
      <c r="H1163" s="5">
        <v>-175.0</v>
      </c>
      <c r="I1163" s="12">
        <f>if(H1163&lt;0,-H1163/(-H1163+100),100/(H1163+100))/(if(H1163&lt;0,-H1163/(-H1163+100),100/(H1163+100))+if(H1162&lt;0,-H1162/(-H1162+100),100/(H1162+100)))</f>
        <v>0.6092362345</v>
      </c>
      <c r="J1163" s="13">
        <v>93.0</v>
      </c>
      <c r="K1163" s="23">
        <f>IF(C1163&lt;&gt;"",IF(C1163+G1163&gt;0,C1163+G1163,""),IF(G1163-C1162&gt;0,G1163-C1162,""))</f>
        <v>3.4</v>
      </c>
      <c r="L1163" s="15">
        <f>if(K1163&lt;&gt;"",if(J1162-J1163&lt;G1163,1,if(G1163=J1162-J1163,"Push",0)),"")</f>
        <v>1</v>
      </c>
      <c r="Z1163" s="17"/>
      <c r="AA1163" s="18"/>
      <c r="AB1163" s="19"/>
    </row>
    <row r="1164" hidden="1">
      <c r="A1164" s="7">
        <v>44173.0</v>
      </c>
      <c r="B1164" s="8" t="s">
        <v>38</v>
      </c>
      <c r="C1164" s="9"/>
      <c r="D1164" s="9"/>
      <c r="E1164" s="10">
        <v>85.0</v>
      </c>
      <c r="F1164" s="11">
        <v>30.9</v>
      </c>
      <c r="G1164" s="5">
        <v>-3.0</v>
      </c>
      <c r="H1164" s="5">
        <v>-159.0</v>
      </c>
      <c r="I1164" s="12">
        <f>if(H1164&lt;0,-H1164/(-H1164+100),100/(H1164+100))/(if(H1164&lt;0,-H1164/(-H1164+100),100/(H1164+100))+if(H1165&lt;0,-H1165/(-H1165+100),100/(H1165+100)))</f>
        <v>0.5885427423</v>
      </c>
      <c r="J1164" s="13">
        <v>54.0</v>
      </c>
      <c r="K1164" s="14" t="str">
        <f>IF(C1164&lt;&gt;"",IF(C1164+G1164&gt;0,C1164+G1164,""),IF(G1164-C1165&gt;0,G1164-C1165,""))</f>
        <v/>
      </c>
      <c r="L1164" s="15" t="str">
        <f>if(K1164&lt;&gt;"",if(J1165-J1164&lt;G1164,1,if(G1164=J1165-J1164,"Push",0)),"")</f>
        <v/>
      </c>
      <c r="Z1164" s="17"/>
      <c r="AA1164" s="18"/>
      <c r="AB1164" s="19"/>
    </row>
    <row r="1165" hidden="1">
      <c r="B1165" s="20" t="s">
        <v>301</v>
      </c>
      <c r="C1165" s="3">
        <v>3.0</v>
      </c>
      <c r="D1165" s="21">
        <v>0.606</v>
      </c>
      <c r="F1165" s="22">
        <v>90.9</v>
      </c>
      <c r="G1165" s="5">
        <v>3.0</v>
      </c>
      <c r="H1165" s="5">
        <v>133.0</v>
      </c>
      <c r="I1165" s="12">
        <f>if(H1165&lt;0,-H1165/(-H1165+100),100/(H1165+100))/(if(H1165&lt;0,-H1165/(-H1165+100),100/(H1165+100))+if(H1164&lt;0,-H1164/(-H1164+100),100/(H1164+100)))</f>
        <v>0.4114572577</v>
      </c>
      <c r="J1165" s="13">
        <v>58.0</v>
      </c>
      <c r="K1165" s="23">
        <f>IF(C1165&lt;&gt;"",IF(C1165+G1165&gt;0,C1165+G1165,""),IF(G1165-C1164&gt;0,G1165-C1164,""))</f>
        <v>6</v>
      </c>
      <c r="L1165" s="15">
        <f>if(K1165&lt;&gt;"",if(J1164-J1165&lt;G1165,1,if(G1165=J1164-J1165,"Push",0)),"")</f>
        <v>1</v>
      </c>
      <c r="Z1165" s="17"/>
      <c r="AA1165" s="18"/>
      <c r="AB1165" s="19"/>
    </row>
    <row r="1166" hidden="1">
      <c r="A1166" s="7">
        <v>44173.0</v>
      </c>
      <c r="B1166" s="8" t="s">
        <v>134</v>
      </c>
      <c r="C1166" s="9"/>
      <c r="D1166" s="9"/>
      <c r="E1166" s="10">
        <v>83.1</v>
      </c>
      <c r="F1166" s="11">
        <v>49.2</v>
      </c>
      <c r="G1166" s="5">
        <v>6.0</v>
      </c>
      <c r="H1166" s="5">
        <v>215.0</v>
      </c>
      <c r="I1166" s="12">
        <f>if(H1166&lt;0,-H1166/(-H1166+100),100/(H1166+100))/(if(H1166&lt;0,-H1166/(-H1166+100),100/(H1166+100))+if(H1167&lt;0,-H1167/(-H1167+100),100/(H1167+100)))</f>
        <v>0.3042300479</v>
      </c>
      <c r="J1166" s="13">
        <v>47.0</v>
      </c>
      <c r="K1166" s="14" t="str">
        <f>IF(C1166&lt;&gt;"",IF(C1166+G1166&gt;0,C1166+G1166,""),IF(G1166-C1167&gt;0,G1166-C1167,""))</f>
        <v/>
      </c>
      <c r="L1166" s="15" t="str">
        <f>if(K1166&lt;&gt;"",if(J1167-J1166&lt;G1166,1,if(G1166=J1167-J1166,"Push",0)),"")</f>
        <v/>
      </c>
      <c r="Z1166" s="17"/>
      <c r="AA1166" s="18"/>
      <c r="AB1166" s="19"/>
    </row>
    <row r="1167" hidden="1">
      <c r="B1167" s="20" t="s">
        <v>379</v>
      </c>
      <c r="C1167" s="3">
        <v>6.5</v>
      </c>
      <c r="D1167" s="21">
        <v>0.726</v>
      </c>
      <c r="F1167" s="22">
        <v>86.4</v>
      </c>
      <c r="G1167" s="5">
        <v>-6.0</v>
      </c>
      <c r="H1167" s="5">
        <v>-265.0</v>
      </c>
      <c r="I1167" s="12">
        <f>if(H1167&lt;0,-H1167/(-H1167+100),100/(H1167+100))/(if(H1167&lt;0,-H1167/(-H1167+100),100/(H1167+100))+if(H1166&lt;0,-H1166/(-H1166+100),100/(H1166+100)))</f>
        <v>0.6957699521</v>
      </c>
      <c r="J1167" s="13">
        <v>56.0</v>
      </c>
      <c r="K1167" s="23">
        <f>IF(C1167&lt;&gt;"",IF(C1167+G1167&gt;0,C1167+G1167,""),IF(G1167-C1166&gt;0,G1167-C1166,""))</f>
        <v>0.5</v>
      </c>
      <c r="L1167" s="15">
        <f>if(K1167&lt;&gt;"",if(J1166-J1167&lt;G1167,1,if(G1167=J1166-J1167,"Push",0)),"")</f>
        <v>1</v>
      </c>
      <c r="Z1167" s="17"/>
      <c r="AA1167" s="18"/>
      <c r="AB1167" s="19"/>
    </row>
    <row r="1168" hidden="1">
      <c r="A1168" s="7">
        <v>44173.0</v>
      </c>
      <c r="B1168" s="8" t="s">
        <v>285</v>
      </c>
      <c r="C1168" s="9"/>
      <c r="D1168" s="9"/>
      <c r="E1168" s="10">
        <v>82.0</v>
      </c>
      <c r="F1168" s="11">
        <v>97.1</v>
      </c>
      <c r="G1168" s="5">
        <v>5.5</v>
      </c>
      <c r="H1168" s="5">
        <v>200.0</v>
      </c>
      <c r="I1168" s="12">
        <f>if(H1168&lt;0,-H1168/(-H1168+100),100/(H1168+100))/(if(H1168&lt;0,-H1168/(-H1168+100),100/(H1168+100))+if(H1169&lt;0,-H1169/(-H1169+100),100/(H1169+100)))</f>
        <v>0.3194444444</v>
      </c>
      <c r="J1168" s="13">
        <v>75.0</v>
      </c>
      <c r="K1168" s="14">
        <f>IF(C1168&lt;&gt;"",IF(C1168+G1168&gt;0,C1168+G1168,""),IF(G1168-C1169&gt;0,G1168-C1169,""))</f>
        <v>1.4</v>
      </c>
      <c r="L1168" s="15">
        <f>if(K1168&lt;&gt;"",if(J1169-J1168&lt;G1168,1,if(G1168=J1169-J1168,"Push",0)),"")</f>
        <v>1</v>
      </c>
      <c r="Z1168" s="17"/>
      <c r="AA1168" s="18"/>
      <c r="AB1168" s="19"/>
    </row>
    <row r="1169" hidden="1">
      <c r="B1169" s="20" t="s">
        <v>154</v>
      </c>
      <c r="C1169" s="3">
        <v>4.1</v>
      </c>
      <c r="D1169" s="21">
        <v>0.654</v>
      </c>
      <c r="F1169" s="22">
        <v>33.9</v>
      </c>
      <c r="G1169" s="5">
        <v>-5.5</v>
      </c>
      <c r="H1169" s="5">
        <v>-245.0</v>
      </c>
      <c r="I1169" s="12">
        <f>if(H1169&lt;0,-H1169/(-H1169+100),100/(H1169+100))/(if(H1169&lt;0,-H1169/(-H1169+100),100/(H1169+100))+if(H1168&lt;0,-H1168/(-H1168+100),100/(H1168+100)))</f>
        <v>0.6805555556</v>
      </c>
      <c r="J1169" s="13">
        <v>55.0</v>
      </c>
      <c r="K1169" s="23" t="str">
        <f>IF(C1169&lt;&gt;"",IF(C1169+G1169&gt;0,C1169+G1169,""),IF(G1169-C1168&gt;0,G1169-C1168,""))</f>
        <v/>
      </c>
      <c r="L1169" s="15" t="str">
        <f>if(K1169&lt;&gt;"",if(J1168-J1169&lt;G1169,1,if(G1169=J1168-J1169,"Push",0)),"")</f>
        <v/>
      </c>
      <c r="Z1169" s="17"/>
      <c r="AA1169" s="18"/>
      <c r="AB1169" s="19"/>
    </row>
    <row r="1170" hidden="1">
      <c r="A1170" s="7">
        <v>44173.0</v>
      </c>
      <c r="B1170" s="8" t="s">
        <v>22</v>
      </c>
      <c r="C1170" s="9"/>
      <c r="D1170" s="9"/>
      <c r="E1170" s="10">
        <v>72.0</v>
      </c>
      <c r="F1170" s="11">
        <v>57.7</v>
      </c>
      <c r="G1170" s="5">
        <v>7.0</v>
      </c>
      <c r="H1170" s="5">
        <v>250.0</v>
      </c>
      <c r="I1170" s="12">
        <f>if(H1170&lt;0,-H1170/(-H1170+100),100/(H1170+100))/(if(H1170&lt;0,-H1170/(-H1170+100),100/(H1170+100))+if(H1171&lt;0,-H1171/(-H1171+100),100/(H1171+100)))</f>
        <v>0.273476112</v>
      </c>
      <c r="J1170" s="13">
        <v>80.0</v>
      </c>
      <c r="K1170" s="14">
        <f>IF(C1170&lt;&gt;"",IF(C1170+G1170&gt;0,C1170+G1170,""),IF(G1170-C1171&gt;0,G1170-C1171,""))</f>
        <v>0.5</v>
      </c>
      <c r="L1170" s="15">
        <f>if(K1170&lt;&gt;"",if(J1171-J1170&lt;G1170,1,if(G1170=J1171-J1170,"Push",0)),"")</f>
        <v>1</v>
      </c>
      <c r="Z1170" s="17"/>
      <c r="AA1170" s="18"/>
      <c r="AB1170" s="19"/>
    </row>
    <row r="1171" hidden="1">
      <c r="B1171" s="20" t="s">
        <v>138</v>
      </c>
      <c r="C1171" s="3">
        <v>6.5</v>
      </c>
      <c r="D1171" s="21">
        <v>0.71</v>
      </c>
      <c r="F1171" s="22">
        <v>63.4</v>
      </c>
      <c r="G1171" s="5">
        <v>-7.0</v>
      </c>
      <c r="H1171" s="5">
        <v>-315.0</v>
      </c>
      <c r="I1171" s="12">
        <f>if(H1171&lt;0,-H1171/(-H1171+100),100/(H1171+100))/(if(H1171&lt;0,-H1171/(-H1171+100),100/(H1171+100))+if(H1170&lt;0,-H1170/(-H1170+100),100/(H1170+100)))</f>
        <v>0.726523888</v>
      </c>
      <c r="J1171" s="13">
        <v>85.0</v>
      </c>
      <c r="K1171" s="23" t="str">
        <f>IF(C1171&lt;&gt;"",IF(C1171+G1171&gt;0,C1171+G1171,""),IF(G1171-C1170&gt;0,G1171-C1170,""))</f>
        <v/>
      </c>
      <c r="L1171" s="15" t="str">
        <f>if(K1171&lt;&gt;"",if(J1170-J1171&lt;G1171,1,if(G1171=J1170-J1171,"Push",0)),"")</f>
        <v/>
      </c>
      <c r="Z1171" s="17"/>
      <c r="AA1171" s="18"/>
      <c r="AB1171" s="19"/>
    </row>
    <row r="1172" hidden="1">
      <c r="A1172" s="7">
        <v>44173.0</v>
      </c>
      <c r="B1172" s="8" t="s">
        <v>56</v>
      </c>
      <c r="C1172" s="9"/>
      <c r="D1172" s="9"/>
      <c r="E1172" s="10">
        <v>65.1</v>
      </c>
      <c r="F1172" s="11">
        <v>25.5</v>
      </c>
      <c r="G1172" s="5">
        <v>3.0</v>
      </c>
      <c r="H1172" s="5">
        <v>130.0</v>
      </c>
      <c r="I1172" s="12">
        <f>if(H1172&lt;0,-H1172/(-H1172+100),100/(H1172+100))/(if(H1172&lt;0,-H1172/(-H1172+100),100/(H1172+100))+if(H1173&lt;0,-H1173/(-H1173+100),100/(H1173+100)))</f>
        <v>0.4157903252</v>
      </c>
      <c r="J1172" s="13">
        <v>57.0</v>
      </c>
      <c r="K1172" s="14" t="str">
        <f>IF(C1172&lt;&gt;"",IF(C1172+G1172&gt;0,C1172+G1172,""),IF(G1172-C1173&gt;0,G1172-C1173,""))</f>
        <v/>
      </c>
      <c r="L1172" s="15" t="str">
        <f>if(K1172&lt;&gt;"",if(J1173-J1172&lt;G1172,1,if(G1172=J1173-J1172,"Push",0)),"")</f>
        <v/>
      </c>
      <c r="Z1172" s="17"/>
      <c r="AA1172" s="18"/>
      <c r="AB1172" s="19"/>
    </row>
    <row r="1173" hidden="1">
      <c r="B1173" s="20" t="s">
        <v>307</v>
      </c>
      <c r="C1173" s="3">
        <v>6.4</v>
      </c>
      <c r="D1173" s="21">
        <v>0.694</v>
      </c>
      <c r="F1173" s="22">
        <v>77.3</v>
      </c>
      <c r="G1173" s="5">
        <v>-3.0</v>
      </c>
      <c r="H1173" s="5">
        <v>-157.0</v>
      </c>
      <c r="I1173" s="12">
        <f>if(H1173&lt;0,-H1173/(-H1173+100),100/(H1173+100))/(if(H1173&lt;0,-H1173/(-H1173+100),100/(H1173+100))+if(H1172&lt;0,-H1172/(-H1172+100),100/(H1172+100)))</f>
        <v>0.5842096748</v>
      </c>
      <c r="J1173" s="13">
        <v>87.0</v>
      </c>
      <c r="K1173" s="23">
        <f>IF(C1173&lt;&gt;"",IF(C1173+G1173&gt;0,C1173+G1173,""),IF(G1173-C1172&gt;0,G1173-C1172,""))</f>
        <v>3.4</v>
      </c>
      <c r="L1173" s="15">
        <f>if(K1173&lt;&gt;"",if(J1172-J1173&lt;G1173,1,if(G1173=J1172-J1173,"Push",0)),"")</f>
        <v>1</v>
      </c>
      <c r="Z1173" s="17"/>
      <c r="AA1173" s="18"/>
      <c r="AB1173" s="19"/>
    </row>
    <row r="1174" hidden="1">
      <c r="A1174" s="7">
        <v>44173.0</v>
      </c>
      <c r="B1174" s="8" t="s">
        <v>180</v>
      </c>
      <c r="C1174" s="9"/>
      <c r="D1174" s="9"/>
      <c r="E1174" s="10">
        <v>62.8</v>
      </c>
      <c r="F1174" s="11">
        <v>44.1</v>
      </c>
      <c r="G1174" s="5">
        <v>12.5</v>
      </c>
      <c r="H1174" s="5">
        <v>650.0</v>
      </c>
      <c r="I1174" s="12">
        <f>if(H1174&lt;0,-H1174/(-H1174+100),100/(H1174+100))/(if(H1174&lt;0,-H1174/(-H1174+100),100/(H1174+100))+if(H1175&lt;0,-H1175/(-H1175+100),100/(H1175+100)))</f>
        <v>0.1268598277</v>
      </c>
      <c r="J1174" s="13">
        <v>61.0</v>
      </c>
      <c r="K1174" s="14">
        <f>IF(C1174&lt;&gt;"",IF(C1174+G1174&gt;0,C1174+G1174,""),IF(G1174-C1175&gt;0,G1174-C1175,""))</f>
        <v>6.4</v>
      </c>
      <c r="L1174" s="15">
        <f>if(K1174&lt;&gt;"",if(J1175-J1174&lt;G1174,1,if(G1174=J1175-J1174,"Push",0)),"")</f>
        <v>1</v>
      </c>
      <c r="Z1174" s="17"/>
      <c r="AA1174" s="18"/>
      <c r="AB1174" s="19"/>
    </row>
    <row r="1175" hidden="1">
      <c r="B1175" s="20" t="s">
        <v>23</v>
      </c>
      <c r="C1175" s="3">
        <v>6.1</v>
      </c>
      <c r="D1175" s="21">
        <v>0.725</v>
      </c>
      <c r="F1175" s="22">
        <v>63.3</v>
      </c>
      <c r="G1175" s="5">
        <v>-12.5</v>
      </c>
      <c r="H1175" s="5">
        <v>-1115.0</v>
      </c>
      <c r="I1175" s="12">
        <f>if(H1175&lt;0,-H1175/(-H1175+100),100/(H1175+100))/(if(H1175&lt;0,-H1175/(-H1175+100),100/(H1175+100))+if(H1174&lt;0,-H1174/(-H1174+100),100/(H1174+100)))</f>
        <v>0.8731401723</v>
      </c>
      <c r="J1175" s="13">
        <v>73.0</v>
      </c>
      <c r="K1175" s="23" t="str">
        <f>IF(C1175&lt;&gt;"",IF(C1175+G1175&gt;0,C1175+G1175,""),IF(G1175-C1174&gt;0,G1175-C1174,""))</f>
        <v/>
      </c>
      <c r="L1175" s="15" t="str">
        <f>if(K1175&lt;&gt;"",if(J1174-J1175&lt;G1175,1,if(G1175=J1174-J1175,"Push",0)),"")</f>
        <v/>
      </c>
      <c r="Z1175" s="17"/>
      <c r="AA1175" s="18"/>
      <c r="AB1175" s="19"/>
    </row>
    <row r="1176" hidden="1">
      <c r="A1176" s="7">
        <v>44173.0</v>
      </c>
      <c r="B1176" s="8" t="s">
        <v>51</v>
      </c>
      <c r="C1176" s="9"/>
      <c r="D1176" s="9"/>
      <c r="E1176" s="10">
        <v>62.3</v>
      </c>
      <c r="F1176" s="11">
        <v>36.0</v>
      </c>
      <c r="G1176" s="5">
        <v>10.0</v>
      </c>
      <c r="H1176" s="5">
        <v>425.0</v>
      </c>
      <c r="I1176" s="12">
        <f>if(H1176&lt;0,-H1176/(-H1176+100),100/(H1176+100))/(if(H1176&lt;0,-H1176/(-H1176+100),100/(H1176+100))+if(H1177&lt;0,-H1177/(-H1177+100),100/(H1177+100)))</f>
        <v>0.1821782178</v>
      </c>
      <c r="J1176" s="13">
        <v>56.0</v>
      </c>
      <c r="K1176" s="14">
        <f>IF(C1176&lt;&gt;"",IF(C1176+G1176&gt;0,C1176+G1176,""),IF(G1176-C1177&gt;0,G1176-C1177,""))</f>
        <v>2.8</v>
      </c>
      <c r="L1176" s="15">
        <f>if(K1176&lt;&gt;"",if(J1177-J1176&lt;G1176,1,if(G1176=J1177-J1176,"Push",0)),"")</f>
        <v>0</v>
      </c>
      <c r="Z1176" s="17"/>
      <c r="AA1176" s="18"/>
      <c r="AB1176" s="19"/>
    </row>
    <row r="1177" hidden="1">
      <c r="B1177" s="20" t="s">
        <v>112</v>
      </c>
      <c r="C1177" s="3">
        <v>7.2</v>
      </c>
      <c r="D1177" s="21">
        <v>0.747</v>
      </c>
      <c r="F1177" s="22">
        <v>89.3</v>
      </c>
      <c r="G1177" s="5">
        <v>-10.0</v>
      </c>
      <c r="H1177" s="5">
        <v>-590.0</v>
      </c>
      <c r="I1177" s="12">
        <f>if(H1177&lt;0,-H1177/(-H1177+100),100/(H1177+100))/(if(H1177&lt;0,-H1177/(-H1177+100),100/(H1177+100))+if(H1176&lt;0,-H1176/(-H1176+100),100/(H1176+100)))</f>
        <v>0.8178217822</v>
      </c>
      <c r="J1177" s="13">
        <v>91.0</v>
      </c>
      <c r="K1177" s="23" t="str">
        <f>IF(C1177&lt;&gt;"",IF(C1177+G1177&gt;0,C1177+G1177,""),IF(G1177-C1176&gt;0,G1177-C1176,""))</f>
        <v/>
      </c>
      <c r="L1177" s="15" t="str">
        <f>if(K1177&lt;&gt;"",if(J1176-J1177&lt;G1177,1,if(G1177=J1176-J1177,"Push",0)),"")</f>
        <v/>
      </c>
      <c r="Z1177" s="17"/>
      <c r="AA1177" s="18"/>
      <c r="AB1177" s="19"/>
    </row>
    <row r="1178" hidden="1">
      <c r="A1178" s="7">
        <v>44173.0</v>
      </c>
      <c r="B1178" s="8" t="s">
        <v>277</v>
      </c>
      <c r="C1178" s="9"/>
      <c r="D1178" s="9"/>
      <c r="E1178" s="10">
        <v>56.3</v>
      </c>
      <c r="F1178" s="11">
        <v>38.6</v>
      </c>
      <c r="G1178" s="5">
        <v>11.0</v>
      </c>
      <c r="H1178" s="5">
        <v>480.0</v>
      </c>
      <c r="I1178" s="12">
        <f>if(H1178&lt;0,-H1178/(-H1178+100),100/(H1178+100))/(if(H1178&lt;0,-H1178/(-H1178+100),100/(H1178+100))+if(H1179&lt;0,-H1179/(-H1179+100),100/(H1179+100)))</f>
        <v>0.1653780069</v>
      </c>
      <c r="J1178" s="13">
        <v>50.0</v>
      </c>
      <c r="K1178" s="14">
        <f>IF(C1178&lt;&gt;"",IF(C1178+G1178&gt;0,C1178+G1178,""),IF(G1178-C1179&gt;0,G1178-C1179,""))</f>
        <v>2.3</v>
      </c>
      <c r="L1178" s="15">
        <f>if(K1178&lt;&gt;"",if(J1179-J1178&lt;G1178,1,if(G1178=J1179-J1178,"Push",0)),"")</f>
        <v>0</v>
      </c>
      <c r="Z1178" s="17"/>
      <c r="AA1178" s="18"/>
      <c r="AB1178" s="19"/>
    </row>
    <row r="1179" hidden="1">
      <c r="B1179" s="20" t="s">
        <v>304</v>
      </c>
      <c r="C1179" s="3">
        <v>8.7</v>
      </c>
      <c r="D1179" s="21">
        <v>0.78</v>
      </c>
      <c r="F1179" s="22">
        <v>68.7</v>
      </c>
      <c r="G1179" s="5">
        <v>-11.0</v>
      </c>
      <c r="H1179" s="5">
        <v>-670.0</v>
      </c>
      <c r="I1179" s="12">
        <f>if(H1179&lt;0,-H1179/(-H1179+100),100/(H1179+100))/(if(H1179&lt;0,-H1179/(-H1179+100),100/(H1179+100))+if(H1178&lt;0,-H1178/(-H1178+100),100/(H1178+100)))</f>
        <v>0.8346219931</v>
      </c>
      <c r="J1179" s="13">
        <v>63.0</v>
      </c>
      <c r="K1179" s="23" t="str">
        <f>IF(C1179&lt;&gt;"",IF(C1179+G1179&gt;0,C1179+G1179,""),IF(G1179-C1178&gt;0,G1179-C1178,""))</f>
        <v/>
      </c>
      <c r="L1179" s="15" t="str">
        <f>if(K1179&lt;&gt;"",if(J1178-J1179&lt;G1179,1,if(G1179=J1178-J1179,"Push",0)),"")</f>
        <v/>
      </c>
      <c r="Z1179" s="17"/>
      <c r="AA1179" s="18"/>
      <c r="AB1179" s="19"/>
    </row>
    <row r="1180" hidden="1">
      <c r="A1180" s="7">
        <v>44173.0</v>
      </c>
      <c r="B1180" s="8" t="s">
        <v>81</v>
      </c>
      <c r="C1180" s="9"/>
      <c r="D1180" s="9"/>
      <c r="E1180" s="10">
        <v>53.3</v>
      </c>
      <c r="F1180" s="11">
        <v>61.2</v>
      </c>
      <c r="G1180" s="5">
        <v>15.5</v>
      </c>
      <c r="H1180" s="5">
        <v>1100.0</v>
      </c>
      <c r="I1180" s="12">
        <f>if(H1180&lt;0,-H1180/(-H1180+100),100/(H1180+100))/(if(H1180&lt;0,-H1180/(-H1180+100),100/(H1180+100))+if(H1181&lt;0,-H1181/(-H1181+100),100/(H1181+100)))</f>
        <v>0.07975460123</v>
      </c>
      <c r="J1180" s="13">
        <v>78.0</v>
      </c>
      <c r="K1180" s="14">
        <f>IF(C1180&lt;&gt;"",IF(C1180+G1180&gt;0,C1180+G1180,""),IF(G1180-C1181&gt;0,G1180-C1181,""))</f>
        <v>4.5</v>
      </c>
      <c r="L1180" s="15">
        <f>if(K1180&lt;&gt;"",if(J1181-J1180&lt;G1180,1,if(G1180=J1181-J1180,"Push",0)),"")</f>
        <v>1</v>
      </c>
      <c r="Z1180" s="17"/>
      <c r="AA1180" s="18"/>
      <c r="AB1180" s="19"/>
    </row>
    <row r="1181" hidden="1">
      <c r="B1181" s="20" t="s">
        <v>67</v>
      </c>
      <c r="C1181" s="3">
        <v>11.0</v>
      </c>
      <c r="D1181" s="21">
        <v>0.821</v>
      </c>
      <c r="F1181" s="22">
        <v>50.5</v>
      </c>
      <c r="G1181" s="5">
        <v>-15.5</v>
      </c>
      <c r="H1181" s="5">
        <v>-2500.0</v>
      </c>
      <c r="I1181" s="12">
        <f>if(H1181&lt;0,-H1181/(-H1181+100),100/(H1181+100))/(if(H1181&lt;0,-H1181/(-H1181+100),100/(H1181+100))+if(H1180&lt;0,-H1180/(-H1180+100),100/(H1180+100)))</f>
        <v>0.9202453988</v>
      </c>
      <c r="J1181" s="13">
        <v>83.0</v>
      </c>
      <c r="K1181" s="23" t="str">
        <f>IF(C1181&lt;&gt;"",IF(C1181+G1181&gt;0,C1181+G1181,""),IF(G1181-C1180&gt;0,G1181-C1180,""))</f>
        <v/>
      </c>
      <c r="L1181" s="15" t="str">
        <f>if(K1181&lt;&gt;"",if(J1180-J1181&lt;G1181,1,if(G1181=J1180-J1181,"Push",0)),"")</f>
        <v/>
      </c>
      <c r="Z1181" s="17"/>
      <c r="AA1181" s="18"/>
      <c r="AB1181" s="19"/>
    </row>
    <row r="1182" hidden="1">
      <c r="A1182" s="26">
        <v>44173.0</v>
      </c>
      <c r="B1182" s="27" t="s">
        <v>69</v>
      </c>
      <c r="C1182" s="28">
        <v>1.6</v>
      </c>
      <c r="D1182" s="53">
        <v>0.561</v>
      </c>
      <c r="E1182" s="29">
        <v>51.7</v>
      </c>
      <c r="F1182" s="30">
        <v>46.6</v>
      </c>
      <c r="G1182" s="31"/>
      <c r="H1182" s="31"/>
      <c r="I1182" s="32"/>
      <c r="J1182" s="33">
        <v>79.0</v>
      </c>
      <c r="K1182" s="34"/>
      <c r="L1182" s="35"/>
      <c r="Z1182" s="17"/>
      <c r="AA1182" s="18"/>
      <c r="AB1182" s="19"/>
    </row>
    <row r="1183" hidden="1">
      <c r="B1183" s="36" t="s">
        <v>160</v>
      </c>
      <c r="C1183" s="37"/>
      <c r="D1183" s="37"/>
      <c r="F1183" s="39">
        <v>33.5</v>
      </c>
      <c r="G1183" s="31"/>
      <c r="H1183" s="31"/>
      <c r="I1183" s="32"/>
      <c r="J1183" s="33">
        <v>70.0</v>
      </c>
      <c r="K1183" s="40"/>
      <c r="L1183" s="35"/>
      <c r="Z1183" s="17"/>
      <c r="AA1183" s="18"/>
      <c r="AB1183" s="19"/>
    </row>
    <row r="1184" hidden="1">
      <c r="A1184" s="7">
        <v>44173.0</v>
      </c>
      <c r="B1184" s="8" t="s">
        <v>356</v>
      </c>
      <c r="C1184" s="9"/>
      <c r="D1184" s="9"/>
      <c r="E1184" s="10">
        <v>51.6</v>
      </c>
      <c r="F1184" s="11">
        <v>51.0</v>
      </c>
      <c r="G1184" s="5">
        <v>22.0</v>
      </c>
      <c r="I1184" s="12"/>
      <c r="J1184" s="13">
        <v>65.0</v>
      </c>
      <c r="K1184" s="14">
        <f>IF(C1184&lt;&gt;"",IF(C1184+G1184&gt;0,C1184+G1184,""),IF(G1184-C1185&gt;0,G1184-C1185,""))</f>
        <v>7.1</v>
      </c>
      <c r="L1184" s="15">
        <f>if(K1184&lt;&gt;"",if(J1185-J1184&lt;G1184,1,if(G1184=J1185-J1184,"Push",0)),"")</f>
        <v>0</v>
      </c>
      <c r="Z1184" s="17"/>
      <c r="AA1184" s="18"/>
      <c r="AB1184" s="19"/>
    </row>
    <row r="1185" hidden="1">
      <c r="B1185" s="20" t="s">
        <v>158</v>
      </c>
      <c r="C1185" s="3">
        <v>14.9</v>
      </c>
      <c r="D1185" s="21">
        <v>0.881</v>
      </c>
      <c r="F1185" s="22">
        <v>53.3</v>
      </c>
      <c r="G1185" s="5">
        <v>-22.0</v>
      </c>
      <c r="I1185" s="12"/>
      <c r="J1185" s="13">
        <v>88.0</v>
      </c>
      <c r="K1185" s="23" t="str">
        <f>IF(C1185&lt;&gt;"",IF(C1185+G1185&gt;0,C1185+G1185,""),IF(G1185-C1184&gt;0,G1185-C1184,""))</f>
        <v/>
      </c>
      <c r="L1185" s="15" t="str">
        <f>if(K1185&lt;&gt;"",if(J1184-J1185&lt;G1185,1,if(G1185=J1184-J1185,"Push",0)),"")</f>
        <v/>
      </c>
      <c r="Z1185" s="17"/>
      <c r="AA1185" s="18"/>
      <c r="AB1185" s="19"/>
    </row>
    <row r="1186" hidden="1">
      <c r="A1186" s="7">
        <v>44173.0</v>
      </c>
      <c r="B1186" s="8" t="s">
        <v>140</v>
      </c>
      <c r="C1186" s="9"/>
      <c r="D1186" s="9"/>
      <c r="E1186" s="10">
        <v>51.1</v>
      </c>
      <c r="F1186" s="11">
        <v>76.8</v>
      </c>
      <c r="G1186" s="5">
        <v>8.5</v>
      </c>
      <c r="H1186" s="5">
        <v>320.0</v>
      </c>
      <c r="I1186" s="12">
        <f>if(H1186&lt;0,-H1186/(-H1186+100),100/(H1186+100))/(if(H1186&lt;0,-H1186/(-H1186+100),100/(H1186+100))+if(H1187&lt;0,-H1187/(-H1187+100),100/(H1187+100)))</f>
        <v>0.2276707531</v>
      </c>
      <c r="J1186" s="13">
        <v>83.0</v>
      </c>
      <c r="K1186" s="14">
        <f>IF(C1186&lt;&gt;"",IF(C1186+G1186&gt;0,C1186+G1186,""),IF(G1186-C1187&gt;0,G1186-C1187,""))</f>
        <v>5.8</v>
      </c>
      <c r="L1186" s="15">
        <f>if(K1186&lt;&gt;"",if(J1187-J1186&lt;G1186,1,if(G1186=J1187-J1186,"Push",0)),"")</f>
        <v>1</v>
      </c>
      <c r="Z1186" s="17"/>
      <c r="AA1186" s="18"/>
      <c r="AB1186" s="19"/>
    </row>
    <row r="1187" hidden="1">
      <c r="B1187" s="20" t="s">
        <v>314</v>
      </c>
      <c r="C1187" s="3">
        <v>2.7</v>
      </c>
      <c r="D1187" s="21">
        <v>0.592</v>
      </c>
      <c r="F1187" s="22">
        <v>18.4</v>
      </c>
      <c r="G1187" s="5">
        <v>-8.5</v>
      </c>
      <c r="H1187" s="5">
        <v>-420.0</v>
      </c>
      <c r="I1187" s="12">
        <f>if(H1187&lt;0,-H1187/(-H1187+100),100/(H1187+100))/(if(H1187&lt;0,-H1187/(-H1187+100),100/(H1187+100))+if(H1186&lt;0,-H1186/(-H1186+100),100/(H1186+100)))</f>
        <v>0.7723292469</v>
      </c>
      <c r="J1187" s="13">
        <v>72.0</v>
      </c>
      <c r="K1187" s="23" t="str">
        <f>IF(C1187&lt;&gt;"",IF(C1187+G1187&gt;0,C1187+G1187,""),IF(G1187-C1186&gt;0,G1187-C1186,""))</f>
        <v/>
      </c>
      <c r="L1187" s="15" t="str">
        <f>if(K1187&lt;&gt;"",if(J1186-J1187&lt;G1187,1,if(G1187=J1186-J1187,"Push",0)),"")</f>
        <v/>
      </c>
      <c r="Z1187" s="17"/>
      <c r="AA1187" s="18"/>
      <c r="AB1187" s="19"/>
    </row>
    <row r="1188" hidden="1">
      <c r="A1188" s="7">
        <v>44173.0</v>
      </c>
      <c r="B1188" s="8" t="s">
        <v>380</v>
      </c>
      <c r="C1188" s="9"/>
      <c r="D1188" s="9"/>
      <c r="E1188" s="10">
        <v>50.3</v>
      </c>
      <c r="F1188" s="11">
        <v>45.5</v>
      </c>
      <c r="G1188" s="5">
        <v>18.5</v>
      </c>
      <c r="H1188" s="5">
        <v>1800.0</v>
      </c>
      <c r="I1188" s="12">
        <f>if(H1188&lt;0,-H1188/(-H1188+100),100/(H1188+100))/(if(H1188&lt;0,-H1188/(-H1188+100),100/(H1188+100))+if(H1189&lt;0,-H1189/(-H1189+100),100/(H1189+100)))</f>
        <v>0.05047476262</v>
      </c>
      <c r="J1188" s="13">
        <v>59.0</v>
      </c>
      <c r="K1188" s="14">
        <f>IF(C1188&lt;&gt;"",IF(C1188+G1188&gt;0,C1188+G1188,""),IF(G1188-C1189&gt;0,G1188-C1189,""))</f>
        <v>5.7</v>
      </c>
      <c r="L1188" s="15">
        <f>if(K1188&lt;&gt;"",if(J1189-J1188&lt;G1188,1,if(G1188=J1189-J1188,"Push",0)),"")</f>
        <v>0</v>
      </c>
      <c r="Z1188" s="17"/>
      <c r="AA1188" s="18"/>
      <c r="AB1188" s="19"/>
    </row>
    <row r="1189" hidden="1">
      <c r="B1189" s="20" t="s">
        <v>13</v>
      </c>
      <c r="C1189" s="3">
        <v>12.8</v>
      </c>
      <c r="D1189" s="21">
        <v>0.889</v>
      </c>
      <c r="F1189" s="22">
        <v>58.8</v>
      </c>
      <c r="G1189" s="5">
        <v>-18.5</v>
      </c>
      <c r="H1189" s="5">
        <v>-10000.0</v>
      </c>
      <c r="I1189" s="12">
        <f>if(H1189&lt;0,-H1189/(-H1189+100),100/(H1189+100))/(if(H1189&lt;0,-H1189/(-H1189+100),100/(H1189+100))+if(H1188&lt;0,-H1188/(-H1188+100),100/(H1188+100)))</f>
        <v>0.9495252374</v>
      </c>
      <c r="J1189" s="13">
        <v>82.0</v>
      </c>
      <c r="K1189" s="23" t="str">
        <f>IF(C1189&lt;&gt;"",IF(C1189+G1189&gt;0,C1189+G1189,""),IF(G1189-C1188&gt;0,G1189-C1188,""))</f>
        <v/>
      </c>
      <c r="L1189" s="15" t="str">
        <f>if(K1189&lt;&gt;"",if(J1188-J1189&lt;G1189,1,if(G1189=J1188-J1189,"Push",0)),"")</f>
        <v/>
      </c>
      <c r="Z1189" s="17"/>
      <c r="AA1189" s="18"/>
      <c r="AB1189" s="19"/>
    </row>
    <row r="1190" hidden="1">
      <c r="A1190" s="7">
        <v>44173.0</v>
      </c>
      <c r="B1190" s="8" t="s">
        <v>381</v>
      </c>
      <c r="C1190" s="9"/>
      <c r="D1190" s="9"/>
      <c r="E1190" s="10">
        <v>50.2</v>
      </c>
      <c r="F1190" s="11">
        <v>39.6</v>
      </c>
      <c r="G1190" s="5">
        <v>21.0</v>
      </c>
      <c r="H1190" s="5">
        <v>1800.0</v>
      </c>
      <c r="I1190" s="12">
        <f>if(H1190&lt;0,-H1190/(-H1190+100),100/(H1190+100))/(if(H1190&lt;0,-H1190/(-H1190+100),100/(H1190+100))+if(H1191&lt;0,-H1191/(-H1191+100),100/(H1191+100)))</f>
        <v>0.05047476262</v>
      </c>
      <c r="J1190" s="13">
        <v>45.0</v>
      </c>
      <c r="K1190" s="14">
        <f>IF(C1190&lt;&gt;"",IF(C1190+G1190&gt;0,C1190+G1190,""),IF(G1190-C1191&gt;0,G1190-C1191,""))</f>
        <v>2.9</v>
      </c>
      <c r="L1190" s="15">
        <f>if(K1190&lt;&gt;"",if(J1191-J1190&lt;G1190,1,if(G1190=J1191-J1190,"Push",0)),"")</f>
        <v>0</v>
      </c>
      <c r="Z1190" s="17"/>
      <c r="AA1190" s="18"/>
      <c r="AB1190" s="19"/>
    </row>
    <row r="1191" hidden="1">
      <c r="B1191" s="20" t="s">
        <v>245</v>
      </c>
      <c r="C1191" s="3">
        <v>18.1</v>
      </c>
      <c r="D1191" s="21">
        <v>0.94</v>
      </c>
      <c r="F1191" s="22">
        <v>65.6</v>
      </c>
      <c r="G1191" s="5">
        <v>-21.0</v>
      </c>
      <c r="H1191" s="5">
        <v>-10000.0</v>
      </c>
      <c r="I1191" s="12">
        <f>if(H1191&lt;0,-H1191/(-H1191+100),100/(H1191+100))/(if(H1191&lt;0,-H1191/(-H1191+100),100/(H1191+100))+if(H1190&lt;0,-H1190/(-H1190+100),100/(H1190+100)))</f>
        <v>0.9495252374</v>
      </c>
      <c r="J1191" s="13">
        <v>78.0</v>
      </c>
      <c r="K1191" s="23" t="str">
        <f>IF(C1191&lt;&gt;"",IF(C1191+G1191&gt;0,C1191+G1191,""),IF(G1191-C1190&gt;0,G1191-C1190,""))</f>
        <v/>
      </c>
      <c r="L1191" s="15" t="str">
        <f>if(K1191&lt;&gt;"",if(J1190-J1191&lt;G1191,1,if(G1191=J1190-J1191,"Push",0)),"")</f>
        <v/>
      </c>
      <c r="Z1191" s="17"/>
      <c r="AA1191" s="18"/>
      <c r="AB1191" s="19"/>
    </row>
    <row r="1192" hidden="1">
      <c r="A1192" s="7">
        <v>44173.0</v>
      </c>
      <c r="B1192" s="8" t="s">
        <v>315</v>
      </c>
      <c r="C1192" s="9"/>
      <c r="D1192" s="9"/>
      <c r="E1192" s="10">
        <v>50.0</v>
      </c>
      <c r="F1192" s="11">
        <v>52.7</v>
      </c>
      <c r="G1192" s="5">
        <v>2.5</v>
      </c>
      <c r="H1192" s="5">
        <v>120.0</v>
      </c>
      <c r="I1192" s="12">
        <f>if(H1192&lt;0,-H1192/(-H1192+100),100/(H1192+100))/(if(H1192&lt;0,-H1192/(-H1192+100),100/(H1192+100))+if(H1193&lt;0,-H1193/(-H1193+100),100/(H1193+100)))</f>
        <v>0.4357962697</v>
      </c>
      <c r="J1192" s="13">
        <v>80.0</v>
      </c>
      <c r="K1192" s="14">
        <f>IF(C1192&lt;&gt;"",IF(C1192+G1192&gt;0,C1192+G1192,""),IF(G1192-C1193&gt;0,G1192-C1193,""))</f>
        <v>1.2</v>
      </c>
      <c r="L1192" s="15">
        <f>if(K1192&lt;&gt;"",if(J1193-J1192&lt;G1192,1,if(G1192=J1193-J1192,"Push",0)),"")</f>
        <v>1</v>
      </c>
      <c r="Z1192" s="17"/>
      <c r="AA1192" s="18"/>
      <c r="AB1192" s="19"/>
    </row>
    <row r="1193" hidden="1">
      <c r="B1193" s="20" t="s">
        <v>224</v>
      </c>
      <c r="C1193" s="3">
        <v>1.3</v>
      </c>
      <c r="D1193" s="21">
        <v>0.548</v>
      </c>
      <c r="F1193" s="22">
        <v>26.6</v>
      </c>
      <c r="G1193" s="5">
        <v>-2.5</v>
      </c>
      <c r="H1193" s="5">
        <v>-143.0</v>
      </c>
      <c r="I1193" s="12">
        <f>if(H1193&lt;0,-H1193/(-H1193+100),100/(H1193+100))/(if(H1193&lt;0,-H1193/(-H1193+100),100/(H1193+100))+if(H1192&lt;0,-H1192/(-H1192+100),100/(H1192+100)))</f>
        <v>0.5642037303</v>
      </c>
      <c r="J1193" s="13">
        <v>78.0</v>
      </c>
      <c r="K1193" s="23" t="str">
        <f>IF(C1193&lt;&gt;"",IF(C1193+G1193&gt;0,C1193+G1193,""),IF(G1193-C1192&gt;0,G1193-C1192,""))</f>
        <v/>
      </c>
      <c r="L1193" s="15" t="str">
        <f>if(K1193&lt;&gt;"",if(J1192-J1193&lt;G1193,1,if(G1193=J1192-J1193,"Push",0)),"")</f>
        <v/>
      </c>
      <c r="Z1193" s="17"/>
      <c r="AA1193" s="18"/>
      <c r="AB1193" s="19"/>
    </row>
    <row r="1194" hidden="1">
      <c r="A1194" s="7">
        <v>44173.0</v>
      </c>
      <c r="B1194" s="8" t="s">
        <v>70</v>
      </c>
      <c r="C1194" s="9"/>
      <c r="D1194" s="9"/>
      <c r="E1194" s="10">
        <v>49.3</v>
      </c>
      <c r="F1194" s="11">
        <v>58.3</v>
      </c>
      <c r="G1194" s="5">
        <v>11.5</v>
      </c>
      <c r="H1194" s="5">
        <v>550.0</v>
      </c>
      <c r="I1194" s="12">
        <f>if(H1194&lt;0,-H1194/(-H1194+100),100/(H1194+100))/(if(H1194&lt;0,-H1194/(-H1194+100),100/(H1194+100))+if(H1195&lt;0,-H1195/(-H1195+100),100/(H1195+100)))</f>
        <v>0.1469548134</v>
      </c>
      <c r="J1194" s="13">
        <v>60.0</v>
      </c>
      <c r="K1194" s="14" t="str">
        <f>IF(C1194&lt;&gt;"",IF(C1194+G1194&gt;0,C1194+G1194,""),IF(G1194-C1195&gt;0,G1194-C1195,""))</f>
        <v/>
      </c>
      <c r="L1194" s="15" t="str">
        <f>if(K1194&lt;&gt;"",if(J1195-J1194&lt;G1194,1,if(G1194=J1195-J1194,"Push",0)),"")</f>
        <v/>
      </c>
      <c r="Z1194" s="17"/>
      <c r="AA1194" s="18"/>
      <c r="AB1194" s="19"/>
    </row>
    <row r="1195" hidden="1">
      <c r="B1195" s="20" t="s">
        <v>319</v>
      </c>
      <c r="C1195" s="3">
        <v>12.3</v>
      </c>
      <c r="D1195" s="21">
        <v>0.872</v>
      </c>
      <c r="F1195" s="22">
        <v>43.6</v>
      </c>
      <c r="G1195" s="5">
        <v>-11.5</v>
      </c>
      <c r="H1195" s="5">
        <v>-835.0</v>
      </c>
      <c r="I1195" s="12">
        <f>if(H1195&lt;0,-H1195/(-H1195+100),100/(H1195+100))/(if(H1195&lt;0,-H1195/(-H1195+100),100/(H1195+100))+if(H1194&lt;0,-H1194/(-H1194+100),100/(H1194+100)))</f>
        <v>0.8530451866</v>
      </c>
      <c r="J1195" s="13">
        <v>66.0</v>
      </c>
      <c r="K1195" s="23">
        <f>IF(C1195&lt;&gt;"",IF(C1195+G1195&gt;0,C1195+G1195,""),IF(G1195-C1194&gt;0,G1195-C1194,""))</f>
        <v>0.8</v>
      </c>
      <c r="L1195" s="15">
        <f>if(K1195&lt;&gt;"",if(J1194-J1195&lt;G1195,1,if(G1195=J1194-J1195,"Push",0)),"")</f>
        <v>0</v>
      </c>
      <c r="Z1195" s="17"/>
      <c r="AA1195" s="18"/>
      <c r="AB1195" s="19"/>
    </row>
    <row r="1196" hidden="1">
      <c r="A1196" s="7">
        <v>44173.0</v>
      </c>
      <c r="B1196" s="8" t="s">
        <v>342</v>
      </c>
      <c r="C1196" s="9"/>
      <c r="D1196" s="9"/>
      <c r="E1196" s="10">
        <v>49.0</v>
      </c>
      <c r="F1196" s="11">
        <v>71.2</v>
      </c>
      <c r="G1196" s="5">
        <v>-2.0</v>
      </c>
      <c r="H1196" s="5">
        <v>-134.0</v>
      </c>
      <c r="I1196" s="12">
        <f>if(H1196&lt;0,-H1196/(-H1196+100),100/(H1196+100))/(if(H1196&lt;0,-H1196/(-H1196+100),100/(H1196+100))+if(H1197&lt;0,-H1197/(-H1197+100),100/(H1197+100)))</f>
        <v>0.5483323039</v>
      </c>
      <c r="J1196" s="13">
        <v>80.0</v>
      </c>
      <c r="K1196" s="14" t="str">
        <f>IF(C1196&lt;&gt;"",IF(C1196+G1196&gt;0,C1196+G1196,""),IF(G1196-C1197&gt;0,G1196-C1197,""))</f>
        <v/>
      </c>
      <c r="L1196" s="15" t="str">
        <f>if(K1196&lt;&gt;"",if(J1197-J1196&lt;G1196,1,if(G1196=J1197-J1196,"Push",0)),"")</f>
        <v/>
      </c>
      <c r="Z1196" s="17"/>
      <c r="AA1196" s="18"/>
      <c r="AB1196" s="19"/>
    </row>
    <row r="1197" hidden="1">
      <c r="B1197" s="20" t="s">
        <v>355</v>
      </c>
      <c r="C1197" s="3">
        <v>6.5</v>
      </c>
      <c r="D1197" s="21">
        <v>0.734</v>
      </c>
      <c r="F1197" s="22">
        <v>33.5</v>
      </c>
      <c r="G1197" s="5">
        <v>2.0</v>
      </c>
      <c r="H1197" s="5">
        <v>112.0</v>
      </c>
      <c r="I1197" s="12">
        <f>if(H1197&lt;0,-H1197/(-H1197+100),100/(H1197+100))/(if(H1197&lt;0,-H1197/(-H1197+100),100/(H1197+100))+if(H1196&lt;0,-H1196/(-H1196+100),100/(H1196+100)))</f>
        <v>0.4516676961</v>
      </c>
      <c r="J1197" s="13">
        <v>66.0</v>
      </c>
      <c r="K1197" s="23">
        <f>IF(C1197&lt;&gt;"",IF(C1197+G1197&gt;0,C1197+G1197,""),IF(G1197-C1196&gt;0,G1197-C1196,""))</f>
        <v>8.5</v>
      </c>
      <c r="L1197" s="15">
        <f>if(K1197&lt;&gt;"",if(J1196-J1197&lt;G1197,1,if(G1197=J1196-J1197,"Push",0)),"")</f>
        <v>0</v>
      </c>
      <c r="Z1197" s="17"/>
      <c r="AA1197" s="18"/>
      <c r="AB1197" s="19"/>
    </row>
    <row r="1198" hidden="1">
      <c r="A1198" s="7">
        <v>44173.0</v>
      </c>
      <c r="B1198" s="8" t="s">
        <v>362</v>
      </c>
      <c r="C1198" s="9"/>
      <c r="D1198" s="9"/>
      <c r="E1198" s="10">
        <v>47.7</v>
      </c>
      <c r="F1198" s="11">
        <v>66.7</v>
      </c>
      <c r="G1198" s="5">
        <v>18.5</v>
      </c>
      <c r="H1198" s="5">
        <v>1200.0</v>
      </c>
      <c r="I1198" s="12">
        <f>if(H1198&lt;0,-H1198/(-H1198+100),100/(H1198+100))/(if(H1198&lt;0,-H1198/(-H1198+100),100/(H1198+100))+if(H1199&lt;0,-H1199/(-H1199+100),100/(H1199+100)))</f>
        <v>0.07341312246</v>
      </c>
      <c r="J1198" s="13">
        <v>79.0</v>
      </c>
      <c r="K1198" s="14">
        <f>IF(C1198&lt;&gt;"",IF(C1198+G1198&gt;0,C1198+G1198,""),IF(G1198-C1199&gt;0,G1198-C1199,""))</f>
        <v>0.6</v>
      </c>
      <c r="L1198" s="15">
        <f>if(K1198&lt;&gt;"",if(J1199-J1198&lt;G1198,1,if(G1198=J1199-J1198,"Push",0)),"")</f>
        <v>1</v>
      </c>
      <c r="Z1198" s="17"/>
      <c r="AA1198" s="18"/>
      <c r="AB1198" s="19"/>
    </row>
    <row r="1199" hidden="1">
      <c r="B1199" s="20" t="s">
        <v>128</v>
      </c>
      <c r="C1199" s="3">
        <v>17.9</v>
      </c>
      <c r="D1199" s="21">
        <v>0.919</v>
      </c>
      <c r="F1199" s="22">
        <v>34.7</v>
      </c>
      <c r="G1199" s="5">
        <v>-18.5</v>
      </c>
      <c r="H1199" s="5">
        <v>-3335.0</v>
      </c>
      <c r="I1199" s="12">
        <f>if(H1199&lt;0,-H1199/(-H1199+100),100/(H1199+100))/(if(H1199&lt;0,-H1199/(-H1199+100),100/(H1199+100))+if(H1198&lt;0,-H1198/(-H1198+100),100/(H1198+100)))</f>
        <v>0.9265868775</v>
      </c>
      <c r="J1199" s="13">
        <v>82.0</v>
      </c>
      <c r="K1199" s="23" t="str">
        <f>IF(C1199&lt;&gt;"",IF(C1199+G1199&gt;0,C1199+G1199,""),IF(G1199-C1198&gt;0,G1199-C1198,""))</f>
        <v/>
      </c>
      <c r="L1199" s="15" t="str">
        <f>if(K1199&lt;&gt;"",if(J1198-J1199&lt;G1199,1,if(G1199=J1198-J1199,"Push",0)),"")</f>
        <v/>
      </c>
      <c r="Z1199" s="17"/>
      <c r="AA1199" s="18"/>
      <c r="AB1199" s="19"/>
    </row>
    <row r="1200" hidden="1">
      <c r="A1200" s="7">
        <v>44173.0</v>
      </c>
      <c r="B1200" s="8" t="s">
        <v>141</v>
      </c>
      <c r="C1200" s="9"/>
      <c r="D1200" s="9"/>
      <c r="E1200" s="10">
        <v>46.8</v>
      </c>
      <c r="F1200" s="11">
        <v>45.6</v>
      </c>
      <c r="G1200" s="5">
        <v>21.5</v>
      </c>
      <c r="H1200" s="5">
        <v>1900.0</v>
      </c>
      <c r="I1200" s="12">
        <f>if(H1200&lt;0,-H1200/(-H1200+100),100/(H1200+100))/(if(H1200&lt;0,-H1200/(-H1200+100),100/(H1200+100))+if(H1201&lt;0,-H1201/(-H1201+100),100/(H1201+100)))</f>
        <v>0.0480723465</v>
      </c>
      <c r="J1200" s="13">
        <v>59.0</v>
      </c>
      <c r="K1200" s="14">
        <f>IF(C1200&lt;&gt;"",IF(C1200+G1200&gt;0,C1200+G1200,""),IF(G1200-C1201&gt;0,G1200-C1201,""))</f>
        <v>3.7</v>
      </c>
      <c r="L1200" s="15">
        <f>if(K1200&lt;&gt;"",if(J1201-J1200&lt;G1200,1,if(G1200=J1201-J1200,"Push",0)),"")</f>
        <v>1</v>
      </c>
      <c r="Z1200" s="17"/>
      <c r="AA1200" s="18"/>
      <c r="AB1200" s="19"/>
    </row>
    <row r="1201" hidden="1">
      <c r="B1201" s="20" t="s">
        <v>344</v>
      </c>
      <c r="C1201" s="3">
        <v>17.8</v>
      </c>
      <c r="D1201" s="21">
        <v>0.938</v>
      </c>
      <c r="F1201" s="22">
        <v>59.5</v>
      </c>
      <c r="G1201" s="5">
        <v>-21.5</v>
      </c>
      <c r="H1201" s="5">
        <v>-10000.0</v>
      </c>
      <c r="I1201" s="12">
        <f>if(H1201&lt;0,-H1201/(-H1201+100),100/(H1201+100))/(if(H1201&lt;0,-H1201/(-H1201+100),100/(H1201+100))+if(H1200&lt;0,-H1200/(-H1200+100),100/(H1200+100)))</f>
        <v>0.9519276535</v>
      </c>
      <c r="J1201" s="13">
        <v>75.0</v>
      </c>
      <c r="K1201" s="23" t="str">
        <f>IF(C1201&lt;&gt;"",IF(C1201+G1201&gt;0,C1201+G1201,""),IF(G1201-C1200&gt;0,G1201-C1200,""))</f>
        <v/>
      </c>
      <c r="L1201" s="15" t="str">
        <f>if(K1201&lt;&gt;"",if(J1200-J1201&lt;G1201,1,if(G1201=J1200-J1201,"Push",0)),"")</f>
        <v/>
      </c>
      <c r="Z1201" s="17"/>
      <c r="AA1201" s="18"/>
      <c r="AB1201" s="19"/>
    </row>
    <row r="1202" hidden="1">
      <c r="A1202" s="7">
        <v>44173.0</v>
      </c>
      <c r="B1202" s="8" t="s">
        <v>109</v>
      </c>
      <c r="C1202" s="9"/>
      <c r="D1202" s="9"/>
      <c r="E1202" s="10">
        <v>46.4</v>
      </c>
      <c r="F1202" s="11">
        <v>15.4</v>
      </c>
      <c r="G1202" s="5">
        <v>2.5</v>
      </c>
      <c r="H1202" s="5">
        <v>123.0</v>
      </c>
      <c r="I1202" s="12">
        <f>if(H1202&lt;0,-H1202/(-H1202+100),100/(H1202+100))/(if(H1202&lt;0,-H1202/(-H1202+100),100/(H1202+100))+if(H1203&lt;0,-H1203/(-H1203+100),100/(H1203+100)))</f>
        <v>0.4277159966</v>
      </c>
      <c r="J1202" s="13">
        <v>57.0</v>
      </c>
      <c r="K1202" s="14">
        <f>IF(C1202&lt;&gt;"",IF(C1202+G1202&gt;0,C1202+G1202,""),IF(G1202-C1203&gt;0,G1202-C1203,""))</f>
        <v>0.7</v>
      </c>
      <c r="L1202" s="15">
        <f>if(K1202&lt;&gt;"",if(J1203-J1202&lt;G1202,1,if(G1202=J1203-J1202,"Push",0)),"")</f>
        <v>0</v>
      </c>
      <c r="Z1202" s="17"/>
      <c r="AA1202" s="18"/>
      <c r="AB1202" s="19"/>
    </row>
    <row r="1203" hidden="1">
      <c r="B1203" s="20" t="s">
        <v>139</v>
      </c>
      <c r="C1203" s="3">
        <v>1.8</v>
      </c>
      <c r="D1203" s="21">
        <v>0.572</v>
      </c>
      <c r="F1203" s="22">
        <v>67.9</v>
      </c>
      <c r="G1203" s="5">
        <v>-2.5</v>
      </c>
      <c r="H1203" s="5">
        <v>-150.0</v>
      </c>
      <c r="I1203" s="12">
        <f>if(H1203&lt;0,-H1203/(-H1203+100),100/(H1203+100))/(if(H1203&lt;0,-H1203/(-H1203+100),100/(H1203+100))+if(H1202&lt;0,-H1202/(-H1202+100),100/(H1202+100)))</f>
        <v>0.5722840034</v>
      </c>
      <c r="J1203" s="13">
        <v>75.0</v>
      </c>
      <c r="K1203" s="23" t="str">
        <f>IF(C1203&lt;&gt;"",IF(C1203+G1203&gt;0,C1203+G1203,""),IF(G1203-C1202&gt;0,G1203-C1202,""))</f>
        <v/>
      </c>
      <c r="L1203" s="15" t="str">
        <f>if(K1203&lt;&gt;"",if(J1202-J1203&lt;G1203,1,if(G1203=J1202-J1203,"Push",0)),"")</f>
        <v/>
      </c>
      <c r="Z1203" s="17"/>
      <c r="AA1203" s="18"/>
      <c r="AB1203" s="19"/>
    </row>
    <row r="1204" hidden="1">
      <c r="A1204" s="7">
        <v>44173.0</v>
      </c>
      <c r="B1204" s="8" t="s">
        <v>371</v>
      </c>
      <c r="C1204" s="9"/>
      <c r="D1204" s="9"/>
      <c r="E1204" s="10">
        <v>43.6</v>
      </c>
      <c r="F1204" s="11">
        <v>30.1</v>
      </c>
      <c r="G1204" s="5">
        <v>-1.0</v>
      </c>
      <c r="H1204" s="5">
        <v>-115.0</v>
      </c>
      <c r="I1204" s="12">
        <f>if(H1204&lt;0,-H1204/(-H1204+100),100/(H1204+100))/(if(H1204&lt;0,-H1204/(-H1204+100),100/(H1204+100))+if(H1205&lt;0,-H1205/(-H1205+100),100/(H1205+100)))</f>
        <v>0.5108342362</v>
      </c>
      <c r="J1204" s="13">
        <v>61.0</v>
      </c>
      <c r="K1204" s="14" t="str">
        <f>IF(C1204&lt;&gt;"",IF(C1204+G1204&gt;0,C1204+G1204,""),IF(G1204-C1205&gt;0,G1204-C1205,""))</f>
        <v/>
      </c>
      <c r="L1204" s="15" t="str">
        <f>if(K1204&lt;&gt;"",if(J1205-J1204&lt;G1204,1,if(G1204=J1205-J1204,"Push",0)),"")</f>
        <v/>
      </c>
      <c r="Z1204" s="17"/>
      <c r="AA1204" s="18"/>
      <c r="AB1204" s="19"/>
    </row>
    <row r="1205" hidden="1">
      <c r="B1205" s="20" t="s">
        <v>83</v>
      </c>
      <c r="C1205" s="3">
        <v>6.7</v>
      </c>
      <c r="D1205" s="21">
        <v>0.739</v>
      </c>
      <c r="F1205" s="22">
        <v>64.2</v>
      </c>
      <c r="G1205" s="5">
        <v>1.0</v>
      </c>
      <c r="H1205" s="5">
        <v>-105.0</v>
      </c>
      <c r="I1205" s="12">
        <f>if(H1205&lt;0,-H1205/(-H1205+100),100/(H1205+100))/(if(H1205&lt;0,-H1205/(-H1205+100),100/(H1205+100))+if(H1204&lt;0,-H1204/(-H1204+100),100/(H1204+100)))</f>
        <v>0.4891657638</v>
      </c>
      <c r="J1205" s="13">
        <v>76.0</v>
      </c>
      <c r="K1205" s="23">
        <f>IF(C1205&lt;&gt;"",IF(C1205+G1205&gt;0,C1205+G1205,""),IF(G1205-C1204&gt;0,G1205-C1204,""))</f>
        <v>7.7</v>
      </c>
      <c r="L1205" s="15">
        <f>if(K1205&lt;&gt;"",if(J1204-J1205&lt;G1205,1,if(G1205=J1204-J1205,"Push",0)),"")</f>
        <v>1</v>
      </c>
      <c r="Z1205" s="17"/>
      <c r="AA1205" s="18"/>
      <c r="AB1205" s="19"/>
    </row>
    <row r="1206" hidden="1">
      <c r="A1206" s="7">
        <v>44173.0</v>
      </c>
      <c r="B1206" s="8" t="s">
        <v>71</v>
      </c>
      <c r="C1206" s="9">
        <v>2.7</v>
      </c>
      <c r="D1206" s="25">
        <v>0.596</v>
      </c>
      <c r="E1206" s="10">
        <v>42.9</v>
      </c>
      <c r="F1206" s="11">
        <v>9.0</v>
      </c>
      <c r="I1206" s="12"/>
      <c r="J1206" s="13">
        <v>60.0</v>
      </c>
      <c r="K1206" s="14"/>
      <c r="L1206" s="15"/>
      <c r="Z1206" s="17"/>
      <c r="AA1206" s="18"/>
      <c r="AB1206" s="19"/>
    </row>
    <row r="1207" hidden="1">
      <c r="B1207" s="20" t="s">
        <v>264</v>
      </c>
      <c r="C1207" s="3"/>
      <c r="D1207" s="3"/>
      <c r="F1207" s="22">
        <v>67.0</v>
      </c>
      <c r="I1207" s="12"/>
      <c r="J1207" s="13">
        <v>77.0</v>
      </c>
      <c r="K1207" s="23"/>
      <c r="L1207" s="15"/>
      <c r="Z1207" s="17"/>
      <c r="AA1207" s="18"/>
      <c r="AB1207" s="19"/>
    </row>
    <row r="1208" hidden="1">
      <c r="A1208" s="7">
        <v>44173.0</v>
      </c>
      <c r="B1208" s="8" t="s">
        <v>137</v>
      </c>
      <c r="C1208" s="9"/>
      <c r="D1208" s="9"/>
      <c r="E1208" s="10">
        <v>41.6</v>
      </c>
      <c r="F1208" s="11">
        <v>53.5</v>
      </c>
      <c r="G1208" s="5">
        <v>20.5</v>
      </c>
      <c r="H1208" s="5">
        <v>1400.0</v>
      </c>
      <c r="I1208" s="12">
        <f>if(H1208&lt;0,-H1208/(-H1208+100),100/(H1208+100))/(if(H1208&lt;0,-H1208/(-H1208+100),100/(H1208+100))+if(H1209&lt;0,-H1209/(-H1209+100),100/(H1209+100)))</f>
        <v>0.06367041199</v>
      </c>
      <c r="J1208" s="13">
        <v>68.0</v>
      </c>
      <c r="K1208" s="14" t="str">
        <f>IF(C1208&lt;&gt;"",IF(C1208+G1208&gt;0,C1208+G1208,""),IF(G1208-C1209&gt;0,G1208-C1209,""))</f>
        <v/>
      </c>
      <c r="L1208" s="15" t="str">
        <f>if(K1208&lt;&gt;"",if(J1209-J1208&lt;G1208,1,if(G1208=J1209-J1208,"Push",0)),"")</f>
        <v/>
      </c>
      <c r="Z1208" s="17"/>
      <c r="AA1208" s="18"/>
      <c r="AB1208" s="19"/>
    </row>
    <row r="1209" hidden="1">
      <c r="B1209" s="20" t="s">
        <v>156</v>
      </c>
      <c r="C1209" s="3">
        <v>22.8</v>
      </c>
      <c r="D1209" s="21">
        <v>0.962</v>
      </c>
      <c r="F1209" s="22">
        <v>44.7</v>
      </c>
      <c r="G1209" s="5">
        <v>-20.5</v>
      </c>
      <c r="H1209" s="5">
        <v>-5000.0</v>
      </c>
      <c r="I1209" s="12">
        <f>if(H1209&lt;0,-H1209/(-H1209+100),100/(H1209+100))/(if(H1209&lt;0,-H1209/(-H1209+100),100/(H1209+100))+if(H1208&lt;0,-H1208/(-H1208+100),100/(H1208+100)))</f>
        <v>0.936329588</v>
      </c>
      <c r="J1209" s="13">
        <v>82.0</v>
      </c>
      <c r="K1209" s="23">
        <f>IF(C1209&lt;&gt;"",IF(C1209+G1209&gt;0,C1209+G1209,""),IF(G1209-C1208&gt;0,G1209-C1208,""))</f>
        <v>2.3</v>
      </c>
      <c r="L1209" s="15">
        <f>if(K1209&lt;&gt;"",if(J1208-J1209&lt;G1209,1,if(G1209=J1208-J1209,"Push",0)),"")</f>
        <v>0</v>
      </c>
      <c r="Z1209" s="17"/>
      <c r="AA1209" s="18"/>
      <c r="AB1209" s="19"/>
    </row>
    <row r="1210" hidden="1">
      <c r="A1210" s="7">
        <v>44173.0</v>
      </c>
      <c r="B1210" s="8" t="s">
        <v>280</v>
      </c>
      <c r="C1210" s="9"/>
      <c r="D1210" s="9"/>
      <c r="E1210" s="10">
        <v>41.1</v>
      </c>
      <c r="F1210" s="11">
        <v>30.7</v>
      </c>
      <c r="G1210" s="5">
        <v>20.5</v>
      </c>
      <c r="H1210" s="5">
        <v>1900.0</v>
      </c>
      <c r="I1210" s="12">
        <f>if(H1210&lt;0,-H1210/(-H1210+100),100/(H1210+100))/(if(H1210&lt;0,-H1210/(-H1210+100),100/(H1210+100))+if(H1211&lt;0,-H1211/(-H1211+100),100/(H1211+100)))</f>
        <v>0.0480723465</v>
      </c>
      <c r="J1210" s="13">
        <v>48.0</v>
      </c>
      <c r="K1210" s="14">
        <f>IF(C1210&lt;&gt;"",IF(C1210+G1210&gt;0,C1210+G1210,""),IF(G1210-C1211&gt;0,G1210-C1211,""))</f>
        <v>7.6</v>
      </c>
      <c r="L1210" s="15">
        <f>if(K1210&lt;&gt;"",if(J1211-J1210&lt;G1210,1,if(G1210=J1211-J1210,"Push",0)),"")</f>
        <v>0</v>
      </c>
      <c r="Z1210" s="17"/>
      <c r="AA1210" s="18"/>
      <c r="AB1210" s="19"/>
    </row>
    <row r="1211" hidden="1">
      <c r="B1211" s="20" t="s">
        <v>84</v>
      </c>
      <c r="C1211" s="3">
        <v>12.9</v>
      </c>
      <c r="D1211" s="21">
        <v>0.849</v>
      </c>
      <c r="F1211" s="22">
        <v>63.6</v>
      </c>
      <c r="G1211" s="5">
        <v>-20.5</v>
      </c>
      <c r="H1211" s="5">
        <v>-10000.0</v>
      </c>
      <c r="I1211" s="12">
        <f>if(H1211&lt;0,-H1211/(-H1211+100),100/(H1211+100))/(if(H1211&lt;0,-H1211/(-H1211+100),100/(H1211+100))+if(H1210&lt;0,-H1210/(-H1210+100),100/(H1210+100)))</f>
        <v>0.9519276535</v>
      </c>
      <c r="J1211" s="13">
        <v>80.0</v>
      </c>
      <c r="K1211" s="23" t="str">
        <f>IF(C1211&lt;&gt;"",IF(C1211+G1211&gt;0,C1211+G1211,""),IF(G1211-C1210&gt;0,G1211-C1210,""))</f>
        <v/>
      </c>
      <c r="L1211" s="15" t="str">
        <f>if(K1211&lt;&gt;"",if(J1210-J1211&lt;G1211,1,if(G1211=J1210-J1211,"Push",0)),"")</f>
        <v/>
      </c>
      <c r="Z1211" s="17"/>
      <c r="AA1211" s="18"/>
      <c r="AB1211" s="19"/>
    </row>
    <row r="1212" hidden="1">
      <c r="A1212" s="7">
        <v>44173.0</v>
      </c>
      <c r="B1212" s="8" t="s">
        <v>382</v>
      </c>
      <c r="C1212" s="9"/>
      <c r="D1212" s="9"/>
      <c r="E1212" s="10">
        <v>41.0</v>
      </c>
      <c r="F1212" s="11">
        <v>52.1</v>
      </c>
      <c r="G1212" s="5">
        <v>14.5</v>
      </c>
      <c r="H1212" s="5">
        <v>1000.0</v>
      </c>
      <c r="I1212" s="12">
        <f>if(H1212&lt;0,-H1212/(-H1212+100),100/(H1212+100))/(if(H1212&lt;0,-H1212/(-H1212+100),100/(H1212+100))+if(H1213&lt;0,-H1213/(-H1213+100),100/(H1213+100)))</f>
        <v>0.08713692946</v>
      </c>
      <c r="J1212" s="13">
        <v>64.0</v>
      </c>
      <c r="K1212" s="14">
        <f>IF(C1212&lt;&gt;"",IF(C1212+G1212&gt;0,C1212+G1212,""),IF(G1212-C1213&gt;0,G1212-C1213,""))</f>
        <v>4.2</v>
      </c>
      <c r="L1212" s="15">
        <f>if(K1212&lt;&gt;"",if(J1213-J1212&lt;G1212,1,if(G1212=J1213-J1212,"Push",0)),"")</f>
        <v>0</v>
      </c>
      <c r="Z1212" s="17"/>
      <c r="AA1212" s="18"/>
      <c r="AB1212" s="19"/>
    </row>
    <row r="1213" hidden="1">
      <c r="B1213" s="20" t="s">
        <v>234</v>
      </c>
      <c r="C1213" s="3">
        <v>10.3</v>
      </c>
      <c r="D1213" s="21">
        <v>0.82</v>
      </c>
      <c r="F1213" s="22">
        <v>43.4</v>
      </c>
      <c r="G1213" s="5">
        <v>-14.5</v>
      </c>
      <c r="H1213" s="5">
        <v>-2000.0</v>
      </c>
      <c r="I1213" s="12">
        <f>if(H1213&lt;0,-H1213/(-H1213+100),100/(H1213+100))/(if(H1213&lt;0,-H1213/(-H1213+100),100/(H1213+100))+if(H1212&lt;0,-H1212/(-H1212+100),100/(H1212+100)))</f>
        <v>0.9128630705</v>
      </c>
      <c r="J1213" s="13">
        <v>79.0</v>
      </c>
      <c r="K1213" s="23" t="str">
        <f>IF(C1213&lt;&gt;"",IF(C1213+G1213&gt;0,C1213+G1213,""),IF(G1213-C1212&gt;0,G1213-C1212,""))</f>
        <v/>
      </c>
      <c r="L1213" s="15" t="str">
        <f>if(K1213&lt;&gt;"",if(J1212-J1213&lt;G1213,1,if(G1213=J1212-J1213,"Push",0)),"")</f>
        <v/>
      </c>
      <c r="Z1213" s="17"/>
      <c r="AA1213" s="18"/>
      <c r="AB1213" s="19"/>
    </row>
    <row r="1214" hidden="1">
      <c r="A1214" s="7">
        <v>44173.0</v>
      </c>
      <c r="B1214" s="8" t="s">
        <v>254</v>
      </c>
      <c r="C1214" s="9"/>
      <c r="D1214" s="9"/>
      <c r="E1214" s="10">
        <v>38.6</v>
      </c>
      <c r="F1214" s="11">
        <v>65.6</v>
      </c>
      <c r="G1214" s="5">
        <v>-3.5</v>
      </c>
      <c r="H1214" s="5">
        <v>-175.0</v>
      </c>
      <c r="I1214" s="12">
        <f>if(H1214&lt;0,-H1214/(-H1214+100),100/(H1214+100))/(if(H1214&lt;0,-H1214/(-H1214+100),100/(H1214+100))+if(H1215&lt;0,-H1215/(-H1215+100),100/(H1215+100)))</f>
        <v>0.6043165468</v>
      </c>
      <c r="J1214" s="13">
        <v>101.0</v>
      </c>
      <c r="K1214" s="14" t="str">
        <f>IF(C1214&lt;&gt;"",IF(C1214+G1214&gt;0,C1214+G1214,""),IF(G1214-C1215&gt;0,G1214-C1215,""))</f>
        <v/>
      </c>
      <c r="L1214" s="15" t="str">
        <f>if(K1214&lt;&gt;"",if(J1215-J1214&lt;G1214,1,if(G1214=J1215-J1214,"Push",0)),"")</f>
        <v/>
      </c>
      <c r="Z1214" s="17"/>
      <c r="AA1214" s="18"/>
      <c r="AB1214" s="19"/>
    </row>
    <row r="1215" hidden="1">
      <c r="B1215" s="20" t="s">
        <v>383</v>
      </c>
      <c r="C1215" s="3">
        <v>6.0</v>
      </c>
      <c r="D1215" s="21">
        <v>0.679</v>
      </c>
      <c r="F1215" s="22">
        <v>22.7</v>
      </c>
      <c r="G1215" s="5">
        <v>3.5</v>
      </c>
      <c r="H1215" s="5">
        <v>140.0</v>
      </c>
      <c r="I1215" s="12">
        <f>if(H1215&lt;0,-H1215/(-H1215+100),100/(H1215+100))/(if(H1215&lt;0,-H1215/(-H1215+100),100/(H1215+100))+if(H1214&lt;0,-H1214/(-H1214+100),100/(H1214+100)))</f>
        <v>0.3956834532</v>
      </c>
      <c r="J1215" s="13">
        <v>82.0</v>
      </c>
      <c r="K1215" s="23">
        <f>IF(C1215&lt;&gt;"",IF(C1215+G1215&gt;0,C1215+G1215,""),IF(G1215-C1214&gt;0,G1215-C1214,""))</f>
        <v>9.5</v>
      </c>
      <c r="L1215" s="15">
        <f>if(K1215&lt;&gt;"",if(J1214-J1215&lt;G1215,1,if(G1215=J1214-J1215,"Push",0)),"")</f>
        <v>0</v>
      </c>
      <c r="Z1215" s="17"/>
      <c r="AA1215" s="18"/>
      <c r="AB1215" s="19"/>
    </row>
    <row r="1216" hidden="1">
      <c r="A1216" s="7">
        <v>44173.0</v>
      </c>
      <c r="B1216" s="8" t="s">
        <v>317</v>
      </c>
      <c r="C1216" s="9"/>
      <c r="D1216" s="9"/>
      <c r="E1216" s="10">
        <v>38.3</v>
      </c>
      <c r="F1216" s="11">
        <v>41.9</v>
      </c>
      <c r="G1216" s="5">
        <v>14.0</v>
      </c>
      <c r="H1216" s="5">
        <v>950.0</v>
      </c>
      <c r="I1216" s="12">
        <f>if(H1216&lt;0,-H1216/(-H1216+100),100/(H1216+100))/(if(H1216&lt;0,-H1216/(-H1216+100),100/(H1216+100))+if(H1217&lt;0,-H1217/(-H1217+100),100/(H1217+100)))</f>
        <v>0.09169455904</v>
      </c>
      <c r="J1216" s="13">
        <v>62.0</v>
      </c>
      <c r="K1216" s="14" t="str">
        <f>IF(C1216&lt;&gt;"",IF(C1216+G1216&gt;0,C1216+G1216,""),IF(G1216-C1217&gt;0,G1216-C1217,""))</f>
        <v/>
      </c>
      <c r="L1216" s="15" t="str">
        <f>if(K1216&lt;&gt;"",if(J1217-J1216&lt;G1216,1,if(G1216=J1217-J1216,"Push",0)),"")</f>
        <v/>
      </c>
      <c r="Z1216" s="17"/>
      <c r="AA1216" s="18"/>
      <c r="AB1216" s="19"/>
    </row>
    <row r="1217" hidden="1">
      <c r="B1217" s="20" t="s">
        <v>172</v>
      </c>
      <c r="C1217" s="3">
        <v>14.4</v>
      </c>
      <c r="D1217" s="21">
        <v>0.916</v>
      </c>
      <c r="F1217" s="22">
        <v>54.1</v>
      </c>
      <c r="G1217" s="5">
        <v>-14.0</v>
      </c>
      <c r="H1217" s="5">
        <v>-1667.0</v>
      </c>
      <c r="I1217" s="12">
        <f>if(H1217&lt;0,-H1217/(-H1217+100),100/(H1217+100))/(if(H1217&lt;0,-H1217/(-H1217+100),100/(H1217+100))+if(H1216&lt;0,-H1216/(-H1216+100),100/(H1216+100)))</f>
        <v>0.908305441</v>
      </c>
      <c r="J1217" s="13">
        <v>73.0</v>
      </c>
      <c r="K1217" s="23">
        <f>IF(C1217&lt;&gt;"",IF(C1217+G1217&gt;0,C1217+G1217,""),IF(G1217-C1216&gt;0,G1217-C1216,""))</f>
        <v>0.4</v>
      </c>
      <c r="L1217" s="15">
        <f>if(K1217&lt;&gt;"",if(J1216-J1217&lt;G1217,1,if(G1217=J1216-J1217,"Push",0)),"")</f>
        <v>0</v>
      </c>
      <c r="Z1217" s="17"/>
      <c r="AA1217" s="18"/>
      <c r="AB1217" s="19"/>
    </row>
    <row r="1218" hidden="1">
      <c r="A1218" s="7">
        <v>44173.0</v>
      </c>
      <c r="B1218" s="8" t="s">
        <v>119</v>
      </c>
      <c r="C1218" s="9"/>
      <c r="D1218" s="9"/>
      <c r="E1218" s="10">
        <v>34.6</v>
      </c>
      <c r="F1218" s="11">
        <v>67.3</v>
      </c>
      <c r="G1218" s="5">
        <v>9.0</v>
      </c>
      <c r="H1218" s="5">
        <v>350.0</v>
      </c>
      <c r="I1218" s="12">
        <f>if(H1218&lt;0,-H1218/(-H1218+100),100/(H1218+100))/(if(H1218&lt;0,-H1218/(-H1218+100),100/(H1218+100))+if(H1219&lt;0,-H1219/(-H1219+100),100/(H1219+100)))</f>
        <v>0.2132564841</v>
      </c>
      <c r="J1218" s="13">
        <v>94.0</v>
      </c>
      <c r="K1218" s="14" t="str">
        <f>IF(C1218&lt;&gt;"",IF(C1218+G1218&gt;0,C1218+G1218,""),IF(G1218-C1219&gt;0,G1218-C1219,""))</f>
        <v/>
      </c>
      <c r="L1218" s="15" t="str">
        <f>if(K1218&lt;&gt;"",if(J1219-J1218&lt;G1218,1,if(G1218=J1219-J1218,"Push",0)),"")</f>
        <v/>
      </c>
      <c r="Z1218" s="17"/>
      <c r="AA1218" s="18"/>
      <c r="AB1218" s="19"/>
    </row>
    <row r="1219" hidden="1">
      <c r="B1219" s="20" t="s">
        <v>91</v>
      </c>
      <c r="C1219" s="3">
        <v>10.5</v>
      </c>
      <c r="D1219" s="21">
        <v>0.81</v>
      </c>
      <c r="F1219" s="22">
        <v>9.5</v>
      </c>
      <c r="G1219" s="5">
        <v>-9.0</v>
      </c>
      <c r="H1219" s="5">
        <v>-455.0</v>
      </c>
      <c r="I1219" s="12">
        <f>if(H1219&lt;0,-H1219/(-H1219+100),100/(H1219+100))/(if(H1219&lt;0,-H1219/(-H1219+100),100/(H1219+100))+if(H1218&lt;0,-H1218/(-H1218+100),100/(H1218+100)))</f>
        <v>0.7867435159</v>
      </c>
      <c r="J1219" s="13">
        <v>87.0</v>
      </c>
      <c r="K1219" s="23">
        <f>IF(C1219&lt;&gt;"",IF(C1219+G1219&gt;0,C1219+G1219,""),IF(G1219-C1218&gt;0,G1219-C1218,""))</f>
        <v>1.5</v>
      </c>
      <c r="L1219" s="15">
        <f>if(K1219&lt;&gt;"",if(J1218-J1219&lt;G1219,1,if(G1219=J1218-J1219,"Push",0)),"")</f>
        <v>0</v>
      </c>
      <c r="Z1219" s="17"/>
      <c r="AA1219" s="18"/>
      <c r="AB1219" s="19"/>
    </row>
    <row r="1220" hidden="1">
      <c r="A1220" s="7">
        <v>44173.0</v>
      </c>
      <c r="B1220" s="8" t="s">
        <v>175</v>
      </c>
      <c r="C1220" s="9"/>
      <c r="D1220" s="9"/>
      <c r="E1220" s="10">
        <v>30.5</v>
      </c>
      <c r="F1220" s="11">
        <v>65.3</v>
      </c>
      <c r="G1220" s="5">
        <v>45.0</v>
      </c>
      <c r="I1220" s="12"/>
      <c r="J1220" s="13">
        <v>57.0</v>
      </c>
      <c r="K1220" s="14">
        <f>IF(C1220&lt;&gt;"",IF(C1220+G1220&gt;0,C1220+G1220,""),IF(G1220-C1221&gt;0,G1220-C1221,""))</f>
        <v>8.3</v>
      </c>
      <c r="L1220" s="15">
        <f>if(K1220&lt;&gt;"",if(J1221-J1220&lt;G1220,1,if(G1220=J1221-J1220,"Push",0)),"")</f>
        <v>1</v>
      </c>
      <c r="Z1220" s="17"/>
      <c r="AA1220" s="18"/>
      <c r="AB1220" s="19"/>
    </row>
    <row r="1221" hidden="1">
      <c r="B1221" s="20" t="s">
        <v>24</v>
      </c>
      <c r="C1221" s="3">
        <v>36.7</v>
      </c>
      <c r="D1221" s="21">
        <v>0.99</v>
      </c>
      <c r="F1221" s="22">
        <v>30.4</v>
      </c>
      <c r="G1221" s="5">
        <v>-45.0</v>
      </c>
      <c r="I1221" s="12"/>
      <c r="J1221" s="13">
        <v>94.0</v>
      </c>
      <c r="K1221" s="23" t="str">
        <f>IF(C1221&lt;&gt;"",IF(C1221+G1221&gt;0,C1221+G1221,""),IF(G1221-C1220&gt;0,G1221-C1220,""))</f>
        <v/>
      </c>
      <c r="L1221" s="15" t="str">
        <f>if(K1221&lt;&gt;"",if(J1220-J1221&lt;G1221,1,if(G1221=J1220-J1221,"Push",0)),"")</f>
        <v/>
      </c>
      <c r="Z1221" s="17"/>
      <c r="AA1221" s="18"/>
      <c r="AB1221" s="19"/>
    </row>
    <row r="1222" hidden="1">
      <c r="A1222" s="7">
        <v>44173.0</v>
      </c>
      <c r="B1222" s="8" t="s">
        <v>359</v>
      </c>
      <c r="C1222" s="9"/>
      <c r="D1222" s="9"/>
      <c r="E1222" s="10">
        <v>23.4</v>
      </c>
      <c r="F1222" s="11">
        <v>70.2</v>
      </c>
      <c r="I1222" s="12"/>
      <c r="J1222" s="13">
        <v>64.0</v>
      </c>
      <c r="K1222" s="14"/>
      <c r="L1222" s="15"/>
      <c r="Z1222" s="17"/>
      <c r="AA1222" s="18"/>
      <c r="AB1222" s="19"/>
    </row>
    <row r="1223" hidden="1">
      <c r="B1223" s="20" t="s">
        <v>40</v>
      </c>
      <c r="C1223" s="3">
        <v>32.0</v>
      </c>
      <c r="D1223" s="21">
        <v>0.99</v>
      </c>
      <c r="F1223" s="22">
        <v>25.8</v>
      </c>
      <c r="I1223" s="12"/>
      <c r="J1223" s="13">
        <v>90.0</v>
      </c>
      <c r="K1223" s="23"/>
      <c r="L1223" s="15"/>
      <c r="Z1223" s="17"/>
      <c r="AA1223" s="18"/>
      <c r="AB1223" s="19"/>
    </row>
    <row r="1224" hidden="1">
      <c r="A1224" s="7">
        <v>44173.0</v>
      </c>
      <c r="B1224" s="8" t="s">
        <v>384</v>
      </c>
      <c r="C1224" s="9"/>
      <c r="D1224" s="9"/>
      <c r="E1224" s="10">
        <v>22.2</v>
      </c>
      <c r="F1224" s="11">
        <v>72.7</v>
      </c>
      <c r="I1224" s="12"/>
      <c r="J1224" s="13">
        <v>81.0</v>
      </c>
      <c r="K1224" s="14"/>
      <c r="L1224" s="15"/>
      <c r="Z1224" s="17"/>
      <c r="AA1224" s="18"/>
      <c r="AB1224" s="19"/>
    </row>
    <row r="1225" hidden="1">
      <c r="B1225" s="20" t="s">
        <v>48</v>
      </c>
      <c r="C1225" s="3">
        <v>27.3</v>
      </c>
      <c r="D1225" s="21">
        <v>0.985</v>
      </c>
      <c r="F1225" s="22">
        <v>0.0</v>
      </c>
      <c r="I1225" s="12"/>
      <c r="J1225" s="13">
        <v>68.0</v>
      </c>
      <c r="K1225" s="23"/>
      <c r="L1225" s="15"/>
      <c r="Z1225" s="17"/>
      <c r="AA1225" s="18"/>
      <c r="AB1225" s="19"/>
    </row>
    <row r="1226" hidden="1">
      <c r="A1226" s="7">
        <v>44173.0</v>
      </c>
      <c r="B1226" s="8" t="s">
        <v>343</v>
      </c>
      <c r="C1226" s="9"/>
      <c r="D1226" s="9"/>
      <c r="E1226" s="10">
        <v>21.6</v>
      </c>
      <c r="F1226" s="11">
        <v>49.6</v>
      </c>
      <c r="I1226" s="12"/>
      <c r="J1226" s="13">
        <v>67.0</v>
      </c>
      <c r="K1226" s="14"/>
      <c r="L1226" s="15"/>
      <c r="Z1226" s="17"/>
      <c r="AA1226" s="18"/>
      <c r="AB1226" s="19"/>
    </row>
    <row r="1227" hidden="1">
      <c r="B1227" s="20" t="s">
        <v>162</v>
      </c>
      <c r="C1227" s="3">
        <v>26.4</v>
      </c>
      <c r="D1227" s="21">
        <v>0.98</v>
      </c>
      <c r="F1227" s="22">
        <v>25.9</v>
      </c>
      <c r="I1227" s="12"/>
      <c r="J1227" s="13">
        <v>80.0</v>
      </c>
      <c r="K1227" s="23"/>
      <c r="L1227" s="15"/>
      <c r="Z1227" s="17"/>
      <c r="AA1227" s="18"/>
      <c r="AB1227" s="19"/>
    </row>
    <row r="1228" hidden="1">
      <c r="A1228" s="7">
        <v>44173.0</v>
      </c>
      <c r="B1228" s="8" t="s">
        <v>385</v>
      </c>
      <c r="C1228" s="9"/>
      <c r="D1228" s="9"/>
      <c r="E1228" s="10">
        <v>21.6</v>
      </c>
      <c r="F1228" s="11">
        <v>55.0</v>
      </c>
      <c r="I1228" s="12"/>
      <c r="J1228" s="13">
        <v>66.0</v>
      </c>
      <c r="K1228" s="14"/>
      <c r="L1228" s="15"/>
      <c r="Z1228" s="17"/>
      <c r="AA1228" s="18"/>
      <c r="AB1228" s="19"/>
    </row>
    <row r="1229" hidden="1">
      <c r="B1229" s="20" t="s">
        <v>386</v>
      </c>
      <c r="C1229" s="3">
        <v>25.6</v>
      </c>
      <c r="D1229" s="21">
        <v>0.976</v>
      </c>
      <c r="F1229" s="22">
        <v>25.5</v>
      </c>
      <c r="I1229" s="12"/>
      <c r="J1229" s="13">
        <v>80.0</v>
      </c>
      <c r="K1229" s="23"/>
      <c r="L1229" s="15"/>
      <c r="Z1229" s="17"/>
      <c r="AA1229" s="18"/>
      <c r="AB1229" s="19"/>
    </row>
    <row r="1230" hidden="1">
      <c r="A1230" s="7">
        <v>44173.0</v>
      </c>
      <c r="B1230" s="8" t="s">
        <v>327</v>
      </c>
      <c r="C1230" s="9"/>
      <c r="D1230" s="9"/>
      <c r="E1230" s="10">
        <v>21.1</v>
      </c>
      <c r="F1230" s="11">
        <v>51.1</v>
      </c>
      <c r="I1230" s="12"/>
      <c r="J1230" s="13">
        <v>62.0</v>
      </c>
      <c r="K1230" s="14"/>
      <c r="L1230" s="15"/>
      <c r="Z1230" s="17"/>
      <c r="AA1230" s="18"/>
      <c r="AB1230" s="19"/>
    </row>
    <row r="1231" hidden="1">
      <c r="B1231" s="20" t="s">
        <v>231</v>
      </c>
      <c r="C1231" s="3">
        <v>27.0</v>
      </c>
      <c r="D1231" s="21">
        <v>0.98</v>
      </c>
      <c r="F1231" s="22">
        <v>26.7</v>
      </c>
      <c r="I1231" s="12"/>
      <c r="J1231" s="13">
        <v>80.0</v>
      </c>
      <c r="K1231" s="23"/>
      <c r="L1231" s="15"/>
      <c r="Z1231" s="17"/>
      <c r="AA1231" s="18"/>
      <c r="AB1231" s="19"/>
    </row>
    <row r="1232" hidden="1">
      <c r="A1232" s="7">
        <v>44173.0</v>
      </c>
      <c r="B1232" s="8" t="s">
        <v>147</v>
      </c>
      <c r="C1232" s="9"/>
      <c r="D1232" s="9"/>
      <c r="E1232" s="10">
        <v>20.8</v>
      </c>
      <c r="F1232" s="11">
        <v>62.1</v>
      </c>
      <c r="I1232" s="12"/>
      <c r="J1232" s="13">
        <v>73.0</v>
      </c>
      <c r="K1232" s="14"/>
      <c r="L1232" s="15"/>
      <c r="Z1232" s="17"/>
      <c r="AA1232" s="18"/>
      <c r="AB1232" s="19"/>
    </row>
    <row r="1233" hidden="1">
      <c r="B1233" s="20" t="s">
        <v>196</v>
      </c>
      <c r="C1233" s="3">
        <v>26.6</v>
      </c>
      <c r="D1233" s="21">
        <v>0.977</v>
      </c>
      <c r="F1233" s="22">
        <v>25.1</v>
      </c>
      <c r="I1233" s="12"/>
      <c r="J1233" s="13">
        <v>85.0</v>
      </c>
      <c r="K1233" s="23"/>
      <c r="L1233" s="15"/>
      <c r="Z1233" s="17"/>
      <c r="AA1233" s="18"/>
      <c r="AB1233" s="19"/>
    </row>
    <row r="1234" hidden="1">
      <c r="A1234" s="7">
        <v>44173.0</v>
      </c>
      <c r="B1234" s="8" t="s">
        <v>374</v>
      </c>
      <c r="C1234" s="9"/>
      <c r="D1234" s="9"/>
      <c r="E1234" s="10">
        <v>19.1</v>
      </c>
      <c r="F1234" s="11">
        <v>46.7</v>
      </c>
      <c r="I1234" s="12"/>
      <c r="J1234" s="13">
        <v>75.0</v>
      </c>
      <c r="K1234" s="14"/>
      <c r="L1234" s="15"/>
      <c r="Z1234" s="17"/>
      <c r="AA1234" s="18"/>
      <c r="AB1234" s="19"/>
    </row>
    <row r="1235" hidden="1">
      <c r="B1235" s="20" t="s">
        <v>278</v>
      </c>
      <c r="C1235" s="3">
        <v>21.8</v>
      </c>
      <c r="D1235" s="21">
        <v>0.948</v>
      </c>
      <c r="F1235" s="22">
        <v>26.3</v>
      </c>
      <c r="I1235" s="12"/>
      <c r="J1235" s="13">
        <v>90.0</v>
      </c>
      <c r="K1235" s="23"/>
      <c r="L1235" s="15"/>
      <c r="Z1235" s="17"/>
      <c r="AA1235" s="18"/>
      <c r="AB1235" s="19"/>
    </row>
    <row r="1236" hidden="1">
      <c r="A1236" s="7">
        <v>44173.0</v>
      </c>
      <c r="B1236" s="8" t="s">
        <v>233</v>
      </c>
      <c r="C1236" s="9">
        <v>21.2</v>
      </c>
      <c r="D1236" s="25">
        <v>0.946</v>
      </c>
      <c r="E1236" s="10">
        <v>19.1</v>
      </c>
      <c r="F1236" s="11">
        <v>30.3</v>
      </c>
      <c r="I1236" s="12"/>
      <c r="J1236" s="13">
        <v>74.0</v>
      </c>
      <c r="K1236" s="14"/>
      <c r="L1236" s="15"/>
      <c r="Z1236" s="17"/>
      <c r="AA1236" s="18"/>
      <c r="AB1236" s="19"/>
    </row>
    <row r="1237" hidden="1">
      <c r="B1237" s="20" t="s">
        <v>219</v>
      </c>
      <c r="C1237" s="3"/>
      <c r="D1237" s="3"/>
      <c r="F1237" s="22">
        <v>38.1</v>
      </c>
      <c r="I1237" s="12"/>
      <c r="J1237" s="13">
        <v>57.0</v>
      </c>
      <c r="K1237" s="23"/>
      <c r="L1237" s="15"/>
      <c r="Z1237" s="17"/>
      <c r="AA1237" s="18"/>
      <c r="AB1237" s="19"/>
    </row>
    <row r="1238" hidden="1">
      <c r="A1238" s="7">
        <v>44173.0</v>
      </c>
      <c r="B1238" s="8" t="s">
        <v>240</v>
      </c>
      <c r="C1238" s="9"/>
      <c r="D1238" s="9"/>
      <c r="E1238" s="10">
        <v>18.9</v>
      </c>
      <c r="F1238" s="11">
        <v>12.1</v>
      </c>
      <c r="I1238" s="12"/>
      <c r="J1238" s="13">
        <v>48.0</v>
      </c>
      <c r="K1238" s="14"/>
      <c r="L1238" s="15"/>
      <c r="Z1238" s="17"/>
      <c r="AA1238" s="18"/>
      <c r="AB1238" s="19"/>
    </row>
    <row r="1239" hidden="1">
      <c r="B1239" s="20" t="s">
        <v>365</v>
      </c>
      <c r="C1239" s="3">
        <v>22.6</v>
      </c>
      <c r="D1239" s="21">
        <v>0.943</v>
      </c>
      <c r="F1239" s="22">
        <v>56.3</v>
      </c>
      <c r="I1239" s="12"/>
      <c r="J1239" s="13">
        <v>88.0</v>
      </c>
      <c r="K1239" s="23"/>
      <c r="L1239" s="15"/>
      <c r="Z1239" s="17"/>
      <c r="AA1239" s="18"/>
      <c r="AB1239" s="19"/>
    </row>
    <row r="1240" hidden="1">
      <c r="A1240" s="7">
        <v>44173.0</v>
      </c>
      <c r="B1240" s="8" t="s">
        <v>376</v>
      </c>
      <c r="C1240" s="9"/>
      <c r="D1240" s="9"/>
      <c r="E1240" s="10">
        <v>18.7</v>
      </c>
      <c r="F1240" s="11">
        <v>33.8</v>
      </c>
      <c r="I1240" s="12"/>
      <c r="J1240" s="13">
        <v>65.0</v>
      </c>
      <c r="K1240" s="14"/>
      <c r="L1240" s="15"/>
      <c r="Z1240" s="17"/>
      <c r="AA1240" s="18"/>
      <c r="AB1240" s="19"/>
    </row>
    <row r="1241" hidden="1">
      <c r="B1241" s="20" t="s">
        <v>214</v>
      </c>
      <c r="C1241" s="3">
        <v>20.8</v>
      </c>
      <c r="D1241" s="21">
        <v>0.941</v>
      </c>
      <c r="F1241" s="22">
        <v>42.7</v>
      </c>
      <c r="I1241" s="12"/>
      <c r="J1241" s="13">
        <v>100.0</v>
      </c>
      <c r="K1241" s="23"/>
      <c r="L1241" s="15"/>
      <c r="Z1241" s="17"/>
      <c r="AA1241" s="18"/>
      <c r="AB1241" s="19"/>
    </row>
    <row r="1242" hidden="1">
      <c r="A1242" s="7">
        <v>44173.0</v>
      </c>
      <c r="B1242" s="8" t="s">
        <v>167</v>
      </c>
      <c r="C1242" s="9"/>
      <c r="D1242" s="9"/>
      <c r="E1242" s="10">
        <v>18.6</v>
      </c>
      <c r="F1242" s="11">
        <v>9.6</v>
      </c>
      <c r="I1242" s="12"/>
      <c r="J1242" s="13">
        <v>59.0</v>
      </c>
      <c r="K1242" s="14"/>
      <c r="L1242" s="15"/>
      <c r="Z1242" s="17"/>
      <c r="AA1242" s="18"/>
      <c r="AB1242" s="19"/>
    </row>
    <row r="1243" hidden="1">
      <c r="B1243" s="20" t="s">
        <v>99</v>
      </c>
      <c r="C1243" s="3">
        <v>20.0</v>
      </c>
      <c r="D1243" s="21">
        <v>0.94</v>
      </c>
      <c r="F1243" s="22">
        <v>55.6</v>
      </c>
      <c r="I1243" s="12"/>
      <c r="J1243" s="13">
        <v>94.0</v>
      </c>
      <c r="K1243" s="23"/>
      <c r="L1243" s="15"/>
      <c r="Z1243" s="17"/>
      <c r="AA1243" s="18"/>
      <c r="AB1243" s="19"/>
    </row>
    <row r="1244">
      <c r="A1244" s="42">
        <v>44174.0</v>
      </c>
      <c r="B1244" s="43" t="s">
        <v>347</v>
      </c>
      <c r="C1244" s="44"/>
      <c r="D1244" s="44"/>
      <c r="E1244" s="46">
        <v>92.2</v>
      </c>
      <c r="F1244" s="47">
        <v>35.4</v>
      </c>
      <c r="G1244" s="48">
        <v>-3.5</v>
      </c>
      <c r="H1244" s="48">
        <v>-180.0</v>
      </c>
      <c r="I1244" s="49">
        <f>if(H1244&lt;0,-H1244/(-H1244+100),100/(H1244+100))/(if(H1244&lt;0,-H1244/(-H1244+100),100/(H1244+100))+if(H1245&lt;0,-H1245/(-H1245+100),100/(H1245+100)))</f>
        <v>0.6164383562</v>
      </c>
      <c r="J1244" s="50">
        <v>77.0</v>
      </c>
      <c r="K1244" s="51" t="str">
        <f>IF(C1244&lt;&gt;"",IF(C1244+G1244&gt;0,C1244+G1244,""),IF(G1244-C1245&gt;0,G1244-C1245,""))</f>
        <v/>
      </c>
      <c r="L1244" s="52" t="str">
        <f>if(K1244&lt;&gt;"",if(J1245-J1244&lt;G1244,1,if(G1244=J1245-J1244,"Push",0)),"")</f>
        <v/>
      </c>
      <c r="Z1244" s="17"/>
      <c r="AA1244" s="18"/>
      <c r="AB1244" s="19"/>
    </row>
    <row r="1245">
      <c r="B1245" s="20" t="s">
        <v>114</v>
      </c>
      <c r="C1245" s="3">
        <v>1.1</v>
      </c>
      <c r="D1245" s="21">
        <v>0.539</v>
      </c>
      <c r="F1245" s="22">
        <v>98.0</v>
      </c>
      <c r="G1245" s="5">
        <v>3.5</v>
      </c>
      <c r="H1245" s="5">
        <v>150.0</v>
      </c>
      <c r="I1245" s="12">
        <f>if(H1245&lt;0,-H1245/(-H1245+100),100/(H1245+100))/(if(H1245&lt;0,-H1245/(-H1245+100),100/(H1245+100))+if(H1244&lt;0,-H1244/(-H1244+100),100/(H1244+100)))</f>
        <v>0.3835616438</v>
      </c>
      <c r="J1245" s="13">
        <v>99.0</v>
      </c>
      <c r="K1245" s="23">
        <f>IF(C1245&lt;&gt;"",IF(C1245+G1245&gt;0,C1245+G1245,""),IF(G1245-C1244&gt;0,G1245-C1244,""))</f>
        <v>4.6</v>
      </c>
      <c r="L1245" s="15">
        <f>if(K1245&lt;&gt;"",if(J1244-J1245&lt;G1245,1,if(G1245=J1244-J1245,"Push",0)),"")</f>
        <v>1</v>
      </c>
      <c r="Z1245" s="17"/>
      <c r="AA1245" s="18"/>
      <c r="AB1245" s="19"/>
    </row>
    <row r="1246" hidden="1">
      <c r="A1246" s="7">
        <v>44174.0</v>
      </c>
      <c r="B1246" s="8" t="s">
        <v>108</v>
      </c>
      <c r="C1246" s="9">
        <v>0.1</v>
      </c>
      <c r="D1246" s="25">
        <v>0.504</v>
      </c>
      <c r="E1246" s="10">
        <v>89.6</v>
      </c>
      <c r="F1246" s="11">
        <v>55.9</v>
      </c>
      <c r="G1246" s="5">
        <v>3.5</v>
      </c>
      <c r="H1246" s="5">
        <v>143.0</v>
      </c>
      <c r="I1246" s="12">
        <f>if(H1246&lt;0,-H1246/(-H1246+100),100/(H1246+100))/(if(H1246&lt;0,-H1246/(-H1246+100),100/(H1246+100))+if(H1247&lt;0,-H1247/(-H1247+100),100/(H1247+100)))</f>
        <v>0.3968430909</v>
      </c>
      <c r="J1246" s="13">
        <v>67.0</v>
      </c>
      <c r="K1246" s="14">
        <f>IF(C1246&lt;&gt;"",IF(C1246+G1246&gt;0,C1246+G1246,""),IF(G1246-C1247&gt;0,G1246-C1247,""))</f>
        <v>3.6</v>
      </c>
      <c r="L1246" s="15">
        <f>if(K1246&lt;&gt;"",if(J1247-J1246&lt;G1246,1,if(G1246=J1247-J1246,"Push",0)),"")</f>
        <v>1</v>
      </c>
      <c r="Z1246" s="17"/>
      <c r="AA1246" s="18"/>
      <c r="AB1246" s="19"/>
    </row>
    <row r="1247" hidden="1">
      <c r="B1247" s="20" t="s">
        <v>334</v>
      </c>
      <c r="C1247" s="3"/>
      <c r="D1247" s="3"/>
      <c r="F1247" s="22">
        <v>77.2</v>
      </c>
      <c r="G1247" s="5">
        <v>-3.5</v>
      </c>
      <c r="H1247" s="5">
        <v>-167.0</v>
      </c>
      <c r="I1247" s="12">
        <f>if(H1247&lt;0,-H1247/(-H1247+100),100/(H1247+100))/(if(H1247&lt;0,-H1247/(-H1247+100),100/(H1247+100))+if(H1246&lt;0,-H1246/(-H1246+100),100/(H1246+100)))</f>
        <v>0.6031569091</v>
      </c>
      <c r="J1247" s="13">
        <v>69.0</v>
      </c>
      <c r="K1247" s="23" t="str">
        <f>IF(C1247&lt;&gt;"",IF(C1247+G1247&gt;0,C1247+G1247,""),IF(G1247-C1246&gt;0,G1247-C1246,""))</f>
        <v/>
      </c>
      <c r="L1247" s="15" t="str">
        <f>if(K1247&lt;&gt;"",if(J1246-J1247&lt;G1247,1,if(G1247=J1246-J1247,"Push",0)),"")</f>
        <v/>
      </c>
      <c r="Z1247" s="17"/>
      <c r="AA1247" s="18"/>
      <c r="AB1247" s="19"/>
    </row>
    <row r="1248" hidden="1">
      <c r="A1248" s="7">
        <v>44174.0</v>
      </c>
      <c r="B1248" s="8" t="s">
        <v>86</v>
      </c>
      <c r="C1248" s="9"/>
      <c r="D1248" s="9"/>
      <c r="E1248" s="10">
        <v>83.7</v>
      </c>
      <c r="F1248" s="11">
        <v>80.8</v>
      </c>
      <c r="G1248" s="5">
        <v>0.0</v>
      </c>
      <c r="H1248" s="5">
        <v>-109.0</v>
      </c>
      <c r="I1248" s="12">
        <f>if(H1248&lt;0,-H1248/(-H1248+100),100/(H1248+100))/(if(H1248&lt;0,-H1248/(-H1248+100),100/(H1248+100))+if(H1249&lt;0,-H1249/(-H1249+100),100/(H1249+100)))</f>
        <v>0.5</v>
      </c>
      <c r="J1248" s="13">
        <v>79.0</v>
      </c>
      <c r="K1248" s="14" t="str">
        <f>IF(C1248&lt;&gt;"",IF(C1248+G1248&gt;0,C1248+G1248,""),IF(G1248-C1249&gt;0,G1248-C1249,""))</f>
        <v/>
      </c>
      <c r="L1248" s="15" t="str">
        <f>if(K1248&lt;&gt;"",if(J1249-J1248&lt;G1248,1,if(G1248=J1249-J1248,"Push",0)),"")</f>
        <v/>
      </c>
      <c r="Z1248" s="17"/>
      <c r="AA1248" s="18"/>
      <c r="AB1248" s="19"/>
    </row>
    <row r="1249" hidden="1">
      <c r="B1249" s="20" t="s">
        <v>150</v>
      </c>
      <c r="C1249" s="3">
        <v>1.2</v>
      </c>
      <c r="D1249" s="21">
        <v>0.553</v>
      </c>
      <c r="F1249" s="22">
        <v>40.7</v>
      </c>
      <c r="G1249" s="5">
        <v>0.0</v>
      </c>
      <c r="H1249" s="5">
        <v>-109.0</v>
      </c>
      <c r="I1249" s="12">
        <f>if(H1249&lt;0,-H1249/(-H1249+100),100/(H1249+100))/(if(H1249&lt;0,-H1249/(-H1249+100),100/(H1249+100))+if(H1248&lt;0,-H1248/(-H1248+100),100/(H1248+100)))</f>
        <v>0.5</v>
      </c>
      <c r="J1249" s="13">
        <v>70.0</v>
      </c>
      <c r="K1249" s="23">
        <f>IF(C1249&lt;&gt;"",IF(C1249+G1249&gt;0,C1249+G1249,""),IF(G1249-C1248&gt;0,G1249-C1248,""))</f>
        <v>1.2</v>
      </c>
      <c r="L1249" s="15">
        <f>if(K1249&lt;&gt;"",if(J1248-J1249&lt;G1249,1,if(G1249=J1248-J1249,"Push",0)),"")</f>
        <v>0</v>
      </c>
      <c r="Z1249" s="17"/>
      <c r="AA1249" s="18"/>
      <c r="AB1249" s="19"/>
    </row>
    <row r="1250" hidden="1">
      <c r="A1250" s="7">
        <v>44174.0</v>
      </c>
      <c r="B1250" s="8" t="s">
        <v>58</v>
      </c>
      <c r="C1250" s="9"/>
      <c r="D1250" s="9"/>
      <c r="E1250" s="10">
        <v>82.7</v>
      </c>
      <c r="F1250" s="11">
        <v>36.0</v>
      </c>
      <c r="G1250" s="5">
        <v>1.5</v>
      </c>
      <c r="H1250" s="5">
        <v>104.0</v>
      </c>
      <c r="I1250" s="12">
        <f>if(H1250&lt;0,-H1250/(-H1250+100),100/(H1250+100))/(if(H1250&lt;0,-H1250/(-H1250+100),100/(H1250+100))+if(H1251&lt;0,-H1251/(-H1251+100),100/(H1251+100)))</f>
        <v>0.46964106</v>
      </c>
      <c r="J1250" s="13">
        <v>51.0</v>
      </c>
      <c r="K1250" s="14" t="str">
        <f>IF(C1250&lt;&gt;"",IF(C1250+G1250&gt;0,C1250+G1250,""),IF(G1250-C1251&gt;0,G1250-C1251,""))</f>
        <v/>
      </c>
      <c r="L1250" s="15" t="str">
        <f>if(K1250&lt;&gt;"",if(J1251-J1250&lt;G1250,1,if(G1250=J1251-J1250,"Push",0)),"")</f>
        <v/>
      </c>
      <c r="Z1250" s="17"/>
      <c r="AA1250" s="18"/>
      <c r="AB1250" s="19"/>
    </row>
    <row r="1251" hidden="1">
      <c r="B1251" s="20" t="s">
        <v>14</v>
      </c>
      <c r="C1251" s="3">
        <v>3.9</v>
      </c>
      <c r="D1251" s="21">
        <v>0.65</v>
      </c>
      <c r="F1251" s="22">
        <v>92.5</v>
      </c>
      <c r="G1251" s="5">
        <v>-1.5</v>
      </c>
      <c r="H1251" s="5">
        <v>-124.0</v>
      </c>
      <c r="I1251" s="12">
        <f>if(H1251&lt;0,-H1251/(-H1251+100),100/(H1251+100))/(if(H1251&lt;0,-H1251/(-H1251+100),100/(H1251+100))+if(H1250&lt;0,-H1250/(-H1250+100),100/(H1250+100)))</f>
        <v>0.53035894</v>
      </c>
      <c r="J1251" s="13">
        <v>67.0</v>
      </c>
      <c r="K1251" s="23">
        <f>IF(C1251&lt;&gt;"",IF(C1251+G1251&gt;0,C1251+G1251,""),IF(G1251-C1250&gt;0,G1251-C1250,""))</f>
        <v>2.4</v>
      </c>
      <c r="L1251" s="15">
        <f>if(K1251&lt;&gt;"",if(J1250-J1251&lt;G1251,1,if(G1251=J1250-J1251,"Push",0)),"")</f>
        <v>1</v>
      </c>
      <c r="Z1251" s="17"/>
      <c r="AA1251" s="18"/>
      <c r="AB1251" s="19"/>
    </row>
    <row r="1252" hidden="1">
      <c r="A1252" s="26">
        <v>44174.0</v>
      </c>
      <c r="B1252" s="27" t="s">
        <v>110</v>
      </c>
      <c r="C1252" s="28"/>
      <c r="D1252" s="28"/>
      <c r="E1252" s="29">
        <v>80.2</v>
      </c>
      <c r="F1252" s="30">
        <v>78.2</v>
      </c>
      <c r="G1252" s="31"/>
      <c r="H1252" s="31"/>
      <c r="I1252" s="32"/>
      <c r="J1252" s="33">
        <v>71.0</v>
      </c>
      <c r="K1252" s="34"/>
      <c r="L1252" s="35"/>
      <c r="Z1252" s="17"/>
      <c r="AA1252" s="18"/>
      <c r="AB1252" s="19"/>
    </row>
    <row r="1253" hidden="1">
      <c r="B1253" s="36" t="s">
        <v>337</v>
      </c>
      <c r="C1253" s="37">
        <v>2.3</v>
      </c>
      <c r="D1253" s="38">
        <v>0.579</v>
      </c>
      <c r="F1253" s="39">
        <v>45.0</v>
      </c>
      <c r="G1253" s="31"/>
      <c r="H1253" s="31"/>
      <c r="I1253" s="32"/>
      <c r="J1253" s="33">
        <v>70.0</v>
      </c>
      <c r="K1253" s="40"/>
      <c r="L1253" s="35"/>
      <c r="Z1253" s="17"/>
      <c r="AA1253" s="18"/>
      <c r="AB1253" s="19"/>
    </row>
    <row r="1254" hidden="1">
      <c r="A1254" s="7">
        <v>44174.0</v>
      </c>
      <c r="B1254" s="8" t="s">
        <v>32</v>
      </c>
      <c r="C1254" s="9"/>
      <c r="D1254" s="9"/>
      <c r="E1254" s="10">
        <v>76.9</v>
      </c>
      <c r="F1254" s="11">
        <v>78.6</v>
      </c>
      <c r="G1254" s="5">
        <v>-2.0</v>
      </c>
      <c r="H1254" s="5">
        <v>-137.0</v>
      </c>
      <c r="I1254" s="12">
        <f>if(H1254&lt;0,-H1254/(-H1254+100),100/(H1254+100))/(if(H1254&lt;0,-H1254/(-H1254+100),100/(H1254+100))+if(H1255&lt;0,-H1255/(-H1255+100),100/(H1255+100)))</f>
        <v>0.5529820061</v>
      </c>
      <c r="J1254" s="13">
        <v>75.0</v>
      </c>
      <c r="K1254" s="14" t="str">
        <f>IF(C1254&lt;&gt;"",IF(C1254+G1254&gt;0,C1254+G1254,""),IF(G1254-C1255&gt;0,G1254-C1255,""))</f>
        <v/>
      </c>
      <c r="L1254" s="15" t="str">
        <f>if(K1254&lt;&gt;"",if(J1255-J1254&lt;G1254,1,if(G1254=J1255-J1254,"Push",0)),"")</f>
        <v/>
      </c>
      <c r="Z1254" s="17"/>
      <c r="AA1254" s="18"/>
      <c r="AB1254" s="19"/>
    </row>
    <row r="1255" hidden="1">
      <c r="B1255" s="20" t="s">
        <v>124</v>
      </c>
      <c r="C1255" s="3">
        <v>1.8</v>
      </c>
      <c r="D1255" s="21">
        <v>0.564</v>
      </c>
      <c r="F1255" s="22">
        <v>40.2</v>
      </c>
      <c r="G1255" s="5">
        <v>2.0</v>
      </c>
      <c r="H1255" s="5">
        <v>114.0</v>
      </c>
      <c r="I1255" s="12">
        <f>if(H1255&lt;0,-H1255/(-H1255+100),100/(H1255+100))/(if(H1255&lt;0,-H1255/(-H1255+100),100/(H1255+100))+if(H1254&lt;0,-H1254/(-H1254+100),100/(H1254+100)))</f>
        <v>0.4470179939</v>
      </c>
      <c r="J1255" s="13">
        <v>64.0</v>
      </c>
      <c r="K1255" s="23">
        <f>IF(C1255&lt;&gt;"",IF(C1255+G1255&gt;0,C1255+G1255,""),IF(G1255-C1254&gt;0,G1255-C1254,""))</f>
        <v>3.8</v>
      </c>
      <c r="L1255" s="15">
        <f>if(K1255&lt;&gt;"",if(J1254-J1255&lt;G1255,1,if(G1255=J1254-J1255,"Push",0)),"")</f>
        <v>0</v>
      </c>
      <c r="Z1255" s="17"/>
      <c r="AA1255" s="18"/>
      <c r="AB1255" s="19"/>
    </row>
    <row r="1256" hidden="1">
      <c r="A1256" s="7">
        <v>44174.0</v>
      </c>
      <c r="B1256" s="8" t="s">
        <v>174</v>
      </c>
      <c r="C1256" s="9"/>
      <c r="D1256" s="9"/>
      <c r="E1256" s="10">
        <v>76.0</v>
      </c>
      <c r="F1256" s="11">
        <v>42.1</v>
      </c>
      <c r="G1256" s="5">
        <v>3.5</v>
      </c>
      <c r="H1256" s="5">
        <v>140.0</v>
      </c>
      <c r="I1256" s="12">
        <f>if(H1256&lt;0,-H1256/(-H1256+100),100/(H1256+100))/(if(H1256&lt;0,-H1256/(-H1256+100),100/(H1256+100))+if(H1257&lt;0,-H1257/(-H1257+100),100/(H1257+100)))</f>
        <v>0.3998203055</v>
      </c>
      <c r="J1256" s="13">
        <v>73.0</v>
      </c>
      <c r="K1256" s="14">
        <f>IF(C1256&lt;&gt;"",IF(C1256+G1256&gt;0,C1256+G1256,""),IF(G1256-C1257&gt;0,G1256-C1257,""))</f>
        <v>0.5</v>
      </c>
      <c r="L1256" s="15">
        <f>if(K1256&lt;&gt;"",if(J1257-J1256&lt;G1256,1,if(G1256=J1257-J1256,"Push",0)),"")</f>
        <v>0</v>
      </c>
      <c r="Z1256" s="17"/>
      <c r="AA1256" s="18"/>
      <c r="AB1256" s="19"/>
    </row>
    <row r="1257" hidden="1">
      <c r="B1257" s="20" t="s">
        <v>333</v>
      </c>
      <c r="C1257" s="3">
        <v>3.0</v>
      </c>
      <c r="D1257" s="21">
        <v>0.611</v>
      </c>
      <c r="F1257" s="22">
        <v>78.9</v>
      </c>
      <c r="G1257" s="5">
        <v>-3.5</v>
      </c>
      <c r="H1257" s="5">
        <v>-167.0</v>
      </c>
      <c r="I1257" s="12">
        <f>if(H1257&lt;0,-H1257/(-H1257+100),100/(H1257+100))/(if(H1257&lt;0,-H1257/(-H1257+100),100/(H1257+100))+if(H1256&lt;0,-H1256/(-H1256+100),100/(H1256+100)))</f>
        <v>0.6001796945</v>
      </c>
      <c r="J1257" s="13">
        <v>78.0</v>
      </c>
      <c r="K1257" s="23" t="str">
        <f>IF(C1257&lt;&gt;"",IF(C1257+G1257&gt;0,C1257+G1257,""),IF(G1257-C1256&gt;0,G1257-C1256,""))</f>
        <v/>
      </c>
      <c r="L1257" s="15" t="str">
        <f>if(K1257&lt;&gt;"",if(J1256-J1257&lt;G1257,1,if(G1257=J1256-J1257,"Push",0)),"")</f>
        <v/>
      </c>
      <c r="Z1257" s="17"/>
      <c r="AA1257" s="18"/>
      <c r="AB1257" s="19"/>
    </row>
    <row r="1258" hidden="1">
      <c r="A1258" s="7">
        <v>44174.0</v>
      </c>
      <c r="B1258" s="8" t="s">
        <v>18</v>
      </c>
      <c r="C1258" s="9"/>
      <c r="D1258" s="9"/>
      <c r="E1258" s="10">
        <v>75.5</v>
      </c>
      <c r="F1258" s="11">
        <v>59.4</v>
      </c>
      <c r="G1258" s="5">
        <v>9.0</v>
      </c>
      <c r="H1258" s="5">
        <v>350.0</v>
      </c>
      <c r="I1258" s="12">
        <f>if(H1258&lt;0,-H1258/(-H1258+100),100/(H1258+100))/(if(H1258&lt;0,-H1258/(-H1258+100),100/(H1258+100))+if(H1259&lt;0,-H1259/(-H1259+100),100/(H1259+100)))</f>
        <v>0.2132564841</v>
      </c>
      <c r="J1258" s="13">
        <v>68.0</v>
      </c>
      <c r="K1258" s="14">
        <f>IF(C1258&lt;&gt;"",IF(C1258+G1258&gt;0,C1258+G1258,""),IF(G1258-C1259&gt;0,G1258-C1259,""))</f>
        <v>1</v>
      </c>
      <c r="L1258" s="15">
        <f>if(K1258&lt;&gt;"",if(J1259-J1258&lt;G1258,1,if(G1258=J1259-J1258,"Push",0)),"")</f>
        <v>0</v>
      </c>
      <c r="Z1258" s="17"/>
      <c r="AA1258" s="18"/>
      <c r="AB1258" s="19"/>
    </row>
    <row r="1259" hidden="1">
      <c r="B1259" s="20" t="s">
        <v>251</v>
      </c>
      <c r="C1259" s="3">
        <v>8.0</v>
      </c>
      <c r="D1259" s="21">
        <v>0.751</v>
      </c>
      <c r="F1259" s="22">
        <v>56.3</v>
      </c>
      <c r="G1259" s="5">
        <v>-9.0</v>
      </c>
      <c r="H1259" s="5">
        <v>-455.0</v>
      </c>
      <c r="I1259" s="12">
        <f>if(H1259&lt;0,-H1259/(-H1259+100),100/(H1259+100))/(if(H1259&lt;0,-H1259/(-H1259+100),100/(H1259+100))+if(H1258&lt;0,-H1258/(-H1258+100),100/(H1258+100)))</f>
        <v>0.7867435159</v>
      </c>
      <c r="J1259" s="13">
        <v>78.0</v>
      </c>
      <c r="K1259" s="23" t="str">
        <f>IF(C1259&lt;&gt;"",IF(C1259+G1259&gt;0,C1259+G1259,""),IF(G1259-C1258&gt;0,G1259-C1258,""))</f>
        <v/>
      </c>
      <c r="L1259" s="15" t="str">
        <f>if(K1259&lt;&gt;"",if(J1258-J1259&lt;G1259,1,if(G1259=J1258-J1259,"Push",0)),"")</f>
        <v/>
      </c>
      <c r="Z1259" s="17"/>
      <c r="AA1259" s="18"/>
      <c r="AB1259" s="19"/>
    </row>
    <row r="1260" hidden="1">
      <c r="A1260" s="7">
        <v>44174.0</v>
      </c>
      <c r="B1260" s="8" t="s">
        <v>263</v>
      </c>
      <c r="C1260" s="9">
        <v>1.7</v>
      </c>
      <c r="D1260" s="25">
        <v>0.563</v>
      </c>
      <c r="E1260" s="10">
        <v>74.2</v>
      </c>
      <c r="F1260" s="11">
        <v>63.6</v>
      </c>
      <c r="G1260" s="5">
        <v>-6.5</v>
      </c>
      <c r="H1260" s="5">
        <v>-305.0</v>
      </c>
      <c r="I1260" s="12">
        <f>if(H1260&lt;0,-H1260/(-H1260+100),100/(H1260+100))/(if(H1260&lt;0,-H1260/(-H1260+100),100/(H1260+100))+if(H1261&lt;0,-H1261/(-H1261+100),100/(H1261+100)))</f>
        <v>0.7191400832</v>
      </c>
      <c r="J1260" s="13">
        <v>84.0</v>
      </c>
      <c r="K1260" s="14" t="str">
        <f>IF(C1260&lt;&gt;"",IF(C1260+G1260&gt;0,C1260+G1260,""),IF(G1260-C1261&gt;0,G1260-C1261,""))</f>
        <v/>
      </c>
      <c r="L1260" s="15" t="str">
        <f>if(K1260&lt;&gt;"",if(J1261-J1260&lt;G1260,1,if(G1260=J1261-J1260,"Push",0)),"")</f>
        <v/>
      </c>
      <c r="Z1260" s="17"/>
      <c r="AA1260" s="18"/>
      <c r="AB1260" s="19"/>
    </row>
    <row r="1261" hidden="1">
      <c r="B1261" s="20" t="s">
        <v>33</v>
      </c>
      <c r="C1261" s="3"/>
      <c r="D1261" s="3"/>
      <c r="F1261" s="22">
        <v>45.9</v>
      </c>
      <c r="G1261" s="5">
        <v>6.5</v>
      </c>
      <c r="H1261" s="5">
        <v>240.0</v>
      </c>
      <c r="I1261" s="12">
        <f>if(H1261&lt;0,-H1261/(-H1261+100),100/(H1261+100))/(if(H1261&lt;0,-H1261/(-H1261+100),100/(H1261+100))+if(H1260&lt;0,-H1260/(-H1260+100),100/(H1260+100)))</f>
        <v>0.2808599168</v>
      </c>
      <c r="J1261" s="13">
        <v>72.0</v>
      </c>
      <c r="K1261" s="23">
        <f>IF(C1261&lt;&gt;"",IF(C1261+G1261&gt;0,C1261+G1261,""),IF(G1261-C1260&gt;0,G1261-C1260,""))</f>
        <v>4.8</v>
      </c>
      <c r="L1261" s="15">
        <f>if(K1261&lt;&gt;"",if(J1260-J1261&lt;G1261,1,if(G1261=J1260-J1261,"Push",0)),"")</f>
        <v>0</v>
      </c>
      <c r="Z1261" s="17"/>
      <c r="AA1261" s="18"/>
      <c r="AB1261" s="19"/>
    </row>
    <row r="1262" hidden="1">
      <c r="A1262" s="7">
        <v>44174.0</v>
      </c>
      <c r="B1262" s="8" t="s">
        <v>26</v>
      </c>
      <c r="C1262" s="9"/>
      <c r="D1262" s="9"/>
      <c r="E1262" s="10">
        <v>74.0</v>
      </c>
      <c r="F1262" s="11">
        <v>54.9</v>
      </c>
      <c r="G1262" s="5">
        <v>10.5</v>
      </c>
      <c r="H1262" s="5">
        <v>460.0</v>
      </c>
      <c r="I1262" s="12">
        <f>if(H1262&lt;0,-H1262/(-H1262+100),100/(H1262+100))/(if(H1262&lt;0,-H1262/(-H1262+100),100/(H1262+100))+if(H1263&lt;0,-H1263/(-H1263+100),100/(H1263+100)))</f>
        <v>0.1715976331</v>
      </c>
      <c r="J1262" s="13">
        <v>62.0</v>
      </c>
      <c r="K1262" s="14">
        <f>IF(C1262&lt;&gt;"",IF(C1262+G1262&gt;0,C1262+G1262,""),IF(G1262-C1263&gt;0,G1262-C1263,""))</f>
        <v>0.3</v>
      </c>
      <c r="L1262" s="15">
        <f>if(K1262&lt;&gt;"",if(J1263-J1262&lt;G1262,1,if(G1262=J1263-J1262,"Push",0)),"")</f>
        <v>0</v>
      </c>
      <c r="Z1262" s="17"/>
      <c r="AA1262" s="18"/>
      <c r="AB1262" s="19"/>
    </row>
    <row r="1263" hidden="1">
      <c r="B1263" s="20" t="s">
        <v>44</v>
      </c>
      <c r="C1263" s="3">
        <v>10.2</v>
      </c>
      <c r="D1263" s="21">
        <v>0.828</v>
      </c>
      <c r="F1263" s="22">
        <v>75.3</v>
      </c>
      <c r="G1263" s="5">
        <v>-10.5</v>
      </c>
      <c r="H1263" s="5">
        <v>-625.0</v>
      </c>
      <c r="I1263" s="12">
        <f>if(H1263&lt;0,-H1263/(-H1263+100),100/(H1263+100))/(if(H1263&lt;0,-H1263/(-H1263+100),100/(H1263+100))+if(H1262&lt;0,-H1262/(-H1262+100),100/(H1262+100)))</f>
        <v>0.8284023669</v>
      </c>
      <c r="J1263" s="13">
        <v>73.0</v>
      </c>
      <c r="K1263" s="23" t="str">
        <f>IF(C1263&lt;&gt;"",IF(C1263+G1263&gt;0,C1263+G1263,""),IF(G1263-C1262&gt;0,G1263-C1262,""))</f>
        <v/>
      </c>
      <c r="L1263" s="15" t="str">
        <f>if(K1263&lt;&gt;"",if(J1262-J1263&lt;G1263,1,if(G1263=J1262-J1263,"Push",0)),"")</f>
        <v/>
      </c>
      <c r="Z1263" s="17"/>
      <c r="AA1263" s="18"/>
      <c r="AB1263" s="19"/>
    </row>
    <row r="1264" hidden="1">
      <c r="A1264" s="7">
        <v>44174.0</v>
      </c>
      <c r="B1264" s="8" t="s">
        <v>246</v>
      </c>
      <c r="C1264" s="9"/>
      <c r="D1264" s="9"/>
      <c r="E1264" s="10">
        <v>72.0</v>
      </c>
      <c r="F1264" s="11">
        <v>86.5</v>
      </c>
      <c r="G1264" s="5">
        <v>3.0</v>
      </c>
      <c r="H1264" s="5">
        <v>132.0</v>
      </c>
      <c r="I1264" s="12">
        <f>if(H1264&lt;0,-H1264/(-H1264+100),100/(H1264+100))/(if(H1264&lt;0,-H1264/(-H1264+100),100/(H1264+100))+if(H1265&lt;0,-H1265/(-H1265+100),100/(H1265+100)))</f>
        <v>0.4124992037</v>
      </c>
      <c r="J1264" s="13">
        <v>74.0</v>
      </c>
      <c r="K1264" s="14" t="str">
        <f>IF(C1264&lt;&gt;"",IF(C1264+G1264&gt;0,C1264+G1264,""),IF(G1264-C1265&gt;0,G1264-C1265,""))</f>
        <v/>
      </c>
      <c r="L1264" s="15" t="str">
        <f>if(K1264&lt;&gt;"",if(J1265-J1264&lt;G1264,1,if(G1264=J1265-J1264,"Push",0)),"")</f>
        <v/>
      </c>
      <c r="Z1264" s="17"/>
      <c r="AA1264" s="18"/>
      <c r="AB1264" s="19"/>
    </row>
    <row r="1265" hidden="1">
      <c r="B1265" s="20" t="s">
        <v>148</v>
      </c>
      <c r="C1265" s="3">
        <v>8.4</v>
      </c>
      <c r="D1265" s="21">
        <v>0.774</v>
      </c>
      <c r="F1265" s="22">
        <v>44.8</v>
      </c>
      <c r="G1265" s="5">
        <v>-3.0</v>
      </c>
      <c r="H1265" s="5">
        <v>-159.0</v>
      </c>
      <c r="I1265" s="12">
        <f>if(H1265&lt;0,-H1265/(-H1265+100),100/(H1265+100))/(if(H1265&lt;0,-H1265/(-H1265+100),100/(H1265+100))+if(H1264&lt;0,-H1264/(-H1264+100),100/(H1264+100)))</f>
        <v>0.5875007963</v>
      </c>
      <c r="J1265" s="13">
        <v>70.0</v>
      </c>
      <c r="K1265" s="23">
        <f>IF(C1265&lt;&gt;"",IF(C1265+G1265&gt;0,C1265+G1265,""),IF(G1265-C1264&gt;0,G1265-C1264,""))</f>
        <v>5.4</v>
      </c>
      <c r="L1265" s="15">
        <f>if(K1265&lt;&gt;"",if(J1264-J1265&lt;G1265,1,if(G1265=J1264-J1265,"Push",0)),"")</f>
        <v>0</v>
      </c>
      <c r="Z1265" s="17"/>
      <c r="AA1265" s="18"/>
      <c r="AB1265" s="19"/>
    </row>
    <row r="1266" hidden="1">
      <c r="A1266" s="7">
        <v>44174.0</v>
      </c>
      <c r="B1266" s="8" t="s">
        <v>27</v>
      </c>
      <c r="C1266" s="9"/>
      <c r="D1266" s="9"/>
      <c r="E1266" s="10">
        <v>70.9</v>
      </c>
      <c r="F1266" s="11">
        <v>32.9</v>
      </c>
      <c r="G1266" s="5">
        <v>4.5</v>
      </c>
      <c r="H1266" s="5">
        <v>170.0</v>
      </c>
      <c r="I1266" s="12">
        <f>if(H1266&lt;0,-H1266/(-H1266+100),100/(H1266+100))/(if(H1266&lt;0,-H1266/(-H1266+100),100/(H1266+100))+if(H1267&lt;0,-H1267/(-H1267+100),100/(H1267+100)))</f>
        <v>0.3534777651</v>
      </c>
      <c r="J1266" s="13">
        <v>62.0</v>
      </c>
      <c r="K1266" s="14" t="str">
        <f>IF(C1266&lt;&gt;"",IF(C1266+G1266&gt;0,C1266+G1266,""),IF(G1266-C1267&gt;0,G1266-C1267,""))</f>
        <v/>
      </c>
      <c r="L1266" s="15" t="str">
        <f>if(K1266&lt;&gt;"",if(J1267-J1266&lt;G1266,1,if(G1266=J1267-J1266,"Push",0)),"")</f>
        <v/>
      </c>
      <c r="Z1266" s="17"/>
      <c r="AA1266" s="18"/>
      <c r="AB1266" s="19"/>
    </row>
    <row r="1267" hidden="1">
      <c r="B1267" s="20" t="s">
        <v>52</v>
      </c>
      <c r="C1267" s="3">
        <v>5.3</v>
      </c>
      <c r="D1267" s="21">
        <v>0.699</v>
      </c>
      <c r="F1267" s="22">
        <v>73.6</v>
      </c>
      <c r="G1267" s="5">
        <v>-4.5</v>
      </c>
      <c r="H1267" s="5">
        <v>-210.0</v>
      </c>
      <c r="I1267" s="12">
        <f>if(H1267&lt;0,-H1267/(-H1267+100),100/(H1267+100))/(if(H1267&lt;0,-H1267/(-H1267+100),100/(H1267+100))+if(H1266&lt;0,-H1266/(-H1266+100),100/(H1266+100)))</f>
        <v>0.6465222349</v>
      </c>
      <c r="J1267" s="13">
        <v>74.0</v>
      </c>
      <c r="K1267" s="23">
        <f>IF(C1267&lt;&gt;"",IF(C1267+G1267&gt;0,C1267+G1267,""),IF(G1267-C1266&gt;0,G1267-C1266,""))</f>
        <v>0.8</v>
      </c>
      <c r="L1267" s="15">
        <f>if(K1267&lt;&gt;"",if(J1266-J1267&lt;G1267,1,if(G1267=J1266-J1267,"Push",0)),"")</f>
        <v>1</v>
      </c>
      <c r="Z1267" s="17"/>
      <c r="AA1267" s="18"/>
      <c r="AB1267" s="19"/>
    </row>
    <row r="1268" hidden="1">
      <c r="A1268" s="7">
        <v>44174.0</v>
      </c>
      <c r="B1268" s="8" t="s">
        <v>46</v>
      </c>
      <c r="C1268" s="9"/>
      <c r="D1268" s="9"/>
      <c r="E1268" s="10">
        <v>66.8</v>
      </c>
      <c r="F1268" s="11">
        <v>45.0</v>
      </c>
      <c r="G1268" s="5">
        <v>14.5</v>
      </c>
      <c r="H1268" s="5">
        <v>950.0</v>
      </c>
      <c r="I1268" s="12">
        <f>if(H1268&lt;0,-H1268/(-H1268+100),100/(H1268+100))/(if(H1268&lt;0,-H1268/(-H1268+100),100/(H1268+100))+if(H1269&lt;0,-H1269/(-H1269+100),100/(H1269+100)))</f>
        <v>0.09169455904</v>
      </c>
      <c r="J1268" s="13">
        <v>71.0</v>
      </c>
      <c r="K1268" s="14">
        <f>IF(C1268&lt;&gt;"",IF(C1268+G1268&gt;0,C1268+G1268,""),IF(G1268-C1269&gt;0,G1268-C1269,""))</f>
        <v>3.3</v>
      </c>
      <c r="L1268" s="15">
        <f>if(K1268&lt;&gt;"",if(J1269-J1268&lt;G1268,1,if(G1268=J1269-J1268,"Push",0)),"")</f>
        <v>0</v>
      </c>
      <c r="Z1268" s="17"/>
      <c r="AA1268" s="18"/>
      <c r="AB1268" s="19"/>
    </row>
    <row r="1269" hidden="1">
      <c r="B1269" s="20" t="s">
        <v>50</v>
      </c>
      <c r="C1269" s="3">
        <v>11.2</v>
      </c>
      <c r="D1269" s="21">
        <v>0.85</v>
      </c>
      <c r="F1269" s="22">
        <v>86.2</v>
      </c>
      <c r="G1269" s="5">
        <v>-14.5</v>
      </c>
      <c r="H1269" s="5">
        <v>-1667.0</v>
      </c>
      <c r="I1269" s="12">
        <f>if(H1269&lt;0,-H1269/(-H1269+100),100/(H1269+100))/(if(H1269&lt;0,-H1269/(-H1269+100),100/(H1269+100))+if(H1268&lt;0,-H1268/(-H1268+100),100/(H1268+100)))</f>
        <v>0.908305441</v>
      </c>
      <c r="J1269" s="13">
        <v>91.0</v>
      </c>
      <c r="K1269" s="23" t="str">
        <f>IF(C1269&lt;&gt;"",IF(C1269+G1269&gt;0,C1269+G1269,""),IF(G1269-C1268&gt;0,G1269-C1268,""))</f>
        <v/>
      </c>
      <c r="L1269" s="15" t="str">
        <f>if(K1269&lt;&gt;"",if(J1268-J1269&lt;G1269,1,if(G1269=J1268-J1269,"Push",0)),"")</f>
        <v/>
      </c>
      <c r="Z1269" s="17"/>
      <c r="AA1269" s="18"/>
      <c r="AB1269" s="19"/>
    </row>
    <row r="1270" hidden="1">
      <c r="A1270" s="7">
        <v>44174.0</v>
      </c>
      <c r="B1270" s="8" t="s">
        <v>325</v>
      </c>
      <c r="C1270" s="9"/>
      <c r="D1270" s="9"/>
      <c r="E1270" s="10">
        <v>66.2</v>
      </c>
      <c r="F1270" s="11">
        <v>56.5</v>
      </c>
      <c r="G1270" s="5">
        <v>23.0</v>
      </c>
      <c r="I1270" s="12"/>
      <c r="J1270" s="13">
        <v>52.0</v>
      </c>
      <c r="K1270" s="14">
        <f>IF(C1270&lt;&gt;"",IF(C1270+G1270&gt;0,C1270+G1270,""),IF(G1270-C1271&gt;0,G1270-C1271,""))</f>
        <v>4.5</v>
      </c>
      <c r="L1270" s="15">
        <f>if(K1270&lt;&gt;"",if(J1271-J1270&lt;G1270,1,if(G1270=J1271-J1270,"Push",0)),"")</f>
        <v>0</v>
      </c>
      <c r="Z1270" s="17"/>
      <c r="AA1270" s="18"/>
      <c r="AB1270" s="19"/>
    </row>
    <row r="1271" hidden="1">
      <c r="B1271" s="20" t="s">
        <v>279</v>
      </c>
      <c r="C1271" s="3">
        <v>18.5</v>
      </c>
      <c r="D1271" s="21">
        <v>0.937</v>
      </c>
      <c r="F1271" s="22">
        <v>62.1</v>
      </c>
      <c r="G1271" s="5">
        <v>-23.0</v>
      </c>
      <c r="I1271" s="12"/>
      <c r="J1271" s="13">
        <v>83.0</v>
      </c>
      <c r="K1271" s="23" t="str">
        <f>IF(C1271&lt;&gt;"",IF(C1271+G1271&gt;0,C1271+G1271,""),IF(G1271-C1270&gt;0,G1271-C1270,""))</f>
        <v/>
      </c>
      <c r="L1271" s="15" t="str">
        <f>if(K1271&lt;&gt;"",if(J1270-J1271&lt;G1271,1,if(G1271=J1270-J1271,"Push",0)),"")</f>
        <v/>
      </c>
      <c r="Z1271" s="17"/>
      <c r="AA1271" s="18"/>
      <c r="AB1271" s="19"/>
    </row>
    <row r="1272" hidden="1">
      <c r="A1272" s="7">
        <v>44174.0</v>
      </c>
      <c r="B1272" s="8" t="s">
        <v>37</v>
      </c>
      <c r="C1272" s="9"/>
      <c r="D1272" s="9"/>
      <c r="E1272" s="10">
        <v>64.9</v>
      </c>
      <c r="F1272" s="11">
        <v>50.5</v>
      </c>
      <c r="G1272" s="5">
        <v>10.0</v>
      </c>
      <c r="H1272" s="5">
        <v>420.0</v>
      </c>
      <c r="I1272" s="12">
        <f>if(H1272&lt;0,-H1272/(-H1272+100),100/(H1272+100))/(if(H1272&lt;0,-H1272/(-H1272+100),100/(H1272+100))+if(H1273&lt;0,-H1273/(-H1273+100),100/(H1273+100)))</f>
        <v>0.1847704367</v>
      </c>
      <c r="J1272" s="13">
        <v>60.0</v>
      </c>
      <c r="K1272" s="14">
        <f>IF(C1272&lt;&gt;"",IF(C1272+G1272&gt;0,C1272+G1272,""),IF(G1272-C1273&gt;0,G1272-C1273,""))</f>
        <v>2</v>
      </c>
      <c r="L1272" s="15">
        <f>if(K1272&lt;&gt;"",if(J1273-J1272&lt;G1272,1,if(G1272=J1273-J1272,"Push",0)),"")</f>
        <v>1</v>
      </c>
      <c r="Z1272" s="17"/>
      <c r="AA1272" s="18"/>
      <c r="AB1272" s="19"/>
    </row>
    <row r="1273" hidden="1">
      <c r="B1273" s="20" t="s">
        <v>82</v>
      </c>
      <c r="C1273" s="3">
        <v>8.0</v>
      </c>
      <c r="D1273" s="21">
        <v>0.784</v>
      </c>
      <c r="F1273" s="22">
        <v>75.8</v>
      </c>
      <c r="G1273" s="5">
        <v>-10.0</v>
      </c>
      <c r="H1273" s="5">
        <v>-560.0</v>
      </c>
      <c r="I1273" s="12">
        <f>if(H1273&lt;0,-H1273/(-H1273+100),100/(H1273+100))/(if(H1273&lt;0,-H1273/(-H1273+100),100/(H1273+100))+if(H1272&lt;0,-H1272/(-H1272+100),100/(H1272+100)))</f>
        <v>0.8152295633</v>
      </c>
      <c r="J1273" s="13">
        <v>69.0</v>
      </c>
      <c r="K1273" s="23" t="str">
        <f>IF(C1273&lt;&gt;"",IF(C1273+G1273&gt;0,C1273+G1273,""),IF(G1273-C1272&gt;0,G1273-C1272,""))</f>
        <v/>
      </c>
      <c r="L1273" s="15" t="str">
        <f>if(K1273&lt;&gt;"",if(J1272-J1273&lt;G1273,1,if(G1273=J1272-J1273,"Push",0)),"")</f>
        <v/>
      </c>
      <c r="Z1273" s="17"/>
      <c r="AA1273" s="18"/>
      <c r="AB1273" s="19"/>
    </row>
    <row r="1274" hidden="1">
      <c r="A1274" s="7">
        <v>44174.0</v>
      </c>
      <c r="B1274" s="8" t="s">
        <v>61</v>
      </c>
      <c r="C1274" s="9"/>
      <c r="D1274" s="9"/>
      <c r="E1274" s="10">
        <v>64.3</v>
      </c>
      <c r="F1274" s="11">
        <v>65.8</v>
      </c>
      <c r="G1274" s="5">
        <v>14.5</v>
      </c>
      <c r="H1274" s="5">
        <v>950.0</v>
      </c>
      <c r="I1274" s="12">
        <f>if(H1274&lt;0,-H1274/(-H1274+100),100/(H1274+100))/(if(H1274&lt;0,-H1274/(-H1274+100),100/(H1274+100))+if(H1275&lt;0,-H1275/(-H1275+100),100/(H1275+100)))</f>
        <v>0.09169455904</v>
      </c>
      <c r="J1274" s="13">
        <v>44.0</v>
      </c>
      <c r="K1274" s="14" t="str">
        <f>IF(C1274&lt;&gt;"",IF(C1274+G1274&gt;0,C1274+G1274,""),IF(G1274-C1275&gt;0,G1274-C1275,""))</f>
        <v/>
      </c>
      <c r="L1274" s="15" t="str">
        <f>if(K1274&lt;&gt;"",if(J1275-J1274&lt;G1274,1,if(G1274=J1275-J1274,"Push",0)),"")</f>
        <v/>
      </c>
      <c r="Z1274" s="17"/>
      <c r="AA1274" s="18"/>
      <c r="AB1274" s="19"/>
    </row>
    <row r="1275" hidden="1">
      <c r="B1275" s="20" t="s">
        <v>80</v>
      </c>
      <c r="C1275" s="3">
        <v>16.6</v>
      </c>
      <c r="D1275" s="21">
        <v>0.924</v>
      </c>
      <c r="F1275" s="22">
        <v>59.9</v>
      </c>
      <c r="G1275" s="5">
        <v>-14.5</v>
      </c>
      <c r="H1275" s="5">
        <v>-1667.0</v>
      </c>
      <c r="I1275" s="12">
        <f>if(H1275&lt;0,-H1275/(-H1275+100),100/(H1275+100))/(if(H1275&lt;0,-H1275/(-H1275+100),100/(H1275+100))+if(H1274&lt;0,-H1274/(-H1274+100),100/(H1274+100)))</f>
        <v>0.908305441</v>
      </c>
      <c r="J1275" s="13">
        <v>51.0</v>
      </c>
      <c r="K1275" s="23">
        <f>IF(C1275&lt;&gt;"",IF(C1275+G1275&gt;0,C1275+G1275,""),IF(G1275-C1274&gt;0,G1275-C1274,""))</f>
        <v>2.1</v>
      </c>
      <c r="L1275" s="15">
        <f>if(K1275&lt;&gt;"",if(J1274-J1275&lt;G1275,1,if(G1275=J1274-J1275,"Push",0)),"")</f>
        <v>0</v>
      </c>
      <c r="Z1275" s="17"/>
      <c r="AA1275" s="18"/>
      <c r="AB1275" s="19"/>
    </row>
    <row r="1276" hidden="1">
      <c r="A1276" s="7">
        <v>44174.0</v>
      </c>
      <c r="B1276" s="8" t="s">
        <v>387</v>
      </c>
      <c r="C1276" s="9"/>
      <c r="D1276" s="9"/>
      <c r="E1276" s="10">
        <v>63.6</v>
      </c>
      <c r="F1276" s="11">
        <v>42.2</v>
      </c>
      <c r="G1276" s="5">
        <v>20.0</v>
      </c>
      <c r="H1276" s="5">
        <v>1800.0</v>
      </c>
      <c r="I1276" s="12">
        <f>if(H1276&lt;0,-H1276/(-H1276+100),100/(H1276+100))/(if(H1276&lt;0,-H1276/(-H1276+100),100/(H1276+100))+if(H1277&lt;0,-H1277/(-H1277+100),100/(H1277+100)))</f>
        <v>0.05047476262</v>
      </c>
      <c r="J1276" s="13">
        <v>56.0</v>
      </c>
      <c r="K1276" s="14">
        <f>IF(C1276&lt;&gt;"",IF(C1276+G1276&gt;0,C1276+G1276,""),IF(G1276-C1277&gt;0,G1276-C1277,""))</f>
        <v>9.7</v>
      </c>
      <c r="L1276" s="15">
        <f>if(K1276&lt;&gt;"",if(J1277-J1276&lt;G1276,1,if(G1276=J1277-J1276,"Push",0)),"")</f>
        <v>0</v>
      </c>
      <c r="Z1276" s="17"/>
      <c r="AA1276" s="18"/>
      <c r="AB1276" s="19"/>
    </row>
    <row r="1277" hidden="1">
      <c r="B1277" s="20" t="s">
        <v>19</v>
      </c>
      <c r="C1277" s="3">
        <v>10.3</v>
      </c>
      <c r="D1277" s="21">
        <v>0.831</v>
      </c>
      <c r="F1277" s="22">
        <v>67.9</v>
      </c>
      <c r="G1277" s="5">
        <v>-20.0</v>
      </c>
      <c r="H1277" s="5">
        <v>-10000.0</v>
      </c>
      <c r="I1277" s="12">
        <f>if(H1277&lt;0,-H1277/(-H1277+100),100/(H1277+100))/(if(H1277&lt;0,-H1277/(-H1277+100),100/(H1277+100))+if(H1276&lt;0,-H1276/(-H1276+100),100/(H1276+100)))</f>
        <v>0.9495252374</v>
      </c>
      <c r="J1277" s="13">
        <v>83.0</v>
      </c>
      <c r="K1277" s="23" t="str">
        <f>IF(C1277&lt;&gt;"",IF(C1277+G1277&gt;0,C1277+G1277,""),IF(G1277-C1276&gt;0,G1277-C1276,""))</f>
        <v/>
      </c>
      <c r="L1277" s="15" t="str">
        <f>if(K1277&lt;&gt;"",if(J1276-J1277&lt;G1277,1,if(G1277=J1276-J1277,"Push",0)),"")</f>
        <v/>
      </c>
      <c r="Z1277" s="17"/>
      <c r="AA1277" s="18"/>
      <c r="AB1277" s="19"/>
    </row>
    <row r="1278" hidden="1">
      <c r="A1278" s="7">
        <v>44174.0</v>
      </c>
      <c r="B1278" s="8" t="s">
        <v>330</v>
      </c>
      <c r="C1278" s="9"/>
      <c r="D1278" s="9"/>
      <c r="E1278" s="10">
        <v>58.6</v>
      </c>
      <c r="F1278" s="11">
        <v>38.0</v>
      </c>
      <c r="G1278" s="5">
        <v>16.0</v>
      </c>
      <c r="H1278" s="5">
        <v>1200.0</v>
      </c>
      <c r="I1278" s="12">
        <f>if(H1278&lt;0,-H1278/(-H1278+100),100/(H1278+100))/(if(H1278&lt;0,-H1278/(-H1278+100),100/(H1278+100))+if(H1279&lt;0,-H1279/(-H1279+100),100/(H1279+100)))</f>
        <v>0.07407407407</v>
      </c>
      <c r="J1278" s="13">
        <v>60.0</v>
      </c>
      <c r="K1278" s="14">
        <f>IF(C1278&lt;&gt;"",IF(C1278+G1278&gt;0,C1278+G1278,""),IF(G1278-C1279&gt;0,G1278-C1279,""))</f>
        <v>6.3</v>
      </c>
      <c r="L1278" s="15">
        <f>if(K1278&lt;&gt;"",if(J1279-J1278&lt;G1278,1,if(G1278=J1279-J1278,"Push",0)),"")</f>
        <v>0</v>
      </c>
      <c r="Z1278" s="17"/>
      <c r="AA1278" s="18"/>
      <c r="AB1278" s="19"/>
    </row>
    <row r="1279" hidden="1">
      <c r="B1279" s="20" t="s">
        <v>261</v>
      </c>
      <c r="C1279" s="3">
        <v>9.7</v>
      </c>
      <c r="D1279" s="21">
        <v>0.813</v>
      </c>
      <c r="F1279" s="22">
        <v>82.8</v>
      </c>
      <c r="G1279" s="5">
        <v>-16.0</v>
      </c>
      <c r="H1279" s="5">
        <v>-2500.0</v>
      </c>
      <c r="I1279" s="12">
        <f>if(H1279&lt;0,-H1279/(-H1279+100),100/(H1279+100))/(if(H1279&lt;0,-H1279/(-H1279+100),100/(H1279+100))+if(H1278&lt;0,-H1278/(-H1278+100),100/(H1278+100)))</f>
        <v>0.9259259259</v>
      </c>
      <c r="J1279" s="13">
        <v>85.0</v>
      </c>
      <c r="K1279" s="23" t="str">
        <f>IF(C1279&lt;&gt;"",IF(C1279+G1279&gt;0,C1279+G1279,""),IF(G1279-C1278&gt;0,G1279-C1278,""))</f>
        <v/>
      </c>
      <c r="L1279" s="15" t="str">
        <f>if(K1279&lt;&gt;"",if(J1278-J1279&lt;G1279,1,if(G1279=J1278-J1279,"Push",0)),"")</f>
        <v/>
      </c>
      <c r="Z1279" s="17"/>
      <c r="AA1279" s="18"/>
      <c r="AB1279" s="19"/>
    </row>
    <row r="1280" hidden="1">
      <c r="A1280" s="7">
        <v>44174.0</v>
      </c>
      <c r="B1280" s="8" t="s">
        <v>222</v>
      </c>
      <c r="C1280" s="9"/>
      <c r="D1280" s="9"/>
      <c r="E1280" s="10">
        <v>57.5</v>
      </c>
      <c r="F1280" s="11">
        <v>52.9</v>
      </c>
      <c r="G1280" s="5">
        <v>17.5</v>
      </c>
      <c r="H1280" s="5">
        <v>1300.0</v>
      </c>
      <c r="I1280" s="12">
        <f>if(H1280&lt;0,-H1280/(-H1280+100),100/(H1280+100))/(if(H1280&lt;0,-H1280/(-H1280+100),100/(H1280+100))+if(H1281&lt;0,-H1281/(-H1281+100),100/(H1281+100)))</f>
        <v>0.0685286783</v>
      </c>
      <c r="J1280" s="13">
        <v>53.0</v>
      </c>
      <c r="K1280" s="14" t="str">
        <f>IF(C1280&lt;&gt;"",IF(C1280+G1280&gt;0,C1280+G1280,""),IF(G1280-C1281&gt;0,G1280-C1281,""))</f>
        <v/>
      </c>
      <c r="L1280" s="15" t="str">
        <f>if(K1280&lt;&gt;"",if(J1281-J1280&lt;G1280,1,if(G1280=J1281-J1280,"Push",0)),"")</f>
        <v/>
      </c>
      <c r="Z1280" s="17"/>
      <c r="AA1280" s="18"/>
      <c r="AB1280" s="19"/>
    </row>
    <row r="1281" hidden="1">
      <c r="B1281" s="20" t="s">
        <v>78</v>
      </c>
      <c r="C1281" s="3">
        <v>18.4</v>
      </c>
      <c r="D1281" s="21">
        <v>0.942</v>
      </c>
      <c r="F1281" s="22">
        <v>59.0</v>
      </c>
      <c r="G1281" s="5">
        <v>-17.5</v>
      </c>
      <c r="H1281" s="5">
        <v>-3335.0</v>
      </c>
      <c r="I1281" s="12">
        <f>if(H1281&lt;0,-H1281/(-H1281+100),100/(H1281+100))/(if(H1281&lt;0,-H1281/(-H1281+100),100/(H1281+100))+if(H1280&lt;0,-H1280/(-H1280+100),100/(H1280+100)))</f>
        <v>0.9314713217</v>
      </c>
      <c r="J1281" s="13">
        <v>74.0</v>
      </c>
      <c r="K1281" s="23">
        <f>IF(C1281&lt;&gt;"",IF(C1281+G1281&gt;0,C1281+G1281,""),IF(G1281-C1280&gt;0,G1281-C1280,""))</f>
        <v>0.9</v>
      </c>
      <c r="L1281" s="15">
        <f>if(K1281&lt;&gt;"",if(J1280-J1281&lt;G1281,1,if(G1281=J1280-J1281,"Push",0)),"")</f>
        <v>1</v>
      </c>
      <c r="Z1281" s="17"/>
      <c r="AA1281" s="18"/>
      <c r="AB1281" s="19"/>
    </row>
    <row r="1282" hidden="1">
      <c r="A1282" s="7">
        <v>44174.0</v>
      </c>
      <c r="B1282" s="8" t="s">
        <v>239</v>
      </c>
      <c r="C1282" s="9"/>
      <c r="D1282" s="9"/>
      <c r="E1282" s="10">
        <v>50.9</v>
      </c>
      <c r="F1282" s="11">
        <v>41.6</v>
      </c>
      <c r="I1282" s="12"/>
      <c r="J1282" s="13">
        <v>44.0</v>
      </c>
      <c r="K1282" s="14"/>
      <c r="L1282" s="15"/>
      <c r="Z1282" s="17"/>
      <c r="AA1282" s="18"/>
      <c r="AB1282" s="19"/>
    </row>
    <row r="1283" hidden="1">
      <c r="B1283" s="20" t="s">
        <v>176</v>
      </c>
      <c r="C1283" s="3">
        <v>17.9</v>
      </c>
      <c r="D1283" s="21">
        <v>0.932</v>
      </c>
      <c r="F1283" s="22">
        <v>66.4</v>
      </c>
      <c r="I1283" s="12"/>
      <c r="J1283" s="13">
        <v>79.0</v>
      </c>
      <c r="K1283" s="23"/>
      <c r="L1283" s="15"/>
      <c r="Z1283" s="17"/>
      <c r="AA1283" s="18"/>
      <c r="AB1283" s="19"/>
    </row>
    <row r="1284" hidden="1">
      <c r="A1284" s="7">
        <v>44174.0</v>
      </c>
      <c r="B1284" s="8" t="s">
        <v>233</v>
      </c>
      <c r="C1284" s="9"/>
      <c r="D1284" s="9"/>
      <c r="E1284" s="10">
        <v>47.5</v>
      </c>
      <c r="F1284" s="11">
        <v>22.0</v>
      </c>
      <c r="G1284" s="5">
        <v>4.5</v>
      </c>
      <c r="H1284" s="5">
        <v>165.0</v>
      </c>
      <c r="I1284" s="12">
        <f>if(H1284&lt;0,-H1284/(-H1284+100),100/(H1284+100))/(if(H1284&lt;0,-H1284/(-H1284+100),100/(H1284+100))+if(H1285&lt;0,-H1285/(-H1285+100),100/(H1285+100)))</f>
        <v>0.3614457831</v>
      </c>
      <c r="J1284" s="13">
        <v>70.0</v>
      </c>
      <c r="K1284" s="14">
        <f>IF(C1284&lt;&gt;"",IF(C1284+G1284&gt;0,C1284+G1284,""),IF(G1284-C1285&gt;0,G1284-C1285,""))</f>
        <v>2.2</v>
      </c>
      <c r="L1284" s="15">
        <f>if(K1284&lt;&gt;"",if(J1285-J1284&lt;G1284,1,if(G1284=J1285-J1284,"Push",0)),"")</f>
        <v>0</v>
      </c>
      <c r="Z1284" s="17"/>
      <c r="AA1284" s="18"/>
      <c r="AB1284" s="19"/>
    </row>
    <row r="1285" hidden="1">
      <c r="B1285" s="20" t="s">
        <v>315</v>
      </c>
      <c r="C1285" s="3">
        <v>2.3</v>
      </c>
      <c r="D1285" s="21">
        <v>0.587</v>
      </c>
      <c r="F1285" s="22">
        <v>56.7</v>
      </c>
      <c r="G1285" s="5">
        <v>-4.5</v>
      </c>
      <c r="H1285" s="5">
        <v>-200.0</v>
      </c>
      <c r="I1285" s="12">
        <f>if(H1285&lt;0,-H1285/(-H1285+100),100/(H1285+100))/(if(H1285&lt;0,-H1285/(-H1285+100),100/(H1285+100))+if(H1284&lt;0,-H1284/(-H1284+100),100/(H1284+100)))</f>
        <v>0.6385542169</v>
      </c>
      <c r="J1285" s="13">
        <v>79.0</v>
      </c>
      <c r="K1285" s="23" t="str">
        <f>IF(C1285&lt;&gt;"",IF(C1285+G1285&gt;0,C1285+G1285,""),IF(G1285-C1284&gt;0,G1285-C1284,""))</f>
        <v/>
      </c>
      <c r="L1285" s="15" t="str">
        <f>if(K1285&lt;&gt;"",if(J1284-J1285&lt;G1285,1,if(G1285=J1284-J1285,"Push",0)),"")</f>
        <v/>
      </c>
      <c r="Z1285" s="17"/>
      <c r="AA1285" s="18"/>
      <c r="AB1285" s="19"/>
    </row>
    <row r="1286" hidden="1">
      <c r="A1286" s="7">
        <v>44174.0</v>
      </c>
      <c r="B1286" s="8" t="s">
        <v>320</v>
      </c>
      <c r="C1286" s="9"/>
      <c r="D1286" s="9"/>
      <c r="E1286" s="10">
        <v>47.3</v>
      </c>
      <c r="F1286" s="11">
        <v>40.0</v>
      </c>
      <c r="G1286" s="5">
        <v>8.5</v>
      </c>
      <c r="H1286" s="5">
        <v>340.0</v>
      </c>
      <c r="I1286" s="12">
        <f>if(H1286&lt;0,-H1286/(-H1286+100),100/(H1286+100))/(if(H1286&lt;0,-H1286/(-H1286+100),100/(H1286+100))+if(H1287&lt;0,-H1287/(-H1287+100),100/(H1287+100)))</f>
        <v>0.2170512319</v>
      </c>
      <c r="J1286" s="13">
        <v>67.0</v>
      </c>
      <c r="K1286" s="14">
        <f>IF(C1286&lt;&gt;"",IF(C1286+G1286&gt;0,C1286+G1286,""),IF(G1286-C1287&gt;0,G1286-C1287,""))</f>
        <v>0.6</v>
      </c>
      <c r="L1286" s="15">
        <f>if(K1286&lt;&gt;"",if(J1287-J1286&lt;G1286,1,if(G1286=J1287-J1286,"Push",0)),"")</f>
        <v>1</v>
      </c>
      <c r="Z1286" s="17"/>
      <c r="AA1286" s="18"/>
      <c r="AB1286" s="19"/>
    </row>
    <row r="1287" hidden="1">
      <c r="B1287" s="20" t="s">
        <v>299</v>
      </c>
      <c r="C1287" s="3">
        <v>7.9</v>
      </c>
      <c r="D1287" s="21">
        <v>0.759</v>
      </c>
      <c r="F1287" s="22">
        <v>56.6</v>
      </c>
      <c r="G1287" s="5">
        <v>-8.5</v>
      </c>
      <c r="H1287" s="5">
        <v>-455.0</v>
      </c>
      <c r="I1287" s="12">
        <f>if(H1287&lt;0,-H1287/(-H1287+100),100/(H1287+100))/(if(H1287&lt;0,-H1287/(-H1287+100),100/(H1287+100))+if(H1286&lt;0,-H1286/(-H1286+100),100/(H1286+100)))</f>
        <v>0.7829487681</v>
      </c>
      <c r="J1287" s="13">
        <v>72.0</v>
      </c>
      <c r="K1287" s="23" t="str">
        <f>IF(C1287&lt;&gt;"",IF(C1287+G1287&gt;0,C1287+G1287,""),IF(G1287-C1286&gt;0,G1287-C1286,""))</f>
        <v/>
      </c>
      <c r="L1287" s="15" t="str">
        <f>if(K1287&lt;&gt;"",if(J1286-J1287&lt;G1287,1,if(G1287=J1286-J1287,"Push",0)),"")</f>
        <v/>
      </c>
      <c r="Z1287" s="17"/>
      <c r="AA1287" s="18"/>
      <c r="AB1287" s="19"/>
    </row>
    <row r="1288" hidden="1">
      <c r="A1288" s="7">
        <v>44174.0</v>
      </c>
      <c r="B1288" s="8" t="s">
        <v>131</v>
      </c>
      <c r="C1288" s="9"/>
      <c r="D1288" s="9"/>
      <c r="E1288" s="10">
        <v>46.6</v>
      </c>
      <c r="F1288" s="11">
        <v>17.8</v>
      </c>
      <c r="G1288" s="5">
        <v>11.5</v>
      </c>
      <c r="H1288" s="5">
        <v>575.0</v>
      </c>
      <c r="I1288" s="12">
        <f>if(H1288&lt;0,-H1288/(-H1288+100),100/(H1288+100))/(if(H1288&lt;0,-H1288/(-H1288+100),100/(H1288+100))+if(H1289&lt;0,-H1289/(-H1289+100),100/(H1289+100)))</f>
        <v>0.1412093674</v>
      </c>
      <c r="J1288" s="13">
        <v>41.0</v>
      </c>
      <c r="K1288" s="14">
        <f>IF(C1288&lt;&gt;"",IF(C1288+G1288&gt;0,C1288+G1288,""),IF(G1288-C1289&gt;0,G1288-C1289,""))</f>
        <v>1.5</v>
      </c>
      <c r="L1288" s="15">
        <f>if(K1288&lt;&gt;"",if(J1289-J1288&lt;G1288,1,if(G1288=J1289-J1288,"Push",0)),"")</f>
        <v>0</v>
      </c>
      <c r="Z1288" s="17"/>
      <c r="AA1288" s="18"/>
      <c r="AB1288" s="19"/>
    </row>
    <row r="1289" hidden="1">
      <c r="B1289" s="20" t="s">
        <v>298</v>
      </c>
      <c r="C1289" s="3">
        <v>10.0</v>
      </c>
      <c r="D1289" s="21">
        <v>0.824</v>
      </c>
      <c r="F1289" s="22">
        <v>72.1</v>
      </c>
      <c r="G1289" s="5">
        <v>-11.5</v>
      </c>
      <c r="H1289" s="5">
        <v>-910.0</v>
      </c>
      <c r="I1289" s="12">
        <f>if(H1289&lt;0,-H1289/(-H1289+100),100/(H1289+100))/(if(H1289&lt;0,-H1289/(-H1289+100),100/(H1289+100))+if(H1288&lt;0,-H1288/(-H1288+100),100/(H1288+100)))</f>
        <v>0.8587906326</v>
      </c>
      <c r="J1289" s="13">
        <v>73.0</v>
      </c>
      <c r="K1289" s="23" t="str">
        <f>IF(C1289&lt;&gt;"",IF(C1289+G1289&gt;0,C1289+G1289,""),IF(G1289-C1288&gt;0,G1289-C1288,""))</f>
        <v/>
      </c>
      <c r="L1289" s="15" t="str">
        <f>if(K1289&lt;&gt;"",if(J1288-J1289&lt;G1289,1,if(G1289=J1288-J1289,"Push",0)),"")</f>
        <v/>
      </c>
      <c r="Z1289" s="17"/>
      <c r="AA1289" s="18"/>
      <c r="AB1289" s="19"/>
    </row>
    <row r="1290" hidden="1">
      <c r="A1290" s="7">
        <v>44174.0</v>
      </c>
      <c r="B1290" s="8" t="s">
        <v>142</v>
      </c>
      <c r="C1290" s="9">
        <v>9.9</v>
      </c>
      <c r="D1290" s="25">
        <v>0.806</v>
      </c>
      <c r="E1290" s="10">
        <v>44.5</v>
      </c>
      <c r="F1290" s="11">
        <v>38.8</v>
      </c>
      <c r="G1290" s="5">
        <v>-9.0</v>
      </c>
      <c r="H1290" s="5">
        <v>-455.0</v>
      </c>
      <c r="I1290" s="12">
        <f>if(H1290&lt;0,-H1290/(-H1290+100),100/(H1290+100))/(if(H1290&lt;0,-H1290/(-H1290+100),100/(H1290+100))+if(H1291&lt;0,-H1291/(-H1291+100),100/(H1291+100)))</f>
        <v>0.7867435159</v>
      </c>
      <c r="J1290" s="13">
        <v>76.0</v>
      </c>
      <c r="K1290" s="14">
        <f>IF(C1290&lt;&gt;"",IF(C1290+G1290&gt;0,C1290+G1290,""),IF(G1290-C1291&gt;0,G1290-C1291,""))</f>
        <v>0.9</v>
      </c>
      <c r="L1290" s="15">
        <f>if(K1290&lt;&gt;"",if(J1291-J1290&lt;G1290,1,if(G1290=J1291-J1290,"Push",0)),"")</f>
        <v>0</v>
      </c>
      <c r="Z1290" s="17"/>
      <c r="AA1290" s="18"/>
      <c r="AB1290" s="19"/>
    </row>
    <row r="1291" hidden="1">
      <c r="B1291" s="20" t="s">
        <v>271</v>
      </c>
      <c r="C1291" s="3"/>
      <c r="D1291" s="3"/>
      <c r="F1291" s="22">
        <v>46.6</v>
      </c>
      <c r="G1291" s="5">
        <v>9.0</v>
      </c>
      <c r="H1291" s="5">
        <v>350.0</v>
      </c>
      <c r="I1291" s="12">
        <f>if(H1291&lt;0,-H1291/(-H1291+100),100/(H1291+100))/(if(H1291&lt;0,-H1291/(-H1291+100),100/(H1291+100))+if(H1290&lt;0,-H1290/(-H1290+100),100/(H1290+100)))</f>
        <v>0.2132564841</v>
      </c>
      <c r="J1291" s="13">
        <v>69.0</v>
      </c>
      <c r="K1291" s="23" t="str">
        <f>IF(C1291&lt;&gt;"",IF(C1291+G1291&gt;0,C1291+G1291,""),IF(G1291-C1290&gt;0,G1291-C1290,""))</f>
        <v/>
      </c>
      <c r="L1291" s="15" t="str">
        <f>if(K1291&lt;&gt;"",if(J1290-J1291&lt;G1291,1,if(G1291=J1290-J1291,"Push",0)),"")</f>
        <v/>
      </c>
      <c r="Z1291" s="17"/>
      <c r="AA1291" s="18"/>
      <c r="AB1291" s="19"/>
    </row>
    <row r="1292" hidden="1">
      <c r="A1292" s="7">
        <v>44174.0</v>
      </c>
      <c r="B1292" s="8" t="s">
        <v>284</v>
      </c>
      <c r="C1292" s="9"/>
      <c r="D1292" s="9"/>
      <c r="E1292" s="10">
        <v>44.4</v>
      </c>
      <c r="F1292" s="11">
        <v>19.3</v>
      </c>
      <c r="G1292" s="5">
        <v>6.0</v>
      </c>
      <c r="H1292" s="5">
        <v>220.0</v>
      </c>
      <c r="I1292" s="12">
        <f>if(H1292&lt;0,-H1292/(-H1292+100),100/(H1292+100))/(if(H1292&lt;0,-H1292/(-H1292+100),100/(H1292+100))+if(H1293&lt;0,-H1293/(-H1293+100),100/(H1293+100)))</f>
        <v>0.2988047809</v>
      </c>
      <c r="J1292" s="13">
        <v>38.0</v>
      </c>
      <c r="K1292" s="14">
        <f>IF(C1292&lt;&gt;"",IF(C1292+G1292&gt;0,C1292+G1292,""),IF(G1292-C1293&gt;0,G1292-C1293,""))</f>
        <v>1.1</v>
      </c>
      <c r="L1292" s="15">
        <f>if(K1292&lt;&gt;"",if(J1293-J1292&lt;G1292,1,if(G1292=J1293-J1292,"Push",0)),"")</f>
        <v>0</v>
      </c>
      <c r="Z1292" s="17"/>
      <c r="AA1292" s="18"/>
      <c r="AB1292" s="19"/>
    </row>
    <row r="1293" hidden="1">
      <c r="B1293" s="20" t="s">
        <v>260</v>
      </c>
      <c r="C1293" s="3">
        <v>4.9</v>
      </c>
      <c r="D1293" s="21">
        <v>0.71</v>
      </c>
      <c r="F1293" s="22">
        <v>68.4</v>
      </c>
      <c r="G1293" s="5">
        <v>-6.0</v>
      </c>
      <c r="H1293" s="5">
        <v>-275.0</v>
      </c>
      <c r="I1293" s="12">
        <f>if(H1293&lt;0,-H1293/(-H1293+100),100/(H1293+100))/(if(H1293&lt;0,-H1293/(-H1293+100),100/(H1293+100))+if(H1292&lt;0,-H1292/(-H1292+100),100/(H1292+100)))</f>
        <v>0.7011952191</v>
      </c>
      <c r="J1293" s="13">
        <v>58.0</v>
      </c>
      <c r="K1293" s="23" t="str">
        <f>IF(C1293&lt;&gt;"",IF(C1293+G1293&gt;0,C1293+G1293,""),IF(G1293-C1292&gt;0,G1293-C1292,""))</f>
        <v/>
      </c>
      <c r="L1293" s="15" t="str">
        <f>if(K1293&lt;&gt;"",if(J1292-J1293&lt;G1293,1,if(G1293=J1292-J1293,"Push",0)),"")</f>
        <v/>
      </c>
      <c r="Z1293" s="17"/>
      <c r="AA1293" s="18"/>
      <c r="AB1293" s="19"/>
    </row>
    <row r="1294" hidden="1">
      <c r="A1294" s="7">
        <v>44174.0</v>
      </c>
      <c r="B1294" s="8" t="s">
        <v>71</v>
      </c>
      <c r="C1294" s="9"/>
      <c r="D1294" s="9"/>
      <c r="E1294" s="10">
        <v>43.9</v>
      </c>
      <c r="F1294" s="11">
        <v>34.9</v>
      </c>
      <c r="G1294" s="5">
        <v>23.0</v>
      </c>
      <c r="H1294" s="5">
        <v>1800.0</v>
      </c>
      <c r="I1294" s="12">
        <f>if(H1294&lt;0,-H1294/(-H1294+100),100/(H1294+100))/(if(H1294&lt;0,-H1294/(-H1294+100),100/(H1294+100))+if(H1295&lt;0,-H1295/(-H1295+100),100/(H1295+100)))</f>
        <v>0.05047476262</v>
      </c>
      <c r="J1294" s="13">
        <v>59.0</v>
      </c>
      <c r="K1294" s="14">
        <f>IF(C1294&lt;&gt;"",IF(C1294+G1294&gt;0,C1294+G1294,""),IF(G1294-C1295&gt;0,G1294-C1295,""))</f>
        <v>12.6</v>
      </c>
      <c r="L1294" s="15">
        <f>if(K1294&lt;&gt;"",if(J1295-J1294&lt;G1294,1,if(G1294=J1295-J1294,"Push",0)),"")</f>
        <v>0</v>
      </c>
      <c r="Z1294" s="17"/>
      <c r="AA1294" s="18"/>
      <c r="AB1294" s="19"/>
    </row>
    <row r="1295" hidden="1">
      <c r="B1295" s="20" t="s">
        <v>39</v>
      </c>
      <c r="C1295" s="3">
        <v>10.4</v>
      </c>
      <c r="D1295" s="21">
        <v>0.81</v>
      </c>
      <c r="F1295" s="22">
        <v>66.3</v>
      </c>
      <c r="G1295" s="5">
        <v>-23.0</v>
      </c>
      <c r="H1295" s="5">
        <v>-10000.0</v>
      </c>
      <c r="I1295" s="12">
        <f>if(H1295&lt;0,-H1295/(-H1295+100),100/(H1295+100))/(if(H1295&lt;0,-H1295/(-H1295+100),100/(H1295+100))+if(H1294&lt;0,-H1294/(-H1294+100),100/(H1294+100)))</f>
        <v>0.9495252374</v>
      </c>
      <c r="J1295" s="13">
        <v>95.0</v>
      </c>
      <c r="K1295" s="23" t="str">
        <f>IF(C1295&lt;&gt;"",IF(C1295+G1295&gt;0,C1295+G1295,""),IF(G1295-C1294&gt;0,G1295-C1294,""))</f>
        <v/>
      </c>
      <c r="L1295" s="15" t="str">
        <f>if(K1295&lt;&gt;"",if(J1294-J1295&lt;G1295,1,if(G1295=J1294-J1295,"Push",0)),"")</f>
        <v/>
      </c>
      <c r="Z1295" s="17"/>
      <c r="AA1295" s="18"/>
      <c r="AB1295" s="19"/>
    </row>
    <row r="1296" hidden="1">
      <c r="A1296" s="7">
        <v>44174.0</v>
      </c>
      <c r="B1296" s="8" t="s">
        <v>225</v>
      </c>
      <c r="C1296" s="9"/>
      <c r="D1296" s="9"/>
      <c r="E1296" s="10">
        <v>43.1</v>
      </c>
      <c r="F1296" s="11">
        <v>60.3</v>
      </c>
      <c r="G1296" s="5">
        <v>28.5</v>
      </c>
      <c r="I1296" s="12"/>
      <c r="J1296" s="13">
        <v>66.0</v>
      </c>
      <c r="K1296" s="14">
        <f>IF(C1296&lt;&gt;"",IF(C1296+G1296&gt;0,C1296+G1296,""),IF(G1296-C1297&gt;0,G1296-C1297,""))</f>
        <v>4.3</v>
      </c>
      <c r="L1296" s="15">
        <f>if(K1296&lt;&gt;"",if(J1297-J1296&lt;G1296,1,if(G1296=J1297-J1296,"Push",0)),"")</f>
        <v>1</v>
      </c>
      <c r="Z1296" s="17"/>
      <c r="AA1296" s="18"/>
      <c r="AB1296" s="19"/>
    </row>
    <row r="1297" hidden="1">
      <c r="B1297" s="20" t="s">
        <v>329</v>
      </c>
      <c r="C1297" s="3">
        <v>24.2</v>
      </c>
      <c r="D1297" s="21">
        <v>0.983</v>
      </c>
      <c r="F1297" s="22">
        <v>42.4</v>
      </c>
      <c r="G1297" s="5">
        <v>-28.5</v>
      </c>
      <c r="I1297" s="12"/>
      <c r="J1297" s="13">
        <v>87.0</v>
      </c>
      <c r="K1297" s="23" t="str">
        <f>IF(C1297&lt;&gt;"",IF(C1297+G1297&gt;0,C1297+G1297,""),IF(G1297-C1296&gt;0,G1297-C1296,""))</f>
        <v/>
      </c>
      <c r="L1297" s="15" t="str">
        <f>if(K1297&lt;&gt;"",if(J1296-J1297&lt;G1297,1,if(G1297=J1296-J1297,"Push",0)),"")</f>
        <v/>
      </c>
      <c r="Z1297" s="17"/>
      <c r="AA1297" s="18"/>
      <c r="AB1297" s="19"/>
    </row>
    <row r="1298" hidden="1">
      <c r="A1298" s="7">
        <v>44174.0</v>
      </c>
      <c r="B1298" s="8" t="s">
        <v>254</v>
      </c>
      <c r="C1298" s="9"/>
      <c r="D1298" s="9"/>
      <c r="E1298" s="10">
        <v>41.8</v>
      </c>
      <c r="F1298" s="11">
        <v>20.4</v>
      </c>
      <c r="G1298" s="5">
        <v>-5.5</v>
      </c>
      <c r="H1298" s="5">
        <v>-240.0</v>
      </c>
      <c r="I1298" s="12">
        <f>if(H1298&lt;0,-H1298/(-H1298+100),100/(H1298+100))/(if(H1298&lt;0,-H1298/(-H1298+100),100/(H1298+100))+if(H1299&lt;0,-H1299/(-H1299+100),100/(H1299+100)))</f>
        <v>0.6755725191</v>
      </c>
      <c r="J1298" s="13">
        <v>91.0</v>
      </c>
      <c r="K1298" s="14" t="str">
        <f>IF(C1298&lt;&gt;"",IF(C1298+G1298&gt;0,C1298+G1298,""),IF(G1298-C1299&gt;0,G1298-C1299,""))</f>
        <v/>
      </c>
      <c r="L1298" s="15" t="str">
        <f>if(K1298&lt;&gt;"",if(J1299-J1298&lt;G1298,1,if(G1298=J1299-J1298,"Push",0)),"")</f>
        <v/>
      </c>
      <c r="Z1298" s="17"/>
      <c r="AA1298" s="18"/>
      <c r="AB1298" s="19"/>
    </row>
    <row r="1299" hidden="1">
      <c r="B1299" s="20" t="s">
        <v>383</v>
      </c>
      <c r="C1299" s="3">
        <v>4.2</v>
      </c>
      <c r="D1299" s="21">
        <v>0.627</v>
      </c>
      <c r="F1299" s="22">
        <v>67.9</v>
      </c>
      <c r="G1299" s="5">
        <v>5.5</v>
      </c>
      <c r="H1299" s="5">
        <v>195.0</v>
      </c>
      <c r="I1299" s="12">
        <f>if(H1299&lt;0,-H1299/(-H1299+100),100/(H1299+100))/(if(H1299&lt;0,-H1299/(-H1299+100),100/(H1299+100))+if(H1298&lt;0,-H1298/(-H1298+100),100/(H1298+100)))</f>
        <v>0.3244274809</v>
      </c>
      <c r="J1299" s="13">
        <v>93.0</v>
      </c>
      <c r="K1299" s="23">
        <f>IF(C1299&lt;&gt;"",IF(C1299+G1299&gt;0,C1299+G1299,""),IF(G1299-C1298&gt;0,G1299-C1298,""))</f>
        <v>9.7</v>
      </c>
      <c r="L1299" s="15">
        <f>if(K1299&lt;&gt;"",if(J1298-J1299&lt;G1299,1,if(G1299=J1298-J1299,"Push",0)),"")</f>
        <v>1</v>
      </c>
      <c r="Z1299" s="17"/>
      <c r="AA1299" s="18"/>
      <c r="AB1299" s="19"/>
    </row>
    <row r="1300" hidden="1">
      <c r="A1300" s="26">
        <v>44174.0</v>
      </c>
      <c r="B1300" s="27" t="s">
        <v>43</v>
      </c>
      <c r="C1300" s="28">
        <v>8.2</v>
      </c>
      <c r="D1300" s="53">
        <v>0.788</v>
      </c>
      <c r="E1300" s="29">
        <v>40.3</v>
      </c>
      <c r="F1300" s="30">
        <v>22.2</v>
      </c>
      <c r="G1300" s="31"/>
      <c r="H1300" s="31"/>
      <c r="I1300" s="32"/>
      <c r="J1300" s="33">
        <v>65.0</v>
      </c>
      <c r="K1300" s="34"/>
      <c r="L1300" s="35"/>
      <c r="Z1300" s="17"/>
      <c r="AA1300" s="18"/>
      <c r="AB1300" s="19"/>
    </row>
    <row r="1301" hidden="1">
      <c r="B1301" s="36" t="s">
        <v>125</v>
      </c>
      <c r="C1301" s="37"/>
      <c r="D1301" s="37"/>
      <c r="F1301" s="39">
        <v>57.5</v>
      </c>
      <c r="G1301" s="31"/>
      <c r="H1301" s="31"/>
      <c r="I1301" s="32"/>
      <c r="J1301" s="33">
        <v>68.0</v>
      </c>
      <c r="K1301" s="40"/>
      <c r="L1301" s="35"/>
      <c r="Z1301" s="17"/>
      <c r="AA1301" s="18"/>
      <c r="AB1301" s="19"/>
    </row>
    <row r="1302" hidden="1">
      <c r="A1302" s="7">
        <v>44174.0</v>
      </c>
      <c r="B1302" s="8" t="s">
        <v>165</v>
      </c>
      <c r="C1302" s="9"/>
      <c r="D1302" s="9"/>
      <c r="E1302" s="10">
        <v>39.6</v>
      </c>
      <c r="F1302" s="11">
        <v>56.6</v>
      </c>
      <c r="G1302" s="5">
        <v>18.5</v>
      </c>
      <c r="H1302" s="5">
        <v>1500.0</v>
      </c>
      <c r="I1302" s="12">
        <f>if(H1302&lt;0,-H1302/(-H1302+100),100/(H1302+100))/(if(H1302&lt;0,-H1302/(-H1302+100),100/(H1302+100))+if(H1303&lt;0,-H1303/(-H1303+100),100/(H1303+100)))</f>
        <v>0.05937683715</v>
      </c>
      <c r="J1302" s="13">
        <v>69.0</v>
      </c>
      <c r="K1302" s="14">
        <f>IF(C1302&lt;&gt;"",IF(C1302+G1302&gt;0,C1302+G1302,""),IF(G1302-C1303&gt;0,G1302-C1303,""))</f>
        <v>5.5</v>
      </c>
      <c r="L1302" s="15">
        <f>if(K1302&lt;&gt;"",if(J1303-J1302&lt;G1302,1,if(G1302=J1303-J1302,"Push",0)),"")</f>
        <v>1</v>
      </c>
      <c r="Z1302" s="17"/>
      <c r="AA1302" s="18"/>
      <c r="AB1302" s="19"/>
    </row>
    <row r="1303" hidden="1">
      <c r="B1303" s="20" t="s">
        <v>256</v>
      </c>
      <c r="C1303" s="3">
        <v>13.0</v>
      </c>
      <c r="D1303" s="21">
        <v>0.861</v>
      </c>
      <c r="F1303" s="22">
        <v>36.9</v>
      </c>
      <c r="G1303" s="5">
        <v>-18.5</v>
      </c>
      <c r="H1303" s="5">
        <v>-10000.0</v>
      </c>
      <c r="I1303" s="12">
        <f>if(H1303&lt;0,-H1303/(-H1303+100),100/(H1303+100))/(if(H1303&lt;0,-H1303/(-H1303+100),100/(H1303+100))+if(H1302&lt;0,-H1302/(-H1302+100),100/(H1302+100)))</f>
        <v>0.9406231628</v>
      </c>
      <c r="J1303" s="13">
        <v>78.0</v>
      </c>
      <c r="K1303" s="23" t="str">
        <f>IF(C1303&lt;&gt;"",IF(C1303+G1303&gt;0,C1303+G1303,""),IF(G1303-C1302&gt;0,G1303-C1302,""))</f>
        <v/>
      </c>
      <c r="L1303" s="15" t="str">
        <f>if(K1303&lt;&gt;"",if(J1302-J1303&lt;G1303,1,if(G1303=J1302-J1303,"Push",0)),"")</f>
        <v/>
      </c>
      <c r="Z1303" s="17"/>
      <c r="AA1303" s="18"/>
      <c r="AB1303" s="19"/>
    </row>
    <row r="1304" hidden="1">
      <c r="A1304" s="7">
        <v>44174.0</v>
      </c>
      <c r="B1304" s="8" t="s">
        <v>296</v>
      </c>
      <c r="C1304" s="9"/>
      <c r="D1304" s="9"/>
      <c r="E1304" s="10">
        <v>38.6</v>
      </c>
      <c r="F1304" s="11">
        <v>15.5</v>
      </c>
      <c r="G1304" s="5">
        <v>13.0</v>
      </c>
      <c r="H1304" s="5">
        <v>700.0</v>
      </c>
      <c r="I1304" s="12">
        <f>if(H1304&lt;0,-H1304/(-H1304+100),100/(H1304+100))/(if(H1304&lt;0,-H1304/(-H1304+100),100/(H1304+100))+if(H1305&lt;0,-H1305/(-H1305+100),100/(H1305+100)))</f>
        <v>0.1198815984</v>
      </c>
      <c r="J1304" s="13">
        <v>61.0</v>
      </c>
      <c r="K1304" s="14">
        <f>IF(C1304&lt;&gt;"",IF(C1304+G1304&gt;0,C1304+G1304,""),IF(G1304-C1305&gt;0,G1304-C1305,""))</f>
        <v>10.6</v>
      </c>
      <c r="L1304" s="15">
        <f>if(K1304&lt;&gt;"",if(J1305-J1304&lt;G1304,1,if(G1304=J1305-J1304,"Push",0)),"")</f>
        <v>0</v>
      </c>
      <c r="Z1304" s="17"/>
      <c r="AA1304" s="18"/>
      <c r="AB1304" s="19"/>
    </row>
    <row r="1305" hidden="1">
      <c r="B1305" s="20" t="s">
        <v>297</v>
      </c>
      <c r="C1305" s="3">
        <v>2.4</v>
      </c>
      <c r="D1305" s="21">
        <v>0.591</v>
      </c>
      <c r="F1305" s="22">
        <v>56.3</v>
      </c>
      <c r="G1305" s="5">
        <v>-13.0</v>
      </c>
      <c r="H1305" s="5">
        <v>-1115.0</v>
      </c>
      <c r="I1305" s="12">
        <f>if(H1305&lt;0,-H1305/(-H1305+100),100/(H1305+100))/(if(H1305&lt;0,-H1305/(-H1305+100),100/(H1305+100))+if(H1304&lt;0,-H1304/(-H1304+100),100/(H1304+100)))</f>
        <v>0.8801184016</v>
      </c>
      <c r="J1305" s="13">
        <v>83.0</v>
      </c>
      <c r="K1305" s="23" t="str">
        <f>IF(C1305&lt;&gt;"",IF(C1305+G1305&gt;0,C1305+G1305,""),IF(G1305-C1304&gt;0,G1305-C1304,""))</f>
        <v/>
      </c>
      <c r="L1305" s="15" t="str">
        <f>if(K1305&lt;&gt;"",if(J1304-J1305&lt;G1305,1,if(G1305=J1304-J1305,"Push",0)),"")</f>
        <v/>
      </c>
      <c r="Z1305" s="17"/>
      <c r="AA1305" s="18"/>
      <c r="AB1305" s="19"/>
    </row>
    <row r="1306" hidden="1">
      <c r="A1306" s="7">
        <v>44174.0</v>
      </c>
      <c r="B1306" s="8" t="s">
        <v>59</v>
      </c>
      <c r="C1306" s="9">
        <v>8.5</v>
      </c>
      <c r="D1306" s="25">
        <v>0.779</v>
      </c>
      <c r="E1306" s="10">
        <v>38.5</v>
      </c>
      <c r="F1306" s="11">
        <v>55.8</v>
      </c>
      <c r="G1306" s="5">
        <v>-5.0</v>
      </c>
      <c r="H1306" s="5">
        <v>-230.0</v>
      </c>
      <c r="I1306" s="12">
        <f>if(H1306&lt;0,-H1306/(-H1306+100),100/(H1306+100))/(if(H1306&lt;0,-H1306/(-H1306+100),100/(H1306+100))+if(H1307&lt;0,-H1307/(-H1307+100),100/(H1307+100)))</f>
        <v>0.6651445967</v>
      </c>
      <c r="J1306" s="13">
        <v>81.0</v>
      </c>
      <c r="K1306" s="14">
        <f>IF(C1306&lt;&gt;"",IF(C1306+G1306&gt;0,C1306+G1306,""),IF(G1306-C1307&gt;0,G1306-C1307,""))</f>
        <v>3.5</v>
      </c>
      <c r="L1306" s="15">
        <f>if(K1306&lt;&gt;"",if(J1307-J1306&lt;G1306,1,if(G1306=J1307-J1306,"Push",0)),"")</f>
        <v>1</v>
      </c>
      <c r="Z1306" s="17"/>
      <c r="AA1306" s="18"/>
      <c r="AB1306" s="19"/>
    </row>
    <row r="1307" hidden="1">
      <c r="B1307" s="20" t="s">
        <v>244</v>
      </c>
      <c r="C1307" s="3"/>
      <c r="D1307" s="3"/>
      <c r="F1307" s="22">
        <v>31.4</v>
      </c>
      <c r="G1307" s="5">
        <v>5.0</v>
      </c>
      <c r="H1307" s="5">
        <v>185.0</v>
      </c>
      <c r="I1307" s="12">
        <f>if(H1307&lt;0,-H1307/(-H1307+100),100/(H1307+100))/(if(H1307&lt;0,-H1307/(-H1307+100),100/(H1307+100))+if(H1306&lt;0,-H1306/(-H1306+100),100/(H1306+100)))</f>
        <v>0.3348554033</v>
      </c>
      <c r="J1307" s="13">
        <v>71.0</v>
      </c>
      <c r="K1307" s="23" t="str">
        <f>IF(C1307&lt;&gt;"",IF(C1307+G1307&gt;0,C1307+G1307,""),IF(G1307-C1306&gt;0,G1307-C1306,""))</f>
        <v/>
      </c>
      <c r="L1307" s="15" t="str">
        <f>if(K1307&lt;&gt;"",if(J1306-J1307&lt;G1307,1,if(G1307=J1306-J1307,"Push",0)),"")</f>
        <v/>
      </c>
      <c r="Z1307" s="17"/>
      <c r="AA1307" s="18"/>
      <c r="AB1307" s="19"/>
    </row>
    <row r="1308" hidden="1">
      <c r="A1308" s="7">
        <v>44174.0</v>
      </c>
      <c r="B1308" s="8" t="s">
        <v>73</v>
      </c>
      <c r="C1308" s="9">
        <v>3.9</v>
      </c>
      <c r="D1308" s="25">
        <v>0.642</v>
      </c>
      <c r="E1308" s="10">
        <v>37.0</v>
      </c>
      <c r="F1308" s="11">
        <v>53.7</v>
      </c>
      <c r="G1308" s="5">
        <v>3.0</v>
      </c>
      <c r="H1308" s="5">
        <v>132.0</v>
      </c>
      <c r="I1308" s="12">
        <f>if(H1308&lt;0,-H1308/(-H1308+100),100/(H1308+100))/(if(H1308&lt;0,-H1308/(-H1308+100),100/(H1308+100))+if(H1309&lt;0,-H1309/(-H1309+100),100/(H1309+100)))</f>
        <v>0.4124992037</v>
      </c>
      <c r="J1308" s="13">
        <v>63.0</v>
      </c>
      <c r="K1308" s="14">
        <f>IF(C1308&lt;&gt;"",IF(C1308+G1308&gt;0,C1308+G1308,""),IF(G1308-C1309&gt;0,G1308-C1309,""))</f>
        <v>6.9</v>
      </c>
      <c r="L1308" s="15">
        <f>if(K1308&lt;&gt;"",if(J1309-J1308&lt;G1308,1,if(G1308=J1309-J1308,"Push",0)),"")</f>
        <v>1</v>
      </c>
      <c r="Z1308" s="17"/>
      <c r="AA1308" s="18"/>
      <c r="AB1308" s="19"/>
    </row>
    <row r="1309" hidden="1">
      <c r="B1309" s="20" t="s">
        <v>349</v>
      </c>
      <c r="C1309" s="3"/>
      <c r="D1309" s="3"/>
      <c r="F1309" s="22">
        <v>15.8</v>
      </c>
      <c r="G1309" s="5">
        <v>-3.0</v>
      </c>
      <c r="H1309" s="5">
        <v>-159.0</v>
      </c>
      <c r="I1309" s="12">
        <f>if(H1309&lt;0,-H1309/(-H1309+100),100/(H1309+100))/(if(H1309&lt;0,-H1309/(-H1309+100),100/(H1309+100))+if(H1308&lt;0,-H1308/(-H1308+100),100/(H1308+100)))</f>
        <v>0.5875007963</v>
      </c>
      <c r="J1309" s="13">
        <v>60.0</v>
      </c>
      <c r="K1309" s="23" t="str">
        <f>IF(C1309&lt;&gt;"",IF(C1309+G1309&gt;0,C1309+G1309,""),IF(G1309-C1308&gt;0,G1309-C1308,""))</f>
        <v/>
      </c>
      <c r="L1309" s="15" t="str">
        <f>if(K1309&lt;&gt;"",if(J1308-J1309&lt;G1309,1,if(G1309=J1308-J1309,"Push",0)),"")</f>
        <v/>
      </c>
      <c r="Z1309" s="17"/>
      <c r="AA1309" s="18"/>
      <c r="AB1309" s="19"/>
    </row>
    <row r="1310" hidden="1">
      <c r="A1310" s="7">
        <v>44174.0</v>
      </c>
      <c r="B1310" s="8" t="s">
        <v>287</v>
      </c>
      <c r="C1310" s="9"/>
      <c r="D1310" s="9"/>
      <c r="E1310" s="10">
        <v>37.0</v>
      </c>
      <c r="F1310" s="11">
        <v>28.6</v>
      </c>
      <c r="G1310" s="5">
        <v>7.0</v>
      </c>
      <c r="H1310" s="5">
        <v>260.0</v>
      </c>
      <c r="I1310" s="12">
        <f>if(H1310&lt;0,-H1310/(-H1310+100),100/(H1310+100))/(if(H1310&lt;0,-H1310/(-H1310+100),100/(H1310+100))+if(H1311&lt;0,-H1311/(-H1311+100),100/(H1311+100)))</f>
        <v>0.2650822669</v>
      </c>
      <c r="J1310" s="13">
        <v>74.0</v>
      </c>
      <c r="K1310" s="14">
        <f>IF(C1310&lt;&gt;"",IF(C1310+G1310&gt;0,C1310+G1310,""),IF(G1310-C1311&gt;0,G1310-C1311,""))</f>
        <v>1.2</v>
      </c>
      <c r="L1310" s="15">
        <f>if(K1310&lt;&gt;"",if(J1311-J1310&lt;G1310,1,if(G1310=J1311-J1310,"Push",0)),"")</f>
        <v>1</v>
      </c>
      <c r="Z1310" s="17"/>
      <c r="AA1310" s="18"/>
      <c r="AB1310" s="19"/>
    </row>
    <row r="1311" hidden="1">
      <c r="B1311" s="20" t="s">
        <v>282</v>
      </c>
      <c r="C1311" s="3">
        <v>5.8</v>
      </c>
      <c r="D1311" s="21">
        <v>0.717</v>
      </c>
      <c r="F1311" s="22">
        <v>50.6</v>
      </c>
      <c r="G1311" s="5">
        <v>-7.0</v>
      </c>
      <c r="H1311" s="5">
        <v>-335.0</v>
      </c>
      <c r="I1311" s="12">
        <f>if(H1311&lt;0,-H1311/(-H1311+100),100/(H1311+100))/(if(H1311&lt;0,-H1311/(-H1311+100),100/(H1311+100))+if(H1310&lt;0,-H1310/(-H1310+100),100/(H1310+100)))</f>
        <v>0.7349177331</v>
      </c>
      <c r="J1311" s="13">
        <v>80.0</v>
      </c>
      <c r="K1311" s="23" t="str">
        <f>IF(C1311&lt;&gt;"",IF(C1311+G1311&gt;0,C1311+G1311,""),IF(G1311-C1310&gt;0,G1311-C1310,""))</f>
        <v/>
      </c>
      <c r="L1311" s="15" t="str">
        <f>if(K1311&lt;&gt;"",if(J1310-J1311&lt;G1311,1,if(G1311=J1310-J1311,"Push",0)),"")</f>
        <v/>
      </c>
      <c r="Z1311" s="17"/>
      <c r="AA1311" s="18"/>
      <c r="AB1311" s="19"/>
    </row>
    <row r="1312" hidden="1">
      <c r="A1312" s="26">
        <v>44174.0</v>
      </c>
      <c r="B1312" s="27" t="s">
        <v>157</v>
      </c>
      <c r="C1312" s="28"/>
      <c r="D1312" s="28"/>
      <c r="E1312" s="29">
        <v>34.8</v>
      </c>
      <c r="F1312" s="30">
        <v>11.3</v>
      </c>
      <c r="G1312" s="31"/>
      <c r="H1312" s="31"/>
      <c r="I1312" s="32"/>
      <c r="J1312" s="33">
        <v>58.0</v>
      </c>
      <c r="K1312" s="34"/>
      <c r="L1312" s="35"/>
      <c r="Z1312" s="17"/>
      <c r="AA1312" s="18"/>
      <c r="AB1312" s="19"/>
    </row>
    <row r="1313" hidden="1">
      <c r="B1313" s="36" t="s">
        <v>258</v>
      </c>
      <c r="C1313" s="37">
        <v>6.4</v>
      </c>
      <c r="D1313" s="38">
        <v>0.737</v>
      </c>
      <c r="F1313" s="39">
        <v>64.4</v>
      </c>
      <c r="G1313" s="31"/>
      <c r="H1313" s="31"/>
      <c r="I1313" s="32"/>
      <c r="J1313" s="33">
        <v>80.0</v>
      </c>
      <c r="K1313" s="40"/>
      <c r="L1313" s="35"/>
      <c r="Z1313" s="17"/>
      <c r="AA1313" s="18"/>
      <c r="AB1313" s="19"/>
    </row>
    <row r="1314" hidden="1">
      <c r="A1314" s="7">
        <v>44174.0</v>
      </c>
      <c r="B1314" s="8" t="s">
        <v>119</v>
      </c>
      <c r="C1314" s="9"/>
      <c r="D1314" s="9"/>
      <c r="E1314" s="10">
        <v>34.6</v>
      </c>
      <c r="F1314" s="11">
        <v>25.8</v>
      </c>
      <c r="G1314" s="5">
        <v>7.5</v>
      </c>
      <c r="H1314" s="5">
        <v>270.0</v>
      </c>
      <c r="I1314" s="12">
        <f>if(H1314&lt;0,-H1314/(-H1314+100),100/(H1314+100))/(if(H1314&lt;0,-H1314/(-H1314+100),100/(H1314+100))+if(H1315&lt;0,-H1315/(-H1315+100),100/(H1315+100)))</f>
        <v>0.2584954981</v>
      </c>
      <c r="J1314" s="13">
        <v>71.0</v>
      </c>
      <c r="K1314" s="14" t="str">
        <f>IF(C1314&lt;&gt;"",IF(C1314+G1314&gt;0,C1314+G1314,""),IF(G1314-C1315&gt;0,G1314-C1315,""))</f>
        <v/>
      </c>
      <c r="L1314" s="15" t="str">
        <f>if(K1314&lt;&gt;"",if(J1315-J1314&lt;G1314,1,if(G1314=J1315-J1314,"Push",0)),"")</f>
        <v/>
      </c>
      <c r="Z1314" s="17"/>
      <c r="AA1314" s="18"/>
      <c r="AB1314" s="19"/>
    </row>
    <row r="1315" hidden="1">
      <c r="B1315" s="20" t="s">
        <v>91</v>
      </c>
      <c r="C1315" s="3">
        <v>10.0</v>
      </c>
      <c r="D1315" s="21">
        <v>0.811</v>
      </c>
      <c r="F1315" s="22">
        <v>51.0</v>
      </c>
      <c r="G1315" s="5">
        <v>-7.5</v>
      </c>
      <c r="H1315" s="5">
        <v>-345.0</v>
      </c>
      <c r="I1315" s="12">
        <f>if(H1315&lt;0,-H1315/(-H1315+100),100/(H1315+100))/(if(H1315&lt;0,-H1315/(-H1315+100),100/(H1315+100))+if(H1314&lt;0,-H1314/(-H1314+100),100/(H1314+100)))</f>
        <v>0.7415045019</v>
      </c>
      <c r="J1315" s="13">
        <v>79.0</v>
      </c>
      <c r="K1315" s="23">
        <f>IF(C1315&lt;&gt;"",IF(C1315+G1315&gt;0,C1315+G1315,""),IF(G1315-C1314&gt;0,G1315-C1314,""))</f>
        <v>2.5</v>
      </c>
      <c r="L1315" s="15">
        <f>if(K1315&lt;&gt;"",if(J1314-J1315&lt;G1315,1,if(G1315=J1314-J1315,"Push",0)),"")</f>
        <v>1</v>
      </c>
      <c r="Z1315" s="17"/>
      <c r="AA1315" s="18"/>
      <c r="AB1315" s="19"/>
    </row>
    <row r="1316" hidden="1">
      <c r="A1316" s="7">
        <v>44174.0</v>
      </c>
      <c r="B1316" s="8" t="s">
        <v>155</v>
      </c>
      <c r="C1316" s="9"/>
      <c r="D1316" s="9"/>
      <c r="E1316" s="10">
        <v>32.7</v>
      </c>
      <c r="F1316" s="11">
        <v>64.7</v>
      </c>
      <c r="G1316" s="5">
        <v>13.0</v>
      </c>
      <c r="H1316" s="5">
        <v>800.0</v>
      </c>
      <c r="I1316" s="12">
        <f>if(H1316&lt;0,-H1316/(-H1316+100),100/(H1316+100))/(if(H1316&lt;0,-H1316/(-H1316+100),100/(H1316+100))+if(H1317&lt;0,-H1317/(-H1317+100),100/(H1317+100)))</f>
        <v>0.10625</v>
      </c>
      <c r="J1316" s="13">
        <v>75.0</v>
      </c>
      <c r="K1316" s="14">
        <f>IF(C1316&lt;&gt;"",IF(C1316+G1316&gt;0,C1316+G1316,""),IF(G1316-C1317&gt;0,G1316-C1317,""))</f>
        <v>8.3</v>
      </c>
      <c r="L1316" s="15">
        <f>if(K1316&lt;&gt;"",if(J1317-J1316&lt;G1316,1,if(G1316=J1317-J1316,"Push",0)),"")</f>
        <v>1</v>
      </c>
      <c r="Z1316" s="17"/>
      <c r="AA1316" s="18"/>
      <c r="AB1316" s="19"/>
    </row>
    <row r="1317" hidden="1">
      <c r="B1317" s="20" t="s">
        <v>262</v>
      </c>
      <c r="C1317" s="3">
        <v>4.7</v>
      </c>
      <c r="D1317" s="21">
        <v>0.666</v>
      </c>
      <c r="F1317" s="22">
        <v>4.7</v>
      </c>
      <c r="G1317" s="5">
        <v>-13.0</v>
      </c>
      <c r="H1317" s="5">
        <v>-1430.0</v>
      </c>
      <c r="I1317" s="12">
        <f>if(H1317&lt;0,-H1317/(-H1317+100),100/(H1317+100))/(if(H1317&lt;0,-H1317/(-H1317+100),100/(H1317+100))+if(H1316&lt;0,-H1316/(-H1316+100),100/(H1316+100)))</f>
        <v>0.89375</v>
      </c>
      <c r="J1317" s="13">
        <v>74.0</v>
      </c>
      <c r="K1317" s="23" t="str">
        <f>IF(C1317&lt;&gt;"",IF(C1317+G1317&gt;0,C1317+G1317,""),IF(G1317-C1316&gt;0,G1317-C1316,""))</f>
        <v/>
      </c>
      <c r="L1317" s="15" t="str">
        <f>if(K1317&lt;&gt;"",if(J1316-J1317&lt;G1317,1,if(G1317=J1316-J1317,"Push",0)),"")</f>
        <v/>
      </c>
      <c r="Z1317" s="17"/>
      <c r="AA1317" s="18"/>
      <c r="AB1317" s="19"/>
    </row>
    <row r="1318" hidden="1">
      <c r="A1318" s="26">
        <v>44174.0</v>
      </c>
      <c r="B1318" s="27" t="s">
        <v>209</v>
      </c>
      <c r="C1318" s="28"/>
      <c r="D1318" s="28"/>
      <c r="E1318" s="29">
        <v>32.3</v>
      </c>
      <c r="F1318" s="30">
        <v>62.5</v>
      </c>
      <c r="G1318" s="31"/>
      <c r="H1318" s="31"/>
      <c r="I1318" s="32"/>
      <c r="J1318" s="33">
        <v>51.0</v>
      </c>
      <c r="K1318" s="34"/>
      <c r="L1318" s="35"/>
      <c r="Z1318" s="17"/>
      <c r="AA1318" s="18"/>
      <c r="AB1318" s="19"/>
    </row>
    <row r="1319" hidden="1">
      <c r="B1319" s="36" t="s">
        <v>367</v>
      </c>
      <c r="C1319" s="37">
        <v>25.5</v>
      </c>
      <c r="D1319" s="38">
        <v>0.985</v>
      </c>
      <c r="F1319" s="39">
        <v>36.4</v>
      </c>
      <c r="G1319" s="31"/>
      <c r="H1319" s="31"/>
      <c r="I1319" s="32"/>
      <c r="J1319" s="33">
        <v>88.0</v>
      </c>
      <c r="K1319" s="40"/>
      <c r="L1319" s="35"/>
      <c r="Z1319" s="17"/>
      <c r="AA1319" s="18"/>
      <c r="AB1319" s="19"/>
    </row>
    <row r="1320" hidden="1">
      <c r="A1320" s="26">
        <v>44174.0</v>
      </c>
      <c r="B1320" s="27" t="s">
        <v>348</v>
      </c>
      <c r="C1320" s="28"/>
      <c r="D1320" s="28"/>
      <c r="E1320" s="29">
        <v>32.0</v>
      </c>
      <c r="F1320" s="30">
        <v>32.2</v>
      </c>
      <c r="G1320" s="31"/>
      <c r="H1320" s="31"/>
      <c r="I1320" s="32"/>
      <c r="J1320" s="33">
        <v>57.0</v>
      </c>
      <c r="K1320" s="34"/>
      <c r="L1320" s="35"/>
      <c r="Z1320" s="17"/>
      <c r="AA1320" s="18"/>
      <c r="AB1320" s="19"/>
    </row>
    <row r="1321" hidden="1">
      <c r="B1321" s="36" t="s">
        <v>178</v>
      </c>
      <c r="C1321" s="37">
        <v>8.3</v>
      </c>
      <c r="D1321" s="38">
        <v>0.769</v>
      </c>
      <c r="F1321" s="39">
        <v>48.7</v>
      </c>
      <c r="G1321" s="31"/>
      <c r="H1321" s="31"/>
      <c r="I1321" s="32"/>
      <c r="J1321" s="33">
        <v>67.0</v>
      </c>
      <c r="K1321" s="40"/>
      <c r="L1321" s="35"/>
      <c r="Z1321" s="17"/>
      <c r="AA1321" s="18"/>
      <c r="AB1321" s="19"/>
    </row>
    <row r="1322" hidden="1">
      <c r="A1322" s="7">
        <v>44174.0</v>
      </c>
      <c r="B1322" s="8" t="s">
        <v>350</v>
      </c>
      <c r="C1322" s="9"/>
      <c r="D1322" s="9"/>
      <c r="E1322" s="10">
        <v>31.8</v>
      </c>
      <c r="F1322" s="11">
        <v>55.8</v>
      </c>
      <c r="G1322" s="5">
        <v>18.5</v>
      </c>
      <c r="H1322" s="5">
        <v>1500.0</v>
      </c>
      <c r="I1322" s="12">
        <f>if(H1322&lt;0,-H1322/(-H1322+100),100/(H1322+100))/(if(H1322&lt;0,-H1322/(-H1322+100),100/(H1322+100))+if(H1323&lt;0,-H1323/(-H1323+100),100/(H1323+100)))</f>
        <v>0.05992949471</v>
      </c>
      <c r="J1322" s="13">
        <v>58.0</v>
      </c>
      <c r="K1322" s="14">
        <f>IF(C1322&lt;&gt;"",IF(C1322+G1322&gt;0,C1322+G1322,""),IF(G1322-C1323&gt;0,G1322-C1323,""))</f>
        <v>7.4</v>
      </c>
      <c r="L1322" s="15">
        <f>if(K1322&lt;&gt;"",if(J1323-J1322&lt;G1322,1,if(G1322=J1323-J1322,"Push",0)),"")</f>
        <v>1</v>
      </c>
      <c r="Z1322" s="17"/>
      <c r="AA1322" s="18"/>
      <c r="AB1322" s="19"/>
    </row>
    <row r="1323" hidden="1">
      <c r="B1323" s="20" t="s">
        <v>104</v>
      </c>
      <c r="C1323" s="3">
        <v>11.1</v>
      </c>
      <c r="D1323" s="21">
        <v>0.848</v>
      </c>
      <c r="F1323" s="22">
        <v>28.3</v>
      </c>
      <c r="G1323" s="5">
        <v>-18.5</v>
      </c>
      <c r="H1323" s="5">
        <v>-5000.0</v>
      </c>
      <c r="I1323" s="12">
        <f>if(H1323&lt;0,-H1323/(-H1323+100),100/(H1323+100))/(if(H1323&lt;0,-H1323/(-H1323+100),100/(H1323+100))+if(H1322&lt;0,-H1322/(-H1322+100),100/(H1322+100)))</f>
        <v>0.9400705053</v>
      </c>
      <c r="J1323" s="13">
        <v>61.0</v>
      </c>
      <c r="K1323" s="23" t="str">
        <f>IF(C1323&lt;&gt;"",IF(C1323+G1323&gt;0,C1323+G1323,""),IF(G1323-C1322&gt;0,G1323-C1322,""))</f>
        <v/>
      </c>
      <c r="L1323" s="15" t="str">
        <f>if(K1323&lt;&gt;"",if(J1322-J1323&lt;G1323,1,if(G1323=J1322-J1323,"Push",0)),"")</f>
        <v/>
      </c>
      <c r="Z1323" s="17"/>
      <c r="AA1323" s="18"/>
      <c r="AB1323" s="19"/>
    </row>
    <row r="1324" hidden="1">
      <c r="A1324" s="7">
        <v>44174.0</v>
      </c>
      <c r="B1324" s="8" t="s">
        <v>188</v>
      </c>
      <c r="C1324" s="9">
        <v>14.2</v>
      </c>
      <c r="D1324" s="25">
        <v>0.897</v>
      </c>
      <c r="E1324" s="10">
        <v>29.3</v>
      </c>
      <c r="F1324" s="11">
        <v>66.1</v>
      </c>
      <c r="G1324" s="5">
        <v>-5.0</v>
      </c>
      <c r="H1324" s="5">
        <v>-225.0</v>
      </c>
      <c r="I1324" s="12">
        <f>if(H1324&lt;0,-H1324/(-H1324+100),100/(H1324+100))/(if(H1324&lt;0,-H1324/(-H1324+100),100/(H1324+100))+if(H1325&lt;0,-H1325/(-H1325+100),100/(H1325+100)))</f>
        <v>0.6596858639</v>
      </c>
      <c r="J1324" s="13">
        <v>77.0</v>
      </c>
      <c r="K1324" s="14">
        <f>IF(C1324&lt;&gt;"",IF(C1324+G1324&gt;0,C1324+G1324,""),IF(G1324-C1325&gt;0,G1324-C1325,""))</f>
        <v>9.2</v>
      </c>
      <c r="L1324" s="15">
        <f>if(K1324&lt;&gt;"",if(J1325-J1324&lt;G1324,1,if(G1324=J1325-J1324,"Push",0)),"")</f>
        <v>1</v>
      </c>
      <c r="Z1324" s="17"/>
      <c r="AA1324" s="18"/>
      <c r="AB1324" s="19"/>
    </row>
    <row r="1325" hidden="1">
      <c r="B1325" s="20" t="s">
        <v>358</v>
      </c>
      <c r="C1325" s="3"/>
      <c r="D1325" s="3"/>
      <c r="F1325" s="22">
        <v>26.3</v>
      </c>
      <c r="G1325" s="5">
        <v>5.0</v>
      </c>
      <c r="H1325" s="5">
        <v>180.0</v>
      </c>
      <c r="I1325" s="12">
        <f>if(H1325&lt;0,-H1325/(-H1325+100),100/(H1325+100))/(if(H1325&lt;0,-H1325/(-H1325+100),100/(H1325+100))+if(H1324&lt;0,-H1324/(-H1324+100),100/(H1324+100)))</f>
        <v>0.3403141361</v>
      </c>
      <c r="J1325" s="13">
        <v>68.0</v>
      </c>
      <c r="K1325" s="23" t="str">
        <f>IF(C1325&lt;&gt;"",IF(C1325+G1325&gt;0,C1325+G1325,""),IF(G1325-C1324&gt;0,G1325-C1324,""))</f>
        <v/>
      </c>
      <c r="L1325" s="15" t="str">
        <f>if(K1325&lt;&gt;"",if(J1324-J1325&lt;G1325,1,if(G1325=J1324-J1325,"Push",0)),"")</f>
        <v/>
      </c>
      <c r="Z1325" s="17"/>
      <c r="AA1325" s="18"/>
      <c r="AB1325" s="19"/>
    </row>
    <row r="1326" hidden="1">
      <c r="A1326" s="7">
        <v>44174.0</v>
      </c>
      <c r="B1326" s="8" t="s">
        <v>388</v>
      </c>
      <c r="C1326" s="9"/>
      <c r="D1326" s="9"/>
      <c r="E1326" s="10">
        <v>25.1</v>
      </c>
      <c r="F1326" s="11">
        <v>66.9</v>
      </c>
      <c r="I1326" s="12"/>
      <c r="J1326" s="13">
        <v>64.0</v>
      </c>
      <c r="K1326" s="14"/>
      <c r="L1326" s="15"/>
      <c r="Z1326" s="17"/>
      <c r="AA1326" s="18"/>
      <c r="AB1326" s="19"/>
    </row>
    <row r="1327" hidden="1">
      <c r="B1327" s="20" t="s">
        <v>136</v>
      </c>
      <c r="C1327" s="3">
        <v>34.5</v>
      </c>
      <c r="D1327" s="21">
        <v>0.991</v>
      </c>
      <c r="F1327" s="22">
        <v>25.9</v>
      </c>
      <c r="I1327" s="12"/>
      <c r="J1327" s="13">
        <v>89.0</v>
      </c>
      <c r="K1327" s="23"/>
      <c r="L1327" s="15"/>
      <c r="Z1327" s="17"/>
      <c r="AA1327" s="18"/>
      <c r="AB1327" s="19"/>
    </row>
    <row r="1328" hidden="1">
      <c r="A1328" s="7">
        <v>44174.0</v>
      </c>
      <c r="B1328" s="8" t="s">
        <v>389</v>
      </c>
      <c r="C1328" s="9"/>
      <c r="D1328" s="9"/>
      <c r="E1328" s="10">
        <v>23.8</v>
      </c>
      <c r="F1328" s="11">
        <v>70.9</v>
      </c>
      <c r="I1328" s="12"/>
      <c r="J1328" s="13">
        <v>66.0</v>
      </c>
      <c r="K1328" s="14"/>
      <c r="L1328" s="15"/>
      <c r="Z1328" s="17"/>
      <c r="AA1328" s="18"/>
      <c r="AB1328" s="19"/>
    </row>
    <row r="1329" hidden="1">
      <c r="B1329" s="20" t="s">
        <v>47</v>
      </c>
      <c r="C1329" s="3">
        <v>31.4</v>
      </c>
      <c r="D1329" s="21">
        <v>0.989</v>
      </c>
      <c r="F1329" s="22">
        <v>25.4</v>
      </c>
      <c r="I1329" s="12"/>
      <c r="J1329" s="13">
        <v>90.0</v>
      </c>
      <c r="K1329" s="23"/>
      <c r="L1329" s="15"/>
      <c r="Z1329" s="17"/>
      <c r="AA1329" s="18"/>
      <c r="AB1329" s="19"/>
    </row>
    <row r="1330" hidden="1">
      <c r="A1330" s="7">
        <v>44174.0</v>
      </c>
      <c r="B1330" s="8" t="s">
        <v>378</v>
      </c>
      <c r="C1330" s="9"/>
      <c r="D1330" s="9"/>
      <c r="E1330" s="10">
        <v>20.7</v>
      </c>
      <c r="F1330" s="11">
        <v>6.8</v>
      </c>
      <c r="I1330" s="12"/>
      <c r="J1330" s="13">
        <v>35.0</v>
      </c>
      <c r="K1330" s="14"/>
      <c r="L1330" s="15"/>
      <c r="Z1330" s="17"/>
      <c r="AA1330" s="18"/>
      <c r="AB1330" s="19"/>
    </row>
    <row r="1331" hidden="1">
      <c r="B1331" s="20" t="s">
        <v>53</v>
      </c>
      <c r="C1331" s="3">
        <v>26.0</v>
      </c>
      <c r="D1331" s="21">
        <v>0.975</v>
      </c>
      <c r="F1331" s="22">
        <v>61.7</v>
      </c>
      <c r="I1331" s="12"/>
      <c r="J1331" s="13">
        <v>95.0</v>
      </c>
      <c r="K1331" s="23"/>
      <c r="L1331" s="15"/>
      <c r="Z1331" s="17"/>
      <c r="AA1331" s="18"/>
      <c r="AB1331" s="19"/>
    </row>
    <row r="1332" hidden="1">
      <c r="A1332" s="7">
        <v>44174.0</v>
      </c>
      <c r="B1332" s="8" t="s">
        <v>341</v>
      </c>
      <c r="C1332" s="9"/>
      <c r="D1332" s="9"/>
      <c r="E1332" s="10">
        <v>20.3</v>
      </c>
      <c r="F1332" s="11">
        <v>39.5</v>
      </c>
      <c r="I1332" s="12"/>
      <c r="J1332" s="13">
        <v>52.0</v>
      </c>
      <c r="K1332" s="14"/>
      <c r="L1332" s="15"/>
      <c r="Z1332" s="17"/>
      <c r="AA1332" s="18"/>
      <c r="AB1332" s="19"/>
    </row>
    <row r="1333" hidden="1">
      <c r="B1333" s="20" t="s">
        <v>390</v>
      </c>
      <c r="C1333" s="3">
        <v>23.8</v>
      </c>
      <c r="D1333" s="21">
        <v>0.966</v>
      </c>
      <c r="F1333" s="22">
        <v>31.0</v>
      </c>
      <c r="I1333" s="12"/>
      <c r="J1333" s="13">
        <v>72.0</v>
      </c>
      <c r="K1333" s="23"/>
      <c r="L1333" s="15"/>
      <c r="Z1333" s="17"/>
      <c r="AA1333" s="18"/>
      <c r="AB1333" s="19"/>
    </row>
    <row r="1334" hidden="1">
      <c r="A1334" s="7">
        <v>44174.0</v>
      </c>
      <c r="B1334" s="8" t="s">
        <v>391</v>
      </c>
      <c r="C1334" s="9"/>
      <c r="D1334" s="9"/>
      <c r="E1334" s="10">
        <v>20.2</v>
      </c>
      <c r="F1334" s="11">
        <v>38.5</v>
      </c>
      <c r="I1334" s="12"/>
      <c r="J1334" s="13">
        <v>62.0</v>
      </c>
      <c r="K1334" s="14"/>
      <c r="L1334" s="15"/>
      <c r="Z1334" s="17"/>
      <c r="AA1334" s="18"/>
      <c r="AB1334" s="19"/>
    </row>
    <row r="1335" hidden="1">
      <c r="B1335" s="20" t="s">
        <v>392</v>
      </c>
      <c r="C1335" s="3">
        <v>22.5</v>
      </c>
      <c r="D1335" s="21">
        <v>0.959</v>
      </c>
      <c r="F1335" s="22">
        <v>34.1</v>
      </c>
      <c r="I1335" s="12"/>
      <c r="J1335" s="13">
        <v>87.0</v>
      </c>
      <c r="K1335" s="23"/>
      <c r="L1335" s="15"/>
      <c r="Z1335" s="17"/>
      <c r="AA1335" s="18"/>
      <c r="AB1335" s="19"/>
    </row>
    <row r="1336" hidden="1">
      <c r="A1336" s="7">
        <v>44174.0</v>
      </c>
      <c r="B1336" s="8" t="s">
        <v>167</v>
      </c>
      <c r="C1336" s="9"/>
      <c r="D1336" s="9"/>
      <c r="E1336" s="10">
        <v>19.9</v>
      </c>
      <c r="F1336" s="11">
        <v>17.4</v>
      </c>
      <c r="I1336" s="12"/>
      <c r="J1336" s="13">
        <v>51.0</v>
      </c>
      <c r="K1336" s="14"/>
      <c r="L1336" s="15"/>
      <c r="Z1336" s="17"/>
      <c r="AA1336" s="18"/>
      <c r="AB1336" s="19"/>
    </row>
    <row r="1337" hidden="1">
      <c r="B1337" s="20" t="s">
        <v>228</v>
      </c>
      <c r="C1337" s="3">
        <v>23.5</v>
      </c>
      <c r="D1337" s="21">
        <v>0.965</v>
      </c>
      <c r="F1337" s="22">
        <v>56.7</v>
      </c>
      <c r="I1337" s="12"/>
      <c r="J1337" s="13">
        <v>102.0</v>
      </c>
      <c r="K1337" s="23"/>
      <c r="L1337" s="15"/>
      <c r="Z1337" s="17"/>
      <c r="AA1337" s="18"/>
      <c r="AB1337" s="19"/>
    </row>
    <row r="1338" hidden="1">
      <c r="A1338" s="7">
        <v>44174.0</v>
      </c>
      <c r="B1338" s="8" t="s">
        <v>213</v>
      </c>
      <c r="C1338" s="9"/>
      <c r="D1338" s="9"/>
      <c r="E1338" s="10">
        <v>19.6</v>
      </c>
      <c r="F1338" s="11">
        <v>22.1</v>
      </c>
      <c r="I1338" s="12"/>
      <c r="J1338" s="13">
        <v>66.0</v>
      </c>
      <c r="K1338" s="14"/>
      <c r="L1338" s="15"/>
      <c r="Z1338" s="17"/>
      <c r="AA1338" s="18"/>
      <c r="AB1338" s="19"/>
    </row>
    <row r="1339" hidden="1">
      <c r="B1339" s="20" t="s">
        <v>130</v>
      </c>
      <c r="C1339" s="3">
        <v>22.3</v>
      </c>
      <c r="D1339" s="21">
        <v>0.955</v>
      </c>
      <c r="F1339" s="22">
        <v>54.9</v>
      </c>
      <c r="I1339" s="12"/>
      <c r="J1339" s="13">
        <v>116.0</v>
      </c>
      <c r="K1339" s="23"/>
      <c r="L1339" s="15"/>
      <c r="Z1339" s="17"/>
      <c r="AA1339" s="18"/>
      <c r="AB1339" s="19"/>
    </row>
    <row r="1340" hidden="1">
      <c r="A1340" s="7">
        <v>44174.0</v>
      </c>
      <c r="B1340" s="8" t="s">
        <v>393</v>
      </c>
      <c r="C1340" s="9"/>
      <c r="D1340" s="9"/>
      <c r="E1340" s="10">
        <v>19.5</v>
      </c>
      <c r="F1340" s="11">
        <v>13.5</v>
      </c>
      <c r="I1340" s="12"/>
      <c r="J1340" s="13">
        <v>43.0</v>
      </c>
      <c r="K1340" s="14"/>
      <c r="L1340" s="15"/>
      <c r="Z1340" s="17"/>
      <c r="AA1340" s="18"/>
      <c r="AB1340" s="19"/>
    </row>
    <row r="1341" hidden="1">
      <c r="B1341" s="20" t="s">
        <v>164</v>
      </c>
      <c r="C1341" s="3">
        <v>13.7</v>
      </c>
      <c r="D1341" s="21">
        <v>0.858</v>
      </c>
      <c r="F1341" s="22">
        <v>55.9</v>
      </c>
      <c r="I1341" s="12"/>
      <c r="J1341" s="13">
        <v>84.0</v>
      </c>
      <c r="K1341" s="23"/>
      <c r="L1341" s="15"/>
      <c r="Z1341" s="17"/>
      <c r="AA1341" s="18"/>
      <c r="AB1341" s="19"/>
    </row>
    <row r="1342" hidden="1">
      <c r="A1342" s="7">
        <v>44174.0</v>
      </c>
      <c r="B1342" s="8" t="s">
        <v>219</v>
      </c>
      <c r="C1342" s="9"/>
      <c r="D1342" s="9"/>
      <c r="E1342" s="10">
        <v>19.2</v>
      </c>
      <c r="F1342" s="11">
        <v>43.1</v>
      </c>
      <c r="I1342" s="12"/>
      <c r="J1342" s="13">
        <v>69.0</v>
      </c>
      <c r="K1342" s="14"/>
      <c r="L1342" s="15"/>
      <c r="Z1342" s="17"/>
      <c r="AA1342" s="18"/>
      <c r="AB1342" s="19"/>
    </row>
    <row r="1343" hidden="1">
      <c r="B1343" s="20" t="s">
        <v>224</v>
      </c>
      <c r="C1343" s="3">
        <v>23.9</v>
      </c>
      <c r="D1343" s="21">
        <v>0.96</v>
      </c>
      <c r="F1343" s="22">
        <v>25.8</v>
      </c>
      <c r="I1343" s="12"/>
      <c r="J1343" s="13">
        <v>78.0</v>
      </c>
      <c r="K1343" s="23"/>
      <c r="L1343" s="15"/>
      <c r="Z1343" s="17"/>
      <c r="AA1343" s="18"/>
      <c r="AB1343" s="19"/>
    </row>
    <row r="1344" hidden="1">
      <c r="A1344" s="7">
        <v>44174.0</v>
      </c>
      <c r="B1344" s="8" t="s">
        <v>394</v>
      </c>
      <c r="C1344" s="9"/>
      <c r="D1344" s="9"/>
      <c r="E1344" s="10">
        <v>19.0</v>
      </c>
      <c r="F1344" s="11">
        <v>49.5</v>
      </c>
      <c r="I1344" s="12"/>
      <c r="J1344" s="13">
        <v>55.0</v>
      </c>
      <c r="K1344" s="14"/>
      <c r="L1344" s="15"/>
      <c r="Z1344" s="17"/>
      <c r="AA1344" s="18"/>
      <c r="AB1344" s="19"/>
    </row>
    <row r="1345" hidden="1">
      <c r="B1345" s="20" t="s">
        <v>95</v>
      </c>
      <c r="C1345" s="3">
        <v>21.0</v>
      </c>
      <c r="D1345" s="21">
        <v>0.957</v>
      </c>
      <c r="F1345" s="22">
        <v>29.5</v>
      </c>
      <c r="I1345" s="12"/>
      <c r="J1345" s="13">
        <v>77.0</v>
      </c>
      <c r="K1345" s="23"/>
      <c r="L1345" s="15"/>
      <c r="Z1345" s="17"/>
      <c r="AA1345" s="18"/>
      <c r="AB1345" s="19"/>
    </row>
    <row r="1346" hidden="1">
      <c r="A1346" s="7">
        <v>44174.0</v>
      </c>
      <c r="B1346" s="8" t="s">
        <v>395</v>
      </c>
      <c r="C1346" s="9"/>
      <c r="D1346" s="9"/>
      <c r="E1346" s="10">
        <v>18.6</v>
      </c>
      <c r="F1346" s="11">
        <v>18.3</v>
      </c>
      <c r="I1346" s="12"/>
      <c r="J1346" s="13">
        <v>50.0</v>
      </c>
      <c r="K1346" s="14"/>
      <c r="L1346" s="15"/>
      <c r="Z1346" s="17"/>
      <c r="AA1346" s="18"/>
      <c r="AB1346" s="19"/>
    </row>
    <row r="1347" hidden="1">
      <c r="B1347" s="20" t="s">
        <v>153</v>
      </c>
      <c r="C1347" s="3">
        <v>15.2</v>
      </c>
      <c r="D1347" s="21">
        <v>0.904</v>
      </c>
      <c r="F1347" s="22">
        <v>57.4</v>
      </c>
      <c r="I1347" s="12"/>
      <c r="J1347" s="13">
        <v>98.0</v>
      </c>
      <c r="K1347" s="23"/>
      <c r="L1347" s="15"/>
      <c r="Z1347" s="17"/>
      <c r="AA1347" s="18"/>
      <c r="AB1347" s="19"/>
    </row>
    <row r="1348" hidden="1">
      <c r="A1348" s="7">
        <v>44174.0</v>
      </c>
      <c r="B1348" s="8" t="s">
        <v>396</v>
      </c>
      <c r="C1348" s="9"/>
      <c r="D1348" s="9"/>
      <c r="E1348" s="10">
        <v>18.6</v>
      </c>
      <c r="F1348" s="11">
        <v>35.0</v>
      </c>
      <c r="I1348" s="12"/>
      <c r="J1348" s="13">
        <v>79.0</v>
      </c>
      <c r="K1348" s="14"/>
      <c r="L1348" s="15"/>
      <c r="Z1348" s="17"/>
      <c r="AA1348" s="18"/>
      <c r="AB1348" s="19"/>
    </row>
    <row r="1349" hidden="1">
      <c r="B1349" s="20" t="s">
        <v>397</v>
      </c>
      <c r="C1349" s="3">
        <v>20.6</v>
      </c>
      <c r="D1349" s="21">
        <v>0.941</v>
      </c>
      <c r="F1349" s="22">
        <v>27.8</v>
      </c>
      <c r="I1349" s="12"/>
      <c r="J1349" s="13">
        <v>87.0</v>
      </c>
      <c r="K1349" s="23"/>
      <c r="L1349" s="15"/>
      <c r="Z1349" s="17"/>
      <c r="AA1349" s="18"/>
      <c r="AB1349" s="19"/>
    </row>
    <row r="1350">
      <c r="A1350" s="42">
        <v>44175.0</v>
      </c>
      <c r="B1350" s="43" t="s">
        <v>20</v>
      </c>
      <c r="C1350" s="44"/>
      <c r="D1350" s="44"/>
      <c r="E1350" s="46">
        <v>90.5</v>
      </c>
      <c r="F1350" s="47">
        <v>80.2</v>
      </c>
      <c r="G1350" s="48">
        <v>2.0</v>
      </c>
      <c r="H1350" s="48">
        <v>112.0</v>
      </c>
      <c r="I1350" s="49">
        <f>if(H1350&lt;0,-H1350/(-H1350+100),100/(H1350+100))/(if(H1350&lt;0,-H1350/(-H1350+100),100/(H1350+100))+if(H1351&lt;0,-H1351/(-H1351+100),100/(H1351+100)))</f>
        <v>0.4532666458</v>
      </c>
      <c r="J1350" s="50">
        <v>80.0</v>
      </c>
      <c r="K1350" s="51">
        <f>IF(C1350&lt;&gt;"",IF(C1350+G1350&gt;0,C1350+G1350,""),IF(G1350-C1351&gt;0,G1350-C1351,""))</f>
        <v>0.1</v>
      </c>
      <c r="L1350" s="52">
        <f>if(K1350&lt;&gt;"",if(J1351-J1350&lt;G1350,1,if(G1350=J1351-J1350,"Push",0)),"")</f>
        <v>1</v>
      </c>
      <c r="Z1350" s="17"/>
      <c r="AA1350" s="18"/>
      <c r="AB1350" s="19"/>
    </row>
    <row r="1351">
      <c r="B1351" s="20" t="s">
        <v>25</v>
      </c>
      <c r="C1351" s="3">
        <v>1.9</v>
      </c>
      <c r="D1351" s="21">
        <v>0.567</v>
      </c>
      <c r="F1351" s="22">
        <v>47.1</v>
      </c>
      <c r="G1351" s="5">
        <v>-2.0</v>
      </c>
      <c r="H1351" s="5">
        <v>-132.0</v>
      </c>
      <c r="I1351" s="12">
        <f>if(H1351&lt;0,-H1351/(-H1351+100),100/(H1351+100))/(if(H1351&lt;0,-H1351/(-H1351+100),100/(H1351+100))+if(H1350&lt;0,-H1350/(-H1350+100),100/(H1350+100)))</f>
        <v>0.5467333542</v>
      </c>
      <c r="J1351" s="13">
        <v>68.0</v>
      </c>
      <c r="K1351" s="23" t="str">
        <f>IF(C1351&lt;&gt;"",IF(C1351+G1351&gt;0,C1351+G1351,""),IF(G1351-C1350&gt;0,G1351-C1350,""))</f>
        <v/>
      </c>
      <c r="L1351" s="15" t="str">
        <f>if(K1351&lt;&gt;"",if(J1350-J1351&lt;G1351,1,if(G1351=J1350-J1351,"Push",0)),"")</f>
        <v/>
      </c>
      <c r="Z1351" s="17"/>
      <c r="AA1351" s="18"/>
      <c r="AB1351" s="19"/>
    </row>
    <row r="1352" hidden="1">
      <c r="A1352" s="7">
        <v>44175.0</v>
      </c>
      <c r="B1352" s="8" t="s">
        <v>212</v>
      </c>
      <c r="C1352" s="9"/>
      <c r="D1352" s="9"/>
      <c r="E1352" s="10">
        <v>55.2</v>
      </c>
      <c r="F1352" s="11">
        <v>34.8</v>
      </c>
      <c r="G1352" s="5">
        <v>17.0</v>
      </c>
      <c r="H1352" s="5">
        <v>1100.0</v>
      </c>
      <c r="I1352" s="12">
        <f>if(H1352&lt;0,-H1352/(-H1352+100),100/(H1352+100))/(if(H1352&lt;0,-H1352/(-H1352+100),100/(H1352+100))+if(H1353&lt;0,-H1353/(-H1353+100),100/(H1353+100)))</f>
        <v>0.08045977011</v>
      </c>
      <c r="J1352" s="13">
        <v>61.0</v>
      </c>
      <c r="K1352" s="14">
        <f>IF(C1352&lt;&gt;"",IF(C1352+G1352&gt;0,C1352+G1352,""),IF(G1352-C1353&gt;0,G1352-C1353,""))</f>
        <v>2.9</v>
      </c>
      <c r="L1352" s="15">
        <f>if(K1352&lt;&gt;"",if(J1353-J1352&lt;G1352,1,if(G1352=J1353-J1352,"Push",0)),"")</f>
        <v>0</v>
      </c>
      <c r="Z1352" s="17"/>
      <c r="AA1352" s="18"/>
      <c r="AB1352" s="19"/>
    </row>
    <row r="1353" hidden="1">
      <c r="B1353" s="20" t="s">
        <v>138</v>
      </c>
      <c r="C1353" s="3">
        <v>14.1</v>
      </c>
      <c r="D1353" s="21">
        <v>0.869</v>
      </c>
      <c r="F1353" s="22">
        <v>79.7</v>
      </c>
      <c r="G1353" s="5">
        <v>-17.0</v>
      </c>
      <c r="H1353" s="5">
        <v>-2000.0</v>
      </c>
      <c r="I1353" s="12">
        <f>if(H1353&lt;0,-H1353/(-H1353+100),100/(H1353+100))/(if(H1353&lt;0,-H1353/(-H1353+100),100/(H1353+100))+if(H1352&lt;0,-H1352/(-H1352+100),100/(H1352+100)))</f>
        <v>0.9195402299</v>
      </c>
      <c r="J1353" s="13">
        <v>90.0</v>
      </c>
      <c r="K1353" s="23" t="str">
        <f>IF(C1353&lt;&gt;"",IF(C1353+G1353&gt;0,C1353+G1353,""),IF(G1353-C1352&gt;0,G1353-C1352,""))</f>
        <v/>
      </c>
      <c r="L1353" s="15" t="str">
        <f>if(K1353&lt;&gt;"",if(J1352-J1353&lt;G1353,1,if(G1353=J1352-J1353,"Push",0)),"")</f>
        <v/>
      </c>
      <c r="Z1353" s="17"/>
      <c r="AA1353" s="18"/>
      <c r="AB1353" s="19"/>
    </row>
    <row r="1354" hidden="1">
      <c r="A1354" s="7">
        <v>44175.0</v>
      </c>
      <c r="B1354" s="8" t="s">
        <v>105</v>
      </c>
      <c r="C1354" s="9"/>
      <c r="D1354" s="9"/>
      <c r="E1354" s="10">
        <v>53.9</v>
      </c>
      <c r="F1354" s="11">
        <v>64.3</v>
      </c>
      <c r="G1354" s="5">
        <v>-5.5</v>
      </c>
      <c r="H1354" s="5">
        <v>-250.0</v>
      </c>
      <c r="I1354" s="12">
        <f>if(H1354&lt;0,-H1354/(-H1354+100),100/(H1354+100))/(if(H1354&lt;0,-H1354/(-H1354+100),100/(H1354+100))+if(H1355&lt;0,-H1355/(-H1355+100),100/(H1355+100)))</f>
        <v>0.6818181818</v>
      </c>
      <c r="J1354" s="13">
        <v>74.0</v>
      </c>
      <c r="K1354" s="14" t="str">
        <f>IF(C1354&lt;&gt;"",IF(C1354+G1354&gt;0,C1354+G1354,""),IF(G1354-C1355&gt;0,G1354-C1355,""))</f>
        <v/>
      </c>
      <c r="L1354" s="15" t="str">
        <f>if(K1354&lt;&gt;"",if(J1355-J1354&lt;G1354,1,if(G1354=J1355-J1354,"Push",0)),"")</f>
        <v/>
      </c>
      <c r="Z1354" s="17"/>
      <c r="AA1354" s="18"/>
      <c r="AB1354" s="19"/>
    </row>
    <row r="1355" hidden="1">
      <c r="B1355" s="20" t="s">
        <v>377</v>
      </c>
      <c r="C1355" s="3">
        <v>1.7</v>
      </c>
      <c r="D1355" s="21">
        <v>0.567</v>
      </c>
      <c r="F1355" s="22">
        <v>27.7</v>
      </c>
      <c r="G1355" s="5">
        <v>5.5</v>
      </c>
      <c r="H1355" s="5">
        <v>200.0</v>
      </c>
      <c r="I1355" s="12">
        <f>if(H1355&lt;0,-H1355/(-H1355+100),100/(H1355+100))/(if(H1355&lt;0,-H1355/(-H1355+100),100/(H1355+100))+if(H1354&lt;0,-H1354/(-H1354+100),100/(H1354+100)))</f>
        <v>0.3181818182</v>
      </c>
      <c r="J1355" s="13">
        <v>50.0</v>
      </c>
      <c r="K1355" s="23">
        <f>IF(C1355&lt;&gt;"",IF(C1355+G1355&gt;0,C1355+G1355,""),IF(G1355-C1354&gt;0,G1355-C1354,""))</f>
        <v>7.2</v>
      </c>
      <c r="L1355" s="15">
        <f>if(K1355&lt;&gt;"",if(J1354-J1355&lt;G1355,1,if(G1355=J1354-J1355,"Push",0)),"")</f>
        <v>0</v>
      </c>
      <c r="Z1355" s="17"/>
      <c r="AA1355" s="18"/>
      <c r="AB1355" s="19"/>
    </row>
    <row r="1356" hidden="1">
      <c r="A1356" s="7">
        <v>44175.0</v>
      </c>
      <c r="B1356" s="8" t="s">
        <v>398</v>
      </c>
      <c r="C1356" s="9"/>
      <c r="D1356" s="9"/>
      <c r="E1356" s="10">
        <v>53.7</v>
      </c>
      <c r="F1356" s="11">
        <v>60.6</v>
      </c>
      <c r="G1356" s="5">
        <v>19.0</v>
      </c>
      <c r="H1356" s="5">
        <v>1300.0</v>
      </c>
      <c r="I1356" s="12">
        <f>if(H1356&lt;0,-H1356/(-H1356+100),100/(H1356+100))/(if(H1356&lt;0,-H1356/(-H1356+100),100/(H1356+100))+if(H1357&lt;0,-H1357/(-H1357+100),100/(H1357+100)))</f>
        <v>0.0685286783</v>
      </c>
      <c r="J1356" s="13">
        <v>84.0</v>
      </c>
      <c r="K1356" s="14">
        <f>IF(C1356&lt;&gt;"",IF(C1356+G1356&gt;0,C1356+G1356,""),IF(G1356-C1357&gt;0,G1356-C1357,""))</f>
        <v>5.1</v>
      </c>
      <c r="L1356" s="15">
        <f>if(K1356&lt;&gt;"",if(J1357-J1356&lt;G1356,1,if(G1356=J1357-J1356,"Push",0)),"")</f>
        <v>1</v>
      </c>
      <c r="Z1356" s="17"/>
      <c r="AA1356" s="18"/>
      <c r="AB1356" s="19"/>
    </row>
    <row r="1357" hidden="1">
      <c r="B1357" s="20" t="s">
        <v>16</v>
      </c>
      <c r="C1357" s="3">
        <v>13.9</v>
      </c>
      <c r="D1357" s="21">
        <v>0.904</v>
      </c>
      <c r="F1357" s="22">
        <v>47.2</v>
      </c>
      <c r="G1357" s="5">
        <v>-19.0</v>
      </c>
      <c r="H1357" s="5">
        <v>-3335.0</v>
      </c>
      <c r="I1357" s="12">
        <f>if(H1357&lt;0,-H1357/(-H1357+100),100/(H1357+100))/(if(H1357&lt;0,-H1357/(-H1357+100),100/(H1357+100))+if(H1356&lt;0,-H1356/(-H1356+100),100/(H1356+100)))</f>
        <v>0.9314713217</v>
      </c>
      <c r="J1357" s="13">
        <v>86.0</v>
      </c>
      <c r="K1357" s="23" t="str">
        <f>IF(C1357&lt;&gt;"",IF(C1357+G1357&gt;0,C1357+G1357,""),IF(G1357-C1356&gt;0,G1357-C1356,""))</f>
        <v/>
      </c>
      <c r="L1357" s="15" t="str">
        <f>if(K1357&lt;&gt;"",if(J1356-J1357&lt;G1357,1,if(G1357=J1356-J1357,"Push",0)),"")</f>
        <v/>
      </c>
      <c r="Z1357" s="17"/>
      <c r="AA1357" s="18"/>
      <c r="AB1357" s="19"/>
    </row>
    <row r="1358" hidden="1">
      <c r="A1358" s="7">
        <v>44175.0</v>
      </c>
      <c r="B1358" s="8" t="s">
        <v>380</v>
      </c>
      <c r="C1358" s="9"/>
      <c r="D1358" s="9"/>
      <c r="E1358" s="10">
        <v>50.2</v>
      </c>
      <c r="F1358" s="11">
        <v>36.1</v>
      </c>
      <c r="G1358" s="5">
        <v>22.5</v>
      </c>
      <c r="H1358" s="5">
        <v>1800.0</v>
      </c>
      <c r="I1358" s="12">
        <f>if(H1358&lt;0,-H1358/(-H1358+100),100/(H1358+100))/(if(H1358&lt;0,-H1358/(-H1358+100),100/(H1358+100))+if(H1359&lt;0,-H1359/(-H1359+100),100/(H1359+100)))</f>
        <v>0.05047476262</v>
      </c>
      <c r="J1358" s="13">
        <v>45.0</v>
      </c>
      <c r="K1358" s="14">
        <f>IF(C1358&lt;&gt;"",IF(C1358+G1358&gt;0,C1358+G1358,""),IF(G1358-C1359&gt;0,G1358-C1359,""))</f>
        <v>7.1</v>
      </c>
      <c r="L1358" s="15">
        <f>if(K1358&lt;&gt;"",if(J1359-J1358&lt;G1358,1,if(G1358=J1359-J1358,"Push",0)),"")</f>
        <v>0</v>
      </c>
      <c r="Z1358" s="17"/>
      <c r="AA1358" s="18"/>
      <c r="AB1358" s="19"/>
    </row>
    <row r="1359" hidden="1">
      <c r="B1359" s="20" t="s">
        <v>399</v>
      </c>
      <c r="C1359" s="3">
        <v>15.4</v>
      </c>
      <c r="D1359" s="21">
        <v>0.898</v>
      </c>
      <c r="F1359" s="22">
        <v>68.9</v>
      </c>
      <c r="G1359" s="5">
        <v>-22.5</v>
      </c>
      <c r="H1359" s="5">
        <v>-10000.0</v>
      </c>
      <c r="I1359" s="12">
        <f>if(H1359&lt;0,-H1359/(-H1359+100),100/(H1359+100))/(if(H1359&lt;0,-H1359/(-H1359+100),100/(H1359+100))+if(H1358&lt;0,-H1358/(-H1358+100),100/(H1358+100)))</f>
        <v>0.9495252374</v>
      </c>
      <c r="J1359" s="13">
        <v>80.0</v>
      </c>
      <c r="K1359" s="23" t="str">
        <f>IF(C1359&lt;&gt;"",IF(C1359+G1359&gt;0,C1359+G1359,""),IF(G1359-C1358&gt;0,G1359-C1358,""))</f>
        <v/>
      </c>
      <c r="L1359" s="15" t="str">
        <f>if(K1359&lt;&gt;"",if(J1358-J1359&lt;G1359,1,if(G1359=J1358-J1359,"Push",0)),"")</f>
        <v/>
      </c>
      <c r="Z1359" s="17"/>
      <c r="AA1359" s="18"/>
      <c r="AB1359" s="19"/>
    </row>
    <row r="1360" hidden="1">
      <c r="A1360" s="7">
        <v>44175.0</v>
      </c>
      <c r="B1360" s="8" t="s">
        <v>357</v>
      </c>
      <c r="C1360" s="9"/>
      <c r="D1360" s="9"/>
      <c r="E1360" s="10">
        <v>47.4</v>
      </c>
      <c r="F1360" s="11">
        <v>29.8</v>
      </c>
      <c r="G1360" s="5">
        <v>15.5</v>
      </c>
      <c r="H1360" s="5">
        <v>950.0</v>
      </c>
      <c r="I1360" s="12">
        <f>if(H1360&lt;0,-H1360/(-H1360+100),100/(H1360+100))/(if(H1360&lt;0,-H1360/(-H1360+100),100/(H1360+100))+if(H1361&lt;0,-H1361/(-H1361+100),100/(H1361+100)))</f>
        <v>0.09169455904</v>
      </c>
      <c r="J1360" s="13">
        <v>62.0</v>
      </c>
      <c r="K1360" s="14">
        <f>IF(C1360&lt;&gt;"",IF(C1360+G1360&gt;0,C1360+G1360,""),IF(G1360-C1361&gt;0,G1360-C1361,""))</f>
        <v>5.2</v>
      </c>
      <c r="L1360" s="15">
        <f>if(K1360&lt;&gt;"",if(J1361-J1360&lt;G1360,1,if(G1360=J1361-J1360,"Push",0)),"")</f>
        <v>0</v>
      </c>
      <c r="Z1360" s="17"/>
      <c r="AA1360" s="18"/>
      <c r="AB1360" s="19"/>
    </row>
    <row r="1361" hidden="1">
      <c r="B1361" s="20" t="s">
        <v>41</v>
      </c>
      <c r="C1361" s="3">
        <v>10.3</v>
      </c>
      <c r="D1361" s="21">
        <v>0.803</v>
      </c>
      <c r="F1361" s="22">
        <v>69.0</v>
      </c>
      <c r="G1361" s="5">
        <v>-15.5</v>
      </c>
      <c r="H1361" s="5">
        <v>-1667.0</v>
      </c>
      <c r="I1361" s="12">
        <f>if(H1361&lt;0,-H1361/(-H1361+100),100/(H1361+100))/(if(H1361&lt;0,-H1361/(-H1361+100),100/(H1361+100))+if(H1360&lt;0,-H1360/(-H1360+100),100/(H1360+100)))</f>
        <v>0.908305441</v>
      </c>
      <c r="J1361" s="13">
        <v>107.0</v>
      </c>
      <c r="K1361" s="23" t="str">
        <f>IF(C1361&lt;&gt;"",IF(C1361+G1361&gt;0,C1361+G1361,""),IF(G1361-C1360&gt;0,G1361-C1360,""))</f>
        <v/>
      </c>
      <c r="L1361" s="15" t="str">
        <f>if(K1361&lt;&gt;"",if(J1360-J1361&lt;G1361,1,if(G1361=J1360-J1361,"Push",0)),"")</f>
        <v/>
      </c>
      <c r="Z1361" s="17"/>
      <c r="AA1361" s="18"/>
      <c r="AB1361" s="19"/>
    </row>
    <row r="1362" hidden="1">
      <c r="A1362" s="7">
        <v>44175.0</v>
      </c>
      <c r="B1362" s="8" t="s">
        <v>146</v>
      </c>
      <c r="C1362" s="9"/>
      <c r="D1362" s="9"/>
      <c r="E1362" s="10">
        <v>45.6</v>
      </c>
      <c r="F1362" s="11">
        <v>51.5</v>
      </c>
      <c r="G1362" s="5">
        <v>8.0</v>
      </c>
      <c r="H1362" s="5">
        <v>300.0</v>
      </c>
      <c r="I1362" s="12">
        <f>if(H1362&lt;0,-H1362/(-H1362+100),100/(H1362+100))/(if(H1362&lt;0,-H1362/(-H1362+100),100/(H1362+100))+if(H1363&lt;0,-H1363/(-H1363+100),100/(H1363+100)))</f>
        <v>0.2380952381</v>
      </c>
      <c r="J1362" s="13">
        <v>75.0</v>
      </c>
      <c r="K1362" s="14" t="str">
        <f>IF(C1362&lt;&gt;"",IF(C1362+G1362&gt;0,C1362+G1362,""),IF(G1362-C1363&gt;0,G1362-C1363,""))</f>
        <v/>
      </c>
      <c r="L1362" s="15" t="str">
        <f>if(K1362&lt;&gt;"",if(J1363-J1362&lt;G1362,1,if(G1362=J1363-J1362,"Push",0)),"")</f>
        <v/>
      </c>
      <c r="Z1362" s="17"/>
      <c r="AA1362" s="18"/>
      <c r="AB1362" s="19"/>
    </row>
    <row r="1363" hidden="1">
      <c r="B1363" s="20" t="s">
        <v>29</v>
      </c>
      <c r="C1363" s="3">
        <v>10.3</v>
      </c>
      <c r="D1363" s="21">
        <v>0.838</v>
      </c>
      <c r="F1363" s="22">
        <v>55.7</v>
      </c>
      <c r="G1363" s="5">
        <v>-8.0</v>
      </c>
      <c r="H1363" s="5">
        <v>-400.0</v>
      </c>
      <c r="I1363" s="12">
        <f>if(H1363&lt;0,-H1363/(-H1363+100),100/(H1363+100))/(if(H1363&lt;0,-H1363/(-H1363+100),100/(H1363+100))+if(H1362&lt;0,-H1362/(-H1362+100),100/(H1362+100)))</f>
        <v>0.7619047619</v>
      </c>
      <c r="J1363" s="13">
        <v>77.0</v>
      </c>
      <c r="K1363" s="23">
        <f>IF(C1363&lt;&gt;"",IF(C1363+G1363&gt;0,C1363+G1363,""),IF(G1363-C1362&gt;0,G1363-C1362,""))</f>
        <v>2.3</v>
      </c>
      <c r="L1363" s="15">
        <f>if(K1363&lt;&gt;"",if(J1362-J1363&lt;G1363,1,if(G1363=J1362-J1363,"Push",0)),"")</f>
        <v>0</v>
      </c>
      <c r="Z1363" s="17"/>
      <c r="AA1363" s="18"/>
      <c r="AB1363" s="19"/>
    </row>
    <row r="1364" hidden="1">
      <c r="A1364" s="7">
        <v>44175.0</v>
      </c>
      <c r="B1364" s="8" t="s">
        <v>250</v>
      </c>
      <c r="C1364" s="9">
        <v>11.2</v>
      </c>
      <c r="D1364" s="25">
        <v>0.822</v>
      </c>
      <c r="E1364" s="10">
        <v>44.2</v>
      </c>
      <c r="F1364" s="11">
        <v>6.6</v>
      </c>
      <c r="G1364" s="5">
        <v>-21.5</v>
      </c>
      <c r="H1364" s="5">
        <v>-10000.0</v>
      </c>
      <c r="I1364" s="12">
        <f>if(H1364&lt;0,-H1364/(-H1364+100),100/(H1364+100))/(if(H1364&lt;0,-H1364/(-H1364+100),100/(H1364+100))+if(H1365&lt;0,-H1365/(-H1365+100),100/(H1365+100)))</f>
        <v>0.9468700684</v>
      </c>
      <c r="J1364" s="13">
        <v>80.0</v>
      </c>
      <c r="K1364" s="14" t="str">
        <f>IF(C1364&lt;&gt;"",IF(C1364+G1364&gt;0,C1364+G1364,""),IF(G1364-C1365&gt;0,G1364-C1365,""))</f>
        <v/>
      </c>
      <c r="L1364" s="15" t="str">
        <f>if(K1364&lt;&gt;"",if(J1365-J1364&lt;G1364,1,if(G1364=J1365-J1364,"Push",0)),"")</f>
        <v/>
      </c>
      <c r="Z1364" s="17"/>
      <c r="AA1364" s="18"/>
      <c r="AB1364" s="19"/>
    </row>
    <row r="1365" hidden="1">
      <c r="B1365" s="20" t="s">
        <v>280</v>
      </c>
      <c r="C1365" s="3"/>
      <c r="D1365" s="3"/>
      <c r="F1365" s="22">
        <v>90.6</v>
      </c>
      <c r="G1365" s="5">
        <v>21.5</v>
      </c>
      <c r="H1365" s="5">
        <v>1700.0</v>
      </c>
      <c r="I1365" s="12">
        <f>if(H1365&lt;0,-H1365/(-H1365+100),100/(H1365+100))/(if(H1365&lt;0,-H1365/(-H1365+100),100/(H1365+100))+if(H1364&lt;0,-H1364/(-H1364+100),100/(H1364+100)))</f>
        <v>0.05312993161</v>
      </c>
      <c r="J1365" s="13">
        <v>86.0</v>
      </c>
      <c r="K1365" s="23">
        <f>IF(C1365&lt;&gt;"",IF(C1365+G1365&gt;0,C1365+G1365,""),IF(G1365-C1364&gt;0,G1365-C1364,""))</f>
        <v>10.3</v>
      </c>
      <c r="L1365" s="15">
        <f>if(K1365&lt;&gt;"",if(J1364-J1365&lt;G1365,1,if(G1365=J1364-J1365,"Push",0)),"")</f>
        <v>1</v>
      </c>
      <c r="Z1365" s="17"/>
      <c r="AA1365" s="18"/>
      <c r="AB1365" s="19"/>
    </row>
    <row r="1366" hidden="1">
      <c r="A1366" s="7">
        <v>44175.0</v>
      </c>
      <c r="B1366" s="8" t="s">
        <v>77</v>
      </c>
      <c r="C1366" s="9"/>
      <c r="D1366" s="9"/>
      <c r="E1366" s="10">
        <v>43.7</v>
      </c>
      <c r="F1366" s="11">
        <v>42.8</v>
      </c>
      <c r="G1366" s="5">
        <v>-2.0</v>
      </c>
      <c r="H1366" s="5">
        <v>-132.0</v>
      </c>
      <c r="I1366" s="12">
        <f>if(H1366&lt;0,-H1366/(-H1366+100),100/(H1366+100))/(if(H1366&lt;0,-H1366/(-H1366+100),100/(H1366+100))+if(H1367&lt;0,-H1367/(-H1367+100),100/(H1367+100)))</f>
        <v>0.5443833464</v>
      </c>
      <c r="J1366" s="13">
        <v>68.0</v>
      </c>
      <c r="K1366" s="14" t="str">
        <f>IF(C1366&lt;&gt;"",IF(C1366+G1366&gt;0,C1366+G1366,""),IF(G1366-C1367&gt;0,G1366-C1367,""))</f>
        <v/>
      </c>
      <c r="L1366" s="15" t="str">
        <f>if(K1366&lt;&gt;"",if(J1367-J1366&lt;G1366,1,if(G1366=J1367-J1366,"Push",0)),"")</f>
        <v/>
      </c>
      <c r="Z1366" s="17"/>
      <c r="AA1366" s="18"/>
      <c r="AB1366" s="19"/>
    </row>
    <row r="1367" hidden="1">
      <c r="B1367" s="20" t="s">
        <v>218</v>
      </c>
      <c r="C1367" s="3">
        <v>0.1</v>
      </c>
      <c r="D1367" s="21">
        <v>0.506</v>
      </c>
      <c r="F1367" s="22">
        <v>32.2</v>
      </c>
      <c r="G1367" s="5">
        <v>2.0</v>
      </c>
      <c r="H1367" s="5">
        <v>110.0</v>
      </c>
      <c r="I1367" s="12">
        <f>if(H1367&lt;0,-H1367/(-H1367+100),100/(H1367+100))/(if(H1367&lt;0,-H1367/(-H1367+100),100/(H1367+100))+if(H1366&lt;0,-H1366/(-H1366+100),100/(H1366+100)))</f>
        <v>0.4556166536</v>
      </c>
      <c r="J1367" s="13">
        <v>64.0</v>
      </c>
      <c r="K1367" s="23">
        <f>IF(C1367&lt;&gt;"",IF(C1367+G1367&gt;0,C1367+G1367,""),IF(G1367-C1366&gt;0,G1367-C1366,""))</f>
        <v>2.1</v>
      </c>
      <c r="L1367" s="15">
        <f>if(K1367&lt;&gt;"",if(J1366-J1367&lt;G1367,1,if(G1367=J1366-J1367,"Push",0)),"")</f>
        <v>0</v>
      </c>
      <c r="Z1367" s="17"/>
      <c r="AA1367" s="18"/>
      <c r="AB1367" s="19"/>
    </row>
    <row r="1368" hidden="1">
      <c r="A1368" s="7">
        <v>44175.0</v>
      </c>
      <c r="B1368" s="8" t="s">
        <v>93</v>
      </c>
      <c r="C1368" s="9"/>
      <c r="D1368" s="9"/>
      <c r="E1368" s="10">
        <v>43.0</v>
      </c>
      <c r="F1368" s="11">
        <v>46.6</v>
      </c>
      <c r="G1368" s="5">
        <v>14.5</v>
      </c>
      <c r="H1368" s="5">
        <v>850.0</v>
      </c>
      <c r="I1368" s="12">
        <f>if(H1368&lt;0,-H1368/(-H1368+100),100/(H1368+100))/(if(H1368&lt;0,-H1368/(-H1368+100),100/(H1368+100))+if(H1369&lt;0,-H1369/(-H1369+100),100/(H1369+100)))</f>
        <v>0.1003777658</v>
      </c>
      <c r="J1368" s="13">
        <v>67.0</v>
      </c>
      <c r="K1368" s="14">
        <f>IF(C1368&lt;&gt;"",IF(C1368+G1368&gt;0,C1368+G1368,""),IF(G1368-C1369&gt;0,G1368-C1369,""))</f>
        <v>3.4</v>
      </c>
      <c r="L1368" s="15">
        <f>if(K1368&lt;&gt;"",if(J1369-J1368&lt;G1368,1,if(G1368=J1369-J1368,"Push",0)),"")</f>
        <v>1</v>
      </c>
      <c r="Z1368" s="17"/>
      <c r="AA1368" s="18"/>
      <c r="AB1368" s="19"/>
    </row>
    <row r="1369" hidden="1">
      <c r="B1369" s="20" t="s">
        <v>248</v>
      </c>
      <c r="C1369" s="3">
        <v>11.1</v>
      </c>
      <c r="D1369" s="21">
        <v>0.833</v>
      </c>
      <c r="F1369" s="22">
        <v>42.5</v>
      </c>
      <c r="G1369" s="5">
        <v>-14.5</v>
      </c>
      <c r="H1369" s="5">
        <v>-1667.0</v>
      </c>
      <c r="I1369" s="12">
        <f>if(H1369&lt;0,-H1369/(-H1369+100),100/(H1369+100))/(if(H1369&lt;0,-H1369/(-H1369+100),100/(H1369+100))+if(H1368&lt;0,-H1368/(-H1368+100),100/(H1368+100)))</f>
        <v>0.8996222342</v>
      </c>
      <c r="J1369" s="13">
        <v>73.0</v>
      </c>
      <c r="K1369" s="23" t="str">
        <f>IF(C1369&lt;&gt;"",IF(C1369+G1369&gt;0,C1369+G1369,""),IF(G1369-C1368&gt;0,G1369-C1368,""))</f>
        <v/>
      </c>
      <c r="L1369" s="15" t="str">
        <f>if(K1369&lt;&gt;"",if(J1368-J1369&lt;G1369,1,if(G1369=J1368-J1369,"Push",0)),"")</f>
        <v/>
      </c>
      <c r="Z1369" s="17"/>
      <c r="AA1369" s="18"/>
      <c r="AB1369" s="19"/>
    </row>
    <row r="1370" hidden="1">
      <c r="A1370" s="7">
        <v>44175.0</v>
      </c>
      <c r="B1370" s="8" t="s">
        <v>233</v>
      </c>
      <c r="C1370" s="9"/>
      <c r="D1370" s="9"/>
      <c r="E1370" s="10">
        <v>43.0</v>
      </c>
      <c r="F1370" s="11">
        <v>20.6</v>
      </c>
      <c r="G1370" s="5">
        <v>7.0</v>
      </c>
      <c r="H1370" s="5">
        <v>255.0</v>
      </c>
      <c r="I1370" s="12">
        <f>if(H1370&lt;0,-H1370/(-H1370+100),100/(H1370+100))/(if(H1370&lt;0,-H1370/(-H1370+100),100/(H1370+100))+if(H1371&lt;0,-H1371/(-H1371+100),100/(H1371+100)))</f>
        <v>0.2706668841</v>
      </c>
      <c r="J1370" s="13">
        <v>70.0</v>
      </c>
      <c r="K1370" s="14">
        <f>IF(C1370&lt;&gt;"",IF(C1370+G1370&gt;0,C1370+G1370,""),IF(G1370-C1371&gt;0,G1370-C1371,""))</f>
        <v>3.7</v>
      </c>
      <c r="L1370" s="15" t="str">
        <f>if(K1370&lt;&gt;"",if(J1371-J1370&lt;G1370,1,if(G1370=J1371-J1370,"Push",0)),"")</f>
        <v>Push</v>
      </c>
      <c r="Z1370" s="17"/>
      <c r="AA1370" s="18"/>
      <c r="AB1370" s="19"/>
    </row>
    <row r="1371" hidden="1">
      <c r="B1371" s="20" t="s">
        <v>224</v>
      </c>
      <c r="C1371" s="3">
        <v>3.3</v>
      </c>
      <c r="D1371" s="21">
        <v>0.614</v>
      </c>
      <c r="F1371" s="22">
        <v>54.5</v>
      </c>
      <c r="G1371" s="5">
        <v>-7.0</v>
      </c>
      <c r="H1371" s="5">
        <v>-315.0</v>
      </c>
      <c r="I1371" s="12">
        <f>if(H1371&lt;0,-H1371/(-H1371+100),100/(H1371+100))/(if(H1371&lt;0,-H1371/(-H1371+100),100/(H1371+100))+if(H1370&lt;0,-H1370/(-H1370+100),100/(H1370+100)))</f>
        <v>0.7293331159</v>
      </c>
      <c r="J1371" s="13">
        <v>77.0</v>
      </c>
      <c r="K1371" s="23" t="str">
        <f>IF(C1371&lt;&gt;"",IF(C1371+G1371&gt;0,C1371+G1371,""),IF(G1371-C1370&gt;0,G1371-C1370,""))</f>
        <v/>
      </c>
      <c r="L1371" s="15" t="str">
        <f>if(K1371&lt;&gt;"",if(J1370-J1371&lt;G1371,1,if(G1371=J1370-J1371,"Push",0)),"")</f>
        <v/>
      </c>
      <c r="Z1371" s="17"/>
      <c r="AA1371" s="18"/>
      <c r="AB1371" s="19"/>
    </row>
    <row r="1372" hidden="1">
      <c r="A1372" s="7">
        <v>44175.0</v>
      </c>
      <c r="B1372" s="8" t="s">
        <v>177</v>
      </c>
      <c r="C1372" s="9">
        <v>1.2</v>
      </c>
      <c r="D1372" s="25">
        <v>0.545</v>
      </c>
      <c r="E1372" s="10">
        <v>42.7</v>
      </c>
      <c r="F1372" s="11">
        <v>75.3</v>
      </c>
      <c r="G1372" s="5">
        <v>3.5</v>
      </c>
      <c r="H1372" s="5">
        <v>140.0</v>
      </c>
      <c r="I1372" s="12">
        <f>if(H1372&lt;0,-H1372/(-H1372+100),100/(H1372+100))/(if(H1372&lt;0,-H1372/(-H1372+100),100/(H1372+100))+if(H1373&lt;0,-H1373/(-H1373+100),100/(H1373+100)))</f>
        <v>0.3956834532</v>
      </c>
      <c r="J1372" s="13">
        <v>75.0</v>
      </c>
      <c r="K1372" s="14">
        <f>IF(C1372&lt;&gt;"",IF(C1372+G1372&gt;0,C1372+G1372,""),IF(G1372-C1373&gt;0,G1372-C1373,""))</f>
        <v>4.7</v>
      </c>
      <c r="L1372" s="15">
        <f>if(K1372&lt;&gt;"",if(J1373-J1372&lt;G1372,1,if(G1372=J1373-J1372,"Push",0)),"")</f>
        <v>1</v>
      </c>
      <c r="Z1372" s="17"/>
      <c r="AA1372" s="18"/>
      <c r="AB1372" s="19"/>
    </row>
    <row r="1373" hidden="1">
      <c r="B1373" s="20" t="s">
        <v>133</v>
      </c>
      <c r="C1373" s="3"/>
      <c r="D1373" s="3"/>
      <c r="F1373" s="22">
        <v>7.3</v>
      </c>
      <c r="G1373" s="5">
        <v>-3.5</v>
      </c>
      <c r="H1373" s="5">
        <v>-175.0</v>
      </c>
      <c r="I1373" s="12">
        <f>if(H1373&lt;0,-H1373/(-H1373+100),100/(H1373+100))/(if(H1373&lt;0,-H1373/(-H1373+100),100/(H1373+100))+if(H1372&lt;0,-H1372/(-H1372+100),100/(H1372+100)))</f>
        <v>0.6043165468</v>
      </c>
      <c r="J1373" s="13">
        <v>71.0</v>
      </c>
      <c r="K1373" s="23" t="str">
        <f>IF(C1373&lt;&gt;"",IF(C1373+G1373&gt;0,C1373+G1373,""),IF(G1373-C1372&gt;0,G1373-C1372,""))</f>
        <v/>
      </c>
      <c r="L1373" s="15" t="str">
        <f>if(K1373&lt;&gt;"",if(J1372-J1373&lt;G1373,1,if(G1373=J1372-J1373,"Push",0)),"")</f>
        <v/>
      </c>
      <c r="Z1373" s="17"/>
      <c r="AA1373" s="18"/>
      <c r="AB1373" s="19"/>
    </row>
    <row r="1374" hidden="1">
      <c r="A1374" s="7">
        <v>44175.0</v>
      </c>
      <c r="B1374" s="8" t="s">
        <v>257</v>
      </c>
      <c r="C1374" s="9"/>
      <c r="D1374" s="9"/>
      <c r="E1374" s="10">
        <v>40.0</v>
      </c>
      <c r="F1374" s="11">
        <v>72.1</v>
      </c>
      <c r="G1374" s="5">
        <v>3.5</v>
      </c>
      <c r="H1374" s="5">
        <v>140.0</v>
      </c>
      <c r="I1374" s="12">
        <f>if(H1374&lt;0,-H1374/(-H1374+100),100/(H1374+100))/(if(H1374&lt;0,-H1374/(-H1374+100),100/(H1374+100))+if(H1375&lt;0,-H1375/(-H1375+100),100/(H1375+100)))</f>
        <v>0.3956834532</v>
      </c>
      <c r="J1374" s="13">
        <v>62.0</v>
      </c>
      <c r="K1374" s="14" t="str">
        <f>IF(C1374&lt;&gt;"",IF(C1374+G1374&gt;0,C1374+G1374,""),IF(G1374-C1375&gt;0,G1374-C1375,""))</f>
        <v/>
      </c>
      <c r="L1374" s="15" t="str">
        <f>if(K1374&lt;&gt;"",if(J1375-J1374&lt;G1374,1,if(G1374=J1375-J1374,"Push",0)),"")</f>
        <v/>
      </c>
      <c r="Z1374" s="17"/>
      <c r="AA1374" s="18"/>
      <c r="AB1374" s="19"/>
    </row>
    <row r="1375" hidden="1">
      <c r="B1375" s="20" t="s">
        <v>204</v>
      </c>
      <c r="C1375" s="3">
        <v>6.9</v>
      </c>
      <c r="D1375" s="21">
        <v>0.746</v>
      </c>
      <c r="F1375" s="22">
        <v>13.4</v>
      </c>
      <c r="G1375" s="5">
        <v>-3.5</v>
      </c>
      <c r="H1375" s="5">
        <v>-175.0</v>
      </c>
      <c r="I1375" s="12">
        <f>if(H1375&lt;0,-H1375/(-H1375+100),100/(H1375+100))/(if(H1375&lt;0,-H1375/(-H1375+100),100/(H1375+100))+if(H1374&lt;0,-H1374/(-H1374+100),100/(H1374+100)))</f>
        <v>0.6043165468</v>
      </c>
      <c r="J1375" s="13">
        <v>57.0</v>
      </c>
      <c r="K1375" s="23">
        <f>IF(C1375&lt;&gt;"",IF(C1375+G1375&gt;0,C1375+G1375,""),IF(G1375-C1374&gt;0,G1375-C1374,""))</f>
        <v>3.4</v>
      </c>
      <c r="L1375" s="15">
        <f>if(K1375&lt;&gt;"",if(J1374-J1375&lt;G1375,1,if(G1375=J1374-J1375,"Push",0)),"")</f>
        <v>0</v>
      </c>
      <c r="Z1375" s="17"/>
      <c r="AA1375" s="18"/>
      <c r="AB1375" s="19"/>
    </row>
    <row r="1376" hidden="1">
      <c r="A1376" s="7">
        <v>44175.0</v>
      </c>
      <c r="B1376" s="8" t="s">
        <v>132</v>
      </c>
      <c r="C1376" s="9"/>
      <c r="D1376" s="9"/>
      <c r="E1376" s="10">
        <v>39.5</v>
      </c>
      <c r="F1376" s="11">
        <v>85.4</v>
      </c>
      <c r="G1376" s="5">
        <v>16.0</v>
      </c>
      <c r="H1376" s="5">
        <v>1000.0</v>
      </c>
      <c r="I1376" s="12">
        <f>if(H1376&lt;0,-H1376/(-H1376+100),100/(H1376+100))/(if(H1376&lt;0,-H1376/(-H1376+100),100/(H1376+100))+if(H1377&lt;0,-H1377/(-H1377+100),100/(H1377+100)))</f>
        <v>0.08637873754</v>
      </c>
      <c r="J1376" s="13">
        <v>87.0</v>
      </c>
      <c r="K1376" s="14">
        <f>IF(C1376&lt;&gt;"",IF(C1376+G1376&gt;0,C1376+G1376,""),IF(G1376-C1377&gt;0,G1376-C1377,""))</f>
        <v>1.2</v>
      </c>
      <c r="L1376" s="15">
        <f>if(K1376&lt;&gt;"",if(J1377-J1376&lt;G1376,1,if(G1376=J1377-J1376,"Push",0)),"")</f>
        <v>1</v>
      </c>
      <c r="Z1376" s="17"/>
      <c r="AA1376" s="18"/>
      <c r="AB1376" s="19"/>
    </row>
    <row r="1377" hidden="1">
      <c r="B1377" s="20" t="s">
        <v>28</v>
      </c>
      <c r="C1377" s="3">
        <v>14.8</v>
      </c>
      <c r="D1377" s="21">
        <v>0.899</v>
      </c>
      <c r="F1377" s="22">
        <v>3.3</v>
      </c>
      <c r="G1377" s="5">
        <v>-16.0</v>
      </c>
      <c r="H1377" s="5">
        <v>-2500.0</v>
      </c>
      <c r="I1377" s="12">
        <f>if(H1377&lt;0,-H1377/(-H1377+100),100/(H1377+100))/(if(H1377&lt;0,-H1377/(-H1377+100),100/(H1377+100))+if(H1376&lt;0,-H1376/(-H1376+100),100/(H1376+100)))</f>
        <v>0.9136212625</v>
      </c>
      <c r="J1377" s="13">
        <v>86.0</v>
      </c>
      <c r="K1377" s="23" t="str">
        <f>IF(C1377&lt;&gt;"",IF(C1377+G1377&gt;0,C1377+G1377,""),IF(G1377-C1376&gt;0,G1377-C1376,""))</f>
        <v/>
      </c>
      <c r="L1377" s="15" t="str">
        <f>if(K1377&lt;&gt;"",if(J1376-J1377&lt;G1377,1,if(G1377=J1376-J1377,"Push",0)),"")</f>
        <v/>
      </c>
      <c r="Z1377" s="17"/>
      <c r="AA1377" s="18"/>
      <c r="AB1377" s="19"/>
    </row>
    <row r="1378" hidden="1">
      <c r="A1378" s="7">
        <v>44175.0</v>
      </c>
      <c r="B1378" s="8" t="s">
        <v>352</v>
      </c>
      <c r="C1378" s="9"/>
      <c r="D1378" s="9"/>
      <c r="E1378" s="10">
        <v>23.9</v>
      </c>
      <c r="F1378" s="11">
        <v>58.8</v>
      </c>
      <c r="I1378" s="12"/>
      <c r="J1378" s="13">
        <v>72.0</v>
      </c>
      <c r="K1378" s="14"/>
      <c r="L1378" s="15"/>
      <c r="Z1378" s="17"/>
      <c r="AA1378" s="18"/>
      <c r="AB1378" s="19"/>
    </row>
    <row r="1379" hidden="1">
      <c r="B1379" s="20" t="s">
        <v>210</v>
      </c>
      <c r="C1379" s="3">
        <v>33.5</v>
      </c>
      <c r="D1379" s="21">
        <v>0.99</v>
      </c>
      <c r="F1379" s="22">
        <v>25.7</v>
      </c>
      <c r="I1379" s="12"/>
      <c r="J1379" s="13">
        <v>92.0</v>
      </c>
      <c r="K1379" s="23"/>
      <c r="L1379" s="15"/>
      <c r="Z1379" s="17"/>
      <c r="AA1379" s="18"/>
      <c r="AB1379" s="19"/>
    </row>
    <row r="1380" hidden="1">
      <c r="A1380" s="7">
        <v>44175.0</v>
      </c>
      <c r="B1380" s="8" t="s">
        <v>400</v>
      </c>
      <c r="C1380" s="9"/>
      <c r="D1380" s="9"/>
      <c r="E1380" s="10">
        <v>23.1</v>
      </c>
      <c r="F1380" s="11">
        <v>62.7</v>
      </c>
      <c r="I1380" s="12"/>
      <c r="J1380" s="13">
        <v>64.0</v>
      </c>
      <c r="K1380" s="14"/>
      <c r="L1380" s="15"/>
      <c r="Z1380" s="17"/>
      <c r="AA1380" s="18"/>
      <c r="AB1380" s="19"/>
    </row>
    <row r="1381" hidden="1">
      <c r="B1381" s="20" t="s">
        <v>247</v>
      </c>
      <c r="C1381" s="3">
        <v>34.4</v>
      </c>
      <c r="D1381" s="21">
        <v>0.989</v>
      </c>
      <c r="F1381" s="22">
        <v>25.4</v>
      </c>
      <c r="I1381" s="12"/>
      <c r="J1381" s="13">
        <v>81.0</v>
      </c>
      <c r="K1381" s="23"/>
      <c r="L1381" s="15"/>
      <c r="Z1381" s="17"/>
      <c r="AA1381" s="18"/>
      <c r="AB1381" s="19"/>
    </row>
    <row r="1382" hidden="1">
      <c r="A1382" s="7">
        <v>44175.0</v>
      </c>
      <c r="B1382" s="8" t="s">
        <v>219</v>
      </c>
      <c r="C1382" s="9"/>
      <c r="D1382" s="9"/>
      <c r="E1382" s="10">
        <v>20.1</v>
      </c>
      <c r="F1382" s="11">
        <v>35.0</v>
      </c>
      <c r="I1382" s="12"/>
      <c r="J1382" s="13">
        <v>92.0</v>
      </c>
      <c r="K1382" s="14"/>
      <c r="L1382" s="15"/>
      <c r="Z1382" s="17"/>
      <c r="AA1382" s="18"/>
      <c r="AB1382" s="19"/>
    </row>
    <row r="1383" hidden="1">
      <c r="B1383" s="20" t="s">
        <v>315</v>
      </c>
      <c r="C1383" s="3">
        <v>21.9</v>
      </c>
      <c r="D1383" s="21">
        <v>0.963</v>
      </c>
      <c r="F1383" s="22">
        <v>37.6</v>
      </c>
      <c r="I1383" s="12"/>
      <c r="J1383" s="13">
        <v>122.0</v>
      </c>
      <c r="K1383" s="23"/>
      <c r="L1383" s="15"/>
      <c r="Z1383" s="17"/>
      <c r="AA1383" s="18"/>
      <c r="AB1383" s="19"/>
    </row>
    <row r="1384" hidden="1">
      <c r="A1384" s="7">
        <v>44175.0</v>
      </c>
      <c r="B1384" s="8" t="s">
        <v>290</v>
      </c>
      <c r="C1384" s="9"/>
      <c r="D1384" s="9"/>
      <c r="E1384" s="10">
        <v>19.6</v>
      </c>
      <c r="F1384" s="11">
        <v>18.3</v>
      </c>
      <c r="I1384" s="12"/>
      <c r="J1384" s="13">
        <v>47.0</v>
      </c>
      <c r="K1384" s="14"/>
      <c r="L1384" s="15"/>
      <c r="Z1384" s="17"/>
      <c r="AA1384" s="18"/>
      <c r="AB1384" s="19"/>
    </row>
    <row r="1385" hidden="1">
      <c r="B1385" s="20" t="s">
        <v>111</v>
      </c>
      <c r="C1385" s="3">
        <v>22.4</v>
      </c>
      <c r="D1385" s="21">
        <v>0.96</v>
      </c>
      <c r="F1385" s="22">
        <v>57.3</v>
      </c>
      <c r="I1385" s="12"/>
      <c r="J1385" s="13">
        <v>93.0</v>
      </c>
      <c r="K1385" s="23"/>
      <c r="L1385" s="15"/>
      <c r="Z1385" s="17"/>
      <c r="AA1385" s="18"/>
      <c r="AB1385" s="19"/>
    </row>
    <row r="1386" hidden="1">
      <c r="A1386" s="7">
        <v>44175.0</v>
      </c>
      <c r="B1386" s="8" t="s">
        <v>394</v>
      </c>
      <c r="C1386" s="9"/>
      <c r="D1386" s="9"/>
      <c r="E1386" s="10">
        <v>18.8</v>
      </c>
      <c r="F1386" s="11">
        <v>46.4</v>
      </c>
      <c r="I1386" s="12"/>
      <c r="J1386" s="13">
        <v>55.0</v>
      </c>
      <c r="K1386" s="14"/>
      <c r="L1386" s="15"/>
      <c r="Z1386" s="17"/>
      <c r="AA1386" s="18"/>
      <c r="AB1386" s="19"/>
    </row>
    <row r="1387" hidden="1">
      <c r="B1387" s="20" t="s">
        <v>95</v>
      </c>
      <c r="C1387" s="3">
        <v>21.0</v>
      </c>
      <c r="D1387" s="21">
        <v>0.959</v>
      </c>
      <c r="F1387" s="22">
        <v>32.6</v>
      </c>
      <c r="I1387" s="12"/>
      <c r="J1387" s="13">
        <v>81.0</v>
      </c>
      <c r="K1387" s="23"/>
      <c r="L1387" s="15"/>
      <c r="Z1387" s="17"/>
      <c r="AA1387" s="18"/>
      <c r="AB1387" s="19"/>
    </row>
    <row r="1388" hidden="1">
      <c r="A1388" s="26">
        <v>44175.0</v>
      </c>
      <c r="B1388" s="27" t="s">
        <v>401</v>
      </c>
      <c r="C1388" s="28"/>
      <c r="D1388" s="28"/>
      <c r="E1388" s="29">
        <v>18.7</v>
      </c>
      <c r="F1388" s="30">
        <v>22.5</v>
      </c>
      <c r="G1388" s="31"/>
      <c r="H1388" s="31"/>
      <c r="I1388" s="32"/>
      <c r="J1388" s="33">
        <v>55.0</v>
      </c>
      <c r="K1388" s="34"/>
      <c r="L1388" s="35"/>
      <c r="Z1388" s="17"/>
      <c r="AA1388" s="18"/>
      <c r="AB1388" s="19"/>
    </row>
    <row r="1389" hidden="1">
      <c r="B1389" s="36" t="s">
        <v>348</v>
      </c>
      <c r="C1389" s="37">
        <v>16.1</v>
      </c>
      <c r="D1389" s="38">
        <v>0.903</v>
      </c>
      <c r="F1389" s="39">
        <v>44.2</v>
      </c>
      <c r="G1389" s="31"/>
      <c r="H1389" s="31"/>
      <c r="I1389" s="32"/>
      <c r="J1389" s="33">
        <v>80.0</v>
      </c>
      <c r="K1389" s="40"/>
      <c r="L1389" s="35"/>
      <c r="Z1389" s="17"/>
      <c r="AA1389" s="18"/>
      <c r="AB1389" s="19"/>
    </row>
    <row r="1390" hidden="1">
      <c r="A1390" s="7">
        <v>44175.0</v>
      </c>
      <c r="B1390" s="8" t="s">
        <v>324</v>
      </c>
      <c r="C1390" s="9"/>
      <c r="D1390" s="9"/>
      <c r="E1390" s="10">
        <v>18.6</v>
      </c>
      <c r="F1390" s="11">
        <v>37.2</v>
      </c>
      <c r="I1390" s="12"/>
      <c r="J1390" s="13">
        <v>65.0</v>
      </c>
      <c r="K1390" s="14"/>
      <c r="L1390" s="15"/>
      <c r="Z1390" s="17"/>
      <c r="AA1390" s="18"/>
      <c r="AB1390" s="19"/>
    </row>
    <row r="1391" hidden="1">
      <c r="B1391" s="20" t="s">
        <v>143</v>
      </c>
      <c r="C1391" s="3">
        <v>20.3</v>
      </c>
      <c r="D1391" s="21">
        <v>0.935</v>
      </c>
      <c r="F1391" s="22">
        <v>41.6</v>
      </c>
      <c r="I1391" s="12"/>
      <c r="J1391" s="13">
        <v>107.0</v>
      </c>
      <c r="K1391" s="23"/>
      <c r="L1391" s="15"/>
      <c r="Z1391" s="17"/>
      <c r="AA1391" s="18"/>
      <c r="AB1391" s="19"/>
    </row>
    <row r="1392">
      <c r="A1392" s="42">
        <v>44176.0</v>
      </c>
      <c r="B1392" s="43" t="s">
        <v>128</v>
      </c>
      <c r="C1392" s="44"/>
      <c r="D1392" s="44"/>
      <c r="E1392" s="46">
        <v>81.5</v>
      </c>
      <c r="F1392" s="47">
        <v>48.3</v>
      </c>
      <c r="G1392" s="48">
        <v>5.5</v>
      </c>
      <c r="H1392" s="48">
        <v>195.0</v>
      </c>
      <c r="I1392" s="49">
        <f>if(H1392&lt;0,-H1392/(-H1392+100),100/(H1392+100))/(if(H1392&lt;0,-H1392/(-H1392+100),100/(H1392+100))+if(H1393&lt;0,-H1393/(-H1393+100),100/(H1393+100)))</f>
        <v>0.3231093421</v>
      </c>
      <c r="J1392" s="50">
        <v>68.0</v>
      </c>
      <c r="K1392" s="51">
        <f>IF(C1392&lt;&gt;"",IF(C1392+G1392&gt;0,C1392+G1392,""),IF(G1392-C1393&gt;0,G1392-C1393,""))</f>
        <v>0.3</v>
      </c>
      <c r="L1392" s="52">
        <f>if(K1392&lt;&gt;"",if(J1393-J1392&lt;G1392,1,if(G1392=J1393-J1392,"Push",0)),"")</f>
        <v>0</v>
      </c>
      <c r="Z1392" s="17"/>
      <c r="AA1392" s="18"/>
      <c r="AB1392" s="19"/>
    </row>
    <row r="1393">
      <c r="B1393" s="20" t="s">
        <v>245</v>
      </c>
      <c r="C1393" s="3">
        <v>5.2</v>
      </c>
      <c r="D1393" s="21">
        <v>0.671</v>
      </c>
      <c r="F1393" s="22">
        <v>80.8</v>
      </c>
      <c r="G1393" s="5">
        <v>-5.5</v>
      </c>
      <c r="H1393" s="5">
        <v>-245.0</v>
      </c>
      <c r="I1393" s="12">
        <f>if(H1393&lt;0,-H1393/(-H1393+100),100/(H1393+100))/(if(H1393&lt;0,-H1393/(-H1393+100),100/(H1393+100))+if(H1392&lt;0,-H1392/(-H1392+100),100/(H1392+100)))</f>
        <v>0.6768906579</v>
      </c>
      <c r="J1393" s="13">
        <v>77.0</v>
      </c>
      <c r="K1393" s="23" t="str">
        <f>IF(C1393&lt;&gt;"",IF(C1393+G1393&gt;0,C1393+G1393,""),IF(G1393-C1392&gt;0,G1393-C1392,""))</f>
        <v/>
      </c>
      <c r="L1393" s="15" t="str">
        <f>if(K1393&lt;&gt;"",if(J1392-J1393&lt;G1393,1,if(G1393=J1392-J1393,"Push",0)),"")</f>
        <v/>
      </c>
      <c r="Z1393" s="17"/>
      <c r="AA1393" s="18"/>
      <c r="AB1393" s="19"/>
    </row>
    <row r="1394" hidden="1">
      <c r="A1394" s="7">
        <v>44176.0</v>
      </c>
      <c r="B1394" s="8" t="s">
        <v>156</v>
      </c>
      <c r="C1394" s="9"/>
      <c r="D1394" s="9"/>
      <c r="E1394" s="10">
        <v>80.2</v>
      </c>
      <c r="F1394" s="11">
        <v>53.4</v>
      </c>
      <c r="G1394" s="5">
        <v>5.0</v>
      </c>
      <c r="H1394" s="5">
        <v>180.0</v>
      </c>
      <c r="I1394" s="12">
        <f>if(H1394&lt;0,-H1394/(-H1394+100),100/(H1394+100))/(if(H1394&lt;0,-H1394/(-H1394+100),100/(H1394+100))+if(H1395&lt;0,-H1395/(-H1395+100),100/(H1395+100)))</f>
        <v>0.3418803419</v>
      </c>
      <c r="J1394" s="13">
        <v>60.0</v>
      </c>
      <c r="K1394" s="14">
        <f>IF(C1394&lt;&gt;"",IF(C1394+G1394&gt;0,C1394+G1394,""),IF(G1394-C1395&gt;0,G1394-C1395,""))</f>
        <v>0.1</v>
      </c>
      <c r="L1394" s="15">
        <f>if(K1394&lt;&gt;"",if(J1395-J1394&lt;G1394,1,if(G1394=J1395-J1394,"Push",0)),"")</f>
        <v>0</v>
      </c>
      <c r="Z1394" s="17"/>
      <c r="AA1394" s="18"/>
      <c r="AB1394" s="19"/>
    </row>
    <row r="1395" hidden="1">
      <c r="B1395" s="20" t="s">
        <v>19</v>
      </c>
      <c r="C1395" s="3">
        <v>4.9</v>
      </c>
      <c r="D1395" s="21">
        <v>0.684</v>
      </c>
      <c r="F1395" s="22">
        <v>76.5</v>
      </c>
      <c r="G1395" s="5">
        <v>-5.0</v>
      </c>
      <c r="H1395" s="5">
        <v>-220.0</v>
      </c>
      <c r="I1395" s="12">
        <f>if(H1395&lt;0,-H1395/(-H1395+100),100/(H1395+100))/(if(H1395&lt;0,-H1395/(-H1395+100),100/(H1395+100))+if(H1394&lt;0,-H1394/(-H1394+100),100/(H1394+100)))</f>
        <v>0.6581196581</v>
      </c>
      <c r="J1395" s="13">
        <v>69.0</v>
      </c>
      <c r="K1395" s="23" t="str">
        <f>IF(C1395&lt;&gt;"",IF(C1395+G1395&gt;0,C1395+G1395,""),IF(G1395-C1394&gt;0,G1395-C1394,""))</f>
        <v/>
      </c>
      <c r="L1395" s="15" t="str">
        <f>if(K1395&lt;&gt;"",if(J1394-J1395&lt;G1395,1,if(G1395=J1394-J1395,"Push",0)),"")</f>
        <v/>
      </c>
      <c r="Z1395" s="17"/>
      <c r="AA1395" s="18"/>
      <c r="AB1395" s="19"/>
    </row>
    <row r="1396" hidden="1">
      <c r="A1396" s="7">
        <v>44176.0</v>
      </c>
      <c r="B1396" s="8" t="s">
        <v>303</v>
      </c>
      <c r="C1396" s="9"/>
      <c r="D1396" s="9"/>
      <c r="E1396" s="10">
        <v>79.3</v>
      </c>
      <c r="F1396" s="11">
        <v>47.9</v>
      </c>
      <c r="G1396" s="5">
        <v>12.5</v>
      </c>
      <c r="H1396" s="5">
        <v>600.0</v>
      </c>
      <c r="I1396" s="12">
        <f>if(H1396&lt;0,-H1396/(-H1396+100),100/(H1396+100))/(if(H1396&lt;0,-H1396/(-H1396+100),100/(H1396+100))+if(H1397&lt;0,-H1397/(-H1397+100),100/(H1397+100)))</f>
        <v>0.1368563686</v>
      </c>
      <c r="J1396" s="13">
        <v>77.0</v>
      </c>
      <c r="K1396" s="14">
        <f>IF(C1396&lt;&gt;"",IF(C1396+G1396&gt;0,C1396+G1396,""),IF(G1396-C1397&gt;0,G1396-C1397,""))</f>
        <v>2.9</v>
      </c>
      <c r="L1396" s="15">
        <f>if(K1396&lt;&gt;"",if(J1397-J1396&lt;G1396,1,if(G1396=J1397-J1396,"Push",0)),"")</f>
        <v>0</v>
      </c>
      <c r="Z1396" s="17"/>
      <c r="AA1396" s="18"/>
      <c r="AB1396" s="19"/>
    </row>
    <row r="1397" hidden="1">
      <c r="B1397" s="20" t="s">
        <v>88</v>
      </c>
      <c r="C1397" s="3">
        <v>9.6</v>
      </c>
      <c r="D1397" s="21">
        <v>0.801</v>
      </c>
      <c r="F1397" s="22">
        <v>73.8</v>
      </c>
      <c r="G1397" s="5">
        <v>-12.5</v>
      </c>
      <c r="H1397" s="5">
        <v>-910.0</v>
      </c>
      <c r="I1397" s="12">
        <f>if(H1397&lt;0,-H1397/(-H1397+100),100/(H1397+100))/(if(H1397&lt;0,-H1397/(-H1397+100),100/(H1397+100))+if(H1396&lt;0,-H1396/(-H1396+100),100/(H1396+100)))</f>
        <v>0.8631436314</v>
      </c>
      <c r="J1397" s="13">
        <v>105.0</v>
      </c>
      <c r="K1397" s="23" t="str">
        <f>IF(C1397&lt;&gt;"",IF(C1397+G1397&gt;0,C1397+G1397,""),IF(G1397-C1396&gt;0,G1397-C1396,""))</f>
        <v/>
      </c>
      <c r="L1397" s="15" t="str">
        <f>if(K1397&lt;&gt;"",if(J1396-J1397&lt;G1397,1,if(G1397=J1396-J1397,"Push",0)),"")</f>
        <v/>
      </c>
      <c r="Z1397" s="17"/>
      <c r="AA1397" s="18"/>
      <c r="AB1397" s="19"/>
    </row>
    <row r="1398" hidden="1">
      <c r="A1398" s="7">
        <v>44176.0</v>
      </c>
      <c r="B1398" s="8" t="s">
        <v>21</v>
      </c>
      <c r="C1398" s="9">
        <v>11.1</v>
      </c>
      <c r="D1398" s="25">
        <v>0.85</v>
      </c>
      <c r="E1398" s="10">
        <v>73.0</v>
      </c>
      <c r="F1398" s="11">
        <v>72.8</v>
      </c>
      <c r="G1398" s="5">
        <v>-12.0</v>
      </c>
      <c r="H1398" s="5">
        <v>-835.0</v>
      </c>
      <c r="I1398" s="12">
        <f>if(H1398&lt;0,-H1398/(-H1398+100),100/(H1398+100))/(if(H1398&lt;0,-H1398/(-H1398+100),100/(H1398+100))+if(H1399&lt;0,-H1399/(-H1399+100),100/(H1399+100)))</f>
        <v>0.8577135248</v>
      </c>
      <c r="J1398" s="13">
        <v>76.0</v>
      </c>
      <c r="K1398" s="14" t="str">
        <f>IF(C1398&lt;&gt;"",IF(C1398+G1398&gt;0,C1398+G1398,""),IF(G1398-C1399&gt;0,G1398-C1399,""))</f>
        <v/>
      </c>
      <c r="L1398" s="15" t="str">
        <f>if(K1398&lt;&gt;"",if(J1399-J1398&lt;G1398,1,if(G1398=J1399-J1398,"Push",0)),"")</f>
        <v/>
      </c>
      <c r="Z1398" s="17"/>
      <c r="AA1398" s="18"/>
      <c r="AB1398" s="19"/>
    </row>
    <row r="1399" hidden="1">
      <c r="B1399" s="20" t="s">
        <v>84</v>
      </c>
      <c r="C1399" s="3"/>
      <c r="D1399" s="3"/>
      <c r="F1399" s="22">
        <v>53.4</v>
      </c>
      <c r="G1399" s="5">
        <v>12.0</v>
      </c>
      <c r="H1399" s="5">
        <v>575.0</v>
      </c>
      <c r="I1399" s="12">
        <f>if(H1399&lt;0,-H1399/(-H1399+100),100/(H1399+100))/(if(H1399&lt;0,-H1399/(-H1399+100),100/(H1399+100))+if(H1398&lt;0,-H1398/(-H1398+100),100/(H1398+100)))</f>
        <v>0.1422864752</v>
      </c>
      <c r="J1399" s="13">
        <v>63.0</v>
      </c>
      <c r="K1399" s="23">
        <f>IF(C1399&lt;&gt;"",IF(C1399+G1399&gt;0,C1399+G1399,""),IF(G1399-C1398&gt;0,G1399-C1398,""))</f>
        <v>0.9</v>
      </c>
      <c r="L1399" s="15">
        <f>if(K1399&lt;&gt;"",if(J1398-J1399&lt;G1399,1,if(G1399=J1398-J1399,"Push",0)),"")</f>
        <v>0</v>
      </c>
      <c r="Z1399" s="17"/>
      <c r="AA1399" s="18"/>
      <c r="AB1399" s="19"/>
    </row>
    <row r="1400" hidden="1">
      <c r="A1400" s="7">
        <v>44176.0</v>
      </c>
      <c r="B1400" s="8" t="s">
        <v>241</v>
      </c>
      <c r="C1400" s="9"/>
      <c r="D1400" s="9"/>
      <c r="E1400" s="10">
        <v>72.8</v>
      </c>
      <c r="F1400" s="11">
        <v>49.5</v>
      </c>
      <c r="G1400" s="5">
        <v>13.0</v>
      </c>
      <c r="H1400" s="5">
        <v>700.0</v>
      </c>
      <c r="I1400" s="12">
        <f>if(H1400&lt;0,-H1400/(-H1400+100),100/(H1400+100))/(if(H1400&lt;0,-H1400/(-H1400+100),100/(H1400+100))+if(H1401&lt;0,-H1401/(-H1401+100),100/(H1401+100)))</f>
        <v>0.1198815984</v>
      </c>
      <c r="J1400" s="13">
        <v>50.0</v>
      </c>
      <c r="K1400" s="14">
        <f>IF(C1400&lt;&gt;"",IF(C1400+G1400&gt;0,C1400+G1400,""),IF(G1400-C1401&gt;0,G1400-C1401,""))</f>
        <v>3.6</v>
      </c>
      <c r="L1400" s="15">
        <f>if(K1400&lt;&gt;"",if(J1401-J1400&lt;G1400,1,if(G1400=J1401-J1400,"Push",0)),"")</f>
        <v>1</v>
      </c>
      <c r="Z1400" s="17"/>
      <c r="AA1400" s="18"/>
      <c r="AB1400" s="19"/>
    </row>
    <row r="1401" hidden="1">
      <c r="B1401" s="20" t="s">
        <v>30</v>
      </c>
      <c r="C1401" s="3">
        <v>9.4</v>
      </c>
      <c r="D1401" s="21">
        <v>0.809</v>
      </c>
      <c r="F1401" s="22">
        <v>79.0</v>
      </c>
      <c r="G1401" s="5">
        <v>-13.0</v>
      </c>
      <c r="H1401" s="5">
        <v>-1115.0</v>
      </c>
      <c r="I1401" s="12">
        <f>if(H1401&lt;0,-H1401/(-H1401+100),100/(H1401+100))/(if(H1401&lt;0,-H1401/(-H1401+100),100/(H1401+100))+if(H1400&lt;0,-H1400/(-H1400+100),100/(H1400+100)))</f>
        <v>0.8801184016</v>
      </c>
      <c r="J1401" s="13">
        <v>62.0</v>
      </c>
      <c r="K1401" s="23" t="str">
        <f>IF(C1401&lt;&gt;"",IF(C1401+G1401&gt;0,C1401+G1401,""),IF(G1401-C1400&gt;0,G1401-C1400,""))</f>
        <v/>
      </c>
      <c r="L1401" s="15" t="str">
        <f>if(K1401&lt;&gt;"",if(J1400-J1401&lt;G1401,1,if(G1401=J1400-J1401,"Push",0)),"")</f>
        <v/>
      </c>
      <c r="Z1401" s="17"/>
      <c r="AA1401" s="18"/>
      <c r="AB1401" s="19"/>
    </row>
    <row r="1402" hidden="1">
      <c r="A1402" s="7">
        <v>44176.0</v>
      </c>
      <c r="B1402" s="8" t="s">
        <v>124</v>
      </c>
      <c r="C1402" s="9"/>
      <c r="D1402" s="9"/>
      <c r="E1402" s="10">
        <v>72.3</v>
      </c>
      <c r="F1402" s="11">
        <v>47.6</v>
      </c>
      <c r="G1402" s="5">
        <v>14.5</v>
      </c>
      <c r="H1402" s="5">
        <v>850.0</v>
      </c>
      <c r="I1402" s="12">
        <f>if(H1402&lt;0,-H1402/(-H1402+100),100/(H1402+100))/(if(H1402&lt;0,-H1402/(-H1402+100),100/(H1402+100))+if(H1403&lt;0,-H1403/(-H1403+100),100/(H1403+100)))</f>
        <v>0.1012239497</v>
      </c>
      <c r="J1402" s="13">
        <v>74.0</v>
      </c>
      <c r="K1402" s="14">
        <f>IF(C1402&lt;&gt;"",IF(C1402+G1402&gt;0,C1402+G1402,""),IF(G1402-C1403&gt;0,G1402-C1403,""))</f>
        <v>2.4</v>
      </c>
      <c r="L1402" s="15">
        <f>if(K1402&lt;&gt;"",if(J1403-J1402&lt;G1402,1,if(G1402=J1403-J1402,"Push",0)),"")</f>
        <v>0</v>
      </c>
      <c r="Z1402" s="17"/>
      <c r="AA1402" s="18"/>
      <c r="AB1402" s="19"/>
    </row>
    <row r="1403" hidden="1">
      <c r="B1403" s="20" t="s">
        <v>300</v>
      </c>
      <c r="C1403" s="3">
        <v>12.1</v>
      </c>
      <c r="D1403" s="21">
        <v>0.848</v>
      </c>
      <c r="F1403" s="22">
        <v>75.8</v>
      </c>
      <c r="G1403" s="5">
        <v>-14.5</v>
      </c>
      <c r="H1403" s="5">
        <v>-1430.0</v>
      </c>
      <c r="I1403" s="12">
        <f>if(H1403&lt;0,-H1403/(-H1403+100),100/(H1403+100))/(if(H1403&lt;0,-H1403/(-H1403+100),100/(H1403+100))+if(H1402&lt;0,-H1402/(-H1402+100),100/(H1402+100)))</f>
        <v>0.8987760503</v>
      </c>
      <c r="J1403" s="13">
        <v>98.0</v>
      </c>
      <c r="K1403" s="23" t="str">
        <f>IF(C1403&lt;&gt;"",IF(C1403+G1403&gt;0,C1403+G1403,""),IF(G1403-C1402&gt;0,G1403-C1402,""))</f>
        <v/>
      </c>
      <c r="L1403" s="15" t="str">
        <f>if(K1403&lt;&gt;"",if(J1402-J1403&lt;G1403,1,if(G1403=J1402-J1403,"Push",0)),"")</f>
        <v/>
      </c>
      <c r="Z1403" s="17"/>
      <c r="AA1403" s="18"/>
      <c r="AB1403" s="19"/>
    </row>
    <row r="1404" hidden="1">
      <c r="A1404" s="7">
        <v>44176.0</v>
      </c>
      <c r="B1404" s="8" t="s">
        <v>145</v>
      </c>
      <c r="C1404" s="9"/>
      <c r="D1404" s="9"/>
      <c r="E1404" s="10">
        <v>62.5</v>
      </c>
      <c r="F1404" s="11">
        <v>43.5</v>
      </c>
      <c r="G1404" s="5">
        <v>-1.0</v>
      </c>
      <c r="H1404" s="5">
        <v>-115.0</v>
      </c>
      <c r="I1404" s="12">
        <f>if(H1404&lt;0,-H1404/(-H1404+100),100/(H1404+100))/(if(H1404&lt;0,-H1404/(-H1404+100),100/(H1404+100))+if(H1405&lt;0,-H1405/(-H1405+100),100/(H1405+100)))</f>
        <v>0.5108342362</v>
      </c>
      <c r="J1404" s="13">
        <v>77.0</v>
      </c>
      <c r="K1404" s="14" t="str">
        <f>IF(C1404&lt;&gt;"",IF(C1404+G1404&gt;0,C1404+G1404,""),IF(G1404-C1405&gt;0,G1404-C1405,""))</f>
        <v/>
      </c>
      <c r="L1404" s="15" t="str">
        <f>if(K1404&lt;&gt;"",if(J1405-J1404&lt;G1404,1,if(G1404=J1405-J1404,"Push",0)),"")</f>
        <v/>
      </c>
      <c r="Z1404" s="17"/>
      <c r="AA1404" s="18"/>
      <c r="AB1404" s="19"/>
    </row>
    <row r="1405" hidden="1">
      <c r="B1405" s="20" t="s">
        <v>152</v>
      </c>
      <c r="C1405" s="3">
        <v>5.2</v>
      </c>
      <c r="D1405" s="21">
        <v>0.697</v>
      </c>
      <c r="F1405" s="22">
        <v>74.0</v>
      </c>
      <c r="G1405" s="5">
        <v>1.0</v>
      </c>
      <c r="H1405" s="5">
        <v>-105.0</v>
      </c>
      <c r="I1405" s="12">
        <f>if(H1405&lt;0,-H1405/(-H1405+100),100/(H1405+100))/(if(H1405&lt;0,-H1405/(-H1405+100),100/(H1405+100))+if(H1404&lt;0,-H1404/(-H1404+100),100/(H1404+100)))</f>
        <v>0.4891657638</v>
      </c>
      <c r="J1405" s="13">
        <v>87.0</v>
      </c>
      <c r="K1405" s="23">
        <f>IF(C1405&lt;&gt;"",IF(C1405+G1405&gt;0,C1405+G1405,""),IF(G1405-C1404&gt;0,G1405-C1404,""))</f>
        <v>6.2</v>
      </c>
      <c r="L1405" s="15">
        <f>if(K1405&lt;&gt;"",if(J1404-J1405&lt;G1405,1,if(G1405=J1404-J1405,"Push",0)),"")</f>
        <v>1</v>
      </c>
      <c r="Z1405" s="17"/>
      <c r="AA1405" s="18"/>
      <c r="AB1405" s="19"/>
    </row>
    <row r="1406" hidden="1">
      <c r="A1406" s="7">
        <v>44176.0</v>
      </c>
      <c r="B1406" s="8" t="s">
        <v>189</v>
      </c>
      <c r="C1406" s="9"/>
      <c r="D1406" s="9"/>
      <c r="E1406" s="10">
        <v>59.2</v>
      </c>
      <c r="F1406" s="11">
        <v>67.4</v>
      </c>
      <c r="G1406" s="5">
        <v>3.0</v>
      </c>
      <c r="H1406" s="5">
        <v>132.0</v>
      </c>
      <c r="I1406" s="12">
        <f>if(H1406&lt;0,-H1406/(-H1406+100),100/(H1406+100))/(if(H1406&lt;0,-H1406/(-H1406+100),100/(H1406+100))+if(H1407&lt;0,-H1407/(-H1407+100),100/(H1407+100)))</f>
        <v>0.4124992037</v>
      </c>
      <c r="J1406" s="13">
        <v>61.0</v>
      </c>
      <c r="K1406" s="14">
        <f>IF(C1406&lt;&gt;"",IF(C1406+G1406&gt;0,C1406+G1406,""),IF(G1406-C1407&gt;0,G1406-C1407,""))</f>
        <v>2.2</v>
      </c>
      <c r="L1406" s="15">
        <f>if(K1406&lt;&gt;"",if(J1407-J1406&lt;G1406,1,if(G1406=J1407-J1406,"Push",0)),"")</f>
        <v>1</v>
      </c>
      <c r="Z1406" s="17"/>
      <c r="AA1406" s="18"/>
      <c r="AB1406" s="19"/>
    </row>
    <row r="1407" hidden="1">
      <c r="B1407" s="20" t="s">
        <v>249</v>
      </c>
      <c r="C1407" s="3">
        <v>0.8</v>
      </c>
      <c r="D1407" s="21">
        <v>0.534</v>
      </c>
      <c r="F1407" s="22">
        <v>30.0</v>
      </c>
      <c r="G1407" s="5">
        <v>-3.0</v>
      </c>
      <c r="H1407" s="5">
        <v>-159.0</v>
      </c>
      <c r="I1407" s="12">
        <f>if(H1407&lt;0,-H1407/(-H1407+100),100/(H1407+100))/(if(H1407&lt;0,-H1407/(-H1407+100),100/(H1407+100))+if(H1406&lt;0,-H1406/(-H1406+100),100/(H1406+100)))</f>
        <v>0.5875007963</v>
      </c>
      <c r="J1407" s="13">
        <v>57.0</v>
      </c>
      <c r="K1407" s="23" t="str">
        <f>IF(C1407&lt;&gt;"",IF(C1407+G1407&gt;0,C1407+G1407,""),IF(G1407-C1406&gt;0,G1407-C1406,""))</f>
        <v/>
      </c>
      <c r="L1407" s="15" t="str">
        <f>if(K1407&lt;&gt;"",if(J1406-J1407&lt;G1407,1,if(G1407=J1406-J1407,"Push",0)),"")</f>
        <v/>
      </c>
      <c r="Z1407" s="17"/>
      <c r="AA1407" s="18"/>
      <c r="AB1407" s="19"/>
    </row>
    <row r="1408" hidden="1">
      <c r="A1408" s="7">
        <v>44176.0</v>
      </c>
      <c r="B1408" s="8" t="s">
        <v>55</v>
      </c>
      <c r="C1408" s="9"/>
      <c r="D1408" s="9"/>
      <c r="E1408" s="10">
        <v>58.6</v>
      </c>
      <c r="F1408" s="11">
        <v>37.2</v>
      </c>
      <c r="G1408" s="5">
        <v>25.0</v>
      </c>
      <c r="I1408" s="12"/>
      <c r="J1408" s="13">
        <v>50.0</v>
      </c>
      <c r="K1408" s="14">
        <f>IF(C1408&lt;&gt;"",IF(C1408+G1408&gt;0,C1408+G1408,""),IF(G1408-C1409&gt;0,G1408-C1409,""))</f>
        <v>7</v>
      </c>
      <c r="L1408" s="15">
        <f>if(K1408&lt;&gt;"",if(J1409-J1408&lt;G1408,1,if(G1408=J1409-J1408,"Push",0)),"")</f>
        <v>0</v>
      </c>
      <c r="Z1408" s="17"/>
      <c r="AA1408" s="18"/>
      <c r="AB1408" s="19"/>
    </row>
    <row r="1409" hidden="1">
      <c r="B1409" s="20" t="s">
        <v>229</v>
      </c>
      <c r="C1409" s="3">
        <v>18.0</v>
      </c>
      <c r="D1409" s="21">
        <v>0.932</v>
      </c>
      <c r="F1409" s="22">
        <v>65.6</v>
      </c>
      <c r="G1409" s="5">
        <v>-25.0</v>
      </c>
      <c r="I1409" s="12"/>
      <c r="J1409" s="13">
        <v>95.0</v>
      </c>
      <c r="K1409" s="23" t="str">
        <f>IF(C1409&lt;&gt;"",IF(C1409+G1409&gt;0,C1409+G1409,""),IF(G1409-C1408&gt;0,G1409-C1408,""))</f>
        <v/>
      </c>
      <c r="L1409" s="15" t="str">
        <f>if(K1409&lt;&gt;"",if(J1408-J1409&lt;G1409,1,if(G1409=J1408-J1409,"Push",0)),"")</f>
        <v/>
      </c>
      <c r="Z1409" s="17"/>
      <c r="AA1409" s="18"/>
      <c r="AB1409" s="19"/>
    </row>
    <row r="1410" hidden="1">
      <c r="A1410" s="7">
        <v>44176.0</v>
      </c>
      <c r="B1410" s="8" t="s">
        <v>314</v>
      </c>
      <c r="C1410" s="9"/>
      <c r="D1410" s="9"/>
      <c r="E1410" s="10">
        <v>50.9</v>
      </c>
      <c r="F1410" s="11">
        <v>66.5</v>
      </c>
      <c r="G1410" s="5">
        <v>-4.0</v>
      </c>
      <c r="H1410" s="5">
        <v>-190.0</v>
      </c>
      <c r="I1410" s="12">
        <f>if(H1410&lt;0,-H1410/(-H1410+100),100/(H1410+100))/(if(H1410&lt;0,-H1410/(-H1410+100),100/(H1410+100))+if(H1411&lt;0,-H1411/(-H1411+100),100/(H1411+100)))</f>
        <v>0.6255648806</v>
      </c>
      <c r="J1410" s="13">
        <v>70.0</v>
      </c>
      <c r="K1410" s="14" t="str">
        <f>IF(C1410&lt;&gt;"",IF(C1410+G1410&gt;0,C1410+G1410,""),IF(G1410-C1411&gt;0,G1410-C1411,""))</f>
        <v/>
      </c>
      <c r="L1410" s="15" t="str">
        <f>if(K1410&lt;&gt;"",if(J1411-J1410&lt;G1410,1,if(G1410=J1411-J1410,"Push",0)),"")</f>
        <v/>
      </c>
      <c r="Z1410" s="17"/>
      <c r="AA1410" s="18"/>
      <c r="AB1410" s="19"/>
    </row>
    <row r="1411" hidden="1">
      <c r="B1411" s="20" t="s">
        <v>85</v>
      </c>
      <c r="C1411" s="3">
        <v>0.8</v>
      </c>
      <c r="D1411" s="21">
        <v>0.529</v>
      </c>
      <c r="F1411" s="22">
        <v>18.7</v>
      </c>
      <c r="G1411" s="5">
        <v>4.0</v>
      </c>
      <c r="H1411" s="5">
        <v>155.0</v>
      </c>
      <c r="I1411" s="12">
        <f>if(H1411&lt;0,-H1411/(-H1411+100),100/(H1411+100))/(if(H1411&lt;0,-H1411/(-H1411+100),100/(H1411+100))+if(H1410&lt;0,-H1410/(-H1410+100),100/(H1410+100)))</f>
        <v>0.3744351194</v>
      </c>
      <c r="J1411" s="13">
        <v>42.0</v>
      </c>
      <c r="K1411" s="23">
        <f>IF(C1411&lt;&gt;"",IF(C1411+G1411&gt;0,C1411+G1411,""),IF(G1411-C1410&gt;0,G1411-C1410,""))</f>
        <v>4.8</v>
      </c>
      <c r="L1411" s="15">
        <f>if(K1411&lt;&gt;"",if(J1410-J1411&lt;G1411,1,if(G1411=J1410-J1411,"Push",0)),"")</f>
        <v>0</v>
      </c>
      <c r="Z1411" s="17"/>
      <c r="AA1411" s="18"/>
      <c r="AB1411" s="19"/>
    </row>
    <row r="1412" hidden="1">
      <c r="A1412" s="7">
        <v>44176.0</v>
      </c>
      <c r="B1412" s="8" t="s">
        <v>63</v>
      </c>
      <c r="C1412" s="9">
        <v>3.9</v>
      </c>
      <c r="D1412" s="25">
        <v>0.642</v>
      </c>
      <c r="E1412" s="10">
        <v>50.3</v>
      </c>
      <c r="F1412" s="11">
        <v>23.7</v>
      </c>
      <c r="G1412" s="5">
        <v>-1.0</v>
      </c>
      <c r="H1412" s="5">
        <v>-115.0</v>
      </c>
      <c r="I1412" s="12">
        <f>if(H1412&lt;0,-H1412/(-H1412+100),100/(H1412+100))/(if(H1412&lt;0,-H1412/(-H1412+100),100/(H1412+100))+if(H1413&lt;0,-H1413/(-H1413+100),100/(H1413+100)))</f>
        <v>0.5108342362</v>
      </c>
      <c r="J1412" s="13">
        <v>65.0</v>
      </c>
      <c r="K1412" s="14">
        <f>IF(C1412&lt;&gt;"",IF(C1412+G1412&gt;0,C1412+G1412,""),IF(G1412-C1413&gt;0,G1412-C1413,""))</f>
        <v>2.9</v>
      </c>
      <c r="L1412" s="15">
        <f>if(K1412&lt;&gt;"",if(J1413-J1412&lt;G1412,1,if(G1412=J1413-J1412,"Push",0)),"")</f>
        <v>0</v>
      </c>
      <c r="Z1412" s="17"/>
      <c r="AA1412" s="18"/>
      <c r="AB1412" s="19"/>
    </row>
    <row r="1413" hidden="1">
      <c r="B1413" s="20" t="s">
        <v>371</v>
      </c>
      <c r="C1413" s="3"/>
      <c r="D1413" s="3"/>
      <c r="F1413" s="22">
        <v>64.2</v>
      </c>
      <c r="G1413" s="5">
        <v>1.0</v>
      </c>
      <c r="H1413" s="5">
        <v>-105.0</v>
      </c>
      <c r="I1413" s="12">
        <f>if(H1413&lt;0,-H1413/(-H1413+100),100/(H1413+100))/(if(H1413&lt;0,-H1413/(-H1413+100),100/(H1413+100))+if(H1412&lt;0,-H1412/(-H1412+100),100/(H1412+100)))</f>
        <v>0.4891657638</v>
      </c>
      <c r="J1413" s="13">
        <v>68.0</v>
      </c>
      <c r="K1413" s="23" t="str">
        <f>IF(C1413&lt;&gt;"",IF(C1413+G1413&gt;0,C1413+G1413,""),IF(G1413-C1412&gt;0,G1413-C1412,""))</f>
        <v/>
      </c>
      <c r="L1413" s="15" t="str">
        <f>if(K1413&lt;&gt;"",if(J1412-J1413&lt;G1413,1,if(G1413=J1412-J1413,"Push",0)),"")</f>
        <v/>
      </c>
      <c r="Z1413" s="17"/>
      <c r="AA1413" s="18"/>
      <c r="AB1413" s="19"/>
    </row>
    <row r="1414" hidden="1">
      <c r="A1414" s="7">
        <v>44176.0</v>
      </c>
      <c r="B1414" s="8" t="s">
        <v>346</v>
      </c>
      <c r="C1414" s="9">
        <v>1.7</v>
      </c>
      <c r="D1414" s="25">
        <v>0.561</v>
      </c>
      <c r="E1414" s="10">
        <v>48.1</v>
      </c>
      <c r="F1414" s="11">
        <v>22.7</v>
      </c>
      <c r="G1414" s="5">
        <v>8.5</v>
      </c>
      <c r="H1414" s="5">
        <v>330.0</v>
      </c>
      <c r="I1414" s="12">
        <f>if(H1414&lt;0,-H1414/(-H1414+100),100/(H1414+100))/(if(H1414&lt;0,-H1414/(-H1414+100),100/(H1414+100))+if(H1415&lt;0,-H1415/(-H1415+100),100/(H1415+100)))</f>
        <v>0.222406984</v>
      </c>
      <c r="J1414" s="13">
        <v>54.0</v>
      </c>
      <c r="K1414" s="14">
        <f>IF(C1414&lt;&gt;"",IF(C1414+G1414&gt;0,C1414+G1414,""),IF(G1414-C1415&gt;0,G1414-C1415,""))</f>
        <v>10.2</v>
      </c>
      <c r="L1414" s="15">
        <f>if(K1414&lt;&gt;"",if(J1415-J1414&lt;G1414,1,if(G1414=J1415-J1414,"Push",0)),"")</f>
        <v>0</v>
      </c>
      <c r="Z1414" s="17"/>
      <c r="AA1414" s="18"/>
      <c r="AB1414" s="19"/>
    </row>
    <row r="1415" hidden="1">
      <c r="B1415" s="20" t="s">
        <v>127</v>
      </c>
      <c r="C1415" s="3"/>
      <c r="D1415" s="3"/>
      <c r="F1415" s="22">
        <v>71.6</v>
      </c>
      <c r="G1415" s="5">
        <v>-8.5</v>
      </c>
      <c r="H1415" s="5">
        <v>-435.0</v>
      </c>
      <c r="I1415" s="12">
        <f>if(H1415&lt;0,-H1415/(-H1415+100),100/(H1415+100))/(if(H1415&lt;0,-H1415/(-H1415+100),100/(H1415+100))+if(H1414&lt;0,-H1414/(-H1414+100),100/(H1414+100)))</f>
        <v>0.777593016</v>
      </c>
      <c r="J1415" s="13">
        <v>70.0</v>
      </c>
      <c r="K1415" s="23" t="str">
        <f>IF(C1415&lt;&gt;"",IF(C1415+G1415&gt;0,C1415+G1415,""),IF(G1415-C1414&gt;0,G1415-C1414,""))</f>
        <v/>
      </c>
      <c r="L1415" s="15" t="str">
        <f>if(K1415&lt;&gt;"",if(J1414-J1415&lt;G1415,1,if(G1415=J1414-J1415,"Push",0)),"")</f>
        <v/>
      </c>
      <c r="Z1415" s="17"/>
      <c r="AA1415" s="18"/>
      <c r="AB1415" s="19"/>
    </row>
    <row r="1416" hidden="1">
      <c r="A1416" s="7">
        <v>44176.0</v>
      </c>
      <c r="B1416" s="8" t="s">
        <v>220</v>
      </c>
      <c r="C1416" s="9"/>
      <c r="D1416" s="9"/>
      <c r="E1416" s="10">
        <v>47.8</v>
      </c>
      <c r="F1416" s="11">
        <v>35.6</v>
      </c>
      <c r="G1416" s="5">
        <v>13.5</v>
      </c>
      <c r="H1416" s="5">
        <v>750.0</v>
      </c>
      <c r="I1416" s="12">
        <f>if(H1416&lt;0,-H1416/(-H1416+100),100/(H1416+100))/(if(H1416&lt;0,-H1416/(-H1416+100),100/(H1416+100))+if(H1417&lt;0,-H1417/(-H1417+100),100/(H1417+100)))</f>
        <v>0.1127348643</v>
      </c>
      <c r="J1416" s="13">
        <v>45.0</v>
      </c>
      <c r="K1416" s="14" t="str">
        <f>IF(C1416&lt;&gt;"",IF(C1416+G1416&gt;0,C1416+G1416,""),IF(G1416-C1417&gt;0,G1416-C1417,""))</f>
        <v/>
      </c>
      <c r="L1416" s="15" t="str">
        <f>if(K1416&lt;&gt;"",if(J1417-J1416&lt;G1416,1,if(G1416=J1417-J1416,"Push",0)),"")</f>
        <v/>
      </c>
      <c r="Z1416" s="17"/>
      <c r="AA1416" s="18"/>
      <c r="AB1416" s="19"/>
    </row>
    <row r="1417" hidden="1">
      <c r="B1417" s="20" t="s">
        <v>102</v>
      </c>
      <c r="C1417" s="3">
        <v>17.9</v>
      </c>
      <c r="D1417" s="21">
        <v>0.947</v>
      </c>
      <c r="F1417" s="22">
        <v>70.9</v>
      </c>
      <c r="G1417" s="5">
        <v>-13.5</v>
      </c>
      <c r="H1417" s="5">
        <v>-1250.0</v>
      </c>
      <c r="I1417" s="12">
        <f>if(H1417&lt;0,-H1417/(-H1417+100),100/(H1417+100))/(if(H1417&lt;0,-H1417/(-H1417+100),100/(H1417+100))+if(H1416&lt;0,-H1416/(-H1416+100),100/(H1416+100)))</f>
        <v>0.8872651357</v>
      </c>
      <c r="J1417" s="13">
        <v>77.0</v>
      </c>
      <c r="K1417" s="23">
        <f>IF(C1417&lt;&gt;"",IF(C1417+G1417&gt;0,C1417+G1417,""),IF(G1417-C1416&gt;0,G1417-C1416,""))</f>
        <v>4.4</v>
      </c>
      <c r="L1417" s="15">
        <f>if(K1417&lt;&gt;"",if(J1416-J1417&lt;G1417,1,if(G1417=J1416-J1417,"Push",0)),"")</f>
        <v>1</v>
      </c>
      <c r="Z1417" s="17"/>
      <c r="AA1417" s="18"/>
      <c r="AB1417" s="19"/>
    </row>
    <row r="1418" hidden="1">
      <c r="A1418" s="26">
        <v>44176.0</v>
      </c>
      <c r="B1418" s="27" t="s">
        <v>307</v>
      </c>
      <c r="C1418" s="28">
        <v>10.7</v>
      </c>
      <c r="D1418" s="53">
        <v>0.822</v>
      </c>
      <c r="E1418" s="29">
        <v>47.2</v>
      </c>
      <c r="F1418" s="30">
        <v>15.4</v>
      </c>
      <c r="G1418" s="31"/>
      <c r="H1418" s="31"/>
      <c r="I1418" s="32"/>
      <c r="J1418" s="33">
        <v>66.0</v>
      </c>
      <c r="K1418" s="34"/>
      <c r="L1418" s="35"/>
      <c r="Z1418" s="17"/>
      <c r="AA1418" s="18"/>
      <c r="AB1418" s="19"/>
    </row>
    <row r="1419" hidden="1">
      <c r="B1419" s="36" t="s">
        <v>336</v>
      </c>
      <c r="C1419" s="37"/>
      <c r="D1419" s="37"/>
      <c r="F1419" s="39">
        <v>82.1</v>
      </c>
      <c r="G1419" s="31"/>
      <c r="H1419" s="31"/>
      <c r="I1419" s="32"/>
      <c r="J1419" s="33">
        <v>70.0</v>
      </c>
      <c r="K1419" s="40"/>
      <c r="L1419" s="35"/>
      <c r="Z1419" s="17"/>
      <c r="AA1419" s="18"/>
      <c r="AB1419" s="19"/>
    </row>
    <row r="1420" hidden="1">
      <c r="A1420" s="7">
        <v>44176.0</v>
      </c>
      <c r="B1420" s="8" t="s">
        <v>402</v>
      </c>
      <c r="C1420" s="9"/>
      <c r="D1420" s="9"/>
      <c r="E1420" s="10">
        <v>46.5</v>
      </c>
      <c r="F1420" s="11">
        <v>28.6</v>
      </c>
      <c r="G1420" s="5">
        <v>10.5</v>
      </c>
      <c r="H1420" s="5">
        <v>480.0</v>
      </c>
      <c r="I1420" s="12">
        <f>if(H1420&lt;0,-H1420/(-H1420+100),100/(H1420+100))/(if(H1420&lt;0,-H1420/(-H1420+100),100/(H1420+100))+if(H1421&lt;0,-H1421/(-H1421+100),100/(H1421+100)))</f>
        <v>0.1653780069</v>
      </c>
      <c r="J1420" s="13">
        <v>75.0</v>
      </c>
      <c r="K1420" s="14">
        <f>IF(C1420&lt;&gt;"",IF(C1420+G1420&gt;0,C1420+G1420,""),IF(G1420-C1421&gt;0,G1420-C1421,""))</f>
        <v>3.9</v>
      </c>
      <c r="L1420" s="15">
        <f>if(K1420&lt;&gt;"",if(J1421-J1420&lt;G1420,1,if(G1420=J1421-J1420,"Push",0)),"")</f>
        <v>1</v>
      </c>
      <c r="Z1420" s="17"/>
      <c r="AA1420" s="18"/>
      <c r="AB1420" s="19"/>
    </row>
    <row r="1421" hidden="1">
      <c r="B1421" s="20" t="s">
        <v>48</v>
      </c>
      <c r="C1421" s="3">
        <v>6.6</v>
      </c>
      <c r="D1421" s="21">
        <v>0.742</v>
      </c>
      <c r="F1421" s="22">
        <v>57.4</v>
      </c>
      <c r="G1421" s="5">
        <v>-10.5</v>
      </c>
      <c r="H1421" s="5">
        <v>-670.0</v>
      </c>
      <c r="I1421" s="12">
        <f>if(H1421&lt;0,-H1421/(-H1421+100),100/(H1421+100))/(if(H1421&lt;0,-H1421/(-H1421+100),100/(H1421+100))+if(H1420&lt;0,-H1420/(-H1420+100),100/(H1420+100)))</f>
        <v>0.8346219931</v>
      </c>
      <c r="J1421" s="13">
        <v>76.0</v>
      </c>
      <c r="K1421" s="23" t="str">
        <f>IF(C1421&lt;&gt;"",IF(C1421+G1421&gt;0,C1421+G1421,""),IF(G1421-C1420&gt;0,G1421-C1420,""))</f>
        <v/>
      </c>
      <c r="L1421" s="15" t="str">
        <f>if(K1421&lt;&gt;"",if(J1420-J1421&lt;G1421,1,if(G1421=J1420-J1421,"Push",0)),"")</f>
        <v/>
      </c>
      <c r="Z1421" s="17"/>
      <c r="AA1421" s="18"/>
      <c r="AB1421" s="19"/>
    </row>
    <row r="1422" hidden="1">
      <c r="A1422" s="7">
        <v>44176.0</v>
      </c>
      <c r="B1422" s="8" t="s">
        <v>363</v>
      </c>
      <c r="C1422" s="9"/>
      <c r="D1422" s="9"/>
      <c r="E1422" s="10">
        <v>45.4</v>
      </c>
      <c r="F1422" s="11">
        <v>25.6</v>
      </c>
      <c r="G1422" s="5">
        <v>3.5</v>
      </c>
      <c r="H1422" s="5">
        <v>143.0</v>
      </c>
      <c r="I1422" s="12">
        <f>if(H1422&lt;0,-H1422/(-H1422+100),100/(H1422+100))/(if(H1422&lt;0,-H1422/(-H1422+100),100/(H1422+100))+if(H1423&lt;0,-H1423/(-H1423+100),100/(H1423+100)))</f>
        <v>0.3927168868</v>
      </c>
      <c r="J1422" s="13">
        <v>72.0</v>
      </c>
      <c r="K1422" s="14" t="str">
        <f>IF(C1422&lt;&gt;"",IF(C1422+G1422&gt;0,C1422+G1422,""),IF(G1422-C1423&gt;0,G1422-C1423,""))</f>
        <v/>
      </c>
      <c r="L1422" s="15" t="str">
        <f>if(K1422&lt;&gt;"",if(J1423-J1422&lt;G1422,1,if(G1422=J1423-J1422,"Push",0)),"")</f>
        <v/>
      </c>
      <c r="Z1422" s="17"/>
      <c r="AA1422" s="18"/>
      <c r="AB1422" s="19"/>
    </row>
    <row r="1423" hidden="1">
      <c r="B1423" s="20" t="s">
        <v>403</v>
      </c>
      <c r="C1423" s="3">
        <v>5.7</v>
      </c>
      <c r="D1423" s="21">
        <v>0.709</v>
      </c>
      <c r="F1423" s="22">
        <v>60.9</v>
      </c>
      <c r="G1423" s="5">
        <v>-3.5</v>
      </c>
      <c r="H1423" s="5">
        <v>-175.0</v>
      </c>
      <c r="I1423" s="12">
        <f>if(H1423&lt;0,-H1423/(-H1423+100),100/(H1423+100))/(if(H1423&lt;0,-H1423/(-H1423+100),100/(H1423+100))+if(H1422&lt;0,-H1422/(-H1422+100),100/(H1422+100)))</f>
        <v>0.6072831132</v>
      </c>
      <c r="J1423" s="13">
        <v>81.0</v>
      </c>
      <c r="K1423" s="23">
        <f>IF(C1423&lt;&gt;"",IF(C1423+G1423&gt;0,C1423+G1423,""),IF(G1423-C1422&gt;0,G1423-C1422,""))</f>
        <v>2.2</v>
      </c>
      <c r="L1423" s="15">
        <f>if(K1423&lt;&gt;"",if(J1422-J1423&lt;G1423,1,if(G1423=J1422-J1423,"Push",0)),"")</f>
        <v>1</v>
      </c>
      <c r="Z1423" s="17"/>
      <c r="AA1423" s="18"/>
      <c r="AB1423" s="19"/>
    </row>
    <row r="1424" hidden="1">
      <c r="A1424" s="7">
        <v>44176.0</v>
      </c>
      <c r="B1424" s="8" t="s">
        <v>362</v>
      </c>
      <c r="C1424" s="9"/>
      <c r="D1424" s="9"/>
      <c r="E1424" s="10">
        <v>43.3</v>
      </c>
      <c r="F1424" s="11">
        <v>70.1</v>
      </c>
      <c r="G1424" s="5">
        <v>-1.0</v>
      </c>
      <c r="H1424" s="5">
        <v>-115.0</v>
      </c>
      <c r="I1424" s="12">
        <f>if(H1424&lt;0,-H1424/(-H1424+100),100/(H1424+100))/(if(H1424&lt;0,-H1424/(-H1424+100),100/(H1424+100))+if(H1425&lt;0,-H1425/(-H1425+100),100/(H1425+100)))</f>
        <v>0.5108342362</v>
      </c>
      <c r="J1424" s="13">
        <v>82.0</v>
      </c>
      <c r="K1424" s="14" t="str">
        <f>IF(C1424&lt;&gt;"",IF(C1424+G1424&gt;0,C1424+G1424,""),IF(G1424-C1425&gt;0,G1424-C1425,""))</f>
        <v/>
      </c>
      <c r="L1424" s="15" t="str">
        <f>if(K1424&lt;&gt;"",if(J1425-J1424&lt;G1424,1,if(G1424=J1425-J1424,"Push",0)),"")</f>
        <v/>
      </c>
      <c r="Z1424" s="17"/>
      <c r="AA1424" s="18"/>
      <c r="AB1424" s="19"/>
    </row>
    <row r="1425" hidden="1">
      <c r="B1425" s="20" t="s">
        <v>404</v>
      </c>
      <c r="C1425" s="3">
        <v>4.7</v>
      </c>
      <c r="D1425" s="21">
        <v>0.684</v>
      </c>
      <c r="F1425" s="22">
        <v>8.0</v>
      </c>
      <c r="G1425" s="5">
        <v>1.0</v>
      </c>
      <c r="H1425" s="5">
        <v>-105.0</v>
      </c>
      <c r="I1425" s="12">
        <f>if(H1425&lt;0,-H1425/(-H1425+100),100/(H1425+100))/(if(H1425&lt;0,-H1425/(-H1425+100),100/(H1425+100))+if(H1424&lt;0,-H1424/(-H1424+100),100/(H1424+100)))</f>
        <v>0.4891657638</v>
      </c>
      <c r="J1425" s="13">
        <v>64.0</v>
      </c>
      <c r="K1425" s="23">
        <f>IF(C1425&lt;&gt;"",IF(C1425+G1425&gt;0,C1425+G1425,""),IF(G1425-C1424&gt;0,G1425-C1424,""))</f>
        <v>5.7</v>
      </c>
      <c r="L1425" s="15">
        <f>if(K1425&lt;&gt;"",if(J1424-J1425&lt;G1425,1,if(G1425=J1424-J1425,"Push",0)),"")</f>
        <v>0</v>
      </c>
      <c r="Z1425" s="17"/>
      <c r="AA1425" s="18"/>
      <c r="AB1425" s="19"/>
    </row>
    <row r="1426" hidden="1">
      <c r="A1426" s="7">
        <v>44176.0</v>
      </c>
      <c r="B1426" s="8" t="s">
        <v>29</v>
      </c>
      <c r="C1426" s="9">
        <v>13.7</v>
      </c>
      <c r="D1426" s="25">
        <v>0.896</v>
      </c>
      <c r="E1426" s="10">
        <v>41.8</v>
      </c>
      <c r="F1426" s="11">
        <v>41.2</v>
      </c>
      <c r="G1426" s="5">
        <v>-9.5</v>
      </c>
      <c r="H1426" s="5">
        <v>-530.0</v>
      </c>
      <c r="I1426" s="12">
        <f>if(H1426&lt;0,-H1426/(-H1426+100),100/(H1426+100))/(if(H1426&lt;0,-H1426/(-H1426+100),100/(H1426+100))+if(H1427&lt;0,-H1427/(-H1427+100),100/(H1427+100)))</f>
        <v>0.8015122873</v>
      </c>
      <c r="J1426" s="13">
        <v>74.0</v>
      </c>
      <c r="K1426" s="14">
        <f>IF(C1426&lt;&gt;"",IF(C1426+G1426&gt;0,C1426+G1426,""),IF(G1426-C1427&gt;0,G1426-C1427,""))</f>
        <v>4.2</v>
      </c>
      <c r="L1426" s="15">
        <f>if(K1426&lt;&gt;"",if(J1427-J1426&lt;G1426,1,if(G1426=J1427-J1426,"Push",0)),"")</f>
        <v>1</v>
      </c>
      <c r="Z1426" s="17"/>
      <c r="AA1426" s="18"/>
      <c r="AB1426" s="19"/>
    </row>
    <row r="1427" hidden="1">
      <c r="B1427" s="20" t="s">
        <v>177</v>
      </c>
      <c r="C1427" s="3"/>
      <c r="D1427" s="3"/>
      <c r="F1427" s="22">
        <v>52.3</v>
      </c>
      <c r="G1427" s="5">
        <v>9.5</v>
      </c>
      <c r="H1427" s="5">
        <v>380.0</v>
      </c>
      <c r="I1427" s="12">
        <f>if(H1427&lt;0,-H1427/(-H1427+100),100/(H1427+100))/(if(H1427&lt;0,-H1427/(-H1427+100),100/(H1427+100))+if(H1426&lt;0,-H1426/(-H1426+100),100/(H1426+100)))</f>
        <v>0.1984877127</v>
      </c>
      <c r="J1427" s="13">
        <v>62.0</v>
      </c>
      <c r="K1427" s="23" t="str">
        <f>IF(C1427&lt;&gt;"",IF(C1427+G1427&gt;0,C1427+G1427,""),IF(G1427-C1426&gt;0,G1427-C1426,""))</f>
        <v/>
      </c>
      <c r="L1427" s="15" t="str">
        <f>if(K1427&lt;&gt;"",if(J1426-J1427&lt;G1427,1,if(G1427=J1426-J1427,"Push",0)),"")</f>
        <v/>
      </c>
      <c r="Z1427" s="17"/>
      <c r="AA1427" s="18"/>
      <c r="AB1427" s="19"/>
    </row>
    <row r="1428" hidden="1">
      <c r="A1428" s="7">
        <v>44176.0</v>
      </c>
      <c r="B1428" s="8" t="s">
        <v>397</v>
      </c>
      <c r="C1428" s="9"/>
      <c r="D1428" s="9"/>
      <c r="E1428" s="10">
        <v>41.4</v>
      </c>
      <c r="F1428" s="11">
        <v>35.1</v>
      </c>
      <c r="G1428" s="5">
        <v>18.5</v>
      </c>
      <c r="H1428" s="5">
        <v>1300.0</v>
      </c>
      <c r="I1428" s="12">
        <f>if(H1428&lt;0,-H1428/(-H1428+100),100/(H1428+100))/(if(H1428&lt;0,-H1428/(-H1428+100),100/(H1428+100))+if(H1429&lt;0,-H1429/(-H1429+100),100/(H1429+100)))</f>
        <v>0.0685286783</v>
      </c>
      <c r="J1428" s="13">
        <v>61.0</v>
      </c>
      <c r="K1428" s="14">
        <f>IF(C1428&lt;&gt;"",IF(C1428+G1428&gt;0,C1428+G1428,""),IF(G1428-C1429&gt;0,G1428-C1429,""))</f>
        <v>3.7</v>
      </c>
      <c r="L1428" s="15">
        <f>if(K1428&lt;&gt;"",if(J1429-J1428&lt;G1428,1,if(G1428=J1429-J1428,"Push",0)),"")</f>
        <v>0</v>
      </c>
      <c r="Z1428" s="17"/>
      <c r="AA1428" s="18"/>
      <c r="AB1428" s="19"/>
    </row>
    <row r="1429" hidden="1">
      <c r="B1429" s="20" t="s">
        <v>23</v>
      </c>
      <c r="C1429" s="3">
        <v>14.8</v>
      </c>
      <c r="D1429" s="21">
        <v>0.905</v>
      </c>
      <c r="F1429" s="22">
        <v>57.0</v>
      </c>
      <c r="G1429" s="5">
        <v>-18.5</v>
      </c>
      <c r="H1429" s="5">
        <v>-3335.0</v>
      </c>
      <c r="I1429" s="12">
        <f>if(H1429&lt;0,-H1429/(-H1429+100),100/(H1429+100))/(if(H1429&lt;0,-H1429/(-H1429+100),100/(H1429+100))+if(H1428&lt;0,-H1428/(-H1428+100),100/(H1428+100)))</f>
        <v>0.9314713217</v>
      </c>
      <c r="J1429" s="13">
        <v>96.0</v>
      </c>
      <c r="K1429" s="23" t="str">
        <f>IF(C1429&lt;&gt;"",IF(C1429+G1429&gt;0,C1429+G1429,""),IF(G1429-C1428&gt;0,G1429-C1428,""))</f>
        <v/>
      </c>
      <c r="L1429" s="15" t="str">
        <f>if(K1429&lt;&gt;"",if(J1428-J1429&lt;G1429,1,if(G1429=J1428-J1429,"Push",0)),"")</f>
        <v/>
      </c>
      <c r="Z1429" s="17"/>
      <c r="AA1429" s="18"/>
      <c r="AB1429" s="19"/>
    </row>
    <row r="1430" hidden="1">
      <c r="A1430" s="7">
        <v>44176.0</v>
      </c>
      <c r="B1430" s="8" t="s">
        <v>405</v>
      </c>
      <c r="C1430" s="9"/>
      <c r="D1430" s="9"/>
      <c r="E1430" s="10">
        <v>41.0</v>
      </c>
      <c r="F1430" s="11">
        <v>34.6</v>
      </c>
      <c r="G1430" s="5">
        <v>7.0</v>
      </c>
      <c r="H1430" s="5">
        <v>255.0</v>
      </c>
      <c r="I1430" s="12">
        <f>if(H1430&lt;0,-H1430/(-H1430+100),100/(H1430+100))/(if(H1430&lt;0,-H1430/(-H1430+100),100/(H1430+100))+if(H1431&lt;0,-H1431/(-H1431+100),100/(H1431+100)))</f>
        <v>0.2706668841</v>
      </c>
      <c r="J1430" s="13">
        <v>79.0</v>
      </c>
      <c r="K1430" s="14" t="str">
        <f>IF(C1430&lt;&gt;"",IF(C1430+G1430&gt;0,C1430+G1430,""),IF(G1430-C1431&gt;0,G1430-C1431,""))</f>
        <v/>
      </c>
      <c r="L1430" s="15" t="str">
        <f>if(K1430&lt;&gt;"",if(J1431-J1430&lt;G1430,1,if(G1430=J1431-J1430,"Push",0)),"")</f>
        <v/>
      </c>
      <c r="Z1430" s="17"/>
      <c r="AA1430" s="18"/>
      <c r="AB1430" s="19"/>
    </row>
    <row r="1431" hidden="1">
      <c r="B1431" s="20" t="s">
        <v>406</v>
      </c>
      <c r="C1431" s="3">
        <v>11.7</v>
      </c>
      <c r="D1431" s="21">
        <v>0.864</v>
      </c>
      <c r="F1431" s="22">
        <v>69.9</v>
      </c>
      <c r="G1431" s="5">
        <v>-7.0</v>
      </c>
      <c r="H1431" s="5">
        <v>-315.0</v>
      </c>
      <c r="I1431" s="12">
        <f>if(H1431&lt;0,-H1431/(-H1431+100),100/(H1431+100))/(if(H1431&lt;0,-H1431/(-H1431+100),100/(H1431+100))+if(H1430&lt;0,-H1430/(-H1430+100),100/(H1430+100)))</f>
        <v>0.7293331159</v>
      </c>
      <c r="J1431" s="13">
        <v>94.0</v>
      </c>
      <c r="K1431" s="23">
        <f>IF(C1431&lt;&gt;"",IF(C1431+G1431&gt;0,C1431+G1431,""),IF(G1431-C1430&gt;0,G1431-C1430,""))</f>
        <v>4.7</v>
      </c>
      <c r="L1431" s="15">
        <f>if(K1431&lt;&gt;"",if(J1430-J1431&lt;G1431,1,if(G1431=J1430-J1431,"Push",0)),"")</f>
        <v>1</v>
      </c>
      <c r="Z1431" s="17"/>
      <c r="AA1431" s="18"/>
      <c r="AB1431" s="19"/>
    </row>
    <row r="1432" hidden="1">
      <c r="A1432" s="7">
        <v>44176.0</v>
      </c>
      <c r="B1432" s="8" t="s">
        <v>133</v>
      </c>
      <c r="C1432" s="9"/>
      <c r="D1432" s="9"/>
      <c r="E1432" s="10">
        <v>39.4</v>
      </c>
      <c r="F1432" s="11">
        <v>27.0</v>
      </c>
      <c r="G1432" s="5">
        <v>4.0</v>
      </c>
      <c r="H1432" s="5">
        <v>155.0</v>
      </c>
      <c r="I1432" s="12">
        <f>if(H1432&lt;0,-H1432/(-H1432+100),100/(H1432+100))/(if(H1432&lt;0,-H1432/(-H1432+100),100/(H1432+100))+if(H1433&lt;0,-H1433/(-H1433+100),100/(H1433+100)))</f>
        <v>0.3744351194</v>
      </c>
      <c r="J1432" s="13">
        <v>67.0</v>
      </c>
      <c r="K1432" s="14">
        <f>IF(C1432&lt;&gt;"",IF(C1432+G1432&gt;0,C1432+G1432,""),IF(G1432-C1433&gt;0,G1432-C1433,""))</f>
        <v>0.5</v>
      </c>
      <c r="L1432" s="15">
        <f>if(K1432&lt;&gt;"",if(J1433-J1432&lt;G1432,1,if(G1432=J1433-J1432,"Push",0)),"")</f>
        <v>0</v>
      </c>
      <c r="Z1432" s="17"/>
      <c r="AA1432" s="18"/>
      <c r="AB1432" s="19"/>
    </row>
    <row r="1433" hidden="1">
      <c r="B1433" s="20" t="s">
        <v>146</v>
      </c>
      <c r="C1433" s="3">
        <v>3.5</v>
      </c>
      <c r="D1433" s="21">
        <v>0.637</v>
      </c>
      <c r="F1433" s="22">
        <v>69.3</v>
      </c>
      <c r="G1433" s="5">
        <v>-4.0</v>
      </c>
      <c r="H1433" s="5">
        <v>-190.0</v>
      </c>
      <c r="I1433" s="12">
        <f>if(H1433&lt;0,-H1433/(-H1433+100),100/(H1433+100))/(if(H1433&lt;0,-H1433/(-H1433+100),100/(H1433+100))+if(H1432&lt;0,-H1432/(-H1432+100),100/(H1432+100)))</f>
        <v>0.6255648806</v>
      </c>
      <c r="J1433" s="13">
        <v>74.0</v>
      </c>
      <c r="K1433" s="23" t="str">
        <f>IF(C1433&lt;&gt;"",IF(C1433+G1433&gt;0,C1433+G1433,""),IF(G1433-C1432&gt;0,G1433-C1432,""))</f>
        <v/>
      </c>
      <c r="L1433" s="15" t="str">
        <f>if(K1433&lt;&gt;"",if(J1432-J1433&lt;G1433,1,if(G1433=J1432-J1433,"Push",0)),"")</f>
        <v/>
      </c>
      <c r="Z1433" s="17"/>
      <c r="AA1433" s="18"/>
      <c r="AB1433" s="19"/>
    </row>
    <row r="1434" hidden="1">
      <c r="A1434" s="7">
        <v>44176.0</v>
      </c>
      <c r="B1434" s="8" t="s">
        <v>190</v>
      </c>
      <c r="C1434" s="9"/>
      <c r="D1434" s="9"/>
      <c r="E1434" s="10">
        <v>28.0</v>
      </c>
      <c r="F1434" s="11">
        <v>26.9</v>
      </c>
      <c r="G1434" s="5">
        <v>21.0</v>
      </c>
      <c r="H1434" s="5">
        <v>1500.0</v>
      </c>
      <c r="I1434" s="12">
        <f>if(H1434&lt;0,-H1434/(-H1434+100),100/(H1434+100))/(if(H1434&lt;0,-H1434/(-H1434+100),100/(H1434+100))+if(H1435&lt;0,-H1435/(-H1435+100),100/(H1435+100)))</f>
        <v>0.05937683715</v>
      </c>
      <c r="J1434" s="13">
        <v>63.0</v>
      </c>
      <c r="K1434" s="14">
        <f>IF(C1434&lt;&gt;"",IF(C1434+G1434&gt;0,C1434+G1434,""),IF(G1434-C1435&gt;0,G1434-C1435,""))</f>
        <v>0.9</v>
      </c>
      <c r="L1434" s="15">
        <f>if(K1434&lt;&gt;"",if(J1435-J1434&lt;G1434,1,if(G1434=J1435-J1434,"Push",0)),"")</f>
        <v>0</v>
      </c>
      <c r="Z1434" s="17"/>
      <c r="AA1434" s="18"/>
      <c r="AB1434" s="19"/>
    </row>
    <row r="1435" hidden="1">
      <c r="B1435" s="20" t="s">
        <v>33</v>
      </c>
      <c r="C1435" s="3">
        <v>20.1</v>
      </c>
      <c r="D1435" s="21">
        <v>0.951</v>
      </c>
      <c r="F1435" s="22">
        <v>51.1</v>
      </c>
      <c r="G1435" s="5">
        <v>-21.0</v>
      </c>
      <c r="H1435" s="5">
        <v>-10000.0</v>
      </c>
      <c r="I1435" s="12">
        <f>if(H1435&lt;0,-H1435/(-H1435+100),100/(H1435+100))/(if(H1435&lt;0,-H1435/(-H1435+100),100/(H1435+100))+if(H1434&lt;0,-H1434/(-H1434+100),100/(H1434+100)))</f>
        <v>0.9406231628</v>
      </c>
      <c r="J1435" s="13">
        <v>90.0</v>
      </c>
      <c r="K1435" s="23" t="str">
        <f>IF(C1435&lt;&gt;"",IF(C1435+G1435&gt;0,C1435+G1435,""),IF(G1435-C1434&gt;0,G1435-C1434,""))</f>
        <v/>
      </c>
      <c r="L1435" s="15" t="str">
        <f>if(K1435&lt;&gt;"",if(J1434-J1435&lt;G1435,1,if(G1435=J1434-J1435,"Push",0)),"")</f>
        <v/>
      </c>
      <c r="Z1435" s="17"/>
      <c r="AA1435" s="18"/>
      <c r="AB1435" s="19"/>
    </row>
    <row r="1436" hidden="1">
      <c r="A1436" s="7">
        <v>44176.0</v>
      </c>
      <c r="B1436" s="8" t="s">
        <v>359</v>
      </c>
      <c r="C1436" s="9"/>
      <c r="D1436" s="9"/>
      <c r="E1436" s="10">
        <v>21.9</v>
      </c>
      <c r="F1436" s="11">
        <v>57.3</v>
      </c>
      <c r="I1436" s="12"/>
      <c r="J1436" s="13">
        <v>56.0</v>
      </c>
      <c r="K1436" s="14"/>
      <c r="L1436" s="15"/>
      <c r="Z1436" s="17"/>
      <c r="AA1436" s="18"/>
      <c r="AB1436" s="19"/>
    </row>
    <row r="1437" hidden="1">
      <c r="B1437" s="20" t="s">
        <v>275</v>
      </c>
      <c r="C1437" s="3">
        <v>27.8</v>
      </c>
      <c r="D1437" s="21">
        <v>0.979</v>
      </c>
      <c r="F1437" s="22">
        <v>27.1</v>
      </c>
      <c r="I1437" s="12"/>
      <c r="J1437" s="13">
        <v>80.0</v>
      </c>
      <c r="K1437" s="23"/>
      <c r="L1437" s="15"/>
      <c r="Z1437" s="17"/>
      <c r="AA1437" s="18"/>
      <c r="AB1437" s="19"/>
    </row>
    <row r="1438" hidden="1">
      <c r="A1438" s="7">
        <v>44176.0</v>
      </c>
      <c r="B1438" s="8" t="s">
        <v>324</v>
      </c>
      <c r="C1438" s="9"/>
      <c r="D1438" s="9"/>
      <c r="E1438" s="10">
        <v>20.6</v>
      </c>
      <c r="F1438" s="11">
        <v>35.1</v>
      </c>
      <c r="I1438" s="12"/>
      <c r="J1438" s="13">
        <v>60.0</v>
      </c>
      <c r="K1438" s="14"/>
      <c r="L1438" s="15"/>
      <c r="Z1438" s="17"/>
      <c r="AA1438" s="18"/>
      <c r="AB1438" s="19"/>
    </row>
    <row r="1439" hidden="1">
      <c r="B1439" s="20" t="s">
        <v>103</v>
      </c>
      <c r="C1439" s="3">
        <v>26.3</v>
      </c>
      <c r="D1439" s="21">
        <v>0.976</v>
      </c>
      <c r="F1439" s="22">
        <v>42.2</v>
      </c>
      <c r="I1439" s="12"/>
      <c r="J1439" s="13">
        <v>103.0</v>
      </c>
      <c r="K1439" s="23"/>
      <c r="L1439" s="15"/>
      <c r="Z1439" s="17"/>
      <c r="AA1439" s="18"/>
      <c r="AB1439" s="19"/>
    </row>
    <row r="1440" hidden="1">
      <c r="A1440" s="7">
        <v>44176.0</v>
      </c>
      <c r="B1440" s="8" t="s">
        <v>407</v>
      </c>
      <c r="C1440" s="9"/>
      <c r="D1440" s="9"/>
      <c r="E1440" s="10">
        <v>20.2</v>
      </c>
      <c r="F1440" s="11">
        <v>39.1</v>
      </c>
      <c r="I1440" s="12"/>
      <c r="J1440" s="13">
        <v>50.0</v>
      </c>
      <c r="K1440" s="14"/>
      <c r="L1440" s="15"/>
      <c r="Z1440" s="17"/>
      <c r="AA1440" s="18"/>
      <c r="AB1440" s="19"/>
    </row>
    <row r="1441" hidden="1">
      <c r="B1441" s="20" t="s">
        <v>408</v>
      </c>
      <c r="C1441" s="3">
        <v>24.8</v>
      </c>
      <c r="D1441" s="21">
        <v>0.972</v>
      </c>
      <c r="F1441" s="22">
        <v>39.4</v>
      </c>
      <c r="I1441" s="12"/>
      <c r="J1441" s="13">
        <v>83.0</v>
      </c>
      <c r="K1441" s="23"/>
      <c r="L1441" s="15"/>
      <c r="Z1441" s="17"/>
      <c r="AA1441" s="18"/>
      <c r="AB1441" s="19"/>
    </row>
    <row r="1442" hidden="1">
      <c r="A1442" s="7">
        <v>44176.0</v>
      </c>
      <c r="B1442" s="8" t="s">
        <v>295</v>
      </c>
      <c r="C1442" s="9"/>
      <c r="D1442" s="9"/>
      <c r="E1442" s="10">
        <v>20.2</v>
      </c>
      <c r="F1442" s="11">
        <v>38.3</v>
      </c>
      <c r="I1442" s="12"/>
      <c r="J1442" s="13">
        <v>58.0</v>
      </c>
      <c r="K1442" s="14"/>
      <c r="L1442" s="15"/>
      <c r="Z1442" s="17"/>
      <c r="AA1442" s="18"/>
      <c r="AB1442" s="19"/>
    </row>
    <row r="1443" hidden="1">
      <c r="B1443" s="20" t="s">
        <v>392</v>
      </c>
      <c r="C1443" s="3">
        <v>22.2</v>
      </c>
      <c r="D1443" s="21">
        <v>0.961</v>
      </c>
      <c r="F1443" s="22">
        <v>34.1</v>
      </c>
      <c r="I1443" s="12"/>
      <c r="J1443" s="13">
        <v>83.0</v>
      </c>
      <c r="K1443" s="23"/>
      <c r="L1443" s="15"/>
      <c r="Z1443" s="17"/>
      <c r="AA1443" s="18"/>
      <c r="AB1443" s="19"/>
    </row>
    <row r="1444" hidden="1">
      <c r="A1444" s="7">
        <v>44176.0</v>
      </c>
      <c r="B1444" s="8" t="s">
        <v>401</v>
      </c>
      <c r="C1444" s="9"/>
      <c r="D1444" s="9"/>
      <c r="E1444" s="10">
        <v>19.9</v>
      </c>
      <c r="F1444" s="11">
        <v>49.3</v>
      </c>
      <c r="I1444" s="12"/>
      <c r="J1444" s="13">
        <v>64.0</v>
      </c>
      <c r="K1444" s="14"/>
      <c r="L1444" s="15"/>
      <c r="Z1444" s="17"/>
      <c r="AA1444" s="18"/>
      <c r="AB1444" s="19"/>
    </row>
    <row r="1445" hidden="1">
      <c r="B1445" s="20" t="s">
        <v>178</v>
      </c>
      <c r="C1445" s="3">
        <v>22.4</v>
      </c>
      <c r="D1445" s="21">
        <v>0.963</v>
      </c>
      <c r="F1445" s="22">
        <v>27.3</v>
      </c>
      <c r="I1445" s="12"/>
      <c r="J1445" s="13">
        <v>79.0</v>
      </c>
      <c r="K1445" s="23"/>
      <c r="L1445" s="15"/>
      <c r="Z1445" s="17"/>
      <c r="AA1445" s="18"/>
      <c r="AB1445" s="19"/>
    </row>
    <row r="1446" hidden="1">
      <c r="A1446" s="7">
        <v>44176.0</v>
      </c>
      <c r="B1446" s="8" t="s">
        <v>409</v>
      </c>
      <c r="C1446" s="9"/>
      <c r="D1446" s="9"/>
      <c r="E1446" s="10">
        <v>19.7</v>
      </c>
      <c r="F1446" s="11">
        <v>46.0</v>
      </c>
      <c r="I1446" s="12"/>
      <c r="J1446" s="13">
        <v>66.0</v>
      </c>
      <c r="K1446" s="14"/>
      <c r="L1446" s="15"/>
      <c r="Z1446" s="17"/>
      <c r="AA1446" s="18"/>
      <c r="AB1446" s="19"/>
    </row>
    <row r="1447" hidden="1">
      <c r="B1447" s="20" t="s">
        <v>68</v>
      </c>
      <c r="C1447" s="3">
        <v>24.6</v>
      </c>
      <c r="D1447" s="21">
        <v>0.969</v>
      </c>
      <c r="F1447" s="22">
        <v>30.7</v>
      </c>
      <c r="I1447" s="12"/>
      <c r="J1447" s="13">
        <v>91.0</v>
      </c>
      <c r="K1447" s="23"/>
      <c r="L1447" s="15"/>
      <c r="Z1447" s="17"/>
      <c r="AA1447" s="18"/>
      <c r="AB1447" s="19"/>
    </row>
    <row r="1448" hidden="1">
      <c r="A1448" s="7">
        <v>44176.0</v>
      </c>
      <c r="B1448" s="8" t="s">
        <v>410</v>
      </c>
      <c r="C1448" s="9"/>
      <c r="D1448" s="9"/>
      <c r="E1448" s="10">
        <v>18.7</v>
      </c>
      <c r="F1448" s="11">
        <v>17.4</v>
      </c>
      <c r="I1448" s="12"/>
      <c r="J1448" s="13">
        <v>60.0</v>
      </c>
      <c r="K1448" s="14"/>
      <c r="L1448" s="15"/>
      <c r="Z1448" s="17"/>
      <c r="AA1448" s="18"/>
      <c r="AB1448" s="19"/>
    </row>
    <row r="1449" hidden="1">
      <c r="B1449" s="20" t="s">
        <v>149</v>
      </c>
      <c r="C1449" s="3">
        <v>17.5</v>
      </c>
      <c r="D1449" s="21">
        <v>0.917</v>
      </c>
      <c r="F1449" s="22">
        <v>49.0</v>
      </c>
      <c r="I1449" s="12"/>
      <c r="J1449" s="13">
        <v>93.0</v>
      </c>
      <c r="K1449" s="23"/>
      <c r="L1449" s="15"/>
      <c r="Z1449" s="17"/>
      <c r="AA1449" s="18"/>
      <c r="AB1449" s="19"/>
    </row>
    <row r="1450" hidden="1">
      <c r="A1450" s="7">
        <v>44176.0</v>
      </c>
      <c r="B1450" s="8" t="s">
        <v>411</v>
      </c>
      <c r="C1450" s="9"/>
      <c r="D1450" s="9"/>
      <c r="E1450" s="10">
        <v>18.7</v>
      </c>
      <c r="F1450" s="11">
        <v>41.7</v>
      </c>
      <c r="I1450" s="12"/>
      <c r="J1450" s="13">
        <v>69.0</v>
      </c>
      <c r="K1450" s="14"/>
      <c r="L1450" s="15"/>
      <c r="Z1450" s="17"/>
      <c r="AA1450" s="18"/>
      <c r="AB1450" s="19"/>
    </row>
    <row r="1451" hidden="1">
      <c r="B1451" s="20" t="s">
        <v>262</v>
      </c>
      <c r="C1451" s="3">
        <v>18.6</v>
      </c>
      <c r="D1451" s="21">
        <v>0.931</v>
      </c>
      <c r="F1451" s="22">
        <v>27.3</v>
      </c>
      <c r="I1451" s="12"/>
      <c r="J1451" s="13">
        <v>81.0</v>
      </c>
      <c r="K1451" s="23"/>
      <c r="L1451" s="15"/>
      <c r="Z1451" s="17"/>
      <c r="AA1451" s="18"/>
      <c r="AB1451" s="19"/>
    </row>
    <row r="1452">
      <c r="A1452" s="42">
        <v>44177.0</v>
      </c>
      <c r="B1452" s="43" t="s">
        <v>331</v>
      </c>
      <c r="C1452" s="44">
        <v>2.4</v>
      </c>
      <c r="D1452" s="45">
        <v>0.585</v>
      </c>
      <c r="E1452" s="46">
        <v>89.3</v>
      </c>
      <c r="F1452" s="47">
        <v>43.2</v>
      </c>
      <c r="G1452" s="48">
        <v>1.5</v>
      </c>
      <c r="H1452" s="48">
        <v>104.0</v>
      </c>
      <c r="I1452" s="49">
        <f>if(H1452&lt;0,-H1452/(-H1452+100),100/(H1452+100))/(if(H1452&lt;0,-H1452/(-H1452+100),100/(H1452+100))+if(H1453&lt;0,-H1453/(-H1453+100),100/(H1453+100)))</f>
        <v>0.46964106</v>
      </c>
      <c r="J1452" s="50">
        <v>71.0</v>
      </c>
      <c r="K1452" s="51">
        <f>IF(C1452&lt;&gt;"",IF(C1452+G1452&gt;0,C1452+G1452,""),IF(G1452-C1453&gt;0,G1452-C1453,""))</f>
        <v>3.9</v>
      </c>
      <c r="L1452" s="52">
        <f>if(K1452&lt;&gt;"",if(J1453-J1452&lt;G1452,1,if(G1452=J1453-J1452,"Push",0)),"")</f>
        <v>0</v>
      </c>
      <c r="Z1452" s="17"/>
      <c r="AA1452" s="18"/>
      <c r="AB1452" s="19"/>
    </row>
    <row r="1453">
      <c r="B1453" s="20" t="s">
        <v>334</v>
      </c>
      <c r="C1453" s="3"/>
      <c r="D1453" s="3"/>
      <c r="F1453" s="22">
        <v>90.0</v>
      </c>
      <c r="G1453" s="5">
        <v>-1.5</v>
      </c>
      <c r="H1453" s="5">
        <v>-124.0</v>
      </c>
      <c r="I1453" s="12">
        <f>if(H1453&lt;0,-H1453/(-H1453+100),100/(H1453+100))/(if(H1453&lt;0,-H1453/(-H1453+100),100/(H1453+100))+if(H1452&lt;0,-H1452/(-H1452+100),100/(H1452+100)))</f>
        <v>0.53035894</v>
      </c>
      <c r="J1453" s="13">
        <v>83.0</v>
      </c>
      <c r="K1453" s="23" t="str">
        <f>IF(C1453&lt;&gt;"",IF(C1453+G1453&gt;0,C1453+G1453,""),IF(G1453-C1452&gt;0,G1453-C1452,""))</f>
        <v/>
      </c>
      <c r="L1453" s="15" t="str">
        <f>if(K1453&lt;&gt;"",if(J1452-J1453&lt;G1453,1,if(G1453=J1452-J1453,"Push",0)),"")</f>
        <v/>
      </c>
      <c r="Z1453" s="17"/>
      <c r="AA1453" s="18"/>
      <c r="AB1453" s="19"/>
    </row>
    <row r="1454" hidden="1">
      <c r="A1454" s="26">
        <v>44177.0</v>
      </c>
      <c r="B1454" s="27" t="s">
        <v>72</v>
      </c>
      <c r="C1454" s="28">
        <v>2.3</v>
      </c>
      <c r="D1454" s="53">
        <v>0.585</v>
      </c>
      <c r="E1454" s="29">
        <v>88.9</v>
      </c>
      <c r="F1454" s="30">
        <v>43.8</v>
      </c>
      <c r="G1454" s="31"/>
      <c r="H1454" s="31"/>
      <c r="I1454" s="32"/>
      <c r="J1454" s="33">
        <v>78.0</v>
      </c>
      <c r="K1454" s="34"/>
      <c r="L1454" s="35"/>
      <c r="Z1454" s="17"/>
      <c r="AA1454" s="18"/>
      <c r="AB1454" s="19"/>
    </row>
    <row r="1455" hidden="1">
      <c r="B1455" s="36" t="s">
        <v>82</v>
      </c>
      <c r="C1455" s="37"/>
      <c r="D1455" s="37"/>
      <c r="F1455" s="39">
        <v>90.1</v>
      </c>
      <c r="G1455" s="31"/>
      <c r="H1455" s="31"/>
      <c r="I1455" s="32"/>
      <c r="J1455" s="33">
        <v>81.0</v>
      </c>
      <c r="K1455" s="40"/>
      <c r="L1455" s="35"/>
      <c r="Z1455" s="17"/>
      <c r="AA1455" s="18"/>
      <c r="AB1455" s="19"/>
    </row>
    <row r="1456" hidden="1">
      <c r="A1456" s="7">
        <v>44177.0</v>
      </c>
      <c r="B1456" s="8" t="s">
        <v>344</v>
      </c>
      <c r="C1456" s="9"/>
      <c r="D1456" s="9"/>
      <c r="E1456" s="10">
        <v>84.6</v>
      </c>
      <c r="F1456" s="11">
        <v>39.7</v>
      </c>
      <c r="G1456" s="5">
        <v>1.5</v>
      </c>
      <c r="H1456" s="5">
        <v>104.0</v>
      </c>
      <c r="I1456" s="12">
        <f>if(H1456&lt;0,-H1456/(-H1456+100),100/(H1456+100))/(if(H1456&lt;0,-H1456/(-H1456+100),100/(H1456+100))+if(H1457&lt;0,-H1457/(-H1457+100),100/(H1457+100)))</f>
        <v>0.46964106</v>
      </c>
      <c r="J1456" s="13">
        <v>64.0</v>
      </c>
      <c r="K1456" s="14" t="str">
        <f>IF(C1456&lt;&gt;"",IF(C1456+G1456&gt;0,C1456+G1456,""),IF(G1456-C1457&gt;0,G1456-C1457,""))</f>
        <v/>
      </c>
      <c r="L1456" s="15" t="str">
        <f>if(K1456&lt;&gt;"",if(J1457-J1456&lt;G1456,1,if(G1456=J1457-J1456,"Push",0)),"")</f>
        <v/>
      </c>
      <c r="Z1456" s="17"/>
      <c r="AA1456" s="18"/>
      <c r="AB1456" s="19"/>
    </row>
    <row r="1457" hidden="1">
      <c r="B1457" s="20" t="s">
        <v>148</v>
      </c>
      <c r="C1457" s="3">
        <v>3.6</v>
      </c>
      <c r="D1457" s="21">
        <v>0.627</v>
      </c>
      <c r="F1457" s="22">
        <v>88.1</v>
      </c>
      <c r="G1457" s="5">
        <v>-1.5</v>
      </c>
      <c r="H1457" s="5">
        <v>-124.0</v>
      </c>
      <c r="I1457" s="12">
        <f>if(H1457&lt;0,-H1457/(-H1457+100),100/(H1457+100))/(if(H1457&lt;0,-H1457/(-H1457+100),100/(H1457+100))+if(H1456&lt;0,-H1456/(-H1456+100),100/(H1456+100)))</f>
        <v>0.53035894</v>
      </c>
      <c r="J1457" s="13">
        <v>82.0</v>
      </c>
      <c r="K1457" s="23">
        <f>IF(C1457&lt;&gt;"",IF(C1457+G1457&gt;0,C1457+G1457,""),IF(G1457-C1456&gt;0,G1457-C1456,""))</f>
        <v>2.1</v>
      </c>
      <c r="L1457" s="15">
        <f>if(K1457&lt;&gt;"",if(J1456-J1457&lt;G1457,1,if(G1457=J1456-J1457,"Push",0)),"")</f>
        <v>1</v>
      </c>
      <c r="Z1457" s="17"/>
      <c r="AA1457" s="18"/>
      <c r="AB1457" s="19"/>
    </row>
    <row r="1458" hidden="1">
      <c r="A1458" s="7">
        <v>44177.0</v>
      </c>
      <c r="B1458" s="8" t="s">
        <v>272</v>
      </c>
      <c r="C1458" s="9"/>
      <c r="D1458" s="9"/>
      <c r="E1458" s="10">
        <v>83.0</v>
      </c>
      <c r="F1458" s="11">
        <v>79.1</v>
      </c>
      <c r="G1458" s="5">
        <v>7.0</v>
      </c>
      <c r="H1458" s="5">
        <v>260.0</v>
      </c>
      <c r="I1458" s="12">
        <f>if(H1458&lt;0,-H1458/(-H1458+100),100/(H1458+100))/(if(H1458&lt;0,-H1458/(-H1458+100),100/(H1458+100))+if(H1459&lt;0,-H1459/(-H1459+100),100/(H1459+100)))</f>
        <v>0.2650822669</v>
      </c>
      <c r="J1458" s="13">
        <v>64.0</v>
      </c>
      <c r="K1458" s="14">
        <f>IF(C1458&lt;&gt;"",IF(C1458+G1458&gt;0,C1458+G1458,""),IF(G1458-C1459&gt;0,G1458-C1459,""))</f>
        <v>4.5</v>
      </c>
      <c r="L1458" s="15">
        <f>if(K1458&lt;&gt;"",if(J1459-J1458&lt;G1458,1,if(G1458=J1459-J1458,"Push",0)),"")</f>
        <v>1</v>
      </c>
      <c r="Z1458" s="17"/>
      <c r="AA1458" s="18"/>
      <c r="AB1458" s="19"/>
    </row>
    <row r="1459" hidden="1">
      <c r="B1459" s="20" t="s">
        <v>96</v>
      </c>
      <c r="C1459" s="3">
        <v>2.5</v>
      </c>
      <c r="D1459" s="21">
        <v>0.59</v>
      </c>
      <c r="F1459" s="22">
        <v>47.8</v>
      </c>
      <c r="G1459" s="5">
        <v>-7.0</v>
      </c>
      <c r="H1459" s="5">
        <v>-335.0</v>
      </c>
      <c r="I1459" s="12">
        <f>if(H1459&lt;0,-H1459/(-H1459+100),100/(H1459+100))/(if(H1459&lt;0,-H1459/(-H1459+100),100/(H1459+100))+if(H1458&lt;0,-H1458/(-H1458+100),100/(H1458+100)))</f>
        <v>0.7349177331</v>
      </c>
      <c r="J1459" s="13">
        <v>63.0</v>
      </c>
      <c r="K1459" s="23" t="str">
        <f>IF(C1459&lt;&gt;"",IF(C1459+G1459&gt;0,C1459+G1459,""),IF(G1459-C1458&gt;0,G1459-C1458,""))</f>
        <v/>
      </c>
      <c r="L1459" s="15" t="str">
        <f>if(K1459&lt;&gt;"",if(J1458-J1459&lt;G1459,1,if(G1459=J1458-J1459,"Push",0)),"")</f>
        <v/>
      </c>
      <c r="Z1459" s="17"/>
      <c r="AA1459" s="18"/>
      <c r="AB1459" s="19"/>
    </row>
    <row r="1460" hidden="1">
      <c r="A1460" s="7">
        <v>44177.0</v>
      </c>
      <c r="B1460" s="8" t="s">
        <v>14</v>
      </c>
      <c r="C1460" s="9">
        <v>3.5</v>
      </c>
      <c r="D1460" s="25">
        <v>0.625</v>
      </c>
      <c r="E1460" s="10">
        <v>82.2</v>
      </c>
      <c r="F1460" s="11">
        <v>94.7</v>
      </c>
      <c r="G1460" s="5">
        <v>2.0</v>
      </c>
      <c r="H1460" s="5">
        <v>110.0</v>
      </c>
      <c r="I1460" s="12">
        <f>if(H1460&lt;0,-H1460/(-H1460+100),100/(H1460+100))/(if(H1460&lt;0,-H1460/(-H1460+100),100/(H1460+100))+if(H1461&lt;0,-H1461/(-H1461+100),100/(H1461+100)))</f>
        <v>0.4516866781</v>
      </c>
      <c r="J1460" s="13">
        <v>64.0</v>
      </c>
      <c r="K1460" s="14">
        <f>IF(C1460&lt;&gt;"",IF(C1460+G1460&gt;0,C1460+G1460,""),IF(G1460-C1461&gt;0,G1460-C1461,""))</f>
        <v>5.5</v>
      </c>
      <c r="L1460" s="15">
        <f>if(K1460&lt;&gt;"",if(J1461-J1460&lt;G1460,1,if(G1460=J1461-J1460,"Push",0)),"")</f>
        <v>1</v>
      </c>
      <c r="Z1460" s="17"/>
      <c r="AA1460" s="18"/>
      <c r="AB1460" s="19"/>
    </row>
    <row r="1461" hidden="1">
      <c r="B1461" s="20" t="s">
        <v>122</v>
      </c>
      <c r="C1461" s="3"/>
      <c r="D1461" s="3"/>
      <c r="F1461" s="22">
        <v>37.2</v>
      </c>
      <c r="G1461" s="5">
        <v>-2.0</v>
      </c>
      <c r="H1461" s="5">
        <v>-137.0</v>
      </c>
      <c r="I1461" s="12">
        <f>if(H1461&lt;0,-H1461/(-H1461+100),100/(H1461+100))/(if(H1461&lt;0,-H1461/(-H1461+100),100/(H1461+100))+if(H1460&lt;0,-H1460/(-H1460+100),100/(H1460+100)))</f>
        <v>0.5483133219</v>
      </c>
      <c r="J1461" s="13">
        <v>56.0</v>
      </c>
      <c r="K1461" s="23" t="str">
        <f>IF(C1461&lt;&gt;"",IF(C1461+G1461&gt;0,C1461+G1461,""),IF(G1461-C1460&gt;0,G1461-C1460,""))</f>
        <v/>
      </c>
      <c r="L1461" s="15" t="str">
        <f>if(K1461&lt;&gt;"",if(J1460-J1461&lt;G1461,1,if(G1461=J1460-J1461,"Push",0)),"")</f>
        <v/>
      </c>
      <c r="Z1461" s="17"/>
      <c r="AA1461" s="18"/>
      <c r="AB1461" s="19"/>
    </row>
    <row r="1462" hidden="1">
      <c r="A1462" s="7">
        <v>44177.0</v>
      </c>
      <c r="B1462" s="8" t="s">
        <v>13</v>
      </c>
      <c r="C1462" s="9">
        <v>2.0</v>
      </c>
      <c r="D1462" s="25">
        <v>0.584</v>
      </c>
      <c r="E1462" s="10">
        <v>80.4</v>
      </c>
      <c r="F1462" s="11">
        <v>40.8</v>
      </c>
      <c r="G1462" s="5">
        <v>2.5</v>
      </c>
      <c r="H1462" s="5">
        <v>-148.0</v>
      </c>
      <c r="I1462" s="12">
        <f>if(H1462&lt;0,-H1462/(-H1462+100),100/(H1462+100))/(if(H1462&lt;0,-H1462/(-H1462+100),100/(H1462+100))+if(H1463&lt;0,-H1463/(-H1463+100),100/(H1463+100)))</f>
        <v>0.5676429568</v>
      </c>
      <c r="J1462" s="13">
        <v>82.0</v>
      </c>
      <c r="K1462" s="14">
        <f>IF(C1462&lt;&gt;"",IF(C1462+G1462&gt;0,C1462+G1462,""),IF(G1462-C1463&gt;0,G1462-C1463,""))</f>
        <v>4.5</v>
      </c>
      <c r="L1462" s="15">
        <f>if(K1462&lt;&gt;"",if(J1463-J1462&lt;G1462,1,if(G1462=J1463-J1462,"Push",0)),"")</f>
        <v>0</v>
      </c>
      <c r="Z1462" s="17"/>
      <c r="AA1462" s="18"/>
      <c r="AB1462" s="19"/>
    </row>
    <row r="1463" hidden="1">
      <c r="B1463" s="20" t="s">
        <v>319</v>
      </c>
      <c r="C1463" s="3"/>
      <c r="D1463" s="3"/>
      <c r="F1463" s="22">
        <v>83.9</v>
      </c>
      <c r="G1463" s="5">
        <v>-2.5</v>
      </c>
      <c r="H1463" s="5">
        <v>120.0</v>
      </c>
      <c r="I1463" s="12">
        <f>if(H1463&lt;0,-H1463/(-H1463+100),100/(H1463+100))/(if(H1463&lt;0,-H1463/(-H1463+100),100/(H1463+100))+if(H1462&lt;0,-H1462/(-H1462+100),100/(H1462+100)))</f>
        <v>0.4323570432</v>
      </c>
      <c r="J1463" s="13">
        <v>85.0</v>
      </c>
      <c r="K1463" s="23" t="str">
        <f>IF(C1463&lt;&gt;"",IF(C1463+G1463&gt;0,C1463+G1463,""),IF(G1463-C1462&gt;0,G1463-C1462,""))</f>
        <v/>
      </c>
      <c r="L1463" s="15" t="str">
        <f>if(K1463&lt;&gt;"",if(J1462-J1463&lt;G1463,1,if(G1463=J1462-J1463,"Push",0)),"")</f>
        <v/>
      </c>
      <c r="Z1463" s="17"/>
      <c r="AA1463" s="18"/>
      <c r="AB1463" s="19"/>
    </row>
    <row r="1464" hidden="1">
      <c r="A1464" s="7">
        <v>44177.0</v>
      </c>
      <c r="B1464" s="8" t="s">
        <v>255</v>
      </c>
      <c r="C1464" s="9">
        <v>5.6</v>
      </c>
      <c r="D1464" s="25">
        <v>0.694</v>
      </c>
      <c r="E1464" s="10">
        <v>79.2</v>
      </c>
      <c r="F1464" s="11">
        <v>88.0</v>
      </c>
      <c r="G1464" s="5">
        <v>-3.5</v>
      </c>
      <c r="H1464" s="5">
        <v>-175.0</v>
      </c>
      <c r="I1464" s="12">
        <f>if(H1464&lt;0,-H1464/(-H1464+100),100/(H1464+100))/(if(H1464&lt;0,-H1464/(-H1464+100),100/(H1464+100))+if(H1465&lt;0,-H1465/(-H1465+100),100/(H1465+100)))</f>
        <v>0.6043165468</v>
      </c>
      <c r="J1464" s="13">
        <v>101.0</v>
      </c>
      <c r="K1464" s="14">
        <f>IF(C1464&lt;&gt;"",IF(C1464+G1464&gt;0,C1464+G1464,""),IF(G1464-C1465&gt;0,G1464-C1465,""))</f>
        <v>2.1</v>
      </c>
      <c r="L1464" s="15">
        <f>if(K1464&lt;&gt;"",if(J1465-J1464&lt;G1464,1,if(G1464=J1465-J1464,"Push",0)),"")</f>
        <v>1</v>
      </c>
      <c r="Z1464" s="17"/>
      <c r="AA1464" s="18"/>
      <c r="AB1464" s="19"/>
    </row>
    <row r="1465" hidden="1">
      <c r="B1465" s="20" t="s">
        <v>22</v>
      </c>
      <c r="C1465" s="3"/>
      <c r="D1465" s="3"/>
      <c r="F1465" s="22">
        <v>35.4</v>
      </c>
      <c r="G1465" s="5">
        <v>3.5</v>
      </c>
      <c r="H1465" s="5">
        <v>140.0</v>
      </c>
      <c r="I1465" s="12">
        <f>if(H1465&lt;0,-H1465/(-H1465+100),100/(H1465+100))/(if(H1465&lt;0,-H1465/(-H1465+100),100/(H1465+100))+if(H1464&lt;0,-H1464/(-H1464+100),100/(H1464+100)))</f>
        <v>0.3956834532</v>
      </c>
      <c r="J1465" s="13">
        <v>63.0</v>
      </c>
      <c r="K1465" s="23" t="str">
        <f>IF(C1465&lt;&gt;"",IF(C1465+G1465&gt;0,C1465+G1465,""),IF(G1465-C1464&gt;0,G1465-C1464,""))</f>
        <v/>
      </c>
      <c r="L1465" s="15" t="str">
        <f>if(K1465&lt;&gt;"",if(J1464-J1465&lt;G1465,1,if(G1465=J1464-J1465,"Push",0)),"")</f>
        <v/>
      </c>
      <c r="Z1465" s="17"/>
      <c r="AA1465" s="18"/>
      <c r="AB1465" s="19"/>
    </row>
    <row r="1466" hidden="1">
      <c r="A1466" s="7">
        <v>44177.0</v>
      </c>
      <c r="B1466" s="8" t="s">
        <v>302</v>
      </c>
      <c r="C1466" s="9"/>
      <c r="D1466" s="9"/>
      <c r="E1466" s="10">
        <v>78.8</v>
      </c>
      <c r="F1466" s="11">
        <v>29.0</v>
      </c>
      <c r="G1466" s="5">
        <v>-1.0</v>
      </c>
      <c r="H1466" s="5">
        <v>-115.0</v>
      </c>
      <c r="I1466" s="12">
        <f>if(H1466&lt;0,-H1466/(-H1466+100),100/(H1466+100))/(if(H1466&lt;0,-H1466/(-H1466+100),100/(H1466+100))+if(H1467&lt;0,-H1467/(-H1467+100),100/(H1467+100)))</f>
        <v>0.5108342362</v>
      </c>
      <c r="J1466" s="13">
        <v>55.0</v>
      </c>
      <c r="K1466" s="14" t="str">
        <f>IF(C1466&lt;&gt;"",IF(C1466+G1466&gt;0,C1466+G1466,""),IF(G1466-C1467&gt;0,G1466-C1467,""))</f>
        <v/>
      </c>
      <c r="L1466" s="15" t="str">
        <f>if(K1466&lt;&gt;"",if(J1467-J1466&lt;G1466,1,if(G1466=J1467-J1466,"Push",0)),"")</f>
        <v/>
      </c>
      <c r="Z1466" s="17"/>
      <c r="AA1466" s="18"/>
      <c r="AB1466" s="19"/>
    </row>
    <row r="1467" hidden="1">
      <c r="B1467" s="20" t="s">
        <v>150</v>
      </c>
      <c r="C1467" s="3">
        <v>1.1</v>
      </c>
      <c r="D1467" s="21">
        <v>0.545</v>
      </c>
      <c r="F1467" s="22">
        <v>83.5</v>
      </c>
      <c r="G1467" s="5">
        <v>1.0</v>
      </c>
      <c r="H1467" s="5">
        <v>-105.0</v>
      </c>
      <c r="I1467" s="12">
        <f>if(H1467&lt;0,-H1467/(-H1467+100),100/(H1467+100))/(if(H1467&lt;0,-H1467/(-H1467+100),100/(H1467+100))+if(H1466&lt;0,-H1466/(-H1466+100),100/(H1466+100)))</f>
        <v>0.4891657638</v>
      </c>
      <c r="J1467" s="13">
        <v>73.0</v>
      </c>
      <c r="K1467" s="23">
        <f>IF(C1467&lt;&gt;"",IF(C1467+G1467&gt;0,C1467+G1467,""),IF(G1467-C1466&gt;0,G1467-C1466,""))</f>
        <v>2.1</v>
      </c>
      <c r="L1467" s="15">
        <f>if(K1467&lt;&gt;"",if(J1466-J1467&lt;G1467,1,if(G1467=J1466-J1467,"Push",0)),"")</f>
        <v>1</v>
      </c>
      <c r="Z1467" s="17"/>
      <c r="AA1467" s="18"/>
      <c r="AB1467" s="19"/>
    </row>
    <row r="1468" hidden="1">
      <c r="A1468" s="7">
        <v>44177.0</v>
      </c>
      <c r="B1468" s="8" t="s">
        <v>329</v>
      </c>
      <c r="C1468" s="9">
        <v>4.6</v>
      </c>
      <c r="D1468" s="25">
        <v>0.669</v>
      </c>
      <c r="E1468" s="10">
        <v>77.1</v>
      </c>
      <c r="F1468" s="11">
        <v>51.3</v>
      </c>
      <c r="G1468" s="5">
        <v>-9.0</v>
      </c>
      <c r="H1468" s="5">
        <v>-480.0</v>
      </c>
      <c r="I1468" s="12">
        <f>if(H1468&lt;0,-H1468/(-H1468+100),100/(H1468+100))/(if(H1468&lt;0,-H1468/(-H1468+100),100/(H1468+100))+if(H1469&lt;0,-H1469/(-H1469+100),100/(H1469+100)))</f>
        <v>0.7919655667</v>
      </c>
      <c r="J1468" s="13">
        <v>74.0</v>
      </c>
      <c r="K1468" s="14" t="str">
        <f>IF(C1468&lt;&gt;"",IF(C1468+G1468&gt;0,C1468+G1468,""),IF(G1468-C1469&gt;0,G1468-C1469,""))</f>
        <v/>
      </c>
      <c r="L1468" s="15" t="str">
        <f>if(K1468&lt;&gt;"",if(J1469-J1468&lt;G1468,1,if(G1468=J1469-J1468,"Push",0)),"")</f>
        <v/>
      </c>
      <c r="Z1468" s="17"/>
      <c r="AA1468" s="18"/>
      <c r="AB1468" s="19"/>
    </row>
    <row r="1469" hidden="1">
      <c r="B1469" s="20" t="s">
        <v>298</v>
      </c>
      <c r="C1469" s="3"/>
      <c r="D1469" s="3"/>
      <c r="F1469" s="22">
        <v>63.5</v>
      </c>
      <c r="G1469" s="5">
        <v>9.0</v>
      </c>
      <c r="H1469" s="5">
        <v>360.0</v>
      </c>
      <c r="I1469" s="12">
        <f>if(H1469&lt;0,-H1469/(-H1469+100),100/(H1469+100))/(if(H1469&lt;0,-H1469/(-H1469+100),100/(H1469+100))+if(H1468&lt;0,-H1468/(-H1468+100),100/(H1468+100)))</f>
        <v>0.2080344333</v>
      </c>
      <c r="J1469" s="13">
        <v>71.0</v>
      </c>
      <c r="K1469" s="23">
        <f>IF(C1469&lt;&gt;"",IF(C1469+G1469&gt;0,C1469+G1469,""),IF(G1469-C1468&gt;0,G1469-C1468,""))</f>
        <v>4.4</v>
      </c>
      <c r="L1469" s="15">
        <f>if(K1469&lt;&gt;"",if(J1468-J1469&lt;G1469,1,if(G1469=J1468-J1469,"Push",0)),"")</f>
        <v>1</v>
      </c>
      <c r="Z1469" s="17"/>
      <c r="AA1469" s="18"/>
      <c r="AB1469" s="19"/>
    </row>
    <row r="1470" hidden="1">
      <c r="A1470" s="7">
        <v>44177.0</v>
      </c>
      <c r="B1470" s="8" t="s">
        <v>333</v>
      </c>
      <c r="C1470" s="9"/>
      <c r="D1470" s="9"/>
      <c r="E1470" s="10">
        <v>75.0</v>
      </c>
      <c r="F1470" s="11">
        <v>64.1</v>
      </c>
      <c r="G1470" s="5">
        <v>7.5</v>
      </c>
      <c r="H1470" s="5">
        <v>275.0</v>
      </c>
      <c r="I1470" s="12">
        <f>if(H1470&lt;0,-H1470/(-H1470+100),100/(H1470+100))/(if(H1470&lt;0,-H1470/(-H1470+100),100/(H1470+100))+if(H1471&lt;0,-H1471/(-H1471+100),100/(H1471+100)))</f>
        <v>0.2559309849</v>
      </c>
      <c r="J1470" s="13">
        <v>56.0</v>
      </c>
      <c r="K1470" s="14" t="str">
        <f>IF(C1470&lt;&gt;"",IF(C1470+G1470&gt;0,C1470+G1470,""),IF(G1470-C1471&gt;0,G1470-C1471,""))</f>
        <v/>
      </c>
      <c r="L1470" s="15" t="str">
        <f>if(K1470&lt;&gt;"",if(J1471-J1470&lt;G1470,1,if(G1470=J1471-J1470,"Push",0)),"")</f>
        <v/>
      </c>
      <c r="Z1470" s="17"/>
      <c r="AA1470" s="18"/>
      <c r="AB1470" s="19"/>
    </row>
    <row r="1471" hidden="1">
      <c r="B1471" s="20" t="s">
        <v>379</v>
      </c>
      <c r="C1471" s="3">
        <v>8.8</v>
      </c>
      <c r="D1471" s="21">
        <v>0.799</v>
      </c>
      <c r="F1471" s="22">
        <v>60.5</v>
      </c>
      <c r="G1471" s="5">
        <v>-7.5</v>
      </c>
      <c r="H1471" s="5">
        <v>-345.0</v>
      </c>
      <c r="I1471" s="12">
        <f>if(H1471&lt;0,-H1471/(-H1471+100),100/(H1471+100))/(if(H1471&lt;0,-H1471/(-H1471+100),100/(H1471+100))+if(H1470&lt;0,-H1470/(-H1470+100),100/(H1470+100)))</f>
        <v>0.7440690151</v>
      </c>
      <c r="J1471" s="13">
        <v>65.0</v>
      </c>
      <c r="K1471" s="23">
        <f>IF(C1471&lt;&gt;"",IF(C1471+G1471&gt;0,C1471+G1471,""),IF(G1471-C1470&gt;0,G1471-C1470,""))</f>
        <v>1.3</v>
      </c>
      <c r="L1471" s="15">
        <f>if(K1471&lt;&gt;"",if(J1470-J1471&lt;G1471,1,if(G1471=J1470-J1471,"Push",0)),"")</f>
        <v>1</v>
      </c>
      <c r="Z1471" s="17"/>
      <c r="AA1471" s="18"/>
      <c r="AB1471" s="19"/>
    </row>
    <row r="1472" hidden="1">
      <c r="A1472" s="7">
        <v>44177.0</v>
      </c>
      <c r="B1472" s="8" t="s">
        <v>67</v>
      </c>
      <c r="C1472" s="9">
        <v>1.8</v>
      </c>
      <c r="D1472" s="25">
        <v>0.565</v>
      </c>
      <c r="E1472" s="10">
        <v>72.3</v>
      </c>
      <c r="F1472" s="11">
        <v>69.0</v>
      </c>
      <c r="G1472" s="5">
        <v>-3.0</v>
      </c>
      <c r="H1472" s="5">
        <v>-157.0</v>
      </c>
      <c r="I1472" s="12">
        <f>if(H1472&lt;0,-H1472/(-H1472+100),100/(H1472+100))/(if(H1472&lt;0,-H1472/(-H1472+100),100/(H1472+100))+if(H1473&lt;0,-H1473/(-H1473+100),100/(H1473+100)))</f>
        <v>0.5842096748</v>
      </c>
      <c r="J1472" s="13">
        <v>67.0</v>
      </c>
      <c r="K1472" s="14" t="str">
        <f>IF(C1472&lt;&gt;"",IF(C1472+G1472&gt;0,C1472+G1472,""),IF(G1472-C1473&gt;0,G1472-C1473,""))</f>
        <v/>
      </c>
      <c r="L1472" s="15" t="str">
        <f>if(K1472&lt;&gt;"",if(J1473-J1472&lt;G1472,1,if(G1472=J1473-J1472,"Push",0)),"")</f>
        <v/>
      </c>
      <c r="Z1472" s="17"/>
      <c r="AA1472" s="18"/>
      <c r="AB1472" s="19"/>
    </row>
    <row r="1473" hidden="1">
      <c r="B1473" s="20" t="s">
        <v>332</v>
      </c>
      <c r="C1473" s="3"/>
      <c r="D1473" s="3"/>
      <c r="F1473" s="22">
        <v>51.9</v>
      </c>
      <c r="G1473" s="5">
        <v>3.0</v>
      </c>
      <c r="H1473" s="5">
        <v>130.0</v>
      </c>
      <c r="I1473" s="12">
        <f>if(H1473&lt;0,-H1473/(-H1473+100),100/(H1473+100))/(if(H1473&lt;0,-H1473/(-H1473+100),100/(H1473+100))+if(H1472&lt;0,-H1472/(-H1472+100),100/(H1472+100)))</f>
        <v>0.4157903252</v>
      </c>
      <c r="J1473" s="13">
        <v>64.0</v>
      </c>
      <c r="K1473" s="23">
        <f>IF(C1473&lt;&gt;"",IF(C1473+G1473&gt;0,C1473+G1473,""),IF(G1473-C1472&gt;0,G1473-C1472,""))</f>
        <v>1.2</v>
      </c>
      <c r="L1473" s="15" t="str">
        <f>if(K1473&lt;&gt;"",if(J1472-J1473&lt;G1473,1,if(G1473=J1472-J1473,"Push",0)),"")</f>
        <v>Push</v>
      </c>
      <c r="Z1473" s="17"/>
      <c r="AA1473" s="18"/>
      <c r="AB1473" s="19"/>
    </row>
    <row r="1474" hidden="1">
      <c r="A1474" s="7">
        <v>44177.0</v>
      </c>
      <c r="B1474" s="8" t="s">
        <v>192</v>
      </c>
      <c r="C1474" s="9"/>
      <c r="D1474" s="9"/>
      <c r="E1474" s="10">
        <v>69.9</v>
      </c>
      <c r="F1474" s="11">
        <v>37.8</v>
      </c>
      <c r="G1474" s="5">
        <v>3.0</v>
      </c>
      <c r="H1474" s="5">
        <v>132.0</v>
      </c>
      <c r="I1474" s="12">
        <f>if(H1474&lt;0,-H1474/(-H1474+100),100/(H1474+100))/(if(H1474&lt;0,-H1474/(-H1474+100),100/(H1474+100))+if(H1475&lt;0,-H1475/(-H1475+100),100/(H1475+100)))</f>
        <v>0.4124992037</v>
      </c>
      <c r="J1474" s="13">
        <v>56.0</v>
      </c>
      <c r="K1474" s="14">
        <f>IF(C1474&lt;&gt;"",IF(C1474+G1474&gt;0,C1474+G1474,""),IF(G1474-C1475&gt;0,G1474-C1475,""))</f>
        <v>1.1</v>
      </c>
      <c r="L1474" s="15">
        <f>if(K1474&lt;&gt;"",if(J1475-J1474&lt;G1474,1,if(G1474=J1475-J1474,"Push",0)),"")</f>
        <v>1</v>
      </c>
      <c r="Z1474" s="17"/>
      <c r="AA1474" s="18"/>
      <c r="AB1474" s="19"/>
    </row>
    <row r="1475" hidden="1">
      <c r="B1475" s="20" t="s">
        <v>172</v>
      </c>
      <c r="C1475" s="3">
        <v>1.9</v>
      </c>
      <c r="D1475" s="21">
        <v>0.576</v>
      </c>
      <c r="F1475" s="22">
        <v>74.5</v>
      </c>
      <c r="G1475" s="5">
        <v>-3.0</v>
      </c>
      <c r="H1475" s="5">
        <v>-159.0</v>
      </c>
      <c r="I1475" s="12">
        <f>if(H1475&lt;0,-H1475/(-H1475+100),100/(H1475+100))/(if(H1475&lt;0,-H1475/(-H1475+100),100/(H1475+100))+if(H1474&lt;0,-H1474/(-H1474+100),100/(H1474+100)))</f>
        <v>0.5875007963</v>
      </c>
      <c r="J1475" s="13">
        <v>58.0</v>
      </c>
      <c r="K1475" s="23" t="str">
        <f>IF(C1475&lt;&gt;"",IF(C1475+G1475&gt;0,C1475+G1475,""),IF(G1475-C1474&gt;0,G1475-C1474,""))</f>
        <v/>
      </c>
      <c r="L1475" s="15" t="str">
        <f>if(K1475&lt;&gt;"",if(J1474-J1475&lt;G1475,1,if(G1475=J1474-J1475,"Push",0)),"")</f>
        <v/>
      </c>
      <c r="Z1475" s="17"/>
      <c r="AA1475" s="18"/>
      <c r="AB1475" s="19"/>
    </row>
    <row r="1476" hidden="1">
      <c r="A1476" s="7">
        <v>44177.0</v>
      </c>
      <c r="B1476" s="8" t="s">
        <v>24</v>
      </c>
      <c r="C1476" s="9">
        <v>7.2</v>
      </c>
      <c r="D1476" s="25">
        <v>0.732</v>
      </c>
      <c r="E1476" s="10">
        <v>64.7</v>
      </c>
      <c r="F1476" s="11">
        <v>43.5</v>
      </c>
      <c r="G1476" s="5">
        <v>-6.0</v>
      </c>
      <c r="H1476" s="5">
        <v>-265.0</v>
      </c>
      <c r="I1476" s="12">
        <f>if(H1476&lt;0,-H1476/(-H1476+100),100/(H1476+100))/(if(H1476&lt;0,-H1476/(-H1476+100),100/(H1476+100))+if(H1477&lt;0,-H1477/(-H1477+100),100/(H1477+100)))</f>
        <v>0.6957699521</v>
      </c>
      <c r="J1476" s="13">
        <v>71.0</v>
      </c>
      <c r="K1476" s="14">
        <f>IF(C1476&lt;&gt;"",IF(C1476+G1476&gt;0,C1476+G1476,""),IF(G1476-C1477&gt;0,G1476-C1477,""))</f>
        <v>1.2</v>
      </c>
      <c r="L1476" s="15">
        <f>if(K1476&lt;&gt;"",if(J1477-J1476&lt;G1476,1,if(G1476=J1477-J1476,"Push",0)),"")</f>
        <v>0</v>
      </c>
      <c r="Z1476" s="17"/>
      <c r="AA1476" s="18"/>
      <c r="AB1476" s="19"/>
    </row>
    <row r="1477" hidden="1">
      <c r="B1477" s="20" t="s">
        <v>237</v>
      </c>
      <c r="C1477" s="3"/>
      <c r="D1477" s="3"/>
      <c r="F1477" s="22">
        <v>83.3</v>
      </c>
      <c r="G1477" s="5">
        <v>6.0</v>
      </c>
      <c r="H1477" s="5">
        <v>215.0</v>
      </c>
      <c r="I1477" s="12">
        <f>if(H1477&lt;0,-H1477/(-H1477+100),100/(H1477+100))/(if(H1477&lt;0,-H1477/(-H1477+100),100/(H1477+100))+if(H1476&lt;0,-H1476/(-H1476+100),100/(H1476+100)))</f>
        <v>0.3042300479</v>
      </c>
      <c r="J1477" s="13">
        <v>74.0</v>
      </c>
      <c r="K1477" s="23" t="str">
        <f>IF(C1477&lt;&gt;"",IF(C1477+G1477&gt;0,C1477+G1477,""),IF(G1477-C1476&gt;0,G1477-C1476,""))</f>
        <v/>
      </c>
      <c r="L1477" s="15" t="str">
        <f>if(K1477&lt;&gt;"",if(J1476-J1477&lt;G1477,1,if(G1477=J1476-J1477,"Push",0)),"")</f>
        <v/>
      </c>
      <c r="Z1477" s="17"/>
      <c r="AA1477" s="18"/>
      <c r="AB1477" s="19"/>
    </row>
    <row r="1478" hidden="1">
      <c r="A1478" s="7">
        <v>44177.0</v>
      </c>
      <c r="B1478" s="8" t="s">
        <v>180</v>
      </c>
      <c r="C1478" s="9"/>
      <c r="D1478" s="9"/>
      <c r="E1478" s="10">
        <v>63.7</v>
      </c>
      <c r="F1478" s="11">
        <v>63.0</v>
      </c>
      <c r="G1478" s="5">
        <v>16.5</v>
      </c>
      <c r="H1478" s="5">
        <v>1100.0</v>
      </c>
      <c r="I1478" s="12">
        <f>if(H1478&lt;0,-H1478/(-H1478+100),100/(H1478+100))/(if(H1478&lt;0,-H1478/(-H1478+100),100/(H1478+100))+if(H1479&lt;0,-H1479/(-H1479+100),100/(H1479+100)))</f>
        <v>0.07975460123</v>
      </c>
      <c r="J1478" s="13">
        <v>61.0</v>
      </c>
      <c r="K1478" s="14">
        <f>IF(C1478&lt;&gt;"",IF(C1478+G1478&gt;0,C1478+G1478,""),IF(G1478-C1479&gt;0,G1478-C1479,""))</f>
        <v>8</v>
      </c>
      <c r="L1478" s="15">
        <f>if(K1478&lt;&gt;"",if(J1479-J1478&lt;G1478,1,if(G1478=J1479-J1478,"Push",0)),"")</f>
        <v>1</v>
      </c>
      <c r="Z1478" s="17"/>
      <c r="AA1478" s="18"/>
      <c r="AB1478" s="19"/>
    </row>
    <row r="1479" hidden="1">
      <c r="B1479" s="20" t="s">
        <v>261</v>
      </c>
      <c r="C1479" s="3">
        <v>8.5</v>
      </c>
      <c r="D1479" s="21">
        <v>0.774</v>
      </c>
      <c r="F1479" s="22">
        <v>50.3</v>
      </c>
      <c r="G1479" s="5">
        <v>-16.5</v>
      </c>
      <c r="H1479" s="5">
        <v>-2500.0</v>
      </c>
      <c r="I1479" s="12">
        <f>if(H1479&lt;0,-H1479/(-H1479+100),100/(H1479+100))/(if(H1479&lt;0,-H1479/(-H1479+100),100/(H1479+100))+if(H1478&lt;0,-H1478/(-H1478+100),100/(H1478+100)))</f>
        <v>0.9202453988</v>
      </c>
      <c r="J1479" s="13">
        <v>69.0</v>
      </c>
      <c r="K1479" s="23" t="str">
        <f>IF(C1479&lt;&gt;"",IF(C1479+G1479&gt;0,C1479+G1479,""),IF(G1479-C1478&gt;0,G1479-C1478,""))</f>
        <v/>
      </c>
      <c r="L1479" s="15" t="str">
        <f>if(K1479&lt;&gt;"",if(J1478-J1479&lt;G1479,1,if(G1479=J1478-J1479,"Push",0)),"")</f>
        <v/>
      </c>
      <c r="Z1479" s="17"/>
      <c r="AA1479" s="18"/>
      <c r="AB1479" s="19"/>
    </row>
    <row r="1480" hidden="1">
      <c r="A1480" s="7">
        <v>44177.0</v>
      </c>
      <c r="B1480" s="8" t="s">
        <v>57</v>
      </c>
      <c r="C1480" s="9"/>
      <c r="D1480" s="9"/>
      <c r="E1480" s="10">
        <v>60.7</v>
      </c>
      <c r="F1480" s="11">
        <v>38.3</v>
      </c>
      <c r="G1480" s="5">
        <v>7.0</v>
      </c>
      <c r="H1480" s="5">
        <v>255.0</v>
      </c>
      <c r="I1480" s="12">
        <f>if(H1480&lt;0,-H1480/(-H1480+100),100/(H1480+100))/(if(H1480&lt;0,-H1480/(-H1480+100),100/(H1480+100))+if(H1481&lt;0,-H1481/(-H1481+100),100/(H1481+100)))</f>
        <v>0.267815915</v>
      </c>
      <c r="J1480" s="13">
        <v>54.0</v>
      </c>
      <c r="K1480" s="14">
        <f>IF(C1480&lt;&gt;"",IF(C1480+G1480&gt;0,C1480+G1480,""),IF(G1480-C1481&gt;0,G1480-C1481,""))</f>
        <v>2.4</v>
      </c>
      <c r="L1480" s="15">
        <f>if(K1480&lt;&gt;"",if(J1481-J1480&lt;G1480,1,if(G1480=J1481-J1480,"Push",0)),"")</f>
        <v>0</v>
      </c>
      <c r="Z1480" s="17"/>
      <c r="AA1480" s="18"/>
      <c r="AB1480" s="19"/>
    </row>
    <row r="1481" hidden="1">
      <c r="B1481" s="20" t="s">
        <v>39</v>
      </c>
      <c r="C1481" s="3">
        <v>4.6</v>
      </c>
      <c r="D1481" s="21">
        <v>0.662</v>
      </c>
      <c r="F1481" s="22">
        <v>72.4</v>
      </c>
      <c r="G1481" s="5">
        <v>-7.0</v>
      </c>
      <c r="H1481" s="5">
        <v>-335.0</v>
      </c>
      <c r="I1481" s="12">
        <f>if(H1481&lt;0,-H1481/(-H1481+100),100/(H1481+100))/(if(H1481&lt;0,-H1481/(-H1481+100),100/(H1481+100))+if(H1480&lt;0,-H1480/(-H1480+100),100/(H1480+100)))</f>
        <v>0.732184085</v>
      </c>
      <c r="J1481" s="13">
        <v>77.0</v>
      </c>
      <c r="K1481" s="23" t="str">
        <f>IF(C1481&lt;&gt;"",IF(C1481+G1481&gt;0,C1481+G1481,""),IF(G1481-C1480&gt;0,G1481-C1480,""))</f>
        <v/>
      </c>
      <c r="L1481" s="15" t="str">
        <f>if(K1481&lt;&gt;"",if(J1480-J1481&lt;G1481,1,if(G1481=J1480-J1481,"Push",0)),"")</f>
        <v/>
      </c>
      <c r="Z1481" s="17"/>
      <c r="AA1481" s="18"/>
      <c r="AB1481" s="19"/>
    </row>
    <row r="1482" hidden="1">
      <c r="A1482" s="7">
        <v>44177.0</v>
      </c>
      <c r="B1482" s="8" t="s">
        <v>355</v>
      </c>
      <c r="C1482" s="9"/>
      <c r="D1482" s="9"/>
      <c r="E1482" s="10">
        <v>59.5</v>
      </c>
      <c r="F1482" s="11">
        <v>59.8</v>
      </c>
      <c r="G1482" s="5">
        <v>-1.0</v>
      </c>
      <c r="H1482" s="5">
        <v>-115.0</v>
      </c>
      <c r="I1482" s="12">
        <f>if(H1482&lt;0,-H1482/(-H1482+100),100/(H1482+100))/(if(H1482&lt;0,-H1482/(-H1482+100),100/(H1482+100))+if(H1483&lt;0,-H1483/(-H1483+100),100/(H1483+100)))</f>
        <v>0.5108342362</v>
      </c>
      <c r="J1482" s="13">
        <v>67.0</v>
      </c>
      <c r="K1482" s="14" t="str">
        <f>IF(C1482&lt;&gt;"",IF(C1482+G1482&gt;0,C1482+G1482,""),IF(G1482-C1483&gt;0,G1482-C1483,""))</f>
        <v/>
      </c>
      <c r="L1482" s="15" t="str">
        <f>if(K1482&lt;&gt;"",if(J1483-J1482&lt;G1482,1,if(G1482=J1483-J1482,"Push",0)),"")</f>
        <v/>
      </c>
      <c r="Z1482" s="17"/>
      <c r="AA1482" s="18"/>
      <c r="AB1482" s="19"/>
    </row>
    <row r="1483" hidden="1">
      <c r="B1483" s="20" t="s">
        <v>75</v>
      </c>
      <c r="C1483" s="3">
        <v>0.3</v>
      </c>
      <c r="D1483" s="21">
        <v>0.512</v>
      </c>
      <c r="F1483" s="22">
        <v>26.2</v>
      </c>
      <c r="G1483" s="5">
        <v>1.0</v>
      </c>
      <c r="H1483" s="5">
        <v>-105.0</v>
      </c>
      <c r="I1483" s="12">
        <f>if(H1483&lt;0,-H1483/(-H1483+100),100/(H1483+100))/(if(H1483&lt;0,-H1483/(-H1483+100),100/(H1483+100))+if(H1482&lt;0,-H1482/(-H1482+100),100/(H1482+100)))</f>
        <v>0.4891657638</v>
      </c>
      <c r="J1483" s="13">
        <v>57.0</v>
      </c>
      <c r="K1483" s="23">
        <f>IF(C1483&lt;&gt;"",IF(C1483+G1483&gt;0,C1483+G1483,""),IF(G1483-C1482&gt;0,G1483-C1482,""))</f>
        <v>1.3</v>
      </c>
      <c r="L1483" s="15">
        <f>if(K1483&lt;&gt;"",if(J1482-J1483&lt;G1483,1,if(G1483=J1482-J1483,"Push",0)),"")</f>
        <v>0</v>
      </c>
      <c r="Z1483" s="17"/>
      <c r="AA1483" s="18"/>
      <c r="AB1483" s="19"/>
    </row>
    <row r="1484" hidden="1">
      <c r="A1484" s="7">
        <v>44177.0</v>
      </c>
      <c r="B1484" s="8" t="s">
        <v>310</v>
      </c>
      <c r="C1484" s="9"/>
      <c r="D1484" s="9"/>
      <c r="E1484" s="10">
        <v>59.1</v>
      </c>
      <c r="F1484" s="11">
        <v>36.2</v>
      </c>
      <c r="G1484" s="5">
        <v>2.0</v>
      </c>
      <c r="H1484" s="5">
        <v>112.0</v>
      </c>
      <c r="I1484" s="12">
        <f>if(H1484&lt;0,-H1484/(-H1484+100),100/(H1484+100))/(if(H1484&lt;0,-H1484/(-H1484+100),100/(H1484+100))+if(H1485&lt;0,-H1485/(-H1485+100),100/(H1485+100)))</f>
        <v>0.4516676961</v>
      </c>
      <c r="J1484" s="13">
        <v>76.0</v>
      </c>
      <c r="K1484" s="14" t="str">
        <f>IF(C1484&lt;&gt;"",IF(C1484+G1484&gt;0,C1484+G1484,""),IF(G1484-C1485&gt;0,G1484-C1485,""))</f>
        <v/>
      </c>
      <c r="L1484" s="15" t="str">
        <f>if(K1484&lt;&gt;"",if(J1485-J1484&lt;G1484,1,if(G1484=J1485-J1484,"Push",0)),"")</f>
        <v/>
      </c>
      <c r="Z1484" s="17"/>
      <c r="AA1484" s="18"/>
      <c r="AB1484" s="19"/>
    </row>
    <row r="1485" hidden="1">
      <c r="B1485" s="20" t="s">
        <v>60</v>
      </c>
      <c r="C1485" s="3">
        <v>5.8</v>
      </c>
      <c r="D1485" s="21">
        <v>0.713</v>
      </c>
      <c r="F1485" s="22">
        <v>83.9</v>
      </c>
      <c r="G1485" s="5">
        <v>-2.0</v>
      </c>
      <c r="H1485" s="5">
        <v>-134.0</v>
      </c>
      <c r="I1485" s="12">
        <f>if(H1485&lt;0,-H1485/(-H1485+100),100/(H1485+100))/(if(H1485&lt;0,-H1485/(-H1485+100),100/(H1485+100))+if(H1484&lt;0,-H1484/(-H1484+100),100/(H1484+100)))</f>
        <v>0.5483323039</v>
      </c>
      <c r="J1485" s="13">
        <v>81.0</v>
      </c>
      <c r="K1485" s="23">
        <f>IF(C1485&lt;&gt;"",IF(C1485+G1485&gt;0,C1485+G1485,""),IF(G1485-C1484&gt;0,G1485-C1484,""))</f>
        <v>3.8</v>
      </c>
      <c r="L1485" s="15">
        <f>if(K1485&lt;&gt;"",if(J1484-J1485&lt;G1485,1,if(G1485=J1484-J1485,"Push",0)),"")</f>
        <v>1</v>
      </c>
      <c r="Z1485" s="17"/>
      <c r="AA1485" s="18"/>
      <c r="AB1485" s="19"/>
    </row>
    <row r="1486" hidden="1">
      <c r="A1486" s="7">
        <v>44177.0</v>
      </c>
      <c r="B1486" s="8" t="s">
        <v>231</v>
      </c>
      <c r="C1486" s="9"/>
      <c r="D1486" s="9"/>
      <c r="E1486" s="10">
        <v>58.3</v>
      </c>
      <c r="F1486" s="11">
        <v>80.2</v>
      </c>
      <c r="G1486" s="5">
        <v>3.0</v>
      </c>
      <c r="H1486" s="5">
        <v>132.0</v>
      </c>
      <c r="I1486" s="12">
        <f>if(H1486&lt;0,-H1486/(-H1486+100),100/(H1486+100))/(if(H1486&lt;0,-H1486/(-H1486+100),100/(H1486+100))+if(H1487&lt;0,-H1487/(-H1487+100),100/(H1487+100)))</f>
        <v>0.4124992037</v>
      </c>
      <c r="J1486" s="13">
        <v>58.0</v>
      </c>
      <c r="K1486" s="14">
        <f>IF(C1486&lt;&gt;"",IF(C1486+G1486&gt;0,C1486+G1486,""),IF(G1486-C1487&gt;0,G1486-C1487,""))</f>
        <v>0.9</v>
      </c>
      <c r="L1486" s="15">
        <f>if(K1486&lt;&gt;"",if(J1487-J1486&lt;G1486,1,if(G1486=J1487-J1486,"Push",0)),"")</f>
        <v>1</v>
      </c>
      <c r="Z1486" s="17"/>
      <c r="AA1486" s="18"/>
      <c r="AB1486" s="19"/>
    </row>
    <row r="1487" hidden="1">
      <c r="B1487" s="20" t="s">
        <v>276</v>
      </c>
      <c r="C1487" s="3">
        <v>2.1</v>
      </c>
      <c r="D1487" s="21">
        <v>0.586</v>
      </c>
      <c r="F1487" s="22">
        <v>18.3</v>
      </c>
      <c r="G1487" s="5">
        <v>-3.0</v>
      </c>
      <c r="H1487" s="5">
        <v>-159.0</v>
      </c>
      <c r="I1487" s="12">
        <f>if(H1487&lt;0,-H1487/(-H1487+100),100/(H1487+100))/(if(H1487&lt;0,-H1487/(-H1487+100),100/(H1487+100))+if(H1486&lt;0,-H1486/(-H1486+100),100/(H1486+100)))</f>
        <v>0.5875007963</v>
      </c>
      <c r="J1487" s="13">
        <v>48.0</v>
      </c>
      <c r="K1487" s="23" t="str">
        <f>IF(C1487&lt;&gt;"",IF(C1487+G1487&gt;0,C1487+G1487,""),IF(G1487-C1486&gt;0,G1487-C1486,""))</f>
        <v/>
      </c>
      <c r="L1487" s="15" t="str">
        <f>if(K1487&lt;&gt;"",if(J1486-J1487&lt;G1487,1,if(G1487=J1486-J1487,"Push",0)),"")</f>
        <v/>
      </c>
      <c r="Z1487" s="17"/>
      <c r="AA1487" s="18"/>
      <c r="AB1487" s="19"/>
    </row>
    <row r="1488" hidden="1">
      <c r="A1488" s="7">
        <v>44177.0</v>
      </c>
      <c r="B1488" s="8" t="s">
        <v>136</v>
      </c>
      <c r="C1488" s="9">
        <v>5.4</v>
      </c>
      <c r="D1488" s="25">
        <v>0.689</v>
      </c>
      <c r="E1488" s="10">
        <v>58.2</v>
      </c>
      <c r="F1488" s="11">
        <v>64.9</v>
      </c>
      <c r="G1488" s="5">
        <v>-3.5</v>
      </c>
      <c r="H1488" s="5">
        <v>-175.0</v>
      </c>
      <c r="I1488" s="12">
        <f>if(H1488&lt;0,-H1488/(-H1488+100),100/(H1488+100))/(if(H1488&lt;0,-H1488/(-H1488+100),100/(H1488+100))+if(H1489&lt;0,-H1489/(-H1489+100),100/(H1489+100)))</f>
        <v>0.6072831132</v>
      </c>
      <c r="J1488" s="13">
        <v>65.0</v>
      </c>
      <c r="K1488" s="14">
        <f>IF(C1488&lt;&gt;"",IF(C1488+G1488&gt;0,C1488+G1488,""),IF(G1488-C1489&gt;0,G1488-C1489,""))</f>
        <v>1.9</v>
      </c>
      <c r="L1488" s="15">
        <f>if(K1488&lt;&gt;"",if(J1489-J1488&lt;G1488,1,if(G1488=J1489-J1488,"Push",0)),"")</f>
        <v>1</v>
      </c>
      <c r="Z1488" s="17"/>
      <c r="AA1488" s="18"/>
      <c r="AB1488" s="19"/>
    </row>
    <row r="1489" hidden="1">
      <c r="B1489" s="20" t="s">
        <v>62</v>
      </c>
      <c r="C1489" s="3"/>
      <c r="D1489" s="3"/>
      <c r="F1489" s="22">
        <v>48.9</v>
      </c>
      <c r="G1489" s="5">
        <v>3.5</v>
      </c>
      <c r="H1489" s="5">
        <v>143.0</v>
      </c>
      <c r="I1489" s="12">
        <f>if(H1489&lt;0,-H1489/(-H1489+100),100/(H1489+100))/(if(H1489&lt;0,-H1489/(-H1489+100),100/(H1489+100))+if(H1488&lt;0,-H1488/(-H1488+100),100/(H1488+100)))</f>
        <v>0.3927168868</v>
      </c>
      <c r="J1489" s="13">
        <v>61.0</v>
      </c>
      <c r="K1489" s="23" t="str">
        <f>IF(C1489&lt;&gt;"",IF(C1489+G1489&gt;0,C1489+G1489,""),IF(G1489-C1488&gt;0,G1489-C1488,""))</f>
        <v/>
      </c>
      <c r="L1489" s="15" t="str">
        <f>if(K1489&lt;&gt;"",if(J1488-J1489&lt;G1489,1,if(G1489=J1488-J1489,"Push",0)),"")</f>
        <v/>
      </c>
      <c r="Z1489" s="17"/>
      <c r="AA1489" s="18"/>
      <c r="AB1489" s="19"/>
    </row>
    <row r="1490" hidden="1">
      <c r="A1490" s="7">
        <v>44177.0</v>
      </c>
      <c r="B1490" s="8" t="s">
        <v>386</v>
      </c>
      <c r="C1490" s="9"/>
      <c r="D1490" s="9"/>
      <c r="E1490" s="10">
        <v>57.2</v>
      </c>
      <c r="F1490" s="11">
        <v>57.7</v>
      </c>
      <c r="G1490" s="5">
        <v>15.5</v>
      </c>
      <c r="H1490" s="5">
        <v>1000.0</v>
      </c>
      <c r="I1490" s="12">
        <f>if(H1490&lt;0,-H1490/(-H1490+100),100/(H1490+100))/(if(H1490&lt;0,-H1490/(-H1490+100),100/(H1490+100))+if(H1491&lt;0,-H1491/(-H1491+100),100/(H1491+100)))</f>
        <v>0.08713692946</v>
      </c>
      <c r="J1490" s="13">
        <v>68.0</v>
      </c>
      <c r="K1490" s="14">
        <f>IF(C1490&lt;&gt;"",IF(C1490+G1490&gt;0,C1490+G1490,""),IF(G1490-C1491&gt;0,G1490-C1491,""))</f>
        <v>2.2</v>
      </c>
      <c r="L1490" s="15">
        <f>if(K1490&lt;&gt;"",if(J1491-J1490&lt;G1490,1,if(G1490=J1491-J1490,"Push",0)),"")</f>
        <v>1</v>
      </c>
      <c r="Z1490" s="17"/>
      <c r="AA1490" s="18"/>
      <c r="AB1490" s="19"/>
    </row>
    <row r="1491" hidden="1">
      <c r="B1491" s="20" t="s">
        <v>38</v>
      </c>
      <c r="C1491" s="3">
        <v>13.3</v>
      </c>
      <c r="D1491" s="21">
        <v>0.886</v>
      </c>
      <c r="F1491" s="22">
        <v>57.5</v>
      </c>
      <c r="G1491" s="5">
        <v>-15.5</v>
      </c>
      <c r="H1491" s="5">
        <v>-2000.0</v>
      </c>
      <c r="I1491" s="12">
        <f>if(H1491&lt;0,-H1491/(-H1491+100),100/(H1491+100))/(if(H1491&lt;0,-H1491/(-H1491+100),100/(H1491+100))+if(H1490&lt;0,-H1490/(-H1490+100),100/(H1490+100)))</f>
        <v>0.9128630705</v>
      </c>
      <c r="J1491" s="13">
        <v>80.0</v>
      </c>
      <c r="K1491" s="23" t="str">
        <f>IF(C1491&lt;&gt;"",IF(C1491+G1491&gt;0,C1491+G1491,""),IF(G1491-C1490&gt;0,G1491-C1490,""))</f>
        <v/>
      </c>
      <c r="L1491" s="15" t="str">
        <f>if(K1491&lt;&gt;"",if(J1490-J1491&lt;G1491,1,if(G1491=J1490-J1491,"Push",0)),"")</f>
        <v/>
      </c>
      <c r="Z1491" s="17"/>
      <c r="AA1491" s="18"/>
      <c r="AB1491" s="19"/>
    </row>
    <row r="1492" hidden="1">
      <c r="A1492" s="7">
        <v>44177.0</v>
      </c>
      <c r="B1492" s="8" t="s">
        <v>194</v>
      </c>
      <c r="C1492" s="9"/>
      <c r="D1492" s="9"/>
      <c r="E1492" s="10">
        <v>57.1</v>
      </c>
      <c r="F1492" s="11">
        <v>84.3</v>
      </c>
      <c r="G1492" s="5">
        <v>15.0</v>
      </c>
      <c r="H1492" s="5">
        <v>900.0</v>
      </c>
      <c r="I1492" s="12">
        <f>if(H1492&lt;0,-H1492/(-H1492+100),100/(H1492+100))/(if(H1492&lt;0,-H1492/(-H1492+100),100/(H1492+100))+if(H1493&lt;0,-H1493/(-H1493+100),100/(H1493+100)))</f>
        <v>0.09583988718</v>
      </c>
      <c r="J1492" s="13">
        <v>89.0</v>
      </c>
      <c r="K1492" s="14">
        <f>IF(C1492&lt;&gt;"",IF(C1492+G1492&gt;0,C1492+G1492,""),IF(G1492-C1493&gt;0,G1492-C1493,""))</f>
        <v>3.3</v>
      </c>
      <c r="L1492" s="15">
        <f>if(K1492&lt;&gt;"",if(J1493-J1492&lt;G1492,1,if(G1492=J1493-J1492,"Push",0)),"")</f>
        <v>1</v>
      </c>
      <c r="Z1492" s="17"/>
      <c r="AA1492" s="18"/>
      <c r="AB1492" s="19"/>
    </row>
    <row r="1493" hidden="1">
      <c r="B1493" s="20" t="s">
        <v>52</v>
      </c>
      <c r="C1493" s="3">
        <v>11.7</v>
      </c>
      <c r="D1493" s="21">
        <v>0.843</v>
      </c>
      <c r="F1493" s="22">
        <v>10.4</v>
      </c>
      <c r="G1493" s="5">
        <v>-15.0</v>
      </c>
      <c r="H1493" s="5">
        <v>-1667.0</v>
      </c>
      <c r="I1493" s="12">
        <f>if(H1493&lt;0,-H1493/(-H1493+100),100/(H1493+100))/(if(H1493&lt;0,-H1493/(-H1493+100),100/(H1493+100))+if(H1492&lt;0,-H1492/(-H1492+100),100/(H1492+100)))</f>
        <v>0.9041601128</v>
      </c>
      <c r="J1493" s="13">
        <v>84.0</v>
      </c>
      <c r="K1493" s="23" t="str">
        <f>IF(C1493&lt;&gt;"",IF(C1493+G1493&gt;0,C1493+G1493,""),IF(G1493-C1492&gt;0,G1493-C1492,""))</f>
        <v/>
      </c>
      <c r="L1493" s="15" t="str">
        <f>if(K1493&lt;&gt;"",if(J1492-J1493&lt;G1493,1,if(G1493=J1492-J1493,"Push",0)),"")</f>
        <v/>
      </c>
      <c r="Z1493" s="17"/>
      <c r="AA1493" s="18"/>
      <c r="AB1493" s="19"/>
    </row>
    <row r="1494" hidden="1">
      <c r="A1494" s="7">
        <v>44177.0</v>
      </c>
      <c r="B1494" s="8" t="s">
        <v>162</v>
      </c>
      <c r="C1494" s="9">
        <v>1.2</v>
      </c>
      <c r="D1494" s="25">
        <v>0.551</v>
      </c>
      <c r="E1494" s="10">
        <v>54.2</v>
      </c>
      <c r="F1494" s="11">
        <v>55.2</v>
      </c>
      <c r="G1494" s="5">
        <v>-4.0</v>
      </c>
      <c r="H1494" s="5">
        <v>-190.0</v>
      </c>
      <c r="I1494" s="12">
        <f>if(H1494&lt;0,-H1494/(-H1494+100),100/(H1494+100))/(if(H1494&lt;0,-H1494/(-H1494+100),100/(H1494+100))+if(H1495&lt;0,-H1495/(-H1495+100),100/(H1495+100)))</f>
        <v>0.6255648806</v>
      </c>
      <c r="J1494" s="13">
        <v>76.0</v>
      </c>
      <c r="K1494" s="14" t="str">
        <f>IF(C1494&lt;&gt;"",IF(C1494+G1494&gt;0,C1494+G1494,""),IF(G1494-C1495&gt;0,G1494-C1495,""))</f>
        <v/>
      </c>
      <c r="L1494" s="15" t="str">
        <f>if(K1494&lt;&gt;"",if(J1495-J1494&lt;G1494,1,if(G1494=J1495-J1494,"Push",0)),"")</f>
        <v/>
      </c>
      <c r="Z1494" s="17"/>
      <c r="AA1494" s="18"/>
      <c r="AB1494" s="19"/>
    </row>
    <row r="1495" hidden="1">
      <c r="B1495" s="20" t="s">
        <v>284</v>
      </c>
      <c r="C1495" s="3"/>
      <c r="D1495" s="3"/>
      <c r="F1495" s="22">
        <v>30.4</v>
      </c>
      <c r="G1495" s="5">
        <v>4.0</v>
      </c>
      <c r="H1495" s="5">
        <v>155.0</v>
      </c>
      <c r="I1495" s="12">
        <f>if(H1495&lt;0,-H1495/(-H1495+100),100/(H1495+100))/(if(H1495&lt;0,-H1495/(-H1495+100),100/(H1495+100))+if(H1494&lt;0,-H1494/(-H1494+100),100/(H1494+100)))</f>
        <v>0.3744351194</v>
      </c>
      <c r="J1495" s="13">
        <v>75.0</v>
      </c>
      <c r="K1495" s="23">
        <f>IF(C1495&lt;&gt;"",IF(C1495+G1495&gt;0,C1495+G1495,""),IF(G1495-C1494&gt;0,G1495-C1494,""))</f>
        <v>2.8</v>
      </c>
      <c r="L1495" s="15">
        <f>if(K1495&lt;&gt;"",if(J1494-J1495&lt;G1495,1,if(G1495=J1494-J1495,"Push",0)),"")</f>
        <v>1</v>
      </c>
      <c r="Z1495" s="17"/>
      <c r="AA1495" s="18"/>
      <c r="AB1495" s="19"/>
    </row>
    <row r="1496" hidden="1">
      <c r="A1496" s="7">
        <v>44177.0</v>
      </c>
      <c r="B1496" s="8" t="s">
        <v>356</v>
      </c>
      <c r="C1496" s="9"/>
      <c r="D1496" s="9"/>
      <c r="E1496" s="10">
        <v>54.2</v>
      </c>
      <c r="F1496" s="11">
        <v>55.2</v>
      </c>
      <c r="G1496" s="5">
        <v>24.5</v>
      </c>
      <c r="I1496" s="12"/>
      <c r="J1496" s="13">
        <v>75.0</v>
      </c>
      <c r="K1496" s="14"/>
      <c r="L1496" s="15"/>
      <c r="Z1496" s="17"/>
      <c r="AA1496" s="18"/>
      <c r="AB1496" s="19"/>
    </row>
    <row r="1497" hidden="1">
      <c r="B1497" s="20" t="s">
        <v>176</v>
      </c>
      <c r="C1497" s="3">
        <v>18.2</v>
      </c>
      <c r="D1497" s="21">
        <v>0.917</v>
      </c>
      <c r="F1497" s="22">
        <v>50.9</v>
      </c>
      <c r="G1497" s="5">
        <v>-24.5</v>
      </c>
      <c r="I1497" s="12"/>
      <c r="J1497" s="13">
        <v>100.0</v>
      </c>
      <c r="K1497" s="23"/>
      <c r="L1497" s="15"/>
      <c r="Z1497" s="17"/>
      <c r="AA1497" s="18"/>
      <c r="AB1497" s="19"/>
    </row>
    <row r="1498" hidden="1">
      <c r="A1498" s="7">
        <v>44177.0</v>
      </c>
      <c r="B1498" s="8" t="s">
        <v>234</v>
      </c>
      <c r="C1498" s="9">
        <v>3.6</v>
      </c>
      <c r="D1498" s="25">
        <v>0.633</v>
      </c>
      <c r="E1498" s="10">
        <v>54.0</v>
      </c>
      <c r="F1498" s="11">
        <v>55.2</v>
      </c>
      <c r="G1498" s="5">
        <v>-8.5</v>
      </c>
      <c r="H1498" s="5">
        <v>-420.0</v>
      </c>
      <c r="I1498" s="12">
        <f>if(H1498&lt;0,-H1498/(-H1498+100),100/(H1498+100))/(if(H1498&lt;0,-H1498/(-H1498+100),100/(H1498+100))+if(H1499&lt;0,-H1499/(-H1499+100),100/(H1499+100)))</f>
        <v>0.7744034707</v>
      </c>
      <c r="J1498" s="13">
        <v>81.0</v>
      </c>
      <c r="K1498" s="14" t="str">
        <f>IF(C1498&lt;&gt;"",IF(C1498+G1498&gt;0,C1498+G1498,""),IF(G1498-C1499&gt;0,G1498-C1499,""))</f>
        <v/>
      </c>
      <c r="L1498" s="15" t="str">
        <f>if(K1498&lt;&gt;"",if(J1499-J1498&lt;G1498,1,if(G1498=J1499-J1498,"Push",0)),"")</f>
        <v/>
      </c>
      <c r="Z1498" s="17"/>
      <c r="AA1498" s="18"/>
      <c r="AB1498" s="19"/>
    </row>
    <row r="1499" hidden="1">
      <c r="B1499" s="20" t="s">
        <v>282</v>
      </c>
      <c r="C1499" s="3"/>
      <c r="D1499" s="3"/>
      <c r="F1499" s="22">
        <v>45.8</v>
      </c>
      <c r="G1499" s="5">
        <v>8.5</v>
      </c>
      <c r="H1499" s="5">
        <v>325.0</v>
      </c>
      <c r="I1499" s="12">
        <f>if(H1499&lt;0,-H1499/(-H1499+100),100/(H1499+100))/(if(H1499&lt;0,-H1499/(-H1499+100),100/(H1499+100))+if(H1498&lt;0,-H1498/(-H1498+100),100/(H1498+100)))</f>
        <v>0.2255965293</v>
      </c>
      <c r="J1499" s="13">
        <v>71.0</v>
      </c>
      <c r="K1499" s="23">
        <f>IF(C1499&lt;&gt;"",IF(C1499+G1499&gt;0,C1499+G1499,""),IF(G1499-C1498&gt;0,G1499-C1498,""))</f>
        <v>4.9</v>
      </c>
      <c r="L1499" s="15">
        <f>if(K1499&lt;&gt;"",if(J1498-J1499&lt;G1499,1,if(G1499=J1498-J1499,"Push",0)),"")</f>
        <v>0</v>
      </c>
      <c r="Z1499" s="17"/>
      <c r="AA1499" s="18"/>
      <c r="AB1499" s="19"/>
    </row>
    <row r="1500" hidden="1">
      <c r="A1500" s="7">
        <v>44177.0</v>
      </c>
      <c r="B1500" s="8" t="s">
        <v>398</v>
      </c>
      <c r="C1500" s="9"/>
      <c r="D1500" s="9"/>
      <c r="E1500" s="10">
        <v>53.6</v>
      </c>
      <c r="F1500" s="11">
        <v>44.0</v>
      </c>
      <c r="G1500" s="5">
        <v>13.0</v>
      </c>
      <c r="H1500" s="5">
        <v>700.0</v>
      </c>
      <c r="I1500" s="12">
        <f>if(H1500&lt;0,-H1500/(-H1500+100),100/(H1500+100))/(if(H1500&lt;0,-H1500/(-H1500+100),100/(H1500+100))+if(H1501&lt;0,-H1501/(-H1501+100),100/(H1501+100)))</f>
        <v>0.1198815984</v>
      </c>
      <c r="J1500" s="13">
        <v>50.0</v>
      </c>
      <c r="K1500" s="14">
        <f>IF(C1500&lt;&gt;"",IF(C1500+G1500&gt;0,C1500+G1500,""),IF(G1500-C1501&gt;0,G1500-C1501,""))</f>
        <v>0.6</v>
      </c>
      <c r="L1500" s="15">
        <f>if(K1500&lt;&gt;"",if(J1501-J1500&lt;G1500,1,if(G1500=J1501-J1500,"Push",0)),"")</f>
        <v>0</v>
      </c>
      <c r="Z1500" s="17"/>
      <c r="AA1500" s="18"/>
      <c r="AB1500" s="19"/>
    </row>
    <row r="1501" hidden="1">
      <c r="B1501" s="20" t="s">
        <v>110</v>
      </c>
      <c r="C1501" s="3">
        <v>12.4</v>
      </c>
      <c r="D1501" s="21">
        <v>0.855</v>
      </c>
      <c r="F1501" s="22">
        <v>64.2</v>
      </c>
      <c r="G1501" s="5">
        <v>-13.0</v>
      </c>
      <c r="H1501" s="5">
        <v>-1115.0</v>
      </c>
      <c r="I1501" s="12">
        <f>if(H1501&lt;0,-H1501/(-H1501+100),100/(H1501+100))/(if(H1501&lt;0,-H1501/(-H1501+100),100/(H1501+100))+if(H1500&lt;0,-H1500/(-H1500+100),100/(H1500+100)))</f>
        <v>0.8801184016</v>
      </c>
      <c r="J1501" s="13">
        <v>67.0</v>
      </c>
      <c r="K1501" s="23" t="str">
        <f>IF(C1501&lt;&gt;"",IF(C1501+G1501&gt;0,C1501+G1501,""),IF(G1501-C1500&gt;0,G1501-C1500,""))</f>
        <v/>
      </c>
      <c r="L1501" s="15" t="str">
        <f>if(K1501&lt;&gt;"",if(J1500-J1501&lt;G1501,1,if(G1501=J1500-J1501,"Push",0)),"")</f>
        <v/>
      </c>
      <c r="Z1501" s="17"/>
      <c r="AA1501" s="18"/>
      <c r="AB1501" s="19"/>
    </row>
    <row r="1502" hidden="1">
      <c r="A1502" s="7">
        <v>44177.0</v>
      </c>
      <c r="B1502" s="8" t="s">
        <v>130</v>
      </c>
      <c r="C1502" s="9"/>
      <c r="D1502" s="9"/>
      <c r="E1502" s="10">
        <v>51.7</v>
      </c>
      <c r="F1502" s="11">
        <v>47.3</v>
      </c>
      <c r="G1502" s="5">
        <v>18.0</v>
      </c>
      <c r="H1502" s="5">
        <v>1200.0</v>
      </c>
      <c r="I1502" s="12">
        <f>if(H1502&lt;0,-H1502/(-H1502+100),100/(H1502+100))/(if(H1502&lt;0,-H1502/(-H1502+100),100/(H1502+100))+if(H1503&lt;0,-H1503/(-H1503+100),100/(H1503+100)))</f>
        <v>0.07341312246</v>
      </c>
      <c r="J1502" s="13">
        <v>58.0</v>
      </c>
      <c r="K1502" s="14">
        <f>IF(C1502&lt;&gt;"",IF(C1502+G1502&gt;0,C1502+G1502,""),IF(G1502-C1503&gt;0,G1502-C1503,""))</f>
        <v>2.3</v>
      </c>
      <c r="L1502" s="15">
        <f>if(K1502&lt;&gt;"",if(J1503-J1502&lt;G1502,1,if(G1502=J1503-J1502,"Push",0)),"")</f>
        <v>0</v>
      </c>
      <c r="Z1502" s="17"/>
      <c r="AA1502" s="18"/>
      <c r="AB1502" s="19"/>
    </row>
    <row r="1503" hidden="1">
      <c r="B1503" s="20" t="s">
        <v>399</v>
      </c>
      <c r="C1503" s="3">
        <v>15.7</v>
      </c>
      <c r="D1503" s="21">
        <v>0.919</v>
      </c>
      <c r="F1503" s="22">
        <v>63.7</v>
      </c>
      <c r="G1503" s="5">
        <v>-18.0</v>
      </c>
      <c r="H1503" s="5">
        <v>-3335.0</v>
      </c>
      <c r="I1503" s="12">
        <f>if(H1503&lt;0,-H1503/(-H1503+100),100/(H1503+100))/(if(H1503&lt;0,-H1503/(-H1503+100),100/(H1503+100))+if(H1502&lt;0,-H1502/(-H1502+100),100/(H1502+100)))</f>
        <v>0.9265868775</v>
      </c>
      <c r="J1503" s="13">
        <v>78.0</v>
      </c>
      <c r="K1503" s="23" t="str">
        <f>IF(C1503&lt;&gt;"",IF(C1503+G1503&gt;0,C1503+G1503,""),IF(G1503-C1502&gt;0,G1503-C1502,""))</f>
        <v/>
      </c>
      <c r="L1503" s="15" t="str">
        <f>if(K1503&lt;&gt;"",if(J1502-J1503&lt;G1503,1,if(G1503=J1502-J1503,"Push",0)),"")</f>
        <v/>
      </c>
      <c r="Z1503" s="17"/>
      <c r="AA1503" s="18"/>
      <c r="AB1503" s="19"/>
    </row>
    <row r="1504" hidden="1">
      <c r="A1504" s="7">
        <v>44177.0</v>
      </c>
      <c r="B1504" s="8" t="s">
        <v>202</v>
      </c>
      <c r="C1504" s="9"/>
      <c r="D1504" s="9"/>
      <c r="E1504" s="10">
        <v>50.8</v>
      </c>
      <c r="F1504" s="11">
        <v>19.4</v>
      </c>
      <c r="G1504" s="5">
        <v>-7.5</v>
      </c>
      <c r="H1504" s="5">
        <v>-345.0</v>
      </c>
      <c r="I1504" s="12">
        <f>if(H1504&lt;0,-H1504/(-H1504+100),100/(H1504+100))/(if(H1504&lt;0,-H1504/(-H1504+100),100/(H1504+100))+if(H1505&lt;0,-H1505/(-H1505+100),100/(H1505+100)))</f>
        <v>0.7415045019</v>
      </c>
      <c r="J1504" s="13">
        <v>77.0</v>
      </c>
      <c r="K1504" s="14" t="str">
        <f>IF(C1504&lt;&gt;"",IF(C1504+G1504&gt;0,C1504+G1504,""),IF(G1504-C1505&gt;0,G1504-C1505,""))</f>
        <v/>
      </c>
      <c r="L1504" s="15" t="str">
        <f>if(K1504&lt;&gt;"",if(J1505-J1504&lt;G1504,1,if(G1504=J1505-J1504,"Push",0)),"")</f>
        <v/>
      </c>
      <c r="Z1504" s="17"/>
      <c r="AA1504" s="18"/>
      <c r="AB1504" s="19"/>
    </row>
    <row r="1505" hidden="1">
      <c r="B1505" s="20" t="s">
        <v>93</v>
      </c>
      <c r="C1505" s="3">
        <v>0.3</v>
      </c>
      <c r="D1505" s="21">
        <v>0.511</v>
      </c>
      <c r="F1505" s="22">
        <v>59.4</v>
      </c>
      <c r="G1505" s="5">
        <v>7.5</v>
      </c>
      <c r="H1505" s="5">
        <v>270.0</v>
      </c>
      <c r="I1505" s="12">
        <f>if(H1505&lt;0,-H1505/(-H1505+100),100/(H1505+100))/(if(H1505&lt;0,-H1505/(-H1505+100),100/(H1505+100))+if(H1504&lt;0,-H1504/(-H1504+100),100/(H1504+100)))</f>
        <v>0.2584954981</v>
      </c>
      <c r="J1505" s="13">
        <v>80.0</v>
      </c>
      <c r="K1505" s="23">
        <f>IF(C1505&lt;&gt;"",IF(C1505+G1505&gt;0,C1505+G1505,""),IF(G1505-C1504&gt;0,G1505-C1504,""))</f>
        <v>7.8</v>
      </c>
      <c r="L1505" s="15">
        <f>if(K1505&lt;&gt;"",if(J1504-J1505&lt;G1505,1,if(G1505=J1504-J1505,"Push",0)),"")</f>
        <v>1</v>
      </c>
      <c r="Z1505" s="17"/>
      <c r="AA1505" s="18"/>
      <c r="AB1505" s="19"/>
    </row>
    <row r="1506" hidden="1">
      <c r="A1506" s="7">
        <v>44177.0</v>
      </c>
      <c r="B1506" s="8" t="s">
        <v>212</v>
      </c>
      <c r="C1506" s="9"/>
      <c r="D1506" s="9"/>
      <c r="E1506" s="10">
        <v>50.8</v>
      </c>
      <c r="F1506" s="11">
        <v>54.0</v>
      </c>
      <c r="G1506" s="5">
        <v>11.0</v>
      </c>
      <c r="H1506" s="5">
        <v>500.0</v>
      </c>
      <c r="I1506" s="12">
        <f>if(H1506&lt;0,-H1506/(-H1506+100),100/(H1506+100))/(if(H1506&lt;0,-H1506/(-H1506+100),100/(H1506+100))+if(H1507&lt;0,-H1507/(-H1507+100),100/(H1507+100)))</f>
        <v>0.1596474045</v>
      </c>
      <c r="J1506" s="13">
        <v>57.0</v>
      </c>
      <c r="K1506" s="14">
        <f>IF(C1506&lt;&gt;"",IF(C1506+G1506&gt;0,C1506+G1506,""),IF(G1506-C1507&gt;0,G1506-C1507,""))</f>
        <v>4.1</v>
      </c>
      <c r="L1506" s="15">
        <f>if(K1506&lt;&gt;"",if(J1507-J1506&lt;G1506,1,if(G1506=J1507-J1506,"Push",0)),"")</f>
        <v>1</v>
      </c>
      <c r="Z1506" s="17"/>
      <c r="AA1506" s="18"/>
      <c r="AB1506" s="19"/>
    </row>
    <row r="1507" hidden="1">
      <c r="B1507" s="20" t="s">
        <v>46</v>
      </c>
      <c r="C1507" s="3">
        <v>6.9</v>
      </c>
      <c r="D1507" s="21">
        <v>0.741</v>
      </c>
      <c r="F1507" s="22">
        <v>59.5</v>
      </c>
      <c r="G1507" s="5">
        <v>-11.0</v>
      </c>
      <c r="H1507" s="5">
        <v>-715.0</v>
      </c>
      <c r="I1507" s="12">
        <f>if(H1507&lt;0,-H1507/(-H1507+100),100/(H1507+100))/(if(H1507&lt;0,-H1507/(-H1507+100),100/(H1507+100))+if(H1506&lt;0,-H1506/(-H1506+100),100/(H1506+100)))</f>
        <v>0.8403525955</v>
      </c>
      <c r="J1507" s="13">
        <v>64.0</v>
      </c>
      <c r="K1507" s="23" t="str">
        <f>IF(C1507&lt;&gt;"",IF(C1507+G1507&gt;0,C1507+G1507,""),IF(G1507-C1506&gt;0,G1507-C1506,""))</f>
        <v/>
      </c>
      <c r="L1507" s="15" t="str">
        <f>if(K1507&lt;&gt;"",if(J1506-J1507&lt;G1507,1,if(G1507=J1506-J1507,"Push",0)),"")</f>
        <v/>
      </c>
      <c r="Z1507" s="17"/>
      <c r="AA1507" s="18"/>
      <c r="AB1507" s="19"/>
    </row>
    <row r="1508" hidden="1">
      <c r="A1508" s="7">
        <v>44177.0</v>
      </c>
      <c r="B1508" s="8" t="s">
        <v>314</v>
      </c>
      <c r="C1508" s="9">
        <v>1.0</v>
      </c>
      <c r="D1508" s="25">
        <v>0.538</v>
      </c>
      <c r="E1508" s="10">
        <v>50.5</v>
      </c>
      <c r="F1508" s="11">
        <v>5.5</v>
      </c>
      <c r="G1508" s="5">
        <v>-7.0</v>
      </c>
      <c r="H1508" s="5">
        <v>-335.0</v>
      </c>
      <c r="I1508" s="12">
        <f>if(H1508&lt;0,-H1508/(-H1508+100),100/(H1508+100))/(if(H1508&lt;0,-H1508/(-H1508+100),100/(H1508+100))+if(H1509&lt;0,-H1509/(-H1509+100),100/(H1509+100)))</f>
        <v>0.732184085</v>
      </c>
      <c r="J1508" s="13">
        <v>52.0</v>
      </c>
      <c r="K1508" s="14" t="str">
        <f>IF(C1508&lt;&gt;"",IF(C1508+G1508&gt;0,C1508+G1508,""),IF(G1508-C1509&gt;0,G1508-C1509,""))</f>
        <v/>
      </c>
      <c r="L1508" s="15" t="str">
        <f>if(K1508&lt;&gt;"",if(J1509-J1508&lt;G1508,1,if(G1508=J1509-J1508,"Push",0)),"")</f>
        <v/>
      </c>
      <c r="Z1508" s="17"/>
      <c r="AA1508" s="18"/>
      <c r="AB1508" s="19"/>
    </row>
    <row r="1509" hidden="1">
      <c r="B1509" s="20" t="s">
        <v>85</v>
      </c>
      <c r="C1509" s="3"/>
      <c r="D1509" s="3"/>
      <c r="F1509" s="22">
        <v>79.6</v>
      </c>
      <c r="G1509" s="5">
        <v>7.0</v>
      </c>
      <c r="H1509" s="5">
        <v>255.0</v>
      </c>
      <c r="I1509" s="12">
        <f>if(H1509&lt;0,-H1509/(-H1509+100),100/(H1509+100))/(if(H1509&lt;0,-H1509/(-H1509+100),100/(H1509+100))+if(H1508&lt;0,-H1508/(-H1508+100),100/(H1508+100)))</f>
        <v>0.267815915</v>
      </c>
      <c r="J1509" s="13">
        <v>67.0</v>
      </c>
      <c r="K1509" s="23">
        <f>IF(C1509&lt;&gt;"",IF(C1509+G1509&gt;0,C1509+G1509,""),IF(G1509-C1508&gt;0,G1509-C1508,""))</f>
        <v>6</v>
      </c>
      <c r="L1509" s="15">
        <f>if(K1509&lt;&gt;"",if(J1508-J1509&lt;G1509,1,if(G1509=J1508-J1509,"Push",0)),"")</f>
        <v>1</v>
      </c>
      <c r="Z1509" s="17"/>
      <c r="AA1509" s="18"/>
      <c r="AB1509" s="19"/>
    </row>
    <row r="1510" hidden="1">
      <c r="A1510" s="7">
        <v>44177.0</v>
      </c>
      <c r="B1510" s="8" t="s">
        <v>258</v>
      </c>
      <c r="C1510" s="9"/>
      <c r="D1510" s="9"/>
      <c r="E1510" s="10">
        <v>50.3</v>
      </c>
      <c r="F1510" s="11">
        <v>24.1</v>
      </c>
      <c r="G1510" s="5">
        <v>-4.0</v>
      </c>
      <c r="H1510" s="5">
        <v>-186.0</v>
      </c>
      <c r="I1510" s="12">
        <f>if(H1510&lt;0,-H1510/(-H1510+100),100/(H1510+100))/(if(H1510&lt;0,-H1510/(-H1510+100),100/(H1510+100))+if(H1511&lt;0,-H1511/(-H1511+100),100/(H1511+100)))</f>
        <v>0.6238326976</v>
      </c>
      <c r="J1510" s="13">
        <v>79.0</v>
      </c>
      <c r="K1510" s="14" t="str">
        <f>IF(C1510&lt;&gt;"",IF(C1510+G1510&gt;0,C1510+G1510,""),IF(G1510-C1511&gt;0,G1510-C1511,""))</f>
        <v/>
      </c>
      <c r="L1510" s="15" t="str">
        <f>if(K1510&lt;&gt;"",if(J1511-J1510&lt;G1510,1,if(G1510=J1511-J1510,"Push",0)),"")</f>
        <v/>
      </c>
      <c r="Z1510" s="17"/>
      <c r="AA1510" s="18"/>
      <c r="AB1510" s="19"/>
    </row>
    <row r="1511" hidden="1">
      <c r="B1511" s="20" t="s">
        <v>283</v>
      </c>
      <c r="C1511" s="3">
        <v>1.8</v>
      </c>
      <c r="D1511" s="21">
        <v>0.563</v>
      </c>
      <c r="F1511" s="22">
        <v>54.9</v>
      </c>
      <c r="G1511" s="5">
        <v>4.0</v>
      </c>
      <c r="H1511" s="5">
        <v>155.0</v>
      </c>
      <c r="I1511" s="12">
        <f>if(H1511&lt;0,-H1511/(-H1511+100),100/(H1511+100))/(if(H1511&lt;0,-H1511/(-H1511+100),100/(H1511+100))+if(H1510&lt;0,-H1510/(-H1510+100),100/(H1510+100)))</f>
        <v>0.3761673024</v>
      </c>
      <c r="J1511" s="13">
        <v>84.0</v>
      </c>
      <c r="K1511" s="23">
        <f>IF(C1511&lt;&gt;"",IF(C1511+G1511&gt;0,C1511+G1511,""),IF(G1511-C1510&gt;0,G1511-C1510,""))</f>
        <v>5.8</v>
      </c>
      <c r="L1511" s="15">
        <f>if(K1511&lt;&gt;"",if(J1510-J1511&lt;G1511,1,if(G1511=J1510-J1511,"Push",0)),"")</f>
        <v>1</v>
      </c>
      <c r="Z1511" s="17"/>
      <c r="AA1511" s="18"/>
      <c r="AB1511" s="19"/>
    </row>
    <row r="1512" hidden="1">
      <c r="A1512" s="7">
        <v>44177.0</v>
      </c>
      <c r="B1512" s="8" t="s">
        <v>87</v>
      </c>
      <c r="C1512" s="9"/>
      <c r="D1512" s="9"/>
      <c r="E1512" s="10">
        <v>50.1</v>
      </c>
      <c r="F1512" s="11">
        <v>69.4</v>
      </c>
      <c r="G1512" s="5">
        <v>24.5</v>
      </c>
      <c r="I1512" s="12"/>
      <c r="J1512" s="13">
        <v>67.0</v>
      </c>
      <c r="K1512" s="14">
        <f>IF(C1512&lt;&gt;"",IF(C1512+G1512&gt;0,C1512+G1512,""),IF(G1512-C1513&gt;0,G1512-C1513,""))</f>
        <v>1.9</v>
      </c>
      <c r="L1512" s="15">
        <f>if(K1512&lt;&gt;"",if(J1513-J1512&lt;G1512,1,if(G1512=J1513-J1512,"Push",0)),"")</f>
        <v>1</v>
      </c>
      <c r="Z1512" s="17"/>
      <c r="AA1512" s="18"/>
      <c r="AB1512" s="19"/>
    </row>
    <row r="1513" hidden="1">
      <c r="B1513" s="20" t="s">
        <v>34</v>
      </c>
      <c r="C1513" s="3">
        <v>22.6</v>
      </c>
      <c r="D1513" s="21">
        <v>0.967</v>
      </c>
      <c r="F1513" s="22">
        <v>36.0</v>
      </c>
      <c r="G1513" s="5">
        <v>-24.5</v>
      </c>
      <c r="I1513" s="12"/>
      <c r="J1513" s="13">
        <v>73.0</v>
      </c>
      <c r="K1513" s="23" t="str">
        <f>IF(C1513&lt;&gt;"",IF(C1513+G1513&gt;0,C1513+G1513,""),IF(G1513-C1512&gt;0,G1513-C1512,""))</f>
        <v/>
      </c>
      <c r="L1513" s="15" t="str">
        <f>if(K1513&lt;&gt;"",if(J1512-J1513&lt;G1513,1,if(G1513=J1512-J1513,"Push",0)),"")</f>
        <v/>
      </c>
      <c r="Z1513" s="17"/>
      <c r="AA1513" s="18"/>
      <c r="AB1513" s="19"/>
    </row>
    <row r="1514" hidden="1">
      <c r="A1514" s="7">
        <v>44177.0</v>
      </c>
      <c r="B1514" s="8" t="s">
        <v>129</v>
      </c>
      <c r="C1514" s="9">
        <v>4.8</v>
      </c>
      <c r="D1514" s="25">
        <v>0.66</v>
      </c>
      <c r="E1514" s="10">
        <v>49.3</v>
      </c>
      <c r="F1514" s="11">
        <v>58.6</v>
      </c>
      <c r="G1514" s="5">
        <v>-7.5</v>
      </c>
      <c r="H1514" s="5">
        <v>-345.0</v>
      </c>
      <c r="I1514" s="12">
        <f>if(H1514&lt;0,-H1514/(-H1514+100),100/(H1514+100))/(if(H1514&lt;0,-H1514/(-H1514+100),100/(H1514+100))+if(H1515&lt;0,-H1515/(-H1515+100),100/(H1515+100)))</f>
        <v>0.7415045019</v>
      </c>
      <c r="J1514" s="13">
        <v>104.0</v>
      </c>
      <c r="K1514" s="14" t="str">
        <f>IF(C1514&lt;&gt;"",IF(C1514+G1514&gt;0,C1514+G1514,""),IF(G1514-C1515&gt;0,G1514-C1515,""))</f>
        <v/>
      </c>
      <c r="L1514" s="15" t="str">
        <f>if(K1514&lt;&gt;"",if(J1515-J1514&lt;G1514,1,if(G1514=J1515-J1514,"Push",0)),"")</f>
        <v/>
      </c>
      <c r="Z1514" s="17"/>
      <c r="AA1514" s="18"/>
      <c r="AB1514" s="19"/>
    </row>
    <row r="1515" hidden="1">
      <c r="B1515" s="20" t="s">
        <v>71</v>
      </c>
      <c r="C1515" s="3"/>
      <c r="D1515" s="3"/>
      <c r="F1515" s="22">
        <v>27.3</v>
      </c>
      <c r="G1515" s="5">
        <v>7.5</v>
      </c>
      <c r="H1515" s="5">
        <v>270.0</v>
      </c>
      <c r="I1515" s="12">
        <f>if(H1515&lt;0,-H1515/(-H1515+100),100/(H1515+100))/(if(H1515&lt;0,-H1515/(-H1515+100),100/(H1515+100))+if(H1514&lt;0,-H1514/(-H1514+100),100/(H1514+100)))</f>
        <v>0.2584954981</v>
      </c>
      <c r="J1515" s="13">
        <v>98.0</v>
      </c>
      <c r="K1515" s="23">
        <f>IF(C1515&lt;&gt;"",IF(C1515+G1515&gt;0,C1515+G1515,""),IF(G1515-C1514&gt;0,G1515-C1514,""))</f>
        <v>2.7</v>
      </c>
      <c r="L1515" s="15">
        <f>if(K1515&lt;&gt;"",if(J1514-J1515&lt;G1515,1,if(G1515=J1514-J1515,"Push",0)),"")</f>
        <v>1</v>
      </c>
      <c r="Z1515" s="17"/>
      <c r="AA1515" s="18"/>
      <c r="AB1515" s="19"/>
    </row>
    <row r="1516" hidden="1">
      <c r="A1516" s="7">
        <v>44177.0</v>
      </c>
      <c r="B1516" s="8" t="s">
        <v>226</v>
      </c>
      <c r="C1516" s="9"/>
      <c r="D1516" s="9"/>
      <c r="E1516" s="10">
        <v>48.9</v>
      </c>
      <c r="F1516" s="11">
        <v>84.4</v>
      </c>
      <c r="G1516" s="5">
        <v>18.5</v>
      </c>
      <c r="H1516" s="5">
        <v>1300.0</v>
      </c>
      <c r="I1516" s="12">
        <f>if(H1516&lt;0,-H1516/(-H1516+100),100/(H1516+100))/(if(H1516&lt;0,-H1516/(-H1516+100),100/(H1516+100))+if(H1517&lt;0,-H1517/(-H1517+100),100/(H1517+100)))</f>
        <v>0.0685286783</v>
      </c>
      <c r="J1516" s="13">
        <v>66.0</v>
      </c>
      <c r="K1516" s="14">
        <f>IF(C1516&lt;&gt;"",IF(C1516+G1516&gt;0,C1516+G1516,""),IF(G1516-C1517&gt;0,G1516-C1517,""))</f>
        <v>2</v>
      </c>
      <c r="L1516" s="15">
        <f>if(K1516&lt;&gt;"",if(J1517-J1516&lt;G1516,1,if(G1516=J1517-J1516,"Push",0)),"")</f>
        <v>1</v>
      </c>
      <c r="Z1516" s="17"/>
      <c r="AA1516" s="18"/>
      <c r="AB1516" s="19"/>
    </row>
    <row r="1517" hidden="1">
      <c r="B1517" s="20" t="s">
        <v>301</v>
      </c>
      <c r="C1517" s="3">
        <v>16.5</v>
      </c>
      <c r="D1517" s="21">
        <v>0.911</v>
      </c>
      <c r="F1517" s="22">
        <v>11.0</v>
      </c>
      <c r="G1517" s="5">
        <v>-18.5</v>
      </c>
      <c r="H1517" s="5">
        <v>-3335.0</v>
      </c>
      <c r="I1517" s="12">
        <f>if(H1517&lt;0,-H1517/(-H1517+100),100/(H1517+100))/(if(H1517&lt;0,-H1517/(-H1517+100),100/(H1517+100))+if(H1516&lt;0,-H1516/(-H1516+100),100/(H1516+100)))</f>
        <v>0.9314713217</v>
      </c>
      <c r="J1517" s="13">
        <v>62.0</v>
      </c>
      <c r="K1517" s="23" t="str">
        <f>IF(C1517&lt;&gt;"",IF(C1517+G1517&gt;0,C1517+G1517,""),IF(G1517-C1516&gt;0,G1517-C1516,""))</f>
        <v/>
      </c>
      <c r="L1517" s="15" t="str">
        <f>if(K1517&lt;&gt;"",if(J1516-J1517&lt;G1517,1,if(G1517=J1516-J1517,"Push",0)),"")</f>
        <v/>
      </c>
      <c r="Z1517" s="17"/>
      <c r="AA1517" s="18"/>
      <c r="AB1517" s="19"/>
    </row>
    <row r="1518" hidden="1">
      <c r="A1518" s="7">
        <v>44177.0</v>
      </c>
      <c r="B1518" s="8" t="s">
        <v>218</v>
      </c>
      <c r="C1518" s="9"/>
      <c r="D1518" s="9"/>
      <c r="E1518" s="10">
        <v>48.6</v>
      </c>
      <c r="F1518" s="11">
        <v>67.8</v>
      </c>
      <c r="G1518" s="5">
        <v>27.5</v>
      </c>
      <c r="I1518" s="12"/>
      <c r="J1518" s="13">
        <v>57.0</v>
      </c>
      <c r="K1518" s="14">
        <f>IF(C1518&lt;&gt;"",IF(C1518+G1518&gt;0,C1518+G1518,""),IF(G1518-C1519&gt;0,G1518-C1519,""))</f>
        <v>4.4</v>
      </c>
      <c r="L1518" s="15">
        <f>if(K1518&lt;&gt;"",if(J1519-J1518&lt;G1518,1,if(G1518=J1519-J1518,"Push",0)),"")</f>
        <v>1</v>
      </c>
      <c r="Z1518" s="17"/>
      <c r="AA1518" s="18"/>
      <c r="AB1518" s="19"/>
    </row>
    <row r="1519" hidden="1">
      <c r="B1519" s="20" t="s">
        <v>80</v>
      </c>
      <c r="C1519" s="3">
        <v>23.1</v>
      </c>
      <c r="D1519" s="21">
        <v>0.974</v>
      </c>
      <c r="F1519" s="22">
        <v>33.8</v>
      </c>
      <c r="G1519" s="5">
        <v>-27.5</v>
      </c>
      <c r="I1519" s="12"/>
      <c r="J1519" s="13">
        <v>77.0</v>
      </c>
      <c r="K1519" s="23" t="str">
        <f>IF(C1519&lt;&gt;"",IF(C1519+G1519&gt;0,C1519+G1519,""),IF(G1519-C1518&gt;0,G1519-C1518,""))</f>
        <v/>
      </c>
      <c r="L1519" s="15" t="str">
        <f>if(K1519&lt;&gt;"",if(J1518-J1519&lt;G1519,1,if(G1519=J1518-J1519,"Push",0)),"")</f>
        <v/>
      </c>
      <c r="Z1519" s="17"/>
      <c r="AA1519" s="18"/>
      <c r="AB1519" s="19"/>
    </row>
    <row r="1520" hidden="1">
      <c r="A1520" s="7">
        <v>44177.0</v>
      </c>
      <c r="B1520" s="8" t="s">
        <v>346</v>
      </c>
      <c r="C1520" s="9">
        <v>0.7</v>
      </c>
      <c r="D1520" s="25">
        <v>0.526</v>
      </c>
      <c r="E1520" s="10">
        <v>48.6</v>
      </c>
      <c r="F1520" s="11">
        <v>35.2</v>
      </c>
      <c r="G1520" s="5">
        <v>9.0</v>
      </c>
      <c r="H1520" s="5">
        <v>360.0</v>
      </c>
      <c r="I1520" s="12">
        <f>if(H1520&lt;0,-H1520/(-H1520+100),100/(H1520+100))/(if(H1520&lt;0,-H1520/(-H1520+100),100/(H1520+100))+if(H1521&lt;0,-H1521/(-H1521+100),100/(H1521+100)))</f>
        <v>0.2080344333</v>
      </c>
      <c r="J1520" s="13">
        <v>49.0</v>
      </c>
      <c r="K1520" s="14">
        <f>IF(C1520&lt;&gt;"",IF(C1520+G1520&gt;0,C1520+G1520,""),IF(G1520-C1521&gt;0,G1520-C1521,""))</f>
        <v>9.7</v>
      </c>
      <c r="L1520" s="15">
        <f>if(K1520&lt;&gt;"",if(J1521-J1520&lt;G1520,1,if(G1520=J1521-J1520,"Push",0)),"")</f>
        <v>1</v>
      </c>
      <c r="Z1520" s="17"/>
      <c r="AA1520" s="18"/>
      <c r="AB1520" s="19"/>
    </row>
    <row r="1521" hidden="1">
      <c r="B1521" s="20" t="s">
        <v>127</v>
      </c>
      <c r="C1521" s="3"/>
      <c r="D1521" s="3"/>
      <c r="F1521" s="22">
        <v>59.0</v>
      </c>
      <c r="G1521" s="5">
        <v>-9.0</v>
      </c>
      <c r="H1521" s="5">
        <v>-480.0</v>
      </c>
      <c r="I1521" s="12">
        <f>if(H1521&lt;0,-H1521/(-H1521+100),100/(H1521+100))/(if(H1521&lt;0,-H1521/(-H1521+100),100/(H1521+100))+if(H1520&lt;0,-H1520/(-H1520+100),100/(H1520+100)))</f>
        <v>0.7919655667</v>
      </c>
      <c r="J1521" s="13">
        <v>53.0</v>
      </c>
      <c r="K1521" s="23" t="str">
        <f>IF(C1521&lt;&gt;"",IF(C1521+G1521&gt;0,C1521+G1521,""),IF(G1521-C1520&gt;0,G1521-C1520,""))</f>
        <v/>
      </c>
      <c r="L1521" s="15" t="str">
        <f>if(K1521&lt;&gt;"",if(J1520-J1521&lt;G1521,1,if(G1521=J1520-J1521,"Push",0)),"")</f>
        <v/>
      </c>
      <c r="Z1521" s="17"/>
      <c r="AA1521" s="18"/>
      <c r="AB1521" s="19"/>
    </row>
    <row r="1522" hidden="1">
      <c r="A1522" s="7">
        <v>44177.0</v>
      </c>
      <c r="B1522" s="8" t="s">
        <v>306</v>
      </c>
      <c r="C1522" s="9"/>
      <c r="D1522" s="9"/>
      <c r="E1522" s="10">
        <v>48.1</v>
      </c>
      <c r="F1522" s="11">
        <v>54.5</v>
      </c>
      <c r="G1522" s="5">
        <v>18.0</v>
      </c>
      <c r="H1522" s="5">
        <v>1150.0</v>
      </c>
      <c r="I1522" s="12">
        <f>if(H1522&lt;0,-H1522/(-H1522+100),100/(H1522+100))/(if(H1522&lt;0,-H1522/(-H1522+100),100/(H1522+100))+if(H1523&lt;0,-H1523/(-H1523+100),100/(H1523+100)))</f>
        <v>0.07680945347</v>
      </c>
      <c r="J1522" s="13">
        <v>75.0</v>
      </c>
      <c r="K1522" s="14">
        <f>IF(C1522&lt;&gt;"",IF(C1522+G1522&gt;0,C1522+G1522,""),IF(G1522-C1523&gt;0,G1522-C1523,""))</f>
        <v>4.2</v>
      </c>
      <c r="L1522" s="15">
        <f>if(K1522&lt;&gt;"",if(J1523-J1522&lt;G1522,1,if(G1522=J1523-J1522,"Push",0)),"")</f>
        <v>1</v>
      </c>
      <c r="Z1522" s="17"/>
      <c r="AA1522" s="18"/>
      <c r="AB1522" s="19"/>
    </row>
    <row r="1523" hidden="1">
      <c r="B1523" s="20" t="s">
        <v>304</v>
      </c>
      <c r="C1523" s="3">
        <v>13.8</v>
      </c>
      <c r="D1523" s="21">
        <v>0.863</v>
      </c>
      <c r="F1523" s="22">
        <v>45.6</v>
      </c>
      <c r="G1523" s="5">
        <v>-18.0</v>
      </c>
      <c r="H1523" s="5">
        <v>-2500.0</v>
      </c>
      <c r="I1523" s="12">
        <f>if(H1523&lt;0,-H1523/(-H1523+100),100/(H1523+100))/(if(H1523&lt;0,-H1523/(-H1523+100),100/(H1523+100))+if(H1522&lt;0,-H1522/(-H1522+100),100/(H1522+100)))</f>
        <v>0.9231905465</v>
      </c>
      <c r="J1523" s="13">
        <v>79.0</v>
      </c>
      <c r="K1523" s="23" t="str">
        <f>IF(C1523&lt;&gt;"",IF(C1523+G1523&gt;0,C1523+G1523,""),IF(G1523-C1522&gt;0,G1523-C1522,""))</f>
        <v/>
      </c>
      <c r="L1523" s="15" t="str">
        <f>if(K1523&lt;&gt;"",if(J1522-J1523&lt;G1523,1,if(G1523=J1522-J1523,"Push",0)),"")</f>
        <v/>
      </c>
      <c r="Z1523" s="17"/>
      <c r="AA1523" s="18"/>
      <c r="AB1523" s="19"/>
    </row>
    <row r="1524" hidden="1">
      <c r="A1524" s="26">
        <v>44177.0</v>
      </c>
      <c r="B1524" s="27" t="s">
        <v>89</v>
      </c>
      <c r="C1524" s="28"/>
      <c r="D1524" s="28"/>
      <c r="E1524" s="29">
        <v>48.0</v>
      </c>
      <c r="F1524" s="30">
        <v>23.4</v>
      </c>
      <c r="G1524" s="31"/>
      <c r="H1524" s="31"/>
      <c r="I1524" s="32"/>
      <c r="J1524" s="33">
        <v>66.0</v>
      </c>
      <c r="K1524" s="34"/>
      <c r="L1524" s="35"/>
      <c r="Z1524" s="17"/>
      <c r="AA1524" s="18"/>
      <c r="AB1524" s="19"/>
    </row>
    <row r="1525" hidden="1">
      <c r="B1525" s="36" t="s">
        <v>69</v>
      </c>
      <c r="C1525" s="37">
        <v>5.6</v>
      </c>
      <c r="D1525" s="38">
        <v>0.68</v>
      </c>
      <c r="F1525" s="39">
        <v>62.6</v>
      </c>
      <c r="G1525" s="31"/>
      <c r="H1525" s="31"/>
      <c r="I1525" s="32"/>
      <c r="J1525" s="33">
        <v>82.0</v>
      </c>
      <c r="K1525" s="40"/>
      <c r="L1525" s="35"/>
      <c r="Z1525" s="17"/>
      <c r="AA1525" s="18"/>
      <c r="AB1525" s="19"/>
    </row>
    <row r="1526" hidden="1">
      <c r="A1526" s="7">
        <v>44177.0</v>
      </c>
      <c r="B1526" s="8" t="s">
        <v>320</v>
      </c>
      <c r="C1526" s="9">
        <v>1.3</v>
      </c>
      <c r="D1526" s="25">
        <v>0.542</v>
      </c>
      <c r="E1526" s="10">
        <v>47.9</v>
      </c>
      <c r="F1526" s="11">
        <v>32.0</v>
      </c>
      <c r="G1526" s="5">
        <v>6.5</v>
      </c>
      <c r="H1526" s="5">
        <v>230.0</v>
      </c>
      <c r="I1526" s="12">
        <f>if(H1526&lt;0,-H1526/(-H1526+100),100/(H1526+100))/(if(H1526&lt;0,-H1526/(-H1526+100),100/(H1526+100))+if(H1527&lt;0,-H1527/(-H1527+100),100/(H1527+100)))</f>
        <v>0.2902692134</v>
      </c>
      <c r="J1526" s="13">
        <v>72.0</v>
      </c>
      <c r="K1526" s="14">
        <f>IF(C1526&lt;&gt;"",IF(C1526+G1526&gt;0,C1526+G1526,""),IF(G1526-C1527&gt;0,G1526-C1527,""))</f>
        <v>7.8</v>
      </c>
      <c r="L1526" s="15">
        <f>if(K1526&lt;&gt;"",if(J1527-J1526&lt;G1526,1,if(G1526=J1527-J1526,"Push",0)),"")</f>
        <v>0</v>
      </c>
      <c r="Z1526" s="17"/>
      <c r="AA1526" s="18"/>
      <c r="AB1526" s="19"/>
    </row>
    <row r="1527" hidden="1">
      <c r="B1527" s="20" t="s">
        <v>254</v>
      </c>
      <c r="C1527" s="3"/>
      <c r="D1527" s="3"/>
      <c r="F1527" s="22">
        <v>64.5</v>
      </c>
      <c r="G1527" s="5">
        <v>-6.5</v>
      </c>
      <c r="H1527" s="5">
        <v>-286.0</v>
      </c>
      <c r="I1527" s="12">
        <f>if(H1527&lt;0,-H1527/(-H1527+100),100/(H1527+100))/(if(H1527&lt;0,-H1527/(-H1527+100),100/(H1527+100))+if(H1526&lt;0,-H1526/(-H1526+100),100/(H1526+100)))</f>
        <v>0.7097307866</v>
      </c>
      <c r="J1527" s="13">
        <v>81.0</v>
      </c>
      <c r="K1527" s="23" t="str">
        <f>IF(C1527&lt;&gt;"",IF(C1527+G1527&gt;0,C1527+G1527,""),IF(G1527-C1526&gt;0,G1527-C1526,""))</f>
        <v/>
      </c>
      <c r="L1527" s="15" t="str">
        <f>if(K1527&lt;&gt;"",if(J1526-J1527&lt;G1527,1,if(G1527=J1526-J1527,"Push",0)),"")</f>
        <v/>
      </c>
      <c r="Z1527" s="17"/>
      <c r="AA1527" s="18"/>
      <c r="AB1527" s="19"/>
    </row>
    <row r="1528" hidden="1">
      <c r="A1528" s="7">
        <v>44177.0</v>
      </c>
      <c r="B1528" s="8" t="s">
        <v>362</v>
      </c>
      <c r="C1528" s="9"/>
      <c r="D1528" s="9"/>
      <c r="E1528" s="10">
        <v>47.3</v>
      </c>
      <c r="F1528" s="11">
        <v>18.9</v>
      </c>
      <c r="G1528" s="5">
        <v>-1.5</v>
      </c>
      <c r="H1528" s="5">
        <v>-127.0</v>
      </c>
      <c r="I1528" s="12">
        <f>if(H1528&lt;0,-H1528/(-H1528+100),100/(H1528+100))/(if(H1528&lt;0,-H1528/(-H1528+100),100/(H1528+100))+if(H1529&lt;0,-H1529/(-H1529+100),100/(H1529+100)))</f>
        <v>0.5354263026</v>
      </c>
      <c r="J1528" s="13">
        <v>77.0</v>
      </c>
      <c r="K1528" s="14" t="str">
        <f>IF(C1528&lt;&gt;"",IF(C1528+G1528&gt;0,C1528+G1528,""),IF(G1528-C1529&gt;0,G1528-C1529,""))</f>
        <v/>
      </c>
      <c r="L1528" s="15" t="str">
        <f>if(K1528&lt;&gt;"",if(J1529-J1528&lt;G1528,1,if(G1528=J1529-J1528,"Push",0)),"")</f>
        <v/>
      </c>
      <c r="Z1528" s="17"/>
      <c r="AA1528" s="18"/>
      <c r="AB1528" s="19"/>
    </row>
    <row r="1529" hidden="1">
      <c r="B1529" s="20" t="s">
        <v>404</v>
      </c>
      <c r="C1529" s="3">
        <v>3.1</v>
      </c>
      <c r="D1529" s="21">
        <v>0.617</v>
      </c>
      <c r="F1529" s="22">
        <v>59.2</v>
      </c>
      <c r="G1529" s="5">
        <v>1.5</v>
      </c>
      <c r="H1529" s="5">
        <v>106.0</v>
      </c>
      <c r="I1529" s="12">
        <f>if(H1529&lt;0,-H1529/(-H1529+100),100/(H1529+100))/(if(H1529&lt;0,-H1529/(-H1529+100),100/(H1529+100))+if(H1528&lt;0,-H1528/(-H1528+100),100/(H1528+100)))</f>
        <v>0.4645736974</v>
      </c>
      <c r="J1529" s="13">
        <v>87.0</v>
      </c>
      <c r="K1529" s="23">
        <f>IF(C1529&lt;&gt;"",IF(C1529+G1529&gt;0,C1529+G1529,""),IF(G1529-C1528&gt;0,G1529-C1528,""))</f>
        <v>4.6</v>
      </c>
      <c r="L1529" s="15">
        <f>if(K1529&lt;&gt;"",if(J1528-J1529&lt;G1529,1,if(G1529=J1528-J1529,"Push",0)),"")</f>
        <v>1</v>
      </c>
      <c r="Z1529" s="17"/>
      <c r="AA1529" s="18"/>
      <c r="AB1529" s="19"/>
    </row>
    <row r="1530" hidden="1">
      <c r="A1530" s="7">
        <v>44177.0</v>
      </c>
      <c r="B1530" s="8" t="s">
        <v>363</v>
      </c>
      <c r="C1530" s="9"/>
      <c r="D1530" s="9"/>
      <c r="E1530" s="10">
        <v>45.6</v>
      </c>
      <c r="F1530" s="11">
        <v>67.5</v>
      </c>
      <c r="G1530" s="5">
        <v>4.5</v>
      </c>
      <c r="H1530" s="5">
        <v>165.0</v>
      </c>
      <c r="I1530" s="12">
        <f>if(H1530&lt;0,-H1530/(-H1530+100),100/(H1530+100))/(if(H1530&lt;0,-H1530/(-H1530+100),100/(H1530+100))+if(H1531&lt;0,-H1531/(-H1531+100),100/(H1531+100)))</f>
        <v>0.3595638078</v>
      </c>
      <c r="J1530" s="13">
        <v>56.0</v>
      </c>
      <c r="K1530" s="14" t="str">
        <f>IF(C1530&lt;&gt;"",IF(C1530+G1530&gt;0,C1530+G1530,""),IF(G1530-C1531&gt;0,G1530-C1531,""))</f>
        <v/>
      </c>
      <c r="L1530" s="15" t="str">
        <f>if(K1530&lt;&gt;"",if(J1531-J1530&lt;G1530,1,if(G1530=J1531-J1530,"Push",0)),"")</f>
        <v/>
      </c>
      <c r="Z1530" s="17"/>
      <c r="AA1530" s="18"/>
      <c r="AB1530" s="19"/>
    </row>
    <row r="1531" hidden="1">
      <c r="B1531" s="20" t="s">
        <v>403</v>
      </c>
      <c r="C1531" s="3">
        <v>5.7</v>
      </c>
      <c r="D1531" s="21">
        <v>0.708</v>
      </c>
      <c r="F1531" s="22">
        <v>18.5</v>
      </c>
      <c r="G1531" s="5">
        <v>-4.5</v>
      </c>
      <c r="H1531" s="5">
        <v>-205.0</v>
      </c>
      <c r="I1531" s="12">
        <f>if(H1531&lt;0,-H1531/(-H1531+100),100/(H1531+100))/(if(H1531&lt;0,-H1531/(-H1531+100),100/(H1531+100))+if(H1530&lt;0,-H1530/(-H1530+100),100/(H1530+100)))</f>
        <v>0.6404361922</v>
      </c>
      <c r="J1531" s="13">
        <v>52.0</v>
      </c>
      <c r="K1531" s="23">
        <f>IF(C1531&lt;&gt;"",IF(C1531+G1531&gt;0,C1531+G1531,""),IF(G1531-C1530&gt;0,G1531-C1530,""))</f>
        <v>1.2</v>
      </c>
      <c r="L1531" s="15">
        <f>if(K1531&lt;&gt;"",if(J1530-J1531&lt;G1531,1,if(G1531=J1530-J1531,"Push",0)),"")</f>
        <v>0</v>
      </c>
      <c r="Z1531" s="17"/>
      <c r="AA1531" s="18"/>
      <c r="AB1531" s="19"/>
    </row>
    <row r="1532" hidden="1">
      <c r="A1532" s="7">
        <v>44177.0</v>
      </c>
      <c r="B1532" s="8" t="s">
        <v>382</v>
      </c>
      <c r="C1532" s="9">
        <v>0.3</v>
      </c>
      <c r="D1532" s="25">
        <v>0.509</v>
      </c>
      <c r="E1532" s="10">
        <v>45.1</v>
      </c>
      <c r="F1532" s="11">
        <v>21.6</v>
      </c>
      <c r="G1532" s="5">
        <v>1.5</v>
      </c>
      <c r="H1532" s="5">
        <v>104.0</v>
      </c>
      <c r="I1532" s="12">
        <f>if(H1532&lt;0,-H1532/(-H1532+100),100/(H1532+100))/(if(H1532&lt;0,-H1532/(-H1532+100),100/(H1532+100))+if(H1533&lt;0,-H1533/(-H1533+100),100/(H1533+100)))</f>
        <v>0.46964106</v>
      </c>
      <c r="J1532" s="13">
        <v>66.0</v>
      </c>
      <c r="K1532" s="14">
        <f>IF(C1532&lt;&gt;"",IF(C1532+G1532&gt;0,C1532+G1532,""),IF(G1532-C1533&gt;0,G1532-C1533,""))</f>
        <v>1.8</v>
      </c>
      <c r="L1532" s="15">
        <f>if(K1532&lt;&gt;"",if(J1533-J1532&lt;G1532,1,if(G1532=J1533-J1532,"Push",0)),"")</f>
        <v>0</v>
      </c>
      <c r="Z1532" s="17"/>
      <c r="AA1532" s="18"/>
      <c r="AB1532" s="19"/>
    </row>
    <row r="1533" hidden="1">
      <c r="B1533" s="20" t="s">
        <v>412</v>
      </c>
      <c r="C1533" s="3"/>
      <c r="D1533" s="3"/>
      <c r="F1533" s="22">
        <v>51.1</v>
      </c>
      <c r="G1533" s="5">
        <v>-1.5</v>
      </c>
      <c r="H1533" s="5">
        <v>-124.0</v>
      </c>
      <c r="I1533" s="12">
        <f>if(H1533&lt;0,-H1533/(-H1533+100),100/(H1533+100))/(if(H1533&lt;0,-H1533/(-H1533+100),100/(H1533+100))+if(H1532&lt;0,-H1532/(-H1532+100),100/(H1532+100)))</f>
        <v>0.53035894</v>
      </c>
      <c r="J1533" s="13">
        <v>69.0</v>
      </c>
      <c r="K1533" s="23" t="str">
        <f>IF(C1533&lt;&gt;"",IF(C1533+G1533&gt;0,C1533+G1533,""),IF(G1533-C1532&gt;0,G1533-C1532,""))</f>
        <v/>
      </c>
      <c r="L1533" s="15" t="str">
        <f>if(K1533&lt;&gt;"",if(J1532-J1533&lt;G1533,1,if(G1533=J1532-J1533,"Push",0)),"")</f>
        <v/>
      </c>
      <c r="Z1533" s="17"/>
      <c r="AA1533" s="18"/>
      <c r="AB1533" s="19"/>
    </row>
    <row r="1534" hidden="1">
      <c r="A1534" s="7">
        <v>44177.0</v>
      </c>
      <c r="B1534" s="8" t="s">
        <v>256</v>
      </c>
      <c r="C1534" s="9">
        <v>8.7</v>
      </c>
      <c r="D1534" s="25">
        <v>0.773</v>
      </c>
      <c r="E1534" s="10">
        <v>44.3</v>
      </c>
      <c r="F1534" s="11">
        <v>14.9</v>
      </c>
      <c r="G1534" s="5">
        <v>-4.5</v>
      </c>
      <c r="H1534" s="5">
        <v>-200.0</v>
      </c>
      <c r="I1534" s="12">
        <f>if(H1534&lt;0,-H1534/(-H1534+100),100/(H1534+100))/(if(H1534&lt;0,-H1534/(-H1534+100),100/(H1534+100))+if(H1535&lt;0,-H1535/(-H1535+100),100/(H1535+100)))</f>
        <v>0.6385542169</v>
      </c>
      <c r="J1534" s="13">
        <v>56.0</v>
      </c>
      <c r="K1534" s="14">
        <f>IF(C1534&lt;&gt;"",IF(C1534+G1534&gt;0,C1534+G1534,""),IF(G1534-C1535&gt;0,G1534-C1535,""))</f>
        <v>4.2</v>
      </c>
      <c r="L1534" s="15">
        <f>if(K1534&lt;&gt;"",if(J1535-J1534&lt;G1534,1,if(G1534=J1535-J1534,"Push",0)),"")</f>
        <v>0</v>
      </c>
      <c r="Z1534" s="17"/>
      <c r="AA1534" s="18"/>
      <c r="AB1534" s="19"/>
    </row>
    <row r="1535" hidden="1">
      <c r="B1535" s="20" t="s">
        <v>278</v>
      </c>
      <c r="C1535" s="3"/>
      <c r="D1535" s="3"/>
      <c r="F1535" s="22">
        <v>85.2</v>
      </c>
      <c r="G1535" s="5">
        <v>4.5</v>
      </c>
      <c r="H1535" s="5">
        <v>165.0</v>
      </c>
      <c r="I1535" s="12">
        <f>if(H1535&lt;0,-H1535/(-H1535+100),100/(H1535+100))/(if(H1535&lt;0,-H1535/(-H1535+100),100/(H1535+100))+if(H1534&lt;0,-H1534/(-H1534+100),100/(H1534+100)))</f>
        <v>0.3614457831</v>
      </c>
      <c r="J1535" s="13">
        <v>61.0</v>
      </c>
      <c r="K1535" s="23" t="str">
        <f>IF(C1535&lt;&gt;"",IF(C1535+G1535&gt;0,C1535+G1535,""),IF(G1535-C1534&gt;0,G1535-C1534,""))</f>
        <v/>
      </c>
      <c r="L1535" s="15" t="str">
        <f>if(K1535&lt;&gt;"",if(J1534-J1535&lt;G1535,1,if(G1535=J1534-J1535,"Push",0)),"")</f>
        <v/>
      </c>
      <c r="Z1535" s="17"/>
      <c r="AA1535" s="18"/>
      <c r="AB1535" s="19"/>
    </row>
    <row r="1536" hidden="1">
      <c r="A1536" s="7">
        <v>44177.0</v>
      </c>
      <c r="B1536" s="8" t="s">
        <v>101</v>
      </c>
      <c r="C1536" s="9"/>
      <c r="D1536" s="9"/>
      <c r="E1536" s="10">
        <v>44.2</v>
      </c>
      <c r="F1536" s="11">
        <v>28.4</v>
      </c>
      <c r="G1536" s="5">
        <v>4.5</v>
      </c>
      <c r="H1536" s="5">
        <v>165.0</v>
      </c>
      <c r="I1536" s="12">
        <f>if(H1536&lt;0,-H1536/(-H1536+100),100/(H1536+100))/(if(H1536&lt;0,-H1536/(-H1536+100),100/(H1536+100))+if(H1537&lt;0,-H1537/(-H1537+100),100/(H1537+100)))</f>
        <v>0.3595638078</v>
      </c>
      <c r="J1536" s="13">
        <v>67.0</v>
      </c>
      <c r="K1536" s="14" t="str">
        <f>IF(C1536&lt;&gt;"",IF(C1536+G1536&gt;0,C1536+G1536,""),IF(G1536-C1537&gt;0,G1536-C1537,""))</f>
        <v/>
      </c>
      <c r="L1536" s="15" t="str">
        <f>if(K1536&lt;&gt;"",if(J1537-J1536&lt;G1536,1,if(G1536=J1537-J1536,"Push",0)),"")</f>
        <v/>
      </c>
      <c r="Z1536" s="17"/>
      <c r="AA1536" s="18"/>
      <c r="AB1536" s="19"/>
    </row>
    <row r="1537" hidden="1">
      <c r="B1537" s="20" t="s">
        <v>265</v>
      </c>
      <c r="C1537" s="3">
        <v>5.2</v>
      </c>
      <c r="D1537" s="21">
        <v>0.683</v>
      </c>
      <c r="F1537" s="22">
        <v>58.5</v>
      </c>
      <c r="G1537" s="5">
        <v>-4.5</v>
      </c>
      <c r="H1537" s="5">
        <v>-205.0</v>
      </c>
      <c r="I1537" s="12">
        <f>if(H1537&lt;0,-H1537/(-H1537+100),100/(H1537+100))/(if(H1537&lt;0,-H1537/(-H1537+100),100/(H1537+100))+if(H1536&lt;0,-H1536/(-H1536+100),100/(H1536+100)))</f>
        <v>0.6404361922</v>
      </c>
      <c r="J1537" s="13">
        <v>80.0</v>
      </c>
      <c r="K1537" s="23">
        <f>IF(C1537&lt;&gt;"",IF(C1537+G1537&gt;0,C1537+G1537,""),IF(G1537-C1536&gt;0,G1537-C1536,""))</f>
        <v>0.7</v>
      </c>
      <c r="L1537" s="15">
        <f>if(K1537&lt;&gt;"",if(J1536-J1537&lt;G1537,1,if(G1537=J1536-J1537,"Push",0)),"")</f>
        <v>1</v>
      </c>
      <c r="Z1537" s="17"/>
      <c r="AA1537" s="18"/>
      <c r="AB1537" s="19"/>
    </row>
    <row r="1538" hidden="1">
      <c r="A1538" s="7">
        <v>44177.0</v>
      </c>
      <c r="B1538" s="8" t="s">
        <v>225</v>
      </c>
      <c r="C1538" s="9"/>
      <c r="D1538" s="9"/>
      <c r="E1538" s="10">
        <v>43.6</v>
      </c>
      <c r="F1538" s="11">
        <v>52.0</v>
      </c>
      <c r="G1538" s="5">
        <v>26.5</v>
      </c>
      <c r="I1538" s="12"/>
      <c r="J1538" s="13">
        <v>54.0</v>
      </c>
      <c r="K1538" s="14" t="str">
        <f>IF(C1538&lt;&gt;"",IF(C1538+G1538&gt;0,C1538+G1538,""),IF(G1538-C1539&gt;0,G1538-C1539,""))</f>
        <v/>
      </c>
      <c r="L1538" s="15" t="str">
        <f>if(K1538&lt;&gt;"",if(J1539-J1538&lt;G1538,1,if(G1538=J1539-J1538,"Push",0)),"")</f>
        <v/>
      </c>
      <c r="Z1538" s="17"/>
      <c r="AA1538" s="18"/>
      <c r="AB1538" s="19"/>
    </row>
    <row r="1539" hidden="1">
      <c r="B1539" s="20" t="s">
        <v>347</v>
      </c>
      <c r="C1539" s="3">
        <v>26.6</v>
      </c>
      <c r="D1539" s="21">
        <v>0.982</v>
      </c>
      <c r="F1539" s="22">
        <v>51.9</v>
      </c>
      <c r="G1539" s="5">
        <v>-26.5</v>
      </c>
      <c r="I1539" s="12"/>
      <c r="J1539" s="13">
        <v>85.0</v>
      </c>
      <c r="K1539" s="23">
        <f>IF(C1539&lt;&gt;"",IF(C1539+G1539&gt;0,C1539+G1539,""),IF(G1539-C1538&gt;0,G1539-C1538,""))</f>
        <v>0.1</v>
      </c>
      <c r="L1539" s="15">
        <f>if(K1539&lt;&gt;"",if(J1538-J1539&lt;G1539,1,if(G1539=J1538-J1539,"Push",0)),"")</f>
        <v>1</v>
      </c>
      <c r="Z1539" s="17"/>
      <c r="AA1539" s="18"/>
      <c r="AB1539" s="19"/>
    </row>
    <row r="1540" hidden="1">
      <c r="A1540" s="7">
        <v>44177.0</v>
      </c>
      <c r="B1540" s="8" t="s">
        <v>177</v>
      </c>
      <c r="C1540" s="9"/>
      <c r="D1540" s="9"/>
      <c r="E1540" s="10">
        <v>43.0</v>
      </c>
      <c r="F1540" s="11">
        <v>47.4</v>
      </c>
      <c r="G1540" s="5">
        <v>5.0</v>
      </c>
      <c r="H1540" s="5">
        <v>185.0</v>
      </c>
      <c r="I1540" s="12">
        <f>if(H1540&lt;0,-H1540/(-H1540+100),100/(H1540+100))/(if(H1540&lt;0,-H1540/(-H1540+100),100/(H1540+100))+if(H1541&lt;0,-H1541/(-H1541+100),100/(H1541+100)))</f>
        <v>0.3363518758</v>
      </c>
      <c r="J1540" s="13">
        <v>52.0</v>
      </c>
      <c r="K1540" s="14">
        <f>IF(C1540&lt;&gt;"",IF(C1540+G1540&gt;0,C1540+G1540,""),IF(G1540-C1541&gt;0,G1540-C1541,""))</f>
        <v>2.5</v>
      </c>
      <c r="L1540" s="15">
        <f>if(K1540&lt;&gt;"",if(J1541-J1540&lt;G1540,1,if(G1540=J1541-J1540,"Push",0)),"")</f>
        <v>1</v>
      </c>
      <c r="Z1540" s="17"/>
      <c r="AA1540" s="18"/>
      <c r="AB1540" s="19"/>
    </row>
    <row r="1541" hidden="1">
      <c r="B1541" s="20" t="s">
        <v>146</v>
      </c>
      <c r="C1541" s="3">
        <v>2.5</v>
      </c>
      <c r="D1541" s="21">
        <v>0.6</v>
      </c>
      <c r="F1541" s="22">
        <v>36.0</v>
      </c>
      <c r="G1541" s="5">
        <v>-5.0</v>
      </c>
      <c r="H1541" s="5">
        <v>-225.0</v>
      </c>
      <c r="I1541" s="12">
        <f>if(H1541&lt;0,-H1541/(-H1541+100),100/(H1541+100))/(if(H1541&lt;0,-H1541/(-H1541+100),100/(H1541+100))+if(H1540&lt;0,-H1540/(-H1540+100),100/(H1540+100)))</f>
        <v>0.6636481242</v>
      </c>
      <c r="J1541" s="13">
        <v>53.0</v>
      </c>
      <c r="K1541" s="23" t="str">
        <f>IF(C1541&lt;&gt;"",IF(C1541+G1541&gt;0,C1541+G1541,""),IF(G1541-C1540&gt;0,G1541-C1540,""))</f>
        <v/>
      </c>
      <c r="L1541" s="15" t="str">
        <f>if(K1541&lt;&gt;"",if(J1540-J1541&lt;G1541,1,if(G1541=J1540-J1541,"Push",0)),"")</f>
        <v/>
      </c>
      <c r="Z1541" s="17"/>
      <c r="AA1541" s="18"/>
      <c r="AB1541" s="19"/>
    </row>
    <row r="1542" hidden="1">
      <c r="A1542" s="7">
        <v>44177.0</v>
      </c>
      <c r="B1542" s="8" t="s">
        <v>297</v>
      </c>
      <c r="C1542" s="9"/>
      <c r="D1542" s="9"/>
      <c r="E1542" s="10">
        <v>41.3</v>
      </c>
      <c r="F1542" s="11">
        <v>58.0</v>
      </c>
      <c r="G1542" s="5">
        <v>-7.5</v>
      </c>
      <c r="H1542" s="5">
        <v>-345.0</v>
      </c>
      <c r="I1542" s="12">
        <f>if(H1542&lt;0,-H1542/(-H1542+100),100/(H1542+100))/(if(H1542&lt;0,-H1542/(-H1542+100),100/(H1542+100))+if(H1543&lt;0,-H1543/(-H1543+100),100/(H1543+100)))</f>
        <v>0.7440690151</v>
      </c>
      <c r="J1542" s="13">
        <v>93.0</v>
      </c>
      <c r="K1542" s="14" t="str">
        <f>IF(C1542&lt;&gt;"",IF(C1542+G1542&gt;0,C1542+G1542,""),IF(G1542-C1543&gt;0,G1542-C1543,""))</f>
        <v/>
      </c>
      <c r="L1542" s="15" t="str">
        <f>if(K1542&lt;&gt;"",if(J1543-J1542&lt;G1542,1,if(G1542=J1543-J1542,"Push",0)),"")</f>
        <v/>
      </c>
      <c r="Z1542" s="17"/>
      <c r="AA1542" s="18"/>
      <c r="AB1542" s="19"/>
    </row>
    <row r="1543" hidden="1">
      <c r="B1543" s="20" t="s">
        <v>244</v>
      </c>
      <c r="C1543" s="3">
        <v>0.3</v>
      </c>
      <c r="D1543" s="21">
        <v>0.51</v>
      </c>
      <c r="F1543" s="22">
        <v>19.4</v>
      </c>
      <c r="G1543" s="5">
        <v>7.5</v>
      </c>
      <c r="H1543" s="5">
        <v>275.0</v>
      </c>
      <c r="I1543" s="12">
        <f>if(H1543&lt;0,-H1543/(-H1543+100),100/(H1543+100))/(if(H1543&lt;0,-H1543/(-H1543+100),100/(H1543+100))+if(H1542&lt;0,-H1542/(-H1542+100),100/(H1542+100)))</f>
        <v>0.2559309849</v>
      </c>
      <c r="J1543" s="13">
        <v>88.0</v>
      </c>
      <c r="K1543" s="23">
        <f>IF(C1543&lt;&gt;"",IF(C1543+G1543&gt;0,C1543+G1543,""),IF(G1543-C1542&gt;0,G1543-C1542,""))</f>
        <v>7.8</v>
      </c>
      <c r="L1543" s="15">
        <f>if(K1543&lt;&gt;"",if(J1542-J1543&lt;G1543,1,if(G1543=J1542-J1543,"Push",0)),"")</f>
        <v>1</v>
      </c>
      <c r="Z1543" s="17"/>
      <c r="AA1543" s="18"/>
      <c r="AB1543" s="19"/>
    </row>
    <row r="1544" hidden="1">
      <c r="A1544" s="7">
        <v>44177.0</v>
      </c>
      <c r="B1544" s="8" t="s">
        <v>133</v>
      </c>
      <c r="C1544" s="9"/>
      <c r="D1544" s="9"/>
      <c r="E1544" s="10">
        <v>39.9</v>
      </c>
      <c r="F1544" s="11">
        <v>88.3</v>
      </c>
      <c r="G1544" s="5">
        <v>11.0</v>
      </c>
      <c r="H1544" s="5">
        <v>500.0</v>
      </c>
      <c r="I1544" s="12">
        <f>if(H1544&lt;0,-H1544/(-H1544+100),100/(H1544+100))/(if(H1544&lt;0,-H1544/(-H1544+100),100/(H1544+100))+if(H1545&lt;0,-H1545/(-H1545+100),100/(H1545+100)))</f>
        <v>0.1596474045</v>
      </c>
      <c r="J1544" s="13">
        <v>91.0</v>
      </c>
      <c r="K1544" s="14" t="str">
        <f>IF(C1544&lt;&gt;"",IF(C1544+G1544&gt;0,C1544+G1544,""),IF(G1544-C1545&gt;0,G1544-C1545,""))</f>
        <v/>
      </c>
      <c r="L1544" s="15" t="str">
        <f>if(K1544&lt;&gt;"",if(J1545-J1544&lt;G1544,1,if(G1544=J1545-J1544,"Push",0)),"")</f>
        <v/>
      </c>
      <c r="Z1544" s="17"/>
      <c r="AA1544" s="18"/>
      <c r="AB1544" s="19"/>
    </row>
    <row r="1545" hidden="1">
      <c r="B1545" s="20" t="s">
        <v>29</v>
      </c>
      <c r="C1545" s="3">
        <v>15.0</v>
      </c>
      <c r="D1545" s="21">
        <v>0.902</v>
      </c>
      <c r="F1545" s="22">
        <v>18.0</v>
      </c>
      <c r="G1545" s="5">
        <v>-11.0</v>
      </c>
      <c r="H1545" s="5">
        <v>-715.0</v>
      </c>
      <c r="I1545" s="12">
        <f>if(H1545&lt;0,-H1545/(-H1545+100),100/(H1545+100))/(if(H1545&lt;0,-H1545/(-H1545+100),100/(H1545+100))+if(H1544&lt;0,-H1544/(-H1544+100),100/(H1544+100)))</f>
        <v>0.8403525955</v>
      </c>
      <c r="J1545" s="13">
        <v>78.0</v>
      </c>
      <c r="K1545" s="23">
        <f>IF(C1545&lt;&gt;"",IF(C1545+G1545&gt;0,C1545+G1545,""),IF(G1545-C1544&gt;0,G1545-C1544,""))</f>
        <v>4</v>
      </c>
      <c r="L1545" s="15">
        <f>if(K1545&lt;&gt;"",if(J1544-J1545&lt;G1545,1,if(G1545=J1544-J1545,"Push",0)),"")</f>
        <v>0</v>
      </c>
      <c r="Z1545" s="17"/>
      <c r="AA1545" s="18"/>
      <c r="AB1545" s="19"/>
    </row>
    <row r="1546" hidden="1">
      <c r="A1546" s="7">
        <v>44177.0</v>
      </c>
      <c r="B1546" s="8" t="s">
        <v>318</v>
      </c>
      <c r="C1546" s="9">
        <v>13.6</v>
      </c>
      <c r="D1546" s="25">
        <v>0.868</v>
      </c>
      <c r="E1546" s="10">
        <v>37.2</v>
      </c>
      <c r="F1546" s="11">
        <v>45.1</v>
      </c>
      <c r="G1546" s="5">
        <v>-11.5</v>
      </c>
      <c r="H1546" s="5">
        <v>-775.0</v>
      </c>
      <c r="I1546" s="12">
        <f>if(H1546&lt;0,-H1546/(-H1546+100),100/(H1546+100))/(if(H1546&lt;0,-H1546/(-H1546+100),100/(H1546+100))+if(H1547&lt;0,-H1547/(-H1547+100),100/(H1547+100)))</f>
        <v>0.8370577281</v>
      </c>
      <c r="J1546" s="13">
        <v>95.0</v>
      </c>
      <c r="K1546" s="14">
        <f>IF(C1546&lt;&gt;"",IF(C1546+G1546&gt;0,C1546+G1546,""),IF(G1546-C1547&gt;0,G1546-C1547,""))</f>
        <v>2.1</v>
      </c>
      <c r="L1546" s="15">
        <f>if(K1546&lt;&gt;"",if(J1547-J1546&lt;G1546,1,if(G1546=J1547-J1546,"Push",0)),"")</f>
        <v>1</v>
      </c>
      <c r="Z1546" s="17"/>
      <c r="AA1546" s="18"/>
      <c r="AB1546" s="19"/>
    </row>
    <row r="1547" hidden="1">
      <c r="B1547" s="20" t="s">
        <v>198</v>
      </c>
      <c r="C1547" s="3"/>
      <c r="D1547" s="3"/>
      <c r="F1547" s="22">
        <v>47.0</v>
      </c>
      <c r="G1547" s="5">
        <v>11.5</v>
      </c>
      <c r="H1547" s="5">
        <v>480.0</v>
      </c>
      <c r="I1547" s="12">
        <f>if(H1547&lt;0,-H1547/(-H1547+100),100/(H1547+100))/(if(H1547&lt;0,-H1547/(-H1547+100),100/(H1547+100))+if(H1546&lt;0,-H1546/(-H1546+100),100/(H1546+100)))</f>
        <v>0.1629422719</v>
      </c>
      <c r="J1547" s="13">
        <v>77.0</v>
      </c>
      <c r="K1547" s="23" t="str">
        <f>IF(C1547&lt;&gt;"",IF(C1547+G1547&gt;0,C1547+G1547,""),IF(G1547-C1546&gt;0,G1547-C1546,""))</f>
        <v/>
      </c>
      <c r="L1547" s="15" t="str">
        <f>if(K1547&lt;&gt;"",if(J1546-J1547&lt;G1547,1,if(G1547=J1546-J1547,"Push",0)),"")</f>
        <v/>
      </c>
      <c r="Z1547" s="17"/>
      <c r="AA1547" s="18"/>
      <c r="AB1547" s="19"/>
    </row>
    <row r="1548" hidden="1">
      <c r="A1548" s="7">
        <v>44177.0</v>
      </c>
      <c r="B1548" s="8" t="s">
        <v>325</v>
      </c>
      <c r="C1548" s="9">
        <v>9.5</v>
      </c>
      <c r="D1548" s="25">
        <v>0.801</v>
      </c>
      <c r="E1548" s="10">
        <v>34.5</v>
      </c>
      <c r="F1548" s="11">
        <v>4.5</v>
      </c>
      <c r="G1548" s="5">
        <v>-6.0</v>
      </c>
      <c r="H1548" s="5">
        <v>-275.0</v>
      </c>
      <c r="I1548" s="12">
        <f>if(H1548&lt;0,-H1548/(-H1548+100),100/(H1548+100))/(if(H1548&lt;0,-H1548/(-H1548+100),100/(H1548+100))+if(H1549&lt;0,-H1549/(-H1549+100),100/(H1549+100)))</f>
        <v>0.6978851964</v>
      </c>
      <c r="J1548" s="13">
        <v>55.0</v>
      </c>
      <c r="K1548" s="14">
        <f>IF(C1548&lt;&gt;"",IF(C1548+G1548&gt;0,C1548+G1548,""),IF(G1548-C1549&gt;0,G1548-C1549,""))</f>
        <v>3.5</v>
      </c>
      <c r="L1548" s="15">
        <f>if(K1548&lt;&gt;"",if(J1549-J1548&lt;G1548,1,if(G1548=J1549-J1548,"Push",0)),"")</f>
        <v>0</v>
      </c>
      <c r="Z1548" s="17"/>
      <c r="AA1548" s="18"/>
      <c r="AB1548" s="19"/>
    </row>
    <row r="1549" hidden="1">
      <c r="B1549" s="20" t="s">
        <v>349</v>
      </c>
      <c r="C1549" s="3"/>
      <c r="D1549" s="3"/>
      <c r="F1549" s="22">
        <v>80.0</v>
      </c>
      <c r="G1549" s="5">
        <v>6.0</v>
      </c>
      <c r="H1549" s="5">
        <v>215.0</v>
      </c>
      <c r="I1549" s="12">
        <f>if(H1549&lt;0,-H1549/(-H1549+100),100/(H1549+100))/(if(H1549&lt;0,-H1549/(-H1549+100),100/(H1549+100))+if(H1548&lt;0,-H1548/(-H1548+100),100/(H1548+100)))</f>
        <v>0.3021148036</v>
      </c>
      <c r="J1549" s="13">
        <v>66.0</v>
      </c>
      <c r="K1549" s="23" t="str">
        <f>IF(C1549&lt;&gt;"",IF(C1549+G1549&gt;0,C1549+G1549,""),IF(G1549-C1548&gt;0,G1549-C1548,""))</f>
        <v/>
      </c>
      <c r="L1549" s="15" t="str">
        <f>if(K1549&lt;&gt;"",if(J1548-J1549&lt;G1549,1,if(G1549=J1548-J1549,"Push",0)),"")</f>
        <v/>
      </c>
      <c r="Z1549" s="17"/>
      <c r="AA1549" s="18"/>
      <c r="AB1549" s="19"/>
    </row>
    <row r="1550" hidden="1">
      <c r="A1550" s="26">
        <v>44177.0</v>
      </c>
      <c r="B1550" s="27" t="s">
        <v>348</v>
      </c>
      <c r="C1550" s="28"/>
      <c r="D1550" s="28"/>
      <c r="E1550" s="29">
        <v>34.3</v>
      </c>
      <c r="F1550" s="30">
        <v>32.7</v>
      </c>
      <c r="G1550" s="31"/>
      <c r="H1550" s="31"/>
      <c r="I1550" s="32"/>
      <c r="J1550" s="33">
        <v>88.0</v>
      </c>
      <c r="K1550" s="34"/>
      <c r="L1550" s="35"/>
      <c r="Z1550" s="17"/>
      <c r="AA1550" s="18"/>
      <c r="AB1550" s="19"/>
    </row>
    <row r="1551" hidden="1">
      <c r="B1551" s="36" t="s">
        <v>43</v>
      </c>
      <c r="C1551" s="37">
        <v>12.8</v>
      </c>
      <c r="D1551" s="38">
        <v>0.875</v>
      </c>
      <c r="F1551" s="39">
        <v>43.0</v>
      </c>
      <c r="G1551" s="31"/>
      <c r="H1551" s="31"/>
      <c r="I1551" s="32"/>
      <c r="J1551" s="33">
        <v>92.0</v>
      </c>
      <c r="K1551" s="40"/>
      <c r="L1551" s="35"/>
      <c r="Z1551" s="17"/>
      <c r="AA1551" s="18"/>
      <c r="AB1551" s="19"/>
    </row>
    <row r="1552" hidden="1">
      <c r="A1552" s="7">
        <v>44177.0</v>
      </c>
      <c r="B1552" s="8" t="s">
        <v>338</v>
      </c>
      <c r="C1552" s="9"/>
      <c r="D1552" s="9"/>
      <c r="E1552" s="10">
        <v>33.6</v>
      </c>
      <c r="F1552" s="11">
        <v>46.8</v>
      </c>
      <c r="G1552" s="5">
        <v>2.0</v>
      </c>
      <c r="H1552" s="5">
        <v>112.0</v>
      </c>
      <c r="I1552" s="12">
        <f>if(H1552&lt;0,-H1552/(-H1552+100),100/(H1552+100))/(if(H1552&lt;0,-H1552/(-H1552+100),100/(H1552+100))+if(H1553&lt;0,-H1553/(-H1553+100),100/(H1553+100)))</f>
        <v>0.4516676961</v>
      </c>
      <c r="J1552" s="13">
        <v>73.0</v>
      </c>
      <c r="K1552" s="14" t="str">
        <f>IF(C1552&lt;&gt;"",IF(C1552+G1552&gt;0,C1552+G1552,""),IF(G1552-C1553&gt;0,G1552-C1553,""))</f>
        <v/>
      </c>
      <c r="L1552" s="15" t="str">
        <f>if(K1552&lt;&gt;"",if(J1553-J1552&lt;G1552,1,if(G1552=J1553-J1552,"Push",0)),"")</f>
        <v/>
      </c>
      <c r="Z1552" s="17"/>
      <c r="AA1552" s="18"/>
      <c r="AB1552" s="19"/>
    </row>
    <row r="1553" hidden="1">
      <c r="B1553" s="20" t="s">
        <v>296</v>
      </c>
      <c r="C1553" s="3">
        <v>3.8</v>
      </c>
      <c r="D1553" s="21">
        <v>0.643</v>
      </c>
      <c r="F1553" s="22">
        <v>19.4</v>
      </c>
      <c r="G1553" s="5">
        <v>-2.0</v>
      </c>
      <c r="H1553" s="5">
        <v>-134.0</v>
      </c>
      <c r="I1553" s="12">
        <f>if(H1553&lt;0,-H1553/(-H1553+100),100/(H1553+100))/(if(H1553&lt;0,-H1553/(-H1553+100),100/(H1553+100))+if(H1552&lt;0,-H1552/(-H1552+100),100/(H1552+100)))</f>
        <v>0.5483323039</v>
      </c>
      <c r="J1553" s="13">
        <v>70.0</v>
      </c>
      <c r="K1553" s="23">
        <f>IF(C1553&lt;&gt;"",IF(C1553+G1553&gt;0,C1553+G1553,""),IF(G1553-C1552&gt;0,G1553-C1552,""))</f>
        <v>1.8</v>
      </c>
      <c r="L1553" s="15">
        <f>if(K1553&lt;&gt;"",if(J1552-J1553&lt;G1553,1,if(G1553=J1552-J1553,"Push",0)),"")</f>
        <v>0</v>
      </c>
      <c r="Z1553" s="17"/>
      <c r="AA1553" s="18"/>
      <c r="AB1553" s="19"/>
    </row>
    <row r="1554" hidden="1">
      <c r="A1554" s="7">
        <v>44177.0</v>
      </c>
      <c r="B1554" s="8" t="s">
        <v>350</v>
      </c>
      <c r="C1554" s="9"/>
      <c r="D1554" s="9"/>
      <c r="E1554" s="10">
        <v>32.2</v>
      </c>
      <c r="F1554" s="11">
        <v>56.0</v>
      </c>
      <c r="G1554" s="5">
        <v>12.5</v>
      </c>
      <c r="H1554" s="5">
        <v>650.0</v>
      </c>
      <c r="I1554" s="12">
        <f>if(H1554&lt;0,-H1554/(-H1554+100),100/(H1554+100))/(if(H1554&lt;0,-H1554/(-H1554+100),100/(H1554+100))+if(H1555&lt;0,-H1555/(-H1555+100),100/(H1555+100)))</f>
        <v>0.1268598277</v>
      </c>
      <c r="J1554" s="13">
        <v>66.0</v>
      </c>
      <c r="K1554" s="14">
        <f>IF(C1554&lt;&gt;"",IF(C1554+G1554&gt;0,C1554+G1554,""),IF(G1554-C1555&gt;0,G1554-C1555,""))</f>
        <v>0.4</v>
      </c>
      <c r="L1554" s="15">
        <f>if(K1554&lt;&gt;"",if(J1555-J1554&lt;G1554,1,if(G1554=J1555-J1554,"Push",0)),"")</f>
        <v>1</v>
      </c>
      <c r="Z1554" s="17"/>
      <c r="AA1554" s="18"/>
      <c r="AB1554" s="19"/>
    </row>
    <row r="1555" hidden="1">
      <c r="B1555" s="20" t="s">
        <v>330</v>
      </c>
      <c r="C1555" s="3">
        <v>12.1</v>
      </c>
      <c r="D1555" s="21">
        <v>0.875</v>
      </c>
      <c r="F1555" s="22">
        <v>31.1</v>
      </c>
      <c r="G1555" s="5">
        <v>-12.5</v>
      </c>
      <c r="H1555" s="5">
        <v>-1115.0</v>
      </c>
      <c r="I1555" s="12">
        <f>if(H1555&lt;0,-H1555/(-H1555+100),100/(H1555+100))/(if(H1555&lt;0,-H1555/(-H1555+100),100/(H1555+100))+if(H1554&lt;0,-H1554/(-H1554+100),100/(H1554+100)))</f>
        <v>0.8731401723</v>
      </c>
      <c r="J1555" s="13">
        <v>76.0</v>
      </c>
      <c r="K1555" s="23" t="str">
        <f>IF(C1555&lt;&gt;"",IF(C1555+G1555&gt;0,C1555+G1555,""),IF(G1555-C1554&gt;0,G1555-C1554,""))</f>
        <v/>
      </c>
      <c r="L1555" s="15" t="str">
        <f>if(K1555&lt;&gt;"",if(J1554-J1555&lt;G1555,1,if(G1555=J1554-J1555,"Push",0)),"")</f>
        <v/>
      </c>
      <c r="Z1555" s="17"/>
      <c r="AA1555" s="18"/>
      <c r="AB1555" s="19"/>
    </row>
    <row r="1556" hidden="1">
      <c r="A1556" s="7">
        <v>44177.0</v>
      </c>
      <c r="B1556" s="8" t="s">
        <v>155</v>
      </c>
      <c r="C1556" s="9"/>
      <c r="D1556" s="9"/>
      <c r="E1556" s="10">
        <v>31.2</v>
      </c>
      <c r="F1556" s="11">
        <v>45.2</v>
      </c>
      <c r="G1556" s="5">
        <v>18.5</v>
      </c>
      <c r="H1556" s="5">
        <v>1300.0</v>
      </c>
      <c r="I1556" s="12">
        <f>if(H1556&lt;0,-H1556/(-H1556+100),100/(H1556+100))/(if(H1556&lt;0,-H1556/(-H1556+100),100/(H1556+100))+if(H1557&lt;0,-H1557/(-H1557+100),100/(H1557+100)))</f>
        <v>0.06790945406</v>
      </c>
      <c r="J1556" s="13">
        <v>56.0</v>
      </c>
      <c r="K1556" s="14">
        <f>IF(C1556&lt;&gt;"",IF(C1556+G1556&gt;0,C1556+G1556,""),IF(G1556-C1557&gt;0,G1556-C1557,""))</f>
        <v>6.6</v>
      </c>
      <c r="L1556" s="15">
        <f>if(K1556&lt;&gt;"",if(J1557-J1556&lt;G1556,1,if(G1556=J1557-J1556,"Push",0)),"")</f>
        <v>1</v>
      </c>
      <c r="Z1556" s="17"/>
      <c r="AA1556" s="18"/>
      <c r="AB1556" s="19"/>
    </row>
    <row r="1557" hidden="1">
      <c r="B1557" s="20" t="s">
        <v>260</v>
      </c>
      <c r="C1557" s="3">
        <v>11.9</v>
      </c>
      <c r="D1557" s="21">
        <v>0.854</v>
      </c>
      <c r="F1557" s="22">
        <v>34.1</v>
      </c>
      <c r="G1557" s="5">
        <v>-18.5</v>
      </c>
      <c r="H1557" s="5">
        <v>-5000.0</v>
      </c>
      <c r="I1557" s="12">
        <f>if(H1557&lt;0,-H1557/(-H1557+100),100/(H1557+100))/(if(H1557&lt;0,-H1557/(-H1557+100),100/(H1557+100))+if(H1556&lt;0,-H1556/(-H1556+100),100/(H1556+100)))</f>
        <v>0.9320905459</v>
      </c>
      <c r="J1557" s="13">
        <v>67.0</v>
      </c>
      <c r="K1557" s="23" t="str">
        <f>IF(C1557&lt;&gt;"",IF(C1557+G1557&gt;0,C1557+G1557,""),IF(G1557-C1556&gt;0,G1557-C1556,""))</f>
        <v/>
      </c>
      <c r="L1557" s="15" t="str">
        <f>if(K1557&lt;&gt;"",if(J1556-J1557&lt;G1557,1,if(G1557=J1556-J1557,"Push",0)),"")</f>
        <v/>
      </c>
      <c r="Z1557" s="17"/>
      <c r="AA1557" s="18"/>
      <c r="AB1557" s="19"/>
    </row>
    <row r="1558" hidden="1">
      <c r="A1558" s="7">
        <v>44177.0</v>
      </c>
      <c r="B1558" s="8" t="s">
        <v>201</v>
      </c>
      <c r="C1558" s="9"/>
      <c r="D1558" s="9"/>
      <c r="E1558" s="10">
        <v>25.4</v>
      </c>
      <c r="F1558" s="11">
        <v>65.3</v>
      </c>
      <c r="I1558" s="12"/>
      <c r="J1558" s="13">
        <v>61.0</v>
      </c>
      <c r="K1558" s="14"/>
      <c r="L1558" s="15"/>
      <c r="Z1558" s="17"/>
      <c r="AA1558" s="18"/>
      <c r="AB1558" s="19"/>
    </row>
    <row r="1559" hidden="1">
      <c r="B1559" s="20" t="s">
        <v>174</v>
      </c>
      <c r="C1559" s="3">
        <v>34.0</v>
      </c>
      <c r="D1559" s="21">
        <v>0.992</v>
      </c>
      <c r="F1559" s="22">
        <v>25.6</v>
      </c>
      <c r="I1559" s="12"/>
      <c r="J1559" s="13">
        <v>86.0</v>
      </c>
      <c r="K1559" s="23"/>
      <c r="L1559" s="15"/>
      <c r="Z1559" s="17"/>
      <c r="AA1559" s="18"/>
      <c r="AB1559" s="19"/>
    </row>
    <row r="1560" hidden="1">
      <c r="A1560" s="7">
        <v>44177.0</v>
      </c>
      <c r="B1560" s="8" t="s">
        <v>413</v>
      </c>
      <c r="C1560" s="9"/>
      <c r="D1560" s="9"/>
      <c r="E1560" s="10">
        <v>23.7</v>
      </c>
      <c r="F1560" s="11">
        <v>69.1</v>
      </c>
      <c r="I1560" s="12"/>
      <c r="J1560" s="13">
        <v>77.0</v>
      </c>
      <c r="K1560" s="14"/>
      <c r="L1560" s="15"/>
      <c r="Z1560" s="17"/>
      <c r="AA1560" s="18"/>
      <c r="AB1560" s="19"/>
    </row>
    <row r="1561" hidden="1">
      <c r="B1561" s="20" t="s">
        <v>414</v>
      </c>
      <c r="C1561" s="3">
        <v>31.4</v>
      </c>
      <c r="D1561" s="21">
        <v>0.988</v>
      </c>
      <c r="F1561" s="22">
        <v>25.0</v>
      </c>
      <c r="I1561" s="12"/>
      <c r="J1561" s="13">
        <v>89.0</v>
      </c>
      <c r="K1561" s="23"/>
      <c r="L1561" s="15"/>
      <c r="Z1561" s="17"/>
      <c r="AA1561" s="18"/>
      <c r="AB1561" s="19"/>
    </row>
    <row r="1562" hidden="1">
      <c r="A1562" s="7">
        <v>44177.0</v>
      </c>
      <c r="B1562" s="8" t="s">
        <v>415</v>
      </c>
      <c r="C1562" s="9"/>
      <c r="D1562" s="9"/>
      <c r="E1562" s="10">
        <v>22.7</v>
      </c>
      <c r="F1562" s="11">
        <v>33.6</v>
      </c>
      <c r="I1562" s="12"/>
      <c r="J1562" s="13">
        <v>49.0</v>
      </c>
      <c r="K1562" s="14"/>
      <c r="L1562" s="15"/>
      <c r="Z1562" s="17"/>
      <c r="AA1562" s="18"/>
      <c r="AB1562" s="19"/>
    </row>
    <row r="1563" hidden="1">
      <c r="B1563" s="20" t="s">
        <v>416</v>
      </c>
      <c r="C1563" s="3">
        <v>31.3</v>
      </c>
      <c r="D1563" s="21">
        <v>0.987</v>
      </c>
      <c r="F1563" s="22">
        <v>54.2</v>
      </c>
      <c r="I1563" s="12"/>
      <c r="J1563" s="13">
        <v>97.0</v>
      </c>
      <c r="K1563" s="23"/>
      <c r="L1563" s="15"/>
      <c r="Z1563" s="17"/>
      <c r="AA1563" s="18"/>
      <c r="AB1563" s="19"/>
    </row>
    <row r="1564" hidden="1">
      <c r="A1564" s="7">
        <v>44177.0</v>
      </c>
      <c r="B1564" s="8" t="s">
        <v>353</v>
      </c>
      <c r="C1564" s="9"/>
      <c r="D1564" s="9"/>
      <c r="E1564" s="10">
        <v>22.6</v>
      </c>
      <c r="F1564" s="11">
        <v>39.4</v>
      </c>
      <c r="I1564" s="12"/>
      <c r="J1564" s="13">
        <v>26.0</v>
      </c>
      <c r="K1564" s="14"/>
      <c r="L1564" s="15"/>
      <c r="Z1564" s="17"/>
      <c r="AA1564" s="18"/>
      <c r="AB1564" s="19"/>
    </row>
    <row r="1565" hidden="1">
      <c r="B1565" s="20" t="s">
        <v>37</v>
      </c>
      <c r="C1565" s="3">
        <v>28.1</v>
      </c>
      <c r="D1565" s="21">
        <v>0.987</v>
      </c>
      <c r="F1565" s="22">
        <v>54.0</v>
      </c>
      <c r="I1565" s="12"/>
      <c r="J1565" s="13">
        <v>73.0</v>
      </c>
      <c r="K1565" s="23"/>
      <c r="L1565" s="15"/>
      <c r="Z1565" s="17"/>
      <c r="AA1565" s="18"/>
      <c r="AB1565" s="19"/>
    </row>
    <row r="1566" hidden="1">
      <c r="A1566" s="7">
        <v>44177.0</v>
      </c>
      <c r="B1566" s="8" t="s">
        <v>394</v>
      </c>
      <c r="C1566" s="9"/>
      <c r="D1566" s="9"/>
      <c r="E1566" s="10">
        <v>22.2</v>
      </c>
      <c r="F1566" s="11">
        <v>60.5</v>
      </c>
      <c r="I1566" s="12"/>
      <c r="J1566" s="13">
        <v>60.0</v>
      </c>
      <c r="K1566" s="14"/>
      <c r="L1566" s="15"/>
      <c r="Z1566" s="17"/>
      <c r="AA1566" s="18"/>
      <c r="AB1566" s="19"/>
    </row>
    <row r="1567" hidden="1">
      <c r="B1567" s="20" t="s">
        <v>94</v>
      </c>
      <c r="C1567" s="3">
        <v>33.4</v>
      </c>
      <c r="D1567" s="21">
        <v>0.987</v>
      </c>
      <c r="F1567" s="22">
        <v>25.9</v>
      </c>
      <c r="I1567" s="12"/>
      <c r="J1567" s="13">
        <v>81.0</v>
      </c>
      <c r="K1567" s="23"/>
      <c r="L1567" s="15"/>
      <c r="Z1567" s="17"/>
      <c r="AA1567" s="18"/>
      <c r="AB1567" s="19"/>
    </row>
    <row r="1568" hidden="1">
      <c r="A1568" s="7">
        <v>44177.0</v>
      </c>
      <c r="B1568" s="8" t="s">
        <v>183</v>
      </c>
      <c r="C1568" s="9"/>
      <c r="D1568" s="9"/>
      <c r="E1568" s="10">
        <v>22.0</v>
      </c>
      <c r="F1568" s="11">
        <v>53.7</v>
      </c>
      <c r="I1568" s="12"/>
      <c r="J1568" s="13">
        <v>63.0</v>
      </c>
      <c r="K1568" s="14"/>
      <c r="L1568" s="15"/>
      <c r="Z1568" s="17"/>
      <c r="AA1568" s="18"/>
      <c r="AB1568" s="19"/>
    </row>
    <row r="1569" hidden="1">
      <c r="B1569" s="20" t="s">
        <v>188</v>
      </c>
      <c r="C1569" s="3">
        <v>30.0</v>
      </c>
      <c r="D1569" s="21">
        <v>0.985</v>
      </c>
      <c r="F1569" s="22">
        <v>26.2</v>
      </c>
      <c r="I1569" s="12"/>
      <c r="J1569" s="13">
        <v>81.0</v>
      </c>
      <c r="K1569" s="23"/>
      <c r="L1569" s="15"/>
      <c r="Z1569" s="17"/>
      <c r="AA1569" s="18"/>
      <c r="AB1569" s="19"/>
    </row>
    <row r="1570" hidden="1">
      <c r="A1570" s="7">
        <v>44177.0</v>
      </c>
      <c r="B1570" s="8" t="s">
        <v>417</v>
      </c>
      <c r="C1570" s="9"/>
      <c r="D1570" s="9"/>
      <c r="E1570" s="10">
        <v>21.9</v>
      </c>
      <c r="F1570" s="11">
        <v>54.0</v>
      </c>
      <c r="I1570" s="12"/>
      <c r="J1570" s="13">
        <v>46.0</v>
      </c>
      <c r="K1570" s="14"/>
      <c r="L1570" s="15"/>
      <c r="Z1570" s="17"/>
      <c r="AA1570" s="18"/>
      <c r="AB1570" s="19"/>
    </row>
    <row r="1571" hidden="1">
      <c r="B1571" s="20" t="s">
        <v>61</v>
      </c>
      <c r="C1571" s="3">
        <v>29.7</v>
      </c>
      <c r="D1571" s="21">
        <v>0.985</v>
      </c>
      <c r="F1571" s="22">
        <v>34.9</v>
      </c>
      <c r="I1571" s="12"/>
      <c r="J1571" s="13">
        <v>83.0</v>
      </c>
      <c r="K1571" s="23"/>
      <c r="L1571" s="15"/>
      <c r="Z1571" s="17"/>
      <c r="AA1571" s="18"/>
      <c r="AB1571" s="19"/>
    </row>
    <row r="1572" hidden="1">
      <c r="A1572" s="7">
        <v>44177.0</v>
      </c>
      <c r="B1572" s="8" t="s">
        <v>376</v>
      </c>
      <c r="C1572" s="9"/>
      <c r="D1572" s="9"/>
      <c r="E1572" s="10">
        <v>21.2</v>
      </c>
      <c r="F1572" s="11">
        <v>29.5</v>
      </c>
      <c r="I1572" s="12"/>
      <c r="J1572" s="13">
        <v>45.0</v>
      </c>
      <c r="K1572" s="14"/>
      <c r="L1572" s="15"/>
      <c r="Z1572" s="17"/>
      <c r="AA1572" s="18"/>
      <c r="AB1572" s="19"/>
    </row>
    <row r="1573" hidden="1">
      <c r="B1573" s="20" t="s">
        <v>292</v>
      </c>
      <c r="C1573" s="3">
        <v>26.4</v>
      </c>
      <c r="D1573" s="21">
        <v>0.975</v>
      </c>
      <c r="F1573" s="22">
        <v>56.4</v>
      </c>
      <c r="I1573" s="12"/>
      <c r="J1573" s="13">
        <v>103.0</v>
      </c>
      <c r="K1573" s="23"/>
      <c r="L1573" s="15"/>
      <c r="Z1573" s="17"/>
      <c r="AA1573" s="18"/>
      <c r="AB1573" s="19"/>
    </row>
    <row r="1574" hidden="1">
      <c r="A1574" s="7">
        <v>44177.0</v>
      </c>
      <c r="B1574" s="8" t="s">
        <v>328</v>
      </c>
      <c r="C1574" s="9"/>
      <c r="D1574" s="9"/>
      <c r="E1574" s="10">
        <v>21.1</v>
      </c>
      <c r="F1574" s="11">
        <v>40.1</v>
      </c>
      <c r="I1574" s="12"/>
      <c r="J1574" s="13">
        <v>57.0</v>
      </c>
      <c r="K1574" s="14"/>
      <c r="L1574" s="15"/>
      <c r="Z1574" s="17"/>
      <c r="AA1574" s="18"/>
      <c r="AB1574" s="19"/>
    </row>
    <row r="1575" hidden="1">
      <c r="B1575" s="20" t="s">
        <v>232</v>
      </c>
      <c r="C1575" s="3">
        <v>30.4</v>
      </c>
      <c r="D1575" s="21">
        <v>0.987</v>
      </c>
      <c r="F1575" s="22">
        <v>30.1</v>
      </c>
      <c r="I1575" s="12"/>
      <c r="J1575" s="13">
        <v>76.0</v>
      </c>
      <c r="K1575" s="23"/>
      <c r="L1575" s="15"/>
      <c r="Z1575" s="17"/>
      <c r="AA1575" s="18"/>
      <c r="AB1575" s="19"/>
    </row>
    <row r="1576" hidden="1">
      <c r="A1576" s="7">
        <v>44177.0</v>
      </c>
      <c r="B1576" s="8" t="s">
        <v>418</v>
      </c>
      <c r="C1576" s="9"/>
      <c r="D1576" s="9"/>
      <c r="E1576" s="10">
        <v>20.9</v>
      </c>
      <c r="F1576" s="11">
        <v>19.7</v>
      </c>
      <c r="I1576" s="12"/>
      <c r="J1576" s="13">
        <v>42.0</v>
      </c>
      <c r="K1576" s="14"/>
      <c r="L1576" s="15"/>
      <c r="Z1576" s="17"/>
      <c r="AA1576" s="18"/>
      <c r="AB1576" s="19"/>
    </row>
    <row r="1577" hidden="1">
      <c r="B1577" s="20" t="s">
        <v>277</v>
      </c>
      <c r="C1577" s="3">
        <v>27.3</v>
      </c>
      <c r="D1577" s="21">
        <v>0.981</v>
      </c>
      <c r="F1577" s="22">
        <v>61.2</v>
      </c>
      <c r="I1577" s="12"/>
      <c r="J1577" s="13">
        <v>102.0</v>
      </c>
      <c r="K1577" s="23"/>
      <c r="L1577" s="15"/>
      <c r="Z1577" s="17"/>
      <c r="AA1577" s="18"/>
      <c r="AB1577" s="19"/>
    </row>
    <row r="1578" hidden="1">
      <c r="A1578" s="7">
        <v>44177.0</v>
      </c>
      <c r="B1578" s="8" t="s">
        <v>419</v>
      </c>
      <c r="C1578" s="9"/>
      <c r="D1578" s="9"/>
      <c r="E1578" s="10">
        <v>20.8</v>
      </c>
      <c r="F1578" s="11">
        <v>24.9</v>
      </c>
      <c r="I1578" s="12"/>
      <c r="J1578" s="13">
        <v>58.0</v>
      </c>
      <c r="K1578" s="14"/>
      <c r="L1578" s="15"/>
      <c r="Z1578" s="17"/>
      <c r="AA1578" s="18"/>
      <c r="AB1578" s="19"/>
    </row>
    <row r="1579" hidden="1">
      <c r="B1579" s="20" t="s">
        <v>81</v>
      </c>
      <c r="C1579" s="3">
        <v>26.9</v>
      </c>
      <c r="D1579" s="21">
        <v>0.975</v>
      </c>
      <c r="F1579" s="22">
        <v>54.2</v>
      </c>
      <c r="I1579" s="12"/>
      <c r="J1579" s="13">
        <v>111.0</v>
      </c>
      <c r="K1579" s="23"/>
      <c r="L1579" s="15"/>
      <c r="Z1579" s="17"/>
      <c r="AA1579" s="18"/>
      <c r="AB1579" s="19"/>
    </row>
    <row r="1580" hidden="1">
      <c r="A1580" s="7">
        <v>44177.0</v>
      </c>
      <c r="B1580" s="8" t="s">
        <v>294</v>
      </c>
      <c r="C1580" s="9"/>
      <c r="D1580" s="9"/>
      <c r="E1580" s="10">
        <v>19.9</v>
      </c>
      <c r="F1580" s="11">
        <v>76.0</v>
      </c>
      <c r="I1580" s="12"/>
      <c r="J1580" s="13">
        <v>61.0</v>
      </c>
      <c r="K1580" s="14"/>
      <c r="L1580" s="15"/>
      <c r="Z1580" s="17"/>
      <c r="AA1580" s="18"/>
      <c r="AB1580" s="19"/>
    </row>
    <row r="1581" hidden="1">
      <c r="B1581" s="20" t="s">
        <v>222</v>
      </c>
      <c r="C1581" s="3">
        <v>24.4</v>
      </c>
      <c r="D1581" s="21">
        <v>0.969</v>
      </c>
      <c r="F1581" s="22">
        <v>0.0</v>
      </c>
      <c r="I1581" s="12"/>
      <c r="J1581" s="13">
        <v>58.0</v>
      </c>
      <c r="K1581" s="23"/>
      <c r="L1581" s="15"/>
      <c r="Z1581" s="17"/>
      <c r="AA1581" s="18"/>
      <c r="AB1581" s="19"/>
    </row>
    <row r="1582" hidden="1">
      <c r="A1582" s="7">
        <v>44177.0</v>
      </c>
      <c r="B1582" s="8" t="s">
        <v>396</v>
      </c>
      <c r="C1582" s="9"/>
      <c r="D1582" s="9"/>
      <c r="E1582" s="10">
        <v>19.7</v>
      </c>
      <c r="F1582" s="11">
        <v>26.1</v>
      </c>
      <c r="I1582" s="12"/>
      <c r="J1582" s="13">
        <v>71.0</v>
      </c>
      <c r="K1582" s="14"/>
      <c r="L1582" s="15"/>
      <c r="Z1582" s="17"/>
      <c r="AA1582" s="18"/>
      <c r="AB1582" s="19"/>
    </row>
    <row r="1583" hidden="1">
      <c r="B1583" s="20" t="s">
        <v>111</v>
      </c>
      <c r="C1583" s="3">
        <v>24.0</v>
      </c>
      <c r="D1583" s="21">
        <v>0.967</v>
      </c>
      <c r="F1583" s="22">
        <v>49.5</v>
      </c>
      <c r="I1583" s="12"/>
      <c r="J1583" s="13">
        <v>110.0</v>
      </c>
      <c r="K1583" s="23"/>
      <c r="L1583" s="15"/>
      <c r="Z1583" s="17"/>
      <c r="AA1583" s="18"/>
      <c r="AB1583" s="19"/>
    </row>
    <row r="1584" hidden="1">
      <c r="A1584" s="7">
        <v>44177.0</v>
      </c>
      <c r="B1584" s="8" t="s">
        <v>167</v>
      </c>
      <c r="C1584" s="9"/>
      <c r="D1584" s="9"/>
      <c r="E1584" s="10">
        <v>19.4</v>
      </c>
      <c r="F1584" s="11">
        <v>20.0</v>
      </c>
      <c r="I1584" s="12"/>
      <c r="J1584" s="13">
        <v>53.0</v>
      </c>
      <c r="K1584" s="14"/>
      <c r="L1584" s="15"/>
      <c r="Z1584" s="17"/>
      <c r="AA1584" s="18"/>
      <c r="AB1584" s="19"/>
    </row>
    <row r="1585" hidden="1">
      <c r="B1585" s="20" t="s">
        <v>123</v>
      </c>
      <c r="C1585" s="3">
        <v>24.3</v>
      </c>
      <c r="D1585" s="21">
        <v>0.958</v>
      </c>
      <c r="F1585" s="22">
        <v>51.0</v>
      </c>
      <c r="I1585" s="12"/>
      <c r="J1585" s="13">
        <v>96.0</v>
      </c>
      <c r="K1585" s="23"/>
      <c r="L1585" s="15"/>
      <c r="Z1585" s="17"/>
      <c r="AA1585" s="18"/>
      <c r="AB1585" s="19"/>
    </row>
    <row r="1586" hidden="1">
      <c r="A1586" s="7">
        <v>44177.0</v>
      </c>
      <c r="B1586" s="8" t="s">
        <v>420</v>
      </c>
      <c r="C1586" s="9"/>
      <c r="D1586" s="9"/>
      <c r="E1586" s="10">
        <v>19.1</v>
      </c>
      <c r="F1586" s="11">
        <v>20.8</v>
      </c>
      <c r="I1586" s="12"/>
      <c r="J1586" s="13">
        <v>49.0</v>
      </c>
      <c r="K1586" s="14"/>
      <c r="L1586" s="15"/>
      <c r="Z1586" s="17"/>
      <c r="AA1586" s="18"/>
      <c r="AB1586" s="19"/>
    </row>
    <row r="1587" hidden="1">
      <c r="B1587" s="20" t="s">
        <v>161</v>
      </c>
      <c r="C1587" s="3">
        <v>22.8</v>
      </c>
      <c r="D1587" s="21">
        <v>0.961</v>
      </c>
      <c r="F1587" s="22">
        <v>60.3</v>
      </c>
      <c r="I1587" s="12"/>
      <c r="J1587" s="13">
        <v>112.0</v>
      </c>
      <c r="K1587" s="23"/>
      <c r="L1587" s="15"/>
      <c r="Z1587" s="17"/>
      <c r="AA1587" s="18"/>
      <c r="AB1587" s="19"/>
    </row>
    <row r="1588" hidden="1">
      <c r="A1588" s="7">
        <v>44177.0</v>
      </c>
      <c r="B1588" s="8" t="s">
        <v>421</v>
      </c>
      <c r="C1588" s="9"/>
      <c r="D1588" s="9"/>
      <c r="E1588" s="10">
        <v>18.5</v>
      </c>
      <c r="F1588" s="11">
        <v>35.3</v>
      </c>
      <c r="I1588" s="12"/>
      <c r="J1588" s="13">
        <v>62.0</v>
      </c>
      <c r="K1588" s="14"/>
      <c r="L1588" s="15"/>
      <c r="Z1588" s="17"/>
      <c r="AA1588" s="18"/>
      <c r="AB1588" s="19"/>
    </row>
    <row r="1589" hidden="1">
      <c r="B1589" s="20" t="s">
        <v>168</v>
      </c>
      <c r="C1589" s="3">
        <v>14.9</v>
      </c>
      <c r="D1589" s="21">
        <v>0.897</v>
      </c>
      <c r="F1589" s="22">
        <v>28.0</v>
      </c>
      <c r="I1589" s="12"/>
      <c r="J1589" s="13">
        <v>72.0</v>
      </c>
      <c r="K1589" s="23"/>
      <c r="L1589" s="15"/>
      <c r="Z1589" s="17"/>
      <c r="AA1589" s="18"/>
      <c r="AB1589" s="19"/>
    </row>
    <row r="1590" hidden="1">
      <c r="A1590" s="7">
        <v>44177.0</v>
      </c>
      <c r="B1590" s="8" t="s">
        <v>215</v>
      </c>
      <c r="C1590" s="9"/>
      <c r="D1590" s="9"/>
      <c r="E1590" s="10">
        <v>18.5</v>
      </c>
      <c r="F1590" s="11">
        <v>23.5</v>
      </c>
      <c r="I1590" s="12"/>
      <c r="J1590" s="13">
        <v>48.0</v>
      </c>
      <c r="K1590" s="14"/>
      <c r="L1590" s="15"/>
      <c r="Z1590" s="17"/>
      <c r="AA1590" s="18"/>
      <c r="AB1590" s="19"/>
    </row>
    <row r="1591" hidden="1">
      <c r="B1591" s="20" t="s">
        <v>141</v>
      </c>
      <c r="C1591" s="3">
        <v>19.4</v>
      </c>
      <c r="D1591" s="21">
        <v>0.947</v>
      </c>
      <c r="F1591" s="22">
        <v>50.8</v>
      </c>
      <c r="I1591" s="12"/>
      <c r="J1591" s="13">
        <v>87.0</v>
      </c>
      <c r="K1591" s="23"/>
      <c r="L1591" s="15"/>
      <c r="Z1591" s="17"/>
      <c r="AA1591" s="18"/>
      <c r="AB1591" s="19"/>
    </row>
    <row r="1592" hidden="1">
      <c r="A1592" s="7">
        <v>44177.0</v>
      </c>
      <c r="B1592" s="8" t="s">
        <v>410</v>
      </c>
      <c r="C1592" s="9"/>
      <c r="D1592" s="9"/>
      <c r="E1592" s="10">
        <v>18.5</v>
      </c>
      <c r="F1592" s="11">
        <v>18.9</v>
      </c>
      <c r="I1592" s="12"/>
      <c r="J1592" s="13">
        <v>44.0</v>
      </c>
      <c r="K1592" s="14"/>
      <c r="L1592" s="15"/>
      <c r="Z1592" s="17"/>
      <c r="AA1592" s="18"/>
      <c r="AB1592" s="19"/>
    </row>
    <row r="1593" hidden="1">
      <c r="B1593" s="20" t="s">
        <v>79</v>
      </c>
      <c r="C1593" s="3">
        <v>23.3</v>
      </c>
      <c r="D1593" s="21">
        <v>0.954</v>
      </c>
      <c r="F1593" s="22">
        <v>49.2</v>
      </c>
      <c r="I1593" s="12"/>
      <c r="J1593" s="13">
        <v>77.0</v>
      </c>
      <c r="K1593" s="23"/>
      <c r="L1593" s="15"/>
      <c r="Z1593" s="17"/>
      <c r="AA1593" s="18"/>
      <c r="AB1593" s="19"/>
    </row>
    <row r="1594">
      <c r="A1594" s="42">
        <v>44178.0</v>
      </c>
      <c r="B1594" s="43" t="s">
        <v>251</v>
      </c>
      <c r="C1594" s="44"/>
      <c r="D1594" s="44"/>
      <c r="E1594" s="46">
        <v>88.6</v>
      </c>
      <c r="F1594" s="47">
        <v>41.8</v>
      </c>
      <c r="G1594" s="48">
        <v>7.5</v>
      </c>
      <c r="H1594" s="48">
        <v>270.0</v>
      </c>
      <c r="I1594" s="49">
        <f>if(H1594&lt;0,-H1594/(-H1594+100),100/(H1594+100))/(if(H1594&lt;0,-H1594/(-H1594+100),100/(H1594+100))+if(H1595&lt;0,-H1595/(-H1595+100),100/(H1595+100)))</f>
        <v>0.2597790385</v>
      </c>
      <c r="J1594" s="50">
        <v>71.0</v>
      </c>
      <c r="K1594" s="51">
        <f>IF(C1594&lt;&gt;"",IF(C1594+G1594&gt;0,C1594+G1594,""),IF(G1594-C1595&gt;0,G1594-C1595,""))</f>
        <v>3.9</v>
      </c>
      <c r="L1594" s="52">
        <f>if(K1594&lt;&gt;"",if(J1595-J1594&lt;G1594,1,if(G1594=J1595-J1594,"Push",0)),"")</f>
        <v>0</v>
      </c>
      <c r="Z1594" s="17"/>
      <c r="AA1594" s="18"/>
      <c r="AB1594" s="19"/>
    </row>
    <row r="1595">
      <c r="B1595" s="20" t="s">
        <v>30</v>
      </c>
      <c r="C1595" s="3">
        <v>3.6</v>
      </c>
      <c r="D1595" s="21">
        <v>0.631</v>
      </c>
      <c r="F1595" s="22">
        <v>90.2</v>
      </c>
      <c r="G1595" s="5">
        <v>-7.5</v>
      </c>
      <c r="H1595" s="5">
        <v>-335.0</v>
      </c>
      <c r="I1595" s="12">
        <f>if(H1595&lt;0,-H1595/(-H1595+100),100/(H1595+100))/(if(H1595&lt;0,-H1595/(-H1595+100),100/(H1595+100))+if(H1594&lt;0,-H1594/(-H1594+100),100/(H1594+100)))</f>
        <v>0.7402209615</v>
      </c>
      <c r="J1595" s="13">
        <v>87.0</v>
      </c>
      <c r="K1595" s="23" t="str">
        <f>IF(C1595&lt;&gt;"",IF(C1595+G1595&gt;0,C1595+G1595,""),IF(G1595-C1594&gt;0,G1595-C1594,""))</f>
        <v/>
      </c>
      <c r="L1595" s="15" t="str">
        <f>if(K1595&lt;&gt;"",if(J1594-J1595&lt;G1595,1,if(G1595=J1594-J1595,"Push",0)),"")</f>
        <v/>
      </c>
      <c r="Z1595" s="17"/>
      <c r="AA1595" s="18"/>
      <c r="AB1595" s="19"/>
    </row>
    <row r="1596" hidden="1">
      <c r="A1596" s="7">
        <v>44178.0</v>
      </c>
      <c r="B1596" s="8" t="s">
        <v>285</v>
      </c>
      <c r="C1596" s="9"/>
      <c r="D1596" s="9"/>
      <c r="E1596" s="10">
        <v>82.6</v>
      </c>
      <c r="F1596" s="11">
        <v>63.2</v>
      </c>
      <c r="G1596" s="5">
        <v>7.0</v>
      </c>
      <c r="H1596" s="5">
        <v>250.0</v>
      </c>
      <c r="I1596" s="12">
        <f>if(H1596&lt;0,-H1596/(-H1596+100),100/(H1596+100))/(if(H1596&lt;0,-H1596/(-H1596+100),100/(H1596+100))+if(H1597&lt;0,-H1597/(-H1597+100),100/(H1597+100)))</f>
        <v>0.273476112</v>
      </c>
      <c r="J1596" s="13">
        <v>58.0</v>
      </c>
      <c r="K1596" s="14">
        <f>IF(C1596&lt;&gt;"",IF(C1596+G1596&gt;0,C1596+G1596,""),IF(G1596-C1597&gt;0,G1596-C1597,""))</f>
        <v>1.6</v>
      </c>
      <c r="L1596" s="15">
        <f>if(K1596&lt;&gt;"",if(J1597-J1596&lt;G1596,1,if(G1596=J1597-J1596,"Push",0)),"")</f>
        <v>1</v>
      </c>
      <c r="Z1596" s="17"/>
      <c r="AA1596" s="18"/>
      <c r="AB1596" s="19"/>
    </row>
    <row r="1597" hidden="1">
      <c r="B1597" s="20" t="s">
        <v>50</v>
      </c>
      <c r="C1597" s="3">
        <v>5.4</v>
      </c>
      <c r="D1597" s="21">
        <v>0.692</v>
      </c>
      <c r="F1597" s="22">
        <v>69.9</v>
      </c>
      <c r="G1597" s="5">
        <v>-7.0</v>
      </c>
      <c r="H1597" s="5">
        <v>-315.0</v>
      </c>
      <c r="I1597" s="12">
        <f>if(H1597&lt;0,-H1597/(-H1597+100),100/(H1597+100))/(if(H1597&lt;0,-H1597/(-H1597+100),100/(H1597+100))+if(H1596&lt;0,-H1596/(-H1596+100),100/(H1596+100)))</f>
        <v>0.726523888</v>
      </c>
      <c r="J1597" s="13">
        <v>62.0</v>
      </c>
      <c r="K1597" s="23" t="str">
        <f>IF(C1597&lt;&gt;"",IF(C1597+G1597&gt;0,C1597+G1597,""),IF(G1597-C1596&gt;0,G1597-C1596,""))</f>
        <v/>
      </c>
      <c r="L1597" s="15" t="str">
        <f>if(K1597&lt;&gt;"",if(J1596-J1597&lt;G1597,1,if(G1597=J1596-J1597,"Push",0)),"")</f>
        <v/>
      </c>
      <c r="Z1597" s="17"/>
      <c r="AA1597" s="18"/>
      <c r="AB1597" s="19"/>
    </row>
    <row r="1598" hidden="1">
      <c r="A1598" s="7">
        <v>44178.0</v>
      </c>
      <c r="B1598" s="8" t="s">
        <v>25</v>
      </c>
      <c r="C1598" s="9">
        <v>3.6</v>
      </c>
      <c r="D1598" s="25">
        <v>0.629</v>
      </c>
      <c r="E1598" s="10">
        <v>78.5</v>
      </c>
      <c r="F1598" s="11">
        <v>78.8</v>
      </c>
      <c r="G1598" s="5">
        <v>-7.5</v>
      </c>
      <c r="H1598" s="5">
        <v>-345.0</v>
      </c>
      <c r="I1598" s="12">
        <f>if(H1598&lt;0,-H1598/(-H1598+100),100/(H1598+100))/(if(H1598&lt;0,-H1598/(-H1598+100),100/(H1598+100))+if(H1599&lt;0,-H1599/(-H1599+100),100/(H1599+100)))</f>
        <v>0.7465831435</v>
      </c>
      <c r="J1598" s="13">
        <v>71.0</v>
      </c>
      <c r="K1598" s="14" t="str">
        <f>IF(C1598&lt;&gt;"",IF(C1598+G1598&gt;0,C1598+G1598,""),IF(G1598-C1599&gt;0,G1598-C1599,""))</f>
        <v/>
      </c>
      <c r="L1598" s="15" t="str">
        <f>if(K1598&lt;&gt;"",if(J1599-J1598&lt;G1598,1,if(G1598=J1599-J1598,"Push",0)),"")</f>
        <v/>
      </c>
      <c r="Z1598" s="17"/>
      <c r="AA1598" s="18"/>
      <c r="AB1598" s="19"/>
    </row>
    <row r="1599" hidden="1">
      <c r="B1599" s="20" t="s">
        <v>152</v>
      </c>
      <c r="C1599" s="3"/>
      <c r="D1599" s="3"/>
      <c r="F1599" s="22">
        <v>42.9</v>
      </c>
      <c r="G1599" s="5">
        <v>7.5</v>
      </c>
      <c r="H1599" s="5">
        <v>280.0</v>
      </c>
      <c r="I1599" s="12">
        <f>if(H1599&lt;0,-H1599/(-H1599+100),100/(H1599+100))/(if(H1599&lt;0,-H1599/(-H1599+100),100/(H1599+100))+if(H1598&lt;0,-H1598/(-H1598+100),100/(H1598+100)))</f>
        <v>0.2534168565</v>
      </c>
      <c r="J1599" s="13">
        <v>70.0</v>
      </c>
      <c r="K1599" s="23">
        <f>IF(C1599&lt;&gt;"",IF(C1599+G1599&gt;0,C1599+G1599,""),IF(G1599-C1598&gt;0,G1599-C1598,""))</f>
        <v>3.9</v>
      </c>
      <c r="L1599" s="15">
        <f>if(K1599&lt;&gt;"",if(J1598-J1599&lt;G1599,1,if(G1599=J1598-J1599,"Push",0)),"")</f>
        <v>1</v>
      </c>
      <c r="Z1599" s="17"/>
      <c r="AA1599" s="18"/>
      <c r="AB1599" s="19"/>
    </row>
    <row r="1600" hidden="1">
      <c r="A1600" s="7">
        <v>44178.0</v>
      </c>
      <c r="B1600" s="8" t="s">
        <v>128</v>
      </c>
      <c r="C1600" s="9">
        <v>3.0</v>
      </c>
      <c r="D1600" s="25">
        <v>0.6</v>
      </c>
      <c r="E1600" s="10">
        <v>75.9</v>
      </c>
      <c r="F1600" s="11">
        <v>39.0</v>
      </c>
      <c r="G1600" s="5">
        <v>-1.5</v>
      </c>
      <c r="H1600" s="5">
        <v>-124.0</v>
      </c>
      <c r="I1600" s="12">
        <f>if(H1600&lt;0,-H1600/(-H1600+100),100/(H1600+100))/(if(H1600&lt;0,-H1600/(-H1600+100),100/(H1600+100))+if(H1601&lt;0,-H1601/(-H1601+100),100/(H1601+100)))</f>
        <v>0.53035894</v>
      </c>
      <c r="J1600" s="13">
        <v>94.0</v>
      </c>
      <c r="K1600" s="14">
        <f>IF(C1600&lt;&gt;"",IF(C1600+G1600&gt;0,C1600+G1600,""),IF(G1600-C1601&gt;0,G1600-C1601,""))</f>
        <v>1.5</v>
      </c>
      <c r="L1600" s="15">
        <f>if(K1600&lt;&gt;"",if(J1601-J1600&lt;G1600,1,if(G1600=J1601-J1600,"Push",0)),"")</f>
        <v>0</v>
      </c>
      <c r="Z1600" s="17"/>
      <c r="AA1600" s="18"/>
      <c r="AB1600" s="19"/>
    </row>
    <row r="1601" hidden="1">
      <c r="B1601" s="20" t="s">
        <v>84</v>
      </c>
      <c r="C1601" s="3"/>
      <c r="D1601" s="3"/>
      <c r="F1601" s="22">
        <v>82.2</v>
      </c>
      <c r="G1601" s="5">
        <v>1.5</v>
      </c>
      <c r="H1601" s="5">
        <v>104.0</v>
      </c>
      <c r="I1601" s="12">
        <f>if(H1601&lt;0,-H1601/(-H1601+100),100/(H1601+100))/(if(H1601&lt;0,-H1601/(-H1601+100),100/(H1601+100))+if(H1600&lt;0,-H1600/(-H1600+100),100/(H1600+100)))</f>
        <v>0.46964106</v>
      </c>
      <c r="J1601" s="13">
        <v>97.0</v>
      </c>
      <c r="K1601" s="23" t="str">
        <f>IF(C1601&lt;&gt;"",IF(C1601+G1601&gt;0,C1601+G1601,""),IF(G1601-C1600&gt;0,G1601-C1600,""))</f>
        <v/>
      </c>
      <c r="L1601" s="15" t="str">
        <f>if(K1601&lt;&gt;"",if(J1600-J1601&lt;G1601,1,if(G1601=J1600-J1601,"Push",0)),"")</f>
        <v/>
      </c>
      <c r="Z1601" s="17"/>
      <c r="AA1601" s="18"/>
      <c r="AB1601" s="19"/>
    </row>
    <row r="1602" hidden="1">
      <c r="A1602" s="7">
        <v>44178.0</v>
      </c>
      <c r="B1602" s="8" t="s">
        <v>26</v>
      </c>
      <c r="C1602" s="9"/>
      <c r="D1602" s="9"/>
      <c r="E1602" s="10">
        <v>75.5</v>
      </c>
      <c r="F1602" s="11">
        <v>50.2</v>
      </c>
      <c r="G1602" s="5">
        <v>5.5</v>
      </c>
      <c r="H1602" s="5">
        <v>195.0</v>
      </c>
      <c r="I1602" s="12">
        <f>if(H1602&lt;0,-H1602/(-H1602+100),100/(H1602+100))/(if(H1602&lt;0,-H1602/(-H1602+100),100/(H1602+100))+if(H1603&lt;0,-H1603/(-H1603+100),100/(H1603+100)))</f>
        <v>0.3231093421</v>
      </c>
      <c r="J1602" s="13">
        <v>65.0</v>
      </c>
      <c r="K1602" s="14">
        <f>IF(C1602&lt;&gt;"",IF(C1602+G1602&gt;0,C1602+G1602,""),IF(G1602-C1603&gt;0,G1602-C1603,""))</f>
        <v>0.8</v>
      </c>
      <c r="L1602" s="15">
        <f>if(K1602&lt;&gt;"",if(J1603-J1602&lt;G1602,1,if(G1602=J1603-J1602,"Push",0)),"")</f>
        <v>1</v>
      </c>
      <c r="Z1602" s="17"/>
      <c r="AA1602" s="18"/>
      <c r="AB1602" s="19"/>
    </row>
    <row r="1603" hidden="1">
      <c r="B1603" s="20" t="s">
        <v>16</v>
      </c>
      <c r="C1603" s="3">
        <v>4.7</v>
      </c>
      <c r="D1603" s="21">
        <v>0.666</v>
      </c>
      <c r="F1603" s="22">
        <v>76.8</v>
      </c>
      <c r="G1603" s="5">
        <v>-5.5</v>
      </c>
      <c r="H1603" s="5">
        <v>-245.0</v>
      </c>
      <c r="I1603" s="12">
        <f>if(H1603&lt;0,-H1603/(-H1603+100),100/(H1603+100))/(if(H1603&lt;0,-H1603/(-H1603+100),100/(H1603+100))+if(H1602&lt;0,-H1602/(-H1602+100),100/(H1602+100)))</f>
        <v>0.6768906579</v>
      </c>
      <c r="J1603" s="13">
        <v>68.0</v>
      </c>
      <c r="K1603" s="23" t="str">
        <f>IF(C1603&lt;&gt;"",IF(C1603+G1603&gt;0,C1603+G1603,""),IF(G1603-C1602&gt;0,G1603-C1602,""))</f>
        <v/>
      </c>
      <c r="L1603" s="15" t="str">
        <f>if(K1603&lt;&gt;"",if(J1602-J1603&lt;G1603,1,if(G1603=J1602-J1603,"Push",0)),"")</f>
        <v/>
      </c>
      <c r="Z1603" s="17"/>
      <c r="AA1603" s="18"/>
      <c r="AB1603" s="19"/>
    </row>
    <row r="1604" hidden="1">
      <c r="A1604" s="7">
        <v>44178.0</v>
      </c>
      <c r="B1604" s="8" t="s">
        <v>41</v>
      </c>
      <c r="C1604" s="9"/>
      <c r="D1604" s="9"/>
      <c r="E1604" s="10">
        <v>73.5</v>
      </c>
      <c r="F1604" s="11">
        <v>30.5</v>
      </c>
      <c r="G1604" s="5">
        <v>-3.5</v>
      </c>
      <c r="H1604" s="5">
        <v>-480.0</v>
      </c>
      <c r="I1604" s="12">
        <f>if(H1604&lt;0,-H1604/(-H1604+100),100/(H1604+100))/(if(H1604&lt;0,-H1604/(-H1604+100),100/(H1604+100))+if(H1605&lt;0,-H1605/(-H1605+100),100/(H1605+100)))</f>
        <v>0.7883211679</v>
      </c>
      <c r="J1604" s="13">
        <v>70.0</v>
      </c>
      <c r="K1604" s="14" t="str">
        <f>IF(C1604&lt;&gt;"",IF(C1604+G1604&gt;0,C1604+G1604,""),IF(G1604-C1605&gt;0,G1604-C1605,""))</f>
        <v/>
      </c>
      <c r="L1604" s="15" t="str">
        <f>if(K1604&lt;&gt;"",if(J1605-J1604&lt;G1604,1,if(G1604=J1605-J1604,"Push",0)),"")</f>
        <v/>
      </c>
      <c r="Z1604" s="17"/>
      <c r="AA1604" s="18"/>
      <c r="AB1604" s="19"/>
    </row>
    <row r="1605" hidden="1">
      <c r="B1605" s="20" t="s">
        <v>27</v>
      </c>
      <c r="C1605" s="3">
        <v>1.2</v>
      </c>
      <c r="D1605" s="21">
        <v>0.547</v>
      </c>
      <c r="F1605" s="22">
        <v>80.8</v>
      </c>
      <c r="G1605" s="5">
        <v>3.5</v>
      </c>
      <c r="H1605" s="5">
        <v>350.0</v>
      </c>
      <c r="I1605" s="12">
        <f>if(H1605&lt;0,-H1605/(-H1605+100),100/(H1605+100))/(if(H1605&lt;0,-H1605/(-H1605+100),100/(H1605+100))+if(H1604&lt;0,-H1604/(-H1604+100),100/(H1604+100)))</f>
        <v>0.2116788321</v>
      </c>
      <c r="J1605" s="13">
        <v>72.0</v>
      </c>
      <c r="K1605" s="23">
        <f>IF(C1605&lt;&gt;"",IF(C1605+G1605&gt;0,C1605+G1605,""),IF(G1605-C1604&gt;0,G1605-C1604,""))</f>
        <v>4.7</v>
      </c>
      <c r="L1605" s="15">
        <f>if(K1605&lt;&gt;"",if(J1604-J1605&lt;G1605,1,if(G1605=J1604-J1605,"Push",0)),"")</f>
        <v>1</v>
      </c>
      <c r="Z1605" s="17"/>
      <c r="AA1605" s="18"/>
      <c r="AB1605" s="19"/>
    </row>
    <row r="1606" hidden="1">
      <c r="A1606" s="7">
        <v>44178.0</v>
      </c>
      <c r="B1606" s="8" t="s">
        <v>210</v>
      </c>
      <c r="C1606" s="9"/>
      <c r="D1606" s="9"/>
      <c r="E1606" s="10">
        <v>71.5</v>
      </c>
      <c r="F1606" s="11">
        <v>40.8</v>
      </c>
      <c r="G1606" s="5">
        <v>3.5</v>
      </c>
      <c r="H1606" s="5">
        <v>140.0</v>
      </c>
      <c r="I1606" s="12">
        <f>if(H1606&lt;0,-H1606/(-H1606+100),100/(H1606+100))/(if(H1606&lt;0,-H1606/(-H1606+100),100/(H1606+100))+if(H1607&lt;0,-H1607/(-H1607+100),100/(H1607+100)))</f>
        <v>0.3998203055</v>
      </c>
      <c r="J1606" s="13">
        <v>67.0</v>
      </c>
      <c r="K1606" s="14" t="str">
        <f>IF(C1606&lt;&gt;"",IF(C1606+G1606&gt;0,C1606+G1606,""),IF(G1606-C1607&gt;0,G1606-C1607,""))</f>
        <v/>
      </c>
      <c r="L1606" s="15" t="str">
        <f>if(K1606&lt;&gt;"",if(J1607-J1606&lt;G1606,1,if(G1606=J1607-J1606,"Push",0)),"")</f>
        <v/>
      </c>
      <c r="Z1606" s="17"/>
      <c r="AA1606" s="18"/>
      <c r="AB1606" s="19"/>
    </row>
    <row r="1607" hidden="1">
      <c r="B1607" s="20" t="s">
        <v>263</v>
      </c>
      <c r="C1607" s="3">
        <v>4.8</v>
      </c>
      <c r="D1607" s="21">
        <v>0.663</v>
      </c>
      <c r="F1607" s="22">
        <v>78.8</v>
      </c>
      <c r="G1607" s="5">
        <v>-3.5</v>
      </c>
      <c r="H1607" s="5">
        <v>-167.0</v>
      </c>
      <c r="I1607" s="12">
        <f>if(H1607&lt;0,-H1607/(-H1607+100),100/(H1607+100))/(if(H1607&lt;0,-H1607/(-H1607+100),100/(H1607+100))+if(H1606&lt;0,-H1606/(-H1606+100),100/(H1606+100)))</f>
        <v>0.6001796945</v>
      </c>
      <c r="J1607" s="13">
        <v>81.0</v>
      </c>
      <c r="K1607" s="23">
        <f>IF(C1607&lt;&gt;"",IF(C1607+G1607&gt;0,C1607+G1607,""),IF(G1607-C1606&gt;0,G1607-C1606,""))</f>
        <v>1.3</v>
      </c>
      <c r="L1607" s="15">
        <f>if(K1607&lt;&gt;"",if(J1606-J1607&lt;G1607,1,if(G1607=J1606-J1607,"Push",0)),"")</f>
        <v>1</v>
      </c>
      <c r="Z1607" s="17"/>
      <c r="AA1607" s="18"/>
      <c r="AB1607" s="19"/>
    </row>
    <row r="1608" hidden="1">
      <c r="A1608" s="7">
        <v>44178.0</v>
      </c>
      <c r="B1608" s="8" t="s">
        <v>345</v>
      </c>
      <c r="C1608" s="9"/>
      <c r="D1608" s="9"/>
      <c r="E1608" s="10">
        <v>62.2</v>
      </c>
      <c r="F1608" s="11">
        <v>75.7</v>
      </c>
      <c r="G1608" s="5">
        <v>1.5</v>
      </c>
      <c r="H1608" s="5">
        <v>104.0</v>
      </c>
      <c r="I1608" s="12">
        <f>if(H1608&lt;0,-H1608/(-H1608+100),100/(H1608+100))/(if(H1608&lt;0,-H1608/(-H1608+100),100/(H1608+100))+if(H1609&lt;0,-H1609/(-H1609+100),100/(H1609+100)))</f>
        <v>0.46964106</v>
      </c>
      <c r="J1608" s="13">
        <v>85.0</v>
      </c>
      <c r="K1608" s="14" t="str">
        <f>IF(C1608&lt;&gt;"",IF(C1608+G1608&gt;0,C1608+G1608,""),IF(G1608-C1609&gt;0,G1608-C1609,""))</f>
        <v/>
      </c>
      <c r="L1608" s="15" t="str">
        <f>if(K1608&lt;&gt;"",if(J1609-J1608&lt;G1608,1,if(G1608=J1609-J1608,"Push",0)),"")</f>
        <v/>
      </c>
      <c r="Z1608" s="17"/>
      <c r="AA1608" s="18"/>
      <c r="AB1608" s="19"/>
    </row>
    <row r="1609" hidden="1">
      <c r="B1609" s="20" t="s">
        <v>49</v>
      </c>
      <c r="C1609" s="3">
        <v>2.2</v>
      </c>
      <c r="D1609" s="21">
        <v>0.576</v>
      </c>
      <c r="F1609" s="22">
        <v>39.4</v>
      </c>
      <c r="G1609" s="5">
        <v>-1.5</v>
      </c>
      <c r="H1609" s="5">
        <v>-124.0</v>
      </c>
      <c r="I1609" s="12">
        <f>if(H1609&lt;0,-H1609/(-H1609+100),100/(H1609+100))/(if(H1609&lt;0,-H1609/(-H1609+100),100/(H1609+100))+if(H1608&lt;0,-H1608/(-H1608+100),100/(H1608+100)))</f>
        <v>0.53035894</v>
      </c>
      <c r="J1609" s="13">
        <v>67.0</v>
      </c>
      <c r="K1609" s="23">
        <f>IF(C1609&lt;&gt;"",IF(C1609+G1609&gt;0,C1609+G1609,""),IF(G1609-C1608&gt;0,G1609-C1608,""))</f>
        <v>0.7</v>
      </c>
      <c r="L1609" s="15">
        <f>if(K1609&lt;&gt;"",if(J1608-J1609&lt;G1609,1,if(G1609=J1608-J1609,"Push",0)),"")</f>
        <v>0</v>
      </c>
      <c r="Z1609" s="17"/>
      <c r="AA1609" s="18"/>
      <c r="AB1609" s="19"/>
    </row>
    <row r="1610" hidden="1">
      <c r="A1610" s="7">
        <v>44178.0</v>
      </c>
      <c r="B1610" s="8" t="s">
        <v>204</v>
      </c>
      <c r="C1610" s="9"/>
      <c r="D1610" s="9"/>
      <c r="E1610" s="10">
        <v>59.1</v>
      </c>
      <c r="F1610" s="11">
        <v>39.9</v>
      </c>
      <c r="G1610" s="5">
        <v>25.0</v>
      </c>
      <c r="I1610" s="12"/>
      <c r="J1610" s="13">
        <v>52.0</v>
      </c>
      <c r="K1610" s="14">
        <f>IF(C1610&lt;&gt;"",IF(C1610+G1610&gt;0,C1610+G1610,""),IF(G1610-C1611&gt;0,G1610-C1611,""))</f>
        <v>10.4</v>
      </c>
      <c r="L1610" s="15">
        <f>if(K1610&lt;&gt;"",if(J1611-J1610&lt;G1610,1,if(G1610=J1611-J1610,"Push",0)),"")</f>
        <v>0</v>
      </c>
      <c r="Z1610" s="17"/>
      <c r="AA1610" s="18"/>
      <c r="AB1610" s="19"/>
    </row>
    <row r="1611" hidden="1">
      <c r="B1611" s="20" t="s">
        <v>108</v>
      </c>
      <c r="C1611" s="3">
        <v>14.6</v>
      </c>
      <c r="D1611" s="21">
        <v>0.911</v>
      </c>
      <c r="F1611" s="22">
        <v>72.3</v>
      </c>
      <c r="G1611" s="5">
        <v>-25.0</v>
      </c>
      <c r="I1611" s="12"/>
      <c r="J1611" s="13">
        <v>87.0</v>
      </c>
      <c r="K1611" s="23" t="str">
        <f>IF(C1611&lt;&gt;"",IF(C1611+G1611&gt;0,C1611+G1611,""),IF(G1611-C1610&gt;0,G1611-C1610,""))</f>
        <v/>
      </c>
      <c r="L1611" s="15" t="str">
        <f>if(K1611&lt;&gt;"",if(J1610-J1611&lt;G1611,1,if(G1611=J1610-J1611,"Push",0)),"")</f>
        <v/>
      </c>
      <c r="Z1611" s="17"/>
      <c r="AA1611" s="18"/>
      <c r="AB1611" s="19"/>
    </row>
    <row r="1612" hidden="1">
      <c r="A1612" s="26">
        <v>44178.0</v>
      </c>
      <c r="B1612" s="27" t="s">
        <v>160</v>
      </c>
      <c r="C1612" s="28"/>
      <c r="D1612" s="28"/>
      <c r="E1612" s="29">
        <v>55.6</v>
      </c>
      <c r="F1612" s="30">
        <v>40.1</v>
      </c>
      <c r="G1612" s="31"/>
      <c r="H1612" s="31"/>
      <c r="I1612" s="32"/>
      <c r="J1612" s="33">
        <v>53.0</v>
      </c>
      <c r="K1612" s="34"/>
      <c r="L1612" s="35"/>
      <c r="Z1612" s="17"/>
      <c r="AA1612" s="18"/>
      <c r="AB1612" s="19"/>
    </row>
    <row r="1613" hidden="1">
      <c r="B1613" s="36" t="s">
        <v>88</v>
      </c>
      <c r="C1613" s="37">
        <v>24.6</v>
      </c>
      <c r="D1613" s="38">
        <v>0.976</v>
      </c>
      <c r="F1613" s="39">
        <v>62.2</v>
      </c>
      <c r="G1613" s="31"/>
      <c r="H1613" s="31"/>
      <c r="I1613" s="32"/>
      <c r="J1613" s="33">
        <v>106.0</v>
      </c>
      <c r="K1613" s="40"/>
      <c r="L1613" s="35"/>
      <c r="Z1613" s="17"/>
      <c r="AA1613" s="18"/>
      <c r="AB1613" s="19"/>
    </row>
    <row r="1614" hidden="1">
      <c r="A1614" s="7">
        <v>44178.0</v>
      </c>
      <c r="B1614" s="8" t="s">
        <v>196</v>
      </c>
      <c r="C1614" s="9"/>
      <c r="D1614" s="9"/>
      <c r="E1614" s="10">
        <v>53.0</v>
      </c>
      <c r="F1614" s="11">
        <v>52.6</v>
      </c>
      <c r="G1614" s="5">
        <v>17.5</v>
      </c>
      <c r="H1614" s="5">
        <v>1200.0</v>
      </c>
      <c r="I1614" s="12">
        <f>if(H1614&lt;0,-H1614/(-H1614+100),100/(H1614+100))/(if(H1614&lt;0,-H1614/(-H1614+100),100/(H1614+100))+if(H1615&lt;0,-H1615/(-H1615+100),100/(H1615+100)))</f>
        <v>0.07341312246</v>
      </c>
      <c r="J1614" s="13">
        <v>59.0</v>
      </c>
      <c r="K1614" s="14">
        <f>IF(C1614&lt;&gt;"",IF(C1614+G1614&gt;0,C1614+G1614,""),IF(G1614-C1615&gt;0,G1614-C1615,""))</f>
        <v>7.7</v>
      </c>
      <c r="L1614" s="15">
        <f>if(K1614&lt;&gt;"",if(J1615-J1614&lt;G1614,1,if(G1614=J1615-J1614,"Push",0)),"")</f>
        <v>1</v>
      </c>
      <c r="Z1614" s="17"/>
      <c r="AA1614" s="18"/>
      <c r="AB1614" s="19"/>
    </row>
    <row r="1615" hidden="1">
      <c r="B1615" s="20" t="s">
        <v>246</v>
      </c>
      <c r="C1615" s="3">
        <v>9.8</v>
      </c>
      <c r="D1615" s="21">
        <v>0.813</v>
      </c>
      <c r="F1615" s="22">
        <v>69.0</v>
      </c>
      <c r="G1615" s="5">
        <v>-17.5</v>
      </c>
      <c r="H1615" s="5">
        <v>-3335.0</v>
      </c>
      <c r="I1615" s="12">
        <f>if(H1615&lt;0,-H1615/(-H1615+100),100/(H1615+100))/(if(H1615&lt;0,-H1615/(-H1615+100),100/(H1615+100))+if(H1614&lt;0,-H1614/(-H1614+100),100/(H1614+100)))</f>
        <v>0.9265868775</v>
      </c>
      <c r="J1615" s="13">
        <v>70.0</v>
      </c>
      <c r="K1615" s="23" t="str">
        <f>IF(C1615&lt;&gt;"",IF(C1615+G1615&gt;0,C1615+G1615,""),IF(G1615-C1614&gt;0,G1615-C1614,""))</f>
        <v/>
      </c>
      <c r="L1615" s="15" t="str">
        <f>if(K1615&lt;&gt;"",if(J1614-J1615&lt;G1615,1,if(G1615=J1614-J1615,"Push",0)),"")</f>
        <v/>
      </c>
      <c r="Z1615" s="17"/>
      <c r="AA1615" s="18"/>
      <c r="AB1615" s="19"/>
    </row>
    <row r="1616" hidden="1">
      <c r="A1616" s="7">
        <v>44178.0</v>
      </c>
      <c r="B1616" s="8" t="s">
        <v>422</v>
      </c>
      <c r="C1616" s="9"/>
      <c r="D1616" s="9"/>
      <c r="E1616" s="10">
        <v>52.0</v>
      </c>
      <c r="F1616" s="11">
        <v>72.8</v>
      </c>
      <c r="G1616" s="5">
        <v>2.5</v>
      </c>
      <c r="H1616" s="5">
        <v>134.0</v>
      </c>
      <c r="I1616" s="12">
        <f>if(H1616&lt;0,-H1616/(-H1616+100),100/(H1616+100))/(if(H1616&lt;0,-H1616/(-H1616+100),100/(H1616+100))+if(H1617&lt;0,-H1617/(-H1617+100),100/(H1617+100)))</f>
        <v>0.4110112789</v>
      </c>
      <c r="J1616" s="13">
        <v>72.0</v>
      </c>
      <c r="K1616" s="14">
        <f>IF(C1616&lt;&gt;"",IF(C1616+G1616&gt;0,C1616+G1616,""),IF(G1616-C1617&gt;0,G1616-C1617,""))</f>
        <v>0.9</v>
      </c>
      <c r="L1616" s="15">
        <f>if(K1616&lt;&gt;"",if(J1617-J1616&lt;G1616,1,if(G1616=J1617-J1616,"Push",0)),"")</f>
        <v>1</v>
      </c>
      <c r="Z1616" s="17"/>
      <c r="AA1616" s="18"/>
      <c r="AB1616" s="19"/>
    </row>
    <row r="1617" hidden="1">
      <c r="B1617" s="20" t="s">
        <v>266</v>
      </c>
      <c r="C1617" s="3">
        <v>1.6</v>
      </c>
      <c r="D1617" s="21">
        <v>0.561</v>
      </c>
      <c r="F1617" s="22">
        <v>7.9</v>
      </c>
      <c r="G1617" s="5">
        <v>-2.5</v>
      </c>
      <c r="H1617" s="5">
        <v>-158.0</v>
      </c>
      <c r="I1617" s="12">
        <f>if(H1617&lt;0,-H1617/(-H1617+100),100/(H1617+100))/(if(H1617&lt;0,-H1617/(-H1617+100),100/(H1617+100))+if(H1616&lt;0,-H1616/(-H1616+100),100/(H1616+100)))</f>
        <v>0.5889887211</v>
      </c>
      <c r="J1617" s="13">
        <v>61.0</v>
      </c>
      <c r="K1617" s="23" t="str">
        <f>IF(C1617&lt;&gt;"",IF(C1617+G1617&gt;0,C1617+G1617,""),IF(G1617-C1616&gt;0,G1617-C1616,""))</f>
        <v/>
      </c>
      <c r="L1617" s="15" t="str">
        <f>if(K1617&lt;&gt;"",if(J1616-J1617&lt;G1617,1,if(G1617=J1616-J1617,"Push",0)),"")</f>
        <v/>
      </c>
      <c r="Z1617" s="17"/>
      <c r="AA1617" s="18"/>
      <c r="AB1617" s="19"/>
    </row>
    <row r="1618" hidden="1">
      <c r="A1618" s="7">
        <v>44178.0</v>
      </c>
      <c r="B1618" s="8" t="s">
        <v>252</v>
      </c>
      <c r="C1618" s="9"/>
      <c r="D1618" s="9"/>
      <c r="E1618" s="10">
        <v>51.5</v>
      </c>
      <c r="F1618" s="11">
        <v>42.9</v>
      </c>
      <c r="G1618" s="5">
        <v>13.0</v>
      </c>
      <c r="H1618" s="5">
        <v>700.0</v>
      </c>
      <c r="I1618" s="12">
        <f>if(H1618&lt;0,-H1618/(-H1618+100),100/(H1618+100))/(if(H1618&lt;0,-H1618/(-H1618+100),100/(H1618+100))+if(H1619&lt;0,-H1619/(-H1619+100),100/(H1619+100)))</f>
        <v>0.1198815984</v>
      </c>
      <c r="J1618" s="13">
        <v>47.0</v>
      </c>
      <c r="K1618" s="14">
        <f>IF(C1618&lt;&gt;"",IF(C1618+G1618&gt;0,C1618+G1618,""),IF(G1618-C1619&gt;0,G1618-C1619,""))</f>
        <v>3.1</v>
      </c>
      <c r="L1618" s="15">
        <f>if(K1618&lt;&gt;"",if(J1619-J1618&lt;G1618,1,if(G1618=J1619-J1618,"Push",0)),"")</f>
        <v>0</v>
      </c>
      <c r="Z1618" s="17"/>
      <c r="AA1618" s="18"/>
      <c r="AB1618" s="19"/>
    </row>
    <row r="1619" hidden="1">
      <c r="B1619" s="20" t="s">
        <v>250</v>
      </c>
      <c r="C1619" s="3">
        <v>9.9</v>
      </c>
      <c r="D1619" s="21">
        <v>0.81</v>
      </c>
      <c r="F1619" s="22">
        <v>61.2</v>
      </c>
      <c r="G1619" s="5">
        <v>-13.0</v>
      </c>
      <c r="H1619" s="5">
        <v>-1115.0</v>
      </c>
      <c r="I1619" s="12">
        <f>if(H1619&lt;0,-H1619/(-H1619+100),100/(H1619+100))/(if(H1619&lt;0,-H1619/(-H1619+100),100/(H1619+100))+if(H1618&lt;0,-H1618/(-H1618+100),100/(H1618+100)))</f>
        <v>0.8801184016</v>
      </c>
      <c r="J1619" s="13">
        <v>64.0</v>
      </c>
      <c r="K1619" s="23" t="str">
        <f>IF(C1619&lt;&gt;"",IF(C1619+G1619&gt;0,C1619+G1619,""),IF(G1619-C1618&gt;0,G1619-C1618,""))</f>
        <v/>
      </c>
      <c r="L1619" s="15" t="str">
        <f>if(K1619&lt;&gt;"",if(J1618-J1619&lt;G1619,1,if(G1619=J1618-J1619,"Push",0)),"")</f>
        <v/>
      </c>
      <c r="Z1619" s="17"/>
      <c r="AA1619" s="18"/>
      <c r="AB1619" s="19"/>
    </row>
    <row r="1620" hidden="1">
      <c r="A1620" s="26">
        <v>44178.0</v>
      </c>
      <c r="B1620" s="27" t="s">
        <v>367</v>
      </c>
      <c r="C1620" s="28">
        <v>10.8</v>
      </c>
      <c r="D1620" s="53">
        <v>0.853</v>
      </c>
      <c r="E1620" s="29">
        <v>51.4</v>
      </c>
      <c r="F1620" s="30">
        <v>43.8</v>
      </c>
      <c r="G1620" s="31"/>
      <c r="H1620" s="31"/>
      <c r="I1620" s="32"/>
      <c r="J1620" s="33">
        <v>77.0</v>
      </c>
      <c r="K1620" s="34"/>
      <c r="L1620" s="35"/>
      <c r="Z1620" s="17"/>
      <c r="AA1620" s="18"/>
      <c r="AB1620" s="19"/>
    </row>
    <row r="1621" hidden="1">
      <c r="B1621" s="36" t="s">
        <v>159</v>
      </c>
      <c r="C1621" s="37"/>
      <c r="D1621" s="37"/>
      <c r="F1621" s="39">
        <v>65.4</v>
      </c>
      <c r="G1621" s="31"/>
      <c r="H1621" s="31"/>
      <c r="I1621" s="32"/>
      <c r="J1621" s="33">
        <v>66.0</v>
      </c>
      <c r="K1621" s="40"/>
      <c r="L1621" s="35"/>
      <c r="Z1621" s="17"/>
      <c r="AA1621" s="18"/>
      <c r="AB1621" s="19"/>
    </row>
    <row r="1622" hidden="1">
      <c r="A1622" s="7">
        <v>44178.0</v>
      </c>
      <c r="B1622" s="8" t="s">
        <v>390</v>
      </c>
      <c r="C1622" s="9"/>
      <c r="D1622" s="9"/>
      <c r="E1622" s="10">
        <v>50.6</v>
      </c>
      <c r="F1622" s="11">
        <v>61.3</v>
      </c>
      <c r="G1622" s="5">
        <v>-5.5</v>
      </c>
      <c r="H1622" s="5">
        <v>-265.0</v>
      </c>
      <c r="I1622" s="12">
        <f>if(H1622&lt;0,-H1622/(-H1622+100),100/(H1622+100))/(if(H1622&lt;0,-H1622/(-H1622+100),100/(H1622+100))+if(H1623&lt;0,-H1623/(-H1623+100),100/(H1623+100)))</f>
        <v>0.6957699521</v>
      </c>
      <c r="J1622" s="13">
        <v>79.0</v>
      </c>
      <c r="K1622" s="14" t="str">
        <f>IF(C1622&lt;&gt;"",IF(C1622+G1622&gt;0,C1622+G1622,""),IF(G1622-C1623&gt;0,G1622-C1623,""))</f>
        <v/>
      </c>
      <c r="L1622" s="15" t="str">
        <f>if(K1622&lt;&gt;"",if(J1623-J1622&lt;G1622,1,if(G1622=J1623-J1622,"Push",0)),"")</f>
        <v/>
      </c>
      <c r="Z1622" s="17"/>
      <c r="AA1622" s="18"/>
      <c r="AB1622" s="19"/>
    </row>
    <row r="1623" hidden="1">
      <c r="B1623" s="20" t="s">
        <v>364</v>
      </c>
      <c r="C1623" s="3">
        <v>0.6</v>
      </c>
      <c r="D1623" s="21">
        <v>0.523</v>
      </c>
      <c r="F1623" s="22">
        <v>12.5</v>
      </c>
      <c r="G1623" s="5">
        <v>5.5</v>
      </c>
      <c r="H1623" s="5">
        <v>215.0</v>
      </c>
      <c r="I1623" s="12">
        <f>if(H1623&lt;0,-H1623/(-H1623+100),100/(H1623+100))/(if(H1623&lt;0,-H1623/(-H1623+100),100/(H1623+100))+if(H1622&lt;0,-H1622/(-H1622+100),100/(H1622+100)))</f>
        <v>0.3042300479</v>
      </c>
      <c r="J1623" s="13">
        <v>65.0</v>
      </c>
      <c r="K1623" s="23">
        <f>IF(C1623&lt;&gt;"",IF(C1623+G1623&gt;0,C1623+G1623,""),IF(G1623-C1622&gt;0,G1623-C1622,""))</f>
        <v>6.1</v>
      </c>
      <c r="L1623" s="15">
        <f>if(K1623&lt;&gt;"",if(J1622-J1623&lt;G1623,1,if(G1623=J1622-J1623,"Push",0)),"")</f>
        <v>0</v>
      </c>
      <c r="Z1623" s="17"/>
      <c r="AA1623" s="18"/>
      <c r="AB1623" s="19"/>
    </row>
    <row r="1624" hidden="1">
      <c r="A1624" s="7">
        <v>44178.0</v>
      </c>
      <c r="B1624" s="8" t="s">
        <v>70</v>
      </c>
      <c r="C1624" s="9"/>
      <c r="D1624" s="9"/>
      <c r="E1624" s="10">
        <v>50.5</v>
      </c>
      <c r="F1624" s="11">
        <v>37.5</v>
      </c>
      <c r="G1624" s="5">
        <v>5.5</v>
      </c>
      <c r="H1624" s="5">
        <v>195.0</v>
      </c>
      <c r="I1624" s="12">
        <f>if(H1624&lt;0,-H1624/(-H1624+100),100/(H1624+100))/(if(H1624&lt;0,-H1624/(-H1624+100),100/(H1624+100))+if(H1625&lt;0,-H1625/(-H1625+100),100/(H1625+100)))</f>
        <v>0.3231093421</v>
      </c>
      <c r="J1624" s="13">
        <v>73.0</v>
      </c>
      <c r="K1624" s="14">
        <f>IF(C1624&lt;&gt;"",IF(C1624+G1624&gt;0,C1624+G1624,""),IF(G1624-C1625&gt;0,G1624-C1625,""))</f>
        <v>2.3</v>
      </c>
      <c r="L1624" s="15">
        <f>if(K1624&lt;&gt;"",if(J1625-J1624&lt;G1624,1,if(G1624=J1625-J1624,"Push",0)),"")</f>
        <v>0</v>
      </c>
      <c r="Z1624" s="17"/>
      <c r="AA1624" s="18"/>
      <c r="AB1624" s="19"/>
    </row>
    <row r="1625" hidden="1">
      <c r="B1625" s="20" t="s">
        <v>342</v>
      </c>
      <c r="C1625" s="3">
        <v>3.2</v>
      </c>
      <c r="D1625" s="21">
        <v>0.618</v>
      </c>
      <c r="F1625" s="22">
        <v>60.8</v>
      </c>
      <c r="G1625" s="5">
        <v>-5.5</v>
      </c>
      <c r="H1625" s="5">
        <v>-245.0</v>
      </c>
      <c r="I1625" s="12">
        <f>if(H1625&lt;0,-H1625/(-H1625+100),100/(H1625+100))/(if(H1625&lt;0,-H1625/(-H1625+100),100/(H1625+100))+if(H1624&lt;0,-H1624/(-H1624+100),100/(H1624+100)))</f>
        <v>0.6768906579</v>
      </c>
      <c r="J1625" s="13">
        <v>92.0</v>
      </c>
      <c r="K1625" s="23" t="str">
        <f>IF(C1625&lt;&gt;"",IF(C1625+G1625&gt;0,C1625+G1625,""),IF(G1625-C1624&gt;0,G1625-C1624,""))</f>
        <v/>
      </c>
      <c r="L1625" s="15" t="str">
        <f>if(K1625&lt;&gt;"",if(J1624-J1625&lt;G1625,1,if(G1625=J1624-J1625,"Push",0)),"")</f>
        <v/>
      </c>
      <c r="Z1625" s="17"/>
      <c r="AA1625" s="18"/>
      <c r="AB1625" s="19"/>
    </row>
    <row r="1626" hidden="1">
      <c r="A1626" s="7">
        <v>44178.0</v>
      </c>
      <c r="B1626" s="8" t="s">
        <v>321</v>
      </c>
      <c r="C1626" s="9"/>
      <c r="D1626" s="9"/>
      <c r="E1626" s="10">
        <v>50.5</v>
      </c>
      <c r="F1626" s="11">
        <v>70.6</v>
      </c>
      <c r="G1626" s="5">
        <v>24.0</v>
      </c>
      <c r="I1626" s="12"/>
      <c r="J1626" s="13">
        <v>61.0</v>
      </c>
      <c r="K1626" s="14">
        <f>IF(C1626&lt;&gt;"",IF(C1626+G1626&gt;0,C1626+G1626,""),IF(G1626-C1627&gt;0,G1626-C1627,""))</f>
        <v>3.6</v>
      </c>
      <c r="L1626" s="15">
        <f>if(K1626&lt;&gt;"",if(J1627-J1626&lt;G1626,1,if(G1626=J1627-J1626,"Push",0)),"")</f>
        <v>1</v>
      </c>
      <c r="Z1626" s="17"/>
      <c r="AA1626" s="18"/>
      <c r="AB1626" s="19"/>
    </row>
    <row r="1627" hidden="1">
      <c r="B1627" s="20" t="s">
        <v>90</v>
      </c>
      <c r="C1627" s="3">
        <v>20.4</v>
      </c>
      <c r="D1627" s="21">
        <v>0.953</v>
      </c>
      <c r="F1627" s="22">
        <v>42.1</v>
      </c>
      <c r="G1627" s="5">
        <v>-24.0</v>
      </c>
      <c r="I1627" s="12"/>
      <c r="J1627" s="13">
        <v>67.0</v>
      </c>
      <c r="K1627" s="23" t="str">
        <f>IF(C1627&lt;&gt;"",IF(C1627+G1627&gt;0,C1627+G1627,""),IF(G1627-C1626&gt;0,G1627-C1626,""))</f>
        <v/>
      </c>
      <c r="L1627" s="15" t="str">
        <f>if(K1627&lt;&gt;"",if(J1626-J1627&lt;G1627,1,if(G1627=J1626-J1627,"Push",0)),"")</f>
        <v/>
      </c>
      <c r="Z1627" s="17"/>
      <c r="AA1627" s="18"/>
      <c r="AB1627" s="19"/>
    </row>
    <row r="1628" hidden="1">
      <c r="A1628" s="7">
        <v>44178.0</v>
      </c>
      <c r="B1628" s="8" t="s">
        <v>402</v>
      </c>
      <c r="C1628" s="9"/>
      <c r="D1628" s="9"/>
      <c r="E1628" s="10">
        <v>50.2</v>
      </c>
      <c r="F1628" s="11">
        <v>58.7</v>
      </c>
      <c r="G1628" s="5">
        <v>3.0</v>
      </c>
      <c r="H1628" s="5">
        <v>132.0</v>
      </c>
      <c r="I1628" s="12">
        <f>if(H1628&lt;0,-H1628/(-H1628+100),100/(H1628+100))/(if(H1628&lt;0,-H1628/(-H1628+100),100/(H1628+100))+if(H1629&lt;0,-H1629/(-H1629+100),100/(H1629+100)))</f>
        <v>0.4124992037</v>
      </c>
      <c r="J1628" s="13">
        <v>71.0</v>
      </c>
      <c r="K1628" s="14">
        <f>IF(C1628&lt;&gt;"",IF(C1628+G1628&gt;0,C1628+G1628,""),IF(G1628-C1629&gt;0,G1628-C1629,""))</f>
        <v>0.1</v>
      </c>
      <c r="L1628" s="15">
        <f>if(K1628&lt;&gt;"",if(J1629-J1628&lt;G1628,1,if(G1628=J1629-J1628,"Push",0)),"")</f>
        <v>1</v>
      </c>
      <c r="Z1628" s="17"/>
      <c r="AA1628" s="18"/>
      <c r="AB1628" s="19"/>
    </row>
    <row r="1629" hidden="1">
      <c r="B1629" s="20" t="s">
        <v>75</v>
      </c>
      <c r="C1629" s="3">
        <v>2.9</v>
      </c>
      <c r="D1629" s="21">
        <v>0.614</v>
      </c>
      <c r="F1629" s="22">
        <v>24.2</v>
      </c>
      <c r="G1629" s="5">
        <v>-3.0</v>
      </c>
      <c r="H1629" s="5">
        <v>-159.0</v>
      </c>
      <c r="I1629" s="12">
        <f>if(H1629&lt;0,-H1629/(-H1629+100),100/(H1629+100))/(if(H1629&lt;0,-H1629/(-H1629+100),100/(H1629+100))+if(H1628&lt;0,-H1628/(-H1628+100),100/(H1628+100)))</f>
        <v>0.5875007963</v>
      </c>
      <c r="J1629" s="13">
        <v>63.0</v>
      </c>
      <c r="K1629" s="23" t="str">
        <f>IF(C1629&lt;&gt;"",IF(C1629+G1629&gt;0,C1629+G1629,""),IF(G1629-C1628&gt;0,G1629-C1628,""))</f>
        <v/>
      </c>
      <c r="L1629" s="15" t="str">
        <f>if(K1629&lt;&gt;"",if(J1628-J1629&lt;G1629,1,if(G1629=J1628-J1629,"Push",0)),"")</f>
        <v/>
      </c>
      <c r="Z1629" s="17"/>
      <c r="AA1629" s="18"/>
      <c r="AB1629" s="19"/>
    </row>
    <row r="1630" hidden="1">
      <c r="A1630" s="7">
        <v>44178.0</v>
      </c>
      <c r="B1630" s="8" t="s">
        <v>113</v>
      </c>
      <c r="C1630" s="9"/>
      <c r="D1630" s="9"/>
      <c r="E1630" s="10">
        <v>49.1</v>
      </c>
      <c r="F1630" s="11">
        <v>56.3</v>
      </c>
      <c r="G1630" s="5">
        <v>24.0</v>
      </c>
      <c r="I1630" s="12"/>
      <c r="J1630" s="13">
        <v>91.0</v>
      </c>
      <c r="K1630" s="14" t="str">
        <f>IF(C1630&lt;&gt;"",IF(C1630+G1630&gt;0,C1630+G1630,""),IF(G1630-C1631&gt;0,G1630-C1631,""))</f>
        <v/>
      </c>
      <c r="L1630" s="15" t="str">
        <f>if(K1630&lt;&gt;"",if(J1631-J1630&lt;G1630,1,if(G1630=J1631-J1630,"Push",0)),"")</f>
        <v/>
      </c>
      <c r="Z1630" s="17"/>
      <c r="AA1630" s="18"/>
      <c r="AB1630" s="19"/>
    </row>
    <row r="1631" hidden="1">
      <c r="B1631" s="20" t="s">
        <v>54</v>
      </c>
      <c r="C1631" s="3">
        <v>27.0</v>
      </c>
      <c r="D1631" s="21">
        <v>0.979</v>
      </c>
      <c r="F1631" s="22">
        <v>46.0</v>
      </c>
      <c r="G1631" s="5">
        <v>-24.0</v>
      </c>
      <c r="I1631" s="12"/>
      <c r="J1631" s="13">
        <v>109.0</v>
      </c>
      <c r="K1631" s="23">
        <f>IF(C1631&lt;&gt;"",IF(C1631+G1631&gt;0,C1631+G1631,""),IF(G1631-C1630&gt;0,G1631-C1630,""))</f>
        <v>3</v>
      </c>
      <c r="L1631" s="15">
        <f>if(K1631&lt;&gt;"",if(J1630-J1631&lt;G1631,1,if(G1631=J1630-J1631,"Push",0)),"")</f>
        <v>0</v>
      </c>
      <c r="Z1631" s="17"/>
      <c r="AA1631" s="18"/>
      <c r="AB1631" s="19"/>
    </row>
    <row r="1632" hidden="1">
      <c r="A1632" s="7">
        <v>44178.0</v>
      </c>
      <c r="B1632" s="8" t="s">
        <v>121</v>
      </c>
      <c r="C1632" s="9">
        <v>0.1</v>
      </c>
      <c r="D1632" s="25">
        <v>0.504</v>
      </c>
      <c r="E1632" s="10">
        <v>45.2</v>
      </c>
      <c r="F1632" s="11">
        <v>45.8</v>
      </c>
      <c r="G1632" s="5">
        <v>-3.5</v>
      </c>
      <c r="H1632" s="5">
        <v>-175.0</v>
      </c>
      <c r="I1632" s="12">
        <f>if(H1632&lt;0,-H1632/(-H1632+100),100/(H1632+100))/(if(H1632&lt;0,-H1632/(-H1632+100),100/(H1632+100))+if(H1633&lt;0,-H1633/(-H1633+100),100/(H1633+100)))</f>
        <v>0.6072831132</v>
      </c>
      <c r="J1632" s="13">
        <v>73.0</v>
      </c>
      <c r="K1632" s="14" t="str">
        <f>IF(C1632&lt;&gt;"",IF(C1632+G1632&gt;0,C1632+G1632,""),IF(G1632-C1633&gt;0,G1632-C1633,""))</f>
        <v/>
      </c>
      <c r="L1632" s="15" t="str">
        <f>if(K1632&lt;&gt;"",if(J1633-J1632&lt;G1632,1,if(G1632=J1633-J1632,"Push",0)),"")</f>
        <v/>
      </c>
      <c r="Z1632" s="17"/>
      <c r="AA1632" s="18"/>
      <c r="AB1632" s="19"/>
    </row>
    <row r="1633" hidden="1">
      <c r="B1633" s="20" t="s">
        <v>107</v>
      </c>
      <c r="C1633" s="3"/>
      <c r="D1633" s="3"/>
      <c r="F1633" s="22">
        <v>34.7</v>
      </c>
      <c r="G1633" s="5">
        <v>3.5</v>
      </c>
      <c r="H1633" s="5">
        <v>143.0</v>
      </c>
      <c r="I1633" s="12">
        <f>if(H1633&lt;0,-H1633/(-H1633+100),100/(H1633+100))/(if(H1633&lt;0,-H1633/(-H1633+100),100/(H1633+100))+if(H1632&lt;0,-H1632/(-H1632+100),100/(H1632+100)))</f>
        <v>0.3927168868</v>
      </c>
      <c r="J1633" s="13">
        <v>67.0</v>
      </c>
      <c r="K1633" s="23">
        <f>IF(C1633&lt;&gt;"",IF(C1633+G1633&gt;0,C1633+G1633,""),IF(G1633-C1632&gt;0,G1633-C1632,""))</f>
        <v>3.4</v>
      </c>
      <c r="L1633" s="15">
        <f>if(K1633&lt;&gt;"",if(J1632-J1633&lt;G1633,1,if(G1633=J1632-J1633,"Push",0)),"")</f>
        <v>0</v>
      </c>
      <c r="Z1633" s="17"/>
      <c r="AA1633" s="18"/>
      <c r="AB1633" s="19"/>
    </row>
    <row r="1634" hidden="1">
      <c r="A1634" s="7">
        <v>44178.0</v>
      </c>
      <c r="B1634" s="8" t="s">
        <v>83</v>
      </c>
      <c r="C1634" s="9">
        <v>4.9</v>
      </c>
      <c r="D1634" s="25">
        <v>0.662</v>
      </c>
      <c r="E1634" s="10">
        <v>45.0</v>
      </c>
      <c r="F1634" s="11">
        <v>57.7</v>
      </c>
      <c r="G1634" s="5">
        <v>-9.0</v>
      </c>
      <c r="H1634" s="5">
        <v>-480.0</v>
      </c>
      <c r="I1634" s="12">
        <f>if(H1634&lt;0,-H1634/(-H1634+100),100/(H1634+100))/(if(H1634&lt;0,-H1634/(-H1634+100),100/(H1634+100))+if(H1635&lt;0,-H1635/(-H1635+100),100/(H1635+100)))</f>
        <v>0.7883211679</v>
      </c>
      <c r="J1634" s="13">
        <v>66.0</v>
      </c>
      <c r="K1634" s="14" t="str">
        <f>IF(C1634&lt;&gt;"",IF(C1634+G1634&gt;0,C1634+G1634,""),IF(G1634-C1635&gt;0,G1634-C1635,""))</f>
        <v/>
      </c>
      <c r="L1634" s="15" t="str">
        <f>if(K1634&lt;&gt;"",if(J1635-J1634&lt;G1634,1,if(G1634=J1635-J1634,"Push",0)),"")</f>
        <v/>
      </c>
      <c r="Z1634" s="17"/>
      <c r="AA1634" s="18"/>
      <c r="AB1634" s="19"/>
    </row>
    <row r="1635" hidden="1">
      <c r="B1635" s="20" t="s">
        <v>280</v>
      </c>
      <c r="C1635" s="3"/>
      <c r="D1635" s="3"/>
      <c r="F1635" s="22">
        <v>31.0</v>
      </c>
      <c r="G1635" s="5">
        <v>9.0</v>
      </c>
      <c r="H1635" s="5">
        <v>350.0</v>
      </c>
      <c r="I1635" s="12">
        <f>if(H1635&lt;0,-H1635/(-H1635+100),100/(H1635+100))/(if(H1635&lt;0,-H1635/(-H1635+100),100/(H1635+100))+if(H1634&lt;0,-H1634/(-H1634+100),100/(H1634+100)))</f>
        <v>0.2116788321</v>
      </c>
      <c r="J1635" s="13">
        <v>49.0</v>
      </c>
      <c r="K1635" s="23">
        <f>IF(C1635&lt;&gt;"",IF(C1635+G1635&gt;0,C1635+G1635,""),IF(G1635-C1634&gt;0,G1635-C1634,""))</f>
        <v>4.1</v>
      </c>
      <c r="L1635" s="15">
        <f>if(K1635&lt;&gt;"",if(J1634-J1635&lt;G1635,1,if(G1635=J1634-J1635,"Push",0)),"")</f>
        <v>0</v>
      </c>
      <c r="Z1635" s="17"/>
      <c r="AA1635" s="18"/>
      <c r="AB1635" s="19"/>
    </row>
    <row r="1636" hidden="1">
      <c r="A1636" s="7">
        <v>44178.0</v>
      </c>
      <c r="B1636" s="8" t="s">
        <v>101</v>
      </c>
      <c r="C1636" s="9"/>
      <c r="D1636" s="9"/>
      <c r="E1636" s="10">
        <v>44.2</v>
      </c>
      <c r="F1636" s="11">
        <v>34.5</v>
      </c>
      <c r="I1636" s="12"/>
      <c r="J1636" s="13">
        <v>84.0</v>
      </c>
      <c r="K1636" s="14"/>
      <c r="L1636" s="15"/>
      <c r="Z1636" s="17"/>
      <c r="AA1636" s="18"/>
      <c r="AB1636" s="19"/>
    </row>
    <row r="1637" hidden="1">
      <c r="B1637" s="20" t="s">
        <v>265</v>
      </c>
      <c r="C1637" s="3">
        <v>5.3</v>
      </c>
      <c r="D1637" s="21">
        <v>0.686</v>
      </c>
      <c r="F1637" s="22">
        <v>51.0</v>
      </c>
      <c r="I1637" s="12"/>
      <c r="J1637" s="13">
        <v>90.0</v>
      </c>
      <c r="K1637" s="23"/>
      <c r="L1637" s="15"/>
      <c r="Z1637" s="17"/>
      <c r="AA1637" s="18"/>
      <c r="AB1637" s="19"/>
    </row>
    <row r="1638" hidden="1">
      <c r="A1638" s="7">
        <v>44178.0</v>
      </c>
      <c r="B1638" s="8" t="s">
        <v>406</v>
      </c>
      <c r="C1638" s="9">
        <v>8.8</v>
      </c>
      <c r="D1638" s="25">
        <v>0.779</v>
      </c>
      <c r="E1638" s="10">
        <v>44.0</v>
      </c>
      <c r="F1638" s="11">
        <v>28.6</v>
      </c>
      <c r="G1638" s="5">
        <v>-4.5</v>
      </c>
      <c r="H1638" s="5">
        <v>-205.0</v>
      </c>
      <c r="I1638" s="12">
        <f>if(H1638&lt;0,-H1638/(-H1638+100),100/(H1638+100))/(if(H1638&lt;0,-H1638/(-H1638+100),100/(H1638+100))+if(H1639&lt;0,-H1639/(-H1639+100),100/(H1639+100)))</f>
        <v>0.6404361922</v>
      </c>
      <c r="J1638" s="13">
        <v>75.0</v>
      </c>
      <c r="K1638" s="14">
        <f>IF(C1638&lt;&gt;"",IF(C1638+G1638&gt;0,C1638+G1638,""),IF(G1638-C1639&gt;0,G1638-C1639,""))</f>
        <v>4.3</v>
      </c>
      <c r="L1638" s="15">
        <f>if(K1638&lt;&gt;"",if(J1639-J1638&lt;G1638,1,if(G1638=J1639-J1638,"Push",0)),"")</f>
        <v>0</v>
      </c>
      <c r="Z1638" s="17"/>
      <c r="AA1638" s="18"/>
      <c r="AB1638" s="19"/>
    </row>
    <row r="1639" hidden="1">
      <c r="B1639" s="20" t="s">
        <v>405</v>
      </c>
      <c r="C1639" s="3"/>
      <c r="D1639" s="3"/>
      <c r="F1639" s="22">
        <v>75.9</v>
      </c>
      <c r="G1639" s="5">
        <v>4.5</v>
      </c>
      <c r="H1639" s="5">
        <v>165.0</v>
      </c>
      <c r="I1639" s="12">
        <f>if(H1639&lt;0,-H1639/(-H1639+100),100/(H1639+100))/(if(H1639&lt;0,-H1639/(-H1639+100),100/(H1639+100))+if(H1638&lt;0,-H1638/(-H1638+100),100/(H1638+100)))</f>
        <v>0.3595638078</v>
      </c>
      <c r="J1639" s="13">
        <v>78.0</v>
      </c>
      <c r="K1639" s="23" t="str">
        <f>IF(C1639&lt;&gt;"",IF(C1639+G1639&gt;0,C1639+G1639,""),IF(G1639-C1638&gt;0,G1639-C1638,""))</f>
        <v/>
      </c>
      <c r="L1639" s="15" t="str">
        <f>if(K1639&lt;&gt;"",if(J1638-J1639&lt;G1639,1,if(G1639=J1638-J1639,"Push",0)),"")</f>
        <v/>
      </c>
      <c r="Z1639" s="17"/>
      <c r="AA1639" s="18"/>
      <c r="AB1639" s="19"/>
    </row>
    <row r="1640" hidden="1">
      <c r="A1640" s="7">
        <v>44178.0</v>
      </c>
      <c r="B1640" s="8" t="s">
        <v>322</v>
      </c>
      <c r="C1640" s="9"/>
      <c r="D1640" s="9"/>
      <c r="E1640" s="10">
        <v>43.3</v>
      </c>
      <c r="F1640" s="11">
        <v>24.6</v>
      </c>
      <c r="G1640" s="5">
        <v>7.0</v>
      </c>
      <c r="H1640" s="5">
        <v>240.0</v>
      </c>
      <c r="I1640" s="12">
        <f>if(H1640&lt;0,-H1640/(-H1640+100),100/(H1640+100))/(if(H1640&lt;0,-H1640/(-H1640+100),100/(H1640+100))+if(H1641&lt;0,-H1641/(-H1641+100),100/(H1641+100)))</f>
        <v>0.2808599168</v>
      </c>
      <c r="J1640" s="13">
        <v>64.0</v>
      </c>
      <c r="K1640" s="14">
        <f>IF(C1640&lt;&gt;"",IF(C1640+G1640&gt;0,C1640+G1640,""),IF(G1640-C1641&gt;0,G1640-C1641,""))</f>
        <v>4.8</v>
      </c>
      <c r="L1640" s="15">
        <f>if(K1640&lt;&gt;"",if(J1641-J1640&lt;G1640,1,if(G1640=J1641-J1640,"Push",0)),"")</f>
        <v>0</v>
      </c>
      <c r="Z1640" s="17"/>
      <c r="AA1640" s="18"/>
      <c r="AB1640" s="19"/>
    </row>
    <row r="1641" hidden="1">
      <c r="B1641" s="20" t="s">
        <v>214</v>
      </c>
      <c r="C1641" s="3">
        <v>2.2</v>
      </c>
      <c r="D1641" s="21">
        <v>0.573</v>
      </c>
      <c r="F1641" s="22">
        <v>57.9</v>
      </c>
      <c r="G1641" s="5">
        <v>-7.0</v>
      </c>
      <c r="H1641" s="5">
        <v>-305.0</v>
      </c>
      <c r="I1641" s="12">
        <f>if(H1641&lt;0,-H1641/(-H1641+100),100/(H1641+100))/(if(H1641&lt;0,-H1641/(-H1641+100),100/(H1641+100))+if(H1640&lt;0,-H1640/(-H1640+100),100/(H1640+100)))</f>
        <v>0.7191400832</v>
      </c>
      <c r="J1641" s="13">
        <v>79.0</v>
      </c>
      <c r="K1641" s="23" t="str">
        <f>IF(C1641&lt;&gt;"",IF(C1641+G1641&gt;0,C1641+G1641,""),IF(G1641-C1640&gt;0,G1641-C1640,""))</f>
        <v/>
      </c>
      <c r="L1641" s="15" t="str">
        <f>if(K1641&lt;&gt;"",if(J1640-J1641&lt;G1641,1,if(G1641=J1640-J1641,"Push",0)),"")</f>
        <v/>
      </c>
      <c r="Z1641" s="17"/>
      <c r="AA1641" s="18"/>
      <c r="AB1641" s="19"/>
    </row>
    <row r="1642" hidden="1">
      <c r="A1642" s="7">
        <v>44178.0</v>
      </c>
      <c r="B1642" s="8" t="s">
        <v>184</v>
      </c>
      <c r="C1642" s="9">
        <v>7.9</v>
      </c>
      <c r="D1642" s="25">
        <v>0.765</v>
      </c>
      <c r="E1642" s="10">
        <v>40.5</v>
      </c>
      <c r="F1642" s="11">
        <v>50.9</v>
      </c>
      <c r="G1642" s="5">
        <v>-5.5</v>
      </c>
      <c r="H1642" s="5">
        <v>-245.0</v>
      </c>
      <c r="I1642" s="12">
        <f>if(H1642&lt;0,-H1642/(-H1642+100),100/(H1642+100))/(if(H1642&lt;0,-H1642/(-H1642+100),100/(H1642+100))+if(H1643&lt;0,-H1643/(-H1643+100),100/(H1643+100)))</f>
        <v>0.6805555556</v>
      </c>
      <c r="J1642" s="13">
        <v>77.0</v>
      </c>
      <c r="K1642" s="14">
        <f>IF(C1642&lt;&gt;"",IF(C1642+G1642&gt;0,C1642+G1642,""),IF(G1642-C1643&gt;0,G1642-C1643,""))</f>
        <v>2.4</v>
      </c>
      <c r="L1642" s="15">
        <f>if(K1642&lt;&gt;"",if(J1643-J1642&lt;G1642,1,if(G1642=J1643-J1642,"Push",0)),"")</f>
        <v>0</v>
      </c>
      <c r="Z1642" s="17"/>
      <c r="AA1642" s="18"/>
      <c r="AB1642" s="19"/>
    </row>
    <row r="1643" hidden="1">
      <c r="B1643" s="20" t="s">
        <v>220</v>
      </c>
      <c r="C1643" s="3"/>
      <c r="D1643" s="3"/>
      <c r="F1643" s="22">
        <v>41.5</v>
      </c>
      <c r="G1643" s="5">
        <v>5.5</v>
      </c>
      <c r="H1643" s="5">
        <v>200.0</v>
      </c>
      <c r="I1643" s="12">
        <f>if(H1643&lt;0,-H1643/(-H1643+100),100/(H1643+100))/(if(H1643&lt;0,-H1643/(-H1643+100),100/(H1643+100))+if(H1642&lt;0,-H1642/(-H1642+100),100/(H1642+100)))</f>
        <v>0.3194444444</v>
      </c>
      <c r="J1643" s="13">
        <v>75.0</v>
      </c>
      <c r="K1643" s="23" t="str">
        <f>IF(C1643&lt;&gt;"",IF(C1643+G1643&gt;0,C1643+G1643,""),IF(G1643-C1642&gt;0,G1643-C1642,""))</f>
        <v/>
      </c>
      <c r="L1643" s="15" t="str">
        <f>if(K1643&lt;&gt;"",if(J1642-J1643&lt;G1643,1,if(G1643=J1642-J1643,"Push",0)),"")</f>
        <v/>
      </c>
      <c r="Z1643" s="17"/>
      <c r="AA1643" s="18"/>
      <c r="AB1643" s="19"/>
    </row>
    <row r="1644" hidden="1">
      <c r="A1644" s="7">
        <v>44178.0</v>
      </c>
      <c r="B1644" s="8" t="s">
        <v>286</v>
      </c>
      <c r="C1644" s="9"/>
      <c r="D1644" s="9"/>
      <c r="E1644" s="10">
        <v>39.8</v>
      </c>
      <c r="F1644" s="11">
        <v>50.4</v>
      </c>
      <c r="G1644" s="5">
        <v>10.5</v>
      </c>
      <c r="H1644" s="5">
        <v>475.0</v>
      </c>
      <c r="I1644" s="12">
        <f>if(H1644&lt;0,-H1644/(-H1644+100),100/(H1644+100))/(if(H1644&lt;0,-H1644/(-H1644+100),100/(H1644+100))+if(H1645&lt;0,-H1645/(-H1645+100),100/(H1645+100)))</f>
        <v>0.1665765279</v>
      </c>
      <c r="J1644" s="13">
        <v>53.0</v>
      </c>
      <c r="K1644" s="14" t="str">
        <f>IF(C1644&lt;&gt;"",IF(C1644+G1644&gt;0,C1644+G1644,""),IF(G1644-C1645&gt;0,G1644-C1645,""))</f>
        <v/>
      </c>
      <c r="L1644" s="15" t="str">
        <f>if(K1644&lt;&gt;"",if(J1645-J1644&lt;G1644,1,if(G1644=J1645-J1644,"Push",0)),"")</f>
        <v/>
      </c>
      <c r="Z1644" s="17"/>
      <c r="AA1644" s="18"/>
      <c r="AB1644" s="19"/>
    </row>
    <row r="1645" hidden="1">
      <c r="B1645" s="20" t="s">
        <v>47</v>
      </c>
      <c r="C1645" s="3">
        <v>12.8</v>
      </c>
      <c r="D1645" s="21">
        <v>0.904</v>
      </c>
      <c r="F1645" s="22">
        <v>47.6</v>
      </c>
      <c r="G1645" s="5">
        <v>-10.5</v>
      </c>
      <c r="H1645" s="5">
        <v>-670.0</v>
      </c>
      <c r="I1645" s="12">
        <f>if(H1645&lt;0,-H1645/(-H1645+100),100/(H1645+100))/(if(H1645&lt;0,-H1645/(-H1645+100),100/(H1645+100))+if(H1644&lt;0,-H1644/(-H1644+100),100/(H1644+100)))</f>
        <v>0.8334234721</v>
      </c>
      <c r="J1645" s="13">
        <v>81.0</v>
      </c>
      <c r="K1645" s="23">
        <f>IF(C1645&lt;&gt;"",IF(C1645+G1645&gt;0,C1645+G1645,""),IF(G1645-C1644&gt;0,G1645-C1644,""))</f>
        <v>2.3</v>
      </c>
      <c r="L1645" s="15">
        <f>if(K1645&lt;&gt;"",if(J1644-J1645&lt;G1645,1,if(G1645=J1644-J1645,"Push",0)),"")</f>
        <v>1</v>
      </c>
      <c r="Z1645" s="17"/>
      <c r="AA1645" s="18"/>
      <c r="AB1645" s="19"/>
    </row>
    <row r="1646" hidden="1">
      <c r="A1646" s="7">
        <v>44178.0</v>
      </c>
      <c r="B1646" s="8" t="s">
        <v>365</v>
      </c>
      <c r="C1646" s="9"/>
      <c r="D1646" s="9"/>
      <c r="E1646" s="10">
        <v>39.0</v>
      </c>
      <c r="F1646" s="11">
        <v>44.0</v>
      </c>
      <c r="G1646" s="5">
        <v>9.5</v>
      </c>
      <c r="H1646" s="5">
        <v>380.0</v>
      </c>
      <c r="I1646" s="12">
        <f>if(H1646&lt;0,-H1646/(-H1646+100),100/(H1646+100))/(if(H1646&lt;0,-H1646/(-H1646+100),100/(H1646+100))+if(H1647&lt;0,-H1647/(-H1647+100),100/(H1647+100)))</f>
        <v>0.1984877127</v>
      </c>
      <c r="J1646" s="13">
        <v>60.0</v>
      </c>
      <c r="K1646" s="14">
        <f>IF(C1646&lt;&gt;"",IF(C1646+G1646&gt;0,C1646+G1646,""),IF(G1646-C1647&gt;0,G1646-C1647,""))</f>
        <v>1.6</v>
      </c>
      <c r="L1646" s="15">
        <f>if(K1646&lt;&gt;"",if(J1647-J1646&lt;G1646,1,if(G1646=J1647-J1646,"Push",0)),"")</f>
        <v>1</v>
      </c>
      <c r="Z1646" s="17"/>
      <c r="AA1646" s="18"/>
      <c r="AB1646" s="19"/>
    </row>
    <row r="1647" hidden="1">
      <c r="B1647" s="20" t="s">
        <v>104</v>
      </c>
      <c r="C1647" s="3">
        <v>7.9</v>
      </c>
      <c r="D1647" s="21">
        <v>0.757</v>
      </c>
      <c r="F1647" s="22">
        <v>45.0</v>
      </c>
      <c r="G1647" s="5">
        <v>-9.5</v>
      </c>
      <c r="H1647" s="5">
        <v>-530.0</v>
      </c>
      <c r="I1647" s="12">
        <f>if(H1647&lt;0,-H1647/(-H1647+100),100/(H1647+100))/(if(H1647&lt;0,-H1647/(-H1647+100),100/(H1647+100))+if(H1646&lt;0,-H1646/(-H1646+100),100/(H1646+100)))</f>
        <v>0.8015122873</v>
      </c>
      <c r="J1647" s="13">
        <v>69.0</v>
      </c>
      <c r="K1647" s="23" t="str">
        <f>IF(C1647&lt;&gt;"",IF(C1647+G1647&gt;0,C1647+G1647,""),IF(G1647-C1646&gt;0,G1647-C1646,""))</f>
        <v/>
      </c>
      <c r="L1647" s="15" t="str">
        <f>if(K1647&lt;&gt;"",if(J1646-J1647&lt;G1647,1,if(G1647=J1646-J1647,"Push",0)),"")</f>
        <v/>
      </c>
      <c r="Z1647" s="17"/>
      <c r="AA1647" s="18"/>
      <c r="AB1647" s="19"/>
    </row>
    <row r="1648" hidden="1">
      <c r="A1648" s="7">
        <v>44178.0</v>
      </c>
      <c r="B1648" s="8" t="s">
        <v>397</v>
      </c>
      <c r="C1648" s="9"/>
      <c r="D1648" s="9"/>
      <c r="E1648" s="10">
        <v>38.1</v>
      </c>
      <c r="F1648" s="11">
        <v>24.9</v>
      </c>
      <c r="G1648" s="5">
        <v>2.0</v>
      </c>
      <c r="H1648" s="5">
        <v>112.0</v>
      </c>
      <c r="I1648" s="12">
        <f>if(H1648&lt;0,-H1648/(-H1648+100),100/(H1648+100))/(if(H1648&lt;0,-H1648/(-H1648+100),100/(H1648+100))+if(H1649&lt;0,-H1649/(-H1649+100),100/(H1649+100)))</f>
        <v>0.4516676961</v>
      </c>
      <c r="J1648" s="13">
        <v>71.0</v>
      </c>
      <c r="K1648" s="14" t="str">
        <f>IF(C1648&lt;&gt;"",IF(C1648+G1648&gt;0,C1648+G1648,""),IF(G1648-C1649&gt;0,G1648-C1649,""))</f>
        <v/>
      </c>
      <c r="L1648" s="15" t="str">
        <f>if(K1648&lt;&gt;"",if(J1649-J1648&lt;G1648,1,if(G1648=J1649-J1648,"Push",0)),"")</f>
        <v/>
      </c>
      <c r="Z1648" s="17"/>
      <c r="AA1648" s="18"/>
      <c r="AB1648" s="19"/>
    </row>
    <row r="1649" hidden="1">
      <c r="B1649" s="20" t="s">
        <v>271</v>
      </c>
      <c r="C1649" s="3">
        <v>3.9</v>
      </c>
      <c r="D1649" s="21">
        <v>0.632</v>
      </c>
      <c r="F1649" s="22">
        <v>40.9</v>
      </c>
      <c r="G1649" s="5">
        <v>-2.0</v>
      </c>
      <c r="H1649" s="5">
        <v>-134.0</v>
      </c>
      <c r="I1649" s="12">
        <f>if(H1649&lt;0,-H1649/(-H1649+100),100/(H1649+100))/(if(H1649&lt;0,-H1649/(-H1649+100),100/(H1649+100))+if(H1648&lt;0,-H1648/(-H1648+100),100/(H1648+100)))</f>
        <v>0.5483323039</v>
      </c>
      <c r="J1649" s="13">
        <v>73.0</v>
      </c>
      <c r="K1649" s="23">
        <f>IF(C1649&lt;&gt;"",IF(C1649+G1649&gt;0,C1649+G1649,""),IF(G1649-C1648&gt;0,G1649-C1648,""))</f>
        <v>1.9</v>
      </c>
      <c r="L1649" s="15" t="str">
        <f>if(K1649&lt;&gt;"",if(J1648-J1649&lt;G1649,1,if(G1649=J1648-J1649,"Push",0)),"")</f>
        <v>Push</v>
      </c>
      <c r="Z1649" s="17"/>
      <c r="AA1649" s="18"/>
      <c r="AB1649" s="19"/>
    </row>
    <row r="1650" hidden="1">
      <c r="A1650" s="7">
        <v>44178.0</v>
      </c>
      <c r="B1650" s="8" t="s">
        <v>318</v>
      </c>
      <c r="C1650" s="9">
        <v>14.8</v>
      </c>
      <c r="D1650" s="25">
        <v>0.887</v>
      </c>
      <c r="E1650" s="10">
        <v>36.8</v>
      </c>
      <c r="F1650" s="11">
        <v>57.9</v>
      </c>
      <c r="G1650" s="5">
        <v>-12.5</v>
      </c>
      <c r="H1650" s="5">
        <v>-1000.0</v>
      </c>
      <c r="I1650" s="12">
        <f>if(H1650&lt;0,-H1650/(-H1650+100),100/(H1650+100))/(if(H1650&lt;0,-H1650/(-H1650+100),100/(H1650+100))+if(H1651&lt;0,-H1651/(-H1651+100),100/(H1651+100)))</f>
        <v>0.8641975309</v>
      </c>
      <c r="J1650" s="13">
        <v>107.0</v>
      </c>
      <c r="K1650" s="14">
        <f>IF(C1650&lt;&gt;"",IF(C1650+G1650&gt;0,C1650+G1650,""),IF(G1650-C1651&gt;0,G1650-C1651,""))</f>
        <v>2.3</v>
      </c>
      <c r="L1650" s="15">
        <f>if(K1650&lt;&gt;"",if(J1651-J1650&lt;G1650,1,if(G1650=J1651-J1650,"Push",0)),"")</f>
        <v>1</v>
      </c>
      <c r="Z1650" s="17"/>
      <c r="AA1650" s="18"/>
      <c r="AB1650" s="19"/>
    </row>
    <row r="1651" hidden="1">
      <c r="B1651" s="20" t="s">
        <v>198</v>
      </c>
      <c r="C1651" s="3"/>
      <c r="D1651" s="3"/>
      <c r="F1651" s="22">
        <v>34.2</v>
      </c>
      <c r="G1651" s="5">
        <v>12.5</v>
      </c>
      <c r="H1651" s="5">
        <v>600.0</v>
      </c>
      <c r="I1651" s="12">
        <f>if(H1651&lt;0,-H1651/(-H1651+100),100/(H1651+100))/(if(H1651&lt;0,-H1651/(-H1651+100),100/(H1651+100))+if(H1650&lt;0,-H1650/(-H1650+100),100/(H1650+100)))</f>
        <v>0.1358024691</v>
      </c>
      <c r="J1651" s="13">
        <v>77.0</v>
      </c>
      <c r="K1651" s="23" t="str">
        <f>IF(C1651&lt;&gt;"",IF(C1651+G1651&gt;0,C1651+G1651,""),IF(G1651-C1650&gt;0,G1651-C1650,""))</f>
        <v/>
      </c>
      <c r="L1651" s="15" t="str">
        <f>if(K1651&lt;&gt;"",if(J1650-J1651&lt;G1651,1,if(G1651=J1650-J1651,"Push",0)),"")</f>
        <v/>
      </c>
      <c r="Z1651" s="17"/>
      <c r="AA1651" s="18"/>
      <c r="AB1651" s="19"/>
    </row>
    <row r="1652" hidden="1">
      <c r="A1652" s="7">
        <v>44178.0</v>
      </c>
      <c r="B1652" s="8" t="s">
        <v>224</v>
      </c>
      <c r="C1652" s="9">
        <v>8.6</v>
      </c>
      <c r="D1652" s="25">
        <v>0.781</v>
      </c>
      <c r="E1652" s="10">
        <v>26.4</v>
      </c>
      <c r="F1652" s="11">
        <v>33.4</v>
      </c>
      <c r="G1652" s="5">
        <v>-10.5</v>
      </c>
      <c r="H1652" s="5">
        <v>-625.0</v>
      </c>
      <c r="I1652" s="12">
        <f>if(H1652&lt;0,-H1652/(-H1652+100),100/(H1652+100))/(if(H1652&lt;0,-H1652/(-H1652+100),100/(H1652+100))+if(H1653&lt;0,-H1653/(-H1653+100),100/(H1653+100)))</f>
        <v>0.8258258258</v>
      </c>
      <c r="J1652" s="13">
        <v>60.0</v>
      </c>
      <c r="K1652" s="14" t="str">
        <f>IF(C1652&lt;&gt;"",IF(C1652+G1652&gt;0,C1652+G1652,""),IF(G1652-C1653&gt;0,G1652-C1653,""))</f>
        <v/>
      </c>
      <c r="L1652" s="15" t="str">
        <f>if(K1652&lt;&gt;"",if(J1653-J1652&lt;G1652,1,if(G1652=J1653-J1652,"Push",0)),"")</f>
        <v/>
      </c>
      <c r="Z1652" s="17"/>
      <c r="AA1652" s="18"/>
      <c r="AB1652" s="19"/>
    </row>
    <row r="1653" hidden="1">
      <c r="B1653" s="20" t="s">
        <v>190</v>
      </c>
      <c r="C1653" s="3"/>
      <c r="D1653" s="3"/>
      <c r="F1653" s="22">
        <v>36.0</v>
      </c>
      <c r="G1653" s="5">
        <v>10.5</v>
      </c>
      <c r="H1653" s="5">
        <v>450.0</v>
      </c>
      <c r="I1653" s="12">
        <f>if(H1653&lt;0,-H1653/(-H1653+100),100/(H1653+100))/(if(H1653&lt;0,-H1653/(-H1653+100),100/(H1653+100))+if(H1652&lt;0,-H1652/(-H1652+100),100/(H1652+100)))</f>
        <v>0.1741741742</v>
      </c>
      <c r="J1653" s="13">
        <v>58.0</v>
      </c>
      <c r="K1653" s="23">
        <f>IF(C1653&lt;&gt;"",IF(C1653+G1653&gt;0,C1653+G1653,""),IF(G1653-C1652&gt;0,G1653-C1652,""))</f>
        <v>1.9</v>
      </c>
      <c r="L1653" s="15">
        <f>if(K1653&lt;&gt;"",if(J1652-J1653&lt;G1653,1,if(G1653=J1652-J1653,"Push",0)),"")</f>
        <v>1</v>
      </c>
      <c r="Z1653" s="17"/>
      <c r="AA1653" s="18"/>
      <c r="AB1653" s="19"/>
    </row>
    <row r="1654" hidden="1">
      <c r="A1654" s="7">
        <v>44178.0</v>
      </c>
      <c r="B1654" s="8" t="s">
        <v>175</v>
      </c>
      <c r="C1654" s="9"/>
      <c r="D1654" s="9"/>
      <c r="E1654" s="10">
        <v>26.4</v>
      </c>
      <c r="F1654" s="11">
        <v>32.7</v>
      </c>
      <c r="G1654" s="5">
        <v>33.0</v>
      </c>
      <c r="I1654" s="12"/>
      <c r="J1654" s="13">
        <v>41.0</v>
      </c>
      <c r="K1654" s="14">
        <f>IF(C1654&lt;&gt;"",IF(C1654+G1654&gt;0,C1654+G1654,""),IF(G1654-C1655&gt;0,G1654-C1655,""))</f>
        <v>1.3</v>
      </c>
      <c r="L1654" s="15">
        <f>if(K1654&lt;&gt;"",if(J1655-J1654&lt;G1654,1,if(G1654=J1655-J1654,"Push",0)),"")</f>
        <v>0</v>
      </c>
      <c r="Z1654" s="17"/>
      <c r="AA1654" s="18"/>
      <c r="AB1654" s="19"/>
    </row>
    <row r="1655" hidden="1">
      <c r="B1655" s="20" t="s">
        <v>259</v>
      </c>
      <c r="C1655" s="3">
        <v>31.7</v>
      </c>
      <c r="D1655" s="21">
        <v>0.983</v>
      </c>
      <c r="F1655" s="22">
        <v>53.0</v>
      </c>
      <c r="G1655" s="5">
        <v>-33.0</v>
      </c>
      <c r="I1655" s="12"/>
      <c r="J1655" s="13">
        <v>84.0</v>
      </c>
      <c r="K1655" s="23" t="str">
        <f>IF(C1655&lt;&gt;"",IF(C1655+G1655&gt;0,C1655+G1655,""),IF(G1655-C1654&gt;0,G1655-C1654,""))</f>
        <v/>
      </c>
      <c r="L1655" s="15" t="str">
        <f>if(K1655&lt;&gt;"",if(J1654-J1655&lt;G1655,1,if(G1655=J1654-J1655,"Push",0)),"")</f>
        <v/>
      </c>
      <c r="Z1655" s="17"/>
      <c r="AA1655" s="18"/>
      <c r="AB1655" s="19"/>
    </row>
    <row r="1656" hidden="1">
      <c r="A1656" s="7">
        <v>44178.0</v>
      </c>
      <c r="B1656" s="8" t="s">
        <v>418</v>
      </c>
      <c r="C1656" s="9"/>
      <c r="D1656" s="9"/>
      <c r="E1656" s="10">
        <v>19.5</v>
      </c>
      <c r="F1656" s="11">
        <v>36.2</v>
      </c>
      <c r="I1656" s="12"/>
      <c r="J1656" s="13">
        <v>74.0</v>
      </c>
      <c r="K1656" s="14"/>
      <c r="L1656" s="15"/>
      <c r="Z1656" s="17"/>
      <c r="AA1656" s="18"/>
      <c r="AB1656" s="19"/>
    </row>
    <row r="1657" hidden="1">
      <c r="B1657" s="20" t="s">
        <v>115</v>
      </c>
      <c r="C1657" s="3">
        <v>26.4</v>
      </c>
      <c r="D1657" s="21">
        <v>0.975</v>
      </c>
      <c r="F1657" s="22">
        <v>41.2</v>
      </c>
      <c r="I1657" s="12"/>
      <c r="J1657" s="13">
        <v>114.0</v>
      </c>
      <c r="K1657" s="23"/>
      <c r="L1657" s="15"/>
      <c r="Z1657" s="17"/>
      <c r="AA1657" s="18"/>
      <c r="AB1657" s="19"/>
    </row>
    <row r="1658" hidden="1">
      <c r="A1658" s="7">
        <v>44178.0</v>
      </c>
      <c r="B1658" s="8" t="s">
        <v>423</v>
      </c>
      <c r="C1658" s="9"/>
      <c r="D1658" s="9"/>
      <c r="E1658" s="10">
        <v>18.8</v>
      </c>
      <c r="F1658" s="11">
        <v>39.1</v>
      </c>
      <c r="I1658" s="12"/>
      <c r="J1658" s="13">
        <v>70.0</v>
      </c>
      <c r="K1658" s="14"/>
      <c r="L1658" s="15"/>
      <c r="Z1658" s="17"/>
      <c r="AA1658" s="18"/>
      <c r="AB1658" s="19"/>
    </row>
    <row r="1659" hidden="1">
      <c r="B1659" s="20" t="s">
        <v>424</v>
      </c>
      <c r="C1659" s="3">
        <v>24.0</v>
      </c>
      <c r="D1659" s="21">
        <v>0.966</v>
      </c>
      <c r="F1659" s="22">
        <v>32.5</v>
      </c>
      <c r="I1659" s="12"/>
      <c r="J1659" s="13">
        <v>94.0</v>
      </c>
      <c r="K1659" s="23"/>
      <c r="L1659" s="15"/>
      <c r="Z1659" s="17"/>
      <c r="AA1659" s="18"/>
      <c r="AB1659" s="19"/>
    </row>
    <row r="1660" hidden="1">
      <c r="A1660" s="7">
        <v>44178.0</v>
      </c>
      <c r="B1660" s="8" t="s">
        <v>240</v>
      </c>
      <c r="C1660" s="9"/>
      <c r="D1660" s="9"/>
      <c r="E1660" s="10">
        <v>18.8</v>
      </c>
      <c r="F1660" s="11">
        <v>12.1</v>
      </c>
      <c r="I1660" s="12"/>
      <c r="J1660" s="13">
        <v>40.0</v>
      </c>
      <c r="K1660" s="14"/>
      <c r="L1660" s="15"/>
      <c r="Z1660" s="17"/>
      <c r="AA1660" s="18"/>
      <c r="AB1660" s="19"/>
    </row>
    <row r="1661" hidden="1">
      <c r="B1661" s="20" t="s">
        <v>131</v>
      </c>
      <c r="C1661" s="3">
        <v>23.9</v>
      </c>
      <c r="D1661" s="21">
        <v>0.968</v>
      </c>
      <c r="F1661" s="22">
        <v>60.3</v>
      </c>
      <c r="I1661" s="12"/>
      <c r="J1661" s="13">
        <v>89.0</v>
      </c>
      <c r="K1661" s="23"/>
      <c r="L1661" s="15"/>
      <c r="Z1661" s="17"/>
      <c r="AA1661" s="18"/>
      <c r="AB1661" s="19"/>
    </row>
    <row r="1662" hidden="1">
      <c r="A1662" s="7">
        <v>44178.0</v>
      </c>
      <c r="B1662" s="8" t="s">
        <v>411</v>
      </c>
      <c r="C1662" s="9"/>
      <c r="D1662" s="9"/>
      <c r="E1662" s="10">
        <v>18.2</v>
      </c>
      <c r="F1662" s="11">
        <v>42.5</v>
      </c>
      <c r="I1662" s="12"/>
      <c r="J1662" s="13">
        <v>44.0</v>
      </c>
      <c r="K1662" s="14"/>
      <c r="L1662" s="15"/>
      <c r="Z1662" s="17"/>
      <c r="AA1662" s="18"/>
      <c r="AB1662" s="19"/>
    </row>
    <row r="1663" hidden="1">
      <c r="B1663" s="20" t="s">
        <v>257</v>
      </c>
      <c r="C1663" s="3">
        <v>22.0</v>
      </c>
      <c r="D1663" s="21">
        <v>0.962</v>
      </c>
      <c r="F1663" s="22">
        <v>28.5</v>
      </c>
      <c r="I1663" s="12"/>
      <c r="J1663" s="13">
        <v>61.0</v>
      </c>
      <c r="K1663" s="23"/>
      <c r="L1663" s="15"/>
      <c r="Z1663" s="17"/>
      <c r="AA1663" s="18"/>
      <c r="AB1663" s="19"/>
    </row>
    <row r="1664">
      <c r="A1664" s="42">
        <v>44179.0</v>
      </c>
      <c r="B1664" s="43" t="s">
        <v>118</v>
      </c>
      <c r="C1664" s="44"/>
      <c r="D1664" s="44"/>
      <c r="E1664" s="46">
        <v>87.0</v>
      </c>
      <c r="F1664" s="47">
        <v>92.5</v>
      </c>
      <c r="G1664" s="48">
        <v>2.0</v>
      </c>
      <c r="H1664" s="48">
        <v>112.0</v>
      </c>
      <c r="I1664" s="49">
        <f>if(H1664&lt;0,-H1664/(-H1664+100),100/(H1664+100))/(if(H1664&lt;0,-H1664/(-H1664+100),100/(H1664+100))+if(H1665&lt;0,-H1665/(-H1665+100),100/(H1665+100)))</f>
        <v>0.4516676961</v>
      </c>
      <c r="J1664" s="50">
        <v>74.0</v>
      </c>
      <c r="K1664" s="51">
        <f>IF(C1664&lt;&gt;"",IF(C1664+G1664&gt;0,C1664+G1664,""),IF(G1664-C1665&gt;0,G1664-C1665,""))</f>
        <v>0.5</v>
      </c>
      <c r="L1664" s="52">
        <f>if(K1664&lt;&gt;"",if(J1665-J1664&lt;G1664,1,if(G1664=J1665-J1664,"Push",0)),"")</f>
        <v>1</v>
      </c>
      <c r="Z1664" s="17"/>
      <c r="AA1664" s="18"/>
      <c r="AB1664" s="19"/>
    </row>
    <row r="1665">
      <c r="B1665" s="20" t="s">
        <v>58</v>
      </c>
      <c r="C1665" s="3">
        <v>1.5</v>
      </c>
      <c r="D1665" s="21">
        <v>0.556</v>
      </c>
      <c r="F1665" s="22">
        <v>37.7</v>
      </c>
      <c r="G1665" s="5">
        <v>-2.0</v>
      </c>
      <c r="H1665" s="5">
        <v>-134.0</v>
      </c>
      <c r="I1665" s="12">
        <f>if(H1665&lt;0,-H1665/(-H1665+100),100/(H1665+100))/(if(H1665&lt;0,-H1665/(-H1665+100),100/(H1665+100))+if(H1664&lt;0,-H1664/(-H1664+100),100/(H1664+100)))</f>
        <v>0.5483323039</v>
      </c>
      <c r="J1665" s="13">
        <v>60.0</v>
      </c>
      <c r="K1665" s="23" t="str">
        <f>IF(C1665&lt;&gt;"",IF(C1665+G1665&gt;0,C1665+G1665,""),IF(G1665-C1664&gt;0,G1665-C1664,""))</f>
        <v/>
      </c>
      <c r="L1665" s="15" t="str">
        <f>if(K1665&lt;&gt;"",if(J1664-J1665&lt;G1665,1,if(G1665=J1664-J1665,"Push",0)),"")</f>
        <v/>
      </c>
      <c r="Z1665" s="17"/>
      <c r="AA1665" s="18"/>
      <c r="AB1665" s="19"/>
    </row>
    <row r="1666" hidden="1">
      <c r="A1666" s="7">
        <v>44179.0</v>
      </c>
      <c r="B1666" s="8" t="s">
        <v>156</v>
      </c>
      <c r="C1666" s="9"/>
      <c r="D1666" s="9"/>
      <c r="E1666" s="10">
        <v>79.1</v>
      </c>
      <c r="F1666" s="11">
        <v>96.2</v>
      </c>
      <c r="G1666" s="5">
        <v>8.5</v>
      </c>
      <c r="H1666" s="5">
        <v>320.0</v>
      </c>
      <c r="I1666" s="12">
        <f>if(H1666&lt;0,-H1666/(-H1666+100),100/(H1666+100))/(if(H1666&lt;0,-H1666/(-H1666+100),100/(H1666+100))+if(H1667&lt;0,-H1667/(-H1667+100),100/(H1667+100)))</f>
        <v>0.2293577982</v>
      </c>
      <c r="J1666" s="13">
        <v>89.0</v>
      </c>
      <c r="K1666" s="14" t="str">
        <f>IF(C1666&lt;&gt;"",IF(C1666+G1666&gt;0,C1666+G1666,""),IF(G1666-C1667&gt;0,G1666-C1667,""))</f>
        <v/>
      </c>
      <c r="L1666" s="15" t="str">
        <f>if(K1666&lt;&gt;"",if(J1667-J1666&lt;G1666,1,if(G1666=J1667-J1666,"Push",0)),"")</f>
        <v/>
      </c>
      <c r="Z1666" s="17"/>
      <c r="AA1666" s="18"/>
      <c r="AB1666" s="19"/>
    </row>
    <row r="1667" hidden="1">
      <c r="B1667" s="20" t="s">
        <v>300</v>
      </c>
      <c r="C1667" s="3">
        <v>9.0</v>
      </c>
      <c r="D1667" s="21">
        <v>0.783</v>
      </c>
      <c r="F1667" s="22">
        <v>32.8</v>
      </c>
      <c r="G1667" s="5">
        <v>-8.5</v>
      </c>
      <c r="H1667" s="5">
        <v>-400.0</v>
      </c>
      <c r="I1667" s="12">
        <f>if(H1667&lt;0,-H1667/(-H1667+100),100/(H1667+100))/(if(H1667&lt;0,-H1667/(-H1667+100),100/(H1667+100))+if(H1666&lt;0,-H1666/(-H1666+100),100/(H1666+100)))</f>
        <v>0.7706422018</v>
      </c>
      <c r="J1667" s="13">
        <v>84.0</v>
      </c>
      <c r="K1667" s="23">
        <f>IF(C1667&lt;&gt;"",IF(C1667+G1667&gt;0,C1667+G1667,""),IF(G1667-C1666&gt;0,G1667-C1666,""))</f>
        <v>0.5</v>
      </c>
      <c r="L1667" s="15">
        <f>if(K1667&lt;&gt;"",if(J1666-J1667&lt;G1667,1,if(G1667=J1666-J1667,"Push",0)),"")</f>
        <v>0</v>
      </c>
      <c r="Z1667" s="17"/>
      <c r="AA1667" s="18"/>
      <c r="AB1667" s="19"/>
    </row>
    <row r="1668" hidden="1">
      <c r="A1668" s="7">
        <v>44179.0</v>
      </c>
      <c r="B1668" s="8" t="s">
        <v>145</v>
      </c>
      <c r="C1668" s="9"/>
      <c r="D1668" s="9"/>
      <c r="E1668" s="10">
        <v>64.3</v>
      </c>
      <c r="F1668" s="11">
        <v>58.4</v>
      </c>
      <c r="G1668" s="5">
        <v>-4.0</v>
      </c>
      <c r="H1668" s="5">
        <v>-177.0</v>
      </c>
      <c r="I1668" s="12">
        <f>if(H1668&lt;0,-H1668/(-H1668+100),100/(H1668+100))/(if(H1668&lt;0,-H1668/(-H1668+100),100/(H1668+100))+if(H1669&lt;0,-H1669/(-H1669+100),100/(H1669+100)))</f>
        <v>0.6102159994</v>
      </c>
      <c r="J1668" s="13">
        <v>79.0</v>
      </c>
      <c r="K1668" s="14" t="str">
        <f>IF(C1668&lt;&gt;"",IF(C1668+G1668&gt;0,C1668+G1668,""),IF(G1668-C1669&gt;0,G1668-C1669,""))</f>
        <v/>
      </c>
      <c r="L1668" s="15" t="str">
        <f>if(K1668&lt;&gt;"",if(J1669-J1668&lt;G1668,1,if(G1668=J1669-J1668,"Push",0)),"")</f>
        <v/>
      </c>
      <c r="Z1668" s="17"/>
      <c r="AA1668" s="18"/>
      <c r="AB1668" s="19"/>
    </row>
    <row r="1669" hidden="1">
      <c r="B1669" s="20" t="s">
        <v>387</v>
      </c>
      <c r="C1669" s="3">
        <v>1.4</v>
      </c>
      <c r="D1669" s="21">
        <v>0.55</v>
      </c>
      <c r="F1669" s="22">
        <v>42.4</v>
      </c>
      <c r="G1669" s="5">
        <v>4.0</v>
      </c>
      <c r="H1669" s="5">
        <v>145.0</v>
      </c>
      <c r="I1669" s="12">
        <f>if(H1669&lt;0,-H1669/(-H1669+100),100/(H1669+100))/(if(H1669&lt;0,-H1669/(-H1669+100),100/(H1669+100))+if(H1668&lt;0,-H1668/(-H1668+100),100/(H1668+100)))</f>
        <v>0.3897840006</v>
      </c>
      <c r="J1669" s="13">
        <v>72.0</v>
      </c>
      <c r="K1669" s="23">
        <f>IF(C1669&lt;&gt;"",IF(C1669+G1669&gt;0,C1669+G1669,""),IF(G1669-C1668&gt;0,G1669-C1668,""))</f>
        <v>5.4</v>
      </c>
      <c r="L1669" s="15">
        <f>if(K1669&lt;&gt;"",if(J1668-J1669&lt;G1669,1,if(G1669=J1668-J1669,"Push",0)),"")</f>
        <v>0</v>
      </c>
      <c r="Z1669" s="17"/>
      <c r="AA1669" s="18"/>
      <c r="AB1669" s="19"/>
    </row>
    <row r="1670" hidden="1">
      <c r="A1670" s="7">
        <v>44179.0</v>
      </c>
      <c r="B1670" s="8" t="s">
        <v>392</v>
      </c>
      <c r="C1670" s="9"/>
      <c r="D1670" s="9"/>
      <c r="E1670" s="10">
        <v>53.6</v>
      </c>
      <c r="F1670" s="11">
        <v>41.3</v>
      </c>
      <c r="G1670" s="5">
        <v>13.5</v>
      </c>
      <c r="H1670" s="5">
        <v>750.0</v>
      </c>
      <c r="I1670" s="12">
        <f>if(H1670&lt;0,-H1670/(-H1670+100),100/(H1670+100))/(if(H1670&lt;0,-H1670/(-H1670+100),100/(H1670+100))+if(H1671&lt;0,-H1671/(-H1671+100),100/(H1671+100)))</f>
        <v>0.1127348643</v>
      </c>
      <c r="J1670" s="13">
        <v>45.0</v>
      </c>
      <c r="K1670" s="14" t="str">
        <f>IF(C1670&lt;&gt;"",IF(C1670+G1670&gt;0,C1670+G1670,""),IF(G1670-C1671&gt;0,G1670-C1671,""))</f>
        <v/>
      </c>
      <c r="L1670" s="15" t="str">
        <f>if(K1670&lt;&gt;"",if(J1671-J1670&lt;G1670,1,if(G1670=J1671-J1670,"Push",0)),"")</f>
        <v/>
      </c>
      <c r="Z1670" s="17"/>
      <c r="AA1670" s="18"/>
      <c r="AB1670" s="19"/>
    </row>
    <row r="1671" hidden="1">
      <c r="B1671" s="20" t="s">
        <v>134</v>
      </c>
      <c r="C1671" s="3">
        <v>15.6</v>
      </c>
      <c r="D1671" s="21">
        <v>0.922</v>
      </c>
      <c r="F1671" s="22">
        <v>67.5</v>
      </c>
      <c r="G1671" s="5">
        <v>-13.5</v>
      </c>
      <c r="H1671" s="5">
        <v>-1250.0</v>
      </c>
      <c r="I1671" s="12">
        <f>if(H1671&lt;0,-H1671/(-H1671+100),100/(H1671+100))/(if(H1671&lt;0,-H1671/(-H1671+100),100/(H1671+100))+if(H1670&lt;0,-H1670/(-H1670+100),100/(H1670+100)))</f>
        <v>0.8872651357</v>
      </c>
      <c r="J1671" s="13">
        <v>81.0</v>
      </c>
      <c r="K1671" s="23">
        <f>IF(C1671&lt;&gt;"",IF(C1671+G1671&gt;0,C1671+G1671,""),IF(G1671-C1670&gt;0,G1671-C1670,""))</f>
        <v>2.1</v>
      </c>
      <c r="L1671" s="15">
        <f>if(K1671&lt;&gt;"",if(J1670-J1671&lt;G1671,1,if(G1671=J1670-J1671,"Push",0)),"")</f>
        <v>1</v>
      </c>
      <c r="Z1671" s="17"/>
      <c r="AA1671" s="18"/>
      <c r="AB1671" s="19"/>
    </row>
    <row r="1672" hidden="1">
      <c r="A1672" s="7">
        <v>44179.0</v>
      </c>
      <c r="B1672" s="8" t="s">
        <v>356</v>
      </c>
      <c r="C1672" s="9"/>
      <c r="D1672" s="9"/>
      <c r="E1672" s="10">
        <v>52.7</v>
      </c>
      <c r="F1672" s="11">
        <v>60.1</v>
      </c>
      <c r="G1672" s="5">
        <v>23.5</v>
      </c>
      <c r="H1672" s="5">
        <v>1800.0</v>
      </c>
      <c r="I1672" s="12">
        <f>if(H1672&lt;0,-H1672/(-H1672+100),100/(H1672+100))/(if(H1672&lt;0,-H1672/(-H1672+100),100/(H1672+100))+if(H1673&lt;0,-H1673/(-H1673+100),100/(H1673+100)))</f>
        <v>0.05047476262</v>
      </c>
      <c r="J1672" s="13">
        <v>54.0</v>
      </c>
      <c r="K1672" s="14">
        <f>IF(C1672&lt;&gt;"",IF(C1672+G1672&gt;0,C1672+G1672,""),IF(G1672-C1673&gt;0,G1672-C1673,""))</f>
        <v>7.5</v>
      </c>
      <c r="L1672" s="15">
        <f>if(K1672&lt;&gt;"",if(J1673-J1672&lt;G1672,1,if(G1672=J1673-J1672,"Push",0)),"")</f>
        <v>1</v>
      </c>
      <c r="Z1672" s="17"/>
      <c r="AA1672" s="18"/>
      <c r="AB1672" s="19"/>
    </row>
    <row r="1673" hidden="1">
      <c r="B1673" s="20" t="s">
        <v>399</v>
      </c>
      <c r="C1673" s="3">
        <v>16.0</v>
      </c>
      <c r="D1673" s="21">
        <v>0.902</v>
      </c>
      <c r="F1673" s="22">
        <v>43.7</v>
      </c>
      <c r="G1673" s="5">
        <v>-23.5</v>
      </c>
      <c r="H1673" s="5">
        <v>-10000.0</v>
      </c>
      <c r="I1673" s="12">
        <f>if(H1673&lt;0,-H1673/(-H1673+100),100/(H1673+100))/(if(H1673&lt;0,-H1673/(-H1673+100),100/(H1673+100))+if(H1672&lt;0,-H1672/(-H1672+100),100/(H1672+100)))</f>
        <v>0.9495252374</v>
      </c>
      <c r="J1673" s="13">
        <v>68.0</v>
      </c>
      <c r="K1673" s="23" t="str">
        <f>IF(C1673&lt;&gt;"",IF(C1673+G1673&gt;0,C1673+G1673,""),IF(G1673-C1672&gt;0,G1673-C1672,""))</f>
        <v/>
      </c>
      <c r="L1673" s="15" t="str">
        <f>if(K1673&lt;&gt;"",if(J1672-J1673&lt;G1673,1,if(G1673=J1672-J1673,"Push",0)),"")</f>
        <v/>
      </c>
      <c r="Z1673" s="17"/>
      <c r="AA1673" s="18"/>
      <c r="AB1673" s="19"/>
    </row>
    <row r="1674" hidden="1">
      <c r="A1674" s="7">
        <v>44179.0</v>
      </c>
      <c r="B1674" s="8" t="s">
        <v>143</v>
      </c>
      <c r="C1674" s="9"/>
      <c r="D1674" s="9"/>
      <c r="E1674" s="10">
        <v>50.0</v>
      </c>
      <c r="F1674" s="11">
        <v>49.7</v>
      </c>
      <c r="G1674" s="5">
        <v>30.0</v>
      </c>
      <c r="I1674" s="12"/>
      <c r="J1674" s="13">
        <v>66.0</v>
      </c>
      <c r="K1674" s="14">
        <f>IF(C1674&lt;&gt;"",IF(C1674+G1674&gt;0,C1674+G1674,""),IF(G1674-C1675&gt;0,G1674-C1675,""))</f>
        <v>7</v>
      </c>
      <c r="L1674" s="15">
        <f>if(K1674&lt;&gt;"",if(J1675-J1674&lt;G1674,1,if(G1674=J1675-J1674,"Push",0)),"")</f>
        <v>1</v>
      </c>
      <c r="Z1674" s="17"/>
      <c r="AA1674" s="18"/>
      <c r="AB1674" s="19"/>
    </row>
    <row r="1675" hidden="1">
      <c r="B1675" s="20" t="s">
        <v>236</v>
      </c>
      <c r="C1675" s="3">
        <v>23.0</v>
      </c>
      <c r="D1675" s="21">
        <v>0.963</v>
      </c>
      <c r="F1675" s="22">
        <v>64.4</v>
      </c>
      <c r="G1675" s="5">
        <v>-30.0</v>
      </c>
      <c r="I1675" s="12"/>
      <c r="J1675" s="13">
        <v>88.0</v>
      </c>
      <c r="K1675" s="23" t="str">
        <f>IF(C1675&lt;&gt;"",IF(C1675+G1675&gt;0,C1675+G1675,""),IF(G1675-C1674&gt;0,G1675-C1674,""))</f>
        <v/>
      </c>
      <c r="L1675" s="15" t="str">
        <f>if(K1675&lt;&gt;"",if(J1674-J1675&lt;G1675,1,if(G1675=J1674-J1675,"Push",0)),"")</f>
        <v/>
      </c>
      <c r="Z1675" s="17"/>
      <c r="AA1675" s="18"/>
      <c r="AB1675" s="19"/>
    </row>
    <row r="1676" hidden="1">
      <c r="A1676" s="7">
        <v>44179.0</v>
      </c>
      <c r="B1676" s="8" t="s">
        <v>377</v>
      </c>
      <c r="C1676" s="9"/>
      <c r="D1676" s="9"/>
      <c r="E1676" s="10">
        <v>47.6</v>
      </c>
      <c r="F1676" s="11">
        <v>33.1</v>
      </c>
      <c r="G1676" s="5">
        <v>16.0</v>
      </c>
      <c r="H1676" s="5">
        <v>1000.0</v>
      </c>
      <c r="I1676" s="12">
        <f>if(H1676&lt;0,-H1676/(-H1676+100),100/(H1676+100))/(if(H1676&lt;0,-H1676/(-H1676+100),100/(H1676+100))+if(H1677&lt;0,-H1677/(-H1677+100),100/(H1677+100)))</f>
        <v>0.08713692946</v>
      </c>
      <c r="J1676" s="13">
        <v>52.0</v>
      </c>
      <c r="K1676" s="14">
        <f>IF(C1676&lt;&gt;"",IF(C1676+G1676&gt;0,C1676+G1676,""),IF(G1676-C1677&gt;0,G1676-C1677,""))</f>
        <v>7.3</v>
      </c>
      <c r="L1676" s="15">
        <f>if(K1676&lt;&gt;"",if(J1677-J1676&lt;G1676,1,if(G1676=J1677-J1676,"Push",0)),"")</f>
        <v>0</v>
      </c>
      <c r="Z1676" s="17"/>
      <c r="AA1676" s="18"/>
      <c r="AB1676" s="19"/>
    </row>
    <row r="1677" hidden="1">
      <c r="B1677" s="20" t="s">
        <v>414</v>
      </c>
      <c r="C1677" s="3">
        <v>8.7</v>
      </c>
      <c r="D1677" s="21">
        <v>0.796</v>
      </c>
      <c r="F1677" s="22">
        <v>65.9</v>
      </c>
      <c r="G1677" s="5">
        <v>-16.0</v>
      </c>
      <c r="H1677" s="5">
        <v>-2000.0</v>
      </c>
      <c r="I1677" s="12">
        <f>if(H1677&lt;0,-H1677/(-H1677+100),100/(H1677+100))/(if(H1677&lt;0,-H1677/(-H1677+100),100/(H1677+100))+if(H1676&lt;0,-H1676/(-H1676+100),100/(H1676+100)))</f>
        <v>0.9128630705</v>
      </c>
      <c r="J1677" s="13">
        <v>91.0</v>
      </c>
      <c r="K1677" s="23" t="str">
        <f>IF(C1677&lt;&gt;"",IF(C1677+G1677&gt;0,C1677+G1677,""),IF(G1677-C1676&gt;0,G1677-C1676,""))</f>
        <v/>
      </c>
      <c r="L1677" s="15" t="str">
        <f>if(K1677&lt;&gt;"",if(J1676-J1677&lt;G1677,1,if(G1677=J1676-J1677,"Push",0)),"")</f>
        <v/>
      </c>
      <c r="Z1677" s="17"/>
      <c r="AA1677" s="18"/>
      <c r="AB1677" s="19"/>
    </row>
    <row r="1678" hidden="1">
      <c r="A1678" s="7">
        <v>44179.0</v>
      </c>
      <c r="B1678" s="8" t="s">
        <v>94</v>
      </c>
      <c r="C1678" s="9">
        <v>5.3</v>
      </c>
      <c r="D1678" s="25">
        <v>0.685</v>
      </c>
      <c r="E1678" s="10">
        <v>47.2</v>
      </c>
      <c r="F1678" s="11">
        <v>19.9</v>
      </c>
      <c r="G1678" s="5">
        <v>-5.5</v>
      </c>
      <c r="H1678" s="5">
        <v>-245.0</v>
      </c>
      <c r="I1678" s="12">
        <f>if(H1678&lt;0,-H1678/(-H1678+100),100/(H1678+100))/(if(H1678&lt;0,-H1678/(-H1678+100),100/(H1678+100))+if(H1679&lt;0,-H1679/(-H1679+100),100/(H1679+100)))</f>
        <v>0.6768906579</v>
      </c>
      <c r="J1678" s="13">
        <v>62.0</v>
      </c>
      <c r="K1678" s="14" t="str">
        <f>IF(C1678&lt;&gt;"",IF(C1678+G1678&gt;0,C1678+G1678,""),IF(G1678-C1679&gt;0,G1678-C1679,""))</f>
        <v/>
      </c>
      <c r="L1678" s="15" t="str">
        <f>if(K1678&lt;&gt;"",if(J1679-J1678&lt;G1678,1,if(G1678=J1679-J1678,"Push",0)),"")</f>
        <v/>
      </c>
      <c r="Z1678" s="17"/>
      <c r="AA1678" s="18"/>
      <c r="AB1678" s="19"/>
    </row>
    <row r="1679" hidden="1">
      <c r="B1679" s="20" t="s">
        <v>95</v>
      </c>
      <c r="C1679" s="3"/>
      <c r="D1679" s="3"/>
      <c r="F1679" s="22">
        <v>82.9</v>
      </c>
      <c r="G1679" s="5">
        <v>5.5</v>
      </c>
      <c r="H1679" s="5">
        <v>195.0</v>
      </c>
      <c r="I1679" s="12">
        <f>if(H1679&lt;0,-H1679/(-H1679+100),100/(H1679+100))/(if(H1679&lt;0,-H1679/(-H1679+100),100/(H1679+100))+if(H1678&lt;0,-H1678/(-H1678+100),100/(H1678+100)))</f>
        <v>0.3231093421</v>
      </c>
      <c r="J1679" s="13">
        <v>75.0</v>
      </c>
      <c r="K1679" s="23">
        <f>IF(C1679&lt;&gt;"",IF(C1679+G1679&gt;0,C1679+G1679,""),IF(G1679-C1678&gt;0,G1679-C1678,""))</f>
        <v>0.2</v>
      </c>
      <c r="L1679" s="15">
        <f>if(K1679&lt;&gt;"",if(J1678-J1679&lt;G1679,1,if(G1679=J1678-J1679,"Push",0)),"")</f>
        <v>1</v>
      </c>
      <c r="Z1679" s="17"/>
      <c r="AA1679" s="18"/>
      <c r="AB1679" s="19"/>
    </row>
    <row r="1680" hidden="1">
      <c r="A1680" s="7">
        <v>44179.0</v>
      </c>
      <c r="B1680" s="8" t="s">
        <v>264</v>
      </c>
      <c r="C1680" s="9">
        <v>0.1</v>
      </c>
      <c r="D1680" s="25">
        <v>0.504</v>
      </c>
      <c r="E1680" s="10">
        <v>40.0</v>
      </c>
      <c r="F1680" s="11">
        <v>39.8</v>
      </c>
      <c r="G1680" s="5">
        <v>4.5</v>
      </c>
      <c r="H1680" s="5">
        <v>170.0</v>
      </c>
      <c r="I1680" s="12">
        <f>if(H1680&lt;0,-H1680/(-H1680+100),100/(H1680+100))/(if(H1680&lt;0,-H1680/(-H1680+100),100/(H1680+100))+if(H1681&lt;0,-H1681/(-H1681+100),100/(H1681+100)))</f>
        <v>0.3534777651</v>
      </c>
      <c r="J1680" s="13">
        <v>66.0</v>
      </c>
      <c r="K1680" s="14">
        <f>IF(C1680&lt;&gt;"",IF(C1680+G1680&gt;0,C1680+G1680,""),IF(G1680-C1681&gt;0,G1680-C1681,""))</f>
        <v>4.6</v>
      </c>
      <c r="L1680" s="15">
        <f>if(K1680&lt;&gt;"",if(J1681-J1680&lt;G1680,1,if(G1680=J1681-J1680,"Push",0)),"")</f>
        <v>1</v>
      </c>
      <c r="Z1680" s="17"/>
      <c r="AA1680" s="18"/>
      <c r="AB1680" s="19"/>
    </row>
    <row r="1681" hidden="1">
      <c r="B1681" s="20" t="s">
        <v>153</v>
      </c>
      <c r="C1681" s="3"/>
      <c r="D1681" s="3"/>
      <c r="F1681" s="22">
        <v>42.4</v>
      </c>
      <c r="G1681" s="5">
        <v>-4.5</v>
      </c>
      <c r="H1681" s="5">
        <v>-210.0</v>
      </c>
      <c r="I1681" s="12">
        <f>if(H1681&lt;0,-H1681/(-H1681+100),100/(H1681+100))/(if(H1681&lt;0,-H1681/(-H1681+100),100/(H1681+100))+if(H1680&lt;0,-H1680/(-H1680+100),100/(H1680+100)))</f>
        <v>0.6465222349</v>
      </c>
      <c r="J1681" s="13">
        <v>67.0</v>
      </c>
      <c r="K1681" s="23" t="str">
        <f>IF(C1681&lt;&gt;"",IF(C1681+G1681&gt;0,C1681+G1681,""),IF(G1681-C1680&gt;0,G1681-C1680,""))</f>
        <v/>
      </c>
      <c r="L1681" s="15" t="str">
        <f>if(K1681&lt;&gt;"",if(J1680-J1681&lt;G1681,1,if(G1681=J1680-J1681,"Push",0)),"")</f>
        <v/>
      </c>
      <c r="Z1681" s="17"/>
      <c r="AA1681" s="18"/>
      <c r="AB1681" s="19"/>
    </row>
    <row r="1682" hidden="1">
      <c r="A1682" s="7">
        <v>44179.0</v>
      </c>
      <c r="B1682" s="8" t="s">
        <v>288</v>
      </c>
      <c r="C1682" s="9"/>
      <c r="D1682" s="9"/>
      <c r="E1682" s="10">
        <v>34.6</v>
      </c>
      <c r="F1682" s="11">
        <v>70.7</v>
      </c>
      <c r="G1682" s="5">
        <v>5.5</v>
      </c>
      <c r="H1682" s="5">
        <v>195.0</v>
      </c>
      <c r="I1682" s="12">
        <f>if(H1682&lt;0,-H1682/(-H1682+100),100/(H1682+100))/(if(H1682&lt;0,-H1682/(-H1682+100),100/(H1682+100))+if(H1683&lt;0,-H1683/(-H1683+100),100/(H1683+100)))</f>
        <v>0.3231093421</v>
      </c>
      <c r="J1682" s="13">
        <v>85.0</v>
      </c>
      <c r="K1682" s="14" t="str">
        <f>IF(C1682&lt;&gt;"",IF(C1682+G1682&gt;0,C1682+G1682,""),IF(G1682-C1683&gt;0,G1682-C1683,""))</f>
        <v/>
      </c>
      <c r="L1682" s="15" t="str">
        <f>if(K1682&lt;&gt;"",if(J1683-J1682&lt;G1682,1,if(G1682=J1683-J1682,"Push",0)),"")</f>
        <v/>
      </c>
      <c r="Z1682" s="17"/>
      <c r="AA1682" s="18"/>
      <c r="AB1682" s="19"/>
    </row>
    <row r="1683" hidden="1">
      <c r="B1683" s="20" t="s">
        <v>63</v>
      </c>
      <c r="C1683" s="3">
        <v>13.7</v>
      </c>
      <c r="D1683" s="21">
        <v>0.881</v>
      </c>
      <c r="F1683" s="22">
        <v>13.5</v>
      </c>
      <c r="G1683" s="5">
        <v>-5.5</v>
      </c>
      <c r="H1683" s="5">
        <v>-245.0</v>
      </c>
      <c r="I1683" s="12">
        <f>if(H1683&lt;0,-H1683/(-H1683+100),100/(H1683+100))/(if(H1683&lt;0,-H1683/(-H1683+100),100/(H1683+100))+if(H1682&lt;0,-H1682/(-H1682+100),100/(H1682+100)))</f>
        <v>0.6768906579</v>
      </c>
      <c r="J1683" s="13">
        <v>84.0</v>
      </c>
      <c r="K1683" s="23">
        <f>IF(C1683&lt;&gt;"",IF(C1683+G1683&gt;0,C1683+G1683,""),IF(G1683-C1682&gt;0,G1683-C1682,""))</f>
        <v>8.2</v>
      </c>
      <c r="L1683" s="15">
        <f>if(K1683&lt;&gt;"",if(J1682-J1683&lt;G1683,1,if(G1683=J1682-J1683,"Push",0)),"")</f>
        <v>0</v>
      </c>
      <c r="Z1683" s="17"/>
      <c r="AA1683" s="18"/>
      <c r="AB1683" s="19"/>
    </row>
    <row r="1684" hidden="1">
      <c r="A1684" s="7">
        <v>44179.0</v>
      </c>
      <c r="B1684" s="8" t="s">
        <v>389</v>
      </c>
      <c r="C1684" s="9"/>
      <c r="D1684" s="9"/>
      <c r="E1684" s="10">
        <v>22.6</v>
      </c>
      <c r="F1684" s="11">
        <v>51.7</v>
      </c>
      <c r="I1684" s="12"/>
      <c r="J1684" s="13">
        <v>68.0</v>
      </c>
      <c r="K1684" s="14"/>
      <c r="L1684" s="15"/>
      <c r="Z1684" s="17"/>
      <c r="AA1684" s="18"/>
      <c r="AB1684" s="19"/>
    </row>
    <row r="1685" hidden="1">
      <c r="B1685" s="20" t="s">
        <v>56</v>
      </c>
      <c r="C1685" s="3">
        <v>30.8</v>
      </c>
      <c r="D1685" s="21">
        <v>0.988</v>
      </c>
      <c r="F1685" s="22">
        <v>26.0</v>
      </c>
      <c r="I1685" s="12"/>
      <c r="J1685" s="13">
        <v>82.0</v>
      </c>
      <c r="K1685" s="23"/>
      <c r="L1685" s="15"/>
      <c r="Z1685" s="17"/>
      <c r="AA1685" s="18"/>
      <c r="AB1685" s="19"/>
    </row>
    <row r="1686" hidden="1">
      <c r="A1686" s="7">
        <v>44179.0</v>
      </c>
      <c r="B1686" s="8" t="s">
        <v>393</v>
      </c>
      <c r="C1686" s="9"/>
      <c r="D1686" s="9"/>
      <c r="E1686" s="10">
        <v>19.0</v>
      </c>
      <c r="F1686" s="11">
        <v>13.6</v>
      </c>
      <c r="I1686" s="12"/>
      <c r="J1686" s="13">
        <v>64.0</v>
      </c>
      <c r="K1686" s="14"/>
      <c r="L1686" s="15"/>
      <c r="Z1686" s="17"/>
      <c r="AA1686" s="18"/>
      <c r="AB1686" s="19"/>
    </row>
    <row r="1687" hidden="1">
      <c r="B1687" s="20" t="s">
        <v>123</v>
      </c>
      <c r="C1687" s="3">
        <v>26.7</v>
      </c>
      <c r="D1687" s="21">
        <v>0.969</v>
      </c>
      <c r="F1687" s="22">
        <v>57.3</v>
      </c>
      <c r="I1687" s="12"/>
      <c r="J1687" s="13">
        <v>110.0</v>
      </c>
      <c r="K1687" s="23"/>
      <c r="L1687" s="15"/>
      <c r="Z1687" s="17"/>
      <c r="AA1687" s="18"/>
      <c r="AB1687" s="19"/>
    </row>
    <row r="1688" hidden="1">
      <c r="A1688" s="7">
        <v>44179.0</v>
      </c>
      <c r="B1688" s="8" t="s">
        <v>167</v>
      </c>
      <c r="C1688" s="9"/>
      <c r="D1688" s="9"/>
      <c r="E1688" s="10">
        <v>19.0</v>
      </c>
      <c r="F1688" s="11">
        <v>8.1</v>
      </c>
      <c r="I1688" s="12"/>
      <c r="J1688" s="13">
        <v>46.0</v>
      </c>
      <c r="K1688" s="14"/>
      <c r="L1688" s="15"/>
      <c r="Z1688" s="17"/>
      <c r="AA1688" s="18"/>
      <c r="AB1688" s="19"/>
    </row>
    <row r="1689" hidden="1">
      <c r="B1689" s="20" t="s">
        <v>339</v>
      </c>
      <c r="C1689" s="3">
        <v>14.2</v>
      </c>
      <c r="D1689" s="21">
        <v>0.875</v>
      </c>
      <c r="F1689" s="22">
        <v>57.3</v>
      </c>
      <c r="I1689" s="12"/>
      <c r="J1689" s="13">
        <v>85.0</v>
      </c>
      <c r="K1689" s="23"/>
      <c r="L1689" s="15"/>
      <c r="Z1689" s="17"/>
      <c r="AA1689" s="18"/>
      <c r="AB1689" s="19"/>
    </row>
    <row r="1690" hidden="1">
      <c r="A1690" s="7">
        <v>44179.0</v>
      </c>
      <c r="B1690" s="8" t="s">
        <v>425</v>
      </c>
      <c r="C1690" s="9"/>
      <c r="D1690" s="9"/>
      <c r="E1690" s="10">
        <v>18.9</v>
      </c>
      <c r="F1690" s="11">
        <v>11.1</v>
      </c>
      <c r="I1690" s="12"/>
      <c r="J1690" s="13">
        <v>39.0</v>
      </c>
      <c r="K1690" s="14"/>
      <c r="L1690" s="15"/>
      <c r="Z1690" s="17"/>
      <c r="AA1690" s="18"/>
      <c r="AB1690" s="19"/>
    </row>
    <row r="1691" hidden="1">
      <c r="B1691" s="20" t="s">
        <v>283</v>
      </c>
      <c r="C1691" s="3">
        <v>26.7</v>
      </c>
      <c r="D1691" s="21">
        <v>0.974</v>
      </c>
      <c r="F1691" s="22">
        <v>60.0</v>
      </c>
      <c r="I1691" s="12"/>
      <c r="J1691" s="13">
        <v>91.0</v>
      </c>
      <c r="K1691" s="23"/>
      <c r="L1691" s="15"/>
      <c r="Z1691" s="17"/>
      <c r="AA1691" s="18"/>
      <c r="AB1691" s="19"/>
    </row>
    <row r="1692" hidden="1">
      <c r="A1692" s="7">
        <v>44179.0</v>
      </c>
      <c r="B1692" s="8" t="s">
        <v>217</v>
      </c>
      <c r="C1692" s="9"/>
      <c r="D1692" s="9"/>
      <c r="E1692" s="10">
        <v>18.5</v>
      </c>
      <c r="F1692" s="11">
        <v>24.6</v>
      </c>
      <c r="I1692" s="12"/>
      <c r="J1692" s="13">
        <v>51.0</v>
      </c>
      <c r="K1692" s="14"/>
      <c r="L1692" s="15"/>
      <c r="Z1692" s="17"/>
      <c r="AA1692" s="18"/>
      <c r="AB1692" s="19"/>
    </row>
    <row r="1693" hidden="1">
      <c r="B1693" s="20" t="s">
        <v>77</v>
      </c>
      <c r="C1693" s="3">
        <v>25.4</v>
      </c>
      <c r="D1693" s="21">
        <v>0.969</v>
      </c>
      <c r="F1693" s="22">
        <v>48.1</v>
      </c>
      <c r="I1693" s="12"/>
      <c r="J1693" s="13">
        <v>89.0</v>
      </c>
      <c r="K1693" s="23"/>
      <c r="L1693" s="15"/>
      <c r="Z1693" s="17"/>
      <c r="AA1693" s="18"/>
      <c r="AB1693" s="19"/>
    </row>
    <row r="1694" hidden="1">
      <c r="A1694" s="7">
        <v>44179.0</v>
      </c>
      <c r="B1694" s="8" t="s">
        <v>426</v>
      </c>
      <c r="C1694" s="9"/>
      <c r="D1694" s="9"/>
      <c r="E1694" s="10"/>
      <c r="F1694" s="11"/>
      <c r="I1694" s="12"/>
      <c r="J1694" s="13">
        <v>66.0</v>
      </c>
      <c r="K1694" s="14"/>
      <c r="L1694" s="15"/>
      <c r="Z1694" s="17"/>
      <c r="AA1694" s="18"/>
      <c r="AB1694" s="19"/>
    </row>
    <row r="1695" hidden="1">
      <c r="B1695" s="20" t="s">
        <v>390</v>
      </c>
      <c r="C1695" s="3"/>
      <c r="D1695" s="3"/>
      <c r="F1695" s="22"/>
      <c r="I1695" s="12"/>
      <c r="J1695" s="13">
        <v>80.0</v>
      </c>
      <c r="K1695" s="23"/>
      <c r="L1695" s="15"/>
      <c r="Z1695" s="17"/>
      <c r="AA1695" s="18"/>
      <c r="AB1695" s="19"/>
    </row>
    <row r="1696">
      <c r="A1696" s="42">
        <v>44180.0</v>
      </c>
      <c r="B1696" s="43" t="s">
        <v>14</v>
      </c>
      <c r="C1696" s="44"/>
      <c r="D1696" s="44"/>
      <c r="E1696" s="46">
        <v>89.3</v>
      </c>
      <c r="F1696" s="47">
        <v>51.5</v>
      </c>
      <c r="G1696" s="48">
        <v>2.0</v>
      </c>
      <c r="H1696" s="48">
        <v>110.0</v>
      </c>
      <c r="I1696" s="49">
        <f>if(H1696&lt;0,-H1696/(-H1696+100),100/(H1696+100))/(if(H1696&lt;0,-H1696/(-H1696+100),100/(H1696+100))+if(H1697&lt;0,-H1697/(-H1697+100),100/(H1697+100)))</f>
        <v>0.4572564612</v>
      </c>
      <c r="J1696" s="50">
        <v>60.0</v>
      </c>
      <c r="K1696" s="51">
        <f>IF(C1696&lt;&gt;"",IF(C1696+G1696&gt;0,C1696+G1696,""),IF(G1696-C1697&gt;0,G1696-C1697,""))</f>
        <v>1.6</v>
      </c>
      <c r="L1696" s="52">
        <f>if(K1696&lt;&gt;"",if(J1697-J1696&lt;G1696,1,if(G1696=J1697-J1696,"Push",0)),"")</f>
        <v>0</v>
      </c>
      <c r="Z1696" s="17"/>
      <c r="AA1696" s="18"/>
      <c r="AB1696" s="19"/>
    </row>
    <row r="1697">
      <c r="B1697" s="20" t="s">
        <v>154</v>
      </c>
      <c r="C1697" s="3">
        <v>0.4</v>
      </c>
      <c r="D1697" s="21">
        <v>0.518</v>
      </c>
      <c r="F1697" s="22">
        <v>78.9</v>
      </c>
      <c r="G1697" s="5">
        <v>-2.0</v>
      </c>
      <c r="H1697" s="5">
        <v>-130.0</v>
      </c>
      <c r="I1697" s="12">
        <f>if(H1697&lt;0,-H1697/(-H1697+100),100/(H1697+100))/(if(H1697&lt;0,-H1697/(-H1697+100),100/(H1697+100))+if(H1696&lt;0,-H1696/(-H1696+100),100/(H1696+100)))</f>
        <v>0.5427435388</v>
      </c>
      <c r="J1697" s="13">
        <v>66.0</v>
      </c>
      <c r="K1697" s="23" t="str">
        <f>IF(C1697&lt;&gt;"",IF(C1697+G1697&gt;0,C1697+G1697,""),IF(G1697-C1696&gt;0,G1697-C1696,""))</f>
        <v/>
      </c>
      <c r="L1697" s="15" t="str">
        <f>if(K1697&lt;&gt;"",if(J1696-J1697&lt;G1697,1,if(G1697=J1696-J1697,"Push",0)),"")</f>
        <v/>
      </c>
      <c r="Z1697" s="17"/>
      <c r="AA1697" s="18"/>
      <c r="AB1697" s="19"/>
    </row>
    <row r="1698" hidden="1">
      <c r="A1698" s="26">
        <v>44180.0</v>
      </c>
      <c r="B1698" s="27" t="s">
        <v>367</v>
      </c>
      <c r="C1698" s="28"/>
      <c r="D1698" s="28"/>
      <c r="E1698" s="29">
        <v>81.5</v>
      </c>
      <c r="F1698" s="30">
        <v>40.9</v>
      </c>
      <c r="G1698" s="31"/>
      <c r="H1698" s="31"/>
      <c r="I1698" s="32"/>
      <c r="J1698" s="33">
        <v>63.0</v>
      </c>
      <c r="K1698" s="34"/>
      <c r="L1698" s="35"/>
      <c r="Z1698" s="17"/>
      <c r="AA1698" s="18"/>
      <c r="AB1698" s="19"/>
    </row>
    <row r="1699" hidden="1">
      <c r="B1699" s="36" t="s">
        <v>44</v>
      </c>
      <c r="C1699" s="37">
        <v>6.0</v>
      </c>
      <c r="D1699" s="38">
        <v>0.731</v>
      </c>
      <c r="F1699" s="39">
        <v>94.4</v>
      </c>
      <c r="G1699" s="31"/>
      <c r="H1699" s="31"/>
      <c r="I1699" s="32"/>
      <c r="J1699" s="33">
        <v>77.0</v>
      </c>
      <c r="K1699" s="40"/>
      <c r="L1699" s="35"/>
      <c r="Z1699" s="17"/>
      <c r="AA1699" s="18"/>
      <c r="AB1699" s="19"/>
    </row>
    <row r="1700" hidden="1">
      <c r="A1700" s="26">
        <v>44180.0</v>
      </c>
      <c r="B1700" s="27" t="s">
        <v>138</v>
      </c>
      <c r="C1700" s="28"/>
      <c r="D1700" s="28"/>
      <c r="E1700" s="29">
        <v>81.0</v>
      </c>
      <c r="F1700" s="30">
        <v>42.3</v>
      </c>
      <c r="G1700" s="31"/>
      <c r="H1700" s="31"/>
      <c r="I1700" s="32"/>
      <c r="J1700" s="33">
        <v>65.0</v>
      </c>
      <c r="K1700" s="34"/>
      <c r="L1700" s="35"/>
      <c r="Z1700" s="17"/>
      <c r="AA1700" s="18"/>
      <c r="AB1700" s="19"/>
    </row>
    <row r="1701" hidden="1">
      <c r="B1701" s="36" t="s">
        <v>72</v>
      </c>
      <c r="C1701" s="37">
        <v>7.4</v>
      </c>
      <c r="D1701" s="38">
        <v>0.736</v>
      </c>
      <c r="F1701" s="39">
        <v>90.0</v>
      </c>
      <c r="G1701" s="31"/>
      <c r="H1701" s="31"/>
      <c r="I1701" s="32"/>
      <c r="J1701" s="33">
        <v>92.0</v>
      </c>
      <c r="K1701" s="40"/>
      <c r="L1701" s="35"/>
      <c r="Z1701" s="17"/>
      <c r="AA1701" s="18"/>
      <c r="AB1701" s="19"/>
    </row>
    <row r="1702" hidden="1">
      <c r="A1702" s="7">
        <v>44180.0</v>
      </c>
      <c r="B1702" s="8" t="s">
        <v>32</v>
      </c>
      <c r="C1702" s="9"/>
      <c r="D1702" s="9"/>
      <c r="E1702" s="10">
        <v>77.1</v>
      </c>
      <c r="F1702" s="11">
        <v>44.7</v>
      </c>
      <c r="G1702" s="5">
        <v>8.0</v>
      </c>
      <c r="H1702" s="5">
        <v>300.0</v>
      </c>
      <c r="I1702" s="12">
        <f>if(H1702&lt;0,-H1702/(-H1702+100),100/(H1702+100))/(if(H1702&lt;0,-H1702/(-H1702+100),100/(H1702+100))+if(H1703&lt;0,-H1703/(-H1703+100),100/(H1703+100)))</f>
        <v>0.2395061728</v>
      </c>
      <c r="J1702" s="13">
        <v>61.0</v>
      </c>
      <c r="K1702" s="14">
        <f>IF(C1702&lt;&gt;"",IF(C1702+G1702&gt;0,C1702+G1702,""),IF(G1702-C1703&gt;0,G1702-C1703,""))</f>
        <v>3.7</v>
      </c>
      <c r="L1702" s="15">
        <f>if(K1702&lt;&gt;"",if(J1703-J1702&lt;G1702,1,if(G1702=J1703-J1702,"Push",0)),"")</f>
        <v>0</v>
      </c>
      <c r="Z1702" s="17"/>
      <c r="AA1702" s="18"/>
      <c r="AB1702" s="19"/>
    </row>
    <row r="1703" hidden="1">
      <c r="B1703" s="20" t="s">
        <v>334</v>
      </c>
      <c r="C1703" s="3">
        <v>4.3</v>
      </c>
      <c r="D1703" s="21">
        <v>0.663</v>
      </c>
      <c r="F1703" s="22">
        <v>85.1</v>
      </c>
      <c r="G1703" s="5">
        <v>-8.0</v>
      </c>
      <c r="H1703" s="5">
        <v>-385.0</v>
      </c>
      <c r="I1703" s="12">
        <f>if(H1703&lt;0,-H1703/(-H1703+100),100/(H1703+100))/(if(H1703&lt;0,-H1703/(-H1703+100),100/(H1703+100))+if(H1702&lt;0,-H1702/(-H1702+100),100/(H1702+100)))</f>
        <v>0.7604938272</v>
      </c>
      <c r="J1703" s="13">
        <v>74.0</v>
      </c>
      <c r="K1703" s="23" t="str">
        <f>IF(C1703&lt;&gt;"",IF(C1703+G1703&gt;0,C1703+G1703,""),IF(G1703-C1702&gt;0,G1703-C1702,""))</f>
        <v/>
      </c>
      <c r="L1703" s="15" t="str">
        <f>if(K1703&lt;&gt;"",if(J1702-J1703&lt;G1703,1,if(G1703=J1702-J1703,"Push",0)),"")</f>
        <v/>
      </c>
      <c r="Z1703" s="17"/>
      <c r="AA1703" s="18"/>
      <c r="AB1703" s="19"/>
    </row>
    <row r="1704" hidden="1">
      <c r="A1704" s="7">
        <v>44180.0</v>
      </c>
      <c r="B1704" s="8" t="s">
        <v>427</v>
      </c>
      <c r="C1704" s="9">
        <v>1.7</v>
      </c>
      <c r="D1704" s="25">
        <v>0.569</v>
      </c>
      <c r="E1704" s="10">
        <v>74.3</v>
      </c>
      <c r="F1704" s="11">
        <v>68.9</v>
      </c>
      <c r="G1704" s="5">
        <v>-5.5</v>
      </c>
      <c r="H1704" s="5">
        <v>-240.0</v>
      </c>
      <c r="I1704" s="12">
        <f>if(H1704&lt;0,-H1704/(-H1704+100),100/(H1704+100))/(if(H1704&lt;0,-H1704/(-H1704+100),100/(H1704+100))+if(H1705&lt;0,-H1705/(-H1705+100),100/(H1705+100)))</f>
        <v>0.6755725191</v>
      </c>
      <c r="J1704" s="13">
        <v>81.0</v>
      </c>
      <c r="K1704" s="14" t="str">
        <f>IF(C1704&lt;&gt;"",IF(C1704+G1704&gt;0,C1704+G1704,""),IF(G1704-C1705&gt;0,G1704-C1705,""))</f>
        <v/>
      </c>
      <c r="L1704" s="15" t="str">
        <f>if(K1704&lt;&gt;"",if(J1705-J1704&lt;G1704,1,if(G1704=J1705-J1704,"Push",0)),"")</f>
        <v/>
      </c>
      <c r="Z1704" s="17"/>
      <c r="AA1704" s="18"/>
      <c r="AB1704" s="19"/>
    </row>
    <row r="1705" hidden="1">
      <c r="B1705" s="20" t="s">
        <v>416</v>
      </c>
      <c r="C1705" s="3"/>
      <c r="D1705" s="3"/>
      <c r="F1705" s="22">
        <v>52.6</v>
      </c>
      <c r="G1705" s="5">
        <v>5.5</v>
      </c>
      <c r="H1705" s="5">
        <v>195.0</v>
      </c>
      <c r="I1705" s="12">
        <f>if(H1705&lt;0,-H1705/(-H1705+100),100/(H1705+100))/(if(H1705&lt;0,-H1705/(-H1705+100),100/(H1705+100))+if(H1704&lt;0,-H1704/(-H1704+100),100/(H1704+100)))</f>
        <v>0.3244274809</v>
      </c>
      <c r="J1705" s="13">
        <v>74.0</v>
      </c>
      <c r="K1705" s="23">
        <f>IF(C1705&lt;&gt;"",IF(C1705+G1705&gt;0,C1705+G1705,""),IF(G1705-C1704&gt;0,G1705-C1704,""))</f>
        <v>3.8</v>
      </c>
      <c r="L1705" s="15">
        <f>if(K1705&lt;&gt;"",if(J1704-J1705&lt;G1705,1,if(G1705=J1704-J1705,"Push",0)),"")</f>
        <v>0</v>
      </c>
      <c r="Z1705" s="17"/>
      <c r="AA1705" s="18"/>
      <c r="AB1705" s="19"/>
    </row>
    <row r="1706" hidden="1">
      <c r="A1706" s="7">
        <v>44180.0</v>
      </c>
      <c r="B1706" s="8" t="s">
        <v>174</v>
      </c>
      <c r="C1706" s="9"/>
      <c r="D1706" s="9"/>
      <c r="E1706" s="10">
        <v>73.7</v>
      </c>
      <c r="F1706" s="11">
        <v>66.3</v>
      </c>
      <c r="G1706" s="5">
        <v>7.0</v>
      </c>
      <c r="H1706" s="5">
        <v>245.0</v>
      </c>
      <c r="I1706" s="12">
        <f>if(H1706&lt;0,-H1706/(-H1706+100),100/(H1706+100))/(if(H1706&lt;0,-H1706/(-H1706+100),100/(H1706+100))+if(H1707&lt;0,-H1707/(-H1707+100),100/(H1707+100)))</f>
        <v>0.2779207411</v>
      </c>
      <c r="J1706" s="13">
        <v>80.0</v>
      </c>
      <c r="K1706" s="14">
        <f>IF(C1706&lt;&gt;"",IF(C1706+G1706&gt;0,C1706+G1706,""),IF(G1706-C1707&gt;0,G1706-C1707,""))</f>
        <v>2.1</v>
      </c>
      <c r="L1706" s="15">
        <f>if(K1706&lt;&gt;"",if(J1707-J1706&lt;G1706,1,if(G1706=J1707-J1706,"Push",0)),"")</f>
        <v>1</v>
      </c>
      <c r="Z1706" s="17"/>
      <c r="AA1706" s="18"/>
      <c r="AB1706" s="19"/>
    </row>
    <row r="1707" hidden="1">
      <c r="B1707" s="20" t="s">
        <v>122</v>
      </c>
      <c r="C1707" s="3">
        <v>4.9</v>
      </c>
      <c r="D1707" s="21">
        <v>0.663</v>
      </c>
      <c r="F1707" s="22">
        <v>61.4</v>
      </c>
      <c r="G1707" s="5">
        <v>-7.0</v>
      </c>
      <c r="H1707" s="5">
        <v>-305.0</v>
      </c>
      <c r="I1707" s="12">
        <f>if(H1707&lt;0,-H1707/(-H1707+100),100/(H1707+100))/(if(H1707&lt;0,-H1707/(-H1707+100),100/(H1707+100))+if(H1706&lt;0,-H1706/(-H1706+100),100/(H1706+100)))</f>
        <v>0.7220792589</v>
      </c>
      <c r="J1707" s="13">
        <v>83.0</v>
      </c>
      <c r="K1707" s="23" t="str">
        <f>IF(C1707&lt;&gt;"",IF(C1707+G1707&gt;0,C1707+G1707,""),IF(G1707-C1706&gt;0,G1707-C1706,""))</f>
        <v/>
      </c>
      <c r="L1707" s="15" t="str">
        <f>if(K1707&lt;&gt;"",if(J1706-J1707&lt;G1707,1,if(G1707=J1706-J1707,"Push",0)),"")</f>
        <v/>
      </c>
      <c r="Z1707" s="17"/>
      <c r="AA1707" s="18"/>
      <c r="AB1707" s="19"/>
    </row>
    <row r="1708" hidden="1">
      <c r="A1708" s="7">
        <v>44180.0</v>
      </c>
      <c r="B1708" s="8" t="s">
        <v>332</v>
      </c>
      <c r="C1708" s="9"/>
      <c r="D1708" s="9"/>
      <c r="E1708" s="10">
        <v>64.4</v>
      </c>
      <c r="F1708" s="11">
        <v>82.3</v>
      </c>
      <c r="G1708" s="5">
        <v>2.0</v>
      </c>
      <c r="H1708" s="5">
        <v>112.0</v>
      </c>
      <c r="I1708" s="12">
        <f>if(H1708&lt;0,-H1708/(-H1708+100),100/(H1708+100))/(if(H1708&lt;0,-H1708/(-H1708+100),100/(H1708+100))+if(H1709&lt;0,-H1709/(-H1709+100),100/(H1709+100)))</f>
        <v>0.4532666458</v>
      </c>
      <c r="J1708" s="13">
        <v>69.0</v>
      </c>
      <c r="K1708" s="14" t="str">
        <f>IF(C1708&lt;&gt;"",IF(C1708+G1708&gt;0,C1708+G1708,""),IF(G1708-C1709&gt;0,G1708-C1709,""))</f>
        <v/>
      </c>
      <c r="L1708" s="15" t="str">
        <f>if(K1708&lt;&gt;"",if(J1709-J1708&lt;G1708,1,if(G1708=J1709-J1708,"Push",0)),"")</f>
        <v/>
      </c>
      <c r="Z1708" s="17"/>
      <c r="AA1708" s="18"/>
      <c r="AB1708" s="19"/>
    </row>
    <row r="1709" hidden="1">
      <c r="B1709" s="20" t="s">
        <v>273</v>
      </c>
      <c r="C1709" s="3">
        <v>3.4</v>
      </c>
      <c r="D1709" s="21">
        <v>0.631</v>
      </c>
      <c r="F1709" s="22">
        <v>34.5</v>
      </c>
      <c r="G1709" s="5">
        <v>-2.0</v>
      </c>
      <c r="H1709" s="5">
        <v>-132.0</v>
      </c>
      <c r="I1709" s="12">
        <f>if(H1709&lt;0,-H1709/(-H1709+100),100/(H1709+100))/(if(H1709&lt;0,-H1709/(-H1709+100),100/(H1709+100))+if(H1708&lt;0,-H1708/(-H1708+100),100/(H1708+100)))</f>
        <v>0.5467333542</v>
      </c>
      <c r="J1709" s="13">
        <v>65.0</v>
      </c>
      <c r="K1709" s="23">
        <f>IF(C1709&lt;&gt;"",IF(C1709+G1709&gt;0,C1709+G1709,""),IF(G1709-C1708&gt;0,G1709-C1708,""))</f>
        <v>1.4</v>
      </c>
      <c r="L1709" s="15">
        <f>if(K1709&lt;&gt;"",if(J1708-J1709&lt;G1709,1,if(G1709=J1708-J1709,"Push",0)),"")</f>
        <v>0</v>
      </c>
      <c r="Z1709" s="17"/>
      <c r="AA1709" s="18"/>
      <c r="AB1709" s="19"/>
    </row>
    <row r="1710" hidden="1">
      <c r="A1710" s="7">
        <v>44180.0</v>
      </c>
      <c r="B1710" s="8" t="s">
        <v>189</v>
      </c>
      <c r="C1710" s="9"/>
      <c r="D1710" s="9"/>
      <c r="E1710" s="10">
        <v>64.0</v>
      </c>
      <c r="F1710" s="11">
        <v>37.0</v>
      </c>
      <c r="G1710" s="5">
        <v>19.0</v>
      </c>
      <c r="H1710" s="5">
        <v>1500.0</v>
      </c>
      <c r="I1710" s="12">
        <f>if(H1710&lt;0,-H1710/(-H1710+100),100/(H1710+100))/(if(H1710&lt;0,-H1710/(-H1710+100),100/(H1710+100))+if(H1711&lt;0,-H1711/(-H1711+100),100/(H1711+100)))</f>
        <v>0.05992949471</v>
      </c>
      <c r="J1710" s="13">
        <v>38.0</v>
      </c>
      <c r="K1710" s="14">
        <f>IF(C1710&lt;&gt;"",IF(C1710+G1710&gt;0,C1710+G1710,""),IF(G1710-C1711&gt;0,G1710-C1711,""))</f>
        <v>5.6</v>
      </c>
      <c r="L1710" s="15">
        <f>if(K1710&lt;&gt;"",if(J1711-J1710&lt;G1710,1,if(G1710=J1711-J1710,"Push",0)),"")</f>
        <v>0</v>
      </c>
      <c r="Z1710" s="17"/>
      <c r="AA1710" s="18"/>
      <c r="AB1710" s="19"/>
    </row>
    <row r="1711" hidden="1">
      <c r="B1711" s="20" t="s">
        <v>379</v>
      </c>
      <c r="C1711" s="3">
        <v>13.4</v>
      </c>
      <c r="D1711" s="21">
        <v>0.895</v>
      </c>
      <c r="F1711" s="22">
        <v>80.5</v>
      </c>
      <c r="G1711" s="5">
        <v>-19.0</v>
      </c>
      <c r="H1711" s="5">
        <v>-5000.0</v>
      </c>
      <c r="I1711" s="12">
        <f>if(H1711&lt;0,-H1711/(-H1711+100),100/(H1711+100))/(if(H1711&lt;0,-H1711/(-H1711+100),100/(H1711+100))+if(H1710&lt;0,-H1710/(-H1710+100),100/(H1710+100)))</f>
        <v>0.9400705053</v>
      </c>
      <c r="J1711" s="13">
        <v>79.0</v>
      </c>
      <c r="K1711" s="23" t="str">
        <f>IF(C1711&lt;&gt;"",IF(C1711+G1711&gt;0,C1711+G1711,""),IF(G1711-C1710&gt;0,G1711-C1710,""))</f>
        <v/>
      </c>
      <c r="L1711" s="15" t="str">
        <f>if(K1711&lt;&gt;"",if(J1710-J1711&lt;G1711,1,if(G1711=J1710-J1711,"Push",0)),"")</f>
        <v/>
      </c>
      <c r="Z1711" s="17"/>
      <c r="AA1711" s="18"/>
      <c r="AB1711" s="19"/>
    </row>
    <row r="1712" hidden="1">
      <c r="A1712" s="7">
        <v>44180.0</v>
      </c>
      <c r="B1712" s="8" t="s">
        <v>299</v>
      </c>
      <c r="C1712" s="9">
        <v>1.7</v>
      </c>
      <c r="D1712" s="25">
        <v>0.563</v>
      </c>
      <c r="E1712" s="10">
        <v>62.4</v>
      </c>
      <c r="F1712" s="11">
        <v>74.5</v>
      </c>
      <c r="G1712" s="5">
        <v>-1.0</v>
      </c>
      <c r="H1712" s="5">
        <v>-115.0</v>
      </c>
      <c r="I1712" s="12">
        <f>if(H1712&lt;0,-H1712/(-H1712+100),100/(H1712+100))/(if(H1712&lt;0,-H1712/(-H1712+100),100/(H1712+100))+if(H1713&lt;0,-H1713/(-H1713+100),100/(H1713+100)))</f>
        <v>0.5108342362</v>
      </c>
      <c r="J1712" s="13">
        <v>96.0</v>
      </c>
      <c r="K1712" s="14">
        <f>IF(C1712&lt;&gt;"",IF(C1712+G1712&gt;0,C1712+G1712,""),IF(G1712-C1713&gt;0,G1712-C1713,""))</f>
        <v>0.7</v>
      </c>
      <c r="L1712" s="15">
        <f>if(K1712&lt;&gt;"",if(J1713-J1712&lt;G1712,1,if(G1712=J1713-J1712,"Push",0)),"")</f>
        <v>1</v>
      </c>
      <c r="Z1712" s="17"/>
      <c r="AA1712" s="18"/>
      <c r="AB1712" s="19"/>
    </row>
    <row r="1713" hidden="1">
      <c r="B1713" s="20" t="s">
        <v>428</v>
      </c>
      <c r="C1713" s="3"/>
      <c r="D1713" s="3"/>
      <c r="F1713" s="22">
        <v>28.9</v>
      </c>
      <c r="G1713" s="5">
        <v>1.0</v>
      </c>
      <c r="H1713" s="5">
        <v>-105.0</v>
      </c>
      <c r="I1713" s="12">
        <f>if(H1713&lt;0,-H1713/(-H1713+100),100/(H1713+100))/(if(H1713&lt;0,-H1713/(-H1713+100),100/(H1713+100))+if(H1712&lt;0,-H1712/(-H1712+100),100/(H1712+100)))</f>
        <v>0.4891657638</v>
      </c>
      <c r="J1713" s="13">
        <v>88.0</v>
      </c>
      <c r="K1713" s="23" t="str">
        <f>IF(C1713&lt;&gt;"",IF(C1713+G1713&gt;0,C1713+G1713,""),IF(G1713-C1712&gt;0,G1713-C1712,""))</f>
        <v/>
      </c>
      <c r="L1713" s="15" t="str">
        <f>if(K1713&lt;&gt;"",if(J1712-J1713&lt;G1713,1,if(G1713=J1712-J1713,"Push",0)),"")</f>
        <v/>
      </c>
      <c r="Z1713" s="17"/>
      <c r="AA1713" s="18"/>
      <c r="AB1713" s="19"/>
    </row>
    <row r="1714" hidden="1">
      <c r="A1714" s="7">
        <v>44180.0</v>
      </c>
      <c r="B1714" s="8" t="s">
        <v>311</v>
      </c>
      <c r="C1714" s="9">
        <v>6.4</v>
      </c>
      <c r="D1714" s="25">
        <v>0.71</v>
      </c>
      <c r="E1714" s="10">
        <v>62.3</v>
      </c>
      <c r="F1714" s="11">
        <v>47.4</v>
      </c>
      <c r="G1714" s="5">
        <v>-16.5</v>
      </c>
      <c r="H1714" s="5">
        <v>-2500.0</v>
      </c>
      <c r="I1714" s="12">
        <f>if(H1714&lt;0,-H1714/(-H1714+100),100/(H1714+100))/(if(H1714&lt;0,-H1714/(-H1714+100),100/(H1714+100))+if(H1715&lt;0,-H1715/(-H1715+100),100/(H1715+100)))</f>
        <v>0.9170653907</v>
      </c>
      <c r="J1714" s="13">
        <v>82.0</v>
      </c>
      <c r="K1714" s="14" t="str">
        <f>IF(C1714&lt;&gt;"",IF(C1714+G1714&gt;0,C1714+G1714,""),IF(G1714-C1715&gt;0,G1714-C1715,""))</f>
        <v/>
      </c>
      <c r="L1714" s="15" t="str">
        <f>if(K1714&lt;&gt;"",if(J1715-J1714&lt;G1714,1,if(G1714=J1715-J1714,"Push",0)),"")</f>
        <v/>
      </c>
      <c r="Z1714" s="17"/>
      <c r="AA1714" s="18"/>
      <c r="AB1714" s="19"/>
    </row>
    <row r="1715" hidden="1">
      <c r="B1715" s="20" t="s">
        <v>194</v>
      </c>
      <c r="C1715" s="3"/>
      <c r="D1715" s="3"/>
      <c r="F1715" s="22">
        <v>55.6</v>
      </c>
      <c r="G1715" s="5">
        <v>16.5</v>
      </c>
      <c r="H1715" s="5">
        <v>1050.0</v>
      </c>
      <c r="I1715" s="12">
        <f>if(H1715&lt;0,-H1715/(-H1715+100),100/(H1715+100))/(if(H1715&lt;0,-H1715/(-H1715+100),100/(H1715+100))+if(H1714&lt;0,-H1714/(-H1714+100),100/(H1714+100)))</f>
        <v>0.08293460925</v>
      </c>
      <c r="J1715" s="13">
        <v>71.0</v>
      </c>
      <c r="K1715" s="23">
        <f>IF(C1715&lt;&gt;"",IF(C1715+G1715&gt;0,C1715+G1715,""),IF(G1715-C1714&gt;0,G1715-C1714,""))</f>
        <v>10.1</v>
      </c>
      <c r="L1715" s="15">
        <f>if(K1715&lt;&gt;"",if(J1714-J1715&lt;G1715,1,if(G1715=J1714-J1715,"Push",0)),"")</f>
        <v>1</v>
      </c>
      <c r="Z1715" s="17"/>
      <c r="AA1715" s="18"/>
      <c r="AB1715" s="19"/>
    </row>
    <row r="1716" hidden="1">
      <c r="A1716" s="7">
        <v>44180.0</v>
      </c>
      <c r="B1716" s="8" t="s">
        <v>129</v>
      </c>
      <c r="C1716" s="9"/>
      <c r="D1716" s="9"/>
      <c r="E1716" s="10">
        <v>62.2</v>
      </c>
      <c r="F1716" s="11">
        <v>39.3</v>
      </c>
      <c r="G1716" s="5">
        <v>14.5</v>
      </c>
      <c r="H1716" s="5">
        <v>900.0</v>
      </c>
      <c r="I1716" s="12">
        <f>if(H1716&lt;0,-H1716/(-H1716+100),100/(H1716+100))/(if(H1716&lt;0,-H1716/(-H1716+100),100/(H1716+100))+if(H1717&lt;0,-H1717/(-H1717+100),100/(H1717+100)))</f>
        <v>0.09583988718</v>
      </c>
      <c r="J1716" s="13">
        <v>68.0</v>
      </c>
      <c r="K1716" s="14">
        <f>IF(C1716&lt;&gt;"",IF(C1716+G1716&gt;0,C1716+G1716,""),IF(G1716-C1717&gt;0,G1716-C1717,""))</f>
        <v>9</v>
      </c>
      <c r="L1716" s="15">
        <f>if(K1716&lt;&gt;"",if(J1717-J1716&lt;G1716,1,if(G1716=J1717-J1716,"Push",0)),"")</f>
        <v>0</v>
      </c>
      <c r="Z1716" s="17"/>
      <c r="AA1716" s="18"/>
      <c r="AB1716" s="19"/>
    </row>
    <row r="1717" hidden="1">
      <c r="B1717" s="20" t="s">
        <v>39</v>
      </c>
      <c r="C1717" s="3">
        <v>5.5</v>
      </c>
      <c r="D1717" s="21">
        <v>0.687</v>
      </c>
      <c r="F1717" s="22">
        <v>67.8</v>
      </c>
      <c r="G1717" s="5">
        <v>-14.5</v>
      </c>
      <c r="H1717" s="5">
        <v>-1667.0</v>
      </c>
      <c r="I1717" s="12">
        <f>if(H1717&lt;0,-H1717/(-H1717+100),100/(H1717+100))/(if(H1717&lt;0,-H1717/(-H1717+100),100/(H1717+100))+if(H1716&lt;0,-H1716/(-H1716+100),100/(H1716+100)))</f>
        <v>0.9041601128</v>
      </c>
      <c r="J1717" s="13">
        <v>93.0</v>
      </c>
      <c r="K1717" s="23" t="str">
        <f>IF(C1717&lt;&gt;"",IF(C1717+G1717&gt;0,C1717+G1717,""),IF(G1717-C1716&gt;0,G1717-C1716,""))</f>
        <v/>
      </c>
      <c r="L1717" s="15" t="str">
        <f>if(K1717&lt;&gt;"",if(J1716-J1717&lt;G1717,1,if(G1717=J1716-J1717,"Push",0)),"")</f>
        <v/>
      </c>
      <c r="Z1717" s="17"/>
      <c r="AA1717" s="18"/>
      <c r="AB1717" s="19"/>
    </row>
    <row r="1718" hidden="1">
      <c r="A1718" s="7">
        <v>44180.0</v>
      </c>
      <c r="B1718" s="8" t="s">
        <v>48</v>
      </c>
      <c r="C1718" s="9"/>
      <c r="D1718" s="9"/>
      <c r="E1718" s="10">
        <v>60.3</v>
      </c>
      <c r="F1718" s="11">
        <v>82.3</v>
      </c>
      <c r="G1718" s="5">
        <v>7.5</v>
      </c>
      <c r="H1718" s="5">
        <v>290.0</v>
      </c>
      <c r="I1718" s="12">
        <f>if(H1718&lt;0,-H1718/(-H1718+100),100/(H1718+100))/(if(H1718&lt;0,-H1718/(-H1718+100),100/(H1718+100))+if(H1719&lt;0,-H1719/(-H1719+100),100/(H1719+100)))</f>
        <v>0.2451612903</v>
      </c>
      <c r="J1718" s="13">
        <v>74.0</v>
      </c>
      <c r="K1718" s="14" t="str">
        <f>IF(C1718&lt;&gt;"",IF(C1718+G1718&gt;0,C1718+G1718,""),IF(G1718-C1719&gt;0,G1718-C1719,""))</f>
        <v/>
      </c>
      <c r="L1718" s="15" t="str">
        <f>if(K1718&lt;&gt;"",if(J1719-J1718&lt;G1718,1,if(G1718=J1719-J1718,"Push",0)),"")</f>
        <v/>
      </c>
      <c r="Z1718" s="17"/>
      <c r="AA1718" s="18"/>
      <c r="AB1718" s="19"/>
    </row>
    <row r="1719" hidden="1">
      <c r="B1719" s="20" t="s">
        <v>303</v>
      </c>
      <c r="C1719" s="3">
        <v>9.1</v>
      </c>
      <c r="D1719" s="21">
        <v>0.824</v>
      </c>
      <c r="F1719" s="22">
        <v>12.3</v>
      </c>
      <c r="G1719" s="5">
        <v>-7.5</v>
      </c>
      <c r="H1719" s="5">
        <v>-375.0</v>
      </c>
      <c r="I1719" s="12">
        <f>if(H1719&lt;0,-H1719/(-H1719+100),100/(H1719+100))/(if(H1719&lt;0,-H1719/(-H1719+100),100/(H1719+100))+if(H1718&lt;0,-H1718/(-H1718+100),100/(H1718+100)))</f>
        <v>0.7548387097</v>
      </c>
      <c r="J1719" s="13">
        <v>65.0</v>
      </c>
      <c r="K1719" s="23">
        <f>IF(C1719&lt;&gt;"",IF(C1719+G1719&gt;0,C1719+G1719,""),IF(G1719-C1718&gt;0,G1719-C1718,""))</f>
        <v>1.6</v>
      </c>
      <c r="L1719" s="15">
        <f>if(K1719&lt;&gt;"",if(J1718-J1719&lt;G1719,1,if(G1719=J1718-J1719,"Push",0)),"")</f>
        <v>0</v>
      </c>
      <c r="Z1719" s="17"/>
      <c r="AA1719" s="18"/>
      <c r="AB1719" s="19"/>
    </row>
    <row r="1720" hidden="1">
      <c r="A1720" s="7">
        <v>44180.0</v>
      </c>
      <c r="B1720" s="8" t="s">
        <v>249</v>
      </c>
      <c r="C1720" s="9"/>
      <c r="D1720" s="9"/>
      <c r="E1720" s="10">
        <v>58.8</v>
      </c>
      <c r="F1720" s="11">
        <v>96.3</v>
      </c>
      <c r="G1720" s="5">
        <v>11.0</v>
      </c>
      <c r="H1720" s="5">
        <v>550.0</v>
      </c>
      <c r="I1720" s="12">
        <f>if(H1720&lt;0,-H1720/(-H1720+100),100/(H1720+100))/(if(H1720&lt;0,-H1720/(-H1720+100),100/(H1720+100))+if(H1721&lt;0,-H1721/(-H1721+100),100/(H1721+100)))</f>
        <v>0.1480851064</v>
      </c>
      <c r="J1720" s="13">
        <v>63.0</v>
      </c>
      <c r="K1720" s="14" t="str">
        <f>IF(C1720&lt;&gt;"",IF(C1720+G1720&gt;0,C1720+G1720,""),IF(G1720-C1721&gt;0,G1720-C1721,""))</f>
        <v/>
      </c>
      <c r="L1720" s="15" t="str">
        <f>if(K1720&lt;&gt;"",if(J1721-J1720&lt;G1720,1,if(G1720=J1721-J1720,"Push",0)),"")</f>
        <v/>
      </c>
      <c r="Z1720" s="17"/>
      <c r="AA1720" s="18"/>
      <c r="AB1720" s="19"/>
    </row>
    <row r="1721" hidden="1">
      <c r="B1721" s="20" t="s">
        <v>102</v>
      </c>
      <c r="C1721" s="3">
        <v>11.0</v>
      </c>
      <c r="D1721" s="21">
        <v>0.879</v>
      </c>
      <c r="F1721" s="22">
        <v>16.8</v>
      </c>
      <c r="G1721" s="5">
        <v>-11.0</v>
      </c>
      <c r="H1721" s="5">
        <v>-770.0</v>
      </c>
      <c r="I1721" s="12">
        <f>if(H1721&lt;0,-H1721/(-H1721+100),100/(H1721+100))/(if(H1721&lt;0,-H1721/(-H1721+100),100/(H1721+100))+if(H1720&lt;0,-H1720/(-H1720+100),100/(H1720+100)))</f>
        <v>0.8519148936</v>
      </c>
      <c r="J1721" s="13">
        <v>52.0</v>
      </c>
      <c r="K1721" s="23" t="str">
        <f>IF(C1721&lt;&gt;"",IF(C1721+G1721&gt;0,C1721+G1721,""),IF(G1721-C1720&gt;0,G1721-C1720,""))</f>
        <v/>
      </c>
      <c r="L1721" s="15" t="str">
        <f>if(K1721&lt;&gt;"",if(J1720-J1721&lt;G1721,1,if(G1721=J1720-J1721,"Push",0)),"")</f>
        <v/>
      </c>
      <c r="Z1721" s="17"/>
      <c r="AA1721" s="18"/>
      <c r="AB1721" s="19"/>
    </row>
    <row r="1722" hidden="1">
      <c r="A1722" s="7">
        <v>44180.0</v>
      </c>
      <c r="B1722" s="8" t="s">
        <v>275</v>
      </c>
      <c r="C1722" s="9"/>
      <c r="D1722" s="9"/>
      <c r="E1722" s="10">
        <v>58.2</v>
      </c>
      <c r="F1722" s="11">
        <v>50.5</v>
      </c>
      <c r="G1722" s="5">
        <v>8.5</v>
      </c>
      <c r="H1722" s="5">
        <v>350.0</v>
      </c>
      <c r="I1722" s="12">
        <f>if(H1722&lt;0,-H1722/(-H1722+100),100/(H1722+100))/(if(H1722&lt;0,-H1722/(-H1722+100),100/(H1722+100))+if(H1723&lt;0,-H1723/(-H1723+100),100/(H1723+100)))</f>
        <v>0.2116788321</v>
      </c>
      <c r="J1722" s="13">
        <v>75.0</v>
      </c>
      <c r="K1722" s="14" t="str">
        <f>IF(C1722&lt;&gt;"",IF(C1722+G1722&gt;0,C1722+G1722,""),IF(G1722-C1723&gt;0,G1722-C1723,""))</f>
        <v/>
      </c>
      <c r="L1722" s="15" t="str">
        <f>if(K1722&lt;&gt;"",if(J1723-J1722&lt;G1722,1,if(G1722=J1723-J1722,"Push",0)),"")</f>
        <v/>
      </c>
      <c r="Z1722" s="17"/>
      <c r="AA1722" s="18"/>
      <c r="AB1722" s="19"/>
    </row>
    <row r="1723" hidden="1">
      <c r="B1723" s="20" t="s">
        <v>23</v>
      </c>
      <c r="C1723" s="3">
        <v>8.8</v>
      </c>
      <c r="D1723" s="21">
        <v>0.802</v>
      </c>
      <c r="F1723" s="22">
        <v>62.6</v>
      </c>
      <c r="G1723" s="5">
        <v>-8.5</v>
      </c>
      <c r="H1723" s="5">
        <v>-480.0</v>
      </c>
      <c r="I1723" s="12">
        <f>if(H1723&lt;0,-H1723/(-H1723+100),100/(H1723+100))/(if(H1723&lt;0,-H1723/(-H1723+100),100/(H1723+100))+if(H1722&lt;0,-H1722/(-H1722+100),100/(H1722+100)))</f>
        <v>0.7883211679</v>
      </c>
      <c r="J1723" s="13">
        <v>80.0</v>
      </c>
      <c r="K1723" s="23">
        <f>IF(C1723&lt;&gt;"",IF(C1723+G1723&gt;0,C1723+G1723,""),IF(G1723-C1722&gt;0,G1723-C1722,""))</f>
        <v>0.3</v>
      </c>
      <c r="L1723" s="15">
        <f>if(K1723&lt;&gt;"",if(J1722-J1723&lt;G1723,1,if(G1723=J1722-J1723,"Push",0)),"")</f>
        <v>0</v>
      </c>
      <c r="Z1723" s="17"/>
      <c r="AA1723" s="18"/>
      <c r="AB1723" s="19"/>
    </row>
    <row r="1724" hidden="1">
      <c r="A1724" s="7">
        <v>44180.0</v>
      </c>
      <c r="B1724" s="8" t="s">
        <v>292</v>
      </c>
      <c r="C1724" s="9"/>
      <c r="D1724" s="9"/>
      <c r="E1724" s="10">
        <v>57.8</v>
      </c>
      <c r="F1724" s="11">
        <v>35.1</v>
      </c>
      <c r="G1724" s="5">
        <v>6.0</v>
      </c>
      <c r="H1724" s="5">
        <v>210.0</v>
      </c>
      <c r="I1724" s="12">
        <f>if(H1724&lt;0,-H1724/(-H1724+100),100/(H1724+100))/(if(H1724&lt;0,-H1724/(-H1724+100),100/(H1724+100))+if(H1725&lt;0,-H1725/(-H1725+100),100/(H1725+100)))</f>
        <v>0.3076274758</v>
      </c>
      <c r="J1724" s="13">
        <v>77.0</v>
      </c>
      <c r="K1724" s="14">
        <f>IF(C1724&lt;&gt;"",IF(C1724+G1724&gt;0,C1724+G1724,""),IF(G1724-C1725&gt;0,G1724-C1725,""))</f>
        <v>1</v>
      </c>
      <c r="L1724" s="15">
        <f>if(K1724&lt;&gt;"",if(J1725-J1724&lt;G1724,1,if(G1724=J1725-J1724,"Push",0)),"")</f>
        <v>0</v>
      </c>
      <c r="Z1724" s="17"/>
      <c r="AA1724" s="18"/>
      <c r="AB1724" s="19"/>
    </row>
    <row r="1725" hidden="1">
      <c r="B1725" s="20" t="s">
        <v>192</v>
      </c>
      <c r="C1725" s="3">
        <v>5.0</v>
      </c>
      <c r="D1725" s="21">
        <v>0.685</v>
      </c>
      <c r="F1725" s="22">
        <v>76.6</v>
      </c>
      <c r="G1725" s="5">
        <v>-6.0</v>
      </c>
      <c r="H1725" s="5">
        <v>-265.0</v>
      </c>
      <c r="I1725" s="12">
        <f>if(H1725&lt;0,-H1725/(-H1725+100),100/(H1725+100))/(if(H1725&lt;0,-H1725/(-H1725+100),100/(H1725+100))+if(H1724&lt;0,-H1724/(-H1724+100),100/(H1724+100)))</f>
        <v>0.6923725242</v>
      </c>
      <c r="J1725" s="13">
        <v>88.0</v>
      </c>
      <c r="K1725" s="23" t="str">
        <f>IF(C1725&lt;&gt;"",IF(C1725+G1725&gt;0,C1725+G1725,""),IF(G1725-C1724&gt;0,G1725-C1724,""))</f>
        <v/>
      </c>
      <c r="L1725" s="15" t="str">
        <f>if(K1725&lt;&gt;"",if(J1724-J1725&lt;G1725,1,if(G1725=J1724-J1725,"Push",0)),"")</f>
        <v/>
      </c>
      <c r="Z1725" s="17"/>
      <c r="AA1725" s="18"/>
      <c r="AB1725" s="19"/>
    </row>
    <row r="1726" hidden="1">
      <c r="A1726" s="7">
        <v>44180.0</v>
      </c>
      <c r="B1726" s="8" t="s">
        <v>386</v>
      </c>
      <c r="C1726" s="9"/>
      <c r="D1726" s="9"/>
      <c r="E1726" s="10">
        <v>56.7</v>
      </c>
      <c r="F1726" s="11">
        <v>43.5</v>
      </c>
      <c r="G1726" s="5">
        <v>14.0</v>
      </c>
      <c r="H1726" s="5">
        <v>800.0</v>
      </c>
      <c r="I1726" s="12">
        <f>if(H1726&lt;0,-H1726/(-H1726+100),100/(H1726+100))/(if(H1726&lt;0,-H1726/(-H1726+100),100/(H1726+100))+if(H1727&lt;0,-H1727/(-H1727+100),100/(H1727+100)))</f>
        <v>0.10625</v>
      </c>
      <c r="J1726" s="13">
        <v>59.0</v>
      </c>
      <c r="K1726" s="14">
        <f>IF(C1726&lt;&gt;"",IF(C1726+G1726&gt;0,C1726+G1726,""),IF(G1726-C1727&gt;0,G1726-C1727,""))</f>
        <v>1.3</v>
      </c>
      <c r="L1726" s="15">
        <f>if(K1726&lt;&gt;"",if(J1727-J1726&lt;G1726,1,if(G1726=J1727-J1726,"Push",0)),"")</f>
        <v>0</v>
      </c>
      <c r="Z1726" s="17"/>
      <c r="AA1726" s="18"/>
      <c r="AB1726" s="19"/>
    </row>
    <row r="1727" hidden="1">
      <c r="B1727" s="20" t="s">
        <v>158</v>
      </c>
      <c r="C1727" s="3">
        <v>12.7</v>
      </c>
      <c r="D1727" s="21">
        <v>0.869</v>
      </c>
      <c r="F1727" s="22">
        <v>69.8</v>
      </c>
      <c r="G1727" s="5">
        <v>-14.0</v>
      </c>
      <c r="H1727" s="5">
        <v>-1430.0</v>
      </c>
      <c r="I1727" s="12">
        <f>if(H1727&lt;0,-H1727/(-H1727+100),100/(H1727+100))/(if(H1727&lt;0,-H1727/(-H1727+100),100/(H1727+100))+if(H1726&lt;0,-H1726/(-H1726+100),100/(H1726+100)))</f>
        <v>0.89375</v>
      </c>
      <c r="J1727" s="13">
        <v>78.0</v>
      </c>
      <c r="K1727" s="23" t="str">
        <f>IF(C1727&lt;&gt;"",IF(C1727+G1727&gt;0,C1727+G1727,""),IF(G1727-C1726&gt;0,G1727-C1726,""))</f>
        <v/>
      </c>
      <c r="L1727" s="15" t="str">
        <f>if(K1727&lt;&gt;"",if(J1726-J1727&lt;G1727,1,if(G1727=J1726-J1727,"Push",0)),"")</f>
        <v/>
      </c>
      <c r="Z1727" s="17"/>
      <c r="AA1727" s="18"/>
      <c r="AB1727" s="19"/>
    </row>
    <row r="1728" hidden="1">
      <c r="A1728" s="7">
        <v>44180.0</v>
      </c>
      <c r="B1728" s="8" t="s">
        <v>398</v>
      </c>
      <c r="C1728" s="9"/>
      <c r="D1728" s="9"/>
      <c r="E1728" s="10">
        <v>53.5</v>
      </c>
      <c r="F1728" s="11">
        <v>40.8</v>
      </c>
      <c r="G1728" s="5">
        <v>4.5</v>
      </c>
      <c r="H1728" s="5">
        <v>184.0</v>
      </c>
      <c r="I1728" s="12">
        <f>if(H1728&lt;0,-H1728/(-H1728+100),100/(H1728+100))/(if(H1728&lt;0,-H1728/(-H1728+100),100/(H1728+100))+if(H1729&lt;0,-H1729/(-H1729+100),100/(H1729+100)))</f>
        <v>0.3386960203</v>
      </c>
      <c r="J1728" s="13">
        <v>60.0</v>
      </c>
      <c r="K1728" s="14">
        <f>IF(C1728&lt;&gt;"",IF(C1728+G1728&gt;0,C1728+G1728,""),IF(G1728-C1729&gt;0,G1728-C1729,""))</f>
        <v>2.2</v>
      </c>
      <c r="L1728" s="15">
        <f>if(K1728&lt;&gt;"",if(J1729-J1728&lt;G1728,1,if(G1728=J1729-J1728,"Push",0)),"")</f>
        <v>0</v>
      </c>
      <c r="Z1728" s="17"/>
      <c r="AA1728" s="18"/>
      <c r="AB1728" s="19"/>
    </row>
    <row r="1729" hidden="1">
      <c r="B1729" s="20" t="s">
        <v>62</v>
      </c>
      <c r="C1729" s="3">
        <v>2.3</v>
      </c>
      <c r="D1729" s="21">
        <v>0.582</v>
      </c>
      <c r="F1729" s="22">
        <v>58.6</v>
      </c>
      <c r="G1729" s="5">
        <v>-4.5</v>
      </c>
      <c r="H1729" s="5">
        <v>-220.0</v>
      </c>
      <c r="I1729" s="12">
        <f>if(H1729&lt;0,-H1729/(-H1729+100),100/(H1729+100))/(if(H1729&lt;0,-H1729/(-H1729+100),100/(H1729+100))+if(H1728&lt;0,-H1728/(-H1728+100),100/(H1728+100)))</f>
        <v>0.6613039797</v>
      </c>
      <c r="J1729" s="13">
        <v>65.0</v>
      </c>
      <c r="K1729" s="23" t="str">
        <f>IF(C1729&lt;&gt;"",IF(C1729+G1729&gt;0,C1729+G1729,""),IF(G1729-C1728&gt;0,G1729-C1728,""))</f>
        <v/>
      </c>
      <c r="L1729" s="15" t="str">
        <f>if(K1729&lt;&gt;"",if(J1728-J1729&lt;G1729,1,if(G1729=J1728-J1729,"Push",0)),"")</f>
        <v/>
      </c>
      <c r="Z1729" s="17"/>
      <c r="AA1729" s="18"/>
      <c r="AB1729" s="19"/>
    </row>
    <row r="1730" hidden="1">
      <c r="A1730" s="7">
        <v>44180.0</v>
      </c>
      <c r="B1730" s="8" t="s">
        <v>103</v>
      </c>
      <c r="C1730" s="9"/>
      <c r="D1730" s="9"/>
      <c r="E1730" s="10">
        <v>53.2</v>
      </c>
      <c r="F1730" s="11">
        <v>46.6</v>
      </c>
      <c r="G1730" s="5">
        <v>14.5</v>
      </c>
      <c r="H1730" s="5">
        <v>950.0</v>
      </c>
      <c r="I1730" s="12">
        <f>if(H1730&lt;0,-H1730/(-H1730+100),100/(H1730+100))/(if(H1730&lt;0,-H1730/(-H1730+100),100/(H1730+100))+if(H1731&lt;0,-H1731/(-H1731+100),100/(H1731+100)))</f>
        <v>0.09169455904</v>
      </c>
      <c r="J1730" s="13">
        <v>63.0</v>
      </c>
      <c r="K1730" s="14">
        <f>IF(C1730&lt;&gt;"",IF(C1730+G1730&gt;0,C1730+G1730,""),IF(G1730-C1731&gt;0,G1730-C1731,""))</f>
        <v>7.7</v>
      </c>
      <c r="L1730" s="15">
        <f>if(K1730&lt;&gt;"",if(J1731-J1730&lt;G1730,1,if(G1730=J1731-J1730,"Push",0)),"")</f>
        <v>0</v>
      </c>
      <c r="Z1730" s="17"/>
      <c r="AA1730" s="18"/>
      <c r="AB1730" s="19"/>
    </row>
    <row r="1731" hidden="1">
      <c r="B1731" s="20" t="s">
        <v>237</v>
      </c>
      <c r="C1731" s="3">
        <v>6.8</v>
      </c>
      <c r="D1731" s="21">
        <v>0.721</v>
      </c>
      <c r="F1731" s="22">
        <v>59.9</v>
      </c>
      <c r="G1731" s="5">
        <v>-14.5</v>
      </c>
      <c r="H1731" s="5">
        <v>-1667.0</v>
      </c>
      <c r="I1731" s="12">
        <f>if(H1731&lt;0,-H1731/(-H1731+100),100/(H1731+100))/(if(H1731&lt;0,-H1731/(-H1731+100),100/(H1731+100))+if(H1730&lt;0,-H1730/(-H1730+100),100/(H1730+100)))</f>
        <v>0.908305441</v>
      </c>
      <c r="J1731" s="13">
        <v>80.0</v>
      </c>
      <c r="K1731" s="23" t="str">
        <f>IF(C1731&lt;&gt;"",IF(C1731+G1731&gt;0,C1731+G1731,""),IF(G1731-C1730&gt;0,G1731-C1730,""))</f>
        <v/>
      </c>
      <c r="L1731" s="15" t="str">
        <f>if(K1731&lt;&gt;"",if(J1730-J1731&lt;G1731,1,if(G1731=J1730-J1731,"Push",0)),"")</f>
        <v/>
      </c>
      <c r="Z1731" s="17"/>
      <c r="AA1731" s="18"/>
      <c r="AB1731" s="19"/>
    </row>
    <row r="1732" hidden="1">
      <c r="A1732" s="7">
        <v>44180.0</v>
      </c>
      <c r="B1732" s="8" t="s">
        <v>247</v>
      </c>
      <c r="C1732" s="9">
        <v>4.7</v>
      </c>
      <c r="D1732" s="25">
        <v>0.674</v>
      </c>
      <c r="E1732" s="10">
        <v>52.5</v>
      </c>
      <c r="F1732" s="11">
        <v>75.9</v>
      </c>
      <c r="G1732" s="5">
        <v>-4.0</v>
      </c>
      <c r="H1732" s="5">
        <v>-195.0</v>
      </c>
      <c r="I1732" s="12">
        <f>if(H1732&lt;0,-H1732/(-H1732+100),100/(H1732+100))/(if(H1732&lt;0,-H1732/(-H1732+100),100/(H1732+100))+if(H1733&lt;0,-H1733/(-H1733+100),100/(H1733+100)))</f>
        <v>0.6321695761</v>
      </c>
      <c r="J1732" s="13">
        <v>90.0</v>
      </c>
      <c r="K1732" s="14">
        <f>IF(C1732&lt;&gt;"",IF(C1732+G1732&gt;0,C1732+G1732,""),IF(G1732-C1733&gt;0,G1732-C1733,""))</f>
        <v>0.7</v>
      </c>
      <c r="L1732" s="15">
        <f>if(K1732&lt;&gt;"",if(J1733-J1732&lt;G1732,1,if(G1732=J1733-J1732,"Push",0)),"")</f>
        <v>1</v>
      </c>
      <c r="Z1732" s="17"/>
      <c r="AA1732" s="18"/>
      <c r="AB1732" s="19"/>
    </row>
    <row r="1733" hidden="1">
      <c r="B1733" s="20" t="s">
        <v>178</v>
      </c>
      <c r="C1733" s="3"/>
      <c r="D1733" s="3"/>
      <c r="F1733" s="22">
        <v>26.1</v>
      </c>
      <c r="G1733" s="5">
        <v>4.0</v>
      </c>
      <c r="H1733" s="5">
        <v>160.0</v>
      </c>
      <c r="I1733" s="12">
        <f>if(H1733&lt;0,-H1733/(-H1733+100),100/(H1733+100))/(if(H1733&lt;0,-H1733/(-H1733+100),100/(H1733+100))+if(H1732&lt;0,-H1732/(-H1732+100),100/(H1732+100)))</f>
        <v>0.3678304239</v>
      </c>
      <c r="J1733" s="13">
        <v>62.0</v>
      </c>
      <c r="K1733" s="23" t="str">
        <f>IF(C1733&lt;&gt;"",IF(C1733+G1733&gt;0,C1733+G1733,""),IF(G1733-C1732&gt;0,G1733-C1732,""))</f>
        <v/>
      </c>
      <c r="L1733" s="15" t="str">
        <f>if(K1733&lt;&gt;"",if(J1732-J1733&lt;G1733,1,if(G1733=J1732-J1733,"Push",0)),"")</f>
        <v/>
      </c>
      <c r="Z1733" s="17"/>
      <c r="AA1733" s="18"/>
      <c r="AB1733" s="19"/>
    </row>
    <row r="1734" hidden="1">
      <c r="A1734" s="7">
        <v>44180.0</v>
      </c>
      <c r="B1734" s="8" t="s">
        <v>284</v>
      </c>
      <c r="C1734" s="9"/>
      <c r="D1734" s="9"/>
      <c r="E1734" s="10">
        <v>47.9</v>
      </c>
      <c r="F1734" s="11">
        <v>46.1</v>
      </c>
      <c r="G1734" s="5">
        <v>5.0</v>
      </c>
      <c r="H1734" s="5">
        <v>180.0</v>
      </c>
      <c r="I1734" s="12">
        <f>if(H1734&lt;0,-H1734/(-H1734+100),100/(H1734+100))/(if(H1734&lt;0,-H1734/(-H1734+100),100/(H1734+100))+if(H1735&lt;0,-H1735/(-H1735+100),100/(H1735+100)))</f>
        <v>0.3418803419</v>
      </c>
      <c r="J1734" s="13">
        <v>66.0</v>
      </c>
      <c r="K1734" s="14">
        <f>IF(C1734&lt;&gt;"",IF(C1734+G1734&gt;0,C1734+G1734,""),IF(G1734-C1735&gt;0,G1734-C1735,""))</f>
        <v>3.6</v>
      </c>
      <c r="L1734" s="15">
        <f>if(K1734&lt;&gt;"",if(J1735-J1734&lt;G1734,1,if(G1734=J1735-J1734,"Push",0)),"")</f>
        <v>1</v>
      </c>
      <c r="Z1734" s="17"/>
      <c r="AA1734" s="18"/>
      <c r="AB1734" s="19"/>
    </row>
    <row r="1735" hidden="1">
      <c r="B1735" s="20" t="s">
        <v>73</v>
      </c>
      <c r="C1735" s="3">
        <v>1.4</v>
      </c>
      <c r="D1735" s="21">
        <v>0.551</v>
      </c>
      <c r="F1735" s="22">
        <v>29.9</v>
      </c>
      <c r="G1735" s="5">
        <v>-5.0</v>
      </c>
      <c r="H1735" s="5">
        <v>-220.0</v>
      </c>
      <c r="I1735" s="12">
        <f>if(H1735&lt;0,-H1735/(-H1735+100),100/(H1735+100))/(if(H1735&lt;0,-H1735/(-H1735+100),100/(H1735+100))+if(H1734&lt;0,-H1734/(-H1734+100),100/(H1734+100)))</f>
        <v>0.6581196581</v>
      </c>
      <c r="J1735" s="13">
        <v>63.0</v>
      </c>
      <c r="K1735" s="23" t="str">
        <f>IF(C1735&lt;&gt;"",IF(C1735+G1735&gt;0,C1735+G1735,""),IF(G1735-C1734&gt;0,G1735-C1734,""))</f>
        <v/>
      </c>
      <c r="L1735" s="15" t="str">
        <f>if(K1735&lt;&gt;"",if(J1734-J1735&lt;G1735,1,if(G1735=J1734-J1735,"Push",0)),"")</f>
        <v/>
      </c>
      <c r="Z1735" s="17"/>
      <c r="AA1735" s="18"/>
      <c r="AB1735" s="19"/>
    </row>
    <row r="1736" hidden="1">
      <c r="A1736" s="7">
        <v>44180.0</v>
      </c>
      <c r="B1736" s="8" t="s">
        <v>233</v>
      </c>
      <c r="C1736" s="9"/>
      <c r="D1736" s="9"/>
      <c r="E1736" s="10">
        <v>44.7</v>
      </c>
      <c r="F1736" s="11">
        <v>24.7</v>
      </c>
      <c r="G1736" s="5">
        <v>10.5</v>
      </c>
      <c r="H1736" s="5">
        <v>450.0</v>
      </c>
      <c r="I1736" s="12">
        <f>if(H1736&lt;0,-H1736/(-H1736+100),100/(H1736+100))/(if(H1736&lt;0,-H1736/(-H1736+100),100/(H1736+100))+if(H1737&lt;0,-H1737/(-H1737+100),100/(H1737+100)))</f>
        <v>0.1741741742</v>
      </c>
      <c r="J1736" s="13">
        <v>63.0</v>
      </c>
      <c r="K1736" s="14">
        <f>IF(C1736&lt;&gt;"",IF(C1736+G1736&gt;0,C1736+G1736,""),IF(G1736-C1737&gt;0,G1736-C1737,""))</f>
        <v>9.4</v>
      </c>
      <c r="L1736" s="15">
        <f>if(K1736&lt;&gt;"",if(J1737-J1736&lt;G1736,1,if(G1736=J1737-J1736,"Push",0)),"")</f>
        <v>1</v>
      </c>
      <c r="Z1736" s="17"/>
      <c r="AA1736" s="18"/>
      <c r="AB1736" s="19"/>
    </row>
    <row r="1737" hidden="1">
      <c r="B1737" s="20" t="s">
        <v>278</v>
      </c>
      <c r="C1737" s="3">
        <v>1.1</v>
      </c>
      <c r="D1737" s="21">
        <v>0.537</v>
      </c>
      <c r="F1737" s="22">
        <v>54.1</v>
      </c>
      <c r="G1737" s="5">
        <v>-10.5</v>
      </c>
      <c r="H1737" s="5">
        <v>-625.0</v>
      </c>
      <c r="I1737" s="12">
        <f>if(H1737&lt;0,-H1737/(-H1737+100),100/(H1737+100))/(if(H1737&lt;0,-H1737/(-H1737+100),100/(H1737+100))+if(H1736&lt;0,-H1736/(-H1736+100),100/(H1736+100)))</f>
        <v>0.8258258258</v>
      </c>
      <c r="J1737" s="13">
        <v>73.0</v>
      </c>
      <c r="K1737" s="23" t="str">
        <f>IF(C1737&lt;&gt;"",IF(C1737+G1737&gt;0,C1737+G1737,""),IF(G1737-C1736&gt;0,G1737-C1736,""))</f>
        <v/>
      </c>
      <c r="L1737" s="15" t="str">
        <f>if(K1737&lt;&gt;"",if(J1736-J1737&lt;G1737,1,if(G1737=J1736-J1737,"Push",0)),"")</f>
        <v/>
      </c>
      <c r="Z1737" s="17"/>
      <c r="AA1737" s="18"/>
      <c r="AB1737" s="19"/>
    </row>
    <row r="1738" hidden="1">
      <c r="A1738" s="7">
        <v>44180.0</v>
      </c>
      <c r="B1738" s="8" t="s">
        <v>380</v>
      </c>
      <c r="C1738" s="9"/>
      <c r="D1738" s="9"/>
      <c r="E1738" s="10">
        <v>43.9</v>
      </c>
      <c r="F1738" s="11">
        <v>32.9</v>
      </c>
      <c r="G1738" s="5">
        <v>15.0</v>
      </c>
      <c r="H1738" s="5">
        <v>950.0</v>
      </c>
      <c r="I1738" s="12">
        <f>if(H1738&lt;0,-H1738/(-H1738+100),100/(H1738+100))/(if(H1738&lt;0,-H1738/(-H1738+100),100/(H1738+100))+if(H1739&lt;0,-H1739/(-H1739+100),100/(H1739+100)))</f>
        <v>0.09090909091</v>
      </c>
      <c r="J1738" s="13">
        <v>58.0</v>
      </c>
      <c r="K1738" s="14">
        <f>IF(C1738&lt;&gt;"",IF(C1738+G1738&gt;0,C1738+G1738,""),IF(G1738-C1739&gt;0,G1738-C1739,""))</f>
        <v>4.8</v>
      </c>
      <c r="L1738" s="15">
        <f>if(K1738&lt;&gt;"",if(J1739-J1738&lt;G1738,1,if(G1738=J1739-J1738,"Push",0)),"")</f>
        <v>0</v>
      </c>
      <c r="Z1738" s="17"/>
      <c r="AA1738" s="18"/>
      <c r="AB1738" s="19"/>
    </row>
    <row r="1739" hidden="1">
      <c r="B1739" s="20" t="s">
        <v>256</v>
      </c>
      <c r="C1739" s="3">
        <v>10.2</v>
      </c>
      <c r="D1739" s="21">
        <v>0.813</v>
      </c>
      <c r="F1739" s="22">
        <v>66.0</v>
      </c>
      <c r="G1739" s="5">
        <v>-15.0</v>
      </c>
      <c r="H1739" s="5">
        <v>-2000.0</v>
      </c>
      <c r="I1739" s="12">
        <f>if(H1739&lt;0,-H1739/(-H1739+100),100/(H1739+100))/(if(H1739&lt;0,-H1739/(-H1739+100),100/(H1739+100))+if(H1738&lt;0,-H1738/(-H1738+100),100/(H1738+100)))</f>
        <v>0.9090909091</v>
      </c>
      <c r="J1739" s="13">
        <v>85.0</v>
      </c>
      <c r="K1739" s="23" t="str">
        <f>IF(C1739&lt;&gt;"",IF(C1739+G1739&gt;0,C1739+G1739,""),IF(G1739-C1738&gt;0,G1739-C1738,""))</f>
        <v/>
      </c>
      <c r="L1739" s="15" t="str">
        <f>if(K1739&lt;&gt;"",if(J1738-J1739&lt;G1739,1,if(G1739=J1738-J1739,"Push",0)),"")</f>
        <v/>
      </c>
      <c r="Z1739" s="17"/>
      <c r="AA1739" s="18"/>
      <c r="AB1739" s="19"/>
    </row>
    <row r="1740" hidden="1">
      <c r="A1740" s="7">
        <v>44180.0</v>
      </c>
      <c r="B1740" s="8" t="s">
        <v>287</v>
      </c>
      <c r="C1740" s="9"/>
      <c r="D1740" s="9"/>
      <c r="E1740" s="10">
        <v>43.6</v>
      </c>
      <c r="F1740" s="11">
        <v>26.2</v>
      </c>
      <c r="G1740" s="5">
        <v>5.0</v>
      </c>
      <c r="H1740" s="5">
        <v>175.0</v>
      </c>
      <c r="I1740" s="12">
        <f>if(H1740&lt;0,-H1740/(-H1740+100),100/(H1740+100))/(if(H1740&lt;0,-H1740/(-H1740+100),100/(H1740+100))+if(H1741&lt;0,-H1741/(-H1741+100),100/(H1741+100)))</f>
        <v>0.3475862069</v>
      </c>
      <c r="J1740" s="13">
        <v>63.0</v>
      </c>
      <c r="K1740" s="14">
        <f>IF(C1740&lt;&gt;"",IF(C1740+G1740&gt;0,C1740+G1740,""),IF(G1740-C1741&gt;0,G1740-C1741,""))</f>
        <v>4.5</v>
      </c>
      <c r="L1740" s="15">
        <f>if(K1740&lt;&gt;"",if(J1741-J1740&lt;G1740,1,if(G1740=J1741-J1740,"Push",0)),"")</f>
        <v>1</v>
      </c>
      <c r="Z1740" s="17"/>
      <c r="AA1740" s="18"/>
      <c r="AB1740" s="19"/>
    </row>
    <row r="1741" hidden="1">
      <c r="B1741" s="20" t="s">
        <v>125</v>
      </c>
      <c r="C1741" s="3">
        <v>0.5</v>
      </c>
      <c r="D1741" s="21">
        <v>0.519</v>
      </c>
      <c r="F1741" s="22">
        <v>50.2</v>
      </c>
      <c r="G1741" s="5">
        <v>-5.0</v>
      </c>
      <c r="H1741" s="5">
        <v>-215.0</v>
      </c>
      <c r="I1741" s="12">
        <f>if(H1741&lt;0,-H1741/(-H1741+100),100/(H1741+100))/(if(H1741&lt;0,-H1741/(-H1741+100),100/(H1741+100))+if(H1740&lt;0,-H1740/(-H1740+100),100/(H1740+100)))</f>
        <v>0.6524137931</v>
      </c>
      <c r="J1741" s="13">
        <v>66.0</v>
      </c>
      <c r="K1741" s="23" t="str">
        <f>IF(C1741&lt;&gt;"",IF(C1741+G1741&gt;0,C1741+G1741,""),IF(G1741-C1740&gt;0,G1741-C1740,""))</f>
        <v/>
      </c>
      <c r="L1741" s="15" t="str">
        <f>if(K1741&lt;&gt;"",if(J1740-J1741&lt;G1741,1,if(G1741=J1740-J1741,"Push",0)),"")</f>
        <v/>
      </c>
      <c r="Z1741" s="17"/>
      <c r="AA1741" s="18"/>
      <c r="AB1741" s="19"/>
    </row>
    <row r="1742" hidden="1">
      <c r="A1742" s="7">
        <v>44180.0</v>
      </c>
      <c r="B1742" s="8" t="s">
        <v>383</v>
      </c>
      <c r="C1742" s="9">
        <v>1.2</v>
      </c>
      <c r="D1742" s="25">
        <v>0.542</v>
      </c>
      <c r="E1742" s="10">
        <v>43.1</v>
      </c>
      <c r="F1742" s="11">
        <v>52.7</v>
      </c>
      <c r="G1742" s="5">
        <v>-4.5</v>
      </c>
      <c r="H1742" s="5">
        <v>-195.0</v>
      </c>
      <c r="I1742" s="12">
        <f>if(H1742&lt;0,-H1742/(-H1742+100),100/(H1742+100))/(if(H1742&lt;0,-H1742/(-H1742+100),100/(H1742+100))+if(H1743&lt;0,-H1743/(-H1743+100),100/(H1743+100)))</f>
        <v>0.6321695761</v>
      </c>
      <c r="J1742" s="13">
        <v>91.0</v>
      </c>
      <c r="K1742" s="14" t="str">
        <f>IF(C1742&lt;&gt;"",IF(C1742+G1742&gt;0,C1742+G1742,""),IF(G1742-C1743&gt;0,G1742-C1743,""))</f>
        <v/>
      </c>
      <c r="L1742" s="15" t="str">
        <f>if(K1742&lt;&gt;"",if(J1743-J1742&lt;G1742,1,if(G1742=J1743-J1742,"Push",0)),"")</f>
        <v/>
      </c>
      <c r="Z1742" s="17"/>
      <c r="AA1742" s="18"/>
      <c r="AB1742" s="19"/>
    </row>
    <row r="1743" hidden="1">
      <c r="B1743" s="20" t="s">
        <v>119</v>
      </c>
      <c r="C1743" s="3"/>
      <c r="D1743" s="3"/>
      <c r="F1743" s="22">
        <v>23.3</v>
      </c>
      <c r="G1743" s="5">
        <v>4.5</v>
      </c>
      <c r="H1743" s="5">
        <v>160.0</v>
      </c>
      <c r="I1743" s="12">
        <f>if(H1743&lt;0,-H1743/(-H1743+100),100/(H1743+100))/(if(H1743&lt;0,-H1743/(-H1743+100),100/(H1743+100))+if(H1742&lt;0,-H1742/(-H1742+100),100/(H1742+100)))</f>
        <v>0.3678304239</v>
      </c>
      <c r="J1743" s="13">
        <v>86.0</v>
      </c>
      <c r="K1743" s="23">
        <f>IF(C1743&lt;&gt;"",IF(C1743+G1743&gt;0,C1743+G1743,""),IF(G1743-C1742&gt;0,G1743-C1742,""))</f>
        <v>3.3</v>
      </c>
      <c r="L1743" s="15">
        <f>if(K1743&lt;&gt;"",if(J1742-J1743&lt;G1743,1,if(G1743=J1742-J1743,"Push",0)),"")</f>
        <v>0</v>
      </c>
      <c r="Z1743" s="17"/>
      <c r="AA1743" s="18"/>
      <c r="AB1743" s="19"/>
    </row>
    <row r="1744" hidden="1">
      <c r="A1744" s="7">
        <v>44180.0</v>
      </c>
      <c r="B1744" s="8" t="s">
        <v>244</v>
      </c>
      <c r="C1744" s="9"/>
      <c r="D1744" s="9"/>
      <c r="E1744" s="10">
        <v>42.1</v>
      </c>
      <c r="F1744" s="11">
        <v>61.4</v>
      </c>
      <c r="G1744" s="5">
        <v>19.0</v>
      </c>
      <c r="H1744" s="5">
        <v>1200.0</v>
      </c>
      <c r="I1744" s="12">
        <f>if(H1744&lt;0,-H1744/(-H1744+100),100/(H1744+100))/(if(H1744&lt;0,-H1744/(-H1744+100),100/(H1744+100))+if(H1745&lt;0,-H1745/(-H1745+100),100/(H1745+100)))</f>
        <v>0.07341312246</v>
      </c>
      <c r="J1744" s="13">
        <v>67.0</v>
      </c>
      <c r="K1744" s="14" t="str">
        <f>IF(C1744&lt;&gt;"",IF(C1744+G1744&gt;0,C1744+G1744,""),IF(G1744-C1745&gt;0,G1744-C1745,""))</f>
        <v/>
      </c>
      <c r="L1744" s="15" t="str">
        <f>if(K1744&lt;&gt;"",if(J1745-J1744&lt;G1744,1,if(G1744=J1745-J1744,"Push",0)),"")</f>
        <v/>
      </c>
      <c r="Z1744" s="17"/>
      <c r="AA1744" s="18"/>
      <c r="AB1744" s="19"/>
    </row>
    <row r="1745" hidden="1">
      <c r="B1745" s="20" t="s">
        <v>344</v>
      </c>
      <c r="C1745" s="3">
        <v>21.5</v>
      </c>
      <c r="D1745" s="21">
        <v>0.959</v>
      </c>
      <c r="F1745" s="22">
        <v>38.6</v>
      </c>
      <c r="G1745" s="5">
        <v>-19.0</v>
      </c>
      <c r="H1745" s="5">
        <v>-3335.0</v>
      </c>
      <c r="I1745" s="12">
        <f>if(H1745&lt;0,-H1745/(-H1745+100),100/(H1745+100))/(if(H1745&lt;0,-H1745/(-H1745+100),100/(H1745+100))+if(H1744&lt;0,-H1744/(-H1744+100),100/(H1744+100)))</f>
        <v>0.9265868775</v>
      </c>
      <c r="J1745" s="13">
        <v>75.0</v>
      </c>
      <c r="K1745" s="23">
        <f>IF(C1745&lt;&gt;"",IF(C1745+G1745&gt;0,C1745+G1745,""),IF(G1745-C1744&gt;0,G1745-C1744,""))</f>
        <v>2.5</v>
      </c>
      <c r="L1745" s="15">
        <f>if(K1745&lt;&gt;"",if(J1744-J1745&lt;G1745,1,if(G1745=J1744-J1745,"Push",0)),"")</f>
        <v>0</v>
      </c>
      <c r="Z1745" s="17"/>
      <c r="AA1745" s="18"/>
      <c r="AB1745" s="19"/>
    </row>
    <row r="1746" hidden="1">
      <c r="A1746" s="7">
        <v>44180.0</v>
      </c>
      <c r="B1746" s="8" t="s">
        <v>161</v>
      </c>
      <c r="C1746" s="9">
        <v>3.4</v>
      </c>
      <c r="D1746" s="25">
        <v>0.631</v>
      </c>
      <c r="E1746" s="10">
        <v>41.3</v>
      </c>
      <c r="F1746" s="11">
        <v>14.1</v>
      </c>
      <c r="G1746" s="5">
        <v>-4.0</v>
      </c>
      <c r="H1746" s="5">
        <v>-182.0</v>
      </c>
      <c r="I1746" s="12">
        <f>if(H1746&lt;0,-H1746/(-H1746+100),100/(H1746+100))/(if(H1746&lt;0,-H1746/(-H1746+100),100/(H1746+100))+if(H1747&lt;0,-H1747/(-H1747+100),100/(H1747+100)))</f>
        <v>0.6173677069</v>
      </c>
      <c r="J1746" s="13">
        <v>69.0</v>
      </c>
      <c r="K1746" s="14" t="str">
        <f>IF(C1746&lt;&gt;"",IF(C1746+G1746&gt;0,C1746+G1746,""),IF(G1746-C1747&gt;0,G1746-C1747,""))</f>
        <v/>
      </c>
      <c r="L1746" s="15" t="str">
        <f>if(K1746&lt;&gt;"",if(J1747-J1746&lt;G1746,1,if(G1746=J1747-J1746,"Push",0)),"")</f>
        <v/>
      </c>
      <c r="Z1746" s="17"/>
      <c r="AA1746" s="18"/>
      <c r="AB1746" s="19"/>
    </row>
    <row r="1747" hidden="1">
      <c r="B1747" s="20" t="s">
        <v>317</v>
      </c>
      <c r="C1747" s="3"/>
      <c r="D1747" s="3"/>
      <c r="F1747" s="22">
        <v>76.5</v>
      </c>
      <c r="G1747" s="5">
        <v>4.0</v>
      </c>
      <c r="H1747" s="5">
        <v>150.0</v>
      </c>
      <c r="I1747" s="12">
        <f>if(H1747&lt;0,-H1747/(-H1747+100),100/(H1747+100))/(if(H1747&lt;0,-H1747/(-H1747+100),100/(H1747+100))+if(H1746&lt;0,-H1746/(-H1746+100),100/(H1746+100)))</f>
        <v>0.3826322931</v>
      </c>
      <c r="J1747" s="13">
        <v>78.0</v>
      </c>
      <c r="K1747" s="23">
        <f>IF(C1747&lt;&gt;"",IF(C1747+G1747&gt;0,C1747+G1747,""),IF(G1747-C1746&gt;0,G1747-C1746,""))</f>
        <v>0.6</v>
      </c>
      <c r="L1747" s="15">
        <f>if(K1747&lt;&gt;"",if(J1746-J1747&lt;G1747,1,if(G1747=J1746-J1747,"Push",0)),"")</f>
        <v>1</v>
      </c>
      <c r="Z1747" s="17"/>
      <c r="AA1747" s="18"/>
      <c r="AB1747" s="19"/>
    </row>
    <row r="1748" hidden="1">
      <c r="A1748" s="7">
        <v>44180.0</v>
      </c>
      <c r="B1748" s="8" t="s">
        <v>165</v>
      </c>
      <c r="C1748" s="9"/>
      <c r="D1748" s="9"/>
      <c r="E1748" s="10">
        <v>41.0</v>
      </c>
      <c r="F1748" s="11">
        <v>38.0</v>
      </c>
      <c r="G1748" s="5">
        <v>21.0</v>
      </c>
      <c r="H1748" s="5">
        <v>1700.0</v>
      </c>
      <c r="I1748" s="12">
        <f>if(H1748&lt;0,-H1748/(-H1748+100),100/(H1748+100))/(if(H1748&lt;0,-H1748/(-H1748+100),100/(H1748+100))+if(H1749&lt;0,-H1749/(-H1749+100),100/(H1749+100)))</f>
        <v>0.05312993161</v>
      </c>
      <c r="J1748" s="13">
        <v>52.0</v>
      </c>
      <c r="K1748" s="14">
        <f>IF(C1748&lt;&gt;"",IF(C1748+G1748&gt;0,C1748+G1748,""),IF(G1748-C1749&gt;0,G1748-C1749,""))</f>
        <v>6.3</v>
      </c>
      <c r="L1748" s="15">
        <f>if(K1748&lt;&gt;"",if(J1749-J1748&lt;G1748,1,if(G1748=J1749-J1748,"Push",0)),"")</f>
        <v>1</v>
      </c>
      <c r="Z1748" s="17"/>
      <c r="AA1748" s="18"/>
      <c r="AB1748" s="19"/>
    </row>
    <row r="1749" hidden="1">
      <c r="B1749" s="20" t="s">
        <v>302</v>
      </c>
      <c r="C1749" s="3">
        <v>14.7</v>
      </c>
      <c r="D1749" s="21">
        <v>0.895</v>
      </c>
      <c r="F1749" s="22">
        <v>51.7</v>
      </c>
      <c r="G1749" s="5">
        <v>-21.0</v>
      </c>
      <c r="H1749" s="5">
        <v>-10000.0</v>
      </c>
      <c r="I1749" s="12">
        <f>if(H1749&lt;0,-H1749/(-H1749+100),100/(H1749+100))/(if(H1749&lt;0,-H1749/(-H1749+100),100/(H1749+100))+if(H1748&lt;0,-H1748/(-H1748+100),100/(H1748+100)))</f>
        <v>0.9468700684</v>
      </c>
      <c r="J1749" s="13">
        <v>69.0</v>
      </c>
      <c r="K1749" s="23" t="str">
        <f>IF(C1749&lt;&gt;"",IF(C1749+G1749&gt;0,C1749+G1749,""),IF(G1749-C1748&gt;0,G1749-C1748,""))</f>
        <v/>
      </c>
      <c r="L1749" s="15" t="str">
        <f>if(K1749&lt;&gt;"",if(J1748-J1749&lt;G1749,1,if(G1749=J1748-J1749,"Push",0)),"")</f>
        <v/>
      </c>
      <c r="Z1749" s="17"/>
      <c r="AA1749" s="18"/>
      <c r="AB1749" s="19"/>
    </row>
    <row r="1750" hidden="1">
      <c r="A1750" s="7">
        <v>44180.0</v>
      </c>
      <c r="B1750" s="8" t="s">
        <v>264</v>
      </c>
      <c r="C1750" s="9">
        <v>0.3</v>
      </c>
      <c r="D1750" s="25">
        <v>0.513</v>
      </c>
      <c r="E1750" s="10">
        <v>40.0</v>
      </c>
      <c r="F1750" s="11">
        <v>28.2</v>
      </c>
      <c r="G1750" s="5">
        <v>4.5</v>
      </c>
      <c r="H1750" s="5">
        <v>170.0</v>
      </c>
      <c r="I1750" s="12">
        <f>if(H1750&lt;0,-H1750/(-H1750+100),100/(H1750+100))/(if(H1750&lt;0,-H1750/(-H1750+100),100/(H1750+100))+if(H1751&lt;0,-H1751/(-H1751+100),100/(H1751+100)))</f>
        <v>0.3552708212</v>
      </c>
      <c r="J1750" s="13">
        <v>53.0</v>
      </c>
      <c r="K1750" s="14">
        <f>IF(C1750&lt;&gt;"",IF(C1750+G1750&gt;0,C1750+G1750,""),IF(G1750-C1751&gt;0,G1750-C1751,""))</f>
        <v>4.8</v>
      </c>
      <c r="L1750" s="15">
        <f>if(K1750&lt;&gt;"",if(J1751-J1750&lt;G1750,1,if(G1750=J1751-J1750,"Push",0)),"")</f>
        <v>0</v>
      </c>
      <c r="Z1750" s="17"/>
      <c r="AA1750" s="18"/>
      <c r="AB1750" s="19"/>
    </row>
    <row r="1751" hidden="1">
      <c r="B1751" s="20" t="s">
        <v>153</v>
      </c>
      <c r="C1751" s="3"/>
      <c r="D1751" s="3"/>
      <c r="F1751" s="22">
        <v>53.8</v>
      </c>
      <c r="G1751" s="5">
        <v>-4.5</v>
      </c>
      <c r="H1751" s="5">
        <v>-205.0</v>
      </c>
      <c r="I1751" s="12">
        <f>if(H1751&lt;0,-H1751/(-H1751+100),100/(H1751+100))/(if(H1751&lt;0,-H1751/(-H1751+100),100/(H1751+100))+if(H1750&lt;0,-H1750/(-H1750+100),100/(H1750+100)))</f>
        <v>0.6447291788</v>
      </c>
      <c r="J1751" s="13">
        <v>62.0</v>
      </c>
      <c r="K1751" s="23" t="str">
        <f>IF(C1751&lt;&gt;"",IF(C1751+G1751&gt;0,C1751+G1751,""),IF(G1751-C1750&gt;0,G1751-C1750,""))</f>
        <v/>
      </c>
      <c r="L1751" s="15" t="str">
        <f>if(K1751&lt;&gt;"",if(J1750-J1751&lt;G1751,1,if(G1751=J1750-J1751,"Push",0)),"")</f>
        <v/>
      </c>
      <c r="Z1751" s="17"/>
      <c r="AA1751" s="18"/>
      <c r="AB1751" s="19"/>
    </row>
    <row r="1752" hidden="1">
      <c r="A1752" s="7">
        <v>44180.0</v>
      </c>
      <c r="B1752" s="8" t="s">
        <v>155</v>
      </c>
      <c r="C1752" s="9"/>
      <c r="D1752" s="9"/>
      <c r="E1752" s="10">
        <v>35.8</v>
      </c>
      <c r="F1752" s="11">
        <v>55.7</v>
      </c>
      <c r="G1752" s="5">
        <v>22.5</v>
      </c>
      <c r="I1752" s="12"/>
      <c r="J1752" s="13">
        <v>56.0</v>
      </c>
      <c r="K1752" s="14"/>
      <c r="L1752" s="15"/>
      <c r="Z1752" s="17"/>
      <c r="AA1752" s="18"/>
      <c r="AB1752" s="19"/>
    </row>
    <row r="1753" hidden="1">
      <c r="B1753" s="20" t="s">
        <v>241</v>
      </c>
      <c r="C1753" s="3">
        <v>18.6</v>
      </c>
      <c r="D1753" s="21">
        <v>0.943</v>
      </c>
      <c r="F1753" s="22">
        <v>40.6</v>
      </c>
      <c r="G1753" s="5">
        <v>-22.5</v>
      </c>
      <c r="I1753" s="12"/>
      <c r="J1753" s="13">
        <v>81.0</v>
      </c>
      <c r="K1753" s="23"/>
      <c r="L1753" s="15"/>
      <c r="Z1753" s="17"/>
      <c r="AA1753" s="18"/>
      <c r="AB1753" s="19"/>
    </row>
    <row r="1754" hidden="1">
      <c r="A1754" s="7">
        <v>44180.0</v>
      </c>
      <c r="B1754" s="8" t="s">
        <v>198</v>
      </c>
      <c r="C1754" s="9"/>
      <c r="D1754" s="9"/>
      <c r="E1754" s="10">
        <v>35.1</v>
      </c>
      <c r="F1754" s="11">
        <v>63.7</v>
      </c>
      <c r="G1754" s="5">
        <v>18.0</v>
      </c>
      <c r="H1754" s="5">
        <v>1200.0</v>
      </c>
      <c r="I1754" s="12">
        <f>if(H1754&lt;0,-H1754/(-H1754+100),100/(H1754+100))/(if(H1754&lt;0,-H1754/(-H1754+100),100/(H1754+100))+if(H1755&lt;0,-H1755/(-H1755+100),100/(H1755+100)))</f>
        <v>0.07341312246</v>
      </c>
      <c r="J1754" s="13">
        <v>57.0</v>
      </c>
      <c r="K1754" s="14" t="str">
        <f>IF(C1754&lt;&gt;"",IF(C1754+G1754&gt;0,C1754+G1754,""),IF(G1754-C1755&gt;0,G1754-C1755,""))</f>
        <v/>
      </c>
      <c r="L1754" s="15" t="str">
        <f>if(K1754&lt;&gt;"",if(J1755-J1754&lt;G1754,1,if(G1754=J1755-J1754,"Push",0)),"")</f>
        <v/>
      </c>
      <c r="Z1754" s="17"/>
      <c r="AA1754" s="18"/>
      <c r="AB1754" s="19"/>
    </row>
    <row r="1755" hidden="1">
      <c r="B1755" s="20" t="s">
        <v>250</v>
      </c>
      <c r="C1755" s="3">
        <v>21.6</v>
      </c>
      <c r="D1755" s="21">
        <v>0.953</v>
      </c>
      <c r="F1755" s="22">
        <v>30.6</v>
      </c>
      <c r="G1755" s="5">
        <v>-18.0</v>
      </c>
      <c r="H1755" s="5">
        <v>-3335.0</v>
      </c>
      <c r="I1755" s="12">
        <f>if(H1755&lt;0,-H1755/(-H1755+100),100/(H1755+100))/(if(H1755&lt;0,-H1755/(-H1755+100),100/(H1755+100))+if(H1754&lt;0,-H1754/(-H1754+100),100/(H1754+100)))</f>
        <v>0.9265868775</v>
      </c>
      <c r="J1755" s="13">
        <v>65.0</v>
      </c>
      <c r="K1755" s="23">
        <f>IF(C1755&lt;&gt;"",IF(C1755+G1755&gt;0,C1755+G1755,""),IF(G1755-C1754&gt;0,G1755-C1754,""))</f>
        <v>3.6</v>
      </c>
      <c r="L1755" s="15">
        <f>if(K1755&lt;&gt;"",if(J1754-J1755&lt;G1755,1,if(G1755=J1754-J1755,"Push",0)),"")</f>
        <v>0</v>
      </c>
      <c r="Z1755" s="17"/>
      <c r="AA1755" s="18"/>
      <c r="AB1755" s="19"/>
    </row>
    <row r="1756" hidden="1">
      <c r="A1756" s="7">
        <v>44180.0</v>
      </c>
      <c r="B1756" s="8" t="s">
        <v>218</v>
      </c>
      <c r="C1756" s="9"/>
      <c r="D1756" s="9"/>
      <c r="E1756" s="10">
        <v>35.0</v>
      </c>
      <c r="F1756" s="11">
        <v>40.3</v>
      </c>
      <c r="G1756" s="5">
        <v>10.5</v>
      </c>
      <c r="H1756" s="5">
        <v>500.0</v>
      </c>
      <c r="I1756" s="12">
        <f>if(H1756&lt;0,-H1756/(-H1756+100),100/(H1756+100))/(if(H1756&lt;0,-H1756/(-H1756+100),100/(H1756+100))+if(H1757&lt;0,-H1757/(-H1757+100),100/(H1757+100)))</f>
        <v>0.1596474045</v>
      </c>
      <c r="J1756" s="13">
        <v>46.0</v>
      </c>
      <c r="K1756" s="14">
        <f>IF(C1756&lt;&gt;"",IF(C1756+G1756&gt;0,C1756+G1756,""),IF(G1756-C1757&gt;0,G1756-C1757,""))</f>
        <v>4.1</v>
      </c>
      <c r="L1756" s="15">
        <f>if(K1756&lt;&gt;"",if(J1757-J1756&lt;G1756,1,if(G1756=J1757-J1756,"Push",0)),"")</f>
        <v>1</v>
      </c>
      <c r="Z1756" s="17"/>
      <c r="AA1756" s="18"/>
      <c r="AB1756" s="19"/>
    </row>
    <row r="1757" hidden="1">
      <c r="B1757" s="20" t="s">
        <v>222</v>
      </c>
      <c r="C1757" s="3">
        <v>6.4</v>
      </c>
      <c r="D1757" s="21">
        <v>0.729</v>
      </c>
      <c r="F1757" s="22">
        <v>38.0</v>
      </c>
      <c r="G1757" s="5">
        <v>-10.5</v>
      </c>
      <c r="H1757" s="5">
        <v>-715.0</v>
      </c>
      <c r="I1757" s="12">
        <f>if(H1757&lt;0,-H1757/(-H1757+100),100/(H1757+100))/(if(H1757&lt;0,-H1757/(-H1757+100),100/(H1757+100))+if(H1756&lt;0,-H1756/(-H1756+100),100/(H1756+100)))</f>
        <v>0.8403525955</v>
      </c>
      <c r="J1757" s="13">
        <v>51.0</v>
      </c>
      <c r="K1757" s="23" t="str">
        <f>IF(C1757&lt;&gt;"",IF(C1757+G1757&gt;0,C1757+G1757,""),IF(G1757-C1756&gt;0,G1757-C1756,""))</f>
        <v/>
      </c>
      <c r="L1757" s="15" t="str">
        <f>if(K1757&lt;&gt;"",if(J1756-J1757&lt;G1757,1,if(G1757=J1756-J1757,"Push",0)),"")</f>
        <v/>
      </c>
      <c r="Z1757" s="17"/>
      <c r="AA1757" s="18"/>
      <c r="AB1757" s="19"/>
    </row>
    <row r="1758" hidden="1">
      <c r="A1758" s="7">
        <v>44180.0</v>
      </c>
      <c r="B1758" s="8" t="s">
        <v>149</v>
      </c>
      <c r="C1758" s="9"/>
      <c r="D1758" s="9"/>
      <c r="E1758" s="10">
        <v>32.7</v>
      </c>
      <c r="F1758" s="11">
        <v>29.5</v>
      </c>
      <c r="G1758" s="5">
        <v>14.0</v>
      </c>
      <c r="H1758" s="5">
        <v>900.0</v>
      </c>
      <c r="I1758" s="12">
        <f>if(H1758&lt;0,-H1758/(-H1758+100),100/(H1758+100))/(if(H1758&lt;0,-H1758/(-H1758+100),100/(H1758+100))+if(H1759&lt;0,-H1759/(-H1759+100),100/(H1759+100)))</f>
        <v>0.09583988718</v>
      </c>
      <c r="J1758" s="13">
        <v>79.0</v>
      </c>
      <c r="K1758" s="14">
        <f>IF(C1758&lt;&gt;"",IF(C1758+G1758&gt;0,C1758+G1758,""),IF(G1758-C1759&gt;0,G1758-C1759,""))</f>
        <v>5.9</v>
      </c>
      <c r="L1758" s="15">
        <f>if(K1758&lt;&gt;"",if(J1759-J1758&lt;G1758,1,if(G1758=J1759-J1758,"Push",0)),"")</f>
        <v>1</v>
      </c>
      <c r="Z1758" s="17"/>
      <c r="AA1758" s="18"/>
      <c r="AB1758" s="19"/>
    </row>
    <row r="1759" hidden="1">
      <c r="B1759" s="20" t="s">
        <v>266</v>
      </c>
      <c r="C1759" s="3">
        <v>8.1</v>
      </c>
      <c r="D1759" s="21">
        <v>0.754</v>
      </c>
      <c r="F1759" s="22">
        <v>49.1</v>
      </c>
      <c r="G1759" s="5">
        <v>-14.0</v>
      </c>
      <c r="H1759" s="5">
        <v>-1667.0</v>
      </c>
      <c r="I1759" s="12">
        <f>if(H1759&lt;0,-H1759/(-H1759+100),100/(H1759+100))/(if(H1759&lt;0,-H1759/(-H1759+100),100/(H1759+100))+if(H1758&lt;0,-H1758/(-H1758+100),100/(H1758+100)))</f>
        <v>0.9041601128</v>
      </c>
      <c r="J1759" s="13">
        <v>90.0</v>
      </c>
      <c r="K1759" s="23" t="str">
        <f>IF(C1759&lt;&gt;"",IF(C1759+G1759&gt;0,C1759+G1759,""),IF(G1759-C1758&gt;0,G1759-C1758,""))</f>
        <v/>
      </c>
      <c r="L1759" s="15" t="str">
        <f>if(K1759&lt;&gt;"",if(J1758-J1759&lt;G1759,1,if(G1759=J1758-J1759,"Push",0)),"")</f>
        <v/>
      </c>
      <c r="Z1759" s="17"/>
      <c r="AA1759" s="18"/>
      <c r="AB1759" s="19"/>
    </row>
    <row r="1760" hidden="1">
      <c r="A1760" s="7">
        <v>44180.0</v>
      </c>
      <c r="B1760" s="8" t="s">
        <v>225</v>
      </c>
      <c r="C1760" s="9"/>
      <c r="D1760" s="9"/>
      <c r="E1760" s="10">
        <v>32.7</v>
      </c>
      <c r="F1760" s="11">
        <v>75.1</v>
      </c>
      <c r="G1760" s="5">
        <v>13.0</v>
      </c>
      <c r="H1760" s="5">
        <v>650.0</v>
      </c>
      <c r="I1760" s="12">
        <f>if(H1760&lt;0,-H1760/(-H1760+100),100/(H1760+100))/(if(H1760&lt;0,-H1760/(-H1760+100),100/(H1760+100))+if(H1761&lt;0,-H1761/(-H1761+100),100/(H1761+100)))</f>
        <v>0.1268598277</v>
      </c>
      <c r="J1760" s="13">
        <v>76.0</v>
      </c>
      <c r="K1760" s="14" t="str">
        <f>IF(C1760&lt;&gt;"",IF(C1760+G1760&gt;0,C1760+G1760,""),IF(G1760-C1761&gt;0,G1760-C1761,""))</f>
        <v/>
      </c>
      <c r="L1760" s="15" t="str">
        <f>if(K1760&lt;&gt;"",if(J1761-J1760&lt;G1760,1,if(G1760=J1761-J1760,"Push",0)),"")</f>
        <v/>
      </c>
      <c r="Z1760" s="17"/>
      <c r="AA1760" s="18"/>
      <c r="AB1760" s="19"/>
    </row>
    <row r="1761" hidden="1">
      <c r="B1761" s="20" t="s">
        <v>56</v>
      </c>
      <c r="C1761" s="3">
        <v>14.3</v>
      </c>
      <c r="D1761" s="21">
        <v>0.9</v>
      </c>
      <c r="F1761" s="22">
        <v>7.5</v>
      </c>
      <c r="G1761" s="5">
        <v>-13.0</v>
      </c>
      <c r="H1761" s="5">
        <v>-1115.0</v>
      </c>
      <c r="I1761" s="12">
        <f>if(H1761&lt;0,-H1761/(-H1761+100),100/(H1761+100))/(if(H1761&lt;0,-H1761/(-H1761+100),100/(H1761+100))+if(H1760&lt;0,-H1760/(-H1760+100),100/(H1760+100)))</f>
        <v>0.8731401723</v>
      </c>
      <c r="J1761" s="13">
        <v>70.0</v>
      </c>
      <c r="K1761" s="23">
        <f>IF(C1761&lt;&gt;"",IF(C1761+G1761&gt;0,C1761+G1761,""),IF(G1761-C1760&gt;0,G1761-C1760,""))</f>
        <v>1.3</v>
      </c>
      <c r="L1761" s="15">
        <f>if(K1761&lt;&gt;"",if(J1760-J1761&lt;G1761,1,if(G1761=J1760-J1761,"Push",0)),"")</f>
        <v>0</v>
      </c>
      <c r="Z1761" s="17"/>
      <c r="AA1761" s="18"/>
      <c r="AB1761" s="19"/>
    </row>
    <row r="1762" hidden="1">
      <c r="A1762" s="7">
        <v>44180.0</v>
      </c>
      <c r="B1762" s="8" t="s">
        <v>190</v>
      </c>
      <c r="C1762" s="9"/>
      <c r="D1762" s="9"/>
      <c r="E1762" s="10">
        <v>28.3</v>
      </c>
      <c r="F1762" s="11">
        <v>45.8</v>
      </c>
      <c r="G1762" s="5">
        <v>26.5</v>
      </c>
      <c r="I1762" s="12"/>
      <c r="J1762" s="13">
        <v>52.0</v>
      </c>
      <c r="K1762" s="14">
        <f>IF(C1762&lt;&gt;"",IF(C1762+G1762&gt;0,C1762+G1762,""),IF(G1762-C1763&gt;0,G1762-C1763,""))</f>
        <v>6</v>
      </c>
      <c r="L1762" s="15">
        <f>if(K1762&lt;&gt;"",if(J1763-J1762&lt;G1762,1,if(G1762=J1763-J1762,"Push",0)),"")</f>
        <v>0</v>
      </c>
      <c r="Z1762" s="17"/>
      <c r="AA1762" s="18"/>
      <c r="AB1762" s="19"/>
    </row>
    <row r="1763" hidden="1">
      <c r="B1763" s="20" t="s">
        <v>37</v>
      </c>
      <c r="C1763" s="3">
        <v>20.5</v>
      </c>
      <c r="D1763" s="21">
        <v>0.963</v>
      </c>
      <c r="F1763" s="22">
        <v>46.6</v>
      </c>
      <c r="G1763" s="5">
        <v>-26.5</v>
      </c>
      <c r="I1763" s="12"/>
      <c r="J1763" s="13">
        <v>82.0</v>
      </c>
      <c r="K1763" s="23" t="str">
        <f>IF(C1763&lt;&gt;"",IF(C1763+G1763&gt;0,C1763+G1763,""),IF(G1763-C1762&gt;0,G1763-C1762,""))</f>
        <v/>
      </c>
      <c r="L1763" s="15" t="str">
        <f>if(K1763&lt;&gt;"",if(J1762-J1763&lt;G1763,1,if(G1763=J1762-J1763,"Push",0)),"")</f>
        <v/>
      </c>
      <c r="Z1763" s="17"/>
      <c r="AA1763" s="18"/>
      <c r="AB1763" s="19"/>
    </row>
    <row r="1764" hidden="1">
      <c r="A1764" s="7">
        <v>44180.0</v>
      </c>
      <c r="B1764" s="8" t="s">
        <v>394</v>
      </c>
      <c r="C1764" s="9"/>
      <c r="D1764" s="9"/>
      <c r="E1764" s="10">
        <v>24.1</v>
      </c>
      <c r="F1764" s="11">
        <v>43.0</v>
      </c>
      <c r="I1764" s="12"/>
      <c r="J1764" s="13">
        <v>49.0</v>
      </c>
      <c r="K1764" s="14"/>
      <c r="L1764" s="15"/>
      <c r="Z1764" s="17"/>
      <c r="AA1764" s="18"/>
      <c r="AB1764" s="19"/>
    </row>
    <row r="1765" hidden="1">
      <c r="B1765" s="20" t="s">
        <v>307</v>
      </c>
      <c r="C1765" s="3">
        <v>39.2</v>
      </c>
      <c r="D1765" s="21">
        <v>0.994</v>
      </c>
      <c r="F1765" s="22">
        <v>44.0</v>
      </c>
      <c r="I1765" s="12"/>
      <c r="J1765" s="13">
        <v>90.0</v>
      </c>
      <c r="K1765" s="23"/>
      <c r="L1765" s="15"/>
      <c r="Z1765" s="17"/>
      <c r="AA1765" s="18"/>
      <c r="AB1765" s="19"/>
    </row>
    <row r="1766" hidden="1">
      <c r="A1766" s="26">
        <v>44180.0</v>
      </c>
      <c r="B1766" s="27" t="s">
        <v>209</v>
      </c>
      <c r="C1766" s="28"/>
      <c r="D1766" s="28"/>
      <c r="E1766" s="29">
        <v>22.2</v>
      </c>
      <c r="F1766" s="30">
        <v>18.0</v>
      </c>
      <c r="G1766" s="31"/>
      <c r="H1766" s="31"/>
      <c r="I1766" s="32"/>
      <c r="J1766" s="33">
        <v>62.0</v>
      </c>
      <c r="K1766" s="34"/>
      <c r="L1766" s="35"/>
      <c r="Z1766" s="17"/>
      <c r="AA1766" s="18"/>
      <c r="AB1766" s="19"/>
    </row>
    <row r="1767" hidden="1">
      <c r="B1767" s="36" t="s">
        <v>89</v>
      </c>
      <c r="C1767" s="37">
        <v>19.1</v>
      </c>
      <c r="D1767" s="38">
        <v>0.927</v>
      </c>
      <c r="F1767" s="39">
        <v>52.9</v>
      </c>
      <c r="G1767" s="31"/>
      <c r="H1767" s="31"/>
      <c r="I1767" s="32"/>
      <c r="J1767" s="33">
        <v>91.0</v>
      </c>
      <c r="K1767" s="40"/>
      <c r="L1767" s="35"/>
      <c r="Z1767" s="17"/>
      <c r="AA1767" s="18"/>
      <c r="AB1767" s="19"/>
    </row>
    <row r="1768" hidden="1">
      <c r="A1768" s="7">
        <v>44180.0</v>
      </c>
      <c r="B1768" s="8" t="s">
        <v>429</v>
      </c>
      <c r="C1768" s="9"/>
      <c r="D1768" s="9"/>
      <c r="E1768" s="10">
        <v>20.5</v>
      </c>
      <c r="F1768" s="11">
        <v>46.9</v>
      </c>
      <c r="I1768" s="12"/>
      <c r="J1768" s="13">
        <v>65.0</v>
      </c>
      <c r="K1768" s="14"/>
      <c r="L1768" s="15"/>
      <c r="Z1768" s="17"/>
      <c r="AA1768" s="18"/>
      <c r="AB1768" s="19"/>
    </row>
    <row r="1769" hidden="1">
      <c r="B1769" s="20" t="s">
        <v>81</v>
      </c>
      <c r="C1769" s="3">
        <v>29.5</v>
      </c>
      <c r="D1769" s="21">
        <v>0.982</v>
      </c>
      <c r="F1769" s="22">
        <v>32.2</v>
      </c>
      <c r="I1769" s="12"/>
      <c r="J1769" s="13">
        <v>96.0</v>
      </c>
      <c r="K1769" s="23"/>
      <c r="L1769" s="15"/>
      <c r="Z1769" s="17"/>
      <c r="AA1769" s="18"/>
      <c r="AB1769" s="19"/>
    </row>
    <row r="1770" hidden="1">
      <c r="A1770" s="7">
        <v>44180.0</v>
      </c>
      <c r="B1770" s="8" t="s">
        <v>393</v>
      </c>
      <c r="C1770" s="9"/>
      <c r="D1770" s="9"/>
      <c r="E1770" s="10">
        <v>19.3</v>
      </c>
      <c r="F1770" s="11">
        <v>8.7</v>
      </c>
      <c r="I1770" s="12"/>
      <c r="J1770" s="13">
        <v>50.0</v>
      </c>
      <c r="K1770" s="14"/>
      <c r="L1770" s="15"/>
      <c r="Z1770" s="17"/>
      <c r="AA1770" s="18"/>
      <c r="AB1770" s="19"/>
    </row>
    <row r="1771" hidden="1">
      <c r="B1771" s="20" t="s">
        <v>123</v>
      </c>
      <c r="C1771" s="3">
        <v>27.2</v>
      </c>
      <c r="D1771" s="21">
        <v>0.972</v>
      </c>
      <c r="F1771" s="22">
        <v>62.2</v>
      </c>
      <c r="I1771" s="12"/>
      <c r="J1771" s="13">
        <v>114.0</v>
      </c>
      <c r="K1771" s="23"/>
      <c r="L1771" s="15"/>
      <c r="Z1771" s="17"/>
      <c r="AA1771" s="18"/>
      <c r="AB1771" s="19"/>
    </row>
    <row r="1772" hidden="1">
      <c r="A1772" s="7">
        <v>44180.0</v>
      </c>
      <c r="B1772" s="8" t="s">
        <v>341</v>
      </c>
      <c r="C1772" s="9"/>
      <c r="D1772" s="9"/>
      <c r="E1772" s="10">
        <v>18.9</v>
      </c>
      <c r="F1772" s="11">
        <v>24.1</v>
      </c>
      <c r="I1772" s="12"/>
      <c r="J1772" s="13">
        <v>39.0</v>
      </c>
      <c r="K1772" s="14"/>
      <c r="L1772" s="15"/>
      <c r="Z1772" s="17"/>
      <c r="AA1772" s="18"/>
      <c r="AB1772" s="19"/>
    </row>
    <row r="1773" hidden="1">
      <c r="B1773" s="20" t="s">
        <v>320</v>
      </c>
      <c r="C1773" s="3">
        <v>25.6</v>
      </c>
      <c r="D1773" s="21">
        <v>0.976</v>
      </c>
      <c r="F1773" s="22">
        <v>52.6</v>
      </c>
      <c r="I1773" s="12"/>
      <c r="J1773" s="13">
        <v>83.0</v>
      </c>
      <c r="K1773" s="23"/>
      <c r="L1773" s="15"/>
      <c r="Z1773" s="17"/>
      <c r="AA1773" s="18"/>
      <c r="AB1773" s="19"/>
    </row>
    <row r="1774" hidden="1">
      <c r="A1774" s="7">
        <v>44180.0</v>
      </c>
      <c r="B1774" s="8" t="s">
        <v>430</v>
      </c>
      <c r="C1774" s="9"/>
      <c r="D1774" s="9"/>
      <c r="E1774" s="10">
        <v>18.7</v>
      </c>
      <c r="F1774" s="11">
        <v>45.1</v>
      </c>
      <c r="I1774" s="12"/>
      <c r="J1774" s="13">
        <v>45.0</v>
      </c>
      <c r="K1774" s="14"/>
      <c r="L1774" s="15"/>
      <c r="Z1774" s="17"/>
      <c r="AA1774" s="18"/>
      <c r="AB1774" s="19"/>
    </row>
    <row r="1775" hidden="1">
      <c r="B1775" s="20" t="s">
        <v>282</v>
      </c>
      <c r="C1775" s="3">
        <v>24.6</v>
      </c>
      <c r="D1775" s="21">
        <v>0.974</v>
      </c>
      <c r="F1775" s="22">
        <v>27.7</v>
      </c>
      <c r="I1775" s="12"/>
      <c r="J1775" s="13">
        <v>61.0</v>
      </c>
      <c r="K1775" s="23"/>
      <c r="L1775" s="15"/>
      <c r="Z1775" s="17"/>
      <c r="AA1775" s="18"/>
      <c r="AB1775" s="19"/>
    </row>
    <row r="1776" hidden="1">
      <c r="A1776" s="7">
        <v>44180.0</v>
      </c>
      <c r="B1776" s="8" t="s">
        <v>431</v>
      </c>
      <c r="C1776" s="9"/>
      <c r="D1776" s="9"/>
      <c r="E1776" s="10">
        <v>18.2</v>
      </c>
      <c r="F1776" s="11">
        <v>37.5</v>
      </c>
      <c r="I1776" s="12"/>
      <c r="J1776" s="13">
        <v>72.0</v>
      </c>
      <c r="K1776" s="14"/>
      <c r="L1776" s="15"/>
      <c r="Z1776" s="17"/>
      <c r="AA1776" s="18"/>
      <c r="AB1776" s="19"/>
    </row>
    <row r="1777" hidden="1">
      <c r="B1777" s="20" t="s">
        <v>214</v>
      </c>
      <c r="C1777" s="3">
        <v>23.7</v>
      </c>
      <c r="D1777" s="21">
        <v>0.963</v>
      </c>
      <c r="F1777" s="22">
        <v>36.4</v>
      </c>
      <c r="I1777" s="12"/>
      <c r="J1777" s="13">
        <v>106.0</v>
      </c>
      <c r="K1777" s="23"/>
      <c r="L1777" s="15"/>
      <c r="Z1777" s="17"/>
      <c r="AA1777" s="18"/>
      <c r="AB1777" s="19"/>
    </row>
    <row r="1778" hidden="1">
      <c r="A1778" s="7">
        <v>44180.0</v>
      </c>
      <c r="B1778" s="8" t="s">
        <v>167</v>
      </c>
      <c r="C1778" s="9"/>
      <c r="D1778" s="9"/>
      <c r="E1778" s="10">
        <v>18.0</v>
      </c>
      <c r="F1778" s="11">
        <v>10.1</v>
      </c>
      <c r="I1778" s="12"/>
      <c r="J1778" s="13">
        <v>27.0</v>
      </c>
      <c r="K1778" s="14"/>
      <c r="L1778" s="15"/>
      <c r="Z1778" s="17"/>
      <c r="AA1778" s="18"/>
      <c r="AB1778" s="19"/>
    </row>
    <row r="1779" hidden="1">
      <c r="B1779" s="20" t="s">
        <v>220</v>
      </c>
      <c r="C1779" s="3">
        <v>20.6</v>
      </c>
      <c r="D1779" s="21">
        <v>0.949</v>
      </c>
      <c r="F1779" s="22">
        <v>62.4</v>
      </c>
      <c r="I1779" s="12"/>
      <c r="J1779" s="13">
        <v>92.0</v>
      </c>
      <c r="K1779" s="23"/>
      <c r="L1779" s="15"/>
      <c r="Z1779" s="17"/>
      <c r="AA1779" s="18"/>
      <c r="AB1779" s="19"/>
    </row>
    <row r="1780" hidden="1">
      <c r="A1780" s="7">
        <v>44180.0</v>
      </c>
      <c r="B1780" s="8" t="s">
        <v>359</v>
      </c>
      <c r="C1780" s="9"/>
      <c r="D1780" s="9"/>
      <c r="E1780" s="10">
        <v>17.8</v>
      </c>
      <c r="F1780" s="11">
        <v>33.5</v>
      </c>
      <c r="I1780" s="12"/>
      <c r="J1780" s="13">
        <v>74.0</v>
      </c>
      <c r="K1780" s="14"/>
      <c r="L1780" s="15"/>
      <c r="Z1780" s="17"/>
      <c r="AA1780" s="18"/>
      <c r="AB1780" s="19"/>
    </row>
    <row r="1781" hidden="1">
      <c r="B1781" s="20" t="s">
        <v>132</v>
      </c>
      <c r="C1781" s="3">
        <v>22.6</v>
      </c>
      <c r="D1781" s="21">
        <v>0.957</v>
      </c>
      <c r="F1781" s="22">
        <v>31.0</v>
      </c>
      <c r="I1781" s="12"/>
      <c r="J1781" s="13">
        <v>88.0</v>
      </c>
      <c r="K1781" s="23"/>
      <c r="L1781" s="15"/>
      <c r="Z1781" s="17"/>
      <c r="AA1781" s="18"/>
      <c r="AB1781" s="19"/>
    </row>
    <row r="1782" hidden="1">
      <c r="A1782" s="7">
        <v>44180.0</v>
      </c>
      <c r="B1782" s="8" t="s">
        <v>432</v>
      </c>
      <c r="C1782" s="9"/>
      <c r="D1782" s="9"/>
      <c r="E1782" s="10"/>
      <c r="F1782" s="11"/>
      <c r="I1782" s="12"/>
      <c r="J1782" s="13">
        <v>60.0</v>
      </c>
      <c r="K1782" s="14"/>
      <c r="L1782" s="15"/>
      <c r="Z1782" s="17"/>
      <c r="AA1782" s="18"/>
      <c r="AB1782" s="19"/>
    </row>
    <row r="1783" hidden="1">
      <c r="B1783" s="20" t="s">
        <v>335</v>
      </c>
      <c r="C1783" s="3"/>
      <c r="D1783" s="3"/>
      <c r="F1783" s="22"/>
      <c r="I1783" s="12"/>
      <c r="J1783" s="13">
        <v>95.0</v>
      </c>
      <c r="K1783" s="23"/>
      <c r="L1783" s="15"/>
      <c r="Z1783" s="17"/>
      <c r="AA1783" s="18"/>
      <c r="AB1783" s="19"/>
    </row>
    <row r="1784" hidden="1">
      <c r="A1784" s="26">
        <v>44180.0</v>
      </c>
      <c r="B1784" s="27" t="s">
        <v>375</v>
      </c>
      <c r="C1784" s="28"/>
      <c r="D1784" s="28"/>
      <c r="E1784" s="29"/>
      <c r="F1784" s="30"/>
      <c r="G1784" s="31"/>
      <c r="H1784" s="31"/>
      <c r="I1784" s="32"/>
      <c r="J1784" s="33">
        <v>48.0</v>
      </c>
      <c r="K1784" s="34"/>
      <c r="L1784" s="35"/>
      <c r="Z1784" s="17"/>
      <c r="AA1784" s="18"/>
      <c r="AB1784" s="19"/>
    </row>
    <row r="1785" hidden="1">
      <c r="B1785" s="36" t="s">
        <v>337</v>
      </c>
      <c r="C1785" s="37"/>
      <c r="D1785" s="37"/>
      <c r="F1785" s="39"/>
      <c r="G1785" s="31"/>
      <c r="H1785" s="31"/>
      <c r="I1785" s="32"/>
      <c r="J1785" s="33">
        <v>100.0</v>
      </c>
      <c r="K1785" s="40"/>
      <c r="L1785" s="35"/>
      <c r="Z1785" s="17"/>
      <c r="AA1785" s="18"/>
      <c r="AB1785" s="19"/>
    </row>
    <row r="1786" hidden="1">
      <c r="A1786" s="7">
        <v>44180.0</v>
      </c>
      <c r="B1786" s="8" t="s">
        <v>294</v>
      </c>
      <c r="C1786" s="9"/>
      <c r="D1786" s="9"/>
      <c r="E1786" s="10"/>
      <c r="F1786" s="11"/>
      <c r="I1786" s="12"/>
      <c r="J1786" s="13">
        <v>65.0</v>
      </c>
      <c r="K1786" s="14"/>
      <c r="L1786" s="15"/>
      <c r="Z1786" s="17"/>
      <c r="AA1786" s="18"/>
      <c r="AB1786" s="19"/>
    </row>
    <row r="1787" hidden="1">
      <c r="B1787" s="20" t="s">
        <v>422</v>
      </c>
      <c r="C1787" s="3"/>
      <c r="D1787" s="3"/>
      <c r="F1787" s="22"/>
      <c r="I1787" s="12"/>
      <c r="J1787" s="13">
        <v>104.0</v>
      </c>
      <c r="K1787" s="23"/>
      <c r="L1787" s="15"/>
      <c r="Z1787" s="17"/>
      <c r="AA1787" s="18"/>
      <c r="AB1787" s="19"/>
    </row>
    <row r="1788" hidden="1">
      <c r="A1788" s="7">
        <v>44180.0</v>
      </c>
      <c r="B1788" s="8" t="s">
        <v>396</v>
      </c>
      <c r="C1788" s="9"/>
      <c r="D1788" s="9"/>
      <c r="E1788" s="10"/>
      <c r="F1788" s="11"/>
      <c r="I1788" s="12"/>
      <c r="J1788" s="13">
        <v>65.0</v>
      </c>
      <c r="K1788" s="14"/>
      <c r="L1788" s="15"/>
      <c r="Z1788" s="17"/>
      <c r="AA1788" s="18"/>
      <c r="AB1788" s="19"/>
    </row>
    <row r="1789" hidden="1">
      <c r="B1789" s="20" t="s">
        <v>142</v>
      </c>
      <c r="C1789" s="3"/>
      <c r="D1789" s="3"/>
      <c r="F1789" s="22"/>
      <c r="I1789" s="12"/>
      <c r="J1789" s="13">
        <v>88.0</v>
      </c>
      <c r="K1789" s="23"/>
      <c r="L1789" s="15"/>
      <c r="Z1789" s="17"/>
      <c r="AA1789" s="18"/>
      <c r="AB1789" s="19"/>
    </row>
    <row r="1790">
      <c r="A1790" s="42">
        <v>44181.0</v>
      </c>
      <c r="B1790" s="43" t="s">
        <v>90</v>
      </c>
      <c r="C1790" s="44">
        <v>0.3</v>
      </c>
      <c r="D1790" s="45">
        <v>0.513</v>
      </c>
      <c r="E1790" s="46">
        <v>90.3</v>
      </c>
      <c r="F1790" s="47">
        <v>42.5</v>
      </c>
      <c r="G1790" s="48">
        <v>6.5</v>
      </c>
      <c r="H1790" s="48">
        <v>245.0</v>
      </c>
      <c r="I1790" s="49">
        <f>if(H1790&lt;0,-H1790/(-H1790+100),100/(H1790+100))/(if(H1790&lt;0,-H1790/(-H1790+100),100/(H1790+100))+if(H1791&lt;0,-H1791/(-H1791+100),100/(H1791+100)))</f>
        <v>0.2779207411</v>
      </c>
      <c r="J1790" s="50">
        <v>60.0</v>
      </c>
      <c r="K1790" s="51">
        <f>IF(C1790&lt;&gt;"",IF(C1790+G1790&gt;0,C1790+G1790,""),IF(G1790-C1791&gt;0,G1790-C1791,""))</f>
        <v>6.8</v>
      </c>
      <c r="L1790" s="52">
        <f>if(K1790&lt;&gt;"",if(J1791-J1790&lt;G1790,1,if(G1790=J1791-J1790,"Push",0)),"")</f>
        <v>0</v>
      </c>
      <c r="X1790" s="17"/>
      <c r="Y1790" s="17"/>
      <c r="Z1790" s="17"/>
      <c r="AA1790" s="18"/>
      <c r="AB1790" s="19"/>
    </row>
    <row r="1791">
      <c r="B1791" s="20" t="s">
        <v>38</v>
      </c>
      <c r="C1791" s="3"/>
      <c r="D1791" s="3"/>
      <c r="F1791" s="22">
        <v>91.2</v>
      </c>
      <c r="G1791" s="5">
        <v>-6.5</v>
      </c>
      <c r="H1791" s="5">
        <v>-305.0</v>
      </c>
      <c r="I1791" s="12">
        <f>if(H1791&lt;0,-H1791/(-H1791+100),100/(H1791+100))/(if(H1791&lt;0,-H1791/(-H1791+100),100/(H1791+100))+if(H1790&lt;0,-H1790/(-H1790+100),100/(H1790+100)))</f>
        <v>0.7220792589</v>
      </c>
      <c r="J1791" s="13">
        <v>67.0</v>
      </c>
      <c r="K1791" s="23" t="str">
        <f>IF(C1791&lt;&gt;"",IF(C1791+G1791&gt;0,C1791+G1791,""),IF(G1791-C1790&gt;0,G1791-C1790,""))</f>
        <v/>
      </c>
      <c r="L1791" s="15" t="str">
        <f>if(K1791&lt;&gt;"",if(J1790-J1791&lt;G1791,1,if(G1791=J1790-J1791,"Push",0)),"")</f>
        <v/>
      </c>
      <c r="X1791" s="17"/>
      <c r="Y1791" s="17"/>
      <c r="Z1791" s="17"/>
      <c r="AA1791" s="18"/>
      <c r="AB1791" s="24"/>
    </row>
    <row r="1792" hidden="1">
      <c r="A1792" s="7">
        <v>44181.0</v>
      </c>
      <c r="B1792" s="8" t="s">
        <v>281</v>
      </c>
      <c r="C1792" s="9">
        <v>1.4</v>
      </c>
      <c r="D1792" s="25">
        <v>0.552</v>
      </c>
      <c r="E1792" s="10">
        <v>89.7</v>
      </c>
      <c r="F1792" s="11">
        <v>89.7</v>
      </c>
      <c r="G1792" s="5">
        <v>-2.5</v>
      </c>
      <c r="H1792" s="5">
        <v>-143.0</v>
      </c>
      <c r="I1792" s="12">
        <f>if(H1792&lt;0,-H1792/(-H1792+100),100/(H1792+100))/(if(H1792&lt;0,-H1792/(-H1792+100),100/(H1792+100))+if(H1793&lt;0,-H1793/(-H1793+100),100/(H1793+100)))</f>
        <v>0.5642037303</v>
      </c>
      <c r="J1792" s="13">
        <v>75.0</v>
      </c>
      <c r="K1792" s="14" t="str">
        <f>IF(C1792&lt;&gt;"",IF(C1792+G1792&gt;0,C1792+G1792,""),IF(G1792-C1793&gt;0,G1792-C1793,""))</f>
        <v/>
      </c>
      <c r="L1792" s="15" t="str">
        <f>if(K1792&lt;&gt;"",if(J1793-J1792&lt;G1792,1,if(G1792=J1793-J1792,"Push",0)),"")</f>
        <v/>
      </c>
      <c r="X1792" s="17"/>
      <c r="Y1792" s="17"/>
      <c r="Z1792" s="17"/>
      <c r="AA1792" s="18"/>
      <c r="AB1792" s="24"/>
    </row>
    <row r="1793" hidden="1">
      <c r="B1793" s="20" t="s">
        <v>272</v>
      </c>
      <c r="C1793" s="3"/>
      <c r="D1793" s="3"/>
      <c r="F1793" s="22">
        <v>39.8</v>
      </c>
      <c r="G1793" s="5">
        <v>2.5</v>
      </c>
      <c r="H1793" s="5">
        <v>120.0</v>
      </c>
      <c r="I1793" s="12">
        <f>if(H1793&lt;0,-H1793/(-H1793+100),100/(H1793+100))/(if(H1793&lt;0,-H1793/(-H1793+100),100/(H1793+100))+if(H1792&lt;0,-H1792/(-H1792+100),100/(H1792+100)))</f>
        <v>0.4357962697</v>
      </c>
      <c r="J1793" s="13">
        <v>65.0</v>
      </c>
      <c r="K1793" s="23">
        <f>IF(C1793&lt;&gt;"",IF(C1793+G1793&gt;0,C1793+G1793,""),IF(G1793-C1792&gt;0,G1793-C1792,""))</f>
        <v>1.1</v>
      </c>
      <c r="L1793" s="15">
        <f>if(K1793&lt;&gt;"",if(J1792-J1793&lt;G1793,1,if(G1793=J1792-J1793,"Push",0)),"")</f>
        <v>0</v>
      </c>
      <c r="AA1793" s="18"/>
      <c r="AB1793" s="19"/>
    </row>
    <row r="1794" hidden="1">
      <c r="A1794" s="7">
        <v>44181.0</v>
      </c>
      <c r="B1794" s="8" t="s">
        <v>150</v>
      </c>
      <c r="C1794" s="9"/>
      <c r="D1794" s="9"/>
      <c r="E1794" s="10">
        <v>79.8</v>
      </c>
      <c r="F1794" s="11">
        <v>86.2</v>
      </c>
      <c r="G1794" s="5">
        <v>5.0</v>
      </c>
      <c r="H1794" s="5">
        <v>180.0</v>
      </c>
      <c r="I1794" s="12">
        <f>if(H1794&lt;0,-H1794/(-H1794+100),100/(H1794+100))/(if(H1794&lt;0,-H1794/(-H1794+100),100/(H1794+100))+if(H1795&lt;0,-H1795/(-H1795+100),100/(H1795+100)))</f>
        <v>0.3418803419</v>
      </c>
      <c r="J1794" s="13">
        <v>77.0</v>
      </c>
      <c r="K1794" s="14">
        <f>IF(C1794&lt;&gt;"",IF(C1794+G1794&gt;0,C1794+G1794,""),IF(G1794-C1795&gt;0,G1794-C1795,""))</f>
        <v>4.1</v>
      </c>
      <c r="L1794" s="15">
        <f>if(K1794&lt;&gt;"",if(J1795-J1794&lt;G1794,1,if(G1794=J1795-J1794,"Push",0)),"")</f>
        <v>1</v>
      </c>
      <c r="AA1794" s="18"/>
      <c r="AB1794" s="19"/>
    </row>
    <row r="1795" hidden="1">
      <c r="B1795" s="20" t="s">
        <v>67</v>
      </c>
      <c r="C1795" s="3">
        <v>0.9</v>
      </c>
      <c r="D1795" s="21">
        <v>0.534</v>
      </c>
      <c r="F1795" s="22">
        <v>35.7</v>
      </c>
      <c r="G1795" s="5">
        <v>-5.0</v>
      </c>
      <c r="H1795" s="5">
        <v>-220.0</v>
      </c>
      <c r="I1795" s="12">
        <f>if(H1795&lt;0,-H1795/(-H1795+100),100/(H1795+100))/(if(H1795&lt;0,-H1795/(-H1795+100),100/(H1795+100))+if(H1794&lt;0,-H1794/(-H1794+100),100/(H1794+100)))</f>
        <v>0.6581196581</v>
      </c>
      <c r="J1795" s="13">
        <v>76.0</v>
      </c>
      <c r="K1795" s="23" t="str">
        <f>IF(C1795&lt;&gt;"",IF(C1795+G1795&gt;0,C1795+G1795,""),IF(G1795-C1794&gt;0,G1795-C1794,""))</f>
        <v/>
      </c>
      <c r="L1795" s="15" t="str">
        <f>if(K1795&lt;&gt;"",if(J1794-J1795&lt;G1795,1,if(G1795=J1794-J1795,"Push",0)),"")</f>
        <v/>
      </c>
      <c r="AA1795" s="18"/>
      <c r="AB1795" s="19"/>
    </row>
    <row r="1796" hidden="1">
      <c r="A1796" s="7">
        <v>44181.0</v>
      </c>
      <c r="B1796" s="8" t="s">
        <v>251</v>
      </c>
      <c r="C1796" s="9">
        <v>4.0</v>
      </c>
      <c r="D1796" s="25">
        <v>0.643</v>
      </c>
      <c r="E1796" s="10">
        <v>78.4</v>
      </c>
      <c r="F1796" s="11">
        <v>72.9</v>
      </c>
      <c r="G1796" s="5">
        <v>-7.0</v>
      </c>
      <c r="H1796" s="5">
        <v>-315.0</v>
      </c>
      <c r="I1796" s="12">
        <f>if(H1796&lt;0,-H1796/(-H1796+100),100/(H1796+100))/(if(H1796&lt;0,-H1796/(-H1796+100),100/(H1796+100))+if(H1797&lt;0,-H1797/(-H1797+100),100/(H1797+100)))</f>
        <v>0.726523888</v>
      </c>
      <c r="J1796" s="13">
        <v>78.0</v>
      </c>
      <c r="K1796" s="14" t="str">
        <f>IF(C1796&lt;&gt;"",IF(C1796+G1796&gt;0,C1796+G1796,""),IF(G1796-C1797&gt;0,G1796-C1797,""))</f>
        <v/>
      </c>
      <c r="L1796" s="15" t="str">
        <f>if(K1796&lt;&gt;"",if(J1797-J1796&lt;G1796,1,if(G1796=J1797-J1796,"Push",0)),"")</f>
        <v/>
      </c>
      <c r="AA1796" s="18"/>
      <c r="AB1796" s="19"/>
    </row>
    <row r="1797" hidden="1">
      <c r="B1797" s="20" t="s">
        <v>259</v>
      </c>
      <c r="C1797" s="3"/>
      <c r="D1797" s="3"/>
      <c r="F1797" s="22">
        <v>47.1</v>
      </c>
      <c r="G1797" s="5">
        <v>7.0</v>
      </c>
      <c r="H1797" s="5">
        <v>250.0</v>
      </c>
      <c r="I1797" s="12">
        <f>if(H1797&lt;0,-H1797/(-H1797+100),100/(H1797+100))/(if(H1797&lt;0,-H1797/(-H1797+100),100/(H1797+100))+if(H1796&lt;0,-H1796/(-H1796+100),100/(H1796+100)))</f>
        <v>0.273476112</v>
      </c>
      <c r="J1797" s="13">
        <v>67.0</v>
      </c>
      <c r="K1797" s="23">
        <f>IF(C1797&lt;&gt;"",IF(C1797+G1797&gt;0,C1797+G1797,""),IF(G1797-C1796&gt;0,G1797-C1796,""))</f>
        <v>3</v>
      </c>
      <c r="L1797" s="15">
        <f>if(K1797&lt;&gt;"",if(J1796-J1797&lt;G1797,1,if(G1797=J1796-J1797,"Push",0)),"")</f>
        <v>0</v>
      </c>
      <c r="AA1797" s="18"/>
      <c r="AB1797" s="19"/>
    </row>
    <row r="1798" hidden="1">
      <c r="A1798" s="7">
        <v>44181.0</v>
      </c>
      <c r="B1798" s="8" t="s">
        <v>110</v>
      </c>
      <c r="C1798" s="9"/>
      <c r="D1798" s="9"/>
      <c r="E1798" s="10">
        <v>77.7</v>
      </c>
      <c r="F1798" s="11">
        <v>83.0</v>
      </c>
      <c r="G1798" s="5">
        <v>-4.5</v>
      </c>
      <c r="H1798" s="5">
        <v>-205.0</v>
      </c>
      <c r="I1798" s="12">
        <f>if(H1798&lt;0,-H1798/(-H1798+100),100/(H1798+100))/(if(H1798&lt;0,-H1798/(-H1798+100),100/(H1798+100))+if(H1799&lt;0,-H1799/(-H1799+100),100/(H1799+100)))</f>
        <v>0.6447291788</v>
      </c>
      <c r="J1798" s="13">
        <v>70.0</v>
      </c>
      <c r="K1798" s="14" t="str">
        <f>IF(C1798&lt;&gt;"",IF(C1798+G1798&gt;0,C1798+G1798,""),IF(G1798-C1799&gt;0,G1798-C1799,""))</f>
        <v/>
      </c>
      <c r="L1798" s="15" t="str">
        <f>if(K1798&lt;&gt;"",if(J1799-J1798&lt;G1798,1,if(G1798=J1799-J1798,"Push",0)),"")</f>
        <v/>
      </c>
      <c r="AA1798" s="18"/>
      <c r="AB1798" s="19"/>
    </row>
    <row r="1799" hidden="1">
      <c r="B1799" s="20" t="s">
        <v>301</v>
      </c>
      <c r="C1799" s="3">
        <v>4.0</v>
      </c>
      <c r="D1799" s="21">
        <v>0.638</v>
      </c>
      <c r="F1799" s="22">
        <v>34.5</v>
      </c>
      <c r="G1799" s="5">
        <v>4.5</v>
      </c>
      <c r="H1799" s="5">
        <v>170.0</v>
      </c>
      <c r="I1799" s="12">
        <f>if(H1799&lt;0,-H1799/(-H1799+100),100/(H1799+100))/(if(H1799&lt;0,-H1799/(-H1799+100),100/(H1799+100))+if(H1798&lt;0,-H1798/(-H1798+100),100/(H1798+100)))</f>
        <v>0.3552708212</v>
      </c>
      <c r="J1799" s="13">
        <v>55.0</v>
      </c>
      <c r="K1799" s="23">
        <f>IF(C1799&lt;&gt;"",IF(C1799+G1799&gt;0,C1799+G1799,""),IF(G1799-C1798&gt;0,G1799-C1798,""))</f>
        <v>8.5</v>
      </c>
      <c r="L1799" s="15">
        <f>if(K1799&lt;&gt;"",if(J1798-J1799&lt;G1799,1,if(G1799=J1798-J1799,"Push",0)),"")</f>
        <v>0</v>
      </c>
      <c r="AA1799" s="18"/>
      <c r="AB1799" s="19"/>
    </row>
    <row r="1800" hidden="1">
      <c r="A1800" s="7">
        <v>44181.0</v>
      </c>
      <c r="B1800" s="8" t="s">
        <v>76</v>
      </c>
      <c r="C1800" s="9"/>
      <c r="D1800" s="9"/>
      <c r="E1800" s="10">
        <v>76.3</v>
      </c>
      <c r="F1800" s="11">
        <v>52.3</v>
      </c>
      <c r="G1800" s="5">
        <v>12.5</v>
      </c>
      <c r="H1800" s="5">
        <v>650.0</v>
      </c>
      <c r="I1800" s="12">
        <f>if(H1800&lt;0,-H1800/(-H1800+100),100/(H1800+100))/(if(H1800&lt;0,-H1800/(-H1800+100),100/(H1800+100))+if(H1801&lt;0,-H1801/(-H1801+100),100/(H1801+100)))</f>
        <v>0.1279069767</v>
      </c>
      <c r="J1800" s="13">
        <v>66.0</v>
      </c>
      <c r="K1800" s="14">
        <f>IF(C1800&lt;&gt;"",IF(C1800+G1800&gt;0,C1800+G1800,""),IF(G1800-C1801&gt;0,G1800-C1801,""))</f>
        <v>0.4</v>
      </c>
      <c r="L1800" s="15">
        <f>if(K1800&lt;&gt;"",if(J1801-J1800&lt;G1800,1,if(G1800=J1801-J1800,"Push",0)),"")</f>
        <v>0</v>
      </c>
      <c r="AA1800" s="18"/>
      <c r="AB1800" s="19"/>
    </row>
    <row r="1801" hidden="1">
      <c r="B1801" s="20" t="s">
        <v>21</v>
      </c>
      <c r="C1801" s="3">
        <v>12.1</v>
      </c>
      <c r="D1801" s="21">
        <v>0.885</v>
      </c>
      <c r="F1801" s="22">
        <v>72.8</v>
      </c>
      <c r="G1801" s="5">
        <v>-12.5</v>
      </c>
      <c r="H1801" s="5">
        <v>-1000.0</v>
      </c>
      <c r="I1801" s="12">
        <f>if(H1801&lt;0,-H1801/(-H1801+100),100/(H1801+100))/(if(H1801&lt;0,-H1801/(-H1801+100),100/(H1801+100))+if(H1800&lt;0,-H1800/(-H1800+100),100/(H1800+100)))</f>
        <v>0.8720930233</v>
      </c>
      <c r="J1801" s="13">
        <v>85.0</v>
      </c>
      <c r="K1801" s="23" t="str">
        <f>IF(C1801&lt;&gt;"",IF(C1801+G1801&gt;0,C1801+G1801,""),IF(G1801-C1800&gt;0,G1801-C1800,""))</f>
        <v/>
      </c>
      <c r="L1801" s="15" t="str">
        <f>if(K1801&lt;&gt;"",if(J1800-J1801&lt;G1801,1,if(G1801=J1800-J1801,"Push",0)),"")</f>
        <v/>
      </c>
      <c r="AA1801" s="18"/>
      <c r="AB1801" s="19"/>
    </row>
    <row r="1802" hidden="1">
      <c r="A1802" s="7">
        <v>44181.0</v>
      </c>
      <c r="B1802" s="8" t="s">
        <v>172</v>
      </c>
      <c r="C1802" s="9"/>
      <c r="D1802" s="9"/>
      <c r="E1802" s="10">
        <v>68.0</v>
      </c>
      <c r="F1802" s="11">
        <v>79.2</v>
      </c>
      <c r="G1802" s="5">
        <v>8.5</v>
      </c>
      <c r="H1802" s="5">
        <v>330.0</v>
      </c>
      <c r="I1802" s="12">
        <f>if(H1802&lt;0,-H1802/(-H1802+100),100/(H1802+100))/(if(H1802&lt;0,-H1802/(-H1802+100),100/(H1802+100))+if(H1803&lt;0,-H1803/(-H1803+100),100/(H1803+100)))</f>
        <v>0.222406984</v>
      </c>
      <c r="J1802" s="13">
        <v>74.0</v>
      </c>
      <c r="K1802" s="14">
        <f>IF(C1802&lt;&gt;"",IF(C1802+G1802&gt;0,C1802+G1802,""),IF(G1802-C1803&gt;0,G1802-C1803,""))</f>
        <v>3.6</v>
      </c>
      <c r="L1802" s="15">
        <f>if(K1802&lt;&gt;"",if(J1803-J1802&lt;G1802,1,if(G1802=J1803-J1802,"Push",0)),"")</f>
        <v>1</v>
      </c>
      <c r="AA1802" s="18"/>
      <c r="AB1802" s="19"/>
    </row>
    <row r="1803" hidden="1">
      <c r="B1803" s="20" t="s">
        <v>333</v>
      </c>
      <c r="C1803" s="3">
        <v>4.9</v>
      </c>
      <c r="D1803" s="21">
        <v>0.674</v>
      </c>
      <c r="F1803" s="22">
        <v>33.2</v>
      </c>
      <c r="G1803" s="5">
        <v>-8.5</v>
      </c>
      <c r="H1803" s="5">
        <v>-435.0</v>
      </c>
      <c r="I1803" s="12">
        <f>if(H1803&lt;0,-H1803/(-H1803+100),100/(H1803+100))/(if(H1803&lt;0,-H1803/(-H1803+100),100/(H1803+100))+if(H1802&lt;0,-H1802/(-H1802+100),100/(H1802+100)))</f>
        <v>0.777593016</v>
      </c>
      <c r="J1803" s="13">
        <v>71.0</v>
      </c>
      <c r="K1803" s="23" t="str">
        <f>IF(C1803&lt;&gt;"",IF(C1803+G1803&gt;0,C1803+G1803,""),IF(G1803-C1802&gt;0,G1803-C1802,""))</f>
        <v/>
      </c>
      <c r="L1803" s="15" t="str">
        <f>if(K1803&lt;&gt;"",if(J1802-J1803&lt;G1803,1,if(G1803=J1802-J1803,"Push",0)),"")</f>
        <v/>
      </c>
      <c r="AA1803" s="18"/>
      <c r="AB1803" s="19"/>
    </row>
    <row r="1804" hidden="1">
      <c r="A1804" s="7">
        <v>44181.0</v>
      </c>
      <c r="B1804" s="8" t="s">
        <v>46</v>
      </c>
      <c r="C1804" s="9"/>
      <c r="D1804" s="9"/>
      <c r="E1804" s="10">
        <v>65.5</v>
      </c>
      <c r="F1804" s="11">
        <v>86.5</v>
      </c>
      <c r="G1804" s="5">
        <v>7.5</v>
      </c>
      <c r="H1804" s="5">
        <v>270.0</v>
      </c>
      <c r="I1804" s="12">
        <f>if(H1804&lt;0,-H1804/(-H1804+100),100/(H1804+100))/(if(H1804&lt;0,-H1804/(-H1804+100),100/(H1804+100))+if(H1805&lt;0,-H1805/(-H1805+100),100/(H1805+100)))</f>
        <v>0.2584954981</v>
      </c>
      <c r="J1804" s="13">
        <v>96.0</v>
      </c>
      <c r="K1804" s="14">
        <f>IF(C1804&lt;&gt;"",IF(C1804+G1804&gt;0,C1804+G1804,""),IF(G1804-C1805&gt;0,G1804-C1805,""))</f>
        <v>0.7</v>
      </c>
      <c r="L1804" s="15">
        <f>if(K1804&lt;&gt;"",if(J1805-J1804&lt;G1804,1,if(G1804=J1805-J1804,"Push",0)),"")</f>
        <v>1</v>
      </c>
      <c r="AA1804" s="18"/>
      <c r="AB1804" s="19"/>
    </row>
    <row r="1805" hidden="1">
      <c r="B1805" s="20" t="s">
        <v>263</v>
      </c>
      <c r="C1805" s="3">
        <v>6.8</v>
      </c>
      <c r="D1805" s="21">
        <v>0.74</v>
      </c>
      <c r="F1805" s="22">
        <v>39.5</v>
      </c>
      <c r="G1805" s="5">
        <v>-7.5</v>
      </c>
      <c r="H1805" s="5">
        <v>-345.0</v>
      </c>
      <c r="I1805" s="12">
        <f>if(H1805&lt;0,-H1805/(-H1805+100),100/(H1805+100))/(if(H1805&lt;0,-H1805/(-H1805+100),100/(H1805+100))+if(H1804&lt;0,-H1804/(-H1804+100),100/(H1804+100)))</f>
        <v>0.7415045019</v>
      </c>
      <c r="J1805" s="13">
        <v>87.0</v>
      </c>
      <c r="K1805" s="23" t="str">
        <f>IF(C1805&lt;&gt;"",IF(C1805+G1805&gt;0,C1805+G1805,""),IF(G1805-C1804&gt;0,G1805-C1804,""))</f>
        <v/>
      </c>
      <c r="L1805" s="15" t="str">
        <f>if(K1805&lt;&gt;"",if(J1804-J1805&lt;G1805,1,if(G1805=J1804-J1805,"Push",0)),"")</f>
        <v/>
      </c>
      <c r="AA1805" s="18"/>
      <c r="AB1805" s="19"/>
    </row>
    <row r="1806" hidden="1">
      <c r="A1806" s="7">
        <v>44181.0</v>
      </c>
      <c r="B1806" s="8" t="s">
        <v>248</v>
      </c>
      <c r="C1806" s="9"/>
      <c r="D1806" s="9"/>
      <c r="E1806" s="10">
        <v>65.0</v>
      </c>
      <c r="F1806" s="11">
        <v>48.1</v>
      </c>
      <c r="G1806" s="5">
        <v>12.0</v>
      </c>
      <c r="H1806" s="5">
        <v>600.0</v>
      </c>
      <c r="I1806" s="12">
        <f>if(H1806&lt;0,-H1806/(-H1806+100),100/(H1806+100))/(if(H1806&lt;0,-H1806/(-H1806+100),100/(H1806+100))+if(H1807&lt;0,-H1807/(-H1807+100),100/(H1807+100)))</f>
        <v>0.1368563686</v>
      </c>
      <c r="J1806" s="13">
        <v>55.0</v>
      </c>
      <c r="K1806" s="14">
        <f>IF(C1806&lt;&gt;"",IF(C1806+G1806&gt;0,C1806+G1806,""),IF(G1806-C1807&gt;0,G1806-C1807,""))</f>
        <v>1.5</v>
      </c>
      <c r="L1806" s="15">
        <f>if(K1806&lt;&gt;"",if(J1807-J1806&lt;G1806,1,if(G1806=J1807-J1806,"Push",0)),"")</f>
        <v>0</v>
      </c>
      <c r="AA1806" s="18"/>
      <c r="AB1806" s="19"/>
    </row>
    <row r="1807" hidden="1">
      <c r="B1807" s="20" t="s">
        <v>144</v>
      </c>
      <c r="C1807" s="3">
        <v>10.5</v>
      </c>
      <c r="D1807" s="21">
        <v>0.824</v>
      </c>
      <c r="F1807" s="22">
        <v>68.0</v>
      </c>
      <c r="G1807" s="5">
        <v>-12.0</v>
      </c>
      <c r="H1807" s="5">
        <v>-910.0</v>
      </c>
      <c r="I1807" s="12">
        <f>if(H1807&lt;0,-H1807/(-H1807+100),100/(H1807+100))/(if(H1807&lt;0,-H1807/(-H1807+100),100/(H1807+100))+if(H1806&lt;0,-H1806/(-H1806+100),100/(H1806+100)))</f>
        <v>0.8631436314</v>
      </c>
      <c r="J1807" s="13">
        <v>70.0</v>
      </c>
      <c r="K1807" s="23" t="str">
        <f>IF(C1807&lt;&gt;"",IF(C1807+G1807&gt;0,C1807+G1807,""),IF(G1807-C1806&gt;0,G1807-C1806,""))</f>
        <v/>
      </c>
      <c r="L1807" s="15" t="str">
        <f>if(K1807&lt;&gt;"",if(J1806-J1807&lt;G1807,1,if(G1807=J1806-J1807,"Push",0)),"")</f>
        <v/>
      </c>
      <c r="AA1807" s="18"/>
      <c r="AB1807" s="19"/>
    </row>
    <row r="1808" hidden="1">
      <c r="A1808" s="7">
        <v>44181.0</v>
      </c>
      <c r="B1808" s="8" t="s">
        <v>180</v>
      </c>
      <c r="C1808" s="9"/>
      <c r="D1808" s="9"/>
      <c r="E1808" s="10">
        <v>64.6</v>
      </c>
      <c r="F1808" s="11">
        <v>90.7</v>
      </c>
      <c r="G1808" s="5">
        <v>12.5</v>
      </c>
      <c r="H1808" s="5">
        <v>650.0</v>
      </c>
      <c r="I1808" s="12">
        <f>if(H1808&lt;0,-H1808/(-H1808+100),100/(H1808+100))/(if(H1808&lt;0,-H1808/(-H1808+100),100/(H1808+100))+if(H1809&lt;0,-H1809/(-H1809+100),100/(H1809+100)))</f>
        <v>0.1279069767</v>
      </c>
      <c r="J1808" s="13">
        <v>76.0</v>
      </c>
      <c r="K1808" s="14">
        <f>IF(C1808&lt;&gt;"",IF(C1808+G1808&gt;0,C1808+G1808,""),IF(G1808-C1809&gt;0,G1808-C1809,""))</f>
        <v>1</v>
      </c>
      <c r="L1808" s="15">
        <f>if(K1808&lt;&gt;"",if(J1809-J1808&lt;G1808,1,if(G1808=J1809-J1808,"Push",0)),"")</f>
        <v>1</v>
      </c>
      <c r="AA1808" s="18"/>
      <c r="AB1808" s="19"/>
    </row>
    <row r="1809" hidden="1">
      <c r="B1809" s="20" t="s">
        <v>25</v>
      </c>
      <c r="C1809" s="3">
        <v>11.5</v>
      </c>
      <c r="D1809" s="21">
        <v>0.829</v>
      </c>
      <c r="F1809" s="22">
        <v>17.0</v>
      </c>
      <c r="G1809" s="5">
        <v>-12.5</v>
      </c>
      <c r="H1809" s="5">
        <v>-1000.0</v>
      </c>
      <c r="I1809" s="12">
        <f>if(H1809&lt;0,-H1809/(-H1809+100),100/(H1809+100))/(if(H1809&lt;0,-H1809/(-H1809+100),100/(H1809+100))+if(H1808&lt;0,-H1808/(-H1808+100),100/(H1808+100)))</f>
        <v>0.8720930233</v>
      </c>
      <c r="J1809" s="13">
        <v>63.0</v>
      </c>
      <c r="K1809" s="23" t="str">
        <f>IF(C1809&lt;&gt;"",IF(C1809+G1809&gt;0,C1809+G1809,""),IF(G1809-C1808&gt;0,G1809-C1808,""))</f>
        <v/>
      </c>
      <c r="L1809" s="15" t="str">
        <f>if(K1809&lt;&gt;"",if(J1808-J1809&lt;G1809,1,if(G1809=J1808-J1809,"Push",0)),"")</f>
        <v/>
      </c>
      <c r="AA1809" s="18"/>
      <c r="AB1809" s="19"/>
    </row>
    <row r="1810" hidden="1">
      <c r="A1810" s="7">
        <v>44181.0</v>
      </c>
      <c r="B1810" s="8" t="s">
        <v>406</v>
      </c>
      <c r="C1810" s="9">
        <v>0.7</v>
      </c>
      <c r="D1810" s="25">
        <v>0.526</v>
      </c>
      <c r="E1810" s="10">
        <v>64.5</v>
      </c>
      <c r="F1810" s="11">
        <v>74.8</v>
      </c>
      <c r="G1810" s="5">
        <v>-4.5</v>
      </c>
      <c r="H1810" s="5">
        <v>-205.0</v>
      </c>
      <c r="I1810" s="12">
        <f>if(H1810&lt;0,-H1810/(-H1810+100),100/(H1810+100))/(if(H1810&lt;0,-H1810/(-H1810+100),100/(H1810+100))+if(H1811&lt;0,-H1811/(-H1811+100),100/(H1811+100)))</f>
        <v>0.6404361922</v>
      </c>
      <c r="J1810" s="13">
        <v>85.0</v>
      </c>
      <c r="K1810" s="14" t="str">
        <f>IF(C1810&lt;&gt;"",IF(C1810+G1810&gt;0,C1810+G1810,""),IF(G1810-C1811&gt;0,G1810-C1811,""))</f>
        <v/>
      </c>
      <c r="L1810" s="15" t="str">
        <f>if(K1810&lt;&gt;"",if(J1811-J1810&lt;G1810,1,if(G1810=J1811-J1810,"Push",0)),"")</f>
        <v/>
      </c>
      <c r="AA1810" s="18"/>
      <c r="AB1810" s="19"/>
    </row>
    <row r="1811" hidden="1">
      <c r="B1811" s="20" t="s">
        <v>231</v>
      </c>
      <c r="C1811" s="3"/>
      <c r="D1811" s="3"/>
      <c r="F1811" s="22">
        <v>28.0</v>
      </c>
      <c r="G1811" s="5">
        <v>4.5</v>
      </c>
      <c r="H1811" s="5">
        <v>165.0</v>
      </c>
      <c r="I1811" s="12">
        <f>if(H1811&lt;0,-H1811/(-H1811+100),100/(H1811+100))/(if(H1811&lt;0,-H1811/(-H1811+100),100/(H1811+100))+if(H1810&lt;0,-H1810/(-H1810+100),100/(H1810+100)))</f>
        <v>0.3595638078</v>
      </c>
      <c r="J1811" s="13">
        <v>66.0</v>
      </c>
      <c r="K1811" s="23">
        <f>IF(C1811&lt;&gt;"",IF(C1811+G1811&gt;0,C1811+G1811,""),IF(G1811-C1810&gt;0,G1811-C1810,""))</f>
        <v>3.8</v>
      </c>
      <c r="L1811" s="15">
        <f>if(K1811&lt;&gt;"",if(J1810-J1811&lt;G1811,1,if(G1811=J1810-J1811,"Push",0)),"")</f>
        <v>0</v>
      </c>
      <c r="AA1811" s="18"/>
      <c r="AB1811" s="19"/>
    </row>
    <row r="1812" hidden="1">
      <c r="A1812" s="7">
        <v>44181.0</v>
      </c>
      <c r="B1812" s="8" t="s">
        <v>399</v>
      </c>
      <c r="C1812" s="9">
        <v>7.1</v>
      </c>
      <c r="D1812" s="25">
        <v>0.747</v>
      </c>
      <c r="E1812" s="10">
        <v>62.5</v>
      </c>
      <c r="F1812" s="11">
        <v>55.3</v>
      </c>
      <c r="G1812" s="5">
        <v>-13.5</v>
      </c>
      <c r="H1812" s="5">
        <v>-1250.0</v>
      </c>
      <c r="I1812" s="12">
        <f>if(H1812&lt;0,-H1812/(-H1812+100),100/(H1812+100))/(if(H1812&lt;0,-H1812/(-H1812+100),100/(H1812+100))+if(H1813&lt;0,-H1813/(-H1813+100),100/(H1813+100)))</f>
        <v>0.8872651357</v>
      </c>
      <c r="J1812" s="13">
        <v>70.0</v>
      </c>
      <c r="K1812" s="14" t="str">
        <f>IF(C1812&lt;&gt;"",IF(C1812+G1812&gt;0,C1812+G1812,""),IF(G1812-C1813&gt;0,G1812-C1813,""))</f>
        <v/>
      </c>
      <c r="L1812" s="15" t="str">
        <f>if(K1812&lt;&gt;"",if(J1813-J1812&lt;G1812,1,if(G1812=J1813-J1812,"Push",0)),"")</f>
        <v/>
      </c>
      <c r="AA1812" s="18"/>
      <c r="AB1812" s="19"/>
    </row>
    <row r="1813" hidden="1">
      <c r="B1813" s="20" t="s">
        <v>232</v>
      </c>
      <c r="C1813" s="3"/>
      <c r="D1813" s="3"/>
      <c r="F1813" s="22">
        <v>48.1</v>
      </c>
      <c r="G1813" s="5">
        <v>13.5</v>
      </c>
      <c r="H1813" s="5">
        <v>750.0</v>
      </c>
      <c r="I1813" s="12">
        <f>if(H1813&lt;0,-H1813/(-H1813+100),100/(H1813+100))/(if(H1813&lt;0,-H1813/(-H1813+100),100/(H1813+100))+if(H1812&lt;0,-H1812/(-H1812+100),100/(H1812+100)))</f>
        <v>0.1127348643</v>
      </c>
      <c r="J1813" s="13">
        <v>51.0</v>
      </c>
      <c r="K1813" s="23">
        <f>IF(C1813&lt;&gt;"",IF(C1813+G1813&gt;0,C1813+G1813,""),IF(G1813-C1812&gt;0,G1813-C1812,""))</f>
        <v>6.4</v>
      </c>
      <c r="L1813" s="15">
        <f>if(K1813&lt;&gt;"",if(J1812-J1813&lt;G1813,1,if(G1813=J1812-J1813,"Push",0)),"")</f>
        <v>0</v>
      </c>
      <c r="AA1813" s="18"/>
      <c r="AB1813" s="19"/>
    </row>
    <row r="1814" hidden="1">
      <c r="A1814" s="7">
        <v>44181.0</v>
      </c>
      <c r="B1814" s="8" t="s">
        <v>184</v>
      </c>
      <c r="C1814" s="9"/>
      <c r="D1814" s="9"/>
      <c r="E1814" s="10">
        <v>62.5</v>
      </c>
      <c r="F1814" s="11">
        <v>46.5</v>
      </c>
      <c r="G1814" s="5">
        <v>4.0</v>
      </c>
      <c r="H1814" s="5">
        <v>150.0</v>
      </c>
      <c r="I1814" s="12">
        <f>if(H1814&lt;0,-H1814/(-H1814+100),100/(H1814+100))/(if(H1814&lt;0,-H1814/(-H1814+100),100/(H1814+100))+if(H1815&lt;0,-H1815/(-H1815+100),100/(H1815+100)))</f>
        <v>0.3808255659</v>
      </c>
      <c r="J1814" s="13">
        <v>81.0</v>
      </c>
      <c r="K1814" s="14" t="str">
        <f>IF(C1814&lt;&gt;"",IF(C1814+G1814&gt;0,C1814+G1814,""),IF(G1814-C1815&gt;0,G1814-C1815,""))</f>
        <v/>
      </c>
      <c r="L1814" s="15" t="str">
        <f>if(K1814&lt;&gt;"",if(J1815-J1814&lt;G1814,1,if(G1814=J1815-J1814,"Push",0)),"")</f>
        <v/>
      </c>
      <c r="AA1814" s="18"/>
      <c r="AB1814" s="19"/>
    </row>
    <row r="1815" hidden="1">
      <c r="B1815" s="20" t="s">
        <v>31</v>
      </c>
      <c r="C1815" s="3">
        <v>6.8</v>
      </c>
      <c r="D1815" s="21">
        <v>0.722</v>
      </c>
      <c r="F1815" s="22">
        <v>63.8</v>
      </c>
      <c r="G1815" s="5">
        <v>-4.0</v>
      </c>
      <c r="H1815" s="5">
        <v>-186.0</v>
      </c>
      <c r="I1815" s="12">
        <f>if(H1815&lt;0,-H1815/(-H1815+100),100/(H1815+100))/(if(H1815&lt;0,-H1815/(-H1815+100),100/(H1815+100))+if(H1814&lt;0,-H1814/(-H1814+100),100/(H1814+100)))</f>
        <v>0.6191744341</v>
      </c>
      <c r="J1815" s="13">
        <v>88.0</v>
      </c>
      <c r="K1815" s="23">
        <f>IF(C1815&lt;&gt;"",IF(C1815+G1815&gt;0,C1815+G1815,""),IF(G1815-C1814&gt;0,G1815-C1814,""))</f>
        <v>2.8</v>
      </c>
      <c r="L1815" s="15">
        <f>if(K1815&lt;&gt;"",if(J1814-J1815&lt;G1815,1,if(G1815=J1814-J1815,"Push",0)),"")</f>
        <v>1</v>
      </c>
      <c r="AA1815" s="18"/>
      <c r="AB1815" s="19"/>
    </row>
    <row r="1816" hidden="1">
      <c r="A1816" s="7">
        <v>44181.0</v>
      </c>
      <c r="B1816" s="8" t="s">
        <v>24</v>
      </c>
      <c r="C1816" s="9">
        <v>7.0</v>
      </c>
      <c r="D1816" s="25">
        <v>0.724</v>
      </c>
      <c r="E1816" s="10">
        <v>58.7</v>
      </c>
      <c r="F1816" s="11">
        <v>54.2</v>
      </c>
      <c r="G1816" s="5">
        <v>-10.0</v>
      </c>
      <c r="H1816" s="5">
        <v>-590.0</v>
      </c>
      <c r="I1816" s="12">
        <f>if(H1816&lt;0,-H1816/(-H1816+100),100/(H1816+100))/(if(H1816&lt;0,-H1816/(-H1816+100),100/(H1816+100))+if(H1817&lt;0,-H1817/(-H1817+100),100/(H1817+100)))</f>
        <v>0.8163916977</v>
      </c>
      <c r="J1816" s="13">
        <v>80.0</v>
      </c>
      <c r="K1816" s="14" t="str">
        <f>IF(C1816&lt;&gt;"",IF(C1816+G1816&gt;0,C1816+G1816,""),IF(G1816-C1817&gt;0,G1816-C1817,""))</f>
        <v/>
      </c>
      <c r="L1816" s="15" t="str">
        <f>if(K1816&lt;&gt;"",if(J1817-J1816&lt;G1816,1,if(G1816=J1817-J1816,"Push",0)),"")</f>
        <v/>
      </c>
      <c r="AA1816" s="18"/>
      <c r="AB1816" s="19"/>
    </row>
    <row r="1817" hidden="1">
      <c r="B1817" s="20" t="s">
        <v>260</v>
      </c>
      <c r="C1817" s="3"/>
      <c r="D1817" s="3"/>
      <c r="F1817" s="22">
        <v>57.9</v>
      </c>
      <c r="G1817" s="5">
        <v>10.0</v>
      </c>
      <c r="H1817" s="5">
        <v>420.0</v>
      </c>
      <c r="I1817" s="12">
        <f>if(H1817&lt;0,-H1817/(-H1817+100),100/(H1817+100))/(if(H1817&lt;0,-H1817/(-H1817+100),100/(H1817+100))+if(H1816&lt;0,-H1816/(-H1816+100),100/(H1816+100)))</f>
        <v>0.1836083023</v>
      </c>
      <c r="J1817" s="13">
        <v>74.0</v>
      </c>
      <c r="K1817" s="23">
        <f>IF(C1817&lt;&gt;"",IF(C1817+G1817&gt;0,C1817+G1817,""),IF(G1817-C1816&gt;0,G1817-C1816,""))</f>
        <v>3</v>
      </c>
      <c r="L1817" s="15">
        <f>if(K1817&lt;&gt;"",if(J1816-J1817&lt;G1817,1,if(G1817=J1816-J1817,"Push",0)),"")</f>
        <v>1</v>
      </c>
      <c r="AA1817" s="18"/>
      <c r="AB1817" s="19"/>
    </row>
    <row r="1818" hidden="1">
      <c r="A1818" s="7">
        <v>44181.0</v>
      </c>
      <c r="B1818" s="8" t="s">
        <v>277</v>
      </c>
      <c r="C1818" s="9"/>
      <c r="D1818" s="9"/>
      <c r="E1818" s="10">
        <v>58.3</v>
      </c>
      <c r="F1818" s="11">
        <v>73.0</v>
      </c>
      <c r="G1818" s="5">
        <v>6.5</v>
      </c>
      <c r="H1818" s="5">
        <v>235.0</v>
      </c>
      <c r="I1818" s="12">
        <f>if(H1818&lt;0,-H1818/(-H1818+100),100/(H1818+100))/(if(H1818&lt;0,-H1818/(-H1818+100),100/(H1818+100))+if(H1819&lt;0,-H1819/(-H1819+100),100/(H1819+100)))</f>
        <v>0.285559371</v>
      </c>
      <c r="J1818" s="13">
        <v>66.0</v>
      </c>
      <c r="K1818" s="14">
        <f>IF(C1818&lt;&gt;"",IF(C1818+G1818&gt;0,C1818+G1818,""),IF(G1818-C1819&gt;0,G1818-C1819,""))</f>
        <v>0.9</v>
      </c>
      <c r="L1818" s="15">
        <f>if(K1818&lt;&gt;"",if(J1819-J1818&lt;G1818,1,if(G1818=J1819-J1818,"Push",0)),"")</f>
        <v>1</v>
      </c>
      <c r="AA1818" s="18"/>
      <c r="AB1818" s="19"/>
    </row>
    <row r="1819" hidden="1">
      <c r="B1819" s="20" t="s">
        <v>298</v>
      </c>
      <c r="C1819" s="3">
        <v>5.6</v>
      </c>
      <c r="D1819" s="21">
        <v>0.706</v>
      </c>
      <c r="F1819" s="22">
        <v>25.5</v>
      </c>
      <c r="G1819" s="5">
        <v>-6.5</v>
      </c>
      <c r="H1819" s="5">
        <v>-295.0</v>
      </c>
      <c r="I1819" s="12">
        <f>if(H1819&lt;0,-H1819/(-H1819+100),100/(H1819+100))/(if(H1819&lt;0,-H1819/(-H1819+100),100/(H1819+100))+if(H1818&lt;0,-H1818/(-H1818+100),100/(H1818+100)))</f>
        <v>0.714440629</v>
      </c>
      <c r="J1819" s="13">
        <v>58.0</v>
      </c>
      <c r="K1819" s="23" t="str">
        <f>IF(C1819&lt;&gt;"",IF(C1819+G1819&gt;0,C1819+G1819,""),IF(G1819-C1818&gt;0,G1819-C1818,""))</f>
        <v/>
      </c>
      <c r="L1819" s="15" t="str">
        <f>if(K1819&lt;&gt;"",if(J1818-J1819&lt;G1819,1,if(G1819=J1818-J1819,"Push",0)),"")</f>
        <v/>
      </c>
      <c r="AA1819" s="18"/>
      <c r="AB1819" s="19"/>
    </row>
    <row r="1820" hidden="1">
      <c r="A1820" s="7">
        <v>44181.0</v>
      </c>
      <c r="B1820" s="8" t="s">
        <v>315</v>
      </c>
      <c r="C1820" s="9"/>
      <c r="D1820" s="9"/>
      <c r="E1820" s="10">
        <v>54.0</v>
      </c>
      <c r="F1820" s="11">
        <v>13.5</v>
      </c>
      <c r="G1820" s="5">
        <v>4.0</v>
      </c>
      <c r="H1820" s="5">
        <v>155.0</v>
      </c>
      <c r="I1820" s="12">
        <f>if(H1820&lt;0,-H1820/(-H1820+100),100/(H1820+100))/(if(H1820&lt;0,-H1820/(-H1820+100),100/(H1820+100))+if(H1821&lt;0,-H1821/(-H1821+100),100/(H1821+100)))</f>
        <v>0.3761673024</v>
      </c>
      <c r="J1820" s="13">
        <v>56.0</v>
      </c>
      <c r="K1820" s="14">
        <f>IF(C1820&lt;&gt;"",IF(C1820+G1820&gt;0,C1820+G1820,""),IF(G1820-C1821&gt;0,G1820-C1821,""))</f>
        <v>1.6</v>
      </c>
      <c r="L1820" s="15">
        <f>if(K1820&lt;&gt;"",if(J1821-J1820&lt;G1820,1,if(G1820=J1821-J1820,"Push",0)),"")</f>
        <v>0</v>
      </c>
      <c r="AA1820" s="18"/>
      <c r="AB1820" s="19"/>
    </row>
    <row r="1821" hidden="1">
      <c r="B1821" s="20" t="s">
        <v>208</v>
      </c>
      <c r="C1821" s="3">
        <v>2.4</v>
      </c>
      <c r="D1821" s="21">
        <v>0.594</v>
      </c>
      <c r="F1821" s="22">
        <v>67.1</v>
      </c>
      <c r="G1821" s="5">
        <v>-4.0</v>
      </c>
      <c r="H1821" s="5">
        <v>-186.0</v>
      </c>
      <c r="I1821" s="12">
        <f>if(H1821&lt;0,-H1821/(-H1821+100),100/(H1821+100))/(if(H1821&lt;0,-H1821/(-H1821+100),100/(H1821+100))+if(H1820&lt;0,-H1820/(-H1820+100),100/(H1820+100)))</f>
        <v>0.6238326976</v>
      </c>
      <c r="J1821" s="13">
        <v>66.0</v>
      </c>
      <c r="K1821" s="23" t="str">
        <f>IF(C1821&lt;&gt;"",IF(C1821+G1821&gt;0,C1821+G1821,""),IF(G1821-C1820&gt;0,G1821-C1820,""))</f>
        <v/>
      </c>
      <c r="L1821" s="15" t="str">
        <f>if(K1821&lt;&gt;"",if(J1820-J1821&lt;G1821,1,if(G1821=J1820-J1821,"Push",0)),"")</f>
        <v/>
      </c>
      <c r="AA1821" s="18"/>
      <c r="AB1821" s="19"/>
    </row>
    <row r="1822" hidden="1">
      <c r="A1822" s="7">
        <v>44181.0</v>
      </c>
      <c r="B1822" s="8" t="s">
        <v>265</v>
      </c>
      <c r="C1822" s="9"/>
      <c r="D1822" s="9"/>
      <c r="E1822" s="10">
        <v>53.7</v>
      </c>
      <c r="F1822" s="11">
        <v>40.5</v>
      </c>
      <c r="G1822" s="5">
        <v>6.0</v>
      </c>
      <c r="H1822" s="5">
        <v>210.0</v>
      </c>
      <c r="I1822" s="12">
        <f>if(H1822&lt;0,-H1822/(-H1822+100),100/(H1822+100))/(if(H1822&lt;0,-H1822/(-H1822+100),100/(H1822+100))+if(H1823&lt;0,-H1823/(-H1823+100),100/(H1823+100)))</f>
        <v>0.3076274758</v>
      </c>
      <c r="J1822" s="13">
        <v>66.0</v>
      </c>
      <c r="K1822" s="14">
        <f>IF(C1822&lt;&gt;"",IF(C1822+G1822&gt;0,C1822+G1822,""),IF(G1822-C1823&gt;0,G1822-C1823,""))</f>
        <v>1.4</v>
      </c>
      <c r="L1822" s="15">
        <f>if(K1822&lt;&gt;"",if(J1823-J1822&lt;G1822,1,if(G1822=J1823-J1822,"Push",0)),"")</f>
        <v>1</v>
      </c>
      <c r="AA1822" s="18"/>
      <c r="AB1822" s="19"/>
    </row>
    <row r="1823" hidden="1">
      <c r="B1823" s="20" t="s">
        <v>188</v>
      </c>
      <c r="C1823" s="3">
        <v>4.6</v>
      </c>
      <c r="D1823" s="21">
        <v>0.664</v>
      </c>
      <c r="F1823" s="22">
        <v>57.5</v>
      </c>
      <c r="G1823" s="5">
        <v>-6.0</v>
      </c>
      <c r="H1823" s="5">
        <v>-265.0</v>
      </c>
      <c r="I1823" s="12">
        <f>if(H1823&lt;0,-H1823/(-H1823+100),100/(H1823+100))/(if(H1823&lt;0,-H1823/(-H1823+100),100/(H1823+100))+if(H1822&lt;0,-H1822/(-H1822+100),100/(H1822+100)))</f>
        <v>0.6923725242</v>
      </c>
      <c r="J1823" s="13">
        <v>69.0</v>
      </c>
      <c r="K1823" s="23" t="str">
        <f>IF(C1823&lt;&gt;"",IF(C1823+G1823&gt;0,C1823+G1823,""),IF(G1823-C1822&gt;0,G1823-C1822,""))</f>
        <v/>
      </c>
      <c r="L1823" s="15" t="str">
        <f>if(K1823&lt;&gt;"",if(J1822-J1823&lt;G1823,1,if(G1823=J1822-J1823,"Push",0)),"")</f>
        <v/>
      </c>
      <c r="AA1823" s="18"/>
      <c r="AB1823" s="19"/>
    </row>
    <row r="1824" hidden="1">
      <c r="A1824" s="7">
        <v>44181.0</v>
      </c>
      <c r="B1824" s="8" t="s">
        <v>55</v>
      </c>
      <c r="C1824" s="9"/>
      <c r="D1824" s="9"/>
      <c r="E1824" s="10">
        <v>53.3</v>
      </c>
      <c r="F1824" s="11">
        <v>41.2</v>
      </c>
      <c r="G1824" s="5">
        <v>22.0</v>
      </c>
      <c r="H1824" s="5">
        <v>1800.0</v>
      </c>
      <c r="I1824" s="12">
        <f>if(H1824&lt;0,-H1824/(-H1824+100),100/(H1824+100))/(if(H1824&lt;0,-H1824/(-H1824+100),100/(H1824+100))+if(H1825&lt;0,-H1825/(-H1825+100),100/(H1825+100)))</f>
        <v>0.05047476262</v>
      </c>
      <c r="J1824" s="13">
        <v>49.0</v>
      </c>
      <c r="K1824" s="14">
        <f>IF(C1824&lt;&gt;"",IF(C1824+G1824&gt;0,C1824+G1824,""),IF(G1824-C1825&gt;0,G1824-C1825,""))</f>
        <v>3.5</v>
      </c>
      <c r="L1824" s="15">
        <f>if(K1824&lt;&gt;"",if(J1825-J1824&lt;G1824,1,if(G1824=J1825-J1824,"Push",0)),"")</f>
        <v>0</v>
      </c>
      <c r="AA1824" s="18"/>
      <c r="AB1824" s="19"/>
    </row>
    <row r="1825" hidden="1">
      <c r="B1825" s="20" t="s">
        <v>134</v>
      </c>
      <c r="C1825" s="3">
        <v>18.5</v>
      </c>
      <c r="D1825" s="21">
        <v>0.947</v>
      </c>
      <c r="F1825" s="22">
        <v>62.4</v>
      </c>
      <c r="G1825" s="5">
        <v>-22.0</v>
      </c>
      <c r="H1825" s="5">
        <v>-10000.0</v>
      </c>
      <c r="I1825" s="12">
        <f>if(H1825&lt;0,-H1825/(-H1825+100),100/(H1825+100))/(if(H1825&lt;0,-H1825/(-H1825+100),100/(H1825+100))+if(H1824&lt;0,-H1824/(-H1824+100),100/(H1824+100)))</f>
        <v>0.9495252374</v>
      </c>
      <c r="J1825" s="13">
        <v>91.0</v>
      </c>
      <c r="K1825" s="23" t="str">
        <f>IF(C1825&lt;&gt;"",IF(C1825+G1825&gt;0,C1825+G1825,""),IF(G1825-C1824&gt;0,G1825-C1824,""))</f>
        <v/>
      </c>
      <c r="L1825" s="15" t="str">
        <f>if(K1825&lt;&gt;"",if(J1824-J1825&lt;G1825,1,if(G1825=J1824-J1825,"Push",0)),"")</f>
        <v/>
      </c>
      <c r="AA1825" s="18"/>
      <c r="AB1825" s="19"/>
    </row>
    <row r="1826" hidden="1">
      <c r="A1826" s="7">
        <v>44181.0</v>
      </c>
      <c r="B1826" s="8" t="s">
        <v>405</v>
      </c>
      <c r="C1826" s="9"/>
      <c r="D1826" s="9"/>
      <c r="E1826" s="10">
        <v>52.9</v>
      </c>
      <c r="F1826" s="11">
        <v>66.5</v>
      </c>
      <c r="G1826" s="5">
        <v>17.5</v>
      </c>
      <c r="H1826" s="5">
        <v>1150.0</v>
      </c>
      <c r="I1826" s="12">
        <f>if(H1826&lt;0,-H1826/(-H1826+100),100/(H1826+100))/(if(H1826&lt;0,-H1826/(-H1826+100),100/(H1826+100))+if(H1827&lt;0,-H1827/(-H1827+100),100/(H1827+100)))</f>
        <v>0.07680945347</v>
      </c>
      <c r="J1826" s="13">
        <v>56.0</v>
      </c>
      <c r="K1826" s="14" t="str">
        <f>IF(C1826&lt;&gt;"",IF(C1826+G1826&gt;0,C1826+G1826,""),IF(G1826-C1827&gt;0,G1826-C1827,""))</f>
        <v/>
      </c>
      <c r="L1826" s="15" t="str">
        <f>if(K1826&lt;&gt;"",if(J1827-J1826&lt;G1826,1,if(G1826=J1827-J1826,"Push",0)),"")</f>
        <v/>
      </c>
      <c r="AA1826" s="18"/>
      <c r="AB1826" s="19"/>
    </row>
    <row r="1827" hidden="1">
      <c r="B1827" s="20" t="s">
        <v>255</v>
      </c>
      <c r="C1827" s="3">
        <v>25.1</v>
      </c>
      <c r="D1827" s="21">
        <v>0.974</v>
      </c>
      <c r="F1827" s="22">
        <v>48.2</v>
      </c>
      <c r="G1827" s="5">
        <v>-17.5</v>
      </c>
      <c r="H1827" s="5">
        <v>-2500.0</v>
      </c>
      <c r="I1827" s="12">
        <f>if(H1827&lt;0,-H1827/(-H1827+100),100/(H1827+100))/(if(H1827&lt;0,-H1827/(-H1827+100),100/(H1827+100))+if(H1826&lt;0,-H1826/(-H1826+100),100/(H1826+100)))</f>
        <v>0.9231905465</v>
      </c>
      <c r="J1827" s="13">
        <v>62.0</v>
      </c>
      <c r="K1827" s="23">
        <f>IF(C1827&lt;&gt;"",IF(C1827+G1827&gt;0,C1827+G1827,""),IF(G1827-C1826&gt;0,G1827-C1826,""))</f>
        <v>7.6</v>
      </c>
      <c r="L1827" s="15">
        <f>if(K1827&lt;&gt;"",if(J1826-J1827&lt;G1827,1,if(G1827=J1826-J1827,"Push",0)),"")</f>
        <v>0</v>
      </c>
      <c r="AA1827" s="18"/>
      <c r="AB1827" s="19"/>
    </row>
    <row r="1828" hidden="1">
      <c r="A1828" s="7">
        <v>44181.0</v>
      </c>
      <c r="B1828" s="8" t="s">
        <v>356</v>
      </c>
      <c r="C1828" s="9"/>
      <c r="D1828" s="9"/>
      <c r="E1828" s="10">
        <v>51.4</v>
      </c>
      <c r="F1828" s="11">
        <v>54.6</v>
      </c>
      <c r="G1828" s="5">
        <v>17.5</v>
      </c>
      <c r="H1828" s="5">
        <v>1150.0</v>
      </c>
      <c r="I1828" s="12">
        <f>if(H1828&lt;0,-H1828/(-H1828+100),100/(H1828+100))/(if(H1828&lt;0,-H1828/(-H1828+100),100/(H1828+100))+if(H1829&lt;0,-H1829/(-H1829+100),100/(H1829+100)))</f>
        <v>0.07680945347</v>
      </c>
      <c r="J1828" s="13">
        <v>65.0</v>
      </c>
      <c r="K1828" s="14">
        <f>IF(C1828&lt;&gt;"",IF(C1828+G1828&gt;0,C1828+G1828,""),IF(G1828-C1829&gt;0,G1828-C1829,""))</f>
        <v>3.3</v>
      </c>
      <c r="L1828" s="15">
        <f>if(K1828&lt;&gt;"",if(J1829-J1828&lt;G1828,1,if(G1828=J1829-J1828,"Push",0)),"")</f>
        <v>1</v>
      </c>
      <c r="AA1828" s="18"/>
      <c r="AB1828" s="19"/>
    </row>
    <row r="1829" hidden="1">
      <c r="B1829" s="20" t="s">
        <v>13</v>
      </c>
      <c r="C1829" s="3">
        <v>14.2</v>
      </c>
      <c r="D1829" s="21">
        <v>0.884</v>
      </c>
      <c r="F1829" s="22">
        <v>47.9</v>
      </c>
      <c r="G1829" s="5">
        <v>-17.5</v>
      </c>
      <c r="H1829" s="5">
        <v>-2500.0</v>
      </c>
      <c r="I1829" s="12">
        <f>if(H1829&lt;0,-H1829/(-H1829+100),100/(H1829+100))/(if(H1829&lt;0,-H1829/(-H1829+100),100/(H1829+100))+if(H1828&lt;0,-H1828/(-H1828+100),100/(H1828+100)))</f>
        <v>0.9231905465</v>
      </c>
      <c r="J1829" s="13">
        <v>81.0</v>
      </c>
      <c r="K1829" s="23" t="str">
        <f>IF(C1829&lt;&gt;"",IF(C1829+G1829&gt;0,C1829+G1829,""),IF(G1829-C1828&gt;0,G1829-C1828,""))</f>
        <v/>
      </c>
      <c r="L1829" s="15" t="str">
        <f>if(K1829&lt;&gt;"",if(J1828-J1829&lt;G1829,1,if(G1829=J1828-J1829,"Push",0)),"")</f>
        <v/>
      </c>
      <c r="AA1829" s="18"/>
      <c r="AB1829" s="19"/>
    </row>
    <row r="1830" hidden="1">
      <c r="A1830" s="7">
        <v>44181.0</v>
      </c>
      <c r="B1830" s="8" t="s">
        <v>202</v>
      </c>
      <c r="C1830" s="9"/>
      <c r="D1830" s="9"/>
      <c r="E1830" s="10">
        <v>50.4</v>
      </c>
      <c r="F1830" s="11">
        <v>67.7</v>
      </c>
      <c r="G1830" s="5">
        <v>-1.0</v>
      </c>
      <c r="H1830" s="5">
        <v>-120.0</v>
      </c>
      <c r="I1830" s="12">
        <f>if(H1830&lt;0,-H1830/(-H1830+100),100/(H1830+100))/(if(H1830&lt;0,-H1830/(-H1830+100),100/(H1830+100))+if(H1831&lt;0,-H1831/(-H1831+100),100/(H1831+100)))</f>
        <v>0.5217391304</v>
      </c>
      <c r="J1830" s="13">
        <v>85.0</v>
      </c>
      <c r="K1830" s="14" t="str">
        <f>IF(C1830&lt;&gt;"",IF(C1830+G1830&gt;0,C1830+G1830,""),IF(G1830-C1831&gt;0,G1830-C1831,""))</f>
        <v/>
      </c>
      <c r="L1830" s="15" t="str">
        <f>if(K1830&lt;&gt;"",if(J1831-J1830&lt;G1830,1,if(G1830=J1831-J1830,"Push",0)),"")</f>
        <v/>
      </c>
      <c r="AA1830" s="18"/>
      <c r="AB1830" s="19"/>
    </row>
    <row r="1831" hidden="1">
      <c r="B1831" s="20" t="s">
        <v>226</v>
      </c>
      <c r="C1831" s="3">
        <v>1.3</v>
      </c>
      <c r="D1831" s="21">
        <v>0.547</v>
      </c>
      <c r="F1831" s="22">
        <v>13.4</v>
      </c>
      <c r="G1831" s="5">
        <v>1.0</v>
      </c>
      <c r="H1831" s="5">
        <v>100.0</v>
      </c>
      <c r="I1831" s="12">
        <f>if(H1831&lt;0,-H1831/(-H1831+100),100/(H1831+100))/(if(H1831&lt;0,-H1831/(-H1831+100),100/(H1831+100))+if(H1830&lt;0,-H1830/(-H1830+100),100/(H1830+100)))</f>
        <v>0.4782608696</v>
      </c>
      <c r="J1831" s="13">
        <v>69.0</v>
      </c>
      <c r="K1831" s="23">
        <f>IF(C1831&lt;&gt;"",IF(C1831+G1831&gt;0,C1831+G1831,""),IF(G1831-C1830&gt;0,G1831-C1830,""))</f>
        <v>2.3</v>
      </c>
      <c r="L1831" s="15">
        <f>if(K1831&lt;&gt;"",if(J1830-J1831&lt;G1831,1,if(G1831=J1830-J1831,"Push",0)),"")</f>
        <v>0</v>
      </c>
      <c r="AA1831" s="18"/>
      <c r="AB1831" s="19"/>
    </row>
    <row r="1832" hidden="1">
      <c r="A1832" s="7">
        <v>44181.0</v>
      </c>
      <c r="B1832" s="8" t="s">
        <v>143</v>
      </c>
      <c r="C1832" s="9"/>
      <c r="D1832" s="9"/>
      <c r="E1832" s="10">
        <v>50.0</v>
      </c>
      <c r="F1832" s="11">
        <v>58.6</v>
      </c>
      <c r="G1832" s="5">
        <v>28.0</v>
      </c>
      <c r="I1832" s="12"/>
      <c r="J1832" s="13">
        <v>63.0</v>
      </c>
      <c r="K1832" s="14">
        <f>IF(C1832&lt;&gt;"",IF(C1832+G1832&gt;0,C1832+G1832,""),IF(G1832-C1833&gt;0,G1832-C1833,""))</f>
        <v>4</v>
      </c>
      <c r="L1832" s="15">
        <f>if(K1832&lt;&gt;"",if(J1833-J1832&lt;G1832,1,if(G1832=J1833-J1832,"Push",0)),"")</f>
        <v>1</v>
      </c>
      <c r="AA1832" s="18"/>
      <c r="AB1832" s="19"/>
    </row>
    <row r="1833" hidden="1">
      <c r="B1833" s="20" t="s">
        <v>78</v>
      </c>
      <c r="C1833" s="3">
        <v>24.0</v>
      </c>
      <c r="D1833" s="21">
        <v>0.967</v>
      </c>
      <c r="F1833" s="22">
        <v>56.3</v>
      </c>
      <c r="G1833" s="5">
        <v>-28.0</v>
      </c>
      <c r="I1833" s="12"/>
      <c r="J1833" s="13">
        <v>79.0</v>
      </c>
      <c r="K1833" s="23" t="str">
        <f>IF(C1833&lt;&gt;"",IF(C1833+G1833&gt;0,C1833+G1833,""),IF(G1833-C1832&gt;0,G1833-C1832,""))</f>
        <v/>
      </c>
      <c r="L1833" s="15" t="str">
        <f>if(K1833&lt;&gt;"",if(J1832-J1833&lt;G1833,1,if(G1833=J1832-J1833,"Push",0)),"")</f>
        <v/>
      </c>
      <c r="AA1833" s="18"/>
      <c r="AB1833" s="19"/>
    </row>
    <row r="1834" hidden="1">
      <c r="A1834" s="7">
        <v>44181.0</v>
      </c>
      <c r="B1834" s="8" t="s">
        <v>306</v>
      </c>
      <c r="C1834" s="9"/>
      <c r="D1834" s="9"/>
      <c r="E1834" s="10">
        <v>47.9</v>
      </c>
      <c r="F1834" s="11">
        <v>17.9</v>
      </c>
      <c r="G1834" s="5">
        <v>-2.5</v>
      </c>
      <c r="H1834" s="5">
        <v>-143.0</v>
      </c>
      <c r="I1834" s="12">
        <f>if(H1834&lt;0,-H1834/(-H1834+100),100/(H1834+100))/(if(H1834&lt;0,-H1834/(-H1834+100),100/(H1834+100))+if(H1835&lt;0,-H1835/(-H1835+100),100/(H1835+100)))</f>
        <v>0.5642037303</v>
      </c>
      <c r="J1834" s="13">
        <v>71.0</v>
      </c>
      <c r="K1834" s="14" t="str">
        <f>IF(C1834&lt;&gt;"",IF(C1834+G1834&gt;0,C1834+G1834,""),IF(G1834-C1835&gt;0,G1834-C1835,""))</f>
        <v/>
      </c>
      <c r="L1834" s="15" t="str">
        <f>if(K1834&lt;&gt;"",if(J1835-J1834&lt;G1834,1,if(G1834=J1835-J1834,"Push",0)),"")</f>
        <v/>
      </c>
      <c r="AA1834" s="18"/>
      <c r="AB1834" s="19"/>
    </row>
    <row r="1835" hidden="1">
      <c r="B1835" s="20" t="s">
        <v>257</v>
      </c>
      <c r="C1835" s="3">
        <v>0.3</v>
      </c>
      <c r="D1835" s="21">
        <v>0.51</v>
      </c>
      <c r="F1835" s="22">
        <v>64.1</v>
      </c>
      <c r="G1835" s="5">
        <v>2.5</v>
      </c>
      <c r="H1835" s="5">
        <v>120.0</v>
      </c>
      <c r="I1835" s="12">
        <f>if(H1835&lt;0,-H1835/(-H1835+100),100/(H1835+100))/(if(H1835&lt;0,-H1835/(-H1835+100),100/(H1835+100))+if(H1834&lt;0,-H1834/(-H1834+100),100/(H1834+100)))</f>
        <v>0.4357962697</v>
      </c>
      <c r="J1835" s="13">
        <v>79.0</v>
      </c>
      <c r="K1835" s="23">
        <f>IF(C1835&lt;&gt;"",IF(C1835+G1835&gt;0,C1835+G1835,""),IF(G1835-C1834&gt;0,G1835-C1834,""))</f>
        <v>2.8</v>
      </c>
      <c r="L1835" s="15">
        <f>if(K1835&lt;&gt;"",if(J1834-J1835&lt;G1835,1,if(G1835=J1834-J1835,"Push",0)),"")</f>
        <v>1</v>
      </c>
      <c r="AA1835" s="18"/>
      <c r="AB1835" s="19"/>
    </row>
    <row r="1836" hidden="1">
      <c r="A1836" s="7">
        <v>44181.0</v>
      </c>
      <c r="B1836" s="8" t="s">
        <v>433</v>
      </c>
      <c r="C1836" s="9">
        <v>0.0</v>
      </c>
      <c r="D1836" s="25">
        <v>0.502</v>
      </c>
      <c r="E1836" s="10">
        <v>46.2</v>
      </c>
      <c r="F1836" s="11">
        <v>65.9</v>
      </c>
      <c r="G1836" s="5">
        <v>-3.5</v>
      </c>
      <c r="H1836" s="5">
        <v>-175.0</v>
      </c>
      <c r="I1836" s="12">
        <f>if(H1836&lt;0,-H1836/(-H1836+100),100/(H1836+100))/(if(H1836&lt;0,-H1836/(-H1836+100),100/(H1836+100))+if(H1837&lt;0,-H1837/(-H1837+100),100/(H1837+100)))</f>
        <v>0.6043165468</v>
      </c>
      <c r="J1836" s="13">
        <v>75.0</v>
      </c>
      <c r="K1836" s="14" t="str">
        <f>IF(C1836&lt;&gt;"",IF(C1836+G1836&gt;0,C1836+G1836,""),IF(G1836-C1837&gt;0,G1836-C1837,""))</f>
        <v/>
      </c>
      <c r="L1836" s="15" t="str">
        <f>if(K1836&lt;&gt;"",if(J1837-J1836&lt;G1836,1,if(G1836=J1837-J1836,"Push",0)),"")</f>
        <v/>
      </c>
      <c r="AA1836" s="18"/>
      <c r="AB1836" s="19"/>
    </row>
    <row r="1837" hidden="1">
      <c r="B1837" s="20" t="s">
        <v>117</v>
      </c>
      <c r="C1837" s="3"/>
      <c r="D1837" s="3"/>
      <c r="F1837" s="22">
        <v>17.2</v>
      </c>
      <c r="G1837" s="5">
        <v>3.5</v>
      </c>
      <c r="H1837" s="5">
        <v>140.0</v>
      </c>
      <c r="I1837" s="12">
        <f>if(H1837&lt;0,-H1837/(-H1837+100),100/(H1837+100))/(if(H1837&lt;0,-H1837/(-H1837+100),100/(H1837+100))+if(H1836&lt;0,-H1836/(-H1836+100),100/(H1836+100)))</f>
        <v>0.3956834532</v>
      </c>
      <c r="J1837" s="13">
        <v>55.0</v>
      </c>
      <c r="K1837" s="23">
        <f>IF(C1837&lt;&gt;"",IF(C1837+G1837&gt;0,C1837+G1837,""),IF(G1837-C1836&gt;0,G1837-C1836,""))</f>
        <v>3.5</v>
      </c>
      <c r="L1837" s="15">
        <f>if(K1837&lt;&gt;"",if(J1836-J1837&lt;G1837,1,if(G1837=J1836-J1837,"Push",0)),"")</f>
        <v>0</v>
      </c>
      <c r="AA1837" s="18"/>
      <c r="AB1837" s="19"/>
    </row>
    <row r="1838" hidden="1">
      <c r="A1838" s="7">
        <v>44181.0</v>
      </c>
      <c r="B1838" s="8" t="s">
        <v>239</v>
      </c>
      <c r="C1838" s="9"/>
      <c r="D1838" s="9"/>
      <c r="E1838" s="10">
        <v>45.2</v>
      </c>
      <c r="F1838" s="11">
        <v>31.2</v>
      </c>
      <c r="G1838" s="5">
        <v>14.5</v>
      </c>
      <c r="H1838" s="5">
        <v>850.0</v>
      </c>
      <c r="I1838" s="12">
        <f>if(H1838&lt;0,-H1838/(-H1838+100),100/(H1838+100))/(if(H1838&lt;0,-H1838/(-H1838+100),100/(H1838+100))+if(H1839&lt;0,-H1839/(-H1839+100),100/(H1839+100)))</f>
        <v>0.1003777658</v>
      </c>
      <c r="J1838" s="13">
        <v>46.0</v>
      </c>
      <c r="K1838" s="14" t="str">
        <f>IF(C1838&lt;&gt;"",IF(C1838+G1838&gt;0,C1838+G1838,""),IF(G1838-C1839&gt;0,G1838-C1839,""))</f>
        <v/>
      </c>
      <c r="L1838" s="15" t="str">
        <f>if(K1838&lt;&gt;"",if(J1839-J1838&lt;G1838,1,if(G1838=J1839-J1838,"Push",0)),"")</f>
        <v/>
      </c>
      <c r="AA1838" s="18"/>
      <c r="AB1838" s="19"/>
    </row>
    <row r="1839" hidden="1">
      <c r="B1839" s="20" t="s">
        <v>136</v>
      </c>
      <c r="C1839" s="3">
        <v>14.6</v>
      </c>
      <c r="D1839" s="21">
        <v>0.89</v>
      </c>
      <c r="F1839" s="22">
        <v>71.4</v>
      </c>
      <c r="G1839" s="5">
        <v>-14.5</v>
      </c>
      <c r="H1839" s="5">
        <v>-1667.0</v>
      </c>
      <c r="I1839" s="12">
        <f>if(H1839&lt;0,-H1839/(-H1839+100),100/(H1839+100))/(if(H1839&lt;0,-H1839/(-H1839+100),100/(H1839+100))+if(H1838&lt;0,-H1838/(-H1838+100),100/(H1838+100)))</f>
        <v>0.8996222342</v>
      </c>
      <c r="J1839" s="13">
        <v>88.0</v>
      </c>
      <c r="K1839" s="23">
        <f>IF(C1839&lt;&gt;"",IF(C1839+G1839&gt;0,C1839+G1839,""),IF(G1839-C1838&gt;0,G1839-C1838,""))</f>
        <v>0.1</v>
      </c>
      <c r="L1839" s="15">
        <f>if(K1839&lt;&gt;"",if(J1838-J1839&lt;G1839,1,if(G1839=J1838-J1839,"Push",0)),"")</f>
        <v>1</v>
      </c>
      <c r="AA1839" s="18"/>
      <c r="AB1839" s="19"/>
    </row>
    <row r="1840" hidden="1">
      <c r="A1840" s="7">
        <v>44181.0</v>
      </c>
      <c r="B1840" s="8" t="s">
        <v>387</v>
      </c>
      <c r="C1840" s="9">
        <v>5.2</v>
      </c>
      <c r="D1840" s="25">
        <v>0.674</v>
      </c>
      <c r="E1840" s="10">
        <v>44.5</v>
      </c>
      <c r="F1840" s="11">
        <v>48.3</v>
      </c>
      <c r="G1840" s="5">
        <v>-7.0</v>
      </c>
      <c r="H1840" s="5">
        <v>-315.0</v>
      </c>
      <c r="I1840" s="12">
        <f>if(H1840&lt;0,-H1840/(-H1840+100),100/(H1840+100))/(if(H1840&lt;0,-H1840/(-H1840+100),100/(H1840+100))+if(H1841&lt;0,-H1841/(-H1841+100),100/(H1841+100)))</f>
        <v>0.726523888</v>
      </c>
      <c r="J1840" s="13">
        <v>70.0</v>
      </c>
      <c r="K1840" s="14" t="str">
        <f>IF(C1840&lt;&gt;"",IF(C1840+G1840&gt;0,C1840+G1840,""),IF(G1840-C1841&gt;0,G1840-C1841,""))</f>
        <v/>
      </c>
      <c r="L1840" s="15" t="str">
        <f>if(K1840&lt;&gt;"",if(J1841-J1840&lt;G1840,1,if(G1840=J1841-J1840,"Push",0)),"")</f>
        <v/>
      </c>
      <c r="AA1840" s="18"/>
      <c r="AB1840" s="19"/>
    </row>
    <row r="1841" hidden="1">
      <c r="B1841" s="20" t="s">
        <v>271</v>
      </c>
      <c r="C1841" s="3"/>
      <c r="D1841" s="3"/>
      <c r="F1841" s="22">
        <v>29.5</v>
      </c>
      <c r="G1841" s="5">
        <v>7.0</v>
      </c>
      <c r="H1841" s="5">
        <v>250.0</v>
      </c>
      <c r="I1841" s="12">
        <f>if(H1841&lt;0,-H1841/(-H1841+100),100/(H1841+100))/(if(H1841&lt;0,-H1841/(-H1841+100),100/(H1841+100))+if(H1840&lt;0,-H1840/(-H1840+100),100/(H1840+100)))</f>
        <v>0.273476112</v>
      </c>
      <c r="J1841" s="13">
        <v>61.0</v>
      </c>
      <c r="K1841" s="23">
        <f>IF(C1841&lt;&gt;"",IF(C1841+G1841&gt;0,C1841+G1841,""),IF(G1841-C1840&gt;0,G1841-C1840,""))</f>
        <v>1.8</v>
      </c>
      <c r="L1841" s="15">
        <f>if(K1841&lt;&gt;"",if(J1840-J1841&lt;G1841,1,if(G1841=J1840-J1841,"Push",0)),"")</f>
        <v>0</v>
      </c>
      <c r="AA1841" s="18"/>
      <c r="AB1841" s="19"/>
    </row>
    <row r="1842" hidden="1">
      <c r="A1842" s="7">
        <v>44181.0</v>
      </c>
      <c r="B1842" s="8" t="s">
        <v>270</v>
      </c>
      <c r="C1842" s="9"/>
      <c r="D1842" s="9"/>
      <c r="E1842" s="10">
        <v>43.8</v>
      </c>
      <c r="F1842" s="11">
        <v>44.0</v>
      </c>
      <c r="G1842" s="5">
        <v>8.5</v>
      </c>
      <c r="H1842" s="5">
        <v>195.0</v>
      </c>
      <c r="I1842" s="12">
        <f>if(H1842&lt;0,-H1842/(-H1842+100),100/(H1842+100))/(if(H1842&lt;0,-H1842/(-H1842+100),100/(H1842+100))+if(H1843&lt;0,-H1843/(-H1843+100),100/(H1843+100)))</f>
        <v>0.2992441771</v>
      </c>
      <c r="J1842" s="13">
        <v>61.0</v>
      </c>
      <c r="K1842" s="14" t="str">
        <f>IF(C1842&lt;&gt;"",IF(C1842+G1842&gt;0,C1842+G1842,""),IF(G1842-C1843&gt;0,G1842-C1843,""))</f>
        <v/>
      </c>
      <c r="L1842" s="15" t="str">
        <f>if(K1842&lt;&gt;"",if(J1843-J1842&lt;G1842,1,if(G1842=J1843-J1842,"Push",0)),"")</f>
        <v/>
      </c>
      <c r="AA1842" s="18"/>
      <c r="AB1842" s="19"/>
    </row>
    <row r="1843" hidden="1">
      <c r="B1843" s="20" t="s">
        <v>28</v>
      </c>
      <c r="C1843" s="3">
        <v>13.8</v>
      </c>
      <c r="D1843" s="21">
        <v>0.884</v>
      </c>
      <c r="F1843" s="22">
        <v>51.5</v>
      </c>
      <c r="G1843" s="5">
        <v>-8.5</v>
      </c>
      <c r="H1843" s="5">
        <v>-385.0</v>
      </c>
      <c r="I1843" s="12">
        <f>if(H1843&lt;0,-H1843/(-H1843+100),100/(H1843+100))/(if(H1843&lt;0,-H1843/(-H1843+100),100/(H1843+100))+if(H1842&lt;0,-H1842/(-H1842+100),100/(H1842+100)))</f>
        <v>0.7007558229</v>
      </c>
      <c r="J1843" s="13">
        <v>73.0</v>
      </c>
      <c r="K1843" s="23">
        <f>IF(C1843&lt;&gt;"",IF(C1843+G1843&gt;0,C1843+G1843,""),IF(G1843-C1842&gt;0,G1843-C1842,""))</f>
        <v>5.3</v>
      </c>
      <c r="L1843" s="15">
        <f>if(K1843&lt;&gt;"",if(J1842-J1843&lt;G1843,1,if(G1843=J1842-J1843,"Push",0)),"")</f>
        <v>1</v>
      </c>
      <c r="AA1843" s="18"/>
      <c r="AB1843" s="19"/>
    </row>
    <row r="1844" hidden="1">
      <c r="A1844" s="7">
        <v>44181.0</v>
      </c>
      <c r="B1844" s="8" t="s">
        <v>381</v>
      </c>
      <c r="C1844" s="9"/>
      <c r="D1844" s="9"/>
      <c r="E1844" s="10">
        <v>42.8</v>
      </c>
      <c r="F1844" s="11">
        <v>30.3</v>
      </c>
      <c r="G1844" s="5">
        <v>10.5</v>
      </c>
      <c r="H1844" s="5">
        <v>450.0</v>
      </c>
      <c r="I1844" s="12">
        <f>if(H1844&lt;0,-H1844/(-H1844+100),100/(H1844+100))/(if(H1844&lt;0,-H1844/(-H1844+100),100/(H1844+100))+if(H1845&lt;0,-H1845/(-H1845+100),100/(H1845+100)))</f>
        <v>0.1741741742</v>
      </c>
      <c r="J1844" s="13">
        <v>62.0</v>
      </c>
      <c r="K1844" s="14">
        <f>IF(C1844&lt;&gt;"",IF(C1844+G1844&gt;0,C1844+G1844,""),IF(G1844-C1845&gt;0,G1844-C1845,""))</f>
        <v>7.1</v>
      </c>
      <c r="L1844" s="15">
        <f>if(K1844&lt;&gt;"",if(J1845-J1844&lt;G1844,1,if(G1844=J1845-J1844,"Push",0)),"")</f>
        <v>0</v>
      </c>
      <c r="AA1844" s="18"/>
      <c r="AB1844" s="19"/>
    </row>
    <row r="1845" hidden="1">
      <c r="B1845" s="20" t="s">
        <v>254</v>
      </c>
      <c r="C1845" s="3">
        <v>3.4</v>
      </c>
      <c r="D1845" s="21">
        <v>0.615</v>
      </c>
      <c r="F1845" s="22">
        <v>57.3</v>
      </c>
      <c r="G1845" s="5">
        <v>-10.5</v>
      </c>
      <c r="H1845" s="5">
        <v>-625.0</v>
      </c>
      <c r="I1845" s="12">
        <f>if(H1845&lt;0,-H1845/(-H1845+100),100/(H1845+100))/(if(H1845&lt;0,-H1845/(-H1845+100),100/(H1845+100))+if(H1844&lt;0,-H1844/(-H1844+100),100/(H1844+100)))</f>
        <v>0.8258258258</v>
      </c>
      <c r="J1845" s="13">
        <v>74.0</v>
      </c>
      <c r="K1845" s="23" t="str">
        <f>IF(C1845&lt;&gt;"",IF(C1845+G1845&gt;0,C1845+G1845,""),IF(G1845-C1844&gt;0,G1845-C1844,""))</f>
        <v/>
      </c>
      <c r="L1845" s="15" t="str">
        <f>if(K1845&lt;&gt;"",if(J1844-J1845&lt;G1845,1,if(G1845=J1844-J1845,"Push",0)),"")</f>
        <v/>
      </c>
      <c r="AA1845" s="18"/>
      <c r="AB1845" s="19"/>
    </row>
    <row r="1846" hidden="1">
      <c r="A1846" s="7">
        <v>44181.0</v>
      </c>
      <c r="B1846" s="8" t="s">
        <v>383</v>
      </c>
      <c r="C1846" s="9">
        <v>2.0</v>
      </c>
      <c r="D1846" s="25">
        <v>0.568</v>
      </c>
      <c r="E1846" s="10">
        <v>42.7</v>
      </c>
      <c r="F1846" s="11">
        <v>6.1</v>
      </c>
      <c r="G1846" s="5">
        <v>-3.5</v>
      </c>
      <c r="H1846" s="5">
        <v>-175.0</v>
      </c>
      <c r="I1846" s="12">
        <f>if(H1846&lt;0,-H1846/(-H1846+100),100/(H1846+100))/(if(H1846&lt;0,-H1846/(-H1846+100),100/(H1846+100))+if(H1847&lt;0,-H1847/(-H1847+100),100/(H1847+100)))</f>
        <v>0.6043165468</v>
      </c>
      <c r="J1846" s="13">
        <v>59.0</v>
      </c>
      <c r="K1846" s="14" t="str">
        <f>IF(C1846&lt;&gt;"",IF(C1846+G1846&gt;0,C1846+G1846,""),IF(G1846-C1847&gt;0,G1846-C1847,""))</f>
        <v/>
      </c>
      <c r="L1846" s="15" t="str">
        <f>if(K1846&lt;&gt;"",if(J1847-J1846&lt;G1846,1,if(G1846=J1847-J1846,"Push",0)),"")</f>
        <v/>
      </c>
      <c r="AA1846" s="18"/>
      <c r="AB1846" s="19"/>
    </row>
    <row r="1847" hidden="1">
      <c r="B1847" s="20" t="s">
        <v>119</v>
      </c>
      <c r="C1847" s="3"/>
      <c r="D1847" s="3"/>
      <c r="F1847" s="22">
        <v>70.0</v>
      </c>
      <c r="G1847" s="5">
        <v>3.5</v>
      </c>
      <c r="H1847" s="5">
        <v>140.0</v>
      </c>
      <c r="I1847" s="12">
        <f>if(H1847&lt;0,-H1847/(-H1847+100),100/(H1847+100))/(if(H1847&lt;0,-H1847/(-H1847+100),100/(H1847+100))+if(H1846&lt;0,-H1846/(-H1846+100),100/(H1846+100)))</f>
        <v>0.3956834532</v>
      </c>
      <c r="J1847" s="13">
        <v>78.0</v>
      </c>
      <c r="K1847" s="23">
        <f>IF(C1847&lt;&gt;"",IF(C1847+G1847&gt;0,C1847+G1847,""),IF(G1847-C1846&gt;0,G1847-C1846,""))</f>
        <v>1.5</v>
      </c>
      <c r="L1847" s="15">
        <f>if(K1847&lt;&gt;"",if(J1846-J1847&lt;G1847,1,if(G1847=J1846-J1847,"Push",0)),"")</f>
        <v>1</v>
      </c>
      <c r="AA1847" s="18"/>
      <c r="AB1847" s="19"/>
    </row>
    <row r="1848" hidden="1">
      <c r="A1848" s="7">
        <v>44181.0</v>
      </c>
      <c r="B1848" s="8" t="s">
        <v>151</v>
      </c>
      <c r="C1848" s="9">
        <v>0.8</v>
      </c>
      <c r="D1848" s="25">
        <v>0.531</v>
      </c>
      <c r="E1848" s="10">
        <v>40.4</v>
      </c>
      <c r="F1848" s="11">
        <v>64.0</v>
      </c>
      <c r="G1848" s="5">
        <v>7.0</v>
      </c>
      <c r="H1848" s="5">
        <v>255.0</v>
      </c>
      <c r="I1848" s="12">
        <f>if(H1848&lt;0,-H1848/(-H1848+100),100/(H1848+100))/(if(H1848&lt;0,-H1848/(-H1848+100),100/(H1848+100))+if(H1849&lt;0,-H1849/(-H1849+100),100/(H1849+100)))</f>
        <v>0.267815915</v>
      </c>
      <c r="J1848" s="13">
        <v>78.0</v>
      </c>
      <c r="K1848" s="14">
        <f>IF(C1848&lt;&gt;"",IF(C1848+G1848&gt;0,C1848+G1848,""),IF(G1848-C1849&gt;0,G1848-C1849,""))</f>
        <v>7.8</v>
      </c>
      <c r="L1848" s="15">
        <f>if(K1848&lt;&gt;"",if(J1849-J1848&lt;G1848,1,if(G1848=J1849-J1848,"Push",0)),"")</f>
        <v>1</v>
      </c>
      <c r="AA1848" s="18"/>
      <c r="AB1848" s="19"/>
    </row>
    <row r="1849" hidden="1">
      <c r="B1849" s="20" t="s">
        <v>349</v>
      </c>
      <c r="C1849" s="3"/>
      <c r="D1849" s="3"/>
      <c r="F1849" s="22">
        <v>6.4</v>
      </c>
      <c r="G1849" s="5">
        <v>-7.0</v>
      </c>
      <c r="H1849" s="5">
        <v>-335.0</v>
      </c>
      <c r="I1849" s="12">
        <f>if(H1849&lt;0,-H1849/(-H1849+100),100/(H1849+100))/(if(H1849&lt;0,-H1849/(-H1849+100),100/(H1849+100))+if(H1848&lt;0,-H1848/(-H1848+100),100/(H1848+100)))</f>
        <v>0.732184085</v>
      </c>
      <c r="J1849" s="13">
        <v>61.0</v>
      </c>
      <c r="K1849" s="23" t="str">
        <f>IF(C1849&lt;&gt;"",IF(C1849+G1849&gt;0,C1849+G1849,""),IF(G1849-C1848&gt;0,G1849-C1848,""))</f>
        <v/>
      </c>
      <c r="L1849" s="15" t="str">
        <f>if(K1849&lt;&gt;"",if(J1848-J1849&lt;G1849,1,if(G1849=J1848-J1849,"Push",0)),"")</f>
        <v/>
      </c>
      <c r="AA1849" s="18"/>
      <c r="AB1849" s="19"/>
    </row>
    <row r="1850" hidden="1">
      <c r="A1850" s="7">
        <v>44181.0</v>
      </c>
      <c r="B1850" s="8" t="s">
        <v>392</v>
      </c>
      <c r="C1850" s="9">
        <v>3.3</v>
      </c>
      <c r="D1850" s="25">
        <v>0.624</v>
      </c>
      <c r="E1850" s="10">
        <v>39.2</v>
      </c>
      <c r="F1850" s="11">
        <v>42.0</v>
      </c>
      <c r="G1850" s="5">
        <v>-6.5</v>
      </c>
      <c r="H1850" s="5">
        <v>-295.0</v>
      </c>
      <c r="I1850" s="12">
        <f>if(H1850&lt;0,-H1850/(-H1850+100),100/(H1850+100))/(if(H1850&lt;0,-H1850/(-H1850+100),100/(H1850+100))+if(H1851&lt;0,-H1851/(-H1851+100),100/(H1851+100)))</f>
        <v>0.711362806</v>
      </c>
      <c r="J1850" s="13">
        <v>83.0</v>
      </c>
      <c r="K1850" s="14" t="str">
        <f>IF(C1850&lt;&gt;"",IF(C1850+G1850&gt;0,C1850+G1850,""),IF(G1850-C1851&gt;0,G1850-C1851,""))</f>
        <v/>
      </c>
      <c r="L1850" s="15" t="str">
        <f>if(K1850&lt;&gt;"",if(J1851-J1850&lt;G1850,1,if(G1850=J1851-J1850,"Push",0)),"")</f>
        <v/>
      </c>
      <c r="AA1850" s="18"/>
      <c r="AB1850" s="19"/>
    </row>
    <row r="1851" hidden="1">
      <c r="B1851" s="20" t="s">
        <v>296</v>
      </c>
      <c r="C1851" s="3"/>
      <c r="D1851" s="3"/>
      <c r="F1851" s="22">
        <v>31.7</v>
      </c>
      <c r="G1851" s="5">
        <v>6.5</v>
      </c>
      <c r="H1851" s="5">
        <v>230.0</v>
      </c>
      <c r="I1851" s="12">
        <f>if(H1851&lt;0,-H1851/(-H1851+100),100/(H1851+100))/(if(H1851&lt;0,-H1851/(-H1851+100),100/(H1851+100))+if(H1850&lt;0,-H1850/(-H1850+100),100/(H1850+100)))</f>
        <v>0.288637194</v>
      </c>
      <c r="J1851" s="13">
        <v>75.0</v>
      </c>
      <c r="K1851" s="23">
        <f>IF(C1851&lt;&gt;"",IF(C1851+G1851&gt;0,C1851+G1851,""),IF(G1851-C1850&gt;0,G1851-C1850,""))</f>
        <v>3.2</v>
      </c>
      <c r="L1851" s="15">
        <f>if(K1851&lt;&gt;"",if(J1850-J1851&lt;G1851,1,if(G1851=J1850-J1851,"Push",0)),"")</f>
        <v>0</v>
      </c>
      <c r="AA1851" s="18"/>
      <c r="AB1851" s="19"/>
    </row>
    <row r="1852" hidden="1">
      <c r="A1852" s="7">
        <v>44181.0</v>
      </c>
      <c r="B1852" s="8" t="s">
        <v>107</v>
      </c>
      <c r="C1852" s="9"/>
      <c r="D1852" s="9"/>
      <c r="E1852" s="10">
        <v>37.6</v>
      </c>
      <c r="F1852" s="11">
        <v>19.6</v>
      </c>
      <c r="G1852" s="5">
        <v>7.0</v>
      </c>
      <c r="H1852" s="5">
        <v>255.0</v>
      </c>
      <c r="I1852" s="12">
        <f>if(H1852&lt;0,-H1852/(-H1852+100),100/(H1852+100))/(if(H1852&lt;0,-H1852/(-H1852+100),100/(H1852+100))+if(H1853&lt;0,-H1853/(-H1853+100),100/(H1853+100)))</f>
        <v>0.267815915</v>
      </c>
      <c r="J1852" s="13">
        <v>50.0</v>
      </c>
      <c r="K1852" s="14">
        <f>IF(C1852&lt;&gt;"",IF(C1852+G1852&gt;0,C1852+G1852,""),IF(G1852-C1853&gt;0,G1852-C1853,""))</f>
        <v>2.4</v>
      </c>
      <c r="L1852" s="15">
        <f>if(K1852&lt;&gt;"",if(J1853-J1852&lt;G1852,1,if(G1852=J1853-J1852,"Push",0)),"")</f>
        <v>0</v>
      </c>
      <c r="AA1852" s="18"/>
      <c r="AB1852" s="19"/>
    </row>
    <row r="1853" hidden="1">
      <c r="B1853" s="20" t="s">
        <v>121</v>
      </c>
      <c r="C1853" s="3">
        <v>4.6</v>
      </c>
      <c r="D1853" s="21">
        <v>0.678</v>
      </c>
      <c r="F1853" s="22">
        <v>60.6</v>
      </c>
      <c r="G1853" s="5">
        <v>-7.0</v>
      </c>
      <c r="H1853" s="5">
        <v>-335.0</v>
      </c>
      <c r="I1853" s="12">
        <f>if(H1853&lt;0,-H1853/(-H1853+100),100/(H1853+100))/(if(H1853&lt;0,-H1853/(-H1853+100),100/(H1853+100))+if(H1852&lt;0,-H1852/(-H1852+100),100/(H1852+100)))</f>
        <v>0.732184085</v>
      </c>
      <c r="J1853" s="13">
        <v>74.0</v>
      </c>
      <c r="K1853" s="23" t="str">
        <f>IF(C1853&lt;&gt;"",IF(C1853+G1853&gt;0,C1853+G1853,""),IF(G1853-C1852&gt;0,G1853-C1852,""))</f>
        <v/>
      </c>
      <c r="L1853" s="15" t="str">
        <f>if(K1853&lt;&gt;"",if(J1852-J1853&lt;G1853,1,if(G1853=J1852-J1853,"Push",0)),"")</f>
        <v/>
      </c>
      <c r="AA1853" s="18"/>
      <c r="AB1853" s="19"/>
    </row>
    <row r="1854" hidden="1">
      <c r="A1854" s="7">
        <v>44181.0</v>
      </c>
      <c r="B1854" s="8" t="s">
        <v>288</v>
      </c>
      <c r="C1854" s="9"/>
      <c r="D1854" s="9"/>
      <c r="E1854" s="10">
        <v>35.5</v>
      </c>
      <c r="F1854" s="11">
        <v>66.9</v>
      </c>
      <c r="G1854" s="5">
        <v>-2.5</v>
      </c>
      <c r="H1854" s="5">
        <v>-139.0</v>
      </c>
      <c r="I1854" s="12">
        <f>if(H1854&lt;0,-H1854/(-H1854+100),100/(H1854+100))/(if(H1854&lt;0,-H1854/(-H1854+100),100/(H1854+100))+if(H1855&lt;0,-H1855/(-H1855+100),100/(H1855+100)))</f>
        <v>0.5556381891</v>
      </c>
      <c r="J1854" s="13">
        <v>75.0</v>
      </c>
      <c r="K1854" s="14" t="str">
        <f>IF(C1854&lt;&gt;"",IF(C1854+G1854&gt;0,C1854+G1854,""),IF(G1854-C1855&gt;0,G1854-C1855,""))</f>
        <v/>
      </c>
      <c r="L1854" s="15" t="str">
        <f>if(K1854&lt;&gt;"",if(J1855-J1854&lt;G1854,1,if(G1854=J1855-J1854,"Push",0)),"")</f>
        <v/>
      </c>
      <c r="AA1854" s="18"/>
      <c r="AB1854" s="19"/>
    </row>
    <row r="1855" hidden="1">
      <c r="B1855" s="20" t="s">
        <v>322</v>
      </c>
      <c r="C1855" s="3">
        <v>4.8</v>
      </c>
      <c r="D1855" s="21">
        <v>0.676</v>
      </c>
      <c r="F1855" s="22">
        <v>8.0</v>
      </c>
      <c r="G1855" s="5">
        <v>2.5</v>
      </c>
      <c r="H1855" s="5">
        <v>115.0</v>
      </c>
      <c r="I1855" s="12">
        <f>if(H1855&lt;0,-H1855/(-H1855+100),100/(H1855+100))/(if(H1855&lt;0,-H1855/(-H1855+100),100/(H1855+100))+if(H1854&lt;0,-H1854/(-H1854+100),100/(H1854+100)))</f>
        <v>0.4443618109</v>
      </c>
      <c r="J1855" s="13">
        <v>58.0</v>
      </c>
      <c r="K1855" s="23">
        <f>IF(C1855&lt;&gt;"",IF(C1855+G1855&gt;0,C1855+G1855,""),IF(G1855-C1854&gt;0,G1855-C1854,""))</f>
        <v>7.3</v>
      </c>
      <c r="L1855" s="15">
        <f>if(K1855&lt;&gt;"",if(J1854-J1855&lt;G1855,1,if(G1855=J1854-J1855,"Push",0)),"")</f>
        <v>0</v>
      </c>
      <c r="AA1855" s="18"/>
      <c r="AB1855" s="19"/>
    </row>
    <row r="1856" hidden="1">
      <c r="A1856" s="7">
        <v>44181.0</v>
      </c>
      <c r="B1856" s="8" t="s">
        <v>168</v>
      </c>
      <c r="C1856" s="9"/>
      <c r="D1856" s="9"/>
      <c r="E1856" s="10">
        <v>31.3</v>
      </c>
      <c r="F1856" s="11">
        <v>59.7</v>
      </c>
      <c r="G1856" s="5">
        <v>24.0</v>
      </c>
      <c r="I1856" s="12"/>
      <c r="J1856" s="13">
        <v>53.0</v>
      </c>
      <c r="K1856" s="14">
        <f>IF(C1856&lt;&gt;"",IF(C1856+G1856&gt;0,C1856+G1856,""),IF(G1856-C1857&gt;0,G1856-C1857,""))</f>
        <v>7.5</v>
      </c>
      <c r="L1856" s="15">
        <f>if(K1856&lt;&gt;"",if(J1857-J1856&lt;G1856,1,if(G1856=J1857-J1856,"Push",0)),"")</f>
        <v>1</v>
      </c>
      <c r="AA1856" s="18"/>
      <c r="AB1856" s="19"/>
    </row>
    <row r="1857" hidden="1">
      <c r="B1857" s="20" t="s">
        <v>234</v>
      </c>
      <c r="C1857" s="3">
        <v>16.5</v>
      </c>
      <c r="D1857" s="21">
        <v>0.925</v>
      </c>
      <c r="F1857" s="22">
        <v>33.1</v>
      </c>
      <c r="G1857" s="5">
        <v>-24.0</v>
      </c>
      <c r="I1857" s="12"/>
      <c r="J1857" s="13">
        <v>64.0</v>
      </c>
      <c r="K1857" s="23" t="str">
        <f>IF(C1857&lt;&gt;"",IF(C1857+G1857&gt;0,C1857+G1857,""),IF(G1857-C1856&gt;0,G1857-C1856,""))</f>
        <v/>
      </c>
      <c r="L1857" s="15" t="str">
        <f>if(K1857&lt;&gt;"",if(J1856-J1857&lt;G1857,1,if(G1857=J1856-J1857,"Push",0)),"")</f>
        <v/>
      </c>
      <c r="AA1857" s="18"/>
      <c r="AB1857" s="19"/>
    </row>
    <row r="1858" hidden="1">
      <c r="A1858" s="7">
        <v>44181.0</v>
      </c>
      <c r="B1858" s="8" t="s">
        <v>434</v>
      </c>
      <c r="C1858" s="9"/>
      <c r="D1858" s="9"/>
      <c r="E1858" s="10">
        <v>25.1</v>
      </c>
      <c r="F1858" s="11">
        <v>60.0</v>
      </c>
      <c r="I1858" s="12"/>
      <c r="J1858" s="13">
        <v>68.0</v>
      </c>
      <c r="K1858" s="14"/>
      <c r="L1858" s="15"/>
      <c r="AA1858" s="18"/>
      <c r="AB1858" s="19"/>
    </row>
    <row r="1859" hidden="1">
      <c r="B1859" s="20" t="s">
        <v>52</v>
      </c>
      <c r="C1859" s="3">
        <v>39.1</v>
      </c>
      <c r="D1859" s="21">
        <v>0.996</v>
      </c>
      <c r="F1859" s="22">
        <v>26.7</v>
      </c>
      <c r="I1859" s="12"/>
      <c r="J1859" s="13">
        <v>91.0</v>
      </c>
      <c r="K1859" s="23"/>
      <c r="L1859" s="15"/>
      <c r="AA1859" s="18"/>
      <c r="AB1859" s="19"/>
    </row>
    <row r="1860" hidden="1">
      <c r="A1860" s="7">
        <v>44181.0</v>
      </c>
      <c r="B1860" s="8" t="s">
        <v>167</v>
      </c>
      <c r="C1860" s="9"/>
      <c r="D1860" s="9"/>
      <c r="E1860" s="10">
        <v>22.0</v>
      </c>
      <c r="F1860" s="11">
        <v>34.0</v>
      </c>
      <c r="I1860" s="12"/>
      <c r="J1860" s="13">
        <v>38.0</v>
      </c>
      <c r="K1860" s="14"/>
      <c r="L1860" s="15"/>
      <c r="AA1860" s="18"/>
      <c r="AB1860" s="19"/>
    </row>
    <row r="1861" hidden="1">
      <c r="B1861" s="20" t="s">
        <v>37</v>
      </c>
      <c r="C1861" s="3">
        <v>31.6</v>
      </c>
      <c r="D1861" s="21">
        <v>0.993</v>
      </c>
      <c r="F1861" s="22">
        <v>57.7</v>
      </c>
      <c r="I1861" s="12"/>
      <c r="J1861" s="13">
        <v>91.0</v>
      </c>
      <c r="K1861" s="23"/>
      <c r="L1861" s="15"/>
      <c r="AA1861" s="18"/>
      <c r="AB1861" s="19"/>
    </row>
    <row r="1862" hidden="1">
      <c r="A1862" s="7">
        <v>44181.0</v>
      </c>
      <c r="B1862" s="8" t="s">
        <v>409</v>
      </c>
      <c r="C1862" s="9"/>
      <c r="D1862" s="9"/>
      <c r="E1862" s="10">
        <v>21.3</v>
      </c>
      <c r="F1862" s="11">
        <v>63.3</v>
      </c>
      <c r="I1862" s="12"/>
      <c r="J1862" s="13">
        <v>73.0</v>
      </c>
      <c r="K1862" s="14"/>
      <c r="L1862" s="15"/>
      <c r="AA1862" s="18"/>
      <c r="AB1862" s="19"/>
    </row>
    <row r="1863" hidden="1">
      <c r="B1863" s="20" t="s">
        <v>61</v>
      </c>
      <c r="C1863" s="3">
        <v>32.6</v>
      </c>
      <c r="D1863" s="21">
        <v>0.99</v>
      </c>
      <c r="F1863" s="22">
        <v>25.6</v>
      </c>
      <c r="I1863" s="12"/>
      <c r="J1863" s="13">
        <v>95.0</v>
      </c>
      <c r="K1863" s="23"/>
      <c r="L1863" s="15"/>
      <c r="AA1863" s="18"/>
      <c r="AB1863" s="19"/>
    </row>
    <row r="1864" hidden="1">
      <c r="A1864" s="7">
        <v>44181.0</v>
      </c>
      <c r="B1864" s="8" t="s">
        <v>201</v>
      </c>
      <c r="C1864" s="9"/>
      <c r="D1864" s="9"/>
      <c r="E1864" s="10">
        <v>20.3</v>
      </c>
      <c r="F1864" s="11">
        <v>46.2</v>
      </c>
      <c r="I1864" s="12"/>
      <c r="J1864" s="13">
        <v>81.0</v>
      </c>
      <c r="K1864" s="14"/>
      <c r="L1864" s="15"/>
      <c r="AA1864" s="18"/>
      <c r="AB1864" s="19"/>
    </row>
    <row r="1865" hidden="1">
      <c r="B1865" s="20" t="s">
        <v>162</v>
      </c>
      <c r="C1865" s="3">
        <v>28.8</v>
      </c>
      <c r="D1865" s="21">
        <v>0.986</v>
      </c>
      <c r="F1865" s="22">
        <v>29.3</v>
      </c>
      <c r="I1865" s="12"/>
      <c r="J1865" s="13">
        <v>103.0</v>
      </c>
      <c r="K1865" s="23"/>
      <c r="L1865" s="15"/>
      <c r="AA1865" s="18"/>
      <c r="AB1865" s="19"/>
    </row>
    <row r="1866" hidden="1">
      <c r="A1866" s="7">
        <v>44181.0</v>
      </c>
      <c r="B1866" s="8" t="s">
        <v>81</v>
      </c>
      <c r="C1866" s="9"/>
      <c r="D1866" s="9"/>
      <c r="E1866" s="10"/>
      <c r="F1866" s="11"/>
      <c r="G1866" s="5">
        <v>17.0</v>
      </c>
      <c r="H1866" s="5">
        <v>1050.0</v>
      </c>
      <c r="I1866" s="12">
        <f>if(H1866&lt;0,-H1866/(-H1866+100),100/(H1866+100))/(if(H1866&lt;0,-H1866/(-H1866+100),100/(H1866+100))+if(H1867&lt;0,-H1867/(-H1867+100),100/(H1867+100)))</f>
        <v>0.08293460925</v>
      </c>
      <c r="J1866" s="13">
        <v>65.0</v>
      </c>
      <c r="K1866" s="14"/>
      <c r="L1866" s="15"/>
      <c r="AA1866" s="18"/>
      <c r="AB1866" s="19"/>
    </row>
    <row r="1867" hidden="1">
      <c r="B1867" s="20" t="s">
        <v>347</v>
      </c>
      <c r="C1867" s="3"/>
      <c r="D1867" s="3"/>
      <c r="F1867" s="22"/>
      <c r="G1867" s="5">
        <v>-17.0</v>
      </c>
      <c r="H1867" s="5">
        <v>-2500.0</v>
      </c>
      <c r="I1867" s="12">
        <f>if(H1867&lt;0,-H1867/(-H1867+100),100/(H1867+100))/(if(H1867&lt;0,-H1867/(-H1867+100),100/(H1867+100))+if(H1866&lt;0,-H1866/(-H1866+100),100/(H1866+100)))</f>
        <v>0.9170653907</v>
      </c>
      <c r="J1867" s="13">
        <v>79.0</v>
      </c>
      <c r="K1867" s="23"/>
      <c r="L1867" s="15"/>
      <c r="AA1867" s="18"/>
      <c r="AB1867" s="19"/>
    </row>
    <row r="1868" hidden="1">
      <c r="A1868" s="7">
        <v>44181.0</v>
      </c>
      <c r="B1868" s="8" t="s">
        <v>185</v>
      </c>
      <c r="C1868" s="9"/>
      <c r="D1868" s="9"/>
      <c r="E1868" s="10"/>
      <c r="F1868" s="11"/>
      <c r="I1868" s="12"/>
      <c r="J1868" s="13">
        <v>64.0</v>
      </c>
      <c r="K1868" s="14"/>
      <c r="L1868" s="15"/>
      <c r="AA1868" s="18"/>
      <c r="AB1868" s="19"/>
    </row>
    <row r="1869" hidden="1">
      <c r="B1869" s="20" t="s">
        <v>435</v>
      </c>
      <c r="C1869" s="3"/>
      <c r="D1869" s="3"/>
      <c r="F1869" s="22"/>
      <c r="I1869" s="12"/>
      <c r="J1869" s="13">
        <v>73.0</v>
      </c>
      <c r="K1869" s="23"/>
      <c r="L1869" s="15"/>
      <c r="AA1869" s="18"/>
      <c r="AB1869" s="19"/>
    </row>
    <row r="1870">
      <c r="A1870" s="42">
        <v>44182.0</v>
      </c>
      <c r="B1870" s="43" t="s">
        <v>100</v>
      </c>
      <c r="C1870" s="44">
        <v>1.6</v>
      </c>
      <c r="D1870" s="45">
        <v>0.561</v>
      </c>
      <c r="E1870" s="46">
        <v>91.2</v>
      </c>
      <c r="F1870" s="47">
        <v>43.6</v>
      </c>
      <c r="G1870" s="48">
        <v>5.0</v>
      </c>
      <c r="H1870" s="48">
        <v>180.0</v>
      </c>
      <c r="I1870" s="49">
        <f>if(H1870&lt;0,-H1870/(-H1870+100),100/(H1870+100))/(if(H1870&lt;0,-H1870/(-H1870+100),100/(H1870+100))+if(H1871&lt;0,-H1871/(-H1871+100),100/(H1871+100)))</f>
        <v>0.3403141361</v>
      </c>
      <c r="J1870" s="50">
        <v>69.0</v>
      </c>
      <c r="K1870" s="51">
        <f>IF(C1870&lt;&gt;"",IF(C1870+G1870&gt;0,C1870+G1870,""),IF(G1870-C1871&gt;0,G1870-C1871,""))</f>
        <v>6.6</v>
      </c>
      <c r="L1870" s="52">
        <f>if(K1870&lt;&gt;"",if(J1871-J1870&lt;G1870,1,if(G1870=J1871-J1870,"Push",0)),"")</f>
        <v>0</v>
      </c>
      <c r="AA1870" s="18"/>
      <c r="AB1870" s="19"/>
    </row>
    <row r="1871">
      <c r="B1871" s="20" t="s">
        <v>158</v>
      </c>
      <c r="C1871" s="3"/>
      <c r="D1871" s="3"/>
      <c r="F1871" s="22">
        <v>86.3</v>
      </c>
      <c r="G1871" s="5">
        <v>-5.0</v>
      </c>
      <c r="H1871" s="5">
        <v>-225.0</v>
      </c>
      <c r="I1871" s="12">
        <f>if(H1871&lt;0,-H1871/(-H1871+100),100/(H1871+100))/(if(H1871&lt;0,-H1871/(-H1871+100),100/(H1871+100))+if(H1870&lt;0,-H1870/(-H1870+100),100/(H1870+100)))</f>
        <v>0.6596858639</v>
      </c>
      <c r="J1871" s="13">
        <v>80.0</v>
      </c>
      <c r="K1871" s="23" t="str">
        <f>IF(C1871&lt;&gt;"",IF(C1871+G1871&gt;0,C1871+G1871,""),IF(G1871-C1870&gt;0,G1871-C1870,""))</f>
        <v/>
      </c>
      <c r="L1871" s="15" t="str">
        <f>if(K1871&lt;&gt;"",if(J1870-J1871&lt;G1871,1,if(G1871=J1870-J1871,"Push",0)),"")</f>
        <v/>
      </c>
      <c r="AA1871" s="18"/>
      <c r="AB1871" s="19"/>
    </row>
    <row r="1872" hidden="1">
      <c r="A1872" s="7">
        <v>44182.0</v>
      </c>
      <c r="B1872" s="8" t="s">
        <v>229</v>
      </c>
      <c r="C1872" s="9"/>
      <c r="D1872" s="9"/>
      <c r="E1872" s="10">
        <v>89.3</v>
      </c>
      <c r="F1872" s="11">
        <v>90.5</v>
      </c>
      <c r="G1872" s="5">
        <v>3.5</v>
      </c>
      <c r="H1872" s="5">
        <v>135.0</v>
      </c>
      <c r="I1872" s="12">
        <f>if(H1872&lt;0,-H1872/(-H1872+100),100/(H1872+100))/(if(H1872&lt;0,-H1872/(-H1872+100),100/(H1872+100))+if(H1873&lt;0,-H1873/(-H1873+100),100/(H1873+100)))</f>
        <v>0.4076552046</v>
      </c>
      <c r="J1872" s="13">
        <v>58.0</v>
      </c>
      <c r="K1872" s="14" t="str">
        <f>IF(C1872&lt;&gt;"",IF(C1872+G1872&gt;0,C1872+G1872,""),IF(G1872-C1873&gt;0,G1872-C1873,""))</f>
        <v/>
      </c>
      <c r="L1872" s="15" t="str">
        <f>if(K1872&lt;&gt;"",if(J1873-J1872&lt;G1872,1,if(G1872=J1873-J1872,"Push",0)),"")</f>
        <v/>
      </c>
      <c r="AA1872" s="18"/>
      <c r="AB1872" s="19"/>
    </row>
    <row r="1873" hidden="1">
      <c r="B1873" s="20" t="s">
        <v>80</v>
      </c>
      <c r="C1873" s="3">
        <v>4.8</v>
      </c>
      <c r="D1873" s="21">
        <v>0.679</v>
      </c>
      <c r="F1873" s="22">
        <v>44.4</v>
      </c>
      <c r="G1873" s="5">
        <v>-3.5</v>
      </c>
      <c r="H1873" s="5">
        <v>-162.0</v>
      </c>
      <c r="I1873" s="12">
        <f>if(H1873&lt;0,-H1873/(-H1873+100),100/(H1873+100))/(if(H1873&lt;0,-H1873/(-H1873+100),100/(H1873+100))+if(H1872&lt;0,-H1872/(-H1872+100),100/(H1872+100)))</f>
        <v>0.5923447954</v>
      </c>
      <c r="J1873" s="13">
        <v>57.0</v>
      </c>
      <c r="K1873" s="23">
        <f>IF(C1873&lt;&gt;"",IF(C1873+G1873&gt;0,C1873+G1873,""),IF(G1873-C1872&gt;0,G1873-C1872,""))</f>
        <v>1.3</v>
      </c>
      <c r="L1873" s="15">
        <f>if(K1873&lt;&gt;"",if(J1872-J1873&lt;G1873,1,if(G1873=J1872-J1873,"Push",0)),"")</f>
        <v>0</v>
      </c>
      <c r="AA1873" s="18"/>
      <c r="AB1873" s="19"/>
    </row>
    <row r="1874" hidden="1">
      <c r="A1874" s="7">
        <v>44182.0</v>
      </c>
      <c r="B1874" s="8" t="s">
        <v>245</v>
      </c>
      <c r="C1874" s="9"/>
      <c r="D1874" s="9"/>
      <c r="E1874" s="10">
        <v>89.2</v>
      </c>
      <c r="F1874" s="11">
        <v>81.0</v>
      </c>
      <c r="G1874" s="5">
        <v>2.5</v>
      </c>
      <c r="H1874" s="5">
        <v>120.0</v>
      </c>
      <c r="I1874" s="12">
        <f>if(H1874&lt;0,-H1874/(-H1874+100),100/(H1874+100))/(if(H1874&lt;0,-H1874/(-H1874+100),100/(H1874+100))+if(H1875&lt;0,-H1875/(-H1875+100),100/(H1875+100)))</f>
        <v>0.4357962697</v>
      </c>
      <c r="J1874" s="13">
        <v>70.0</v>
      </c>
      <c r="K1874" s="14">
        <f>IF(C1874&lt;&gt;"",IF(C1874+G1874&gt;0,C1874+G1874,""),IF(G1874-C1875&gt;0,G1874-C1875,""))</f>
        <v>2</v>
      </c>
      <c r="L1874" s="15">
        <f>if(K1874&lt;&gt;"",if(J1875-J1874&lt;G1874,1,if(G1874=J1875-J1874,"Push",0)),"")</f>
        <v>1</v>
      </c>
      <c r="AA1874" s="18"/>
      <c r="AB1874" s="19"/>
    </row>
    <row r="1875" hidden="1">
      <c r="B1875" s="20" t="s">
        <v>156</v>
      </c>
      <c r="C1875" s="3">
        <v>0.5</v>
      </c>
      <c r="D1875" s="21">
        <v>0.518</v>
      </c>
      <c r="F1875" s="22">
        <v>46.4</v>
      </c>
      <c r="G1875" s="5">
        <v>-2.5</v>
      </c>
      <c r="H1875" s="5">
        <v>-143.0</v>
      </c>
      <c r="I1875" s="12">
        <f>if(H1875&lt;0,-H1875/(-H1875+100),100/(H1875+100))/(if(H1875&lt;0,-H1875/(-H1875+100),100/(H1875+100))+if(H1874&lt;0,-H1874/(-H1874+100),100/(H1874+100)))</f>
        <v>0.5642037303</v>
      </c>
      <c r="J1875" s="13">
        <v>63.0</v>
      </c>
      <c r="K1875" s="23" t="str">
        <f>IF(C1875&lt;&gt;"",IF(C1875+G1875&gt;0,C1875+G1875,""),IF(G1875-C1874&gt;0,G1875-C1874,""))</f>
        <v/>
      </c>
      <c r="L1875" s="15" t="str">
        <f>if(K1875&lt;&gt;"",if(J1874-J1875&lt;G1875,1,if(G1875=J1874-J1875,"Push",0)),"")</f>
        <v/>
      </c>
      <c r="AA1875" s="18"/>
      <c r="AB1875" s="19"/>
    </row>
    <row r="1876" hidden="1">
      <c r="A1876" s="7">
        <v>44182.0</v>
      </c>
      <c r="B1876" s="8" t="s">
        <v>300</v>
      </c>
      <c r="C1876" s="9">
        <v>3.1</v>
      </c>
      <c r="D1876" s="25">
        <v>0.604</v>
      </c>
      <c r="E1876" s="10">
        <v>88.3</v>
      </c>
      <c r="F1876" s="11">
        <v>90.2</v>
      </c>
      <c r="G1876" s="5">
        <v>-7.0</v>
      </c>
      <c r="H1876" s="5">
        <v>-345.0</v>
      </c>
      <c r="I1876" s="12">
        <f>if(H1876&lt;0,-H1876/(-H1876+100),100/(H1876+100))/(if(H1876&lt;0,-H1876/(-H1876+100),100/(H1876+100))+if(H1877&lt;0,-H1877/(-H1877+100),100/(H1877+100)))</f>
        <v>0.7388880739</v>
      </c>
      <c r="J1876" s="13">
        <v>94.0</v>
      </c>
      <c r="K1876" s="14" t="str">
        <f>IF(C1876&lt;&gt;"",IF(C1876+G1876&gt;0,C1876+G1876,""),IF(G1876-C1877&gt;0,G1876-C1877,""))</f>
        <v/>
      </c>
      <c r="L1876" s="15" t="str">
        <f>if(K1876&lt;&gt;"",if(J1877-J1876&lt;G1876,1,if(G1876=J1877-J1876,"Push",0)),"")</f>
        <v/>
      </c>
      <c r="AA1876" s="18"/>
      <c r="AB1876" s="19"/>
    </row>
    <row r="1877" hidden="1">
      <c r="B1877" s="20" t="s">
        <v>128</v>
      </c>
      <c r="C1877" s="3"/>
      <c r="D1877" s="3"/>
      <c r="F1877" s="22">
        <v>40.7</v>
      </c>
      <c r="G1877" s="5">
        <v>7.0</v>
      </c>
      <c r="H1877" s="5">
        <v>265.0</v>
      </c>
      <c r="I1877" s="12">
        <f>if(H1877&lt;0,-H1877/(-H1877+100),100/(H1877+100))/(if(H1877&lt;0,-H1877/(-H1877+100),100/(H1877+100))+if(H1876&lt;0,-H1876/(-H1876+100),100/(H1876+100)))</f>
        <v>0.2611119261</v>
      </c>
      <c r="J1877" s="13">
        <v>76.0</v>
      </c>
      <c r="K1877" s="23">
        <f>IF(C1877&lt;&gt;"",IF(C1877+G1877&gt;0,C1877+G1877,""),IF(G1877-C1876&gt;0,G1877-C1876,""))</f>
        <v>3.9</v>
      </c>
      <c r="L1877" s="15">
        <f>if(K1877&lt;&gt;"",if(J1876-J1877&lt;G1877,1,if(G1877=J1876-J1877,"Push",0)),"")</f>
        <v>0</v>
      </c>
      <c r="AA1877" s="18"/>
      <c r="AB1877" s="19"/>
    </row>
    <row r="1878" hidden="1">
      <c r="A1878" s="7">
        <v>44182.0</v>
      </c>
      <c r="B1878" s="8" t="s">
        <v>41</v>
      </c>
      <c r="C1878" s="9"/>
      <c r="D1878" s="9"/>
      <c r="E1878" s="10">
        <v>72.1</v>
      </c>
      <c r="F1878" s="11">
        <v>51.6</v>
      </c>
      <c r="G1878" s="5">
        <v>7.5</v>
      </c>
      <c r="H1878" s="5">
        <v>280.0</v>
      </c>
      <c r="I1878" s="12">
        <f>if(H1878&lt;0,-H1878/(-H1878+100),100/(H1878+100))/(if(H1878&lt;0,-H1878/(-H1878+100),100/(H1878+100))+if(H1879&lt;0,-H1879/(-H1879+100),100/(H1879+100)))</f>
        <v>0.2516411379</v>
      </c>
      <c r="J1878" s="13">
        <v>64.0</v>
      </c>
      <c r="K1878" s="14" t="str">
        <f>IF(C1878&lt;&gt;"",IF(C1878+G1878&gt;0,C1878+G1878,""),IF(G1878-C1879&gt;0,G1878-C1879,""))</f>
        <v/>
      </c>
      <c r="L1878" s="15" t="str">
        <f>if(K1878&lt;&gt;"",if(J1879-J1878&lt;G1878,1,if(G1878=J1879-J1878,"Push",0)),"")</f>
        <v/>
      </c>
      <c r="AA1878" s="18"/>
      <c r="AB1878" s="19"/>
    </row>
    <row r="1879" hidden="1">
      <c r="B1879" s="20" t="s">
        <v>329</v>
      </c>
      <c r="C1879" s="3">
        <v>9.4</v>
      </c>
      <c r="D1879" s="21">
        <v>0.799</v>
      </c>
      <c r="F1879" s="22">
        <v>74.7</v>
      </c>
      <c r="G1879" s="5">
        <v>-7.5</v>
      </c>
      <c r="H1879" s="5">
        <v>-360.0</v>
      </c>
      <c r="I1879" s="12">
        <f>if(H1879&lt;0,-H1879/(-H1879+100),100/(H1879+100))/(if(H1879&lt;0,-H1879/(-H1879+100),100/(H1879+100))+if(H1878&lt;0,-H1878/(-H1878+100),100/(H1878+100)))</f>
        <v>0.7483588621</v>
      </c>
      <c r="J1879" s="13">
        <v>74.0</v>
      </c>
      <c r="K1879" s="23">
        <f>IF(C1879&lt;&gt;"",IF(C1879+G1879&gt;0,C1879+G1879,""),IF(G1879-C1878&gt;0,G1879-C1878,""))</f>
        <v>1.9</v>
      </c>
      <c r="L1879" s="15">
        <f>if(K1879&lt;&gt;"",if(J1878-J1879&lt;G1879,1,if(G1879=J1878-J1879,"Push",0)),"")</f>
        <v>1</v>
      </c>
      <c r="AA1879" s="18"/>
      <c r="AB1879" s="19"/>
    </row>
    <row r="1880" hidden="1">
      <c r="A1880" s="7">
        <v>44182.0</v>
      </c>
      <c r="B1880" s="8" t="s">
        <v>51</v>
      </c>
      <c r="C1880" s="9"/>
      <c r="D1880" s="9"/>
      <c r="E1880" s="10">
        <v>61.0</v>
      </c>
      <c r="F1880" s="11">
        <v>42.0</v>
      </c>
      <c r="G1880" s="5">
        <v>4.5</v>
      </c>
      <c r="H1880" s="5">
        <v>165.0</v>
      </c>
      <c r="I1880" s="12">
        <f>if(H1880&lt;0,-H1880/(-H1880+100),100/(H1880+100))/(if(H1880&lt;0,-H1880/(-H1880+100),100/(H1880+100))+if(H1881&lt;0,-H1881/(-H1881+100),100/(H1881+100)))</f>
        <v>0.3595638078</v>
      </c>
      <c r="J1880" s="13">
        <v>48.0</v>
      </c>
      <c r="K1880" s="14" t="str">
        <f>IF(C1880&lt;&gt;"",IF(C1880+G1880&gt;0,C1880+G1880,""),IF(G1880-C1881&gt;0,G1880-C1881,""))</f>
        <v/>
      </c>
      <c r="L1880" s="15" t="str">
        <f>if(K1880&lt;&gt;"",if(J1881-J1880&lt;G1880,1,if(G1880=J1881-J1880,"Push",0)),"")</f>
        <v/>
      </c>
      <c r="AA1880" s="18"/>
      <c r="AB1880" s="19"/>
    </row>
    <row r="1881" hidden="1">
      <c r="B1881" s="20" t="s">
        <v>60</v>
      </c>
      <c r="C1881" s="3">
        <v>5.1</v>
      </c>
      <c r="D1881" s="21">
        <v>0.675</v>
      </c>
      <c r="F1881" s="22">
        <v>74.4</v>
      </c>
      <c r="G1881" s="5">
        <v>-4.5</v>
      </c>
      <c r="H1881" s="5">
        <v>-205.0</v>
      </c>
      <c r="I1881" s="12">
        <f>if(H1881&lt;0,-H1881/(-H1881+100),100/(H1881+100))/(if(H1881&lt;0,-H1881/(-H1881+100),100/(H1881+100))+if(H1880&lt;0,-H1880/(-H1880+100),100/(H1880+100)))</f>
        <v>0.6404361922</v>
      </c>
      <c r="J1881" s="13">
        <v>51.0</v>
      </c>
      <c r="K1881" s="23">
        <f>IF(C1881&lt;&gt;"",IF(C1881+G1881&gt;0,C1881+G1881,""),IF(G1881-C1880&gt;0,G1881-C1880,""))</f>
        <v>0.6</v>
      </c>
      <c r="L1881" s="15">
        <f>if(K1881&lt;&gt;"",if(J1880-J1881&lt;G1881,1,if(G1881=J1880-J1881,"Push",0)),"")</f>
        <v>0</v>
      </c>
      <c r="AA1881" s="18"/>
      <c r="AB1881" s="19"/>
    </row>
    <row r="1882" hidden="1">
      <c r="A1882" s="7">
        <v>44182.0</v>
      </c>
      <c r="B1882" s="8" t="s">
        <v>55</v>
      </c>
      <c r="C1882" s="9"/>
      <c r="D1882" s="9"/>
      <c r="E1882" s="10">
        <v>46.4</v>
      </c>
      <c r="F1882" s="11">
        <v>29.6</v>
      </c>
      <c r="G1882" s="5">
        <v>12.0</v>
      </c>
      <c r="H1882" s="5">
        <v>600.0</v>
      </c>
      <c r="I1882" s="12">
        <f>if(H1882&lt;0,-H1882/(-H1882+100),100/(H1882+100))/(if(H1882&lt;0,-H1882/(-H1882+100),100/(H1882+100))+if(H1883&lt;0,-H1883/(-H1883+100),100/(H1883+100)))</f>
        <v>0.1358024691</v>
      </c>
      <c r="J1882" s="13">
        <v>78.0</v>
      </c>
      <c r="K1882" s="14">
        <f>IF(C1882&lt;&gt;"",IF(C1882+G1882&gt;0,C1882+G1882,""),IF(G1882-C1883&gt;0,G1882-C1883,""))</f>
        <v>11.9</v>
      </c>
      <c r="L1882" s="15">
        <f>if(K1882&lt;&gt;"",if(J1883-J1882&lt;G1882,1,if(G1882=J1883-J1882,"Push",0)),"")</f>
        <v>1</v>
      </c>
      <c r="AA1882" s="18"/>
      <c r="AB1882" s="19"/>
    </row>
    <row r="1883" hidden="1">
      <c r="B1883" s="20" t="s">
        <v>297</v>
      </c>
      <c r="C1883" s="3">
        <v>0.1</v>
      </c>
      <c r="D1883" s="21">
        <v>0.502</v>
      </c>
      <c r="F1883" s="22">
        <v>45.8</v>
      </c>
      <c r="G1883" s="5">
        <v>-12.0</v>
      </c>
      <c r="H1883" s="5">
        <v>-1000.0</v>
      </c>
      <c r="I1883" s="12">
        <f>if(H1883&lt;0,-H1883/(-H1883+100),100/(H1883+100))/(if(H1883&lt;0,-H1883/(-H1883+100),100/(H1883+100))+if(H1882&lt;0,-H1882/(-H1882+100),100/(H1882+100)))</f>
        <v>0.8641975309</v>
      </c>
      <c r="J1883" s="13">
        <v>82.0</v>
      </c>
      <c r="K1883" s="23" t="str">
        <f>IF(C1883&lt;&gt;"",IF(C1883+G1883&gt;0,C1883+G1883,""),IF(G1883-C1882&gt;0,G1883-C1882,""))</f>
        <v/>
      </c>
      <c r="L1883" s="15" t="str">
        <f>if(K1883&lt;&gt;"",if(J1882-J1883&lt;G1883,1,if(G1883=J1882-J1883,"Push",0)),"")</f>
        <v/>
      </c>
      <c r="AA1883" s="18"/>
      <c r="AB1883" s="19"/>
    </row>
    <row r="1884" hidden="1">
      <c r="A1884" s="7">
        <v>44182.0</v>
      </c>
      <c r="B1884" s="8" t="s">
        <v>433</v>
      </c>
      <c r="C1884" s="9">
        <v>1.9</v>
      </c>
      <c r="D1884" s="25">
        <v>0.567</v>
      </c>
      <c r="E1884" s="10">
        <v>45.4</v>
      </c>
      <c r="F1884" s="11">
        <v>8.8</v>
      </c>
      <c r="G1884" s="5">
        <v>-6.5</v>
      </c>
      <c r="H1884" s="5">
        <v>-305.0</v>
      </c>
      <c r="I1884" s="12">
        <f>if(H1884&lt;0,-H1884/(-H1884+100),100/(H1884+100))/(if(H1884&lt;0,-H1884/(-H1884+100),100/(H1884+100))+if(H1885&lt;0,-H1885/(-H1885+100),100/(H1885+100)))</f>
        <v>0.716138076</v>
      </c>
      <c r="J1884" s="13">
        <v>72.0</v>
      </c>
      <c r="K1884" s="14" t="str">
        <f>IF(C1884&lt;&gt;"",IF(C1884+G1884&gt;0,C1884+G1884,""),IF(G1884-C1885&gt;0,G1884-C1885,""))</f>
        <v/>
      </c>
      <c r="L1884" s="15" t="str">
        <f>if(K1884&lt;&gt;"",if(J1885-J1884&lt;G1884,1,if(G1884=J1885-J1884,"Push",0)),"")</f>
        <v/>
      </c>
      <c r="AA1884" s="18"/>
      <c r="AB1884" s="19"/>
    </row>
    <row r="1885" hidden="1">
      <c r="B1885" s="20" t="s">
        <v>117</v>
      </c>
      <c r="C1885" s="3"/>
      <c r="D1885" s="3"/>
      <c r="F1885" s="22">
        <v>74.1</v>
      </c>
      <c r="G1885" s="5">
        <v>6.5</v>
      </c>
      <c r="H1885" s="5">
        <v>235.0</v>
      </c>
      <c r="I1885" s="12">
        <f>if(H1885&lt;0,-H1885/(-H1885+100),100/(H1885+100))/(if(H1885&lt;0,-H1885/(-H1885+100),100/(H1885+100))+if(H1884&lt;0,-H1884/(-H1884+100),100/(H1884+100)))</f>
        <v>0.283861924</v>
      </c>
      <c r="J1885" s="13">
        <v>87.0</v>
      </c>
      <c r="K1885" s="23">
        <f>IF(C1885&lt;&gt;"",IF(C1885+G1885&gt;0,C1885+G1885,""),IF(G1885-C1884&gt;0,G1885-C1884,""))</f>
        <v>4.6</v>
      </c>
      <c r="L1885" s="15">
        <f>if(K1885&lt;&gt;"",if(J1884-J1885&lt;G1885,1,if(G1885=J1884-J1885,"Push",0)),"")</f>
        <v>1</v>
      </c>
      <c r="AA1885" s="18"/>
      <c r="AB1885" s="19"/>
    </row>
    <row r="1886" hidden="1">
      <c r="A1886" s="26">
        <v>44182.0</v>
      </c>
      <c r="B1886" s="27" t="s">
        <v>380</v>
      </c>
      <c r="C1886" s="28"/>
      <c r="D1886" s="28"/>
      <c r="E1886" s="29">
        <v>43.9</v>
      </c>
      <c r="F1886" s="30">
        <v>34.8</v>
      </c>
      <c r="G1886" s="31"/>
      <c r="H1886" s="31"/>
      <c r="I1886" s="32"/>
      <c r="J1886" s="33">
        <v>60.0</v>
      </c>
      <c r="K1886" s="34"/>
      <c r="L1886" s="35"/>
      <c r="AA1886" s="18"/>
      <c r="AB1886" s="19"/>
    </row>
    <row r="1887" hidden="1">
      <c r="B1887" s="36" t="s">
        <v>45</v>
      </c>
      <c r="C1887" s="37">
        <v>14.5</v>
      </c>
      <c r="D1887" s="38">
        <v>0.895</v>
      </c>
      <c r="F1887" s="39">
        <v>63.1</v>
      </c>
      <c r="G1887" s="31"/>
      <c r="H1887" s="31"/>
      <c r="I1887" s="32"/>
      <c r="J1887" s="33">
        <v>83.0</v>
      </c>
      <c r="K1887" s="40"/>
      <c r="L1887" s="35"/>
      <c r="AA1887" s="18"/>
      <c r="AB1887" s="19"/>
    </row>
    <row r="1888" hidden="1">
      <c r="A1888" s="7">
        <v>44182.0</v>
      </c>
      <c r="B1888" s="8" t="s">
        <v>381</v>
      </c>
      <c r="C1888" s="9"/>
      <c r="D1888" s="9"/>
      <c r="E1888" s="10">
        <v>41.8</v>
      </c>
      <c r="F1888" s="11">
        <v>39.4</v>
      </c>
      <c r="G1888" s="5">
        <v>6.0</v>
      </c>
      <c r="H1888" s="5">
        <v>220.0</v>
      </c>
      <c r="I1888" s="12">
        <f>if(H1888&lt;0,-H1888/(-H1888+100),100/(H1888+100))/(if(H1888&lt;0,-H1888/(-H1888+100),100/(H1888+100))+if(H1889&lt;0,-H1889/(-H1889+100),100/(H1889+100)))</f>
        <v>0.2988047809</v>
      </c>
      <c r="J1888" s="13">
        <v>75.0</v>
      </c>
      <c r="K1888" s="14">
        <f>IF(C1888&lt;&gt;"",IF(C1888+G1888&gt;0,C1888+G1888,""),IF(G1888-C1889&gt;0,G1888-C1889,""))</f>
        <v>2.2</v>
      </c>
      <c r="L1888" s="15" t="str">
        <f>if(K1888&lt;&gt;"",if(J1889-J1888&lt;G1888,1,if(G1888=J1889-J1888,"Push",0)),"")</f>
        <v>Push</v>
      </c>
      <c r="AA1888" s="18"/>
      <c r="AB1888" s="19"/>
    </row>
    <row r="1889" hidden="1">
      <c r="B1889" s="20" t="s">
        <v>254</v>
      </c>
      <c r="C1889" s="3">
        <v>3.8</v>
      </c>
      <c r="D1889" s="21">
        <v>0.633</v>
      </c>
      <c r="F1889" s="22">
        <v>48.1</v>
      </c>
      <c r="G1889" s="5">
        <v>-6.0</v>
      </c>
      <c r="H1889" s="5">
        <v>-275.0</v>
      </c>
      <c r="I1889" s="12">
        <f>if(H1889&lt;0,-H1889/(-H1889+100),100/(H1889+100))/(if(H1889&lt;0,-H1889/(-H1889+100),100/(H1889+100))+if(H1888&lt;0,-H1888/(-H1888+100),100/(H1888+100)))</f>
        <v>0.7011952191</v>
      </c>
      <c r="J1889" s="13">
        <v>81.0</v>
      </c>
      <c r="K1889" s="23" t="str">
        <f>IF(C1889&lt;&gt;"",IF(C1889+G1889&gt;0,C1889+G1889,""),IF(G1889-C1888&gt;0,G1889-C1888,""))</f>
        <v/>
      </c>
      <c r="L1889" s="15" t="str">
        <f>if(K1889&lt;&gt;"",if(J1888-J1889&lt;G1889,1,if(G1889=J1888-J1889,"Push",0)),"")</f>
        <v/>
      </c>
      <c r="AA1889" s="18"/>
      <c r="AB1889" s="19"/>
    </row>
    <row r="1890" hidden="1">
      <c r="A1890" s="7">
        <v>44182.0</v>
      </c>
      <c r="B1890" s="8" t="s">
        <v>238</v>
      </c>
      <c r="C1890" s="9"/>
      <c r="D1890" s="9"/>
      <c r="E1890" s="10">
        <v>41.7</v>
      </c>
      <c r="F1890" s="11">
        <v>47.4</v>
      </c>
      <c r="G1890" s="5">
        <v>1.5</v>
      </c>
      <c r="H1890" s="5">
        <v>100.0</v>
      </c>
      <c r="I1890" s="12">
        <f>if(H1890&lt;0,-H1890/(-H1890+100),100/(H1890+100))/(if(H1890&lt;0,-H1890/(-H1890+100),100/(H1890+100))+if(H1891&lt;0,-H1891/(-H1891+100),100/(H1891+100)))</f>
        <v>0.4782608696</v>
      </c>
      <c r="J1890" s="13">
        <v>77.0</v>
      </c>
      <c r="K1890" s="14" t="str">
        <f>IF(C1890&lt;&gt;"",IF(C1890+G1890&gt;0,C1890+G1890,""),IF(G1890-C1891&gt;0,G1890-C1891,""))</f>
        <v/>
      </c>
      <c r="L1890" s="15" t="str">
        <f>if(K1890&lt;&gt;"",if(J1891-J1890&lt;G1890,1,if(G1890=J1891-J1890,"Push",0)),"")</f>
        <v/>
      </c>
      <c r="AA1890" s="18"/>
      <c r="AB1890" s="19"/>
    </row>
    <row r="1891" hidden="1">
      <c r="B1891" s="20" t="s">
        <v>276</v>
      </c>
      <c r="C1891" s="3">
        <v>8.5</v>
      </c>
      <c r="D1891" s="21">
        <v>0.778</v>
      </c>
      <c r="F1891" s="22">
        <v>43.6</v>
      </c>
      <c r="G1891" s="5">
        <v>-1.5</v>
      </c>
      <c r="H1891" s="5">
        <v>-120.0</v>
      </c>
      <c r="I1891" s="12">
        <f>if(H1891&lt;0,-H1891/(-H1891+100),100/(H1891+100))/(if(H1891&lt;0,-H1891/(-H1891+100),100/(H1891+100))+if(H1890&lt;0,-H1890/(-H1890+100),100/(H1890+100)))</f>
        <v>0.5217391304</v>
      </c>
      <c r="J1891" s="13">
        <v>81.0</v>
      </c>
      <c r="K1891" s="23">
        <f>IF(C1891&lt;&gt;"",IF(C1891+G1891&gt;0,C1891+G1891,""),IF(G1891-C1890&gt;0,G1891-C1890,""))</f>
        <v>7</v>
      </c>
      <c r="L1891" s="15">
        <f>if(K1891&lt;&gt;"",if(J1890-J1891&lt;G1891,1,if(G1891=J1890-J1891,"Push",0)),"")</f>
        <v>1</v>
      </c>
      <c r="AA1891" s="18"/>
      <c r="AB1891" s="19"/>
    </row>
    <row r="1892" hidden="1">
      <c r="A1892" s="7">
        <v>44182.0</v>
      </c>
      <c r="B1892" s="8" t="s">
        <v>149</v>
      </c>
      <c r="C1892" s="9"/>
      <c r="D1892" s="9"/>
      <c r="E1892" s="10">
        <v>39.6</v>
      </c>
      <c r="F1892" s="11">
        <v>37.6</v>
      </c>
      <c r="G1892" s="5">
        <v>23.5</v>
      </c>
      <c r="I1892" s="12"/>
      <c r="J1892" s="13">
        <v>55.0</v>
      </c>
      <c r="K1892" s="14">
        <f>IF(C1892&lt;&gt;"",IF(C1892+G1892&gt;0,C1892+G1892,""),IF(G1892-C1893&gt;0,G1892-C1893,""))</f>
        <v>5.6</v>
      </c>
      <c r="L1892" s="15">
        <f>if(K1892&lt;&gt;"",if(J1893-J1892&lt;G1892,1,if(G1892=J1893-J1892,"Push",0)),"")</f>
        <v>0</v>
      </c>
      <c r="AA1892" s="18"/>
      <c r="AB1892" s="19"/>
    </row>
    <row r="1893" hidden="1">
      <c r="B1893" s="20" t="s">
        <v>241</v>
      </c>
      <c r="C1893" s="3">
        <v>17.9</v>
      </c>
      <c r="D1893" s="21">
        <v>0.939</v>
      </c>
      <c r="F1893" s="22">
        <v>59.2</v>
      </c>
      <c r="G1893" s="5">
        <v>-23.5</v>
      </c>
      <c r="I1893" s="12"/>
      <c r="J1893" s="13">
        <v>85.0</v>
      </c>
      <c r="K1893" s="23" t="str">
        <f>IF(C1893&lt;&gt;"",IF(C1893+G1893&gt;0,C1893+G1893,""),IF(G1893-C1892&gt;0,G1893-C1892,""))</f>
        <v/>
      </c>
      <c r="L1893" s="15" t="str">
        <f>if(K1893&lt;&gt;"",if(J1892-J1893&lt;G1893,1,if(G1893=J1892-J1893,"Push",0)),"")</f>
        <v/>
      </c>
      <c r="AA1893" s="18"/>
      <c r="AB1893" s="19"/>
    </row>
    <row r="1894" hidden="1">
      <c r="A1894" s="26">
        <v>44182.0</v>
      </c>
      <c r="B1894" s="27" t="s">
        <v>177</v>
      </c>
      <c r="C1894" s="28"/>
      <c r="D1894" s="28"/>
      <c r="E1894" s="29">
        <v>36.2</v>
      </c>
      <c r="F1894" s="30">
        <v>16.1</v>
      </c>
      <c r="G1894" s="31"/>
      <c r="H1894" s="31"/>
      <c r="I1894" s="32"/>
      <c r="J1894" s="33">
        <v>64.0</v>
      </c>
      <c r="K1894" s="34"/>
      <c r="L1894" s="35"/>
      <c r="AA1894" s="18"/>
      <c r="AB1894" s="19"/>
    </row>
    <row r="1895" hidden="1">
      <c r="B1895" s="36" t="s">
        <v>336</v>
      </c>
      <c r="C1895" s="37">
        <v>5.3</v>
      </c>
      <c r="D1895" s="38">
        <v>0.697</v>
      </c>
      <c r="F1895" s="39">
        <v>61.8</v>
      </c>
      <c r="G1895" s="31"/>
      <c r="H1895" s="31"/>
      <c r="I1895" s="32"/>
      <c r="J1895" s="33">
        <v>85.0</v>
      </c>
      <c r="K1895" s="40"/>
      <c r="L1895" s="35"/>
      <c r="AA1895" s="18"/>
      <c r="AB1895" s="19"/>
    </row>
    <row r="1896" hidden="1">
      <c r="A1896" s="7">
        <v>44182.0</v>
      </c>
      <c r="B1896" s="8" t="s">
        <v>338</v>
      </c>
      <c r="C1896" s="9"/>
      <c r="D1896" s="9"/>
      <c r="E1896" s="10">
        <v>33.1</v>
      </c>
      <c r="F1896" s="11">
        <v>46.4</v>
      </c>
      <c r="G1896" s="5">
        <v>8.0</v>
      </c>
      <c r="H1896" s="5">
        <v>310.0</v>
      </c>
      <c r="I1896" s="12">
        <f>if(H1896&lt;0,-H1896/(-H1896+100),100/(H1896+100))/(if(H1896&lt;0,-H1896/(-H1896+100),100/(H1896+100))+if(H1897&lt;0,-H1897/(-H1897+100),100/(H1897+100)))</f>
        <v>0.2336448598</v>
      </c>
      <c r="J1896" s="13">
        <v>78.0</v>
      </c>
      <c r="K1896" s="14" t="str">
        <f>IF(C1896&lt;&gt;"",IF(C1896+G1896&gt;0,C1896+G1896,""),IF(G1896-C1897&gt;0,G1896-C1897,""))</f>
        <v/>
      </c>
      <c r="L1896" s="15" t="str">
        <f>if(K1896&lt;&gt;"",if(J1897-J1896&lt;G1896,1,if(G1896=J1897-J1896,"Push",0)),"")</f>
        <v/>
      </c>
      <c r="AA1896" s="18"/>
      <c r="AB1896" s="19"/>
    </row>
    <row r="1897" hidden="1">
      <c r="B1897" s="20" t="s">
        <v>59</v>
      </c>
      <c r="C1897" s="3">
        <v>14.8</v>
      </c>
      <c r="D1897" s="21">
        <v>0.901</v>
      </c>
      <c r="F1897" s="22">
        <v>36.7</v>
      </c>
      <c r="G1897" s="5">
        <v>-8.0</v>
      </c>
      <c r="H1897" s="5">
        <v>-400.0</v>
      </c>
      <c r="I1897" s="12">
        <f>if(H1897&lt;0,-H1897/(-H1897+100),100/(H1897+100))/(if(H1897&lt;0,-H1897/(-H1897+100),100/(H1897+100))+if(H1896&lt;0,-H1896/(-H1896+100),100/(H1896+100)))</f>
        <v>0.7663551402</v>
      </c>
      <c r="J1897" s="13">
        <v>85.0</v>
      </c>
      <c r="K1897" s="23">
        <f>IF(C1897&lt;&gt;"",IF(C1897+G1897&gt;0,C1897+G1897,""),IF(G1897-C1896&gt;0,G1897-C1896,""))</f>
        <v>6.8</v>
      </c>
      <c r="L1897" s="15">
        <f>if(K1897&lt;&gt;"",if(J1896-J1897&lt;G1897,1,if(G1897=J1896-J1897,"Push",0)),"")</f>
        <v>0</v>
      </c>
      <c r="AA1897" s="18"/>
      <c r="AB1897" s="19"/>
    </row>
    <row r="1898" hidden="1">
      <c r="A1898" s="7">
        <v>44182.0</v>
      </c>
      <c r="B1898" s="8" t="s">
        <v>169</v>
      </c>
      <c r="C1898" s="9"/>
      <c r="D1898" s="9"/>
      <c r="E1898" s="10">
        <v>30.2</v>
      </c>
      <c r="F1898" s="11">
        <v>42.1</v>
      </c>
      <c r="G1898" s="5">
        <v>22.0</v>
      </c>
      <c r="H1898" s="5">
        <v>1800.0</v>
      </c>
      <c r="I1898" s="12">
        <f>if(H1898&lt;0,-H1898/(-H1898+100),100/(H1898+100))/(if(H1898&lt;0,-H1898/(-H1898+100),100/(H1898+100))+if(H1899&lt;0,-H1899/(-H1899+100),100/(H1899+100)))</f>
        <v>0.05047476262</v>
      </c>
      <c r="J1898" s="13">
        <v>73.0</v>
      </c>
      <c r="K1898" s="14">
        <f>IF(C1898&lt;&gt;"",IF(C1898+G1898&gt;0,C1898+G1898,""),IF(G1898-C1899&gt;0,G1898-C1899,""))</f>
        <v>5.1</v>
      </c>
      <c r="L1898" s="15">
        <f>if(K1898&lt;&gt;"",if(J1899-J1898&lt;G1898,1,if(G1898=J1899-J1898,"Push",0)),"")</f>
        <v>0</v>
      </c>
      <c r="AA1898" s="18"/>
      <c r="AB1898" s="19"/>
    </row>
    <row r="1899" hidden="1">
      <c r="B1899" s="20" t="s">
        <v>292</v>
      </c>
      <c r="C1899" s="3">
        <v>16.9</v>
      </c>
      <c r="D1899" s="21">
        <v>0.903</v>
      </c>
      <c r="F1899" s="22">
        <v>44.5</v>
      </c>
      <c r="G1899" s="5">
        <v>-22.0</v>
      </c>
      <c r="H1899" s="5">
        <v>-10000.0</v>
      </c>
      <c r="I1899" s="12">
        <f>if(H1899&lt;0,-H1899/(-H1899+100),100/(H1899+100))/(if(H1899&lt;0,-H1899/(-H1899+100),100/(H1899+100))+if(H1898&lt;0,-H1898/(-H1898+100),100/(H1898+100)))</f>
        <v>0.9495252374</v>
      </c>
      <c r="J1899" s="13">
        <v>99.0</v>
      </c>
      <c r="K1899" s="23" t="str">
        <f>IF(C1899&lt;&gt;"",IF(C1899+G1899&gt;0,C1899+G1899,""),IF(G1899-C1898&gt;0,G1899-C1898,""))</f>
        <v/>
      </c>
      <c r="L1899" s="15" t="str">
        <f>if(K1899&lt;&gt;"",if(J1898-J1899&lt;G1899,1,if(G1899=J1898-J1899,"Push",0)),"")</f>
        <v/>
      </c>
      <c r="AA1899" s="18"/>
      <c r="AB1899" s="19"/>
    </row>
    <row r="1900" hidden="1">
      <c r="A1900" s="7">
        <v>44182.0</v>
      </c>
      <c r="B1900" s="8" t="s">
        <v>436</v>
      </c>
      <c r="C1900" s="9"/>
      <c r="D1900" s="9"/>
      <c r="E1900" s="10">
        <v>22.5</v>
      </c>
      <c r="F1900" s="11">
        <v>44.1</v>
      </c>
      <c r="I1900" s="12"/>
      <c r="J1900" s="13">
        <v>64.0</v>
      </c>
      <c r="K1900" s="14"/>
      <c r="L1900" s="15"/>
      <c r="AA1900" s="18"/>
      <c r="AB1900" s="19"/>
    </row>
    <row r="1901" hidden="1">
      <c r="B1901" s="20" t="s">
        <v>124</v>
      </c>
      <c r="C1901" s="3">
        <v>37.7</v>
      </c>
      <c r="D1901" s="21">
        <v>0.994</v>
      </c>
      <c r="F1901" s="22">
        <v>42.8</v>
      </c>
      <c r="I1901" s="12"/>
      <c r="J1901" s="13">
        <v>110.0</v>
      </c>
      <c r="K1901" s="23"/>
      <c r="L1901" s="15"/>
      <c r="AA1901" s="18"/>
      <c r="AB1901" s="19"/>
    </row>
    <row r="1902" hidden="1">
      <c r="A1902" s="7">
        <v>44182.0</v>
      </c>
      <c r="B1902" s="8" t="s">
        <v>431</v>
      </c>
      <c r="C1902" s="9"/>
      <c r="D1902" s="9"/>
      <c r="E1902" s="10">
        <v>20.9</v>
      </c>
      <c r="F1902" s="11">
        <v>30.5</v>
      </c>
      <c r="I1902" s="12"/>
      <c r="J1902" s="13">
        <v>54.0</v>
      </c>
      <c r="K1902" s="14"/>
      <c r="L1902" s="15"/>
      <c r="AA1902" s="18"/>
      <c r="AB1902" s="19"/>
    </row>
    <row r="1903" hidden="1">
      <c r="B1903" s="20" t="s">
        <v>94</v>
      </c>
      <c r="C1903" s="3">
        <v>35.6</v>
      </c>
      <c r="D1903" s="21">
        <v>0.99</v>
      </c>
      <c r="F1903" s="22">
        <v>55.8</v>
      </c>
      <c r="I1903" s="12"/>
      <c r="J1903" s="13">
        <v>118.0</v>
      </c>
      <c r="K1903" s="23"/>
      <c r="L1903" s="15"/>
      <c r="AA1903" s="18"/>
      <c r="AB1903" s="19"/>
    </row>
    <row r="1904" hidden="1">
      <c r="A1904" s="7">
        <v>44182.0</v>
      </c>
      <c r="B1904" s="8" t="s">
        <v>376</v>
      </c>
      <c r="C1904" s="9"/>
      <c r="D1904" s="9"/>
      <c r="E1904" s="10">
        <v>20.1</v>
      </c>
      <c r="F1904" s="11">
        <v>33.7</v>
      </c>
      <c r="I1904" s="12"/>
      <c r="J1904" s="13">
        <v>47.0</v>
      </c>
      <c r="K1904" s="14"/>
      <c r="L1904" s="15"/>
      <c r="AA1904" s="18"/>
      <c r="AB1904" s="19"/>
    </row>
    <row r="1905" hidden="1">
      <c r="B1905" s="20" t="s">
        <v>189</v>
      </c>
      <c r="C1905" s="3">
        <v>29.8</v>
      </c>
      <c r="D1905" s="21">
        <v>0.987</v>
      </c>
      <c r="F1905" s="22">
        <v>46.4</v>
      </c>
      <c r="I1905" s="12"/>
      <c r="J1905" s="13">
        <v>87.0</v>
      </c>
      <c r="K1905" s="23"/>
      <c r="L1905" s="15"/>
      <c r="AA1905" s="18"/>
      <c r="AB1905" s="19"/>
    </row>
    <row r="1906" hidden="1">
      <c r="A1906" s="7">
        <v>44182.0</v>
      </c>
      <c r="B1906" s="8" t="s">
        <v>324</v>
      </c>
      <c r="C1906" s="9"/>
      <c r="D1906" s="9"/>
      <c r="E1906" s="10">
        <v>19.9</v>
      </c>
      <c r="F1906" s="11">
        <v>25.4</v>
      </c>
      <c r="I1906" s="12"/>
      <c r="J1906" s="13">
        <v>58.0</v>
      </c>
      <c r="K1906" s="14"/>
      <c r="L1906" s="15"/>
      <c r="AA1906" s="18"/>
      <c r="AB1906" s="19"/>
    </row>
    <row r="1907" hidden="1">
      <c r="B1907" s="20" t="s">
        <v>422</v>
      </c>
      <c r="C1907" s="3">
        <v>29.2</v>
      </c>
      <c r="D1907" s="21">
        <v>0.985</v>
      </c>
      <c r="F1907" s="22">
        <v>43.3</v>
      </c>
      <c r="I1907" s="12"/>
      <c r="J1907" s="13">
        <v>90.0</v>
      </c>
      <c r="K1907" s="23"/>
      <c r="L1907" s="15"/>
      <c r="AA1907" s="18"/>
      <c r="AB1907" s="19"/>
    </row>
    <row r="1908" hidden="1">
      <c r="A1908" s="7">
        <v>44182.0</v>
      </c>
      <c r="B1908" s="8" t="s">
        <v>361</v>
      </c>
      <c r="C1908" s="9"/>
      <c r="D1908" s="9"/>
      <c r="E1908" s="10">
        <v>19.5</v>
      </c>
      <c r="F1908" s="11">
        <v>28.7</v>
      </c>
      <c r="I1908" s="12"/>
      <c r="J1908" s="13">
        <v>51.0</v>
      </c>
      <c r="K1908" s="14"/>
      <c r="L1908" s="15"/>
      <c r="AA1908" s="18"/>
      <c r="AB1908" s="19"/>
    </row>
    <row r="1909" hidden="1">
      <c r="B1909" s="20" t="s">
        <v>204</v>
      </c>
      <c r="C1909" s="3">
        <v>29.6</v>
      </c>
      <c r="D1909" s="21">
        <v>0.984</v>
      </c>
      <c r="F1909" s="22">
        <v>48.6</v>
      </c>
      <c r="I1909" s="12"/>
      <c r="J1909" s="13">
        <v>99.0</v>
      </c>
      <c r="K1909" s="23"/>
      <c r="L1909" s="15"/>
      <c r="AA1909" s="18"/>
      <c r="AB1909" s="19"/>
    </row>
    <row r="1910" hidden="1">
      <c r="A1910" s="7">
        <v>44182.0</v>
      </c>
      <c r="B1910" s="8" t="s">
        <v>353</v>
      </c>
      <c r="C1910" s="9"/>
      <c r="D1910" s="9"/>
      <c r="E1910" s="10">
        <v>19.5</v>
      </c>
      <c r="F1910" s="11">
        <v>37.4</v>
      </c>
      <c r="I1910" s="12"/>
      <c r="J1910" s="13">
        <v>54.0</v>
      </c>
      <c r="K1910" s="14"/>
      <c r="L1910" s="15"/>
      <c r="AA1910" s="18"/>
      <c r="AB1910" s="19"/>
    </row>
    <row r="1911" hidden="1">
      <c r="B1911" s="20" t="s">
        <v>62</v>
      </c>
      <c r="C1911" s="3">
        <v>28.3</v>
      </c>
      <c r="D1911" s="21">
        <v>0.984</v>
      </c>
      <c r="F1911" s="22">
        <v>46.2</v>
      </c>
      <c r="I1911" s="12"/>
      <c r="J1911" s="13">
        <v>96.0</v>
      </c>
      <c r="K1911" s="23"/>
      <c r="L1911" s="15"/>
      <c r="AA1911" s="18"/>
      <c r="AB1911" s="19"/>
    </row>
    <row r="1912" hidden="1">
      <c r="A1912" s="7">
        <v>44182.0</v>
      </c>
      <c r="B1912" s="8" t="s">
        <v>352</v>
      </c>
      <c r="C1912" s="9"/>
      <c r="D1912" s="9"/>
      <c r="E1912" s="10">
        <v>19.0</v>
      </c>
      <c r="F1912" s="11">
        <v>45.9</v>
      </c>
      <c r="I1912" s="12"/>
      <c r="J1912" s="13">
        <v>71.0</v>
      </c>
      <c r="K1912" s="14"/>
      <c r="L1912" s="15"/>
      <c r="AA1912" s="18"/>
      <c r="AB1912" s="19"/>
    </row>
    <row r="1913" hidden="1">
      <c r="B1913" s="20" t="s">
        <v>258</v>
      </c>
      <c r="C1913" s="3">
        <v>27.8</v>
      </c>
      <c r="D1913" s="21">
        <v>0.98</v>
      </c>
      <c r="F1913" s="22">
        <v>27.7</v>
      </c>
      <c r="I1913" s="12"/>
      <c r="J1913" s="13">
        <v>89.0</v>
      </c>
      <c r="K1913" s="23"/>
      <c r="L1913" s="15"/>
      <c r="AA1913" s="18"/>
      <c r="AB1913" s="19"/>
    </row>
    <row r="1914" hidden="1">
      <c r="A1914" s="7">
        <v>44182.0</v>
      </c>
      <c r="B1914" s="8" t="s">
        <v>359</v>
      </c>
      <c r="C1914" s="9"/>
      <c r="D1914" s="9"/>
      <c r="E1914" s="10">
        <v>18.6</v>
      </c>
      <c r="F1914" s="11">
        <v>37.7</v>
      </c>
      <c r="I1914" s="12"/>
      <c r="J1914" s="13">
        <v>54.0</v>
      </c>
      <c r="K1914" s="14"/>
      <c r="L1914" s="15"/>
      <c r="AA1914" s="18"/>
      <c r="AB1914" s="19"/>
    </row>
    <row r="1915" hidden="1">
      <c r="B1915" s="20" t="s">
        <v>131</v>
      </c>
      <c r="C1915" s="3">
        <v>26.2</v>
      </c>
      <c r="D1915" s="21">
        <v>0.979</v>
      </c>
      <c r="F1915" s="22">
        <v>34.6</v>
      </c>
      <c r="I1915" s="12"/>
      <c r="J1915" s="13">
        <v>78.0</v>
      </c>
      <c r="K1915" s="23"/>
      <c r="L1915" s="15"/>
      <c r="AA1915" s="18"/>
      <c r="AB1915" s="19"/>
    </row>
    <row r="1916" hidden="1">
      <c r="A1916" s="7">
        <v>44182.0</v>
      </c>
      <c r="B1916" s="8" t="s">
        <v>437</v>
      </c>
      <c r="C1916" s="9"/>
      <c r="D1916" s="9"/>
      <c r="E1916" s="10">
        <v>17.8</v>
      </c>
      <c r="F1916" s="11">
        <v>30.3</v>
      </c>
      <c r="I1916" s="12"/>
      <c r="J1916" s="13">
        <v>54.0</v>
      </c>
      <c r="K1916" s="14"/>
      <c r="L1916" s="15"/>
      <c r="AA1916" s="18"/>
      <c r="AB1916" s="19"/>
    </row>
    <row r="1917" hidden="1">
      <c r="B1917" s="20" t="s">
        <v>141</v>
      </c>
      <c r="C1917" s="3">
        <v>22.6</v>
      </c>
      <c r="D1917" s="21">
        <v>0.967</v>
      </c>
      <c r="F1917" s="22">
        <v>43.6</v>
      </c>
      <c r="I1917" s="12"/>
      <c r="J1917" s="13">
        <v>89.0</v>
      </c>
      <c r="K1917" s="23"/>
      <c r="L1917" s="15"/>
      <c r="AA1917" s="18"/>
      <c r="AB1917" s="19"/>
    </row>
    <row r="1918" hidden="1">
      <c r="A1918" s="7">
        <v>44182.0</v>
      </c>
      <c r="B1918" s="8" t="s">
        <v>163</v>
      </c>
      <c r="C1918" s="9"/>
      <c r="D1918" s="9"/>
      <c r="E1918" s="10"/>
      <c r="F1918" s="11"/>
      <c r="I1918" s="12"/>
      <c r="J1918" s="13">
        <v>48.0</v>
      </c>
      <c r="K1918" s="14"/>
      <c r="L1918" s="15"/>
      <c r="AA1918" s="18"/>
      <c r="AB1918" s="19"/>
    </row>
    <row r="1919" hidden="1">
      <c r="B1919" s="20" t="s">
        <v>68</v>
      </c>
      <c r="C1919" s="3"/>
      <c r="D1919" s="3"/>
      <c r="F1919" s="22"/>
      <c r="I1919" s="12"/>
      <c r="J1919" s="13">
        <v>109.0</v>
      </c>
      <c r="K1919" s="23"/>
      <c r="L1919" s="15"/>
      <c r="AA1919" s="18"/>
      <c r="AB1919" s="19"/>
    </row>
    <row r="1920">
      <c r="A1920" s="54">
        <v>44183.0</v>
      </c>
      <c r="B1920" s="55" t="s">
        <v>251</v>
      </c>
      <c r="C1920" s="56">
        <v>0.1</v>
      </c>
      <c r="D1920" s="57">
        <v>0.502</v>
      </c>
      <c r="E1920" s="58">
        <v>89.4</v>
      </c>
      <c r="F1920" s="59">
        <v>89.3</v>
      </c>
      <c r="G1920" s="60"/>
      <c r="H1920" s="60"/>
      <c r="I1920" s="61"/>
      <c r="J1920" s="62">
        <v>75.0</v>
      </c>
      <c r="K1920" s="63"/>
      <c r="L1920" s="64"/>
      <c r="AA1920" s="18"/>
      <c r="AB1920" s="19"/>
    </row>
    <row r="1921">
      <c r="B1921" s="36" t="s">
        <v>367</v>
      </c>
      <c r="C1921" s="37"/>
      <c r="D1921" s="37"/>
      <c r="F1921" s="39">
        <v>43.9</v>
      </c>
      <c r="G1921" s="31"/>
      <c r="H1921" s="31"/>
      <c r="I1921" s="32"/>
      <c r="J1921" s="33">
        <v>73.0</v>
      </c>
      <c r="K1921" s="40"/>
      <c r="L1921" s="35"/>
      <c r="AA1921" s="18"/>
      <c r="AB1921" s="19"/>
    </row>
    <row r="1922" hidden="1">
      <c r="A1922" s="7">
        <v>44183.0</v>
      </c>
      <c r="B1922" s="8" t="s">
        <v>148</v>
      </c>
      <c r="C1922" s="9"/>
      <c r="D1922" s="9"/>
      <c r="E1922" s="10">
        <v>86.9</v>
      </c>
      <c r="F1922" s="11">
        <v>95.2</v>
      </c>
      <c r="G1922" s="5">
        <v>6.5</v>
      </c>
      <c r="H1922" s="5">
        <v>235.0</v>
      </c>
      <c r="I1922" s="12">
        <f>if(H1922&lt;0,-H1922/(-H1922+100),100/(H1922+100))/(if(H1922&lt;0,-H1922/(-H1922+100),100/(H1922+100))+if(H1923&lt;0,-H1923/(-H1923+100),100/(H1923+100)))</f>
        <v>0.2871810133</v>
      </c>
      <c r="J1922" s="13">
        <v>72.0</v>
      </c>
      <c r="K1922" s="14">
        <f>IF(C1922&lt;&gt;"",IF(C1922+G1922&gt;0,C1922+G1922,""),IF(G1922-C1923&gt;0,G1922-C1923,""))</f>
        <v>3</v>
      </c>
      <c r="L1922" s="15">
        <f>if(K1922&lt;&gt;"",if(J1923-J1922&lt;G1922,1,if(G1922=J1923-J1922,"Push",0)),"")</f>
        <v>1</v>
      </c>
      <c r="AA1922" s="18"/>
      <c r="AB1922" s="19"/>
    </row>
    <row r="1923" hidden="1">
      <c r="B1923" s="20" t="s">
        <v>20</v>
      </c>
      <c r="C1923" s="3">
        <v>3.5</v>
      </c>
      <c r="D1923" s="21">
        <v>0.635</v>
      </c>
      <c r="F1923" s="22">
        <v>37.5</v>
      </c>
      <c r="G1923" s="5">
        <v>-6.5</v>
      </c>
      <c r="H1923" s="5">
        <v>-286.0</v>
      </c>
      <c r="I1923" s="12">
        <f>if(H1923&lt;0,-H1923/(-H1923+100),100/(H1923+100))/(if(H1923&lt;0,-H1923/(-H1923+100),100/(H1923+100))+if(H1922&lt;0,-H1922/(-H1922+100),100/(H1922+100)))</f>
        <v>0.7128189867</v>
      </c>
      <c r="J1923" s="13">
        <v>62.0</v>
      </c>
      <c r="K1923" s="23" t="str">
        <f>IF(C1923&lt;&gt;"",IF(C1923+G1923&gt;0,C1923+G1923,""),IF(G1923-C1922&gt;0,G1923-C1922,""))</f>
        <v/>
      </c>
      <c r="L1923" s="15" t="str">
        <f>if(K1923&lt;&gt;"",if(J1922-J1923&lt;G1923,1,if(G1923=J1922-J1923,"Push",0)),"")</f>
        <v/>
      </c>
      <c r="AA1923" s="18"/>
      <c r="AB1923" s="19"/>
    </row>
    <row r="1924" hidden="1">
      <c r="A1924" s="7">
        <v>44183.0</v>
      </c>
      <c r="B1924" s="8" t="s">
        <v>102</v>
      </c>
      <c r="C1924" s="9"/>
      <c r="D1924" s="9"/>
      <c r="E1924" s="10">
        <v>84.5</v>
      </c>
      <c r="F1924" s="11">
        <v>86.6</v>
      </c>
      <c r="G1924" s="5">
        <v>2.0</v>
      </c>
      <c r="H1924" s="5">
        <v>112.0</v>
      </c>
      <c r="I1924" s="12">
        <f>if(H1924&lt;0,-H1924/(-H1924+100),100/(H1924+100))/(if(H1924&lt;0,-H1924/(-H1924+100),100/(H1924+100))+if(H1925&lt;0,-H1925/(-H1925+100),100/(H1925+100)))</f>
        <v>0.4516676961</v>
      </c>
      <c r="J1924" s="13">
        <v>67.0</v>
      </c>
      <c r="K1924" s="14">
        <f>IF(C1924&lt;&gt;"",IF(C1924+G1924&gt;0,C1924+G1924,""),IF(G1924-C1925&gt;0,G1924-C1925,""))</f>
        <v>1.5</v>
      </c>
      <c r="L1924" s="15">
        <f>if(K1924&lt;&gt;"",if(J1925-J1924&lt;G1924,1,if(G1924=J1925-J1924,"Push",0)),"")</f>
        <v>1</v>
      </c>
      <c r="AA1924" s="18"/>
      <c r="AB1924" s="19"/>
    </row>
    <row r="1925" hidden="1">
      <c r="B1925" s="20" t="s">
        <v>26</v>
      </c>
      <c r="C1925" s="3">
        <v>0.5</v>
      </c>
      <c r="D1925" s="21">
        <v>0.521</v>
      </c>
      <c r="F1925" s="22">
        <v>41.2</v>
      </c>
      <c r="G1925" s="5">
        <v>-2.0</v>
      </c>
      <c r="H1925" s="5">
        <v>-134.0</v>
      </c>
      <c r="I1925" s="12">
        <f>if(H1925&lt;0,-H1925/(-H1925+100),100/(H1925+100))/(if(H1925&lt;0,-H1925/(-H1925+100),100/(H1925+100))+if(H1924&lt;0,-H1924/(-H1924+100),100/(H1924+100)))</f>
        <v>0.5483323039</v>
      </c>
      <c r="J1925" s="13">
        <v>58.0</v>
      </c>
      <c r="K1925" s="23" t="str">
        <f>IF(C1925&lt;&gt;"",IF(C1925+G1925&gt;0,C1925+G1925,""),IF(G1925-C1924&gt;0,G1925-C1924,""))</f>
        <v/>
      </c>
      <c r="L1925" s="15" t="str">
        <f>if(K1925&lt;&gt;"",if(J1924-J1925&lt;G1925,1,if(G1925=J1924-J1925,"Push",0)),"")</f>
        <v/>
      </c>
      <c r="AA1925" s="18"/>
      <c r="AB1925" s="19"/>
    </row>
    <row r="1926" hidden="1">
      <c r="A1926" s="7">
        <v>44183.0</v>
      </c>
      <c r="B1926" s="8" t="s">
        <v>303</v>
      </c>
      <c r="C1926" s="9"/>
      <c r="D1926" s="9"/>
      <c r="E1926" s="10">
        <v>77.0</v>
      </c>
      <c r="F1926" s="11">
        <v>66.4</v>
      </c>
      <c r="G1926" s="5">
        <v>15.0</v>
      </c>
      <c r="H1926" s="5">
        <v>850.0</v>
      </c>
      <c r="I1926" s="12">
        <f>if(H1926&lt;0,-H1926/(-H1926+100),100/(H1926+100))/(if(H1926&lt;0,-H1926/(-H1926+100),100/(H1926+100))+if(H1927&lt;0,-H1927/(-H1927+100),100/(H1927+100)))</f>
        <v>0.1003777658</v>
      </c>
      <c r="J1926" s="13">
        <v>65.0</v>
      </c>
      <c r="K1926" s="14">
        <f>IF(C1926&lt;&gt;"",IF(C1926+G1926&gt;0,C1926+G1926,""),IF(G1926-C1927&gt;0,G1926-C1927,""))</f>
        <v>6.7</v>
      </c>
      <c r="L1926" s="15">
        <f>if(K1926&lt;&gt;"",if(J1927-J1926&lt;G1926,1,if(G1926=J1927-J1926,"Push",0)),"")</f>
        <v>1</v>
      </c>
      <c r="AA1926" s="18"/>
      <c r="AB1926" s="19"/>
    </row>
    <row r="1927" hidden="1">
      <c r="B1927" s="20" t="s">
        <v>30</v>
      </c>
      <c r="C1927" s="3">
        <v>8.3</v>
      </c>
      <c r="D1927" s="21">
        <v>0.779</v>
      </c>
      <c r="F1927" s="22">
        <v>53.5</v>
      </c>
      <c r="G1927" s="5">
        <v>-15.0</v>
      </c>
      <c r="H1927" s="5">
        <v>-1667.0</v>
      </c>
      <c r="I1927" s="12">
        <f>if(H1927&lt;0,-H1927/(-H1927+100),100/(H1927+100))/(if(H1927&lt;0,-H1927/(-H1927+100),100/(H1927+100))+if(H1926&lt;0,-H1926/(-H1926+100),100/(H1926+100)))</f>
        <v>0.8996222342</v>
      </c>
      <c r="J1927" s="13">
        <v>70.0</v>
      </c>
      <c r="K1927" s="23" t="str">
        <f>IF(C1927&lt;&gt;"",IF(C1927+G1927&gt;0,C1927+G1927,""),IF(G1927-C1926&gt;0,G1927-C1926,""))</f>
        <v/>
      </c>
      <c r="L1927" s="15" t="str">
        <f>if(K1927&lt;&gt;"",if(J1926-J1927&lt;G1927,1,if(G1927=J1926-J1927,"Push",0)),"")</f>
        <v/>
      </c>
      <c r="AA1927" s="18"/>
      <c r="AB1927" s="19"/>
    </row>
    <row r="1928" hidden="1">
      <c r="A1928" s="7">
        <v>44183.0</v>
      </c>
      <c r="B1928" s="8" t="s">
        <v>129</v>
      </c>
      <c r="C1928" s="9"/>
      <c r="D1928" s="9"/>
      <c r="E1928" s="10">
        <v>64.1</v>
      </c>
      <c r="F1928" s="11">
        <v>70.1</v>
      </c>
      <c r="G1928" s="5">
        <v>2.5</v>
      </c>
      <c r="H1928" s="5">
        <v>120.0</v>
      </c>
      <c r="I1928" s="12">
        <f>if(H1928&lt;0,-H1928/(-H1928+100),100/(H1928+100))/(if(H1928&lt;0,-H1928/(-H1928+100),100/(H1928+100))+if(H1929&lt;0,-H1929/(-H1929+100),100/(H1929+100)))</f>
        <v>0.4357962697</v>
      </c>
      <c r="J1928" s="13">
        <v>76.0</v>
      </c>
      <c r="K1928" s="14" t="str">
        <f>IF(C1928&lt;&gt;"",IF(C1928+G1928&gt;0,C1928+G1928,""),IF(G1928-C1929&gt;0,G1928-C1929,""))</f>
        <v/>
      </c>
      <c r="L1928" s="15" t="str">
        <f>if(K1928&lt;&gt;"",if(J1929-J1928&lt;G1928,1,if(G1928=J1929-J1928,"Push",0)),"")</f>
        <v/>
      </c>
      <c r="AA1928" s="18"/>
      <c r="AB1928" s="19"/>
    </row>
    <row r="1929" hidden="1">
      <c r="B1929" s="20" t="s">
        <v>33</v>
      </c>
      <c r="C1929" s="3">
        <v>2.7</v>
      </c>
      <c r="D1929" s="21">
        <v>0.601</v>
      </c>
      <c r="F1929" s="22">
        <v>20.4</v>
      </c>
      <c r="G1929" s="5">
        <v>-2.5</v>
      </c>
      <c r="H1929" s="5">
        <v>-143.0</v>
      </c>
      <c r="I1929" s="12">
        <f>if(H1929&lt;0,-H1929/(-H1929+100),100/(H1929+100))/(if(H1929&lt;0,-H1929/(-H1929+100),100/(H1929+100))+if(H1928&lt;0,-H1928/(-H1928+100),100/(H1928+100)))</f>
        <v>0.5642037303</v>
      </c>
      <c r="J1929" s="13">
        <v>70.0</v>
      </c>
      <c r="K1929" s="23">
        <f>IF(C1929&lt;&gt;"",IF(C1929+G1929&gt;0,C1929+G1929,""),IF(G1929-C1928&gt;0,G1929-C1928,""))</f>
        <v>0.2</v>
      </c>
      <c r="L1929" s="15">
        <f>if(K1929&lt;&gt;"",if(J1928-J1929&lt;G1929,1,if(G1929=J1928-J1929,"Push",0)),"")</f>
        <v>0</v>
      </c>
      <c r="AA1929" s="18"/>
      <c r="AB1929" s="19"/>
    </row>
    <row r="1930" hidden="1">
      <c r="A1930" s="7">
        <v>44183.0</v>
      </c>
      <c r="B1930" s="8" t="s">
        <v>49</v>
      </c>
      <c r="C1930" s="9">
        <v>0.2</v>
      </c>
      <c r="D1930" s="25">
        <v>0.509</v>
      </c>
      <c r="E1930" s="10">
        <v>57.9</v>
      </c>
      <c r="F1930" s="11">
        <v>66.9</v>
      </c>
      <c r="I1930" s="12"/>
      <c r="J1930" s="13">
        <v>85.0</v>
      </c>
      <c r="K1930" s="14"/>
      <c r="L1930" s="15"/>
      <c r="AA1930" s="18"/>
      <c r="AB1930" s="19"/>
    </row>
    <row r="1931" hidden="1">
      <c r="B1931" s="20" t="s">
        <v>369</v>
      </c>
      <c r="C1931" s="3"/>
      <c r="D1931" s="3"/>
      <c r="F1931" s="22">
        <v>23.4</v>
      </c>
      <c r="I1931" s="12"/>
      <c r="J1931" s="13">
        <v>65.0</v>
      </c>
      <c r="K1931" s="23"/>
      <c r="L1931" s="15"/>
      <c r="AA1931" s="18"/>
      <c r="AB1931" s="19"/>
    </row>
    <row r="1932" hidden="1">
      <c r="A1932" s="7">
        <v>44183.0</v>
      </c>
      <c r="B1932" s="8" t="s">
        <v>314</v>
      </c>
      <c r="C1932" s="9"/>
      <c r="D1932" s="9"/>
      <c r="E1932" s="10">
        <v>52.9</v>
      </c>
      <c r="F1932" s="11">
        <v>62.6</v>
      </c>
      <c r="G1932" s="5">
        <v>-1.0</v>
      </c>
      <c r="H1932" s="5">
        <v>-115.0</v>
      </c>
      <c r="I1932" s="12">
        <f>if(H1932&lt;0,-H1932/(-H1932+100),100/(H1932+100))/(if(H1932&lt;0,-H1932/(-H1932+100),100/(H1932+100))+if(H1933&lt;0,-H1933/(-H1933+100),100/(H1933+100)))</f>
        <v>0.5108342362</v>
      </c>
      <c r="J1932" s="13">
        <v>70.0</v>
      </c>
      <c r="K1932" s="14" t="str">
        <f>IF(C1932&lt;&gt;"",IF(C1932+G1932&gt;0,C1932+G1932,""),IF(G1932-C1933&gt;0,G1932-C1933,""))</f>
        <v/>
      </c>
      <c r="L1932" s="15" t="str">
        <f>if(K1932&lt;&gt;"",if(J1933-J1932&lt;G1932,1,if(G1932=J1933-J1932,"Push",0)),"")</f>
        <v/>
      </c>
      <c r="AA1932" s="18"/>
      <c r="AB1932" s="19"/>
    </row>
    <row r="1933" hidden="1">
      <c r="B1933" s="20" t="s">
        <v>362</v>
      </c>
      <c r="C1933" s="3">
        <v>0.1</v>
      </c>
      <c r="D1933" s="21">
        <v>0.504</v>
      </c>
      <c r="F1933" s="22">
        <v>24.7</v>
      </c>
      <c r="G1933" s="5">
        <v>1.0</v>
      </c>
      <c r="H1933" s="5">
        <v>-105.0</v>
      </c>
      <c r="I1933" s="12">
        <f>if(H1933&lt;0,-H1933/(-H1933+100),100/(H1933+100))/(if(H1933&lt;0,-H1933/(-H1933+100),100/(H1933+100))+if(H1932&lt;0,-H1932/(-H1932+100),100/(H1932+100)))</f>
        <v>0.4891657638</v>
      </c>
      <c r="J1933" s="13">
        <v>56.0</v>
      </c>
      <c r="K1933" s="23">
        <f>IF(C1933&lt;&gt;"",IF(C1933+G1933&gt;0,C1933+G1933,""),IF(G1933-C1932&gt;0,G1933-C1932,""))</f>
        <v>1.1</v>
      </c>
      <c r="L1933" s="15">
        <f>if(K1933&lt;&gt;"",if(J1932-J1933&lt;G1933,1,if(G1933=J1932-J1933,"Push",0)),"")</f>
        <v>0</v>
      </c>
      <c r="AA1933" s="18"/>
      <c r="AB1933" s="19"/>
    </row>
    <row r="1934" hidden="1">
      <c r="A1934" s="7">
        <v>44183.0</v>
      </c>
      <c r="B1934" s="8" t="s">
        <v>115</v>
      </c>
      <c r="C1934" s="9"/>
      <c r="D1934" s="9"/>
      <c r="E1934" s="10">
        <v>50.4</v>
      </c>
      <c r="F1934" s="11">
        <v>21.5</v>
      </c>
      <c r="G1934" s="5">
        <v>4.0</v>
      </c>
      <c r="H1934" s="5">
        <v>155.0</v>
      </c>
      <c r="I1934" s="12">
        <f>if(H1934&lt;0,-H1934/(-H1934+100),100/(H1934+100))/(if(H1934&lt;0,-H1934/(-H1934+100),100/(H1934+100))+if(H1935&lt;0,-H1935/(-H1935+100),100/(H1935+100)))</f>
        <v>0.3744351194</v>
      </c>
      <c r="J1934" s="13">
        <v>54.0</v>
      </c>
      <c r="K1934" s="14">
        <f>IF(C1934&lt;&gt;"",IF(C1934+G1934&gt;0,C1934+G1934,""),IF(G1934-C1935&gt;0,G1934-C1935,""))</f>
        <v>0.2</v>
      </c>
      <c r="L1934" s="15">
        <f>if(K1934&lt;&gt;"",if(J1935-J1934&lt;G1934,1,if(G1934=J1935-J1934,"Push",0)),"")</f>
        <v>0</v>
      </c>
      <c r="AA1934" s="18"/>
      <c r="AB1934" s="19"/>
    </row>
    <row r="1935" hidden="1">
      <c r="B1935" s="20" t="s">
        <v>104</v>
      </c>
      <c r="C1935" s="3">
        <v>3.8</v>
      </c>
      <c r="D1935" s="21">
        <v>0.633</v>
      </c>
      <c r="F1935" s="22">
        <v>76.4</v>
      </c>
      <c r="G1935" s="5">
        <v>-4.0</v>
      </c>
      <c r="H1935" s="5">
        <v>-190.0</v>
      </c>
      <c r="I1935" s="12">
        <f>if(H1935&lt;0,-H1935/(-H1935+100),100/(H1935+100))/(if(H1935&lt;0,-H1935/(-H1935+100),100/(H1935+100))+if(H1934&lt;0,-H1934/(-H1934+100),100/(H1934+100)))</f>
        <v>0.6255648806</v>
      </c>
      <c r="J1935" s="13">
        <v>82.0</v>
      </c>
      <c r="K1935" s="23" t="str">
        <f>IF(C1935&lt;&gt;"",IF(C1935+G1935&gt;0,C1935+G1935,""),IF(G1935-C1934&gt;0,G1935-C1934,""))</f>
        <v/>
      </c>
      <c r="L1935" s="15" t="str">
        <f>if(K1935&lt;&gt;"",if(J1934-J1935&lt;G1935,1,if(G1935=J1934-J1935,"Push",0)),"")</f>
        <v/>
      </c>
      <c r="AA1935" s="18"/>
      <c r="AB1935" s="19"/>
    </row>
    <row r="1936" hidden="1">
      <c r="A1936" s="7">
        <v>44183.0</v>
      </c>
      <c r="B1936" s="8" t="s">
        <v>196</v>
      </c>
      <c r="C1936" s="9">
        <v>1.8</v>
      </c>
      <c r="D1936" s="25">
        <v>0.566</v>
      </c>
      <c r="E1936" s="10">
        <v>50.0</v>
      </c>
      <c r="F1936" s="11">
        <v>64.5</v>
      </c>
      <c r="G1936" s="5">
        <v>-1.0</v>
      </c>
      <c r="H1936" s="5">
        <v>-115.0</v>
      </c>
      <c r="I1936" s="12">
        <f>if(H1936&lt;0,-H1936/(-H1936+100),100/(H1936+100))/(if(H1936&lt;0,-H1936/(-H1936+100),100/(H1936+100))+if(H1937&lt;0,-H1937/(-H1937+100),100/(H1937+100)))</f>
        <v>0.5108342362</v>
      </c>
      <c r="J1936" s="13">
        <v>94.0</v>
      </c>
      <c r="K1936" s="14">
        <f>IF(C1936&lt;&gt;"",IF(C1936+G1936&gt;0,C1936+G1936,""),IF(G1936-C1937&gt;0,G1936-C1937,""))</f>
        <v>0.8</v>
      </c>
      <c r="L1936" s="15">
        <f>if(K1936&lt;&gt;"",if(J1937-J1936&lt;G1936,1,if(G1936=J1937-J1936,"Push",0)),"")</f>
        <v>1</v>
      </c>
      <c r="AA1936" s="18"/>
      <c r="AB1936" s="19"/>
    </row>
    <row r="1937" hidden="1">
      <c r="B1937" s="20" t="s">
        <v>365</v>
      </c>
      <c r="C1937" s="3"/>
      <c r="D1937" s="3"/>
      <c r="F1937" s="22">
        <v>28.6</v>
      </c>
      <c r="G1937" s="5">
        <v>1.0</v>
      </c>
      <c r="H1937" s="5">
        <v>-105.0</v>
      </c>
      <c r="I1937" s="12">
        <f>if(H1937&lt;0,-H1937/(-H1937+100),100/(H1937+100))/(if(H1937&lt;0,-H1937/(-H1937+100),100/(H1937+100))+if(H1936&lt;0,-H1936/(-H1936+100),100/(H1936+100)))</f>
        <v>0.4891657638</v>
      </c>
      <c r="J1937" s="13">
        <v>66.0</v>
      </c>
      <c r="K1937" s="23" t="str">
        <f>IF(C1937&lt;&gt;"",IF(C1937+G1937&gt;0,C1937+G1937,""),IF(G1937-C1936&gt;0,G1937-C1936,""))</f>
        <v/>
      </c>
      <c r="L1937" s="15" t="str">
        <f>if(K1937&lt;&gt;"",if(J1936-J1937&lt;G1937,1,if(G1937=J1936-J1937,"Push",0)),"")</f>
        <v/>
      </c>
      <c r="AA1937" s="18"/>
      <c r="AB1937" s="19"/>
    </row>
    <row r="1938" hidden="1">
      <c r="A1938" s="7">
        <v>44183.0</v>
      </c>
      <c r="B1938" s="8" t="s">
        <v>107</v>
      </c>
      <c r="C1938" s="9"/>
      <c r="D1938" s="9"/>
      <c r="E1938" s="10">
        <v>49.4</v>
      </c>
      <c r="F1938" s="11">
        <v>38.0</v>
      </c>
      <c r="G1938" s="5">
        <v>30.0</v>
      </c>
      <c r="I1938" s="12"/>
      <c r="J1938" s="13">
        <v>49.0</v>
      </c>
      <c r="K1938" s="14">
        <f>IF(C1938&lt;&gt;"",IF(C1938+G1938&gt;0,C1938+G1938,""),IF(G1938-C1939&gt;0,G1938-C1939,""))</f>
        <v>7.6</v>
      </c>
      <c r="L1938" s="15">
        <f>if(K1938&lt;&gt;"",if(J1939-J1938&lt;G1938,1,if(G1938=J1939-J1938,"Push",0)),"")</f>
        <v>0</v>
      </c>
      <c r="AA1938" s="18"/>
      <c r="AB1938" s="19"/>
    </row>
    <row r="1939" hidden="1">
      <c r="B1939" s="20" t="s">
        <v>379</v>
      </c>
      <c r="C1939" s="3">
        <v>22.4</v>
      </c>
      <c r="D1939" s="21">
        <v>0.974</v>
      </c>
      <c r="F1939" s="22">
        <v>64.6</v>
      </c>
      <c r="G1939" s="5">
        <v>-30.0</v>
      </c>
      <c r="I1939" s="12"/>
      <c r="J1939" s="13">
        <v>103.0</v>
      </c>
      <c r="K1939" s="23" t="str">
        <f>IF(C1939&lt;&gt;"",IF(C1939+G1939&gt;0,C1939+G1939,""),IF(G1939-C1938&gt;0,G1939-C1938,""))</f>
        <v/>
      </c>
      <c r="L1939" s="15" t="str">
        <f>if(K1939&lt;&gt;"",if(J1938-J1939&lt;G1939,1,if(G1939=J1938-J1939,"Push",0)),"")</f>
        <v/>
      </c>
      <c r="AA1939" s="18"/>
      <c r="AB1939" s="19"/>
    </row>
    <row r="1940" hidden="1">
      <c r="A1940" s="7">
        <v>44183.0</v>
      </c>
      <c r="B1940" s="8" t="s">
        <v>283</v>
      </c>
      <c r="C1940" s="9"/>
      <c r="D1940" s="9"/>
      <c r="E1940" s="10">
        <v>48.9</v>
      </c>
      <c r="F1940" s="11">
        <v>10.2</v>
      </c>
      <c r="G1940" s="5">
        <v>0.0</v>
      </c>
      <c r="H1940" s="5">
        <v>-110.0</v>
      </c>
      <c r="I1940" s="12">
        <f>if(H1940&lt;0,-H1940/(-H1940+100),100/(H1940+100))/(if(H1940&lt;0,-H1940/(-H1940+100),100/(H1940+100))+if(H1941&lt;0,-H1941/(-H1941+100),100/(H1941+100)))</f>
        <v>0.5</v>
      </c>
      <c r="J1940" s="13">
        <v>61.0</v>
      </c>
      <c r="K1940" s="14" t="str">
        <f>IF(C1940&lt;&gt;"",IF(C1940+G1940&gt;0,C1940+G1940,""),IF(G1940-C1941&gt;0,G1940-C1941,""))</f>
        <v/>
      </c>
      <c r="L1940" s="15" t="str">
        <f>if(K1940&lt;&gt;"",if(J1941-J1940&lt;G1940,1,if(G1940=J1941-J1940,"Push",0)),"")</f>
        <v/>
      </c>
      <c r="AA1940" s="18"/>
      <c r="AB1940" s="19"/>
    </row>
    <row r="1941" hidden="1">
      <c r="B1941" s="20" t="s">
        <v>75</v>
      </c>
      <c r="C1941" s="3">
        <v>2.6</v>
      </c>
      <c r="D1941" s="21">
        <v>0.599</v>
      </c>
      <c r="F1941" s="22">
        <v>68.0</v>
      </c>
      <c r="G1941" s="5">
        <v>0.0</v>
      </c>
      <c r="H1941" s="5">
        <v>-110.0</v>
      </c>
      <c r="I1941" s="12">
        <f>if(H1941&lt;0,-H1941/(-H1941+100),100/(H1941+100))/(if(H1941&lt;0,-H1941/(-H1941+100),100/(H1941+100))+if(H1940&lt;0,-H1940/(-H1940+100),100/(H1940+100)))</f>
        <v>0.5</v>
      </c>
      <c r="J1941" s="13">
        <v>76.0</v>
      </c>
      <c r="K1941" s="23">
        <f>IF(C1941&lt;&gt;"",IF(C1941+G1941&gt;0,C1941+G1941,""),IF(G1941-C1940&gt;0,G1941-C1940,""))</f>
        <v>2.6</v>
      </c>
      <c r="L1941" s="15">
        <f>if(K1941&lt;&gt;"",if(J1940-J1941&lt;G1941,1,if(G1941=J1940-J1941,"Push",0)),"")</f>
        <v>1</v>
      </c>
      <c r="AA1941" s="18"/>
      <c r="AB1941" s="19"/>
    </row>
    <row r="1942" hidden="1">
      <c r="A1942" s="7">
        <v>44183.0</v>
      </c>
      <c r="B1942" s="8" t="s">
        <v>130</v>
      </c>
      <c r="C1942" s="9"/>
      <c r="D1942" s="9"/>
      <c r="E1942" s="10">
        <v>46.5</v>
      </c>
      <c r="F1942" s="11">
        <v>66.5</v>
      </c>
      <c r="G1942" s="5">
        <v>-1.5</v>
      </c>
      <c r="H1942" s="5">
        <v>-124.0</v>
      </c>
      <c r="I1942" s="12">
        <f>if(H1942&lt;0,-H1942/(-H1942+100),100/(H1942+100))/(if(H1942&lt;0,-H1942/(-H1942+100),100/(H1942+100))+if(H1943&lt;0,-H1943/(-H1943+100),100/(H1943+100)))</f>
        <v>0.53035894</v>
      </c>
      <c r="J1942" s="13">
        <v>80.0</v>
      </c>
      <c r="K1942" s="14" t="str">
        <f>IF(C1942&lt;&gt;"",IF(C1942+G1942&gt;0,C1942+G1942,""),IF(G1942-C1943&gt;0,G1942-C1943,""))</f>
        <v/>
      </c>
      <c r="L1942" s="15" t="str">
        <f>if(K1942&lt;&gt;"",if(J1943-J1942&lt;G1942,1,if(G1942=J1943-J1942,"Push",0)),"")</f>
        <v/>
      </c>
      <c r="AA1942" s="18"/>
      <c r="AB1942" s="19"/>
    </row>
    <row r="1943" hidden="1">
      <c r="B1943" s="20" t="s">
        <v>252</v>
      </c>
      <c r="C1943" s="3">
        <v>4.1</v>
      </c>
      <c r="D1943" s="21">
        <v>0.651</v>
      </c>
      <c r="F1943" s="22">
        <v>22.5</v>
      </c>
      <c r="G1943" s="5">
        <v>1.5</v>
      </c>
      <c r="H1943" s="5">
        <v>104.0</v>
      </c>
      <c r="I1943" s="12">
        <f>if(H1943&lt;0,-H1943/(-H1943+100),100/(H1943+100))/(if(H1943&lt;0,-H1943/(-H1943+100),100/(H1943+100))+if(H1942&lt;0,-H1942/(-H1942+100),100/(H1942+100)))</f>
        <v>0.46964106</v>
      </c>
      <c r="J1943" s="13">
        <v>72.0</v>
      </c>
      <c r="K1943" s="23">
        <f>IF(C1943&lt;&gt;"",IF(C1943+G1943&gt;0,C1943+G1943,""),IF(G1943-C1942&gt;0,G1943-C1942,""))</f>
        <v>5.6</v>
      </c>
      <c r="L1943" s="15">
        <f>if(K1943&lt;&gt;"",if(J1942-J1943&lt;G1943,1,if(G1943=J1942-J1943,"Push",0)),"")</f>
        <v>0</v>
      </c>
      <c r="AA1943" s="18"/>
      <c r="AB1943" s="19"/>
    </row>
    <row r="1944" hidden="1">
      <c r="A1944" s="7">
        <v>44183.0</v>
      </c>
      <c r="B1944" s="8" t="s">
        <v>234</v>
      </c>
      <c r="C1944" s="9">
        <v>7.1</v>
      </c>
      <c r="D1944" s="25">
        <v>0.73</v>
      </c>
      <c r="E1944" s="10">
        <v>44.1</v>
      </c>
      <c r="F1944" s="11">
        <v>59.6</v>
      </c>
      <c r="G1944" s="5">
        <v>-8.0</v>
      </c>
      <c r="H1944" s="5">
        <v>-375.0</v>
      </c>
      <c r="I1944" s="12">
        <f>if(H1944&lt;0,-H1944/(-H1944+100),100/(H1944+100))/(if(H1944&lt;0,-H1944/(-H1944+100),100/(H1944+100))+if(H1945&lt;0,-H1945/(-H1945+100),100/(H1945+100)))</f>
        <v>0.7571884984</v>
      </c>
      <c r="J1944" s="13">
        <v>88.0</v>
      </c>
      <c r="K1944" s="14" t="str">
        <f>IF(C1944&lt;&gt;"",IF(C1944+G1944&gt;0,C1944+G1944,""),IF(G1944-C1945&gt;0,G1944-C1945,""))</f>
        <v/>
      </c>
      <c r="L1944" s="15" t="str">
        <f>if(K1944&lt;&gt;"",if(J1945-J1944&lt;G1944,1,if(G1944=J1945-J1944,"Push",0)),"")</f>
        <v/>
      </c>
      <c r="AA1944" s="18"/>
      <c r="AB1944" s="19"/>
    </row>
    <row r="1945" hidden="1">
      <c r="B1945" s="20" t="s">
        <v>382</v>
      </c>
      <c r="C1945" s="3"/>
      <c r="D1945" s="3"/>
      <c r="F1945" s="22">
        <v>35.9</v>
      </c>
      <c r="G1945" s="5">
        <v>8.0</v>
      </c>
      <c r="H1945" s="5">
        <v>295.0</v>
      </c>
      <c r="I1945" s="12">
        <f>if(H1945&lt;0,-H1945/(-H1945+100),100/(H1945+100))/(if(H1945&lt;0,-H1945/(-H1945+100),100/(H1945+100))+if(H1944&lt;0,-H1944/(-H1944+100),100/(H1944+100)))</f>
        <v>0.2428115016</v>
      </c>
      <c r="J1945" s="13">
        <v>63.0</v>
      </c>
      <c r="K1945" s="23">
        <f>IF(C1945&lt;&gt;"",IF(C1945+G1945&gt;0,C1945+G1945,""),IF(G1945-C1944&gt;0,G1945-C1944,""))</f>
        <v>0.9</v>
      </c>
      <c r="L1945" s="15">
        <f>if(K1945&lt;&gt;"",if(J1944-J1945&lt;G1945,1,if(G1945=J1944-J1945,"Push",0)),"")</f>
        <v>0</v>
      </c>
      <c r="AA1945" s="18"/>
      <c r="AB1945" s="19"/>
    </row>
    <row r="1946" hidden="1">
      <c r="A1946" s="7">
        <v>44183.0</v>
      </c>
      <c r="B1946" s="8" t="s">
        <v>127</v>
      </c>
      <c r="C1946" s="9"/>
      <c r="D1946" s="9"/>
      <c r="E1946" s="10">
        <v>43.1</v>
      </c>
      <c r="F1946" s="11">
        <v>41.3</v>
      </c>
      <c r="G1946" s="5">
        <v>-1.0</v>
      </c>
      <c r="H1946" s="5">
        <v>-115.0</v>
      </c>
      <c r="I1946" s="12">
        <f>if(H1946&lt;0,-H1946/(-H1946+100),100/(H1946+100))/(if(H1946&lt;0,-H1946/(-H1946+100),100/(H1946+100))+if(H1947&lt;0,-H1947/(-H1947+100),100/(H1947+100)))</f>
        <v>0.5108342362</v>
      </c>
      <c r="J1946" s="13">
        <v>76.0</v>
      </c>
      <c r="K1946" s="14" t="str">
        <f>IF(C1946&lt;&gt;"",IF(C1946+G1946&gt;0,C1946+G1946,""),IF(G1946-C1947&gt;0,G1946-C1947,""))</f>
        <v/>
      </c>
      <c r="L1946" s="15" t="str">
        <f>if(K1946&lt;&gt;"",if(J1947-J1946&lt;G1946,1,if(G1946=J1947-J1946,"Push",0)),"")</f>
        <v/>
      </c>
      <c r="AA1946" s="18"/>
      <c r="AB1946" s="19"/>
    </row>
    <row r="1947" hidden="1">
      <c r="B1947" s="20" t="s">
        <v>428</v>
      </c>
      <c r="C1947" s="3">
        <v>5.7</v>
      </c>
      <c r="D1947" s="21">
        <v>0.693</v>
      </c>
      <c r="F1947" s="22">
        <v>58.9</v>
      </c>
      <c r="G1947" s="5">
        <v>1.0</v>
      </c>
      <c r="H1947" s="5">
        <v>-105.0</v>
      </c>
      <c r="I1947" s="12">
        <f>if(H1947&lt;0,-H1947/(-H1947+100),100/(H1947+100))/(if(H1947&lt;0,-H1947/(-H1947+100),100/(H1947+100))+if(H1946&lt;0,-H1946/(-H1946+100),100/(H1946+100)))</f>
        <v>0.4891657638</v>
      </c>
      <c r="J1947" s="13">
        <v>78.0</v>
      </c>
      <c r="K1947" s="23">
        <f>IF(C1947&lt;&gt;"",IF(C1947+G1947&gt;0,C1947+G1947,""),IF(G1947-C1946&gt;0,G1947-C1946,""))</f>
        <v>6.7</v>
      </c>
      <c r="L1947" s="15">
        <f>if(K1947&lt;&gt;"",if(J1946-J1947&lt;G1947,1,if(G1947=J1946-J1947,"Push",0)),"")</f>
        <v>1</v>
      </c>
      <c r="AA1947" s="18"/>
      <c r="AB1947" s="19"/>
    </row>
    <row r="1948" hidden="1">
      <c r="A1948" s="7">
        <v>44183.0</v>
      </c>
      <c r="B1948" s="8" t="s">
        <v>85</v>
      </c>
      <c r="C1948" s="9"/>
      <c r="D1948" s="9"/>
      <c r="E1948" s="10">
        <v>43.0</v>
      </c>
      <c r="F1948" s="11">
        <v>22.0</v>
      </c>
      <c r="G1948" s="5">
        <v>4.5</v>
      </c>
      <c r="H1948" s="5">
        <v>170.0</v>
      </c>
      <c r="I1948" s="12">
        <f>if(H1948&lt;0,-H1948/(-H1948+100),100/(H1948+100))/(if(H1948&lt;0,-H1948/(-H1948+100),100/(H1948+100))+if(H1949&lt;0,-H1949/(-H1949+100),100/(H1949+100)))</f>
        <v>0.3552708212</v>
      </c>
      <c r="J1948" s="13">
        <v>51.0</v>
      </c>
      <c r="K1948" s="14">
        <f>IF(C1948&lt;&gt;"",IF(C1948+G1948&gt;0,C1948+G1948,""),IF(G1948-C1949&gt;0,G1948-C1949,""))</f>
        <v>0.6</v>
      </c>
      <c r="L1948" s="15">
        <f>if(K1948&lt;&gt;"",if(J1949-J1948&lt;G1948,1,if(G1948=J1949-J1948,"Push",0)),"")</f>
        <v>0</v>
      </c>
      <c r="AA1948" s="18"/>
      <c r="AB1948" s="19"/>
    </row>
    <row r="1949" hidden="1">
      <c r="B1949" s="20" t="s">
        <v>346</v>
      </c>
      <c r="C1949" s="3">
        <v>3.9</v>
      </c>
      <c r="D1949" s="21">
        <v>0.651</v>
      </c>
      <c r="F1949" s="22">
        <v>59.5</v>
      </c>
      <c r="G1949" s="5">
        <v>-4.5</v>
      </c>
      <c r="H1949" s="5">
        <v>-205.0</v>
      </c>
      <c r="I1949" s="12">
        <f>if(H1949&lt;0,-H1949/(-H1949+100),100/(H1949+100))/(if(H1949&lt;0,-H1949/(-H1949+100),100/(H1949+100))+if(H1948&lt;0,-H1948/(-H1948+100),100/(H1948+100)))</f>
        <v>0.6447291788</v>
      </c>
      <c r="J1949" s="13">
        <v>68.0</v>
      </c>
      <c r="K1949" s="23" t="str">
        <f>IF(C1949&lt;&gt;"",IF(C1949+G1949&gt;0,C1949+G1949,""),IF(G1949-C1948&gt;0,G1949-C1948,""))</f>
        <v/>
      </c>
      <c r="L1949" s="15" t="str">
        <f>if(K1949&lt;&gt;"",if(J1948-J1949&lt;G1949,1,if(G1949=J1948-J1949,"Push",0)),"")</f>
        <v/>
      </c>
      <c r="AA1949" s="18"/>
      <c r="AB1949" s="19"/>
    </row>
    <row r="1950" hidden="1">
      <c r="A1950" s="7">
        <v>44183.0</v>
      </c>
      <c r="B1950" s="8" t="s">
        <v>322</v>
      </c>
      <c r="C1950" s="9"/>
      <c r="D1950" s="9"/>
      <c r="E1950" s="10">
        <v>41.7</v>
      </c>
      <c r="F1950" s="11">
        <v>13.7</v>
      </c>
      <c r="G1950" s="5">
        <v>-1.5</v>
      </c>
      <c r="H1950" s="5">
        <v>-124.0</v>
      </c>
      <c r="I1950" s="12">
        <f>if(H1950&lt;0,-H1950/(-H1950+100),100/(H1950+100))/(if(H1950&lt;0,-H1950/(-H1950+100),100/(H1950+100))+if(H1951&lt;0,-H1951/(-H1951+100),100/(H1951+100)))</f>
        <v>0.53035894</v>
      </c>
      <c r="J1950" s="13">
        <v>76.0</v>
      </c>
      <c r="K1950" s="14" t="str">
        <f>IF(C1950&lt;&gt;"",IF(C1950+G1950&gt;0,C1950+G1950,""),IF(G1950-C1951&gt;0,G1950-C1951,""))</f>
        <v/>
      </c>
      <c r="L1950" s="15" t="str">
        <f>if(K1950&lt;&gt;"",if(J1951-J1950&lt;G1950,1,if(G1950=J1951-J1950,"Push",0)),"")</f>
        <v/>
      </c>
      <c r="AA1950" s="18"/>
      <c r="AB1950" s="19"/>
    </row>
    <row r="1951" hidden="1">
      <c r="B1951" s="20" t="s">
        <v>235</v>
      </c>
      <c r="C1951" s="3">
        <v>1.7</v>
      </c>
      <c r="D1951" s="21">
        <v>0.559</v>
      </c>
      <c r="F1951" s="22">
        <v>58.0</v>
      </c>
      <c r="G1951" s="5">
        <v>1.5</v>
      </c>
      <c r="H1951" s="5">
        <v>104.0</v>
      </c>
      <c r="I1951" s="12">
        <f>if(H1951&lt;0,-H1951/(-H1951+100),100/(H1951+100))/(if(H1951&lt;0,-H1951/(-H1951+100),100/(H1951+100))+if(H1950&lt;0,-H1950/(-H1950+100),100/(H1950+100)))</f>
        <v>0.46964106</v>
      </c>
      <c r="J1951" s="13">
        <v>81.0</v>
      </c>
      <c r="K1951" s="23">
        <f>IF(C1951&lt;&gt;"",IF(C1951+G1951&gt;0,C1951+G1951,""),IF(G1951-C1950&gt;0,G1951-C1950,""))</f>
        <v>3.2</v>
      </c>
      <c r="L1951" s="15">
        <f>if(K1951&lt;&gt;"",if(J1950-J1951&lt;G1951,1,if(G1951=J1950-J1951,"Push",0)),"")</f>
        <v>1</v>
      </c>
      <c r="AA1951" s="18"/>
      <c r="AB1951" s="19"/>
    </row>
    <row r="1952" hidden="1">
      <c r="A1952" s="7">
        <v>44183.0</v>
      </c>
      <c r="B1952" s="8" t="s">
        <v>214</v>
      </c>
      <c r="C1952" s="9"/>
      <c r="D1952" s="9"/>
      <c r="E1952" s="10">
        <v>41.1</v>
      </c>
      <c r="F1952" s="11">
        <v>23.1</v>
      </c>
      <c r="G1952" s="5">
        <v>5.0</v>
      </c>
      <c r="H1952" s="5">
        <v>180.0</v>
      </c>
      <c r="I1952" s="12">
        <f>if(H1952&lt;0,-H1952/(-H1952+100),100/(H1952+100))/(if(H1952&lt;0,-H1952/(-H1952+100),100/(H1952+100))+if(H1953&lt;0,-H1953/(-H1953+100),100/(H1953+100)))</f>
        <v>0.3418803419</v>
      </c>
      <c r="J1952" s="13">
        <v>77.0</v>
      </c>
      <c r="K1952" s="14" t="str">
        <f>IF(C1952&lt;&gt;"",IF(C1952+G1952&gt;0,C1952+G1952,""),IF(G1952-C1953&gt;0,G1952-C1953,""))</f>
        <v/>
      </c>
      <c r="L1952" s="15" t="str">
        <f>if(K1952&lt;&gt;"",if(J1953-J1952&lt;G1952,1,if(G1952=J1953-J1952,"Push",0)),"")</f>
        <v/>
      </c>
      <c r="AA1952" s="18"/>
      <c r="AB1952" s="19"/>
    </row>
    <row r="1953" hidden="1">
      <c r="B1953" s="20" t="s">
        <v>398</v>
      </c>
      <c r="C1953" s="3">
        <v>6.3</v>
      </c>
      <c r="D1953" s="21">
        <v>0.713</v>
      </c>
      <c r="F1953" s="22">
        <v>68.6</v>
      </c>
      <c r="G1953" s="5">
        <v>-5.0</v>
      </c>
      <c r="H1953" s="5">
        <v>-220.0</v>
      </c>
      <c r="I1953" s="12">
        <f>if(H1953&lt;0,-H1953/(-H1953+100),100/(H1953+100))/(if(H1953&lt;0,-H1953/(-H1953+100),100/(H1953+100))+if(H1952&lt;0,-H1952/(-H1952+100),100/(H1952+100)))</f>
        <v>0.6581196581</v>
      </c>
      <c r="J1953" s="13">
        <v>88.0</v>
      </c>
      <c r="K1953" s="23">
        <f>IF(C1953&lt;&gt;"",IF(C1953+G1953&gt;0,C1953+G1953,""),IF(G1953-C1952&gt;0,G1953-C1952,""))</f>
        <v>1.3</v>
      </c>
      <c r="L1953" s="15">
        <f>if(K1953&lt;&gt;"",if(J1952-J1953&lt;G1953,1,if(G1953=J1952-J1953,"Push",0)),"")</f>
        <v>1</v>
      </c>
      <c r="AA1953" s="18"/>
      <c r="AB1953" s="19"/>
    </row>
    <row r="1954" hidden="1">
      <c r="A1954" s="7">
        <v>44183.0</v>
      </c>
      <c r="B1954" s="8" t="s">
        <v>47</v>
      </c>
      <c r="C1954" s="9">
        <v>11.6</v>
      </c>
      <c r="D1954" s="25">
        <v>0.855</v>
      </c>
      <c r="E1954" s="10">
        <v>41.0</v>
      </c>
      <c r="F1954" s="11">
        <v>69.6</v>
      </c>
      <c r="G1954" s="5">
        <v>-6.5</v>
      </c>
      <c r="H1954" s="5">
        <v>-286.0</v>
      </c>
      <c r="I1954" s="12">
        <f>if(H1954&lt;0,-H1954/(-H1954+100),100/(H1954+100))/(if(H1954&lt;0,-H1954/(-H1954+100),100/(H1954+100))+if(H1955&lt;0,-H1955/(-H1955+100),100/(H1955+100)))</f>
        <v>0.7128189867</v>
      </c>
      <c r="J1954" s="13">
        <v>75.0</v>
      </c>
      <c r="K1954" s="14">
        <f>IF(C1954&lt;&gt;"",IF(C1954+G1954&gt;0,C1954+G1954,""),IF(G1954-C1955&gt;0,G1954-C1955,""))</f>
        <v>5.1</v>
      </c>
      <c r="L1954" s="15">
        <f>if(K1954&lt;&gt;"",if(J1955-J1954&lt;G1954,1,if(G1954=J1955-J1954,"Push",0)),"")</f>
        <v>1</v>
      </c>
      <c r="AA1954" s="18"/>
      <c r="AB1954" s="19"/>
    </row>
    <row r="1955" hidden="1">
      <c r="B1955" s="20" t="s">
        <v>133</v>
      </c>
      <c r="C1955" s="3"/>
      <c r="D1955" s="3"/>
      <c r="F1955" s="22">
        <v>43.1</v>
      </c>
      <c r="G1955" s="5">
        <v>6.5</v>
      </c>
      <c r="H1955" s="5">
        <v>235.0</v>
      </c>
      <c r="I1955" s="12">
        <f>if(H1955&lt;0,-H1955/(-H1955+100),100/(H1955+100))/(if(H1955&lt;0,-H1955/(-H1955+100),100/(H1955+100))+if(H1954&lt;0,-H1954/(-H1954+100),100/(H1954+100)))</f>
        <v>0.2871810133</v>
      </c>
      <c r="J1955" s="13">
        <v>57.0</v>
      </c>
      <c r="K1955" s="23" t="str">
        <f>IF(C1955&lt;&gt;"",IF(C1955+G1955&gt;0,C1955+G1955,""),IF(G1955-C1954&gt;0,G1955-C1954,""))</f>
        <v/>
      </c>
      <c r="L1955" s="15" t="str">
        <f>if(K1955&lt;&gt;"",if(J1954-J1955&lt;G1955,1,if(G1955=J1954-J1955,"Push",0)),"")</f>
        <v/>
      </c>
      <c r="AA1955" s="18"/>
      <c r="AB1955" s="19"/>
    </row>
    <row r="1956" hidden="1">
      <c r="A1956" s="7">
        <v>44183.0</v>
      </c>
      <c r="B1956" s="8" t="s">
        <v>350</v>
      </c>
      <c r="C1956" s="9"/>
      <c r="D1956" s="9"/>
      <c r="E1956" s="10">
        <v>40.8</v>
      </c>
      <c r="F1956" s="11">
        <v>38.2</v>
      </c>
      <c r="G1956" s="5">
        <v>24.0</v>
      </c>
      <c r="I1956" s="12"/>
      <c r="J1956" s="13">
        <v>41.0</v>
      </c>
      <c r="K1956" s="14">
        <f>IF(C1956&lt;&gt;"",IF(C1956+G1956&gt;0,C1956+G1956,""),IF(G1956-C1957&gt;0,G1956-C1957,""))</f>
        <v>4</v>
      </c>
      <c r="L1956" s="15">
        <f>if(K1956&lt;&gt;"",if(J1957-J1956&lt;G1956,1,if(G1956=J1957-J1956,"Push",0)),"")</f>
        <v>0</v>
      </c>
      <c r="AA1956" s="18"/>
      <c r="AB1956" s="19"/>
    </row>
    <row r="1957" hidden="1">
      <c r="B1957" s="20" t="s">
        <v>344</v>
      </c>
      <c r="C1957" s="3">
        <v>20.0</v>
      </c>
      <c r="D1957" s="21">
        <v>0.957</v>
      </c>
      <c r="F1957" s="22">
        <v>56.1</v>
      </c>
      <c r="G1957" s="5">
        <v>-24.0</v>
      </c>
      <c r="I1957" s="12"/>
      <c r="J1957" s="13">
        <v>79.0</v>
      </c>
      <c r="K1957" s="23" t="str">
        <f>IF(C1957&lt;&gt;"",IF(C1957+G1957&gt;0,C1957+G1957,""),IF(G1957-C1956&gt;0,G1957-C1956,""))</f>
        <v/>
      </c>
      <c r="L1957" s="15" t="str">
        <f>if(K1957&lt;&gt;"",if(J1956-J1957&lt;G1957,1,if(G1957=J1956-J1957,"Push",0)),"")</f>
        <v/>
      </c>
      <c r="AA1957" s="18"/>
      <c r="AB1957" s="19"/>
    </row>
    <row r="1958" hidden="1">
      <c r="A1958" s="7">
        <v>44183.0</v>
      </c>
      <c r="B1958" s="8" t="s">
        <v>79</v>
      </c>
      <c r="C1958" s="9"/>
      <c r="D1958" s="9"/>
      <c r="E1958" s="10">
        <v>40.7</v>
      </c>
      <c r="F1958" s="11">
        <v>36.5</v>
      </c>
      <c r="G1958" s="5">
        <v>16.5</v>
      </c>
      <c r="H1958" s="5">
        <v>1050.0</v>
      </c>
      <c r="I1958" s="12">
        <f>if(H1958&lt;0,-H1958/(-H1958+100),100/(H1958+100))/(if(H1958&lt;0,-H1958/(-H1958+100),100/(H1958+100))+if(H1959&lt;0,-H1959/(-H1959+100),100/(H1959+100)))</f>
        <v>0.08293460925</v>
      </c>
      <c r="J1958" s="13">
        <v>55.0</v>
      </c>
      <c r="K1958" s="14">
        <f>IF(C1958&lt;&gt;"",IF(C1958+G1958&gt;0,C1958+G1958,""),IF(G1958-C1959&gt;0,G1958-C1959,""))</f>
        <v>4.8</v>
      </c>
      <c r="L1958" s="15">
        <f>if(K1958&lt;&gt;"",if(J1959-J1958&lt;G1958,1,if(G1958=J1959-J1958,"Push",0)),"")</f>
        <v>0</v>
      </c>
      <c r="AA1958" s="18"/>
      <c r="AB1958" s="19"/>
    </row>
    <row r="1959" hidden="1">
      <c r="B1959" s="20" t="s">
        <v>273</v>
      </c>
      <c r="C1959" s="3">
        <v>11.7</v>
      </c>
      <c r="D1959" s="21">
        <v>0.849</v>
      </c>
      <c r="F1959" s="22">
        <v>60.0</v>
      </c>
      <c r="G1959" s="5">
        <v>-16.5</v>
      </c>
      <c r="H1959" s="5">
        <v>-2500.0</v>
      </c>
      <c r="I1959" s="12">
        <f>if(H1959&lt;0,-H1959/(-H1959+100),100/(H1959+100))/(if(H1959&lt;0,-H1959/(-H1959+100),100/(H1959+100))+if(H1958&lt;0,-H1958/(-H1958+100),100/(H1958+100)))</f>
        <v>0.9170653907</v>
      </c>
      <c r="J1959" s="13">
        <v>82.0</v>
      </c>
      <c r="K1959" s="23" t="str">
        <f>IF(C1959&lt;&gt;"",IF(C1959+G1959&gt;0,C1959+G1959,""),IF(G1959-C1958&gt;0,G1959-C1958,""))</f>
        <v/>
      </c>
      <c r="L1959" s="15" t="str">
        <f>if(K1959&lt;&gt;"",if(J1958-J1959&lt;G1959,1,if(G1959=J1958-J1959,"Push",0)),"")</f>
        <v/>
      </c>
      <c r="AA1959" s="18"/>
      <c r="AB1959" s="19"/>
    </row>
    <row r="1960" hidden="1">
      <c r="A1960" s="7">
        <v>44183.0</v>
      </c>
      <c r="B1960" s="8" t="s">
        <v>225</v>
      </c>
      <c r="C1960" s="9"/>
      <c r="D1960" s="9"/>
      <c r="E1960" s="10">
        <v>37.4</v>
      </c>
      <c r="F1960" s="11">
        <v>62.6</v>
      </c>
      <c r="G1960" s="5">
        <v>22.0</v>
      </c>
      <c r="H1960" s="5">
        <v>1800.0</v>
      </c>
      <c r="I1960" s="12">
        <f>if(H1960&lt;0,-H1960/(-H1960+100),100/(H1960+100))/(if(H1960&lt;0,-H1960/(-H1960+100),100/(H1960+100))+if(H1961&lt;0,-H1961/(-H1961+100),100/(H1961+100)))</f>
        <v>0.05047476262</v>
      </c>
      <c r="J1960" s="13">
        <v>64.0</v>
      </c>
      <c r="K1960" s="14">
        <f>IF(C1960&lt;&gt;"",IF(C1960+G1960&gt;0,C1960+G1960,""),IF(G1960-C1961&gt;0,G1960-C1961,""))</f>
        <v>3.1</v>
      </c>
      <c r="L1960" s="15">
        <f>if(K1960&lt;&gt;"",if(J1961-J1960&lt;G1960,1,if(G1960=J1961-J1960,"Push",0)),"")</f>
        <v>1</v>
      </c>
      <c r="AA1960" s="18"/>
      <c r="AB1960" s="19"/>
    </row>
    <row r="1961" hidden="1">
      <c r="B1961" s="20" t="s">
        <v>32</v>
      </c>
      <c r="C1961" s="3">
        <v>18.9</v>
      </c>
      <c r="D1961" s="21">
        <v>0.95</v>
      </c>
      <c r="F1961" s="22">
        <v>36.9</v>
      </c>
      <c r="G1961" s="5">
        <v>-22.0</v>
      </c>
      <c r="H1961" s="5">
        <v>-10000.0</v>
      </c>
      <c r="I1961" s="12">
        <f>if(H1961&lt;0,-H1961/(-H1961+100),100/(H1961+100))/(if(H1961&lt;0,-H1961/(-H1961+100),100/(H1961+100))+if(H1960&lt;0,-H1960/(-H1960+100),100/(H1960+100)))</f>
        <v>0.9495252374</v>
      </c>
      <c r="J1961" s="13">
        <v>74.0</v>
      </c>
      <c r="K1961" s="23" t="str">
        <f>IF(C1961&lt;&gt;"",IF(C1961+G1961&gt;0,C1961+G1961,""),IF(G1961-C1960&gt;0,G1961-C1960,""))</f>
        <v/>
      </c>
      <c r="L1961" s="15" t="str">
        <f>if(K1961&lt;&gt;"",if(J1960-J1961&lt;G1961,1,if(G1961=J1960-J1961,"Push",0)),"")</f>
        <v/>
      </c>
      <c r="AA1961" s="18"/>
      <c r="AB1961" s="19"/>
    </row>
    <row r="1962" hidden="1">
      <c r="A1962" s="7">
        <v>44183.0</v>
      </c>
      <c r="B1962" s="8" t="s">
        <v>286</v>
      </c>
      <c r="C1962" s="9"/>
      <c r="D1962" s="9"/>
      <c r="E1962" s="10">
        <v>35.9</v>
      </c>
      <c r="F1962" s="11">
        <v>49.3</v>
      </c>
      <c r="G1962" s="5">
        <v>11.5</v>
      </c>
      <c r="H1962" s="5">
        <v>540.0</v>
      </c>
      <c r="I1962" s="12">
        <f>if(H1962&lt;0,-H1962/(-H1962+100),100/(H1962+100))/(if(H1962&lt;0,-H1962/(-H1962+100),100/(H1962+100))+if(H1963&lt;0,-H1963/(-H1963+100),100/(H1963+100)))</f>
        <v>0.148909062</v>
      </c>
      <c r="J1962" s="13">
        <v>57.0</v>
      </c>
      <c r="K1962" s="14" t="str">
        <f>IF(C1962&lt;&gt;"",IF(C1962+G1962&gt;0,C1962+G1962,""),IF(G1962-C1963&gt;0,G1962-C1963,""))</f>
        <v/>
      </c>
      <c r="L1962" s="15" t="str">
        <f>if(K1962&lt;&gt;"",if(J1963-J1962&lt;G1962,1,if(G1962=J1963-J1962,"Push",0)),"")</f>
        <v/>
      </c>
      <c r="AA1962" s="18"/>
      <c r="AB1962" s="19"/>
    </row>
    <row r="1963" hidden="1">
      <c r="B1963" s="20" t="s">
        <v>145</v>
      </c>
      <c r="C1963" s="3">
        <v>13.5</v>
      </c>
      <c r="D1963" s="21">
        <v>0.9</v>
      </c>
      <c r="F1963" s="22">
        <v>40.0</v>
      </c>
      <c r="G1963" s="5">
        <v>-11.5</v>
      </c>
      <c r="H1963" s="5">
        <v>-835.0</v>
      </c>
      <c r="I1963" s="12">
        <f>if(H1963&lt;0,-H1963/(-H1963+100),100/(H1963+100))/(if(H1963&lt;0,-H1963/(-H1963+100),100/(H1963+100))+if(H1962&lt;0,-H1962/(-H1962+100),100/(H1962+100)))</f>
        <v>0.851090938</v>
      </c>
      <c r="J1963" s="13">
        <v>74.0</v>
      </c>
      <c r="K1963" s="23">
        <f>IF(C1963&lt;&gt;"",IF(C1963+G1963&gt;0,C1963+G1963,""),IF(G1963-C1962&gt;0,G1963-C1962,""))</f>
        <v>2</v>
      </c>
      <c r="L1963" s="15">
        <f>if(K1963&lt;&gt;"",if(J1962-J1963&lt;G1963,1,if(G1963=J1962-J1963,"Push",0)),"")</f>
        <v>1</v>
      </c>
      <c r="AA1963" s="18"/>
      <c r="AB1963" s="19"/>
    </row>
    <row r="1964" hidden="1">
      <c r="A1964" s="26">
        <v>44183.0</v>
      </c>
      <c r="B1964" s="27" t="s">
        <v>177</v>
      </c>
      <c r="C1964" s="28"/>
      <c r="D1964" s="28"/>
      <c r="E1964" s="29">
        <v>35.1</v>
      </c>
      <c r="F1964" s="30">
        <v>22.8</v>
      </c>
      <c r="G1964" s="31"/>
      <c r="H1964" s="31"/>
      <c r="I1964" s="32"/>
      <c r="J1964" s="33">
        <v>50.0</v>
      </c>
      <c r="K1964" s="34"/>
      <c r="L1964" s="35"/>
      <c r="AA1964" s="18"/>
      <c r="AB1964" s="19"/>
    </row>
    <row r="1965" hidden="1">
      <c r="B1965" s="36" t="s">
        <v>336</v>
      </c>
      <c r="C1965" s="37">
        <v>6.2</v>
      </c>
      <c r="D1965" s="38">
        <v>0.725</v>
      </c>
      <c r="F1965" s="39">
        <v>53.2</v>
      </c>
      <c r="G1965" s="31"/>
      <c r="H1965" s="31"/>
      <c r="I1965" s="32"/>
      <c r="J1965" s="33">
        <v>62.0</v>
      </c>
      <c r="K1965" s="40"/>
      <c r="L1965" s="35"/>
      <c r="AA1965" s="18"/>
      <c r="AB1965" s="19"/>
    </row>
    <row r="1966" hidden="1">
      <c r="A1966" s="7">
        <v>44183.0</v>
      </c>
      <c r="B1966" s="8" t="s">
        <v>335</v>
      </c>
      <c r="C1966" s="9"/>
      <c r="D1966" s="9"/>
      <c r="E1966" s="10">
        <v>34.8</v>
      </c>
      <c r="F1966" s="11">
        <v>64.1</v>
      </c>
      <c r="G1966" s="5">
        <v>5.5</v>
      </c>
      <c r="H1966" s="5">
        <v>195.0</v>
      </c>
      <c r="I1966" s="12">
        <f>if(H1966&lt;0,-H1966/(-H1966+100),100/(H1966+100))/(if(H1966&lt;0,-H1966/(-H1966+100),100/(H1966+100))+if(H1967&lt;0,-H1967/(-H1967+100),100/(H1967+100)))</f>
        <v>0.3231093421</v>
      </c>
      <c r="J1966" s="13">
        <v>69.0</v>
      </c>
      <c r="K1966" s="14">
        <f>IF(C1966&lt;&gt;"",IF(C1966+G1966&gt;0,C1966+G1966,""),IF(G1966-C1967&gt;0,G1966-C1967,""))</f>
        <v>0.2</v>
      </c>
      <c r="L1966" s="15">
        <f>if(K1966&lt;&gt;"",if(J1967-J1966&lt;G1966,1,if(G1966=J1967-J1966,"Push",0)),"")</f>
        <v>1</v>
      </c>
      <c r="AA1966" s="18"/>
      <c r="AB1966" s="19"/>
    </row>
    <row r="1967" hidden="1">
      <c r="B1967" s="20" t="s">
        <v>287</v>
      </c>
      <c r="C1967" s="3">
        <v>5.3</v>
      </c>
      <c r="D1967" s="21">
        <v>0.686</v>
      </c>
      <c r="F1967" s="22">
        <v>5.7</v>
      </c>
      <c r="G1967" s="5">
        <v>-5.5</v>
      </c>
      <c r="H1967" s="5">
        <v>-245.0</v>
      </c>
      <c r="I1967" s="12">
        <f>if(H1967&lt;0,-H1967/(-H1967+100),100/(H1967+100))/(if(H1967&lt;0,-H1967/(-H1967+100),100/(H1967+100))+if(H1966&lt;0,-H1966/(-H1966+100),100/(H1966+100)))</f>
        <v>0.6768906579</v>
      </c>
      <c r="J1967" s="13">
        <v>67.0</v>
      </c>
      <c r="K1967" s="23" t="str">
        <f>IF(C1967&lt;&gt;"",IF(C1967+G1967&gt;0,C1967+G1967,""),IF(G1967-C1966&gt;0,G1967-C1966,""))</f>
        <v/>
      </c>
      <c r="L1967" s="15" t="str">
        <f>if(K1967&lt;&gt;"",if(J1966-J1967&lt;G1967,1,if(G1967=J1966-J1967,"Push",0)),"")</f>
        <v/>
      </c>
      <c r="AA1967" s="18"/>
      <c r="AB1967" s="19"/>
    </row>
    <row r="1968" hidden="1">
      <c r="A1968" s="26">
        <v>44183.0</v>
      </c>
      <c r="B1968" s="27" t="s">
        <v>157</v>
      </c>
      <c r="C1968" s="28"/>
      <c r="D1968" s="28"/>
      <c r="E1968" s="29">
        <v>34.5</v>
      </c>
      <c r="F1968" s="30">
        <v>75.4</v>
      </c>
      <c r="G1968" s="31"/>
      <c r="H1968" s="31"/>
      <c r="I1968" s="32"/>
      <c r="J1968" s="33">
        <v>69.0</v>
      </c>
      <c r="K1968" s="34"/>
      <c r="L1968" s="35"/>
      <c r="AA1968" s="18"/>
      <c r="AB1968" s="19"/>
    </row>
    <row r="1969" hidden="1">
      <c r="B1969" s="36" t="s">
        <v>95</v>
      </c>
      <c r="C1969" s="37">
        <v>5.5</v>
      </c>
      <c r="D1969" s="38">
        <v>0.709</v>
      </c>
      <c r="F1969" s="39">
        <v>8.6</v>
      </c>
      <c r="G1969" s="31"/>
      <c r="H1969" s="31"/>
      <c r="I1969" s="32"/>
      <c r="J1969" s="33">
        <v>65.0</v>
      </c>
      <c r="K1969" s="40"/>
      <c r="L1969" s="35"/>
      <c r="AA1969" s="18"/>
      <c r="AB1969" s="19"/>
    </row>
    <row r="1970" hidden="1">
      <c r="A1970" s="7">
        <v>44183.0</v>
      </c>
      <c r="B1970" s="8" t="s">
        <v>190</v>
      </c>
      <c r="C1970" s="9"/>
      <c r="D1970" s="9"/>
      <c r="E1970" s="10">
        <v>28.5</v>
      </c>
      <c r="F1970" s="11">
        <v>26.7</v>
      </c>
      <c r="G1970" s="5">
        <v>9.5</v>
      </c>
      <c r="H1970" s="5">
        <v>390.0</v>
      </c>
      <c r="I1970" s="12">
        <f>if(H1970&lt;0,-H1970/(-H1970+100),100/(H1970+100))/(if(H1970&lt;0,-H1970/(-H1970+100),100/(H1970+100))+if(H1971&lt;0,-H1971/(-H1971+100),100/(H1971+100)))</f>
        <v>0.1952277657</v>
      </c>
      <c r="J1970" s="13">
        <v>56.0</v>
      </c>
      <c r="K1970" s="14">
        <f>IF(C1970&lt;&gt;"",IF(C1970+G1970&gt;0,C1970+G1970,""),IF(G1970-C1971&gt;0,G1970-C1971,""))</f>
        <v>4.5</v>
      </c>
      <c r="L1970" s="15">
        <f>if(K1970&lt;&gt;"",if(J1971-J1970&lt;G1970,1,if(G1970=J1971-J1970,"Push",0)),"")</f>
        <v>1</v>
      </c>
      <c r="AA1970" s="18"/>
      <c r="AB1970" s="19"/>
    </row>
    <row r="1971" hidden="1">
      <c r="B1971" s="20" t="s">
        <v>339</v>
      </c>
      <c r="C1971" s="3">
        <v>5.0</v>
      </c>
      <c r="D1971" s="21">
        <v>0.67</v>
      </c>
      <c r="F1971" s="22">
        <v>38.7</v>
      </c>
      <c r="G1971" s="5">
        <v>-9.5</v>
      </c>
      <c r="H1971" s="5">
        <v>-530.0</v>
      </c>
      <c r="I1971" s="12">
        <f>if(H1971&lt;0,-H1971/(-H1971+100),100/(H1971+100))/(if(H1971&lt;0,-H1971/(-H1971+100),100/(H1971+100))+if(H1970&lt;0,-H1970/(-H1970+100),100/(H1970+100)))</f>
        <v>0.8047722343</v>
      </c>
      <c r="J1971" s="13">
        <v>62.0</v>
      </c>
      <c r="K1971" s="23" t="str">
        <f>IF(C1971&lt;&gt;"",IF(C1971+G1971&gt;0,C1971+G1971,""),IF(G1971-C1970&gt;0,G1971-C1970,""))</f>
        <v/>
      </c>
      <c r="L1971" s="15" t="str">
        <f>if(K1971&lt;&gt;"",if(J1970-J1971&lt;G1971,1,if(G1971=J1970-J1971,"Push",0)),"")</f>
        <v/>
      </c>
      <c r="AA1971" s="18"/>
      <c r="AB1971" s="19"/>
    </row>
    <row r="1972" hidden="1">
      <c r="A1972" s="7">
        <v>44183.0</v>
      </c>
      <c r="B1972" s="8" t="s">
        <v>167</v>
      </c>
      <c r="C1972" s="9"/>
      <c r="D1972" s="9"/>
      <c r="E1972" s="10">
        <v>23.6</v>
      </c>
      <c r="F1972" s="11">
        <v>30.2</v>
      </c>
      <c r="I1972" s="12"/>
      <c r="J1972" s="13">
        <v>57.0</v>
      </c>
      <c r="K1972" s="14"/>
      <c r="L1972" s="15"/>
      <c r="AA1972" s="18"/>
      <c r="AB1972" s="19"/>
    </row>
    <row r="1973" hidden="1">
      <c r="B1973" s="20" t="s">
        <v>31</v>
      </c>
      <c r="C1973" s="3">
        <v>39.1</v>
      </c>
      <c r="D1973" s="21">
        <v>0.995</v>
      </c>
      <c r="F1973" s="22">
        <v>60.2</v>
      </c>
      <c r="I1973" s="12"/>
      <c r="J1973" s="13">
        <v>122.0</v>
      </c>
      <c r="K1973" s="23"/>
      <c r="L1973" s="15"/>
      <c r="AA1973" s="18"/>
      <c r="AB1973" s="19"/>
    </row>
    <row r="1974" hidden="1">
      <c r="A1974" s="7">
        <v>44183.0</v>
      </c>
      <c r="B1974" s="8" t="s">
        <v>438</v>
      </c>
      <c r="C1974" s="9"/>
      <c r="D1974" s="9"/>
      <c r="E1974" s="10">
        <v>21.4</v>
      </c>
      <c r="F1974" s="11">
        <v>63.0</v>
      </c>
      <c r="I1974" s="12"/>
      <c r="J1974" s="13">
        <v>57.0</v>
      </c>
      <c r="K1974" s="14"/>
      <c r="L1974" s="15"/>
      <c r="AA1974" s="18"/>
      <c r="AB1974" s="19"/>
    </row>
    <row r="1975" hidden="1">
      <c r="B1975" s="20" t="s">
        <v>332</v>
      </c>
      <c r="C1975" s="3">
        <v>32.7</v>
      </c>
      <c r="D1975" s="21">
        <v>0.992</v>
      </c>
      <c r="F1975" s="22">
        <v>25.3</v>
      </c>
      <c r="I1975" s="12"/>
      <c r="J1975" s="13">
        <v>73.0</v>
      </c>
      <c r="K1975" s="23"/>
      <c r="L1975" s="15"/>
      <c r="AA1975" s="18"/>
      <c r="AB1975" s="19"/>
    </row>
    <row r="1976" hidden="1">
      <c r="A1976" s="7">
        <v>44183.0</v>
      </c>
      <c r="B1976" s="8" t="s">
        <v>439</v>
      </c>
      <c r="C1976" s="9"/>
      <c r="D1976" s="9"/>
      <c r="E1976" s="10">
        <v>21.2</v>
      </c>
      <c r="F1976" s="11">
        <v>58.9</v>
      </c>
      <c r="I1976" s="12"/>
      <c r="J1976" s="13">
        <v>63.0</v>
      </c>
      <c r="K1976" s="14"/>
      <c r="L1976" s="15"/>
      <c r="AA1976" s="18"/>
      <c r="AB1976" s="19"/>
    </row>
    <row r="1977" hidden="1">
      <c r="B1977" s="20" t="s">
        <v>292</v>
      </c>
      <c r="C1977" s="3">
        <v>32.0</v>
      </c>
      <c r="D1977" s="21">
        <v>0.988</v>
      </c>
      <c r="F1977" s="22">
        <v>27.0</v>
      </c>
      <c r="I1977" s="12"/>
      <c r="J1977" s="13">
        <v>86.0</v>
      </c>
      <c r="K1977" s="23"/>
      <c r="L1977" s="15"/>
      <c r="AA1977" s="18"/>
      <c r="AB1977" s="19"/>
    </row>
    <row r="1978" hidden="1">
      <c r="A1978" s="7">
        <v>44183.0</v>
      </c>
      <c r="B1978" s="8" t="s">
        <v>169</v>
      </c>
      <c r="C1978" s="9"/>
      <c r="D1978" s="9"/>
      <c r="E1978" s="10">
        <v>20.8</v>
      </c>
      <c r="F1978" s="11">
        <v>47.8</v>
      </c>
      <c r="I1978" s="12"/>
      <c r="J1978" s="13">
        <v>51.0</v>
      </c>
      <c r="K1978" s="14"/>
      <c r="L1978" s="15"/>
      <c r="AA1978" s="18"/>
      <c r="AB1978" s="19"/>
    </row>
    <row r="1979" hidden="1">
      <c r="B1979" s="20" t="s">
        <v>277</v>
      </c>
      <c r="C1979" s="3">
        <v>32.5</v>
      </c>
      <c r="D1979" s="21">
        <v>0.991</v>
      </c>
      <c r="F1979" s="22">
        <v>33.1</v>
      </c>
      <c r="I1979" s="12"/>
      <c r="J1979" s="13">
        <v>78.0</v>
      </c>
      <c r="K1979" s="23"/>
      <c r="L1979" s="15"/>
      <c r="AA1979" s="18"/>
      <c r="AB1979" s="19"/>
    </row>
    <row r="1980" hidden="1">
      <c r="A1980" s="26">
        <v>44183.0</v>
      </c>
      <c r="B1980" s="27" t="s">
        <v>209</v>
      </c>
      <c r="C1980" s="28"/>
      <c r="D1980" s="28"/>
      <c r="E1980" s="29">
        <v>20.8</v>
      </c>
      <c r="F1980" s="30">
        <v>25.1</v>
      </c>
      <c r="G1980" s="31"/>
      <c r="H1980" s="31"/>
      <c r="I1980" s="32"/>
      <c r="J1980" s="33">
        <v>54.0</v>
      </c>
      <c r="K1980" s="34"/>
      <c r="L1980" s="35"/>
      <c r="AA1980" s="18"/>
      <c r="AB1980" s="19"/>
    </row>
    <row r="1981" hidden="1">
      <c r="B1981" s="36" t="s">
        <v>160</v>
      </c>
      <c r="C1981" s="37">
        <v>13.1</v>
      </c>
      <c r="D1981" s="38">
        <v>0.892</v>
      </c>
      <c r="F1981" s="39">
        <v>40.1</v>
      </c>
      <c r="G1981" s="31"/>
      <c r="H1981" s="31"/>
      <c r="I1981" s="32"/>
      <c r="J1981" s="33">
        <v>64.0</v>
      </c>
      <c r="K1981" s="40"/>
      <c r="L1981" s="35"/>
      <c r="AA1981" s="18"/>
      <c r="AB1981" s="19"/>
    </row>
    <row r="1982" hidden="1">
      <c r="A1982" s="7">
        <v>44183.0</v>
      </c>
      <c r="B1982" s="8" t="s">
        <v>353</v>
      </c>
      <c r="C1982" s="9"/>
      <c r="D1982" s="9"/>
      <c r="E1982" s="10">
        <v>20.2</v>
      </c>
      <c r="F1982" s="11">
        <v>34.0</v>
      </c>
      <c r="I1982" s="12"/>
      <c r="J1982" s="13">
        <v>41.0</v>
      </c>
      <c r="K1982" s="14"/>
      <c r="L1982" s="15"/>
      <c r="AA1982" s="18"/>
      <c r="AB1982" s="19"/>
    </row>
    <row r="1983" hidden="1">
      <c r="B1983" s="20" t="s">
        <v>189</v>
      </c>
      <c r="C1983" s="3">
        <v>30.6</v>
      </c>
      <c r="D1983" s="21">
        <v>0.989</v>
      </c>
      <c r="F1983" s="22">
        <v>46.7</v>
      </c>
      <c r="I1983" s="12"/>
      <c r="J1983" s="13">
        <v>77.0</v>
      </c>
      <c r="K1983" s="23"/>
      <c r="L1983" s="15"/>
      <c r="AA1983" s="18"/>
      <c r="AB1983" s="19"/>
    </row>
    <row r="1984" hidden="1">
      <c r="A1984" s="7">
        <v>44183.0</v>
      </c>
      <c r="B1984" s="8" t="s">
        <v>410</v>
      </c>
      <c r="C1984" s="9"/>
      <c r="D1984" s="9"/>
      <c r="E1984" s="10">
        <v>20.2</v>
      </c>
      <c r="F1984" s="11">
        <v>43.3</v>
      </c>
      <c r="I1984" s="12"/>
      <c r="J1984" s="13">
        <v>50.0</v>
      </c>
      <c r="K1984" s="14"/>
      <c r="L1984" s="15"/>
      <c r="AA1984" s="18"/>
      <c r="AB1984" s="19"/>
    </row>
    <row r="1985" hidden="1">
      <c r="B1985" s="20" t="s">
        <v>98</v>
      </c>
      <c r="C1985" s="3">
        <v>29.9</v>
      </c>
      <c r="D1985" s="21">
        <v>0.986</v>
      </c>
      <c r="F1985" s="22">
        <v>35.5</v>
      </c>
      <c r="I1985" s="12"/>
      <c r="J1985" s="13">
        <v>78.0</v>
      </c>
      <c r="K1985" s="23"/>
      <c r="L1985" s="15"/>
      <c r="AA1985" s="18"/>
      <c r="AB1985" s="19"/>
    </row>
    <row r="1986" hidden="1">
      <c r="A1986" s="7">
        <v>44183.0</v>
      </c>
      <c r="B1986" s="8" t="s">
        <v>440</v>
      </c>
      <c r="C1986" s="9"/>
      <c r="D1986" s="9"/>
      <c r="E1986" s="10">
        <v>18.1</v>
      </c>
      <c r="F1986" s="11">
        <v>8.4</v>
      </c>
      <c r="I1986" s="12"/>
      <c r="J1986" s="13">
        <v>39.0</v>
      </c>
      <c r="K1986" s="14"/>
      <c r="L1986" s="15"/>
      <c r="AA1986" s="18"/>
      <c r="AB1986" s="19"/>
    </row>
    <row r="1987" hidden="1">
      <c r="B1987" s="20" t="s">
        <v>226</v>
      </c>
      <c r="C1987" s="3">
        <v>27.8</v>
      </c>
      <c r="D1987" s="21">
        <v>0.984</v>
      </c>
      <c r="F1987" s="22">
        <v>62.5</v>
      </c>
      <c r="I1987" s="12"/>
      <c r="J1987" s="13">
        <v>112.0</v>
      </c>
      <c r="K1987" s="23"/>
      <c r="L1987" s="15"/>
      <c r="AA1987" s="18"/>
      <c r="AB1987" s="19"/>
    </row>
    <row r="1988" hidden="1">
      <c r="A1988" s="7">
        <v>44183.0</v>
      </c>
      <c r="B1988" s="8" t="s">
        <v>376</v>
      </c>
      <c r="C1988" s="9"/>
      <c r="D1988" s="9"/>
      <c r="E1988" s="10">
        <v>17.8</v>
      </c>
      <c r="F1988" s="11">
        <v>14.5</v>
      </c>
      <c r="I1988" s="12"/>
      <c r="J1988" s="13">
        <v>45.0</v>
      </c>
      <c r="K1988" s="14"/>
      <c r="L1988" s="15"/>
      <c r="AA1988" s="18"/>
      <c r="AB1988" s="19"/>
    </row>
    <row r="1989" hidden="1">
      <c r="B1989" s="20" t="s">
        <v>71</v>
      </c>
      <c r="C1989" s="3">
        <v>26.7</v>
      </c>
      <c r="D1989" s="21">
        <v>0.974</v>
      </c>
      <c r="F1989" s="22">
        <v>55.3</v>
      </c>
      <c r="I1989" s="12"/>
      <c r="J1989" s="13">
        <v>91.0</v>
      </c>
      <c r="K1989" s="23"/>
      <c r="L1989" s="15"/>
      <c r="AA1989" s="18"/>
      <c r="AB1989" s="19"/>
    </row>
    <row r="1990" hidden="1">
      <c r="A1990" s="7">
        <v>44183.0</v>
      </c>
      <c r="B1990" s="8" t="s">
        <v>392</v>
      </c>
      <c r="C1990" s="9"/>
      <c r="D1990" s="9"/>
      <c r="E1990" s="10"/>
      <c r="F1990" s="11"/>
      <c r="G1990" s="5">
        <v>11.5</v>
      </c>
      <c r="H1990" s="5">
        <v>540.0</v>
      </c>
      <c r="I1990" s="12"/>
      <c r="J1990" s="13">
        <v>50.0</v>
      </c>
      <c r="K1990" s="14"/>
      <c r="L1990" s="15"/>
      <c r="AA1990" s="18"/>
      <c r="AB1990" s="19"/>
    </row>
    <row r="1991" hidden="1">
      <c r="B1991" s="20" t="s">
        <v>40</v>
      </c>
      <c r="C1991" s="3"/>
      <c r="D1991" s="3"/>
      <c r="F1991" s="22"/>
      <c r="G1991" s="5">
        <v>-11.5</v>
      </c>
      <c r="H1991" s="5">
        <v>-835.0</v>
      </c>
      <c r="I1991" s="12"/>
      <c r="J1991" s="13">
        <v>63.0</v>
      </c>
      <c r="K1991" s="23"/>
      <c r="L1991" s="15"/>
      <c r="AA1991" s="18"/>
      <c r="AB1991" s="19"/>
    </row>
    <row r="1992" hidden="1">
      <c r="A1992" s="7">
        <v>44183.0</v>
      </c>
      <c r="B1992" s="8" t="s">
        <v>437</v>
      </c>
      <c r="C1992" s="9"/>
      <c r="D1992" s="9"/>
      <c r="E1992" s="10"/>
      <c r="F1992" s="11"/>
      <c r="I1992" s="12"/>
      <c r="J1992" s="13">
        <v>46.0</v>
      </c>
      <c r="K1992" s="14"/>
      <c r="L1992" s="15"/>
      <c r="AA1992" s="18"/>
      <c r="AB1992" s="19"/>
    </row>
    <row r="1993" hidden="1">
      <c r="B1993" s="20" t="s">
        <v>141</v>
      </c>
      <c r="C1993" s="3"/>
      <c r="D1993" s="3"/>
      <c r="F1993" s="22"/>
      <c r="I1993" s="12"/>
      <c r="J1993" s="13">
        <v>113.0</v>
      </c>
      <c r="K1993" s="23"/>
      <c r="L1993" s="15"/>
      <c r="AA1993" s="18"/>
      <c r="AB1993" s="19"/>
    </row>
    <row r="1994" hidden="1">
      <c r="A1994" s="7">
        <v>44183.0</v>
      </c>
      <c r="B1994" s="8" t="s">
        <v>215</v>
      </c>
      <c r="C1994" s="9"/>
      <c r="D1994" s="9"/>
      <c r="E1994" s="10"/>
      <c r="F1994" s="11"/>
      <c r="I1994" s="12"/>
      <c r="J1994" s="13">
        <v>64.0</v>
      </c>
      <c r="K1994" s="14"/>
      <c r="L1994" s="15"/>
      <c r="AA1994" s="18"/>
      <c r="AB1994" s="19"/>
    </row>
    <row r="1995" hidden="1">
      <c r="B1995" s="20" t="s">
        <v>59</v>
      </c>
      <c r="C1995" s="3"/>
      <c r="D1995" s="3"/>
      <c r="F1995" s="22"/>
      <c r="I1995" s="12"/>
      <c r="J1995" s="13">
        <v>98.0</v>
      </c>
      <c r="K1995" s="23"/>
      <c r="L1995" s="15"/>
      <c r="AA1995" s="18"/>
      <c r="AB1995" s="19"/>
    </row>
    <row r="1996">
      <c r="A1996" s="42">
        <v>44184.0</v>
      </c>
      <c r="B1996" s="43" t="s">
        <v>88</v>
      </c>
      <c r="C1996" s="44">
        <v>4.2</v>
      </c>
      <c r="D1996" s="45">
        <v>0.634</v>
      </c>
      <c r="E1996" s="46">
        <v>92.1</v>
      </c>
      <c r="F1996" s="47">
        <v>47.3</v>
      </c>
      <c r="G1996" s="48">
        <v>4.0</v>
      </c>
      <c r="H1996" s="48">
        <v>150.0</v>
      </c>
      <c r="I1996" s="49">
        <f>if(H1996&lt;0,-H1996/(-H1996+100),100/(H1996+100))/(if(H1996&lt;0,-H1996/(-H1996+100),100/(H1996+100))+if(H1997&lt;0,-H1997/(-H1997+100),100/(H1997+100)))</f>
        <v>0.3808255659</v>
      </c>
      <c r="J1996" s="50">
        <v>88.0</v>
      </c>
      <c r="K1996" s="51">
        <f>IF(C1996&lt;&gt;"",IF(C1996+G1996&gt;0,C1996+G1996,""),IF(G1996-C1997&gt;0,G1996-C1997,""))</f>
        <v>8.2</v>
      </c>
      <c r="L1996" s="52">
        <f>if(K1996&lt;&gt;"",if(J1997-J1996&lt;G1996,1,if(G1996=J1997-J1996,"Push",0)),"")</f>
        <v>0</v>
      </c>
      <c r="AA1996" s="18"/>
      <c r="AB1996" s="19"/>
    </row>
    <row r="1997">
      <c r="B1997" s="20" t="s">
        <v>230</v>
      </c>
      <c r="C1997" s="3"/>
      <c r="D1997" s="3"/>
      <c r="F1997" s="22">
        <v>89.8</v>
      </c>
      <c r="G1997" s="5">
        <v>-4.0</v>
      </c>
      <c r="H1997" s="5">
        <v>-186.0</v>
      </c>
      <c r="I1997" s="12">
        <f>if(H1997&lt;0,-H1997/(-H1997+100),100/(H1997+100))/(if(H1997&lt;0,-H1997/(-H1997+100),100/(H1997+100))+if(H1996&lt;0,-H1996/(-H1996+100),100/(H1996+100)))</f>
        <v>0.6191744341</v>
      </c>
      <c r="J1997" s="13">
        <v>99.0</v>
      </c>
      <c r="K1997" s="23" t="str">
        <f>IF(C1997&lt;&gt;"",IF(C1997+G1997&gt;0,C1997+G1997,""),IF(G1997-C1996&gt;0,G1997-C1996,""))</f>
        <v/>
      </c>
      <c r="L1997" s="15" t="str">
        <f>if(K1997&lt;&gt;"",if(J1996-J1997&lt;G1997,1,if(G1997=J1996-J1997,"Push",0)),"")</f>
        <v/>
      </c>
      <c r="AA1997" s="18"/>
      <c r="AB1997" s="19"/>
    </row>
    <row r="1998" hidden="1">
      <c r="A1998" s="7">
        <v>44184.0</v>
      </c>
      <c r="B1998" s="8" t="s">
        <v>19</v>
      </c>
      <c r="C1998" s="9"/>
      <c r="D1998" s="9"/>
      <c r="E1998" s="10">
        <v>91.2</v>
      </c>
      <c r="F1998" s="11">
        <v>51.2</v>
      </c>
      <c r="G1998" s="5">
        <v>-2.0</v>
      </c>
      <c r="H1998" s="5">
        <v>-132.0</v>
      </c>
      <c r="I1998" s="12">
        <f>if(H1998&lt;0,-H1998/(-H1998+100),100/(H1998+100))/(if(H1998&lt;0,-H1998/(-H1998+100),100/(H1998+100))+if(H1999&lt;0,-H1999/(-H1999+100),100/(H1999+100)))</f>
        <v>0.5467333542</v>
      </c>
      <c r="J1998" s="13">
        <v>70.0</v>
      </c>
      <c r="K1998" s="14" t="str">
        <f>IF(C1998&lt;&gt;"",IF(C1998+G1998&gt;0,C1998+G1998,""),IF(G1998-C1999&gt;0,G1998-C1999,""))</f>
        <v/>
      </c>
      <c r="L1998" s="15" t="str">
        <f>if(K1998&lt;&gt;"",if(J1999-J1998&lt;G1998,1,if(G1998=J1999-J1998,"Push",0)),"")</f>
        <v/>
      </c>
      <c r="AA1998" s="18"/>
      <c r="AB1998" s="19"/>
    </row>
    <row r="1999" hidden="1">
      <c r="B1999" s="20" t="s">
        <v>90</v>
      </c>
      <c r="C1999" s="3">
        <v>1.4</v>
      </c>
      <c r="D1999" s="21">
        <v>0.559</v>
      </c>
      <c r="F1999" s="22">
        <v>82.7</v>
      </c>
      <c r="G1999" s="5">
        <v>2.0</v>
      </c>
      <c r="H1999" s="5">
        <v>112.0</v>
      </c>
      <c r="I1999" s="12">
        <f>if(H1999&lt;0,-H1999/(-H1999+100),100/(H1999+100))/(if(H1999&lt;0,-H1999/(-H1999+100),100/(H1999+100))+if(H1998&lt;0,-H1998/(-H1998+100),100/(H1998+100)))</f>
        <v>0.4532666458</v>
      </c>
      <c r="J1999" s="13">
        <v>77.0</v>
      </c>
      <c r="K1999" s="23">
        <f>IF(C1999&lt;&gt;"",IF(C1999+G1999&gt;0,C1999+G1999,""),IF(G1999-C1998&gt;0,G1999-C1998,""))</f>
        <v>3.4</v>
      </c>
      <c r="L1999" s="15">
        <f>if(K1999&lt;&gt;"",if(J1998-J1999&lt;G1999,1,if(G1999=J1998-J1999,"Push",0)),"")</f>
        <v>1</v>
      </c>
      <c r="AA1999" s="18"/>
      <c r="AB1999" s="19"/>
    </row>
    <row r="2000" hidden="1">
      <c r="A2000" s="7">
        <v>44184.0</v>
      </c>
      <c r="B2000" s="8" t="s">
        <v>272</v>
      </c>
      <c r="C2000" s="9"/>
      <c r="D2000" s="9"/>
      <c r="E2000" s="10">
        <v>84.8</v>
      </c>
      <c r="F2000" s="11">
        <v>44.4</v>
      </c>
      <c r="G2000" s="5">
        <v>4.0</v>
      </c>
      <c r="H2000" s="5">
        <v>155.0</v>
      </c>
      <c r="I2000" s="12">
        <f>if(H2000&lt;0,-H2000/(-H2000+100),100/(H2000+100))/(if(H2000&lt;0,-H2000/(-H2000+100),100/(H2000+100))+if(H2001&lt;0,-H2001/(-H2001+100),100/(H2001+100)))</f>
        <v>0.3744351194</v>
      </c>
      <c r="J2000" s="13">
        <v>78.0</v>
      </c>
      <c r="K2000" s="14">
        <f>IF(C2000&lt;&gt;"",IF(C2000+G2000&gt;0,C2000+G2000,""),IF(G2000-C2001&gt;0,G2000-C2001,""))</f>
        <v>2</v>
      </c>
      <c r="L2000" s="15">
        <f>if(K2000&lt;&gt;"",if(J2001-J2000&lt;G2000,1,if(G2000=J2001-J2000,"Push",0)),"")</f>
        <v>0</v>
      </c>
      <c r="AA2000" s="18"/>
      <c r="AB2000" s="19"/>
    </row>
    <row r="2001" hidden="1">
      <c r="B2001" s="20" t="s">
        <v>38</v>
      </c>
      <c r="C2001" s="3">
        <v>2.0</v>
      </c>
      <c r="D2001" s="21">
        <v>0.58</v>
      </c>
      <c r="F2001" s="22">
        <v>85.5</v>
      </c>
      <c r="G2001" s="5">
        <v>-4.0</v>
      </c>
      <c r="H2001" s="5">
        <v>-190.0</v>
      </c>
      <c r="I2001" s="12">
        <f>if(H2001&lt;0,-H2001/(-H2001+100),100/(H2001+100))/(if(H2001&lt;0,-H2001/(-H2001+100),100/(H2001+100))+if(H2000&lt;0,-H2000/(-H2000+100),100/(H2000+100)))</f>
        <v>0.6255648806</v>
      </c>
      <c r="J2001" s="13">
        <v>88.0</v>
      </c>
      <c r="K2001" s="23" t="str">
        <f>IF(C2001&lt;&gt;"",IF(C2001+G2001&gt;0,C2001+G2001,""),IF(G2001-C2000&gt;0,G2001-C2000,""))</f>
        <v/>
      </c>
      <c r="L2001" s="15" t="str">
        <f>if(K2001&lt;&gt;"",if(J2000-J2001&lt;G2001,1,if(G2001=J2000-J2001,"Push",0)),"")</f>
        <v/>
      </c>
      <c r="AA2001" s="18"/>
      <c r="AB2001" s="19"/>
    </row>
    <row r="2002" hidden="1">
      <c r="A2002" s="7">
        <v>44184.0</v>
      </c>
      <c r="B2002" s="8" t="s">
        <v>399</v>
      </c>
      <c r="C2002" s="9">
        <v>0.4</v>
      </c>
      <c r="D2002" s="25">
        <v>0.519</v>
      </c>
      <c r="E2002" s="10">
        <v>83.4</v>
      </c>
      <c r="F2002" s="11">
        <v>42.6</v>
      </c>
      <c r="G2002" s="5">
        <v>-2.5</v>
      </c>
      <c r="H2002" s="5">
        <v>-148.0</v>
      </c>
      <c r="I2002" s="12">
        <f>if(H2002&lt;0,-H2002/(-H2002+100),100/(H2002+100))/(if(H2002&lt;0,-H2002/(-H2002+100),100/(H2002+100))+if(H2003&lt;0,-H2003/(-H2003+100),100/(H2003+100)))</f>
        <v>0.5676429568</v>
      </c>
      <c r="J2002" s="13">
        <v>62.0</v>
      </c>
      <c r="K2002" s="14" t="str">
        <f>IF(C2002&lt;&gt;"",IF(C2002+G2002&gt;0,C2002+G2002,""),IF(G2002-C2003&gt;0,G2002-C2003,""))</f>
        <v/>
      </c>
      <c r="L2002" s="15" t="str">
        <f>if(K2002&lt;&gt;"",if(J2003-J2002&lt;G2002,1,if(G2002=J2003-J2002,"Push",0)),"")</f>
        <v/>
      </c>
      <c r="AA2002" s="18"/>
      <c r="AB2002" s="19"/>
    </row>
    <row r="2003" hidden="1">
      <c r="B2003" s="20" t="s">
        <v>319</v>
      </c>
      <c r="C2003" s="3"/>
      <c r="D2003" s="3"/>
      <c r="F2003" s="22">
        <v>82.7</v>
      </c>
      <c r="G2003" s="5">
        <v>2.5</v>
      </c>
      <c r="H2003" s="5">
        <v>120.0</v>
      </c>
      <c r="I2003" s="12">
        <f>if(H2003&lt;0,-H2003/(-H2003+100),100/(H2003+100))/(if(H2003&lt;0,-H2003/(-H2003+100),100/(H2003+100))+if(H2002&lt;0,-H2002/(-H2002+100),100/(H2002+100)))</f>
        <v>0.4323570432</v>
      </c>
      <c r="J2003" s="13">
        <v>65.0</v>
      </c>
      <c r="K2003" s="23">
        <f>IF(C2003&lt;&gt;"",IF(C2003+G2003&gt;0,C2003+G2003,""),IF(G2003-C2002&gt;0,G2003-C2002,""))</f>
        <v>2.1</v>
      </c>
      <c r="L2003" s="15">
        <f>if(K2003&lt;&gt;"",if(J2002-J2003&lt;G2003,1,if(G2003=J2002-J2003,"Push",0)),"")</f>
        <v>1</v>
      </c>
      <c r="AA2003" s="18"/>
      <c r="AB2003" s="19"/>
    </row>
    <row r="2004" hidden="1">
      <c r="A2004" s="7">
        <v>44184.0</v>
      </c>
      <c r="B2004" s="8" t="s">
        <v>126</v>
      </c>
      <c r="C2004" s="9"/>
      <c r="D2004" s="9"/>
      <c r="E2004" s="10">
        <v>82.3</v>
      </c>
      <c r="F2004" s="11">
        <v>36.4</v>
      </c>
      <c r="G2004" s="5">
        <v>8.5</v>
      </c>
      <c r="H2004" s="5">
        <v>335.0</v>
      </c>
      <c r="I2004" s="12">
        <f>if(H2004&lt;0,-H2004/(-H2004+100),100/(H2004+100))/(if(H2004&lt;0,-H2004/(-H2004+100),100/(H2004+100))+if(H2005&lt;0,-H2005/(-H2005+100),100/(H2005+100)))</f>
        <v>0.2189997041</v>
      </c>
      <c r="J2004" s="13">
        <v>48.0</v>
      </c>
      <c r="K2004" s="14">
        <f>IF(C2004&lt;&gt;"",IF(C2004+G2004&gt;0,C2004+G2004,""),IF(G2004-C2005&gt;0,G2004-C2005,""))</f>
        <v>2.4</v>
      </c>
      <c r="L2004" s="15">
        <f>if(K2004&lt;&gt;"",if(J2005-J2004&lt;G2004,1,if(G2004=J2005-J2004,"Push",0)),"")</f>
        <v>0</v>
      </c>
      <c r="AA2004" s="18"/>
      <c r="AB2004" s="19"/>
    </row>
    <row r="2005" hidden="1">
      <c r="B2005" s="20" t="s">
        <v>44</v>
      </c>
      <c r="C2005" s="3">
        <v>6.1</v>
      </c>
      <c r="D2005" s="21">
        <v>0.73</v>
      </c>
      <c r="F2005" s="22">
        <v>96.6</v>
      </c>
      <c r="G2005" s="5">
        <v>-8.5</v>
      </c>
      <c r="H2005" s="5">
        <v>-455.0</v>
      </c>
      <c r="I2005" s="12">
        <f>if(H2005&lt;0,-H2005/(-H2005+100),100/(H2005+100))/(if(H2005&lt;0,-H2005/(-H2005+100),100/(H2005+100))+if(H2004&lt;0,-H2004/(-H2004+100),100/(H2004+100)))</f>
        <v>0.7810002959</v>
      </c>
      <c r="J2005" s="13">
        <v>85.0</v>
      </c>
      <c r="K2005" s="23" t="str">
        <f>IF(C2005&lt;&gt;"",IF(C2005+G2005&gt;0,C2005+G2005,""),IF(G2005-C2004&gt;0,G2005-C2004,""))</f>
        <v/>
      </c>
      <c r="L2005" s="15" t="str">
        <f>if(K2005&lt;&gt;"",if(J2004-J2005&lt;G2005,1,if(G2005=J2004-J2005,"Push",0)),"")</f>
        <v/>
      </c>
      <c r="AA2005" s="18"/>
      <c r="AB2005" s="19"/>
    </row>
    <row r="2006" hidden="1">
      <c r="A2006" s="7">
        <v>44184.0</v>
      </c>
      <c r="B2006" s="8" t="s">
        <v>261</v>
      </c>
      <c r="C2006" s="9"/>
      <c r="D2006" s="9"/>
      <c r="E2006" s="10">
        <v>82.0</v>
      </c>
      <c r="F2006" s="11">
        <v>47.3</v>
      </c>
      <c r="G2006" s="5">
        <v>2.5</v>
      </c>
      <c r="H2006" s="5">
        <v>120.0</v>
      </c>
      <c r="I2006" s="12">
        <f>if(H2006&lt;0,-H2006/(-H2006+100),100/(H2006+100))/(if(H2006&lt;0,-H2006/(-H2006+100),100/(H2006+100))+if(H2007&lt;0,-H2007/(-H2007+100),100/(H2007+100)))</f>
        <v>0.4357962697</v>
      </c>
      <c r="J2006" s="13">
        <v>75.0</v>
      </c>
      <c r="K2006" s="14">
        <f>IF(C2006&lt;&gt;"",IF(C2006+G2006&gt;0,C2006+G2006,""),IF(G2006-C2007&gt;0,G2006-C2007,""))</f>
        <v>0.2</v>
      </c>
      <c r="L2006" s="15">
        <f>if(K2006&lt;&gt;"",if(J2007-J2006&lt;G2006,1,if(G2006=J2007-J2006,"Push",0)),"")</f>
        <v>0</v>
      </c>
      <c r="AA2006" s="18"/>
      <c r="AB2006" s="19"/>
    </row>
    <row r="2007" hidden="1">
      <c r="B2007" s="20" t="s">
        <v>311</v>
      </c>
      <c r="C2007" s="3">
        <v>2.3</v>
      </c>
      <c r="D2007" s="21">
        <v>0.586</v>
      </c>
      <c r="F2007" s="22">
        <v>82.0</v>
      </c>
      <c r="G2007" s="5">
        <v>-2.5</v>
      </c>
      <c r="H2007" s="5">
        <v>-143.0</v>
      </c>
      <c r="I2007" s="12">
        <f>if(H2007&lt;0,-H2007/(-H2007+100),100/(H2007+100))/(if(H2007&lt;0,-H2007/(-H2007+100),100/(H2007+100))+if(H2006&lt;0,-H2006/(-H2006+100),100/(H2006+100)))</f>
        <v>0.5642037303</v>
      </c>
      <c r="J2007" s="13">
        <v>78.0</v>
      </c>
      <c r="K2007" s="23" t="str">
        <f>IF(C2007&lt;&gt;"",IF(C2007+G2007&gt;0,C2007+G2007,""),IF(G2007-C2006&gt;0,G2007-C2006,""))</f>
        <v/>
      </c>
      <c r="L2007" s="15" t="str">
        <f>if(K2007&lt;&gt;"",if(J2006-J2007&lt;G2007,1,if(G2007=J2006-J2007,"Push",0)),"")</f>
        <v/>
      </c>
      <c r="AA2007" s="18"/>
      <c r="AB2007" s="19"/>
    </row>
    <row r="2008" hidden="1">
      <c r="A2008" s="7">
        <v>44184.0</v>
      </c>
      <c r="B2008" s="8" t="s">
        <v>34</v>
      </c>
      <c r="C2008" s="9">
        <v>5.5</v>
      </c>
      <c r="D2008" s="25">
        <v>0.694</v>
      </c>
      <c r="E2008" s="10">
        <v>81.1</v>
      </c>
      <c r="F2008" s="11">
        <v>86.7</v>
      </c>
      <c r="G2008" s="5">
        <v>-3.0</v>
      </c>
      <c r="H2008" s="5">
        <v>-152.0</v>
      </c>
      <c r="I2008" s="12">
        <f>if(H2008&lt;0,-H2008/(-H2008+100),100/(H2008+100))/(if(H2008&lt;0,-H2008/(-H2008+100),100/(H2008+100))+if(H2009&lt;0,-H2009/(-H2009+100),100/(H2009+100)))</f>
        <v>0.5757575758</v>
      </c>
      <c r="J2008" s="13">
        <v>75.0</v>
      </c>
      <c r="K2008" s="14">
        <f>IF(C2008&lt;&gt;"",IF(C2008+G2008&gt;0,C2008+G2008,""),IF(G2008-C2009&gt;0,G2008-C2009,""))</f>
        <v>2.5</v>
      </c>
      <c r="L2008" s="15">
        <f>if(K2008&lt;&gt;"",if(J2009-J2008&lt;G2008,1,if(G2008=J2009-J2008,"Push",0)),"")</f>
        <v>1</v>
      </c>
      <c r="AA2008" s="18"/>
      <c r="AB2008" s="19"/>
    </row>
    <row r="2009" hidden="1">
      <c r="B2009" s="20" t="s">
        <v>96</v>
      </c>
      <c r="C2009" s="3"/>
      <c r="D2009" s="3"/>
      <c r="F2009" s="22">
        <v>42.5</v>
      </c>
      <c r="G2009" s="5">
        <v>3.0</v>
      </c>
      <c r="H2009" s="5">
        <v>125.0</v>
      </c>
      <c r="I2009" s="12">
        <f>if(H2009&lt;0,-H2009/(-H2009+100),100/(H2009+100))/(if(H2009&lt;0,-H2009/(-H2009+100),100/(H2009+100))+if(H2008&lt;0,-H2008/(-H2008+100),100/(H2008+100)))</f>
        <v>0.4242424242</v>
      </c>
      <c r="J2009" s="13">
        <v>63.0</v>
      </c>
      <c r="K2009" s="23" t="str">
        <f>IF(C2009&lt;&gt;"",IF(C2009+G2009&gt;0,C2009+G2009,""),IF(G2009-C2008&gt;0,G2009-C2008,""))</f>
        <v/>
      </c>
      <c r="L2009" s="15" t="str">
        <f>if(K2009&lt;&gt;"",if(J2008-J2009&lt;G2009,1,if(G2009=J2008-J2009,"Push",0)),"")</f>
        <v/>
      </c>
      <c r="AA2009" s="18"/>
      <c r="AB2009" s="19"/>
    </row>
    <row r="2010" hidden="1">
      <c r="A2010" s="7">
        <v>44184.0</v>
      </c>
      <c r="B2010" s="8" t="s">
        <v>16</v>
      </c>
      <c r="C2010" s="9"/>
      <c r="D2010" s="9"/>
      <c r="E2010" s="10">
        <v>80.4</v>
      </c>
      <c r="F2010" s="11">
        <v>94.4</v>
      </c>
      <c r="G2010" s="5">
        <v>5.0</v>
      </c>
      <c r="H2010" s="5">
        <v>180.0</v>
      </c>
      <c r="I2010" s="12">
        <f>if(H2010&lt;0,-H2010/(-H2010+100),100/(H2010+100))/(if(H2010&lt;0,-H2010/(-H2010+100),100/(H2010+100))+if(H2011&lt;0,-H2011/(-H2011+100),100/(H2011+100)))</f>
        <v>0.3418803419</v>
      </c>
      <c r="J2010" s="13">
        <v>73.0</v>
      </c>
      <c r="K2010" s="14">
        <f>IF(C2010&lt;&gt;"",IF(C2010+G2010&gt;0,C2010+G2010,""),IF(G2010-C2011&gt;0,G2010-C2011,""))</f>
        <v>1.7</v>
      </c>
      <c r="L2010" s="15">
        <f>if(K2010&lt;&gt;"",if(J2011-J2010&lt;G2010,1,if(G2010=J2011-J2010,"Push",0)),"")</f>
        <v>1</v>
      </c>
      <c r="AA2010" s="18"/>
      <c r="AB2010" s="19"/>
    </row>
    <row r="2011" hidden="1">
      <c r="B2011" s="20" t="s">
        <v>122</v>
      </c>
      <c r="C2011" s="3">
        <v>3.3</v>
      </c>
      <c r="D2011" s="21">
        <v>0.605</v>
      </c>
      <c r="F2011" s="22">
        <v>34.7</v>
      </c>
      <c r="G2011" s="5">
        <v>-5.0</v>
      </c>
      <c r="H2011" s="5">
        <v>-220.0</v>
      </c>
      <c r="I2011" s="12">
        <f>if(H2011&lt;0,-H2011/(-H2011+100),100/(H2011+100))/(if(H2011&lt;0,-H2011/(-H2011+100),100/(H2011+100))+if(H2010&lt;0,-H2010/(-H2010+100),100/(H2010+100)))</f>
        <v>0.6581196581</v>
      </c>
      <c r="J2011" s="13">
        <v>71.0</v>
      </c>
      <c r="K2011" s="23" t="str">
        <f>IF(C2011&lt;&gt;"",IF(C2011+G2011&gt;0,C2011+G2011,""),IF(G2011-C2010&gt;0,G2011-C2010,""))</f>
        <v/>
      </c>
      <c r="L2011" s="15" t="str">
        <f>if(K2011&lt;&gt;"",if(J2010-J2011&lt;G2011,1,if(G2011=J2010-J2011,"Push",0)),"")</f>
        <v/>
      </c>
      <c r="AA2011" s="18"/>
      <c r="AB2011" s="19"/>
    </row>
    <row r="2012" hidden="1">
      <c r="A2012" s="7">
        <v>44184.0</v>
      </c>
      <c r="B2012" s="8" t="s">
        <v>76</v>
      </c>
      <c r="C2012" s="9"/>
      <c r="D2012" s="9"/>
      <c r="E2012" s="10">
        <v>80.0</v>
      </c>
      <c r="F2012" s="11">
        <v>54.3</v>
      </c>
      <c r="G2012" s="5">
        <v>8.0</v>
      </c>
      <c r="H2012" s="5">
        <v>310.0</v>
      </c>
      <c r="I2012" s="12">
        <f>if(H2012&lt;0,-H2012/(-H2012+100),100/(H2012+100))/(if(H2012&lt;0,-H2012/(-H2012+100),100/(H2012+100))+if(H2013&lt;0,-H2013/(-H2013+100),100/(H2013+100)))</f>
        <v>0.2336448598</v>
      </c>
      <c r="J2012" s="13">
        <v>60.0</v>
      </c>
      <c r="K2012" s="14">
        <f>IF(C2012&lt;&gt;"",IF(C2012+G2012&gt;0,C2012+G2012,""),IF(G2012-C2013&gt;0,G2012-C2013,""))</f>
        <v>2.7</v>
      </c>
      <c r="L2012" s="15" t="str">
        <f>if(K2012&lt;&gt;"",if(J2013-J2012&lt;G2012,1,if(G2012=J2013-J2012,"Push",0)),"")</f>
        <v>Push</v>
      </c>
      <c r="AA2012" s="18"/>
      <c r="AB2012" s="19"/>
    </row>
    <row r="2013" hidden="1">
      <c r="B2013" s="20" t="s">
        <v>108</v>
      </c>
      <c r="C2013" s="3">
        <v>5.3</v>
      </c>
      <c r="D2013" s="21">
        <v>0.692</v>
      </c>
      <c r="F2013" s="22">
        <v>68.9</v>
      </c>
      <c r="G2013" s="5">
        <v>-8.0</v>
      </c>
      <c r="H2013" s="5">
        <v>-400.0</v>
      </c>
      <c r="I2013" s="12">
        <f>if(H2013&lt;0,-H2013/(-H2013+100),100/(H2013+100))/(if(H2013&lt;0,-H2013/(-H2013+100),100/(H2013+100))+if(H2012&lt;0,-H2012/(-H2012+100),100/(H2012+100)))</f>
        <v>0.7663551402</v>
      </c>
      <c r="J2013" s="13">
        <v>68.0</v>
      </c>
      <c r="K2013" s="23" t="str">
        <f>IF(C2013&lt;&gt;"",IF(C2013+G2013&gt;0,C2013+G2013,""),IF(G2013-C2012&gt;0,G2013-C2012,""))</f>
        <v/>
      </c>
      <c r="L2013" s="15" t="str">
        <f>if(K2013&lt;&gt;"",if(J2012-J2013&lt;G2013,1,if(G2013=J2012-J2013,"Push",0)),"")</f>
        <v/>
      </c>
      <c r="AA2013" s="18"/>
      <c r="AB2013" s="19"/>
    </row>
    <row r="2014" hidden="1">
      <c r="A2014" s="7">
        <v>44184.0</v>
      </c>
      <c r="B2014" s="8" t="s">
        <v>174</v>
      </c>
      <c r="C2014" s="9"/>
      <c r="D2014" s="9"/>
      <c r="E2014" s="10">
        <v>76.6</v>
      </c>
      <c r="F2014" s="11">
        <v>32.0</v>
      </c>
      <c r="G2014" s="5">
        <v>-3.5</v>
      </c>
      <c r="H2014" s="5">
        <v>-175.0</v>
      </c>
      <c r="I2014" s="12">
        <f>if(H2014&lt;0,-H2014/(-H2014+100),100/(H2014+100))/(if(H2014&lt;0,-H2014/(-H2014+100),100/(H2014+100))+if(H2015&lt;0,-H2015/(-H2015+100),100/(H2015+100)))</f>
        <v>0.6043165468</v>
      </c>
      <c r="J2014" s="13">
        <v>71.0</v>
      </c>
      <c r="K2014" s="14" t="str">
        <f>IF(C2014&lt;&gt;"",IF(C2014+G2014&gt;0,C2014+G2014,""),IF(G2014-C2015&gt;0,G2014-C2015,""))</f>
        <v/>
      </c>
      <c r="L2014" s="15" t="str">
        <f>if(K2014&lt;&gt;"",if(J2015-J2014&lt;G2014,1,if(G2014=J2015-J2014,"Push",0)),"")</f>
        <v/>
      </c>
      <c r="AA2014" s="18"/>
      <c r="AB2014" s="19"/>
    </row>
    <row r="2015" hidden="1">
      <c r="B2015" s="20" t="s">
        <v>318</v>
      </c>
      <c r="C2015" s="3">
        <v>1.6</v>
      </c>
      <c r="D2015" s="21">
        <v>0.555</v>
      </c>
      <c r="F2015" s="22">
        <v>86.7</v>
      </c>
      <c r="G2015" s="5">
        <v>3.5</v>
      </c>
      <c r="H2015" s="5">
        <v>140.0</v>
      </c>
      <c r="I2015" s="12">
        <f>if(H2015&lt;0,-H2015/(-H2015+100),100/(H2015+100))/(if(H2015&lt;0,-H2015/(-H2015+100),100/(H2015+100))+if(H2014&lt;0,-H2014/(-H2014+100),100/(H2014+100)))</f>
        <v>0.3956834532</v>
      </c>
      <c r="J2015" s="13">
        <v>87.0</v>
      </c>
      <c r="K2015" s="23">
        <f>IF(C2015&lt;&gt;"",IF(C2015+G2015&gt;0,C2015+G2015,""),IF(G2015-C2014&gt;0,G2015-C2014,""))</f>
        <v>5.1</v>
      </c>
      <c r="L2015" s="15">
        <f>if(K2015&lt;&gt;"",if(J2014-J2015&lt;G2015,1,if(G2015=J2014-J2015,"Push",0)),"")</f>
        <v>1</v>
      </c>
      <c r="AA2015" s="18"/>
      <c r="AB2015" s="19"/>
    </row>
    <row r="2016" hidden="1">
      <c r="A2016" s="7">
        <v>44184.0</v>
      </c>
      <c r="B2016" s="8" t="s">
        <v>333</v>
      </c>
      <c r="C2016" s="9"/>
      <c r="D2016" s="9"/>
      <c r="E2016" s="10">
        <v>76.0</v>
      </c>
      <c r="F2016" s="11">
        <v>33.1</v>
      </c>
      <c r="G2016" s="5">
        <v>-1.5</v>
      </c>
      <c r="H2016" s="5">
        <v>-124.0</v>
      </c>
      <c r="I2016" s="12">
        <f>if(H2016&lt;0,-H2016/(-H2016+100),100/(H2016+100))/(if(H2016&lt;0,-H2016/(-H2016+100),100/(H2016+100))+if(H2017&lt;0,-H2017/(-H2017+100),100/(H2017+100)))</f>
        <v>0.53035894</v>
      </c>
      <c r="J2016" s="13">
        <v>68.0</v>
      </c>
      <c r="K2016" s="14" t="str">
        <f>IF(C2016&lt;&gt;"",IF(C2016+G2016&gt;0,C2016+G2016,""),IF(G2016-C2017&gt;0,G2016-C2017,""))</f>
        <v/>
      </c>
      <c r="L2016" s="15" t="str">
        <f>if(K2016&lt;&gt;"",if(J2017-J2016&lt;G2016,1,if(G2016=J2017-J2016,"Push",0)),"")</f>
        <v/>
      </c>
      <c r="AA2016" s="18"/>
      <c r="AB2016" s="19"/>
    </row>
    <row r="2017" hidden="1">
      <c r="B2017" s="20" t="s">
        <v>304</v>
      </c>
      <c r="C2017" s="3">
        <v>1.6</v>
      </c>
      <c r="D2017" s="21">
        <v>0.556</v>
      </c>
      <c r="F2017" s="22">
        <v>81.9</v>
      </c>
      <c r="G2017" s="5">
        <v>1.5</v>
      </c>
      <c r="H2017" s="5">
        <v>104.0</v>
      </c>
      <c r="I2017" s="12">
        <f>if(H2017&lt;0,-H2017/(-H2017+100),100/(H2017+100))/(if(H2017&lt;0,-H2017/(-H2017+100),100/(H2017+100))+if(H2016&lt;0,-H2016/(-H2016+100),100/(H2016+100)))</f>
        <v>0.46964106</v>
      </c>
      <c r="J2017" s="13">
        <v>83.0</v>
      </c>
      <c r="K2017" s="23">
        <f>IF(C2017&lt;&gt;"",IF(C2017+G2017&gt;0,C2017+G2017,""),IF(G2017-C2016&gt;0,G2017-C2016,""))</f>
        <v>3.1</v>
      </c>
      <c r="L2017" s="15">
        <f>if(K2017&lt;&gt;"",if(J2016-J2017&lt;G2017,1,if(G2017=J2016-J2017,"Push",0)),"")</f>
        <v>1</v>
      </c>
      <c r="AA2017" s="18"/>
      <c r="AB2017" s="19"/>
    </row>
    <row r="2018" hidden="1">
      <c r="A2018" s="7">
        <v>44184.0</v>
      </c>
      <c r="B2018" s="8" t="s">
        <v>247</v>
      </c>
      <c r="C2018" s="9"/>
      <c r="D2018" s="9"/>
      <c r="E2018" s="10">
        <v>69.5</v>
      </c>
      <c r="F2018" s="11">
        <v>57.1</v>
      </c>
      <c r="G2018" s="5">
        <v>10.5</v>
      </c>
      <c r="H2018" s="5">
        <v>450.0</v>
      </c>
      <c r="I2018" s="12">
        <f>if(H2018&lt;0,-H2018/(-H2018+100),100/(H2018+100))/(if(H2018&lt;0,-H2018/(-H2018+100),100/(H2018+100))+if(H2019&lt;0,-H2019/(-H2019+100),100/(H2019+100)))</f>
        <v>0.1741741742</v>
      </c>
      <c r="J2018" s="13">
        <v>96.0</v>
      </c>
      <c r="K2018" s="14" t="str">
        <f>IF(C2018&lt;&gt;"",IF(C2018+G2018&gt;0,C2018+G2018,""),IF(G2018-C2019&gt;0,G2018-C2019,""))</f>
        <v/>
      </c>
      <c r="L2018" s="15" t="str">
        <f>if(K2018&lt;&gt;"",if(J2019-J2018&lt;G2018,1,if(G2018=J2019-J2018,"Push",0)),"")</f>
        <v/>
      </c>
      <c r="AA2018" s="18"/>
      <c r="AB2018" s="19"/>
    </row>
    <row r="2019" hidden="1">
      <c r="B2019" s="20" t="s">
        <v>255</v>
      </c>
      <c r="C2019" s="3">
        <v>14.0</v>
      </c>
      <c r="D2019" s="21">
        <v>0.873</v>
      </c>
      <c r="F2019" s="22">
        <v>66.1</v>
      </c>
      <c r="G2019" s="5">
        <v>-10.5</v>
      </c>
      <c r="H2019" s="5">
        <v>-625.0</v>
      </c>
      <c r="I2019" s="12">
        <f>if(H2019&lt;0,-H2019/(-H2019+100),100/(H2019+100))/(if(H2019&lt;0,-H2019/(-H2019+100),100/(H2019+100))+if(H2018&lt;0,-H2018/(-H2018+100),100/(H2018+100)))</f>
        <v>0.8258258258</v>
      </c>
      <c r="J2019" s="13">
        <v>107.0</v>
      </c>
      <c r="K2019" s="23">
        <f>IF(C2019&lt;&gt;"",IF(C2019+G2019&gt;0,C2019+G2019,""),IF(G2019-C2018&gt;0,G2019-C2018,""))</f>
        <v>3.5</v>
      </c>
      <c r="L2019" s="15">
        <f>if(K2019&lt;&gt;"",if(J2018-J2019&lt;G2019,1,if(G2019=J2018-J2019,"Push",0)),"")</f>
        <v>1</v>
      </c>
      <c r="AA2019" s="18"/>
      <c r="AB2019" s="19"/>
    </row>
    <row r="2020" hidden="1">
      <c r="A2020" s="7">
        <v>44184.0</v>
      </c>
      <c r="B2020" s="8" t="s">
        <v>279</v>
      </c>
      <c r="C2020" s="9">
        <v>12.8</v>
      </c>
      <c r="D2020" s="25">
        <v>0.89</v>
      </c>
      <c r="E2020" s="10">
        <v>67.9</v>
      </c>
      <c r="F2020" s="11">
        <v>59.5</v>
      </c>
      <c r="G2020" s="5">
        <v>-17.0</v>
      </c>
      <c r="H2020" s="5">
        <v>-2500.0</v>
      </c>
      <c r="I2020" s="12">
        <f>if(H2020&lt;0,-H2020/(-H2020+100),100/(H2020+100))/(if(H2020&lt;0,-H2020/(-H2020+100),100/(H2020+100))+if(H2021&lt;0,-H2021/(-H2021+100),100/(H2021+100)))</f>
        <v>0.9231905465</v>
      </c>
      <c r="J2020" s="13">
        <v>100.0</v>
      </c>
      <c r="K2020" s="14" t="str">
        <f>IF(C2020&lt;&gt;"",IF(C2020+G2020&gt;0,C2020+G2020,""),IF(G2020-C2021&gt;0,G2020-C2021,""))</f>
        <v/>
      </c>
      <c r="L2020" s="15" t="str">
        <f>if(K2020&lt;&gt;"",if(J2021-J2020&lt;G2020,1,if(G2020=J2021-J2020,"Push",0)),"")</f>
        <v/>
      </c>
      <c r="AA2020" s="18"/>
      <c r="AB2020" s="19"/>
    </row>
    <row r="2021" hidden="1">
      <c r="B2021" s="20" t="s">
        <v>48</v>
      </c>
      <c r="C2021" s="3"/>
      <c r="D2021" s="3"/>
      <c r="F2021" s="22">
        <v>51.1</v>
      </c>
      <c r="G2021" s="5">
        <v>17.0</v>
      </c>
      <c r="H2021" s="5">
        <v>1150.0</v>
      </c>
      <c r="I2021" s="12">
        <f>if(H2021&lt;0,-H2021/(-H2021+100),100/(H2021+100))/(if(H2021&lt;0,-H2021/(-H2021+100),100/(H2021+100))+if(H2020&lt;0,-H2020/(-H2020+100),100/(H2020+100)))</f>
        <v>0.07680945347</v>
      </c>
      <c r="J2021" s="13">
        <v>69.0</v>
      </c>
      <c r="K2021" s="23">
        <f>IF(C2021&lt;&gt;"",IF(C2021+G2021&gt;0,C2021+G2021,""),IF(G2021-C2020&gt;0,G2021-C2020,""))</f>
        <v>4.2</v>
      </c>
      <c r="L2021" s="15">
        <f>if(K2021&lt;&gt;"",if(J2020-J2021&lt;G2021,1,if(G2021=J2020-J2021,"Push",0)),"")</f>
        <v>0</v>
      </c>
      <c r="AA2021" s="18"/>
      <c r="AB2021" s="19"/>
    </row>
    <row r="2022" hidden="1">
      <c r="A2022" s="7">
        <v>44184.0</v>
      </c>
      <c r="B2022" s="8" t="s">
        <v>414</v>
      </c>
      <c r="C2022" s="9"/>
      <c r="D2022" s="9"/>
      <c r="E2022" s="10">
        <v>67.1</v>
      </c>
      <c r="F2022" s="11">
        <v>29.5</v>
      </c>
      <c r="G2022" s="5">
        <v>5.5</v>
      </c>
      <c r="H2022" s="5">
        <v>195.0</v>
      </c>
      <c r="I2022" s="12">
        <f>if(H2022&lt;0,-H2022/(-H2022+100),100/(H2022+100))/(if(H2022&lt;0,-H2022/(-H2022+100),100/(H2022+100))+if(H2023&lt;0,-H2023/(-H2023+100),100/(H2023+100)))</f>
        <v>0.3231093421</v>
      </c>
      <c r="J2022" s="13">
        <v>33.0</v>
      </c>
      <c r="K2022" s="14">
        <f>IF(C2022&lt;&gt;"",IF(C2022+G2022&gt;0,C2022+G2022,""),IF(G2022-C2023&gt;0,G2022-C2023,""))</f>
        <v>0.4</v>
      </c>
      <c r="L2022" s="15">
        <f>if(K2022&lt;&gt;"",if(J2023-J2022&lt;G2022,1,if(G2022=J2023-J2022,"Push",0)),"")</f>
        <v>0</v>
      </c>
      <c r="AA2022" s="18"/>
      <c r="AB2022" s="19"/>
    </row>
    <row r="2023" hidden="1">
      <c r="B2023" s="20" t="s">
        <v>23</v>
      </c>
      <c r="C2023" s="3">
        <v>5.1</v>
      </c>
      <c r="D2023" s="21">
        <v>0.702</v>
      </c>
      <c r="F2023" s="22">
        <v>93.2</v>
      </c>
      <c r="G2023" s="5">
        <v>-5.5</v>
      </c>
      <c r="H2023" s="5">
        <v>-245.0</v>
      </c>
      <c r="I2023" s="12">
        <f>if(H2023&lt;0,-H2023/(-H2023+100),100/(H2023+100))/(if(H2023&lt;0,-H2023/(-H2023+100),100/(H2023+100))+if(H2022&lt;0,-H2022/(-H2022+100),100/(H2022+100)))</f>
        <v>0.6768906579</v>
      </c>
      <c r="J2023" s="13">
        <v>53.0</v>
      </c>
      <c r="K2023" s="23" t="str">
        <f>IF(C2023&lt;&gt;"",IF(C2023+G2023&gt;0,C2023+G2023,""),IF(G2023-C2022&gt;0,G2023-C2022,""))</f>
        <v/>
      </c>
      <c r="L2023" s="15" t="str">
        <f>if(K2023&lt;&gt;"",if(J2022-J2023&lt;G2023,1,if(G2023=J2022-J2023,"Push",0)),"")</f>
        <v/>
      </c>
      <c r="AA2023" s="18"/>
      <c r="AB2023" s="19"/>
    </row>
    <row r="2024" hidden="1">
      <c r="A2024" s="7">
        <v>44184.0</v>
      </c>
      <c r="B2024" s="8" t="s">
        <v>312</v>
      </c>
      <c r="C2024" s="9"/>
      <c r="D2024" s="9"/>
      <c r="E2024" s="10">
        <v>65.9</v>
      </c>
      <c r="F2024" s="11">
        <v>97.6</v>
      </c>
      <c r="G2024" s="5">
        <v>15.5</v>
      </c>
      <c r="H2024" s="5">
        <v>1000.0</v>
      </c>
      <c r="I2024" s="12">
        <f>if(H2024&lt;0,-H2024/(-H2024+100),100/(H2024+100))/(if(H2024&lt;0,-H2024/(-H2024+100),100/(H2024+100))+if(H2025&lt;0,-H2025/(-H2025+100),100/(H2025+100)))</f>
        <v>0.08713692946</v>
      </c>
      <c r="J2024" s="13">
        <v>86.0</v>
      </c>
      <c r="K2024" s="14">
        <f>IF(C2024&lt;&gt;"",IF(C2024+G2024&gt;0,C2024+G2024,""),IF(G2024-C2025&gt;0,G2024-C2025,""))</f>
        <v>6.4</v>
      </c>
      <c r="L2024" s="15">
        <f>if(K2024&lt;&gt;"",if(J2025-J2024&lt;G2024,1,if(G2024=J2025-J2024,"Push",0)),"")</f>
        <v>1</v>
      </c>
      <c r="AA2024" s="18"/>
      <c r="AB2024" s="19"/>
    </row>
    <row r="2025" hidden="1">
      <c r="B2025" s="20" t="s">
        <v>334</v>
      </c>
      <c r="C2025" s="3">
        <v>9.1</v>
      </c>
      <c r="D2025" s="21">
        <v>0.802</v>
      </c>
      <c r="F2025" s="22">
        <v>22.3</v>
      </c>
      <c r="G2025" s="5">
        <v>-15.5</v>
      </c>
      <c r="H2025" s="5">
        <v>-2000.0</v>
      </c>
      <c r="I2025" s="12">
        <f>if(H2025&lt;0,-H2025/(-H2025+100),100/(H2025+100))/(if(H2025&lt;0,-H2025/(-H2025+100),100/(H2025+100))+if(H2024&lt;0,-H2024/(-H2024+100),100/(H2024+100)))</f>
        <v>0.9128630705</v>
      </c>
      <c r="J2025" s="13">
        <v>74.0</v>
      </c>
      <c r="K2025" s="23" t="str">
        <f>IF(C2025&lt;&gt;"",IF(C2025+G2025&gt;0,C2025+G2025,""),IF(G2025-C2024&gt;0,G2025-C2024,""))</f>
        <v/>
      </c>
      <c r="L2025" s="15" t="str">
        <f>if(K2025&lt;&gt;"",if(J2024-J2025&lt;G2025,1,if(G2025=J2024-J2025,"Push",0)),"")</f>
        <v/>
      </c>
      <c r="AA2025" s="18"/>
      <c r="AB2025" s="19"/>
    </row>
    <row r="2026" hidden="1">
      <c r="A2026" s="7">
        <v>44184.0</v>
      </c>
      <c r="B2026" s="8" t="s">
        <v>299</v>
      </c>
      <c r="C2026" s="9"/>
      <c r="D2026" s="9"/>
      <c r="E2026" s="10">
        <v>65.6</v>
      </c>
      <c r="F2026" s="11">
        <v>57.5</v>
      </c>
      <c r="G2026" s="5">
        <v>10.5</v>
      </c>
      <c r="H2026" s="5">
        <v>450.0</v>
      </c>
      <c r="I2026" s="12">
        <f>if(H2026&lt;0,-H2026/(-H2026+100),100/(H2026+100))/(if(H2026&lt;0,-H2026/(-H2026+100),100/(H2026+100))+if(H2027&lt;0,-H2027/(-H2027+100),100/(H2027+100)))</f>
        <v>0.1741741742</v>
      </c>
      <c r="J2026" s="13">
        <v>69.0</v>
      </c>
      <c r="K2026" s="14">
        <f>IF(C2026&lt;&gt;"",IF(C2026+G2026&gt;0,C2026+G2026,""),IF(G2026-C2027&gt;0,G2026-C2027,""))</f>
        <v>4.7</v>
      </c>
      <c r="L2026" s="15">
        <f>if(K2026&lt;&gt;"",if(J2027-J2026&lt;G2026,1,if(G2026=J2027-J2026,"Push",0)),"")</f>
        <v>1</v>
      </c>
      <c r="AA2026" s="18"/>
      <c r="AB2026" s="19"/>
    </row>
    <row r="2027" hidden="1">
      <c r="B2027" s="20" t="s">
        <v>427</v>
      </c>
      <c r="C2027" s="3">
        <v>5.8</v>
      </c>
      <c r="D2027" s="21">
        <v>0.695</v>
      </c>
      <c r="F2027" s="22">
        <v>59.3</v>
      </c>
      <c r="G2027" s="5">
        <v>-10.5</v>
      </c>
      <c r="H2027" s="5">
        <v>-625.0</v>
      </c>
      <c r="I2027" s="12">
        <f>if(H2027&lt;0,-H2027/(-H2027+100),100/(H2027+100))/(if(H2027&lt;0,-H2027/(-H2027+100),100/(H2027+100))+if(H2026&lt;0,-H2026/(-H2026+100),100/(H2026+100)))</f>
        <v>0.8258258258</v>
      </c>
      <c r="J2027" s="13">
        <v>77.0</v>
      </c>
      <c r="K2027" s="23" t="str">
        <f>IF(C2027&lt;&gt;"",IF(C2027+G2027&gt;0,C2027+G2027,""),IF(G2027-C2026&gt;0,G2027-C2026,""))</f>
        <v/>
      </c>
      <c r="L2027" s="15" t="str">
        <f>if(K2027&lt;&gt;"",if(J2026-J2027&lt;G2027,1,if(G2027=J2026-J2027,"Push",0)),"")</f>
        <v/>
      </c>
      <c r="AA2027" s="18"/>
      <c r="AB2027" s="19"/>
    </row>
    <row r="2028" hidden="1">
      <c r="A2028" s="7">
        <v>44184.0</v>
      </c>
      <c r="B2028" s="8" t="s">
        <v>345</v>
      </c>
      <c r="C2028" s="9"/>
      <c r="D2028" s="9"/>
      <c r="E2028" s="10">
        <v>65.1</v>
      </c>
      <c r="F2028" s="11">
        <v>73.7</v>
      </c>
      <c r="G2028" s="5">
        <v>-5.0</v>
      </c>
      <c r="H2028" s="5">
        <v>-225.0</v>
      </c>
      <c r="I2028" s="12">
        <f>if(H2028&lt;0,-H2028/(-H2028+100),100/(H2028+100))/(if(H2028&lt;0,-H2028/(-H2028+100),100/(H2028+100))+if(H2029&lt;0,-H2029/(-H2029+100),100/(H2029+100)))</f>
        <v>0.6596858639</v>
      </c>
      <c r="J2028" s="13">
        <v>93.0</v>
      </c>
      <c r="K2028" s="14" t="str">
        <f>IF(C2028&lt;&gt;"",IF(C2028+G2028&gt;0,C2028+G2028,""),IF(G2028-C2029&gt;0,G2028-C2029,""))</f>
        <v/>
      </c>
      <c r="L2028" s="15" t="str">
        <f>if(K2028&lt;&gt;"",if(J2029-J2028&lt;G2028,1,if(G2028=J2029-J2028,"Push",0)),"")</f>
        <v/>
      </c>
      <c r="AA2028" s="18"/>
      <c r="AB2028" s="19"/>
    </row>
    <row r="2029" hidden="1">
      <c r="B2029" s="20" t="s">
        <v>355</v>
      </c>
      <c r="C2029" s="3">
        <v>1.3</v>
      </c>
      <c r="D2029" s="21">
        <v>0.545</v>
      </c>
      <c r="F2029" s="22">
        <v>37.4</v>
      </c>
      <c r="G2029" s="5">
        <v>5.0</v>
      </c>
      <c r="H2029" s="5">
        <v>180.0</v>
      </c>
      <c r="I2029" s="12">
        <f>if(H2029&lt;0,-H2029/(-H2029+100),100/(H2029+100))/(if(H2029&lt;0,-H2029/(-H2029+100),100/(H2029+100))+if(H2028&lt;0,-H2028/(-H2028+100),100/(H2028+100)))</f>
        <v>0.3403141361</v>
      </c>
      <c r="J2029" s="13">
        <v>70.0</v>
      </c>
      <c r="K2029" s="23">
        <f>IF(C2029&lt;&gt;"",IF(C2029+G2029&gt;0,C2029+G2029,""),IF(G2029-C2028&gt;0,G2029-C2028,""))</f>
        <v>6.3</v>
      </c>
      <c r="L2029" s="15">
        <f>if(K2029&lt;&gt;"",if(J2028-J2029&lt;G2029,1,if(G2029=J2028-J2029,"Push",0)),"")</f>
        <v>0</v>
      </c>
      <c r="AA2029" s="18"/>
      <c r="AB2029" s="19"/>
    </row>
    <row r="2030" hidden="1">
      <c r="A2030" s="7">
        <v>44184.0</v>
      </c>
      <c r="B2030" s="8" t="s">
        <v>83</v>
      </c>
      <c r="C2030" s="9"/>
      <c r="D2030" s="9"/>
      <c r="E2030" s="10">
        <v>61.7</v>
      </c>
      <c r="F2030" s="11">
        <v>64.8</v>
      </c>
      <c r="G2030" s="5">
        <v>-4.5</v>
      </c>
      <c r="H2030" s="5">
        <v>-205.0</v>
      </c>
      <c r="I2030" s="12">
        <f>if(H2030&lt;0,-H2030/(-H2030+100),100/(H2030+100))/(if(H2030&lt;0,-H2030/(-H2030+100),100/(H2030+100))+if(H2031&lt;0,-H2031/(-H2031+100),100/(H2031+100)))</f>
        <v>0.6404361922</v>
      </c>
      <c r="J2030" s="13">
        <v>65.0</v>
      </c>
      <c r="K2030" s="14" t="str">
        <f>IF(C2030&lt;&gt;"",IF(C2030+G2030&gt;0,C2030+G2030,""),IF(G2030-C2031&gt;0,G2030-C2031,""))</f>
        <v/>
      </c>
      <c r="L2030" s="15" t="str">
        <f>if(K2030&lt;&gt;"",if(J2031-J2030&lt;G2030,1,if(G2030=J2031-J2030,"Push",0)),"")</f>
        <v/>
      </c>
      <c r="AA2030" s="18"/>
      <c r="AB2030" s="19"/>
    </row>
    <row r="2031" hidden="1">
      <c r="B2031" s="20" t="s">
        <v>441</v>
      </c>
      <c r="C2031" s="3">
        <v>0.8</v>
      </c>
      <c r="D2031" s="21">
        <v>0.531</v>
      </c>
      <c r="F2031" s="22">
        <v>37.6</v>
      </c>
      <c r="G2031" s="5">
        <v>4.5</v>
      </c>
      <c r="H2031" s="5">
        <v>165.0</v>
      </c>
      <c r="I2031" s="12">
        <f>if(H2031&lt;0,-H2031/(-H2031+100),100/(H2031+100))/(if(H2031&lt;0,-H2031/(-H2031+100),100/(H2031+100))+if(H2030&lt;0,-H2030/(-H2030+100),100/(H2030+100)))</f>
        <v>0.3595638078</v>
      </c>
      <c r="J2031" s="13">
        <v>64.0</v>
      </c>
      <c r="K2031" s="23">
        <f>IF(C2031&lt;&gt;"",IF(C2031+G2031&gt;0,C2031+G2031,""),IF(G2031-C2030&gt;0,G2031-C2030,""))</f>
        <v>5.3</v>
      </c>
      <c r="L2031" s="15">
        <f>if(K2031&lt;&gt;"",if(J2030-J2031&lt;G2031,1,if(G2031=J2030-J2031,"Push",0)),"")</f>
        <v>1</v>
      </c>
      <c r="AA2031" s="18"/>
      <c r="AB2031" s="19"/>
    </row>
    <row r="2032" hidden="1">
      <c r="A2032" s="7">
        <v>44184.0</v>
      </c>
      <c r="B2032" s="8" t="s">
        <v>310</v>
      </c>
      <c r="C2032" s="9"/>
      <c r="D2032" s="9"/>
      <c r="E2032" s="10">
        <v>61.3</v>
      </c>
      <c r="F2032" s="11">
        <v>78.7</v>
      </c>
      <c r="G2032" s="5">
        <v>4.0</v>
      </c>
      <c r="H2032" s="5">
        <v>155.0</v>
      </c>
      <c r="I2032" s="12">
        <f>if(H2032&lt;0,-H2032/(-H2032+100),100/(H2032+100))/(if(H2032&lt;0,-H2032/(-H2032+100),100/(H2032+100))+if(H2033&lt;0,-H2033/(-H2033+100),100/(H2033+100)))</f>
        <v>0.3761673024</v>
      </c>
      <c r="J2032" s="13">
        <v>75.0</v>
      </c>
      <c r="K2032" s="14" t="str">
        <f>IF(C2032&lt;&gt;"",IF(C2032+G2032&gt;0,C2032+G2032,""),IF(G2032-C2033&gt;0,G2032-C2033,""))</f>
        <v/>
      </c>
      <c r="L2032" s="15" t="str">
        <f>if(K2032&lt;&gt;"",if(J2033-J2032&lt;G2032,1,if(G2032=J2033-J2032,"Push",0)),"")</f>
        <v/>
      </c>
      <c r="AA2032" s="18"/>
      <c r="AB2032" s="19"/>
    </row>
    <row r="2033" hidden="1">
      <c r="B2033" s="20" t="s">
        <v>52</v>
      </c>
      <c r="C2033" s="3">
        <v>8.1</v>
      </c>
      <c r="D2033" s="21">
        <v>0.779</v>
      </c>
      <c r="F2033" s="22">
        <v>39.3</v>
      </c>
      <c r="G2033" s="5">
        <v>-4.0</v>
      </c>
      <c r="H2033" s="5">
        <v>-186.0</v>
      </c>
      <c r="I2033" s="12">
        <f>if(H2033&lt;0,-H2033/(-H2033+100),100/(H2033+100))/(if(H2033&lt;0,-H2033/(-H2033+100),100/(H2033+100))+if(H2032&lt;0,-H2032/(-H2032+100),100/(H2032+100)))</f>
        <v>0.6238326976</v>
      </c>
      <c r="J2033" s="13">
        <v>63.0</v>
      </c>
      <c r="K2033" s="23">
        <f>IF(C2033&lt;&gt;"",IF(C2033+G2033&gt;0,C2033+G2033,""),IF(G2033-C2032&gt;0,G2033-C2032,""))</f>
        <v>4.1</v>
      </c>
      <c r="L2033" s="15">
        <f>if(K2033&lt;&gt;"",if(J2032-J2033&lt;G2033,1,if(G2033=J2032-J2033,"Push",0)),"")</f>
        <v>0</v>
      </c>
      <c r="AA2033" s="18"/>
      <c r="AB2033" s="19"/>
    </row>
    <row r="2034" hidden="1">
      <c r="A2034" s="7">
        <v>44184.0</v>
      </c>
      <c r="B2034" s="8" t="s">
        <v>188</v>
      </c>
      <c r="C2034" s="9"/>
      <c r="D2034" s="9"/>
      <c r="E2034" s="10">
        <v>60.0</v>
      </c>
      <c r="F2034" s="11">
        <v>88.5</v>
      </c>
      <c r="G2034" s="5">
        <v>10.0</v>
      </c>
      <c r="H2034" s="5">
        <v>420.0</v>
      </c>
      <c r="I2034" s="12">
        <f>if(H2034&lt;0,-H2034/(-H2034+100),100/(H2034+100))/(if(H2034&lt;0,-H2034/(-H2034+100),100/(H2034+100))+if(H2035&lt;0,-H2035/(-H2035+100),100/(H2035+100)))</f>
        <v>0.1836083023</v>
      </c>
      <c r="J2034" s="13">
        <v>69.0</v>
      </c>
      <c r="K2034" s="14">
        <f>IF(C2034&lt;&gt;"",IF(C2034+G2034&gt;0,C2034+G2034,""),IF(G2034-C2035&gt;0,G2034-C2035,""))</f>
        <v>1.2</v>
      </c>
      <c r="L2034" s="15">
        <f>if(K2034&lt;&gt;"",if(J2035-J2034&lt;G2034,1,if(G2034=J2035-J2034,"Push",0)),"")</f>
        <v>1</v>
      </c>
      <c r="AA2034" s="18"/>
      <c r="AB2034" s="19"/>
    </row>
    <row r="2035" hidden="1">
      <c r="B2035" s="20" t="s">
        <v>136</v>
      </c>
      <c r="C2035" s="3">
        <v>8.8</v>
      </c>
      <c r="D2035" s="21">
        <v>0.783</v>
      </c>
      <c r="F2035" s="22">
        <v>21.9</v>
      </c>
      <c r="G2035" s="5">
        <v>-10.0</v>
      </c>
      <c r="H2035" s="5">
        <v>-590.0</v>
      </c>
      <c r="I2035" s="12">
        <f>if(H2035&lt;0,-H2035/(-H2035+100),100/(H2035+100))/(if(H2035&lt;0,-H2035/(-H2035+100),100/(H2035+100))+if(H2034&lt;0,-H2034/(-H2034+100),100/(H2034+100)))</f>
        <v>0.8163916977</v>
      </c>
      <c r="J2035" s="13">
        <v>66.0</v>
      </c>
      <c r="K2035" s="23" t="str">
        <f>IF(C2035&lt;&gt;"",IF(C2035+G2035&gt;0,C2035+G2035,""),IF(G2035-C2034&gt;0,G2035-C2034,""))</f>
        <v/>
      </c>
      <c r="L2035" s="15" t="str">
        <f>if(K2035&lt;&gt;"",if(J2034-J2035&lt;G2035,1,if(G2035=J2034-J2035,"Push",0)),"")</f>
        <v/>
      </c>
      <c r="AA2035" s="18"/>
      <c r="AB2035" s="19"/>
    </row>
    <row r="2036" hidden="1">
      <c r="A2036" s="7">
        <v>44184.0</v>
      </c>
      <c r="B2036" s="8" t="s">
        <v>69</v>
      </c>
      <c r="C2036" s="9"/>
      <c r="D2036" s="9"/>
      <c r="E2036" s="10">
        <v>59.5</v>
      </c>
      <c r="F2036" s="11">
        <v>29.7</v>
      </c>
      <c r="G2036" s="5">
        <v>3.0</v>
      </c>
      <c r="H2036" s="5">
        <v>130.0</v>
      </c>
      <c r="I2036" s="12">
        <f>if(H2036&lt;0,-H2036/(-H2036+100),100/(H2036+100))/(if(H2036&lt;0,-H2036/(-H2036+100),100/(H2036+100))+if(H2037&lt;0,-H2037/(-H2037+100),100/(H2037+100)))</f>
        <v>0.4157903252</v>
      </c>
      <c r="J2036" s="13">
        <v>57.0</v>
      </c>
      <c r="K2036" s="14">
        <f>IF(C2036&lt;&gt;"",IF(C2036+G2036&gt;0,C2036+G2036,""),IF(G2036-C2037&gt;0,G2036-C2037,""))</f>
        <v>2.7</v>
      </c>
      <c r="L2036" s="15">
        <f>if(K2036&lt;&gt;"",if(J2037-J2036&lt;G2036,1,if(G2036=J2037-J2036,"Push",0)),"")</f>
        <v>0</v>
      </c>
      <c r="AA2036" s="18"/>
      <c r="AB2036" s="19"/>
    </row>
    <row r="2037" hidden="1">
      <c r="B2037" s="20" t="s">
        <v>386</v>
      </c>
      <c r="C2037" s="3">
        <v>0.3</v>
      </c>
      <c r="D2037" s="21">
        <v>0.511</v>
      </c>
      <c r="F2037" s="22">
        <v>65.8</v>
      </c>
      <c r="G2037" s="5">
        <v>-3.0</v>
      </c>
      <c r="H2037" s="5">
        <v>-157.0</v>
      </c>
      <c r="I2037" s="12">
        <f>if(H2037&lt;0,-H2037/(-H2037+100),100/(H2037+100))/(if(H2037&lt;0,-H2037/(-H2037+100),100/(H2037+100))+if(H2036&lt;0,-H2036/(-H2036+100),100/(H2036+100)))</f>
        <v>0.5842096748</v>
      </c>
      <c r="J2037" s="13">
        <v>67.0</v>
      </c>
      <c r="K2037" s="23" t="str">
        <f>IF(C2037&lt;&gt;"",IF(C2037+G2037&gt;0,C2037+G2037,""),IF(G2037-C2036&gt;0,G2037-C2036,""))</f>
        <v/>
      </c>
      <c r="L2037" s="15" t="str">
        <f>if(K2037&lt;&gt;"",if(J2036-J2037&lt;G2037,1,if(G2037=J2036-J2037,"Push",0)),"")</f>
        <v/>
      </c>
      <c r="AA2037" s="18"/>
      <c r="AB2037" s="19"/>
    </row>
    <row r="2038" hidden="1">
      <c r="A2038" s="7">
        <v>44184.0</v>
      </c>
      <c r="B2038" s="8" t="s">
        <v>182</v>
      </c>
      <c r="C2038" s="9"/>
      <c r="D2038" s="9"/>
      <c r="E2038" s="10">
        <v>58.7</v>
      </c>
      <c r="F2038" s="11">
        <v>29.9</v>
      </c>
      <c r="G2038" s="5">
        <v>11.5</v>
      </c>
      <c r="H2038" s="5">
        <v>540.0</v>
      </c>
      <c r="I2038" s="12">
        <f>if(H2038&lt;0,-H2038/(-H2038+100),100/(H2038+100))/(if(H2038&lt;0,-H2038/(-H2038+100),100/(H2038+100))+if(H2039&lt;0,-H2039/(-H2039+100),100/(H2039+100)))</f>
        <v>0.148909062</v>
      </c>
      <c r="J2038" s="13">
        <v>64.0</v>
      </c>
      <c r="K2038" s="14">
        <f>IF(C2038&lt;&gt;"",IF(C2038+G2038&gt;0,C2038+G2038,""),IF(G2038-C2039&gt;0,G2038-C2039,""))</f>
        <v>7.1</v>
      </c>
      <c r="L2038" s="15">
        <f>if(K2038&lt;&gt;"",if(J2039-J2038&lt;G2038,1,if(G2038=J2039-J2038,"Push",0)),"")</f>
        <v>1</v>
      </c>
      <c r="AA2038" s="18"/>
      <c r="AB2038" s="19"/>
    </row>
    <row r="2039" hidden="1">
      <c r="B2039" s="20" t="s">
        <v>248</v>
      </c>
      <c r="C2039" s="3">
        <v>4.4</v>
      </c>
      <c r="D2039" s="21">
        <v>0.659</v>
      </c>
      <c r="F2039" s="22">
        <v>74.5</v>
      </c>
      <c r="G2039" s="5">
        <v>-11.5</v>
      </c>
      <c r="H2039" s="5">
        <v>-835.0</v>
      </c>
      <c r="I2039" s="12">
        <f>if(H2039&lt;0,-H2039/(-H2039+100),100/(H2039+100))/(if(H2039&lt;0,-H2039/(-H2039+100),100/(H2039+100))+if(H2038&lt;0,-H2038/(-H2038+100),100/(H2038+100)))</f>
        <v>0.851090938</v>
      </c>
      <c r="J2039" s="13">
        <v>73.0</v>
      </c>
      <c r="K2039" s="23" t="str">
        <f>IF(C2039&lt;&gt;"",IF(C2039+G2039&gt;0,C2039+G2039,""),IF(G2039-C2038&gt;0,G2039-C2038,""))</f>
        <v/>
      </c>
      <c r="L2039" s="15" t="str">
        <f>if(K2039&lt;&gt;"",if(J2038-J2039&lt;G2039,1,if(G2039=J2038-J2039,"Push",0)),"")</f>
        <v/>
      </c>
      <c r="AA2039" s="18"/>
      <c r="AB2039" s="19"/>
    </row>
    <row r="2040" hidden="1">
      <c r="A2040" s="7">
        <v>44184.0</v>
      </c>
      <c r="B2040" s="8" t="s">
        <v>315</v>
      </c>
      <c r="C2040" s="9"/>
      <c r="D2040" s="9"/>
      <c r="E2040" s="10">
        <v>58.6</v>
      </c>
      <c r="F2040" s="11">
        <v>51.4</v>
      </c>
      <c r="G2040" s="5">
        <v>20.5</v>
      </c>
      <c r="H2040" s="5">
        <v>1500.0</v>
      </c>
      <c r="I2040" s="12">
        <f>if(H2040&lt;0,-H2040/(-H2040+100),100/(H2040+100))/(if(H2040&lt;0,-H2040/(-H2040+100),100/(H2040+100))+if(H2041&lt;0,-H2041/(-H2041+100),100/(H2041+100)))</f>
        <v>0.05992949471</v>
      </c>
      <c r="J2040" s="13">
        <v>50.0</v>
      </c>
      <c r="K2040" s="14">
        <f>IF(C2040&lt;&gt;"",IF(C2040+G2040&gt;0,C2040+G2040,""),IF(G2040-C2041&gt;0,G2040-C2041,""))</f>
        <v>2.4</v>
      </c>
      <c r="L2040" s="15">
        <f>if(K2040&lt;&gt;"",if(J2041-J2040&lt;G2040,1,if(G2040=J2041-J2040,"Push",0)),"")</f>
        <v>1</v>
      </c>
      <c r="AA2040" s="18"/>
      <c r="AB2040" s="19"/>
    </row>
    <row r="2041" hidden="1">
      <c r="B2041" s="20" t="s">
        <v>100</v>
      </c>
      <c r="C2041" s="3">
        <v>18.1</v>
      </c>
      <c r="D2041" s="21">
        <v>0.936</v>
      </c>
      <c r="F2041" s="22">
        <v>54.7</v>
      </c>
      <c r="G2041" s="5">
        <v>-20.5</v>
      </c>
      <c r="H2041" s="5">
        <v>-5000.0</v>
      </c>
      <c r="I2041" s="12">
        <f>if(H2041&lt;0,-H2041/(-H2041+100),100/(H2041+100))/(if(H2041&lt;0,-H2041/(-H2041+100),100/(H2041+100))+if(H2040&lt;0,-H2040/(-H2040+100),100/(H2040+100)))</f>
        <v>0.9400705053</v>
      </c>
      <c r="J2041" s="13">
        <v>69.0</v>
      </c>
      <c r="K2041" s="23" t="str">
        <f>IF(C2041&lt;&gt;"",IF(C2041+G2041&gt;0,C2041+G2041,""),IF(G2041-C2040&gt;0,G2041-C2040,""))</f>
        <v/>
      </c>
      <c r="L2041" s="15" t="str">
        <f>if(K2041&lt;&gt;"",if(J2040-J2041&lt;G2041,1,if(G2041=J2040-J2041,"Push",0)),"")</f>
        <v/>
      </c>
      <c r="AA2041" s="18"/>
      <c r="AB2041" s="19"/>
    </row>
    <row r="2042" hidden="1">
      <c r="A2042" s="7">
        <v>44184.0</v>
      </c>
      <c r="B2042" s="8" t="s">
        <v>250</v>
      </c>
      <c r="C2042" s="9">
        <v>4.9</v>
      </c>
      <c r="D2042" s="25">
        <v>0.68</v>
      </c>
      <c r="E2042" s="10">
        <v>58.2</v>
      </c>
      <c r="F2042" s="11">
        <v>44.7</v>
      </c>
      <c r="G2042" s="5">
        <v>-8.5</v>
      </c>
      <c r="H2042" s="5">
        <v>-435.0</v>
      </c>
      <c r="I2042" s="12">
        <f>if(H2042&lt;0,-H2042/(-H2042+100),100/(H2042+100))/(if(H2042&lt;0,-H2042/(-H2042+100),100/(H2042+100))+if(H2043&lt;0,-H2043/(-H2043+100),100/(H2043+100)))</f>
        <v>0.777593016</v>
      </c>
      <c r="J2042" s="13">
        <v>71.0</v>
      </c>
      <c r="K2042" s="14" t="str">
        <f>IF(C2042&lt;&gt;"",IF(C2042+G2042&gt;0,C2042+G2042,""),IF(G2042-C2043&gt;0,G2042-C2043,""))</f>
        <v/>
      </c>
      <c r="L2042" s="15" t="str">
        <f>if(K2042&lt;&gt;"",if(J2043-J2042&lt;G2042,1,if(G2042=J2043-J2042,"Push",0)),"")</f>
        <v/>
      </c>
      <c r="AA2042" s="18"/>
      <c r="AB2042" s="19"/>
    </row>
    <row r="2043" hidden="1">
      <c r="B2043" s="20" t="s">
        <v>208</v>
      </c>
      <c r="C2043" s="3"/>
      <c r="D2043" s="3"/>
      <c r="F2043" s="22">
        <v>55.3</v>
      </c>
      <c r="G2043" s="5">
        <v>8.5</v>
      </c>
      <c r="H2043" s="5">
        <v>330.0</v>
      </c>
      <c r="I2043" s="12">
        <f>if(H2043&lt;0,-H2043/(-H2043+100),100/(H2043+100))/(if(H2043&lt;0,-H2043/(-H2043+100),100/(H2043+100))+if(H2042&lt;0,-H2042/(-H2042+100),100/(H2042+100)))</f>
        <v>0.222406984</v>
      </c>
      <c r="J2043" s="13">
        <v>64.0</v>
      </c>
      <c r="K2043" s="23">
        <f>IF(C2043&lt;&gt;"",IF(C2043+G2043&gt;0,C2043+G2043,""),IF(G2043-C2042&gt;0,G2043-C2042,""))</f>
        <v>3.6</v>
      </c>
      <c r="L2043" s="15">
        <f>if(K2043&lt;&gt;"",if(J2042-J2043&lt;G2043,1,if(G2043=J2042-J2043,"Push",0)),"")</f>
        <v>1</v>
      </c>
      <c r="AA2043" s="18"/>
      <c r="AB2043" s="19"/>
    </row>
    <row r="2044" hidden="1">
      <c r="A2044" s="7">
        <v>44184.0</v>
      </c>
      <c r="B2044" s="8" t="s">
        <v>276</v>
      </c>
      <c r="C2044" s="9">
        <v>0.1</v>
      </c>
      <c r="D2044" s="25">
        <v>0.505</v>
      </c>
      <c r="E2044" s="10">
        <v>57.7</v>
      </c>
      <c r="F2044" s="11">
        <v>66.6</v>
      </c>
      <c r="G2044" s="5">
        <v>-6.5</v>
      </c>
      <c r="H2044" s="5">
        <v>-295.0</v>
      </c>
      <c r="I2044" s="12">
        <f>if(H2044&lt;0,-H2044/(-H2044+100),100/(H2044+100))/(if(H2044&lt;0,-H2044/(-H2044+100),100/(H2044+100))+if(H2045&lt;0,-H2045/(-H2045+100),100/(H2045+100)))</f>
        <v>0.711362806</v>
      </c>
      <c r="J2044" s="13">
        <v>85.0</v>
      </c>
      <c r="K2044" s="14" t="str">
        <f>IF(C2044&lt;&gt;"",IF(C2044+G2044&gt;0,C2044+G2044,""),IF(G2044-C2045&gt;0,G2044-C2045,""))</f>
        <v/>
      </c>
      <c r="L2044" s="15" t="str">
        <f>if(K2044&lt;&gt;"",if(J2045-J2044&lt;G2044,1,if(G2044=J2045-J2044,"Push",0)),"")</f>
        <v/>
      </c>
      <c r="AA2044" s="18"/>
      <c r="AB2044" s="19"/>
    </row>
    <row r="2045" hidden="1">
      <c r="B2045" s="20" t="s">
        <v>91</v>
      </c>
      <c r="C2045" s="3"/>
      <c r="D2045" s="3"/>
      <c r="F2045" s="22">
        <v>26.2</v>
      </c>
      <c r="G2045" s="5">
        <v>6.5</v>
      </c>
      <c r="H2045" s="5">
        <v>230.0</v>
      </c>
      <c r="I2045" s="12">
        <f>if(H2045&lt;0,-H2045/(-H2045+100),100/(H2045+100))/(if(H2045&lt;0,-H2045/(-H2045+100),100/(H2045+100))+if(H2044&lt;0,-H2044/(-H2044+100),100/(H2044+100)))</f>
        <v>0.288637194</v>
      </c>
      <c r="J2045" s="13">
        <v>68.0</v>
      </c>
      <c r="K2045" s="23">
        <f>IF(C2045&lt;&gt;"",IF(C2045+G2045&gt;0,C2045+G2045,""),IF(G2045-C2044&gt;0,G2045-C2044,""))</f>
        <v>6.4</v>
      </c>
      <c r="L2045" s="15">
        <f>if(K2045&lt;&gt;"",if(J2044-J2045&lt;G2045,1,if(G2045=J2044-J2045,"Push",0)),"")</f>
        <v>0</v>
      </c>
      <c r="AA2045" s="18"/>
      <c r="AB2045" s="19"/>
    </row>
    <row r="2046" hidden="1">
      <c r="A2046" s="7">
        <v>44184.0</v>
      </c>
      <c r="B2046" s="8" t="s">
        <v>238</v>
      </c>
      <c r="C2046" s="9"/>
      <c r="D2046" s="9"/>
      <c r="E2046" s="10">
        <v>55.4</v>
      </c>
      <c r="F2046" s="11">
        <v>65.6</v>
      </c>
      <c r="G2046" s="5">
        <v>22.0</v>
      </c>
      <c r="H2046" s="5">
        <v>1800.0</v>
      </c>
      <c r="I2046" s="12">
        <f>if(H2046&lt;0,-H2046/(-H2046+100),100/(H2046+100))/(if(H2046&lt;0,-H2046/(-H2046+100),100/(H2046+100))+if(H2047&lt;0,-H2047/(-H2047+100),100/(H2047+100)))</f>
        <v>0.05047476262</v>
      </c>
      <c r="J2046" s="13">
        <v>68.0</v>
      </c>
      <c r="K2046" s="14" t="str">
        <f>IF(C2046&lt;&gt;"",IF(C2046+G2046&gt;0,C2046+G2046,""),IF(G2046-C2047&gt;0,G2046-C2047,""))</f>
        <v/>
      </c>
      <c r="L2046" s="15" t="str">
        <f>if(K2046&lt;&gt;"",if(J2047-J2046&lt;G2046,1,if(G2046=J2047-J2046,"Push",0)),"")</f>
        <v/>
      </c>
      <c r="AA2046" s="18"/>
      <c r="AB2046" s="19"/>
    </row>
    <row r="2047" hidden="1">
      <c r="B2047" s="20" t="s">
        <v>21</v>
      </c>
      <c r="C2047" s="3">
        <v>28.2</v>
      </c>
      <c r="D2047" s="21">
        <v>0.987</v>
      </c>
      <c r="F2047" s="22">
        <v>41.7</v>
      </c>
      <c r="G2047" s="5">
        <v>-22.0</v>
      </c>
      <c r="H2047" s="5">
        <v>-10000.0</v>
      </c>
      <c r="I2047" s="12">
        <f>if(H2047&lt;0,-H2047/(-H2047+100),100/(H2047+100))/(if(H2047&lt;0,-H2047/(-H2047+100),100/(H2047+100))+if(H2046&lt;0,-H2046/(-H2046+100),100/(H2046+100)))</f>
        <v>0.9495252374</v>
      </c>
      <c r="J2047" s="13">
        <v>88.0</v>
      </c>
      <c r="K2047" s="23">
        <f>IF(C2047&lt;&gt;"",IF(C2047+G2047&gt;0,C2047+G2047,""),IF(G2047-C2046&gt;0,G2047-C2046,""))</f>
        <v>6.2</v>
      </c>
      <c r="L2047" s="15">
        <f>if(K2047&lt;&gt;"",if(J2046-J2047&lt;G2047,1,if(G2047=J2046-J2047,"Push",0)),"")</f>
        <v>0</v>
      </c>
      <c r="AA2047" s="18"/>
      <c r="AB2047" s="19"/>
    </row>
    <row r="2048" hidden="1">
      <c r="A2048" s="7">
        <v>44184.0</v>
      </c>
      <c r="B2048" s="8" t="s">
        <v>194</v>
      </c>
      <c r="C2048" s="9"/>
      <c r="D2048" s="9"/>
      <c r="E2048" s="10">
        <v>55.2</v>
      </c>
      <c r="F2048" s="11">
        <v>20.9</v>
      </c>
      <c r="G2048" s="5">
        <v>11.5</v>
      </c>
      <c r="H2048" s="5">
        <v>510.0</v>
      </c>
      <c r="I2048" s="12">
        <f>if(H2048&lt;0,-H2048/(-H2048+100),100/(H2048+100))/(if(H2048&lt;0,-H2048/(-H2048+100),100/(H2048+100))+if(H2049&lt;0,-H2049/(-H2049+100),100/(H2049+100)))</f>
        <v>0.1562780672</v>
      </c>
      <c r="J2048" s="13">
        <v>56.0</v>
      </c>
      <c r="K2048" s="14">
        <f>IF(C2048&lt;&gt;"",IF(C2048+G2048&gt;0,C2048+G2048,""),IF(G2048-C2049&gt;0,G2048-C2049,""))</f>
        <v>4.7</v>
      </c>
      <c r="L2048" s="15">
        <f>if(K2048&lt;&gt;"",if(J2049-J2048&lt;G2048,1,if(G2048=J2049-J2048,"Push",0)),"")</f>
        <v>0</v>
      </c>
      <c r="AA2048" s="18"/>
      <c r="AB2048" s="19"/>
    </row>
    <row r="2049" hidden="1">
      <c r="B2049" s="20" t="s">
        <v>27</v>
      </c>
      <c r="C2049" s="3">
        <v>6.8</v>
      </c>
      <c r="D2049" s="21">
        <v>0.742</v>
      </c>
      <c r="F2049" s="22">
        <v>69.3</v>
      </c>
      <c r="G2049" s="5">
        <v>-11.5</v>
      </c>
      <c r="H2049" s="5">
        <v>-770.0</v>
      </c>
      <c r="I2049" s="12">
        <f>if(H2049&lt;0,-H2049/(-H2049+100),100/(H2049+100))/(if(H2049&lt;0,-H2049/(-H2049+100),100/(H2049+100))+if(H2048&lt;0,-H2048/(-H2048+100),100/(H2048+100)))</f>
        <v>0.8437219328</v>
      </c>
      <c r="J2049" s="13">
        <v>87.0</v>
      </c>
      <c r="K2049" s="23" t="str">
        <f>IF(C2049&lt;&gt;"",IF(C2049+G2049&gt;0,C2049+G2049,""),IF(G2049-C2048&gt;0,G2049-C2048,""))</f>
        <v/>
      </c>
      <c r="L2049" s="15" t="str">
        <f>if(K2049&lt;&gt;"",if(J2048-J2049&lt;G2049,1,if(G2049=J2048-J2049,"Push",0)),"")</f>
        <v/>
      </c>
      <c r="AA2049" s="18"/>
      <c r="AB2049" s="19"/>
    </row>
    <row r="2050" hidden="1">
      <c r="A2050" s="7">
        <v>44184.0</v>
      </c>
      <c r="B2050" s="8" t="s">
        <v>390</v>
      </c>
      <c r="C2050" s="9"/>
      <c r="D2050" s="9"/>
      <c r="E2050" s="10">
        <v>52.4</v>
      </c>
      <c r="F2050" s="11">
        <v>14.0</v>
      </c>
      <c r="G2050" s="5">
        <v>2.5</v>
      </c>
      <c r="H2050" s="5">
        <v>120.0</v>
      </c>
      <c r="I2050" s="12">
        <f>if(H2050&lt;0,-H2050/(-H2050+100),100/(H2050+100))/(if(H2050&lt;0,-H2050/(-H2050+100),100/(H2050+100))+if(H2051&lt;0,-H2051/(-H2051+100),100/(H2051+100)))</f>
        <v>0.4357962697</v>
      </c>
      <c r="J2050" s="13">
        <v>64.0</v>
      </c>
      <c r="K2050" s="14">
        <f>IF(C2050&lt;&gt;"",IF(C2050+G2050&gt;0,C2050+G2050,""),IF(G2050-C2051&gt;0,G2050-C2051,""))</f>
        <v>1.5</v>
      </c>
      <c r="L2050" s="15">
        <f>if(K2050&lt;&gt;"",if(J2051-J2050&lt;G2050,1,if(G2050=J2051-J2050,"Push",0)),"")</f>
        <v>0</v>
      </c>
      <c r="AA2050" s="18"/>
      <c r="AB2050" s="19"/>
    </row>
    <row r="2051" hidden="1">
      <c r="B2051" s="20" t="s">
        <v>70</v>
      </c>
      <c r="C2051" s="3">
        <v>1.0</v>
      </c>
      <c r="D2051" s="21">
        <v>0.541</v>
      </c>
      <c r="F2051" s="22">
        <v>66.3</v>
      </c>
      <c r="G2051" s="5">
        <v>-2.5</v>
      </c>
      <c r="H2051" s="5">
        <v>-143.0</v>
      </c>
      <c r="I2051" s="12">
        <f>if(H2051&lt;0,-H2051/(-H2051+100),100/(H2051+100))/(if(H2051&lt;0,-H2051/(-H2051+100),100/(H2051+100))+if(H2050&lt;0,-H2050/(-H2050+100),100/(H2050+100)))</f>
        <v>0.5642037303</v>
      </c>
      <c r="J2051" s="13">
        <v>79.0</v>
      </c>
      <c r="K2051" s="23" t="str">
        <f>IF(C2051&lt;&gt;"",IF(C2051+G2051&gt;0,C2051+G2051,""),IF(G2051-C2050&gt;0,G2051-C2050,""))</f>
        <v/>
      </c>
      <c r="L2051" s="15" t="str">
        <f>if(K2051&lt;&gt;"",if(J2050-J2051&lt;G2051,1,if(G2051=J2050-J2051,"Push",0)),"")</f>
        <v/>
      </c>
      <c r="AA2051" s="18"/>
      <c r="AB2051" s="19"/>
    </row>
    <row r="2052" hidden="1">
      <c r="A2052" s="7">
        <v>44184.0</v>
      </c>
      <c r="B2052" s="8" t="s">
        <v>314</v>
      </c>
      <c r="C2052" s="9">
        <v>1.3</v>
      </c>
      <c r="D2052" s="25">
        <v>0.554</v>
      </c>
      <c r="E2052" s="10">
        <v>52.4</v>
      </c>
      <c r="F2052" s="11">
        <v>55.5</v>
      </c>
      <c r="G2052" s="5">
        <v>-3.5</v>
      </c>
      <c r="H2052" s="5">
        <v>-175.0</v>
      </c>
      <c r="I2052" s="12">
        <f>if(H2052&lt;0,-H2052/(-H2052+100),100/(H2052+100))/(if(H2052&lt;0,-H2052/(-H2052+100),100/(H2052+100))+if(H2053&lt;0,-H2053/(-H2053+100),100/(H2053+100)))</f>
        <v>0.6043165468</v>
      </c>
      <c r="J2052" s="13">
        <v>72.0</v>
      </c>
      <c r="K2052" s="14" t="str">
        <f>IF(C2052&lt;&gt;"",IF(C2052+G2052&gt;0,C2052+G2052,""),IF(G2052-C2053&gt;0,G2052-C2053,""))</f>
        <v/>
      </c>
      <c r="L2052" s="15" t="str">
        <f>if(K2052&lt;&gt;"",if(J2053-J2052&lt;G2052,1,if(G2052=J2053-J2052,"Push",0)),"")</f>
        <v/>
      </c>
      <c r="AA2052" s="18"/>
      <c r="AB2052" s="19"/>
    </row>
    <row r="2053" hidden="1">
      <c r="B2053" s="20" t="s">
        <v>362</v>
      </c>
      <c r="C2053" s="3"/>
      <c r="D2053" s="3"/>
      <c r="F2053" s="22">
        <v>31.8</v>
      </c>
      <c r="G2053" s="5">
        <v>3.5</v>
      </c>
      <c r="H2053" s="5">
        <v>140.0</v>
      </c>
      <c r="I2053" s="12">
        <f>if(H2053&lt;0,-H2053/(-H2053+100),100/(H2053+100))/(if(H2053&lt;0,-H2053/(-H2053+100),100/(H2053+100))+if(H2052&lt;0,-H2052/(-H2052+100),100/(H2052+100)))</f>
        <v>0.3956834532</v>
      </c>
      <c r="J2053" s="13">
        <v>64.0</v>
      </c>
      <c r="K2053" s="23">
        <f>IF(C2053&lt;&gt;"",IF(C2053+G2053&gt;0,C2053+G2053,""),IF(G2053-C2052&gt;0,G2053-C2052,""))</f>
        <v>2.2</v>
      </c>
      <c r="L2053" s="15">
        <f>if(K2053&lt;&gt;"",if(J2052-J2053&lt;G2053,1,if(G2053=J2052-J2053,"Push",0)),"")</f>
        <v>0</v>
      </c>
      <c r="AA2053" s="18"/>
      <c r="AB2053" s="19"/>
    </row>
    <row r="2054" hidden="1">
      <c r="A2054" s="7">
        <v>44184.0</v>
      </c>
      <c r="B2054" s="8" t="s">
        <v>275</v>
      </c>
      <c r="C2054" s="9">
        <v>2.8</v>
      </c>
      <c r="D2054" s="25">
        <v>0.603</v>
      </c>
      <c r="E2054" s="10">
        <v>52.0</v>
      </c>
      <c r="F2054" s="11">
        <v>59.3</v>
      </c>
      <c r="G2054" s="5">
        <v>-9.5</v>
      </c>
      <c r="H2054" s="5">
        <v>-530.0</v>
      </c>
      <c r="I2054" s="12">
        <f>if(H2054&lt;0,-H2054/(-H2054+100),100/(H2054+100))/(if(H2054&lt;0,-H2054/(-H2054+100),100/(H2054+100))+if(H2055&lt;0,-H2055/(-H2055+100),100/(H2055+100)))</f>
        <v>0.8015122873</v>
      </c>
      <c r="J2054" s="13">
        <v>80.0</v>
      </c>
      <c r="K2054" s="14" t="str">
        <f>IF(C2054&lt;&gt;"",IF(C2054+G2054&gt;0,C2054+G2054,""),IF(G2054-C2055&gt;0,G2054-C2055,""))</f>
        <v/>
      </c>
      <c r="L2054" s="15" t="str">
        <f>if(K2054&lt;&gt;"",if(J2055-J2054&lt;G2054,1,if(G2054=J2055-J2054,"Push",0)),"")</f>
        <v/>
      </c>
      <c r="AA2054" s="18"/>
      <c r="AB2054" s="19"/>
    </row>
    <row r="2055" hidden="1">
      <c r="B2055" s="20" t="s">
        <v>377</v>
      </c>
      <c r="C2055" s="3"/>
      <c r="D2055" s="3"/>
      <c r="F2055" s="22">
        <v>30.1</v>
      </c>
      <c r="G2055" s="5">
        <v>9.5</v>
      </c>
      <c r="H2055" s="5">
        <v>380.0</v>
      </c>
      <c r="I2055" s="12">
        <f>if(H2055&lt;0,-H2055/(-H2055+100),100/(H2055+100))/(if(H2055&lt;0,-H2055/(-H2055+100),100/(H2055+100))+if(H2054&lt;0,-H2054/(-H2054+100),100/(H2054+100)))</f>
        <v>0.1984877127</v>
      </c>
      <c r="J2055" s="13">
        <v>64.0</v>
      </c>
      <c r="K2055" s="23">
        <f>IF(C2055&lt;&gt;"",IF(C2055+G2055&gt;0,C2055+G2055,""),IF(G2055-C2054&gt;0,G2055-C2054,""))</f>
        <v>6.7</v>
      </c>
      <c r="L2055" s="15">
        <f>if(K2055&lt;&gt;"",if(J2054-J2055&lt;G2055,1,if(G2055=J2054-J2055,"Push",0)),"")</f>
        <v>0</v>
      </c>
      <c r="AA2055" s="18"/>
      <c r="AB2055" s="19"/>
    </row>
    <row r="2056" hidden="1">
      <c r="A2056" s="7">
        <v>44184.0</v>
      </c>
      <c r="B2056" s="8" t="s">
        <v>442</v>
      </c>
      <c r="C2056" s="9"/>
      <c r="D2056" s="9"/>
      <c r="E2056" s="10">
        <v>51.6</v>
      </c>
      <c r="F2056" s="11">
        <v>31.6</v>
      </c>
      <c r="G2056" s="5">
        <v>9.5</v>
      </c>
      <c r="H2056" s="5">
        <v>390.0</v>
      </c>
      <c r="I2056" s="12">
        <f>if(H2056&lt;0,-H2056/(-H2056+100),100/(H2056+100))/(if(H2056&lt;0,-H2056/(-H2056+100),100/(H2056+100))+if(H2057&lt;0,-H2057/(-H2057+100),100/(H2057+100)))</f>
        <v>0.1952277657</v>
      </c>
      <c r="J2056" s="13">
        <v>60.0</v>
      </c>
      <c r="K2056" s="14">
        <f>IF(C2056&lt;&gt;"",IF(C2056+G2056&gt;0,C2056+G2056,""),IF(G2056-C2057&gt;0,G2056-C2057,""))</f>
        <v>1.8</v>
      </c>
      <c r="L2056" s="15">
        <f>if(K2056&lt;&gt;"",if(J2057-J2056&lt;G2056,1,if(G2056=J2057-J2056,"Push",0)),"")</f>
        <v>0</v>
      </c>
      <c r="AA2056" s="18"/>
      <c r="AB2056" s="19"/>
    </row>
    <row r="2057" hidden="1">
      <c r="B2057" s="20" t="s">
        <v>443</v>
      </c>
      <c r="C2057" s="3">
        <v>7.7</v>
      </c>
      <c r="D2057" s="21">
        <v>0.765</v>
      </c>
      <c r="F2057" s="22">
        <v>66.6</v>
      </c>
      <c r="G2057" s="5">
        <v>-9.5</v>
      </c>
      <c r="H2057" s="5">
        <v>-530.0</v>
      </c>
      <c r="I2057" s="12">
        <f>if(H2057&lt;0,-H2057/(-H2057+100),100/(H2057+100))/(if(H2057&lt;0,-H2057/(-H2057+100),100/(H2057+100))+if(H2056&lt;0,-H2056/(-H2056+100),100/(H2056+100)))</f>
        <v>0.8047722343</v>
      </c>
      <c r="J2057" s="13">
        <v>72.0</v>
      </c>
      <c r="K2057" s="23" t="str">
        <f>IF(C2057&lt;&gt;"",IF(C2057+G2057&gt;0,C2057+G2057,""),IF(G2057-C2056&gt;0,G2057-C2056,""))</f>
        <v/>
      </c>
      <c r="L2057" s="15" t="str">
        <f>if(K2057&lt;&gt;"",if(J2056-J2057&lt;G2057,1,if(G2057=J2056-J2057,"Push",0)),"")</f>
        <v/>
      </c>
      <c r="AA2057" s="18"/>
      <c r="AB2057" s="19"/>
    </row>
    <row r="2058" hidden="1">
      <c r="A2058" s="7">
        <v>44184.0</v>
      </c>
      <c r="B2058" s="8" t="s">
        <v>363</v>
      </c>
      <c r="C2058" s="9"/>
      <c r="D2058" s="9"/>
      <c r="E2058" s="10">
        <v>49.7</v>
      </c>
      <c r="F2058" s="11">
        <v>70.6</v>
      </c>
      <c r="G2058" s="5">
        <v>3.0</v>
      </c>
      <c r="H2058" s="5">
        <v>132.0</v>
      </c>
      <c r="I2058" s="12">
        <f>if(H2058&lt;0,-H2058/(-H2058+100),100/(H2058+100))/(if(H2058&lt;0,-H2058/(-H2058+100),100/(H2058+100))+if(H2059&lt;0,-H2059/(-H2059+100),100/(H2059+100)))</f>
        <v>0.4124992037</v>
      </c>
      <c r="J2058" s="13">
        <v>61.0</v>
      </c>
      <c r="K2058" s="14">
        <f>IF(C2058&lt;&gt;"",IF(C2058+G2058&gt;0,C2058+G2058,""),IF(G2058-C2059&gt;0,G2058-C2059,""))</f>
        <v>0.7</v>
      </c>
      <c r="L2058" s="15">
        <f>if(K2058&lt;&gt;"",if(J2059-J2058&lt;G2058,1,if(G2058=J2059-J2058,"Push",0)),"")</f>
        <v>1</v>
      </c>
      <c r="AA2058" s="18"/>
      <c r="AB2058" s="19"/>
    </row>
    <row r="2059" hidden="1">
      <c r="B2059" s="20" t="s">
        <v>404</v>
      </c>
      <c r="C2059" s="3">
        <v>2.3</v>
      </c>
      <c r="D2059" s="21">
        <v>0.584</v>
      </c>
      <c r="F2059" s="22">
        <v>10.9</v>
      </c>
      <c r="G2059" s="5">
        <v>-3.0</v>
      </c>
      <c r="H2059" s="5">
        <v>-159.0</v>
      </c>
      <c r="I2059" s="12">
        <f>if(H2059&lt;0,-H2059/(-H2059+100),100/(H2059+100))/(if(H2059&lt;0,-H2059/(-H2059+100),100/(H2059+100))+if(H2058&lt;0,-H2058/(-H2058+100),100/(H2058+100)))</f>
        <v>0.5875007963</v>
      </c>
      <c r="J2059" s="13">
        <v>39.0</v>
      </c>
      <c r="K2059" s="23" t="str">
        <f>IF(C2059&lt;&gt;"",IF(C2059+G2059&gt;0,C2059+G2059,""),IF(G2059-C2058&gt;0,G2059-C2058,""))</f>
        <v/>
      </c>
      <c r="L2059" s="15" t="str">
        <f>if(K2059&lt;&gt;"",if(J2058-J2059&lt;G2059,1,if(G2059=J2058-J2059,"Push",0)),"")</f>
        <v/>
      </c>
      <c r="AA2059" s="18"/>
      <c r="AB2059" s="19"/>
    </row>
    <row r="2060" hidden="1">
      <c r="A2060" s="7">
        <v>44184.0</v>
      </c>
      <c r="B2060" s="8" t="s">
        <v>123</v>
      </c>
      <c r="C2060" s="9">
        <v>2.4</v>
      </c>
      <c r="D2060" s="25">
        <v>0.579</v>
      </c>
      <c r="E2060" s="10">
        <v>49.0</v>
      </c>
      <c r="F2060" s="11">
        <v>21.5</v>
      </c>
      <c r="G2060" s="5">
        <v>10.0</v>
      </c>
      <c r="H2060" s="5">
        <v>410.0</v>
      </c>
      <c r="I2060" s="12">
        <f>if(H2060&lt;0,-H2060/(-H2060+100),100/(H2060+100))/(if(H2060&lt;0,-H2060/(-H2060+100),100/(H2060+100))+if(H2061&lt;0,-H2061/(-H2061+100),100/(H2061+100)))</f>
        <v>0.1877133106</v>
      </c>
      <c r="J2060" s="13">
        <v>65.0</v>
      </c>
      <c r="K2060" s="14">
        <f>IF(C2060&lt;&gt;"",IF(C2060+G2060&gt;0,C2060+G2060,""),IF(G2060-C2061&gt;0,G2060-C2061,""))</f>
        <v>12.4</v>
      </c>
      <c r="L2060" s="15" t="str">
        <f>if(K2060&lt;&gt;"",if(J2061-J2060&lt;G2060,1,if(G2060=J2061-J2060,"Push",0)),"")</f>
        <v>Push</v>
      </c>
      <c r="AA2060" s="18"/>
      <c r="AB2060" s="19"/>
    </row>
    <row r="2061" hidden="1">
      <c r="B2061" s="20" t="s">
        <v>278</v>
      </c>
      <c r="C2061" s="3"/>
      <c r="D2061" s="3"/>
      <c r="F2061" s="22">
        <v>59.9</v>
      </c>
      <c r="G2061" s="5">
        <v>-10.0</v>
      </c>
      <c r="H2061" s="5">
        <v>-560.0</v>
      </c>
      <c r="I2061" s="12">
        <f>if(H2061&lt;0,-H2061/(-H2061+100),100/(H2061+100))/(if(H2061&lt;0,-H2061/(-H2061+100),100/(H2061+100))+if(H2060&lt;0,-H2060/(-H2060+100),100/(H2060+100)))</f>
        <v>0.8122866894</v>
      </c>
      <c r="J2061" s="13">
        <v>75.0</v>
      </c>
      <c r="K2061" s="23" t="str">
        <f>IF(C2061&lt;&gt;"",IF(C2061+G2061&gt;0,C2061+G2061,""),IF(G2061-C2060&gt;0,G2061-C2060,""))</f>
        <v/>
      </c>
      <c r="L2061" s="15" t="str">
        <f>if(K2061&lt;&gt;"",if(J2060-J2061&lt;G2061,1,if(G2061=J2060-J2061,"Push",0)),"")</f>
        <v/>
      </c>
      <c r="AA2061" s="18"/>
      <c r="AB2061" s="19"/>
    </row>
    <row r="2062" hidden="1">
      <c r="A2062" s="7">
        <v>44184.0</v>
      </c>
      <c r="B2062" s="8" t="s">
        <v>320</v>
      </c>
      <c r="C2062" s="9">
        <v>0.5</v>
      </c>
      <c r="D2062" s="25">
        <v>0.52</v>
      </c>
      <c r="E2062" s="10">
        <v>48.5</v>
      </c>
      <c r="F2062" s="11">
        <v>56.5</v>
      </c>
      <c r="G2062" s="5">
        <v>-5.5</v>
      </c>
      <c r="H2062" s="5">
        <v>-245.0</v>
      </c>
      <c r="I2062" s="12">
        <f>if(H2062&lt;0,-H2062/(-H2062+100),100/(H2062+100))/(if(H2062&lt;0,-H2062/(-H2062+100),100/(H2062+100))+if(H2063&lt;0,-H2063/(-H2063+100),100/(H2063+100)))</f>
        <v>0.6768906579</v>
      </c>
      <c r="J2062" s="13">
        <v>73.0</v>
      </c>
      <c r="K2062" s="14" t="str">
        <f>IF(C2062&lt;&gt;"",IF(C2062+G2062&gt;0,C2062+G2062,""),IF(G2062-C2063&gt;0,G2062-C2063,""))</f>
        <v/>
      </c>
      <c r="L2062" s="15" t="str">
        <f>if(K2062&lt;&gt;"",if(J2063-J2062&lt;G2062,1,if(G2062=J2063-J2062,"Push",0)),"")</f>
        <v/>
      </c>
      <c r="AA2062" s="18"/>
      <c r="AB2062" s="19"/>
    </row>
    <row r="2063" hidden="1">
      <c r="B2063" s="20" t="s">
        <v>364</v>
      </c>
      <c r="C2063" s="3"/>
      <c r="D2063" s="3"/>
      <c r="F2063" s="22">
        <v>23.7</v>
      </c>
      <c r="G2063" s="5">
        <v>5.5</v>
      </c>
      <c r="H2063" s="5">
        <v>195.0</v>
      </c>
      <c r="I2063" s="12">
        <f>if(H2063&lt;0,-H2063/(-H2063+100),100/(H2063+100))/(if(H2063&lt;0,-H2063/(-H2063+100),100/(H2063+100))+if(H2062&lt;0,-H2062/(-H2062+100),100/(H2062+100)))</f>
        <v>0.3231093421</v>
      </c>
      <c r="J2063" s="13">
        <v>59.0</v>
      </c>
      <c r="K2063" s="23">
        <f>IF(C2063&lt;&gt;"",IF(C2063+G2063&gt;0,C2063+G2063,""),IF(G2063-C2062&gt;0,G2063-C2062,""))</f>
        <v>5</v>
      </c>
      <c r="L2063" s="15">
        <f>if(K2063&lt;&gt;"",if(J2062-J2063&lt;G2063,1,if(G2063=J2062-J2063,"Push",0)),"")</f>
        <v>0</v>
      </c>
      <c r="AA2063" s="18"/>
      <c r="AB2063" s="19"/>
    </row>
    <row r="2064" hidden="1">
      <c r="A2064" s="7">
        <v>44184.0</v>
      </c>
      <c r="B2064" s="8" t="s">
        <v>258</v>
      </c>
      <c r="C2064" s="9"/>
      <c r="D2064" s="9"/>
      <c r="E2064" s="10">
        <v>47.5</v>
      </c>
      <c r="F2064" s="11">
        <v>55.2</v>
      </c>
      <c r="G2064" s="5">
        <v>5.5</v>
      </c>
      <c r="H2064" s="5">
        <v>195.0</v>
      </c>
      <c r="I2064" s="12">
        <f>if(H2064&lt;0,-H2064/(-H2064+100),100/(H2064+100))/(if(H2064&lt;0,-H2064/(-H2064+100),100/(H2064+100))+if(H2065&lt;0,-H2065/(-H2065+100),100/(H2065+100)))</f>
        <v>0.3231093421</v>
      </c>
      <c r="J2064" s="13">
        <v>57.0</v>
      </c>
      <c r="K2064" s="14" t="str">
        <f>IF(C2064&lt;&gt;"",IF(C2064+G2064&gt;0,C2064+G2064,""),IF(G2064-C2065&gt;0,G2064-C2065,""))</f>
        <v/>
      </c>
      <c r="L2064" s="15" t="str">
        <f>if(K2064&lt;&gt;"",if(J2065-J2064&lt;G2064,1,if(G2064=J2065-J2064,"Push",0)),"")</f>
        <v/>
      </c>
      <c r="AA2064" s="18"/>
      <c r="AB2064" s="19"/>
    </row>
    <row r="2065" hidden="1">
      <c r="B2065" s="20" t="s">
        <v>46</v>
      </c>
      <c r="C2065" s="3">
        <v>9.1</v>
      </c>
      <c r="D2065" s="21">
        <v>0.8</v>
      </c>
      <c r="F2065" s="22">
        <v>47.0</v>
      </c>
      <c r="G2065" s="5">
        <v>-5.5</v>
      </c>
      <c r="H2065" s="5">
        <v>-245.0</v>
      </c>
      <c r="I2065" s="12">
        <f>if(H2065&lt;0,-H2065/(-H2065+100),100/(H2065+100))/(if(H2065&lt;0,-H2065/(-H2065+100),100/(H2065+100))+if(H2064&lt;0,-H2064/(-H2064+100),100/(H2064+100)))</f>
        <v>0.6768906579</v>
      </c>
      <c r="J2065" s="13">
        <v>71.0</v>
      </c>
      <c r="K2065" s="23">
        <f>IF(C2065&lt;&gt;"",IF(C2065+G2065&gt;0,C2065+G2065,""),IF(G2065-C2064&gt;0,G2065-C2064,""))</f>
        <v>3.6</v>
      </c>
      <c r="L2065" s="15">
        <f>if(K2065&lt;&gt;"",if(J2064-J2065&lt;G2065,1,if(G2065=J2064-J2065,"Push",0)),"")</f>
        <v>1</v>
      </c>
      <c r="AA2065" s="18"/>
      <c r="AB2065" s="19"/>
    </row>
    <row r="2066" hidden="1">
      <c r="A2066" s="7">
        <v>44184.0</v>
      </c>
      <c r="B2066" s="8" t="s">
        <v>132</v>
      </c>
      <c r="C2066" s="9"/>
      <c r="D2066" s="9"/>
      <c r="E2066" s="10">
        <v>47.3</v>
      </c>
      <c r="F2066" s="11">
        <v>41.5</v>
      </c>
      <c r="G2066" s="5">
        <v>23.5</v>
      </c>
      <c r="I2066" s="12"/>
      <c r="J2066" s="13">
        <v>41.0</v>
      </c>
      <c r="K2066" s="14" t="str">
        <f>IF(C2066&lt;&gt;"",IF(C2066+G2066&gt;0,C2066+G2066,""),IF(G2066-C2067&gt;0,G2066-C2067,""))</f>
        <v/>
      </c>
      <c r="L2066" s="15" t="str">
        <f>if(K2066&lt;&gt;"",if(J2067-J2066&lt;G2066,1,if(G2066=J2067-J2066,"Push",0)),"")</f>
        <v/>
      </c>
      <c r="AA2066" s="18"/>
      <c r="AB2066" s="19"/>
    </row>
    <row r="2067" hidden="1">
      <c r="B2067" s="20" t="s">
        <v>329</v>
      </c>
      <c r="C2067" s="3">
        <v>23.9</v>
      </c>
      <c r="D2067" s="21">
        <v>0.975</v>
      </c>
      <c r="F2067" s="22">
        <v>57.8</v>
      </c>
      <c r="G2067" s="5">
        <v>-23.5</v>
      </c>
      <c r="I2067" s="12"/>
      <c r="J2067" s="13">
        <v>80.0</v>
      </c>
      <c r="K2067" s="23">
        <f>IF(C2067&lt;&gt;"",IF(C2067+G2067&gt;0,C2067+G2067,""),IF(G2067-C2066&gt;0,G2067-C2066,""))</f>
        <v>0.4</v>
      </c>
      <c r="L2067" s="15">
        <f>if(K2067&lt;&gt;"",if(J2066-J2067&lt;G2067,1,if(G2067=J2066-J2067,"Push",0)),"")</f>
        <v>1</v>
      </c>
      <c r="AA2067" s="18"/>
      <c r="AB2067" s="19"/>
    </row>
    <row r="2068" hidden="1">
      <c r="A2068" s="7">
        <v>44184.0</v>
      </c>
      <c r="B2068" s="8" t="s">
        <v>266</v>
      </c>
      <c r="C2068" s="9">
        <v>0.6</v>
      </c>
      <c r="D2068" s="25">
        <v>0.519</v>
      </c>
      <c r="E2068" s="10">
        <v>46.3</v>
      </c>
      <c r="F2068" s="11">
        <v>25.7</v>
      </c>
      <c r="G2068" s="5">
        <v>0.0</v>
      </c>
      <c r="H2068" s="5">
        <v>-113.0</v>
      </c>
      <c r="I2068" s="12">
        <f>if(H2068&lt;0,-H2068/(-H2068+100),100/(H2068+100))/(if(H2068&lt;0,-H2068/(-H2068+100),100/(H2068+100))+if(H2069&lt;0,-H2069/(-H2069+100),100/(H2069+100)))</f>
        <v>0.5064960374</v>
      </c>
      <c r="J2068" s="13">
        <v>69.0</v>
      </c>
      <c r="K2068" s="14">
        <f>IF(C2068&lt;&gt;"",IF(C2068+G2068&gt;0,C2068+G2068,""),IF(G2068-C2069&gt;0,G2068-C2069,""))</f>
        <v>0.6</v>
      </c>
      <c r="L2068" s="15">
        <f>if(K2068&lt;&gt;"",if(J2069-J2068&lt;G2068,1,if(G2068=J2069-J2068,"Push",0)),"")</f>
        <v>0</v>
      </c>
      <c r="AA2068" s="18"/>
      <c r="AB2068" s="19"/>
    </row>
    <row r="2069" hidden="1">
      <c r="B2069" s="20" t="s">
        <v>143</v>
      </c>
      <c r="C2069" s="3"/>
      <c r="D2069" s="3"/>
      <c r="F2069" s="22">
        <v>65.2</v>
      </c>
      <c r="G2069" s="5">
        <v>0.0</v>
      </c>
      <c r="H2069" s="5">
        <v>-107.0</v>
      </c>
      <c r="I2069" s="12">
        <f>if(H2069&lt;0,-H2069/(-H2069+100),100/(H2069+100))/(if(H2069&lt;0,-H2069/(-H2069+100),100/(H2069+100))+if(H2068&lt;0,-H2068/(-H2068+100),100/(H2068+100)))</f>
        <v>0.4935039626</v>
      </c>
      <c r="J2069" s="13">
        <v>82.0</v>
      </c>
      <c r="K2069" s="23" t="str">
        <f>IF(C2069&lt;&gt;"",IF(C2069+G2069&gt;0,C2069+G2069,""),IF(G2069-C2068&gt;0,G2069-C2068,""))</f>
        <v/>
      </c>
      <c r="L2069" s="15" t="str">
        <f>if(K2069&lt;&gt;"",if(J2068-J2069&lt;G2069,1,if(G2069=J2068-J2069,"Push",0)),"")</f>
        <v/>
      </c>
      <c r="AA2069" s="18"/>
      <c r="AB2069" s="19"/>
    </row>
    <row r="2070" hidden="1">
      <c r="A2070" s="7">
        <v>44184.0</v>
      </c>
      <c r="B2070" s="8" t="s">
        <v>224</v>
      </c>
      <c r="C2070" s="9"/>
      <c r="D2070" s="9"/>
      <c r="E2070" s="10">
        <v>46.2</v>
      </c>
      <c r="F2070" s="11">
        <v>49.1</v>
      </c>
      <c r="G2070" s="5">
        <v>15.5</v>
      </c>
      <c r="H2070" s="5">
        <v>1000.0</v>
      </c>
      <c r="I2070" s="12">
        <f>if(H2070&lt;0,-H2070/(-H2070+100),100/(H2070+100))/(if(H2070&lt;0,-H2070/(-H2070+100),100/(H2070+100))+if(H2071&lt;0,-H2071/(-H2071+100),100/(H2071+100)))</f>
        <v>0.08713692946</v>
      </c>
      <c r="J2070" s="13">
        <v>64.0</v>
      </c>
      <c r="K2070" s="14">
        <f>IF(C2070&lt;&gt;"",IF(C2070+G2070&gt;0,C2070+G2070,""),IF(G2070-C2071&gt;0,G2070-C2071,""))</f>
        <v>0.4</v>
      </c>
      <c r="L2070" s="15">
        <f>if(K2070&lt;&gt;"",if(J2071-J2070&lt;G2070,1,if(G2070=J2071-J2070,"Push",0)),"")</f>
        <v>1</v>
      </c>
      <c r="AA2070" s="18"/>
      <c r="AB2070" s="19"/>
    </row>
    <row r="2071" hidden="1">
      <c r="B2071" s="20" t="s">
        <v>301</v>
      </c>
      <c r="C2071" s="3">
        <v>15.1</v>
      </c>
      <c r="D2071" s="21">
        <v>0.9</v>
      </c>
      <c r="F2071" s="22">
        <v>44.5</v>
      </c>
      <c r="G2071" s="5">
        <v>-15.5</v>
      </c>
      <c r="H2071" s="5">
        <v>-2000.0</v>
      </c>
      <c r="I2071" s="12">
        <f>if(H2071&lt;0,-H2071/(-H2071+100),100/(H2071+100))/(if(H2071&lt;0,-H2071/(-H2071+100),100/(H2071+100))+if(H2070&lt;0,-H2070/(-H2070+100),100/(H2070+100)))</f>
        <v>0.9128630705</v>
      </c>
      <c r="J2071" s="13">
        <v>73.0</v>
      </c>
      <c r="K2071" s="23" t="str">
        <f>IF(C2071&lt;&gt;"",IF(C2071+G2071&gt;0,C2071+G2071,""),IF(G2071-C2070&gt;0,G2071-C2070,""))</f>
        <v/>
      </c>
      <c r="L2071" s="15" t="str">
        <f>if(K2071&lt;&gt;"",if(J2070-J2071&lt;G2071,1,if(G2071=J2070-J2071,"Push",0)),"")</f>
        <v/>
      </c>
      <c r="AA2071" s="18"/>
      <c r="AB2071" s="19"/>
    </row>
    <row r="2072" hidden="1">
      <c r="A2072" s="7">
        <v>44184.0</v>
      </c>
      <c r="B2072" s="8" t="s">
        <v>149</v>
      </c>
      <c r="C2072" s="9"/>
      <c r="D2072" s="9"/>
      <c r="E2072" s="10">
        <v>46.0</v>
      </c>
      <c r="F2072" s="11">
        <v>67.0</v>
      </c>
      <c r="G2072" s="5">
        <v>33.0</v>
      </c>
      <c r="I2072" s="12"/>
      <c r="J2072" s="13">
        <v>65.0</v>
      </c>
      <c r="K2072" s="14">
        <f>IF(C2072&lt;&gt;"",IF(C2072+G2072&gt;0,C2072+G2072,""),IF(G2072-C2073&gt;0,G2072-C2073,""))</f>
        <v>7.1</v>
      </c>
      <c r="L2072" s="15">
        <f>if(K2072&lt;&gt;"",if(J2073-J2072&lt;G2072,1,if(G2072=J2073-J2072,"Push",0)),"")</f>
        <v>1</v>
      </c>
      <c r="AA2072" s="18"/>
      <c r="AB2072" s="19"/>
    </row>
    <row r="2073" hidden="1">
      <c r="B2073" s="20" t="s">
        <v>347</v>
      </c>
      <c r="C2073" s="3">
        <v>25.9</v>
      </c>
      <c r="D2073" s="21">
        <v>0.977</v>
      </c>
      <c r="F2073" s="22">
        <v>35.5</v>
      </c>
      <c r="G2073" s="5">
        <v>-33.0</v>
      </c>
      <c r="I2073" s="12"/>
      <c r="J2073" s="13">
        <v>84.0</v>
      </c>
      <c r="K2073" s="23" t="str">
        <f>IF(C2073&lt;&gt;"",IF(C2073+G2073&gt;0,C2073+G2073,""),IF(G2073-C2072&gt;0,G2073-C2072,""))</f>
        <v/>
      </c>
      <c r="L2073" s="15" t="str">
        <f>if(K2073&lt;&gt;"",if(J2072-J2073&lt;G2073,1,if(G2073=J2072-J2073,"Push",0)),"")</f>
        <v/>
      </c>
      <c r="AA2073" s="18"/>
      <c r="AB2073" s="19"/>
    </row>
    <row r="2074" hidden="1">
      <c r="A2074" s="7">
        <v>44184.0</v>
      </c>
      <c r="B2074" s="8" t="s">
        <v>228</v>
      </c>
      <c r="C2074" s="9">
        <v>1.3</v>
      </c>
      <c r="D2074" s="25">
        <v>0.554</v>
      </c>
      <c r="E2074" s="10">
        <v>45.9</v>
      </c>
      <c r="F2074" s="11">
        <v>50.1</v>
      </c>
      <c r="G2074" s="5">
        <v>3.5</v>
      </c>
      <c r="H2074" s="5">
        <v>140.0</v>
      </c>
      <c r="I2074" s="12">
        <f>if(H2074&lt;0,-H2074/(-H2074+100),100/(H2074+100))/(if(H2074&lt;0,-H2074/(-H2074+100),100/(H2074+100))+if(H2075&lt;0,-H2075/(-H2075+100),100/(H2075+100)))</f>
        <v>0.3956834532</v>
      </c>
      <c r="J2074" s="13">
        <v>91.0</v>
      </c>
      <c r="K2074" s="14">
        <f>IF(C2074&lt;&gt;"",IF(C2074+G2074&gt;0,C2074+G2074,""),IF(G2074-C2075&gt;0,G2074-C2075,""))</f>
        <v>4.8</v>
      </c>
      <c r="L2074" s="15">
        <f>if(K2074&lt;&gt;"",if(J2075-J2074&lt;G2074,1,if(G2074=J2075-J2074,"Push",0)),"")</f>
        <v>1</v>
      </c>
      <c r="AA2074" s="18"/>
      <c r="AB2074" s="19"/>
    </row>
    <row r="2075" hidden="1">
      <c r="B2075" s="20" t="s">
        <v>264</v>
      </c>
      <c r="C2075" s="3"/>
      <c r="D2075" s="3"/>
      <c r="F2075" s="22">
        <v>30.2</v>
      </c>
      <c r="G2075" s="5">
        <v>-3.5</v>
      </c>
      <c r="H2075" s="5">
        <v>-175.0</v>
      </c>
      <c r="I2075" s="12">
        <f>if(H2075&lt;0,-H2075/(-H2075+100),100/(H2075+100))/(if(H2075&lt;0,-H2075/(-H2075+100),100/(H2075+100))+if(H2074&lt;0,-H2074/(-H2074+100),100/(H2074+100)))</f>
        <v>0.6043165468</v>
      </c>
      <c r="J2075" s="13">
        <v>89.0</v>
      </c>
      <c r="K2075" s="23" t="str">
        <f>IF(C2075&lt;&gt;"",IF(C2075+G2075&gt;0,C2075+G2075,""),IF(G2075-C2074&gt;0,G2075-C2074,""))</f>
        <v/>
      </c>
      <c r="L2075" s="15" t="str">
        <f>if(K2075&lt;&gt;"",if(J2074-J2075&lt;G2075,1,if(G2075=J2074-J2075,"Push",0)),"")</f>
        <v/>
      </c>
      <c r="AA2075" s="18"/>
      <c r="AB2075" s="19"/>
    </row>
    <row r="2076" hidden="1">
      <c r="A2076" s="26">
        <v>44184.0</v>
      </c>
      <c r="B2076" s="27" t="s">
        <v>178</v>
      </c>
      <c r="C2076" s="28"/>
      <c r="D2076" s="28"/>
      <c r="E2076" s="29">
        <v>45.9</v>
      </c>
      <c r="F2076" s="30">
        <v>55.4</v>
      </c>
      <c r="G2076" s="31"/>
      <c r="H2076" s="31"/>
      <c r="I2076" s="32"/>
      <c r="J2076" s="33">
        <v>68.0</v>
      </c>
      <c r="K2076" s="34"/>
      <c r="L2076" s="35"/>
      <c r="AA2076" s="18"/>
      <c r="AB2076" s="19"/>
    </row>
    <row r="2077" hidden="1">
      <c r="B2077" s="36" t="s">
        <v>45</v>
      </c>
      <c r="C2077" s="37">
        <v>13.1</v>
      </c>
      <c r="D2077" s="38">
        <v>0.9</v>
      </c>
      <c r="F2077" s="39">
        <v>47.5</v>
      </c>
      <c r="G2077" s="31"/>
      <c r="H2077" s="31"/>
      <c r="I2077" s="32"/>
      <c r="J2077" s="33">
        <v>69.0</v>
      </c>
      <c r="K2077" s="40"/>
      <c r="L2077" s="35"/>
      <c r="AA2077" s="18"/>
      <c r="AB2077" s="19"/>
    </row>
    <row r="2078" hidden="1">
      <c r="A2078" s="7">
        <v>44184.0</v>
      </c>
      <c r="B2078" s="8" t="s">
        <v>280</v>
      </c>
      <c r="C2078" s="9"/>
      <c r="D2078" s="9"/>
      <c r="E2078" s="10">
        <v>45.3</v>
      </c>
      <c r="F2078" s="11">
        <v>39.6</v>
      </c>
      <c r="G2078" s="5">
        <v>26.0</v>
      </c>
      <c r="I2078" s="12"/>
      <c r="J2078" s="13">
        <v>57.0</v>
      </c>
      <c r="K2078" s="14">
        <f>IF(C2078&lt;&gt;"",IF(C2078+G2078&gt;0,C2078+G2078,""),IF(G2078-C2079&gt;0,G2078-C2079,""))</f>
        <v>6.6</v>
      </c>
      <c r="L2078" s="15">
        <f>if(K2078&lt;&gt;"",if(J2079-J2078&lt;G2078,1,if(G2078=J2079-J2078,"Push",0)),"")</f>
        <v>0</v>
      </c>
      <c r="AA2078" s="18"/>
      <c r="AB2078" s="19"/>
    </row>
    <row r="2079" hidden="1">
      <c r="B2079" s="20" t="s">
        <v>154</v>
      </c>
      <c r="C2079" s="3">
        <v>19.4</v>
      </c>
      <c r="D2079" s="21">
        <v>0.943</v>
      </c>
      <c r="F2079" s="22">
        <v>62.5</v>
      </c>
      <c r="G2079" s="5">
        <v>-26.0</v>
      </c>
      <c r="I2079" s="12"/>
      <c r="J2079" s="13">
        <v>97.0</v>
      </c>
      <c r="K2079" s="23" t="str">
        <f>IF(C2079&lt;&gt;"",IF(C2079+G2079&gt;0,C2079+G2079,""),IF(G2079-C2078&gt;0,G2079-C2078,""))</f>
        <v/>
      </c>
      <c r="L2079" s="15" t="str">
        <f>if(K2079&lt;&gt;"",if(J2078-J2079&lt;G2079,1,if(G2079=J2078-J2079,"Push",0)),"")</f>
        <v/>
      </c>
      <c r="AA2079" s="18"/>
      <c r="AB2079" s="19"/>
    </row>
    <row r="2080" hidden="1">
      <c r="A2080" s="7">
        <v>44184.0</v>
      </c>
      <c r="B2080" s="8" t="s">
        <v>101</v>
      </c>
      <c r="C2080" s="9">
        <v>1.9</v>
      </c>
      <c r="D2080" s="25">
        <v>0.575</v>
      </c>
      <c r="E2080" s="10">
        <v>45.1</v>
      </c>
      <c r="F2080" s="11">
        <v>68.0</v>
      </c>
      <c r="G2080" s="5">
        <v>6.5</v>
      </c>
      <c r="H2080" s="5">
        <v>230.0</v>
      </c>
      <c r="I2080" s="12">
        <f>if(H2080&lt;0,-H2080/(-H2080+100),100/(H2080+100))/(if(H2080&lt;0,-H2080/(-H2080+100),100/(H2080+100))+if(H2081&lt;0,-H2081/(-H2081+100),100/(H2081+100)))</f>
        <v>0.288637194</v>
      </c>
      <c r="J2080" s="13">
        <v>71.0</v>
      </c>
      <c r="K2080" s="14">
        <f>IF(C2080&lt;&gt;"",IF(C2080+G2080&gt;0,C2080+G2080,""),IF(G2080-C2081&gt;0,G2080-C2081,""))</f>
        <v>8.4</v>
      </c>
      <c r="L2080" s="15">
        <f>if(K2080&lt;&gt;"",if(J2081-J2080&lt;G2080,1,if(G2080=J2081-J2080,"Push",0)),"")</f>
        <v>1</v>
      </c>
      <c r="AA2080" s="18"/>
      <c r="AB2080" s="19"/>
    </row>
    <row r="2081" hidden="1">
      <c r="B2081" s="20" t="s">
        <v>288</v>
      </c>
      <c r="C2081" s="3"/>
      <c r="D2081" s="3"/>
      <c r="F2081" s="22">
        <v>9.1</v>
      </c>
      <c r="G2081" s="5">
        <v>-6.5</v>
      </c>
      <c r="H2081" s="5">
        <v>-295.0</v>
      </c>
      <c r="I2081" s="12">
        <f>if(H2081&lt;0,-H2081/(-H2081+100),100/(H2081+100))/(if(H2081&lt;0,-H2081/(-H2081+100),100/(H2081+100))+if(H2080&lt;0,-H2080/(-H2080+100),100/(H2080+100)))</f>
        <v>0.711362806</v>
      </c>
      <c r="J2081" s="13">
        <v>49.0</v>
      </c>
      <c r="K2081" s="23" t="str">
        <f>IF(C2081&lt;&gt;"",IF(C2081+G2081&gt;0,C2081+G2081,""),IF(G2081-C2080&gt;0,G2081-C2080,""))</f>
        <v/>
      </c>
      <c r="L2081" s="15" t="str">
        <f>if(K2081&lt;&gt;"",if(J2080-J2081&lt;G2081,1,if(G2081=J2080-J2081,"Push",0)),"")</f>
        <v/>
      </c>
      <c r="AA2081" s="18"/>
      <c r="AB2081" s="19"/>
    </row>
    <row r="2082" hidden="1">
      <c r="A2082" s="7">
        <v>44184.0</v>
      </c>
      <c r="B2082" s="8" t="s">
        <v>127</v>
      </c>
      <c r="C2082" s="9"/>
      <c r="D2082" s="9"/>
      <c r="E2082" s="10">
        <v>45.0</v>
      </c>
      <c r="F2082" s="11">
        <v>71.0</v>
      </c>
      <c r="G2082" s="5">
        <v>-2.0</v>
      </c>
      <c r="H2082" s="5">
        <v>-134.0</v>
      </c>
      <c r="I2082" s="12">
        <f>if(H2082&lt;0,-H2082/(-H2082+100),100/(H2082+100))/(if(H2082&lt;0,-H2082/(-H2082+100),100/(H2082+100))+if(H2083&lt;0,-H2083/(-H2083+100),100/(H2083+100)))</f>
        <v>0.5483323039</v>
      </c>
      <c r="J2082" s="13">
        <v>78.0</v>
      </c>
      <c r="K2082" s="14" t="str">
        <f>IF(C2082&lt;&gt;"",IF(C2082+G2082&gt;0,C2082+G2082,""),IF(G2082-C2083&gt;0,G2082-C2083,""))</f>
        <v/>
      </c>
      <c r="L2082" s="15" t="str">
        <f>if(K2082&lt;&gt;"",if(J2083-J2082&lt;G2082,1,if(G2082=J2083-J2082,"Push",0)),"")</f>
        <v/>
      </c>
      <c r="AA2082" s="18"/>
      <c r="AB2082" s="19"/>
    </row>
    <row r="2083" hidden="1">
      <c r="B2083" s="20" t="s">
        <v>428</v>
      </c>
      <c r="C2083" s="3">
        <v>4.9</v>
      </c>
      <c r="D2083" s="21">
        <v>0.661</v>
      </c>
      <c r="F2083" s="22">
        <v>29.3</v>
      </c>
      <c r="G2083" s="5">
        <v>2.0</v>
      </c>
      <c r="H2083" s="5">
        <v>112.0</v>
      </c>
      <c r="I2083" s="12">
        <f>if(H2083&lt;0,-H2083/(-H2083+100),100/(H2083+100))/(if(H2083&lt;0,-H2083/(-H2083+100),100/(H2083+100))+if(H2082&lt;0,-H2082/(-H2082+100),100/(H2082+100)))</f>
        <v>0.4516676961</v>
      </c>
      <c r="J2083" s="13">
        <v>76.0</v>
      </c>
      <c r="K2083" s="23">
        <f>IF(C2083&lt;&gt;"",IF(C2083+G2083&gt;0,C2083+G2083,""),IF(G2083-C2082&gt;0,G2083-C2082,""))</f>
        <v>6.9</v>
      </c>
      <c r="L2083" s="15" t="str">
        <f>if(K2083&lt;&gt;"",if(J2082-J2083&lt;G2083,1,if(G2083=J2082-J2083,"Push",0)),"")</f>
        <v>Push</v>
      </c>
      <c r="AA2083" s="18"/>
      <c r="AB2083" s="19"/>
    </row>
    <row r="2084" hidden="1">
      <c r="A2084" s="7">
        <v>44184.0</v>
      </c>
      <c r="B2084" s="8" t="s">
        <v>321</v>
      </c>
      <c r="C2084" s="9"/>
      <c r="D2084" s="9"/>
      <c r="E2084" s="10">
        <v>42.7</v>
      </c>
      <c r="F2084" s="11">
        <v>54.5</v>
      </c>
      <c r="G2084" s="5">
        <v>0.0</v>
      </c>
      <c r="H2084" s="5">
        <v>-110.0</v>
      </c>
      <c r="I2084" s="12">
        <f>if(H2084&lt;0,-H2084/(-H2084+100),100/(H2084+100))/(if(H2084&lt;0,-H2084/(-H2084+100),100/(H2084+100))+if(H2085&lt;0,-H2085/(-H2085+100),100/(H2085+100)))</f>
        <v>0.5</v>
      </c>
      <c r="J2084" s="13">
        <v>63.0</v>
      </c>
      <c r="K2084" s="14" t="str">
        <f>IF(C2084&lt;&gt;"",IF(C2084+G2084&gt;0,C2084+G2084,""),IF(G2084-C2085&gt;0,G2084-C2085,""))</f>
        <v/>
      </c>
      <c r="L2084" s="15" t="str">
        <f>if(K2084&lt;&gt;"",if(J2085-J2084&lt;G2084,1,if(G2084=J2085-J2084,"Push",0)),"")</f>
        <v/>
      </c>
      <c r="AA2084" s="18"/>
      <c r="AB2084" s="19"/>
    </row>
    <row r="2085" hidden="1">
      <c r="B2085" s="20" t="s">
        <v>166</v>
      </c>
      <c r="C2085" s="3">
        <v>5.0</v>
      </c>
      <c r="D2085" s="21">
        <v>0.675</v>
      </c>
      <c r="F2085" s="22">
        <v>31.3</v>
      </c>
      <c r="G2085" s="5">
        <v>0.0</v>
      </c>
      <c r="H2085" s="5">
        <v>-110.0</v>
      </c>
      <c r="I2085" s="12">
        <f>if(H2085&lt;0,-H2085/(-H2085+100),100/(H2085+100))/(if(H2085&lt;0,-H2085/(-H2085+100),100/(H2085+100))+if(H2084&lt;0,-H2084/(-H2084+100),100/(H2084+100)))</f>
        <v>0.5</v>
      </c>
      <c r="J2085" s="13">
        <v>61.0</v>
      </c>
      <c r="K2085" s="23">
        <f>IF(C2085&lt;&gt;"",IF(C2085+G2085&gt;0,C2085+G2085,""),IF(G2085-C2084&gt;0,G2085-C2084,""))</f>
        <v>5</v>
      </c>
      <c r="L2085" s="15">
        <f>if(K2085&lt;&gt;"",if(J2084-J2085&lt;G2085,1,if(G2085=J2084-J2085,"Push",0)),"")</f>
        <v>0</v>
      </c>
      <c r="AA2085" s="18"/>
      <c r="AB2085" s="19"/>
    </row>
    <row r="2086" hidden="1">
      <c r="A2086" s="7">
        <v>44184.0</v>
      </c>
      <c r="B2086" s="8" t="s">
        <v>371</v>
      </c>
      <c r="C2086" s="9"/>
      <c r="D2086" s="9"/>
      <c r="E2086" s="10">
        <v>42.1</v>
      </c>
      <c r="F2086" s="11">
        <v>27.9</v>
      </c>
      <c r="G2086" s="5">
        <v>3.0</v>
      </c>
      <c r="H2086" s="5">
        <v>132.0</v>
      </c>
      <c r="I2086" s="12">
        <f>if(H2086&lt;0,-H2086/(-H2086+100),100/(H2086+100))/(if(H2086&lt;0,-H2086/(-H2086+100),100/(H2086+100))+if(H2087&lt;0,-H2087/(-H2087+100),100/(H2087+100)))</f>
        <v>0.4124992037</v>
      </c>
      <c r="J2086" s="13">
        <v>61.0</v>
      </c>
      <c r="K2086" s="14" t="str">
        <f>IF(C2086&lt;&gt;"",IF(C2086+G2086&gt;0,C2086+G2086,""),IF(G2086-C2087&gt;0,G2086-C2087,""))</f>
        <v/>
      </c>
      <c r="L2086" s="15" t="str">
        <f>if(K2086&lt;&gt;"",if(J2087-J2086&lt;G2086,1,if(G2086=J2087-J2086,"Push",0)),"")</f>
        <v/>
      </c>
      <c r="AA2086" s="18"/>
      <c r="AB2086" s="19"/>
    </row>
    <row r="2087" hidden="1">
      <c r="B2087" s="20" t="s">
        <v>231</v>
      </c>
      <c r="C2087" s="3">
        <v>5.6</v>
      </c>
      <c r="D2087" s="21">
        <v>0.716</v>
      </c>
      <c r="F2087" s="22">
        <v>60.4</v>
      </c>
      <c r="G2087" s="5">
        <v>-3.0</v>
      </c>
      <c r="H2087" s="5">
        <v>-159.0</v>
      </c>
      <c r="I2087" s="12">
        <f>if(H2087&lt;0,-H2087/(-H2087+100),100/(H2087+100))/(if(H2087&lt;0,-H2087/(-H2087+100),100/(H2087+100))+if(H2086&lt;0,-H2086/(-H2086+100),100/(H2086+100)))</f>
        <v>0.5875007963</v>
      </c>
      <c r="J2087" s="13">
        <v>71.0</v>
      </c>
      <c r="K2087" s="23">
        <f>IF(C2087&lt;&gt;"",IF(C2087+G2087&gt;0,C2087+G2087,""),IF(G2087-C2086&gt;0,G2087-C2086,""))</f>
        <v>2.6</v>
      </c>
      <c r="L2087" s="15">
        <f>if(K2087&lt;&gt;"",if(J2086-J2087&lt;G2087,1,if(G2087=J2086-J2087,"Push",0)),"")</f>
        <v>1</v>
      </c>
      <c r="AA2087" s="18"/>
      <c r="AB2087" s="19"/>
    </row>
    <row r="2088" hidden="1">
      <c r="A2088" s="7">
        <v>44184.0</v>
      </c>
      <c r="B2088" s="8" t="s">
        <v>71</v>
      </c>
      <c r="C2088" s="9"/>
      <c r="D2088" s="9"/>
      <c r="E2088" s="10">
        <v>41.8</v>
      </c>
      <c r="F2088" s="11">
        <v>40.1</v>
      </c>
      <c r="G2088" s="5">
        <v>12.5</v>
      </c>
      <c r="H2088" s="5">
        <v>650.0</v>
      </c>
      <c r="I2088" s="12">
        <f>if(H2088&lt;0,-H2088/(-H2088+100),100/(H2088+100))/(if(H2088&lt;0,-H2088/(-H2088+100),100/(H2088+100))+if(H2089&lt;0,-H2089/(-H2089+100),100/(H2089+100)))</f>
        <v>0.1268598277</v>
      </c>
      <c r="J2088" s="13">
        <v>72.0</v>
      </c>
      <c r="K2088" s="14">
        <f>IF(C2088&lt;&gt;"",IF(C2088+G2088&gt;0,C2088+G2088,""),IF(G2088-C2089&gt;0,G2088-C2089,""))</f>
        <v>5.7</v>
      </c>
      <c r="L2088" s="15">
        <f>if(K2088&lt;&gt;"",if(J2089-J2088&lt;G2088,1,if(G2088=J2089-J2088,"Push",0)),"")</f>
        <v>1</v>
      </c>
      <c r="AA2088" s="18"/>
      <c r="AB2088" s="19"/>
    </row>
    <row r="2089" hidden="1">
      <c r="B2089" s="20" t="s">
        <v>249</v>
      </c>
      <c r="C2089" s="3">
        <v>6.8</v>
      </c>
      <c r="D2089" s="21">
        <v>0.739</v>
      </c>
      <c r="F2089" s="22">
        <v>46.3</v>
      </c>
      <c r="G2089" s="5">
        <v>-12.5</v>
      </c>
      <c r="H2089" s="5">
        <v>-1115.0</v>
      </c>
      <c r="I2089" s="12">
        <f>if(H2089&lt;0,-H2089/(-H2089+100),100/(H2089+100))/(if(H2089&lt;0,-H2089/(-H2089+100),100/(H2089+100))+if(H2088&lt;0,-H2088/(-H2088+100),100/(H2088+100)))</f>
        <v>0.8731401723</v>
      </c>
      <c r="J2089" s="13">
        <v>76.0</v>
      </c>
      <c r="K2089" s="23" t="str">
        <f>IF(C2089&lt;&gt;"",IF(C2089+G2089&gt;0,C2089+G2089,""),IF(G2089-C2088&gt;0,G2089-C2088,""))</f>
        <v/>
      </c>
      <c r="L2089" s="15" t="str">
        <f>if(K2089&lt;&gt;"",if(J2088-J2089&lt;G2089,1,if(G2089=J2088-J2089,"Push",0)),"")</f>
        <v/>
      </c>
      <c r="AA2089" s="18"/>
      <c r="AB2089" s="19"/>
    </row>
    <row r="2090" hidden="1">
      <c r="A2090" s="7">
        <v>44184.0</v>
      </c>
      <c r="B2090" s="8" t="s">
        <v>73</v>
      </c>
      <c r="C2090" s="9"/>
      <c r="D2090" s="9"/>
      <c r="E2090" s="10">
        <v>41.7</v>
      </c>
      <c r="F2090" s="11">
        <v>36.2</v>
      </c>
      <c r="G2090" s="5">
        <v>13.0</v>
      </c>
      <c r="H2090" s="5">
        <v>700.0</v>
      </c>
      <c r="I2090" s="12">
        <f>if(H2090&lt;0,-H2090/(-H2090+100),100/(H2090+100))/(if(H2090&lt;0,-H2090/(-H2090+100),100/(H2090+100))+if(H2091&lt;0,-H2091/(-H2091+100),100/(H2091+100)))</f>
        <v>0.1198815984</v>
      </c>
      <c r="J2090" s="13">
        <v>57.0</v>
      </c>
      <c r="K2090" s="14">
        <f>IF(C2090&lt;&gt;"",IF(C2090+G2090&gt;0,C2090+G2090,""),IF(G2090-C2091&gt;0,G2090-C2091,""))</f>
        <v>1.7</v>
      </c>
      <c r="L2090" s="15">
        <f>if(K2090&lt;&gt;"",if(J2091-J2090&lt;G2090,1,if(G2090=J2091-J2090,"Push",0)),"")</f>
        <v>0</v>
      </c>
      <c r="AA2090" s="18"/>
      <c r="AB2090" s="19"/>
    </row>
    <row r="2091" hidden="1">
      <c r="B2091" s="20" t="s">
        <v>256</v>
      </c>
      <c r="C2091" s="3">
        <v>11.3</v>
      </c>
      <c r="D2091" s="21">
        <v>0.839</v>
      </c>
      <c r="F2091" s="22">
        <v>56.9</v>
      </c>
      <c r="G2091" s="5">
        <v>-13.0</v>
      </c>
      <c r="H2091" s="5">
        <v>-1115.0</v>
      </c>
      <c r="I2091" s="12">
        <f>if(H2091&lt;0,-H2091/(-H2091+100),100/(H2091+100))/(if(H2091&lt;0,-H2091/(-H2091+100),100/(H2091+100))+if(H2090&lt;0,-H2090/(-H2090+100),100/(H2090+100)))</f>
        <v>0.8801184016</v>
      </c>
      <c r="J2091" s="13">
        <v>86.0</v>
      </c>
      <c r="K2091" s="23" t="str">
        <f>IF(C2091&lt;&gt;"",IF(C2091+G2091&gt;0,C2091+G2091,""),IF(G2091-C2090&gt;0,G2091-C2090,""))</f>
        <v/>
      </c>
      <c r="L2091" s="15" t="str">
        <f>if(K2091&lt;&gt;"",if(J2090-J2091&lt;G2091,1,if(G2091=J2090-J2091,"Push",0)),"")</f>
        <v/>
      </c>
      <c r="AA2091" s="18"/>
      <c r="AB2091" s="19"/>
    </row>
    <row r="2092" hidden="1">
      <c r="A2092" s="7">
        <v>44184.0</v>
      </c>
      <c r="B2092" s="8" t="s">
        <v>85</v>
      </c>
      <c r="C2092" s="9"/>
      <c r="D2092" s="9"/>
      <c r="E2092" s="10">
        <v>40.7</v>
      </c>
      <c r="F2092" s="11">
        <v>17.9</v>
      </c>
      <c r="G2092" s="5">
        <v>5.0</v>
      </c>
      <c r="H2092" s="5">
        <v>185.0</v>
      </c>
      <c r="I2092" s="12">
        <f>if(H2092&lt;0,-H2092/(-H2092+100),100/(H2092+100))/(if(H2092&lt;0,-H2092/(-H2092+100),100/(H2092+100))+if(H2093&lt;0,-H2093/(-H2093+100),100/(H2093+100)))</f>
        <v>0.3348554033</v>
      </c>
      <c r="J2092" s="13">
        <v>61.0</v>
      </c>
      <c r="K2092" s="14">
        <f>IF(C2092&lt;&gt;"",IF(C2092+G2092&gt;0,C2092+G2092,""),IF(G2092-C2093&gt;0,G2092-C2093,""))</f>
        <v>0.1</v>
      </c>
      <c r="L2092" s="15">
        <f>if(K2092&lt;&gt;"",if(J2093-J2092&lt;G2092,1,if(G2092=J2093-J2092,"Push",0)),"")</f>
        <v>0</v>
      </c>
      <c r="AA2092" s="18"/>
      <c r="AB2092" s="19"/>
    </row>
    <row r="2093" hidden="1">
      <c r="B2093" s="20" t="s">
        <v>346</v>
      </c>
      <c r="C2093" s="3">
        <v>4.9</v>
      </c>
      <c r="D2093" s="21">
        <v>0.687</v>
      </c>
      <c r="F2093" s="22">
        <v>63.7</v>
      </c>
      <c r="G2093" s="5">
        <v>-5.0</v>
      </c>
      <c r="H2093" s="5">
        <v>-230.0</v>
      </c>
      <c r="I2093" s="12">
        <f>if(H2093&lt;0,-H2093/(-H2093+100),100/(H2093+100))/(if(H2093&lt;0,-H2093/(-H2093+100),100/(H2093+100))+if(H2092&lt;0,-H2092/(-H2092+100),100/(H2092+100)))</f>
        <v>0.6651445967</v>
      </c>
      <c r="J2093" s="13">
        <v>81.0</v>
      </c>
      <c r="K2093" s="23" t="str">
        <f>IF(C2093&lt;&gt;"",IF(C2093+G2093&gt;0,C2093+G2093,""),IF(G2093-C2092&gt;0,G2093-C2092,""))</f>
        <v/>
      </c>
      <c r="L2093" s="15" t="str">
        <f>if(K2093&lt;&gt;"",if(J2092-J2093&lt;G2093,1,if(G2093=J2092-J2093,"Push",0)),"")</f>
        <v/>
      </c>
      <c r="AA2093" s="18"/>
      <c r="AB2093" s="19"/>
    </row>
    <row r="2094" hidden="1">
      <c r="A2094" s="7">
        <v>44184.0</v>
      </c>
      <c r="B2094" s="8" t="s">
        <v>271</v>
      </c>
      <c r="C2094" s="9"/>
      <c r="D2094" s="9"/>
      <c r="E2094" s="10">
        <v>39.9</v>
      </c>
      <c r="F2094" s="11">
        <v>38.5</v>
      </c>
      <c r="G2094" s="5">
        <v>14.5</v>
      </c>
      <c r="H2094" s="5">
        <v>850.0</v>
      </c>
      <c r="I2094" s="12">
        <f>if(H2094&lt;0,-H2094/(-H2094+100),100/(H2094+100))/(if(H2094&lt;0,-H2094/(-H2094+100),100/(H2094+100))+if(H2095&lt;0,-H2095/(-H2095+100),100/(H2095+100)))</f>
        <v>0.1003777658</v>
      </c>
      <c r="J2094" s="13">
        <v>52.0</v>
      </c>
      <c r="K2094" s="14">
        <f>IF(C2094&lt;&gt;"",IF(C2094+G2094&gt;0,C2094+G2094,""),IF(G2094-C2095&gt;0,G2094-C2095,""))</f>
        <v>1.8</v>
      </c>
      <c r="L2094" s="15">
        <f>if(K2094&lt;&gt;"",if(J2095-J2094&lt;G2094,1,if(G2094=J2095-J2094,"Push",0)),"")</f>
        <v>0</v>
      </c>
      <c r="AA2094" s="18"/>
      <c r="AB2094" s="19"/>
    </row>
    <row r="2095" hidden="1">
      <c r="B2095" s="20" t="s">
        <v>60</v>
      </c>
      <c r="C2095" s="3">
        <v>12.7</v>
      </c>
      <c r="D2095" s="21">
        <v>0.873</v>
      </c>
      <c r="F2095" s="22">
        <v>52.5</v>
      </c>
      <c r="G2095" s="5">
        <v>-14.5</v>
      </c>
      <c r="H2095" s="5">
        <v>-1667.0</v>
      </c>
      <c r="I2095" s="12">
        <f>if(H2095&lt;0,-H2095/(-H2095+100),100/(H2095+100))/(if(H2095&lt;0,-H2095/(-H2095+100),100/(H2095+100))+if(H2094&lt;0,-H2094/(-H2094+100),100/(H2094+100)))</f>
        <v>0.8996222342</v>
      </c>
      <c r="J2095" s="13">
        <v>76.0</v>
      </c>
      <c r="K2095" s="23" t="str">
        <f>IF(C2095&lt;&gt;"",IF(C2095+G2095&gt;0,C2095+G2095,""),IF(G2095-C2094&gt;0,G2095-C2094,""))</f>
        <v/>
      </c>
      <c r="L2095" s="15" t="str">
        <f>if(K2095&lt;&gt;"",if(J2094-J2095&lt;G2095,1,if(G2095=J2094-J2095,"Push",0)),"")</f>
        <v/>
      </c>
      <c r="AA2095" s="18"/>
      <c r="AB2095" s="19"/>
    </row>
    <row r="2096" hidden="1">
      <c r="A2096" s="7">
        <v>44184.0</v>
      </c>
      <c r="B2096" s="8" t="s">
        <v>257</v>
      </c>
      <c r="C2096" s="9"/>
      <c r="D2096" s="9"/>
      <c r="E2096" s="10">
        <v>39.8</v>
      </c>
      <c r="F2096" s="11">
        <v>32.3</v>
      </c>
      <c r="G2096" s="5">
        <v>17.5</v>
      </c>
      <c r="H2096" s="5">
        <v>1150.0</v>
      </c>
      <c r="I2096" s="12">
        <f>if(H2096&lt;0,-H2096/(-H2096+100),100/(H2096+100))/(if(H2096&lt;0,-H2096/(-H2096+100),100/(H2096+100))+if(H2097&lt;0,-H2097/(-H2097+100),100/(H2097+100)))</f>
        <v>0.07612610117</v>
      </c>
      <c r="J2096" s="13">
        <v>41.0</v>
      </c>
      <c r="K2096" s="14">
        <f>IF(C2096&lt;&gt;"",IF(C2096+G2096&gt;0,C2096+G2096,""),IF(G2096-C2097&gt;0,G2096-C2097,""))</f>
        <v>6.2</v>
      </c>
      <c r="L2096" s="15">
        <f>if(K2096&lt;&gt;"",if(J2097-J2096&lt;G2096,1,if(G2096=J2097-J2096,"Push",0)),"")</f>
        <v>0</v>
      </c>
      <c r="AA2096" s="18"/>
      <c r="AB2096" s="19"/>
    </row>
    <row r="2097" hidden="1">
      <c r="B2097" s="20" t="s">
        <v>237</v>
      </c>
      <c r="C2097" s="3">
        <v>11.3</v>
      </c>
      <c r="D2097" s="21">
        <v>0.859</v>
      </c>
      <c r="F2097" s="22">
        <v>69.4</v>
      </c>
      <c r="G2097" s="5">
        <v>-17.5</v>
      </c>
      <c r="H2097" s="5">
        <v>-3335.0</v>
      </c>
      <c r="I2097" s="12">
        <f>if(H2097&lt;0,-H2097/(-H2097+100),100/(H2097+100))/(if(H2097&lt;0,-H2097/(-H2097+100),100/(H2097+100))+if(H2096&lt;0,-H2096/(-H2096+100),100/(H2096+100)))</f>
        <v>0.9238738988</v>
      </c>
      <c r="J2097" s="13">
        <v>77.0</v>
      </c>
      <c r="K2097" s="23" t="str">
        <f>IF(C2097&lt;&gt;"",IF(C2097+G2097&gt;0,C2097+G2097,""),IF(G2097-C2096&gt;0,G2097-C2096,""))</f>
        <v/>
      </c>
      <c r="L2097" s="15" t="str">
        <f>if(K2097&lt;&gt;"",if(J2096-J2097&lt;G2097,1,if(G2097=J2096-J2097,"Push",0)),"")</f>
        <v/>
      </c>
      <c r="AA2097" s="18"/>
      <c r="AB2097" s="19"/>
    </row>
    <row r="2098" hidden="1">
      <c r="A2098" s="7">
        <v>44184.0</v>
      </c>
      <c r="B2098" s="8" t="s">
        <v>79</v>
      </c>
      <c r="C2098" s="9"/>
      <c r="D2098" s="9"/>
      <c r="E2098" s="10">
        <v>38.7</v>
      </c>
      <c r="F2098" s="11">
        <v>23.7</v>
      </c>
      <c r="G2098" s="5">
        <v>10.5</v>
      </c>
      <c r="H2098" s="5">
        <v>450.0</v>
      </c>
      <c r="I2098" s="12">
        <f>if(H2098&lt;0,-H2098/(-H2098+100),100/(H2098+100))/(if(H2098&lt;0,-H2098/(-H2098+100),100/(H2098+100))+if(H2099&lt;0,-H2099/(-H2099+100),100/(H2099+100)))</f>
        <v>0.1741741742</v>
      </c>
      <c r="J2098" s="13">
        <v>67.0</v>
      </c>
      <c r="K2098" s="14">
        <f>IF(C2098&lt;&gt;"",IF(C2098+G2098&gt;0,C2098+G2098,""),IF(G2098-C2099&gt;0,G2098-C2099,""))</f>
        <v>3.3</v>
      </c>
      <c r="L2098" s="15">
        <f>if(K2098&lt;&gt;"",if(J2099-J2098&lt;G2098,1,if(G2098=J2099-J2098,"Push",0)),"")</f>
        <v>0</v>
      </c>
      <c r="AA2098" s="18"/>
      <c r="AB2098" s="19"/>
    </row>
    <row r="2099" hidden="1">
      <c r="B2099" s="20" t="s">
        <v>435</v>
      </c>
      <c r="C2099" s="3">
        <v>7.2</v>
      </c>
      <c r="D2099" s="21">
        <v>0.743</v>
      </c>
      <c r="F2099" s="22">
        <v>64.2</v>
      </c>
      <c r="G2099" s="5">
        <v>-10.5</v>
      </c>
      <c r="H2099" s="5">
        <v>-625.0</v>
      </c>
      <c r="I2099" s="12">
        <f>if(H2099&lt;0,-H2099/(-H2099+100),100/(H2099+100))/(if(H2099&lt;0,-H2099/(-H2099+100),100/(H2099+100))+if(H2098&lt;0,-H2098/(-H2098+100),100/(H2098+100)))</f>
        <v>0.8258258258</v>
      </c>
      <c r="J2099" s="13">
        <v>94.0</v>
      </c>
      <c r="K2099" s="23" t="str">
        <f>IF(C2099&lt;&gt;"",IF(C2099+G2099&gt;0,C2099+G2099,""),IF(G2099-C2098&gt;0,G2099-C2098,""))</f>
        <v/>
      </c>
      <c r="L2099" s="15" t="str">
        <f>if(K2099&lt;&gt;"",if(J2098-J2099&lt;G2099,1,if(G2099=J2098-J2099,"Push",0)),"")</f>
        <v/>
      </c>
      <c r="AA2099" s="18"/>
      <c r="AB2099" s="19"/>
    </row>
    <row r="2100" hidden="1">
      <c r="A2100" s="7">
        <v>44184.0</v>
      </c>
      <c r="B2100" s="8" t="s">
        <v>222</v>
      </c>
      <c r="C2100" s="9">
        <v>3.6</v>
      </c>
      <c r="D2100" s="25">
        <v>0.633</v>
      </c>
      <c r="E2100" s="10">
        <v>38.2</v>
      </c>
      <c r="F2100" s="11">
        <v>34.3</v>
      </c>
      <c r="G2100" s="5">
        <v>-7.5</v>
      </c>
      <c r="H2100" s="5">
        <v>-360.0</v>
      </c>
      <c r="I2100" s="12">
        <f>if(H2100&lt;0,-H2100/(-H2100+100),100/(H2100+100))/(if(H2100&lt;0,-H2100/(-H2100+100),100/(H2100+100))+if(H2101&lt;0,-H2101/(-H2101+100),100/(H2101+100)))</f>
        <v>0.7458563536</v>
      </c>
      <c r="J2100" s="13">
        <v>70.0</v>
      </c>
      <c r="K2100" s="14" t="str">
        <f>IF(C2100&lt;&gt;"",IF(C2100+G2100&gt;0,C2100+G2100,""),IF(G2100-C2101&gt;0,G2100-C2101,""))</f>
        <v/>
      </c>
      <c r="L2100" s="15" t="str">
        <f>if(K2100&lt;&gt;"",if(J2101-J2100&lt;G2100,1,if(G2100=J2101-J2100,"Push",0)),"")</f>
        <v/>
      </c>
      <c r="AA2100" s="18"/>
      <c r="AB2100" s="19"/>
    </row>
    <row r="2101" hidden="1">
      <c r="B2101" s="20" t="s">
        <v>296</v>
      </c>
      <c r="C2101" s="3"/>
      <c r="D2101" s="3"/>
      <c r="F2101" s="22">
        <v>42.7</v>
      </c>
      <c r="G2101" s="5">
        <v>7.5</v>
      </c>
      <c r="H2101" s="5">
        <v>275.0</v>
      </c>
      <c r="I2101" s="12">
        <f>if(H2101&lt;0,-H2101/(-H2101+100),100/(H2101+100))/(if(H2101&lt;0,-H2101/(-H2101+100),100/(H2101+100))+if(H2100&lt;0,-H2100/(-H2100+100),100/(H2100+100)))</f>
        <v>0.2541436464</v>
      </c>
      <c r="J2101" s="13">
        <v>68.0</v>
      </c>
      <c r="K2101" s="23">
        <f>IF(C2101&lt;&gt;"",IF(C2101+G2101&gt;0,C2101+G2101,""),IF(G2101-C2100&gt;0,G2101-C2100,""))</f>
        <v>3.9</v>
      </c>
      <c r="L2101" s="15">
        <f>if(K2101&lt;&gt;"",if(J2100-J2101&lt;G2101,1,if(G2101=J2100-J2101,"Push",0)),"")</f>
        <v>1</v>
      </c>
      <c r="AA2101" s="18"/>
      <c r="AB2101" s="19"/>
    </row>
    <row r="2102" hidden="1">
      <c r="A2102" s="7">
        <v>44184.0</v>
      </c>
      <c r="B2102" s="8" t="s">
        <v>220</v>
      </c>
      <c r="C2102" s="9"/>
      <c r="D2102" s="9"/>
      <c r="E2102" s="10">
        <v>37.8</v>
      </c>
      <c r="F2102" s="11">
        <v>61.7</v>
      </c>
      <c r="G2102" s="5">
        <v>5.0</v>
      </c>
      <c r="H2102" s="5">
        <v>180.0</v>
      </c>
      <c r="I2102" s="12">
        <f>if(H2102&lt;0,-H2102/(-H2102+100),100/(H2102+100))/(if(H2102&lt;0,-H2102/(-H2102+100),100/(H2102+100))+if(H2103&lt;0,-H2103/(-H2103+100),100/(H2103+100)))</f>
        <v>0.3403141361</v>
      </c>
      <c r="J2102" s="13">
        <v>103.0</v>
      </c>
      <c r="K2102" s="14" t="str">
        <f>IF(C2102&lt;&gt;"",IF(C2102+G2102&gt;0,C2102+G2102,""),IF(G2102-C2103&gt;0,G2102-C2103,""))</f>
        <v/>
      </c>
      <c r="L2102" s="15" t="str">
        <f>if(K2102&lt;&gt;"",if(J2103-J2102&lt;G2102,1,if(G2102=J2103-J2102,"Push",0)),"")</f>
        <v/>
      </c>
      <c r="AA2102" s="18"/>
      <c r="AB2102" s="19"/>
    </row>
    <row r="2103" hidden="1">
      <c r="B2103" s="20" t="s">
        <v>202</v>
      </c>
      <c r="C2103" s="3">
        <v>7.8</v>
      </c>
      <c r="D2103" s="21">
        <v>0.751</v>
      </c>
      <c r="F2103" s="22">
        <v>21.2</v>
      </c>
      <c r="G2103" s="5">
        <v>-5.0</v>
      </c>
      <c r="H2103" s="5">
        <v>-225.0</v>
      </c>
      <c r="I2103" s="12">
        <f>if(H2103&lt;0,-H2103/(-H2103+100),100/(H2103+100))/(if(H2103&lt;0,-H2103/(-H2103+100),100/(H2103+100))+if(H2102&lt;0,-H2102/(-H2102+100),100/(H2102+100)))</f>
        <v>0.6596858639</v>
      </c>
      <c r="J2103" s="13">
        <v>99.0</v>
      </c>
      <c r="K2103" s="23">
        <f>IF(C2103&lt;&gt;"",IF(C2103+G2103&gt;0,C2103+G2103,""),IF(G2103-C2102&gt;0,G2103-C2102,""))</f>
        <v>2.8</v>
      </c>
      <c r="L2103" s="15">
        <f>if(K2103&lt;&gt;"",if(J2102-J2103&lt;G2103,1,if(G2103=J2102-J2103,"Push",0)),"")</f>
        <v>0</v>
      </c>
      <c r="AA2103" s="18"/>
      <c r="AB2103" s="19"/>
    </row>
    <row r="2104" hidden="1">
      <c r="A2104" s="7">
        <v>44184.0</v>
      </c>
      <c r="B2104" s="8" t="s">
        <v>162</v>
      </c>
      <c r="C2104" s="9">
        <v>6.3</v>
      </c>
      <c r="D2104" s="25">
        <v>0.721</v>
      </c>
      <c r="E2104" s="10">
        <v>37.7</v>
      </c>
      <c r="F2104" s="11">
        <v>14.5</v>
      </c>
      <c r="G2104" s="5">
        <v>-9.0</v>
      </c>
      <c r="H2104" s="5">
        <v>-480.0</v>
      </c>
      <c r="I2104" s="12">
        <f>if(H2104&lt;0,-H2104/(-H2104+100),100/(H2104+100))/(if(H2104&lt;0,-H2104/(-H2104+100),100/(H2104+100))+if(H2105&lt;0,-H2105/(-H2105+100),100/(H2105+100)))</f>
        <v>0.7919655667</v>
      </c>
      <c r="J2104" s="13">
        <v>90.0</v>
      </c>
      <c r="K2104" s="14" t="str">
        <f>IF(C2104&lt;&gt;"",IF(C2104+G2104&gt;0,C2104+G2104,""),IF(G2104-C2105&gt;0,G2104-C2105,""))</f>
        <v/>
      </c>
      <c r="L2104" s="15" t="str">
        <f>if(K2104&lt;&gt;"",if(J2105-J2104&lt;G2104,1,if(G2104=J2105-J2104,"Push",0)),"")</f>
        <v/>
      </c>
      <c r="AA2104" s="18"/>
      <c r="AB2104" s="19"/>
    </row>
    <row r="2105" hidden="1">
      <c r="B2105" s="20" t="s">
        <v>305</v>
      </c>
      <c r="C2105" s="3"/>
      <c r="D2105" s="3"/>
      <c r="F2105" s="22">
        <v>65.9</v>
      </c>
      <c r="G2105" s="5">
        <v>9.0</v>
      </c>
      <c r="H2105" s="5">
        <v>360.0</v>
      </c>
      <c r="I2105" s="12">
        <f>if(H2105&lt;0,-H2105/(-H2105+100),100/(H2105+100))/(if(H2105&lt;0,-H2105/(-H2105+100),100/(H2105+100))+if(H2104&lt;0,-H2104/(-H2104+100),100/(H2104+100)))</f>
        <v>0.2080344333</v>
      </c>
      <c r="J2105" s="13">
        <v>93.0</v>
      </c>
      <c r="K2105" s="23">
        <f>IF(C2105&lt;&gt;"",IF(C2105+G2105&gt;0,C2105+G2105,""),IF(G2105-C2104&gt;0,G2105-C2104,""))</f>
        <v>2.7</v>
      </c>
      <c r="L2105" s="15">
        <f>if(K2105&lt;&gt;"",if(J2104-J2105&lt;G2105,1,if(G2105=J2104-J2105,"Push",0)),"")</f>
        <v>1</v>
      </c>
      <c r="AA2105" s="18"/>
      <c r="AB2105" s="19"/>
    </row>
    <row r="2106" hidden="1">
      <c r="A2106" s="7">
        <v>44184.0</v>
      </c>
      <c r="B2106" s="8" t="s">
        <v>151</v>
      </c>
      <c r="C2106" s="9"/>
      <c r="D2106" s="9"/>
      <c r="E2106" s="10">
        <v>37.3</v>
      </c>
      <c r="F2106" s="11">
        <v>31.2</v>
      </c>
      <c r="G2106" s="5">
        <v>10.5</v>
      </c>
      <c r="H2106" s="5">
        <v>460.0</v>
      </c>
      <c r="I2106" s="12">
        <f>if(H2106&lt;0,-H2106/(-H2106+100),100/(H2106+100))/(if(H2106&lt;0,-H2106/(-H2106+100),100/(H2106+100))+if(H2107&lt;0,-H2107/(-H2107+100),100/(H2107+100)))</f>
        <v>0.1702786378</v>
      </c>
      <c r="J2106" s="13">
        <v>65.0</v>
      </c>
      <c r="K2106" s="14">
        <f>IF(C2106&lt;&gt;"",IF(C2106+G2106&gt;0,C2106+G2106,""),IF(G2106-C2107&gt;0,G2106-C2107,""))</f>
        <v>1.7</v>
      </c>
      <c r="L2106" s="15">
        <f>if(K2106&lt;&gt;"",if(J2107-J2106&lt;G2106,1,if(G2106=J2107-J2106,"Push",0)),"")</f>
        <v>0</v>
      </c>
      <c r="AA2106" s="18"/>
      <c r="AB2106" s="19"/>
    </row>
    <row r="2107" hidden="1">
      <c r="B2107" s="20" t="s">
        <v>260</v>
      </c>
      <c r="C2107" s="3">
        <v>8.8</v>
      </c>
      <c r="D2107" s="21">
        <v>0.776</v>
      </c>
      <c r="F2107" s="22">
        <v>52.0</v>
      </c>
      <c r="G2107" s="5">
        <v>-10.5</v>
      </c>
      <c r="H2107" s="5">
        <v>-670.0</v>
      </c>
      <c r="I2107" s="12">
        <f>if(H2107&lt;0,-H2107/(-H2107+100),100/(H2107+100))/(if(H2107&lt;0,-H2107/(-H2107+100),100/(H2107+100))+if(H2106&lt;0,-H2106/(-H2106+100),100/(H2106+100)))</f>
        <v>0.8297213622</v>
      </c>
      <c r="J2107" s="13">
        <v>77.0</v>
      </c>
      <c r="K2107" s="23" t="str">
        <f>IF(C2107&lt;&gt;"",IF(C2107+G2107&gt;0,C2107+G2107,""),IF(G2107-C2106&gt;0,G2107-C2106,""))</f>
        <v/>
      </c>
      <c r="L2107" s="15" t="str">
        <f>if(K2107&lt;&gt;"",if(J2106-J2107&lt;G2107,1,if(G2107=J2106-J2107,"Push",0)),"")</f>
        <v/>
      </c>
      <c r="AA2107" s="18"/>
      <c r="AB2107" s="19"/>
    </row>
    <row r="2108" hidden="1">
      <c r="A2108" s="7">
        <v>44184.0</v>
      </c>
      <c r="B2108" s="8" t="s">
        <v>153</v>
      </c>
      <c r="C2108" s="9"/>
      <c r="D2108" s="9"/>
      <c r="E2108" s="10">
        <v>37.0</v>
      </c>
      <c r="F2108" s="11">
        <v>39.1</v>
      </c>
      <c r="G2108" s="5">
        <v>11.0</v>
      </c>
      <c r="H2108" s="5">
        <v>510.0</v>
      </c>
      <c r="I2108" s="12">
        <f>if(H2108&lt;0,-H2108/(-H2108+100),100/(H2108+100))/(if(H2108&lt;0,-H2108/(-H2108+100),100/(H2108+100))+if(H2109&lt;0,-H2109/(-H2109+100),100/(H2109+100)))</f>
        <v>0.1562780672</v>
      </c>
      <c r="J2108" s="13">
        <v>50.0</v>
      </c>
      <c r="K2108" s="14" t="str">
        <f>IF(C2108&lt;&gt;"",IF(C2108+G2108&gt;0,C2108+G2108,""),IF(G2108-C2109&gt;0,G2108-C2109,""))</f>
        <v/>
      </c>
      <c r="L2108" s="15" t="str">
        <f>if(K2108&lt;&gt;"",if(J2109-J2108&lt;G2108,1,if(G2108=J2109-J2108,"Push",0)),"")</f>
        <v/>
      </c>
      <c r="AA2108" s="18"/>
      <c r="AB2108" s="19"/>
    </row>
    <row r="2109" hidden="1">
      <c r="B2109" s="20" t="s">
        <v>259</v>
      </c>
      <c r="C2109" s="3">
        <v>14.6</v>
      </c>
      <c r="D2109" s="21">
        <v>0.917</v>
      </c>
      <c r="F2109" s="22">
        <v>59.9</v>
      </c>
      <c r="G2109" s="5">
        <v>-11.0</v>
      </c>
      <c r="H2109" s="5">
        <v>-770.0</v>
      </c>
      <c r="I2109" s="12">
        <f>if(H2109&lt;0,-H2109/(-H2109+100),100/(H2109+100))/(if(H2109&lt;0,-H2109/(-H2109+100),100/(H2109+100))+if(H2108&lt;0,-H2108/(-H2108+100),100/(H2108+100)))</f>
        <v>0.8437219328</v>
      </c>
      <c r="J2109" s="13">
        <v>59.0</v>
      </c>
      <c r="K2109" s="23">
        <f>IF(C2109&lt;&gt;"",IF(C2109+G2109&gt;0,C2109+G2109,""),IF(G2109-C2108&gt;0,G2109-C2108,""))</f>
        <v>3.6</v>
      </c>
      <c r="L2109" s="15">
        <f>if(K2109&lt;&gt;"",if(J2108-J2109&lt;G2109,1,if(G2109=J2108-J2109,"Push",0)),"")</f>
        <v>0</v>
      </c>
      <c r="AA2109" s="18"/>
      <c r="AB2109" s="19"/>
    </row>
    <row r="2110" hidden="1">
      <c r="A2110" s="7">
        <v>44184.0</v>
      </c>
      <c r="B2110" s="8" t="s">
        <v>402</v>
      </c>
      <c r="C2110" s="9">
        <v>7.0</v>
      </c>
      <c r="D2110" s="25">
        <v>0.735</v>
      </c>
      <c r="E2110" s="10">
        <v>36.2</v>
      </c>
      <c r="F2110" s="11">
        <v>48.5</v>
      </c>
      <c r="G2110" s="5">
        <v>1.0</v>
      </c>
      <c r="H2110" s="5">
        <v>-105.0</v>
      </c>
      <c r="I2110" s="12">
        <f>if(H2110&lt;0,-H2110/(-H2110+100),100/(H2110+100))/(if(H2110&lt;0,-H2110/(-H2110+100),100/(H2110+100))+if(H2111&lt;0,-H2111/(-H2111+100),100/(H2111+100)))</f>
        <v>0.4891657638</v>
      </c>
      <c r="J2110" s="13">
        <v>68.0</v>
      </c>
      <c r="K2110" s="14">
        <f>IF(C2110&lt;&gt;"",IF(C2110+G2110&gt;0,C2110+G2110,""),IF(G2110-C2111&gt;0,G2110-C2111,""))</f>
        <v>8</v>
      </c>
      <c r="L2110" s="15">
        <f>if(K2110&lt;&gt;"",if(J2111-J2110&lt;G2110,1,if(G2110=J2111-J2110,"Push",0)),"")</f>
        <v>1</v>
      </c>
      <c r="AA2110" s="18"/>
      <c r="AB2110" s="19"/>
    </row>
    <row r="2111" hidden="1">
      <c r="B2111" s="20" t="s">
        <v>137</v>
      </c>
      <c r="C2111" s="3"/>
      <c r="D2111" s="3"/>
      <c r="F2111" s="22">
        <v>33.1</v>
      </c>
      <c r="G2111" s="5">
        <v>-1.0</v>
      </c>
      <c r="H2111" s="5">
        <v>-115.0</v>
      </c>
      <c r="I2111" s="12">
        <f>if(H2111&lt;0,-H2111/(-H2111+100),100/(H2111+100))/(if(H2111&lt;0,-H2111/(-H2111+100),100/(H2111+100))+if(H2110&lt;0,-H2110/(-H2110+100),100/(H2110+100)))</f>
        <v>0.5108342362</v>
      </c>
      <c r="J2111" s="13">
        <v>65.0</v>
      </c>
      <c r="K2111" s="23" t="str">
        <f>IF(C2111&lt;&gt;"",IF(C2111+G2111&gt;0,C2111+G2111,""),IF(G2111-C2110&gt;0,G2111-C2110,""))</f>
        <v/>
      </c>
      <c r="L2111" s="15" t="str">
        <f>if(K2111&lt;&gt;"",if(J2110-J2111&lt;G2111,1,if(G2111=J2110-J2111,"Push",0)),"")</f>
        <v/>
      </c>
      <c r="AA2111" s="18"/>
      <c r="AB2111" s="19"/>
    </row>
    <row r="2112" hidden="1">
      <c r="A2112" s="7">
        <v>44184.0</v>
      </c>
      <c r="B2112" s="8" t="s">
        <v>444</v>
      </c>
      <c r="C2112" s="9"/>
      <c r="D2112" s="9"/>
      <c r="E2112" s="10">
        <v>35.7</v>
      </c>
      <c r="F2112" s="11">
        <v>42.9</v>
      </c>
      <c r="G2112" s="5">
        <v>10.5</v>
      </c>
      <c r="H2112" s="5">
        <v>475.0</v>
      </c>
      <c r="I2112" s="12">
        <f>if(H2112&lt;0,-H2112/(-H2112+100),100/(H2112+100))/(if(H2112&lt;0,-H2112/(-H2112+100),100/(H2112+100))+if(H2113&lt;0,-H2113/(-H2113+100),100/(H2113+100)))</f>
        <v>0.1665765279</v>
      </c>
      <c r="J2112" s="13">
        <v>60.0</v>
      </c>
      <c r="K2112" s="14">
        <f>IF(C2112&lt;&gt;"",IF(C2112+G2112&gt;0,C2112+G2112,""),IF(G2112-C2113&gt;0,G2112-C2113,""))</f>
        <v>4.9</v>
      </c>
      <c r="L2112" s="15">
        <f>if(K2112&lt;&gt;"",if(J2113-J2112&lt;G2112,1,if(G2112=J2113-J2112,"Push",0)),"")</f>
        <v>1</v>
      </c>
      <c r="AA2112" s="18"/>
      <c r="AB2112" s="19"/>
    </row>
    <row r="2113" hidden="1">
      <c r="B2113" s="20" t="s">
        <v>253</v>
      </c>
      <c r="C2113" s="3">
        <v>5.6</v>
      </c>
      <c r="D2113" s="21">
        <v>0.709</v>
      </c>
      <c r="F2113" s="22">
        <v>38.7</v>
      </c>
      <c r="G2113" s="5">
        <v>-10.5</v>
      </c>
      <c r="H2113" s="5">
        <v>-670.0</v>
      </c>
      <c r="I2113" s="12">
        <f>if(H2113&lt;0,-H2113/(-H2113+100),100/(H2113+100))/(if(H2113&lt;0,-H2113/(-H2113+100),100/(H2113+100))+if(H2112&lt;0,-H2112/(-H2112+100),100/(H2112+100)))</f>
        <v>0.8334234721</v>
      </c>
      <c r="J2113" s="13">
        <v>63.0</v>
      </c>
      <c r="K2113" s="23" t="str">
        <f>IF(C2113&lt;&gt;"",IF(C2113+G2113&gt;0,C2113+G2113,""),IF(G2113-C2112&gt;0,G2113-C2112,""))</f>
        <v/>
      </c>
      <c r="L2113" s="15" t="str">
        <f>if(K2113&lt;&gt;"",if(J2112-J2113&lt;G2113,1,if(G2113=J2112-J2113,"Push",0)),"")</f>
        <v/>
      </c>
      <c r="AA2113" s="18"/>
      <c r="AB2113" s="19"/>
    </row>
    <row r="2114" hidden="1">
      <c r="A2114" s="26">
        <v>44184.0</v>
      </c>
      <c r="B2114" s="27" t="s">
        <v>113</v>
      </c>
      <c r="C2114" s="28"/>
      <c r="D2114" s="28"/>
      <c r="E2114" s="29">
        <v>34.6</v>
      </c>
      <c r="F2114" s="30">
        <v>32.2</v>
      </c>
      <c r="G2114" s="31"/>
      <c r="H2114" s="31"/>
      <c r="I2114" s="32"/>
      <c r="J2114" s="33">
        <v>72.0</v>
      </c>
      <c r="K2114" s="34"/>
      <c r="L2114" s="35"/>
      <c r="AA2114" s="18"/>
      <c r="AB2114" s="19"/>
    </row>
    <row r="2115" hidden="1">
      <c r="B2115" s="36" t="s">
        <v>159</v>
      </c>
      <c r="C2115" s="37">
        <v>6.6</v>
      </c>
      <c r="D2115" s="38">
        <v>0.727</v>
      </c>
      <c r="F2115" s="39">
        <v>47.7</v>
      </c>
      <c r="G2115" s="31"/>
      <c r="H2115" s="31"/>
      <c r="I2115" s="32"/>
      <c r="J2115" s="33">
        <v>74.0</v>
      </c>
      <c r="K2115" s="40"/>
      <c r="L2115" s="35"/>
      <c r="AA2115" s="18"/>
      <c r="AB2115" s="19"/>
    </row>
    <row r="2116" hidden="1">
      <c r="A2116" s="7">
        <v>44184.0</v>
      </c>
      <c r="B2116" s="8" t="s">
        <v>306</v>
      </c>
      <c r="C2116" s="9">
        <v>5.7</v>
      </c>
      <c r="D2116" s="25">
        <v>0.695</v>
      </c>
      <c r="E2116" s="10">
        <v>34.3</v>
      </c>
      <c r="F2116" s="11">
        <v>38.9</v>
      </c>
      <c r="G2116" s="5">
        <v>-7.5</v>
      </c>
      <c r="H2116" s="5">
        <v>-345.0</v>
      </c>
      <c r="I2116" s="12">
        <f>if(H2116&lt;0,-H2116/(-H2116+100),100/(H2116+100))/(if(H2116&lt;0,-H2116/(-H2116+100),100/(H2116+100))+if(H2117&lt;0,-H2117/(-H2117+100),100/(H2117+100)))</f>
        <v>0.7440690151</v>
      </c>
      <c r="J2116" s="13">
        <v>65.0</v>
      </c>
      <c r="K2116" s="14" t="str">
        <f>IF(C2116&lt;&gt;"",IF(C2116+G2116&gt;0,C2116+G2116,""),IF(G2116-C2117&gt;0,G2116-C2117,""))</f>
        <v/>
      </c>
      <c r="L2116" s="15" t="str">
        <f>if(K2116&lt;&gt;"",if(J2117-J2116&lt;G2116,1,if(G2116=J2117-J2116,"Push",0)),"")</f>
        <v/>
      </c>
      <c r="AA2116" s="18"/>
      <c r="AB2116" s="19"/>
    </row>
    <row r="2117" hidden="1">
      <c r="B2117" s="20" t="s">
        <v>168</v>
      </c>
      <c r="C2117" s="3"/>
      <c r="D2117" s="3"/>
      <c r="F2117" s="22">
        <v>36.9</v>
      </c>
      <c r="G2117" s="5">
        <v>7.5</v>
      </c>
      <c r="H2117" s="5">
        <v>275.0</v>
      </c>
      <c r="I2117" s="12">
        <f>if(H2117&lt;0,-H2117/(-H2117+100),100/(H2117+100))/(if(H2117&lt;0,-H2117/(-H2117+100),100/(H2117+100))+if(H2116&lt;0,-H2116/(-H2116+100),100/(H2116+100)))</f>
        <v>0.2559309849</v>
      </c>
      <c r="J2117" s="13">
        <v>63.0</v>
      </c>
      <c r="K2117" s="23">
        <f>IF(C2117&lt;&gt;"",IF(C2117+G2117&gt;0,C2117+G2117,""),IF(G2117-C2116&gt;0,G2117-C2116,""))</f>
        <v>1.8</v>
      </c>
      <c r="L2117" s="15">
        <f>if(K2117&lt;&gt;"",if(J2116-J2117&lt;G2117,1,if(G2117=J2116-J2117,"Push",0)),"")</f>
        <v>1</v>
      </c>
      <c r="AA2117" s="18"/>
      <c r="AB2117" s="19"/>
    </row>
    <row r="2118" hidden="1">
      <c r="A2118" s="7">
        <v>44184.0</v>
      </c>
      <c r="B2118" s="8" t="s">
        <v>349</v>
      </c>
      <c r="C2118" s="9"/>
      <c r="D2118" s="9"/>
      <c r="E2118" s="10">
        <v>29.9</v>
      </c>
      <c r="F2118" s="11">
        <v>20.9</v>
      </c>
      <c r="G2118" s="5">
        <v>2.0</v>
      </c>
      <c r="H2118" s="5">
        <v>112.0</v>
      </c>
      <c r="I2118" s="12">
        <f>if(H2118&lt;0,-H2118/(-H2118+100),100/(H2118+100))/(if(H2118&lt;0,-H2118/(-H2118+100),100/(H2118+100))+if(H2119&lt;0,-H2119/(-H2119+100),100/(H2119+100)))</f>
        <v>0.450106805</v>
      </c>
      <c r="J2118" s="13">
        <v>47.0</v>
      </c>
      <c r="K2118" s="14" t="str">
        <f>IF(C2118&lt;&gt;"",IF(C2118+G2118&gt;0,C2118+G2118,""),IF(G2118-C2119&gt;0,G2118-C2119,""))</f>
        <v/>
      </c>
      <c r="L2118" s="15" t="str">
        <f>if(K2118&lt;&gt;"",if(J2119-J2118&lt;G2118,1,if(G2118=J2119-J2118,"Push",0)),"")</f>
        <v/>
      </c>
      <c r="AA2118" s="18"/>
      <c r="AB2118" s="19"/>
    </row>
    <row r="2119" hidden="1">
      <c r="B2119" s="20" t="s">
        <v>284</v>
      </c>
      <c r="C2119" s="3">
        <v>8.1</v>
      </c>
      <c r="D2119" s="21">
        <v>0.795</v>
      </c>
      <c r="F2119" s="22">
        <v>55.0</v>
      </c>
      <c r="G2119" s="5">
        <v>-2.0</v>
      </c>
      <c r="H2119" s="5">
        <v>-136.0</v>
      </c>
      <c r="I2119" s="12">
        <f>if(H2119&lt;0,-H2119/(-H2119+100),100/(H2119+100))/(if(H2119&lt;0,-H2119/(-H2119+100),100/(H2119+100))+if(H2118&lt;0,-H2118/(-H2118+100),100/(H2118+100)))</f>
        <v>0.549893195</v>
      </c>
      <c r="J2119" s="13">
        <v>60.0</v>
      </c>
      <c r="K2119" s="23">
        <f>IF(C2119&lt;&gt;"",IF(C2119+G2119&gt;0,C2119+G2119,""),IF(G2119-C2118&gt;0,G2119-C2118,""))</f>
        <v>6.1</v>
      </c>
      <c r="L2119" s="15">
        <f>if(K2119&lt;&gt;"",if(J2118-J2119&lt;G2119,1,if(G2119=J2118-J2119,"Push",0)),"")</f>
        <v>1</v>
      </c>
      <c r="AA2119" s="18"/>
      <c r="AB2119" s="19"/>
    </row>
    <row r="2120" hidden="1">
      <c r="A2120" s="7">
        <v>44184.0</v>
      </c>
      <c r="B2120" s="8" t="s">
        <v>445</v>
      </c>
      <c r="C2120" s="9"/>
      <c r="D2120" s="9"/>
      <c r="E2120" s="10">
        <v>21.6</v>
      </c>
      <c r="F2120" s="11">
        <v>62.8</v>
      </c>
      <c r="I2120" s="12"/>
      <c r="J2120" s="13">
        <v>83.0</v>
      </c>
      <c r="K2120" s="14"/>
      <c r="L2120" s="15"/>
      <c r="AA2120" s="18"/>
      <c r="AB2120" s="19"/>
    </row>
    <row r="2121" hidden="1">
      <c r="B2121" s="20" t="s">
        <v>416</v>
      </c>
      <c r="C2121" s="3">
        <v>35.2</v>
      </c>
      <c r="D2121" s="21">
        <v>0.994</v>
      </c>
      <c r="F2121" s="22">
        <v>25.1</v>
      </c>
      <c r="I2121" s="12"/>
      <c r="J2121" s="13">
        <v>93.0</v>
      </c>
      <c r="K2121" s="23"/>
      <c r="L2121" s="15"/>
      <c r="AA2121" s="18"/>
      <c r="AB2121" s="19"/>
    </row>
    <row r="2122" hidden="1">
      <c r="A2122" s="7">
        <v>44184.0</v>
      </c>
      <c r="B2122" s="8" t="s">
        <v>396</v>
      </c>
      <c r="C2122" s="9"/>
      <c r="D2122" s="9"/>
      <c r="E2122" s="10">
        <v>20.3</v>
      </c>
      <c r="F2122" s="11">
        <v>48.3</v>
      </c>
      <c r="I2122" s="12"/>
      <c r="J2122" s="13">
        <v>65.0</v>
      </c>
      <c r="K2122" s="14"/>
      <c r="L2122" s="15"/>
      <c r="AA2122" s="18"/>
      <c r="AB2122" s="19"/>
    </row>
    <row r="2123" hidden="1">
      <c r="B2123" s="20" t="s">
        <v>186</v>
      </c>
      <c r="C2123" s="3">
        <v>31.6</v>
      </c>
      <c r="D2123" s="21">
        <v>0.991</v>
      </c>
      <c r="F2123" s="22">
        <v>26.0</v>
      </c>
      <c r="I2123" s="12"/>
      <c r="J2123" s="13">
        <v>78.0</v>
      </c>
      <c r="K2123" s="23"/>
      <c r="L2123" s="15"/>
      <c r="AA2123" s="18"/>
      <c r="AB2123" s="19"/>
    </row>
    <row r="2124" hidden="1">
      <c r="A2124" s="7">
        <v>44184.0</v>
      </c>
      <c r="B2124" s="8" t="s">
        <v>290</v>
      </c>
      <c r="C2124" s="9"/>
      <c r="D2124" s="9"/>
      <c r="E2124" s="10">
        <v>20.1</v>
      </c>
      <c r="F2124" s="11">
        <v>39.4</v>
      </c>
      <c r="I2124" s="12"/>
      <c r="J2124" s="13">
        <v>46.0</v>
      </c>
      <c r="K2124" s="14"/>
      <c r="L2124" s="15"/>
      <c r="AA2124" s="18"/>
      <c r="AB2124" s="19"/>
    </row>
    <row r="2125" hidden="1">
      <c r="B2125" s="20" t="s">
        <v>330</v>
      </c>
      <c r="C2125" s="3">
        <v>30.6</v>
      </c>
      <c r="D2125" s="21">
        <v>0.989</v>
      </c>
      <c r="F2125" s="22">
        <v>46.7</v>
      </c>
      <c r="I2125" s="12"/>
      <c r="J2125" s="13">
        <v>87.0</v>
      </c>
      <c r="K2125" s="23"/>
      <c r="L2125" s="15"/>
      <c r="AA2125" s="18"/>
      <c r="AB2125" s="19"/>
    </row>
    <row r="2126" hidden="1">
      <c r="A2126" s="7">
        <v>44184.0</v>
      </c>
      <c r="B2126" s="8" t="s">
        <v>446</v>
      </c>
      <c r="C2126" s="9"/>
      <c r="D2126" s="9"/>
      <c r="E2126" s="10">
        <v>19.4</v>
      </c>
      <c r="F2126" s="11">
        <v>58.4</v>
      </c>
      <c r="I2126" s="12"/>
      <c r="J2126" s="13">
        <v>53.0</v>
      </c>
      <c r="K2126" s="14"/>
      <c r="L2126" s="15"/>
      <c r="AA2126" s="18"/>
      <c r="AB2126" s="19"/>
    </row>
    <row r="2127" hidden="1">
      <c r="B2127" s="20" t="s">
        <v>62</v>
      </c>
      <c r="C2127" s="3">
        <v>30.1</v>
      </c>
      <c r="D2127" s="21">
        <v>0.987</v>
      </c>
      <c r="F2127" s="22">
        <v>25.1</v>
      </c>
      <c r="I2127" s="12"/>
      <c r="J2127" s="13">
        <v>62.0</v>
      </c>
      <c r="K2127" s="23"/>
      <c r="L2127" s="15"/>
      <c r="AA2127" s="18"/>
      <c r="AB2127" s="19"/>
    </row>
    <row r="2128" hidden="1">
      <c r="A2128" s="7">
        <v>44184.0</v>
      </c>
      <c r="B2128" s="8" t="s">
        <v>447</v>
      </c>
      <c r="C2128" s="9"/>
      <c r="D2128" s="9"/>
      <c r="E2128" s="10">
        <v>19.1</v>
      </c>
      <c r="F2128" s="11">
        <v>21.9</v>
      </c>
      <c r="I2128" s="12"/>
      <c r="J2128" s="13">
        <v>42.0</v>
      </c>
      <c r="K2128" s="14"/>
      <c r="L2128" s="15"/>
      <c r="AA2128" s="18"/>
      <c r="AB2128" s="19"/>
    </row>
    <row r="2129" hidden="1">
      <c r="B2129" s="20" t="s">
        <v>212</v>
      </c>
      <c r="C2129" s="3">
        <v>29.8</v>
      </c>
      <c r="D2129" s="21">
        <v>0.986</v>
      </c>
      <c r="F2129" s="22">
        <v>59.9</v>
      </c>
      <c r="I2129" s="12"/>
      <c r="J2129" s="13">
        <v>98.0</v>
      </c>
      <c r="K2129" s="23"/>
      <c r="L2129" s="15"/>
      <c r="AA2129" s="18"/>
      <c r="AB2129" s="19"/>
    </row>
    <row r="2130" hidden="1">
      <c r="A2130" s="7">
        <v>44184.0</v>
      </c>
      <c r="B2130" s="8" t="s">
        <v>447</v>
      </c>
      <c r="C2130" s="9"/>
      <c r="D2130" s="9"/>
      <c r="E2130" s="10">
        <v>19.1</v>
      </c>
      <c r="F2130" s="11">
        <v>20.2</v>
      </c>
      <c r="I2130" s="12"/>
      <c r="J2130" s="13">
        <v>36.0</v>
      </c>
      <c r="K2130" s="14"/>
      <c r="L2130" s="15"/>
      <c r="AA2130" s="18"/>
      <c r="AB2130" s="19"/>
    </row>
    <row r="2131" hidden="1">
      <c r="B2131" s="20" t="s">
        <v>212</v>
      </c>
      <c r="C2131" s="3">
        <v>29.8</v>
      </c>
      <c r="D2131" s="21">
        <v>0.986</v>
      </c>
      <c r="F2131" s="22">
        <v>61.6</v>
      </c>
      <c r="I2131" s="12"/>
      <c r="J2131" s="13">
        <v>95.0</v>
      </c>
      <c r="K2131" s="23"/>
      <c r="L2131" s="15"/>
      <c r="AA2131" s="18"/>
      <c r="AB2131" s="19"/>
    </row>
    <row r="2132" hidden="1">
      <c r="A2132" s="7">
        <v>44184.0</v>
      </c>
      <c r="B2132" s="8" t="s">
        <v>426</v>
      </c>
      <c r="C2132" s="9"/>
      <c r="D2132" s="9"/>
      <c r="E2132" s="10">
        <v>18.8</v>
      </c>
      <c r="F2132" s="11">
        <v>77.2</v>
      </c>
      <c r="I2132" s="12"/>
      <c r="J2132" s="13">
        <v>73.0</v>
      </c>
      <c r="K2132" s="14"/>
      <c r="L2132" s="15"/>
      <c r="AA2132" s="18"/>
      <c r="AB2132" s="19"/>
    </row>
    <row r="2133" hidden="1">
      <c r="B2133" s="20" t="s">
        <v>140</v>
      </c>
      <c r="C2133" s="3">
        <v>32.4</v>
      </c>
      <c r="D2133" s="21">
        <v>0.984</v>
      </c>
      <c r="F2133" s="22">
        <v>0.0</v>
      </c>
      <c r="I2133" s="12"/>
      <c r="J2133" s="13">
        <v>67.0</v>
      </c>
      <c r="K2133" s="23"/>
      <c r="L2133" s="15"/>
      <c r="AA2133" s="18"/>
      <c r="AB2133" s="19"/>
    </row>
    <row r="2134" hidden="1">
      <c r="A2134" s="7">
        <v>44184.0</v>
      </c>
      <c r="B2134" s="8" t="s">
        <v>201</v>
      </c>
      <c r="C2134" s="9"/>
      <c r="D2134" s="9"/>
      <c r="E2134" s="10">
        <v>18.1</v>
      </c>
      <c r="F2134" s="11">
        <v>68.6</v>
      </c>
      <c r="I2134" s="12"/>
      <c r="J2134" s="13">
        <v>73.0</v>
      </c>
      <c r="K2134" s="14"/>
      <c r="L2134" s="15"/>
      <c r="AA2134" s="18"/>
      <c r="AB2134" s="19"/>
    </row>
    <row r="2135" hidden="1">
      <c r="B2135" s="20" t="s">
        <v>93</v>
      </c>
      <c r="C2135" s="3">
        <v>26.2</v>
      </c>
      <c r="D2135" s="21">
        <v>0.977</v>
      </c>
      <c r="F2135" s="22">
        <v>0.0</v>
      </c>
      <c r="I2135" s="12"/>
      <c r="J2135" s="13">
        <v>66.0</v>
      </c>
      <c r="K2135" s="23"/>
      <c r="L2135" s="15"/>
      <c r="AA2135" s="18"/>
      <c r="AB2135" s="19"/>
    </row>
    <row r="2136" hidden="1">
      <c r="A2136" s="7">
        <v>44184.0</v>
      </c>
      <c r="B2136" s="8" t="s">
        <v>361</v>
      </c>
      <c r="C2136" s="9"/>
      <c r="D2136" s="9"/>
      <c r="E2136" s="10">
        <v>17.5</v>
      </c>
      <c r="F2136" s="11">
        <v>33.3</v>
      </c>
      <c r="I2136" s="12"/>
      <c r="J2136" s="13">
        <v>68.0</v>
      </c>
      <c r="K2136" s="14"/>
      <c r="L2136" s="15"/>
      <c r="AA2136" s="18"/>
      <c r="AB2136" s="19"/>
    </row>
    <row r="2137" hidden="1">
      <c r="B2137" s="20" t="s">
        <v>382</v>
      </c>
      <c r="C2137" s="3">
        <v>25.6</v>
      </c>
      <c r="D2137" s="21">
        <v>0.97</v>
      </c>
      <c r="F2137" s="22">
        <v>33.9</v>
      </c>
      <c r="I2137" s="12"/>
      <c r="J2137" s="13">
        <v>90.0</v>
      </c>
      <c r="K2137" s="23"/>
      <c r="L2137" s="15"/>
      <c r="AA2137" s="18"/>
      <c r="AB2137" s="19"/>
    </row>
    <row r="2138" hidden="1">
      <c r="A2138" s="7">
        <v>44184.0</v>
      </c>
      <c r="B2138" s="8" t="s">
        <v>167</v>
      </c>
      <c r="C2138" s="9"/>
      <c r="D2138" s="9"/>
      <c r="E2138" s="10">
        <v>17.4</v>
      </c>
      <c r="F2138" s="11">
        <v>17.3</v>
      </c>
      <c r="I2138" s="12"/>
      <c r="J2138" s="13">
        <v>51.0</v>
      </c>
      <c r="K2138" s="14"/>
      <c r="L2138" s="15"/>
      <c r="AA2138" s="18"/>
      <c r="AB2138" s="19"/>
    </row>
    <row r="2139" hidden="1">
      <c r="B2139" s="20" t="s">
        <v>317</v>
      </c>
      <c r="C2139" s="3">
        <v>21.7</v>
      </c>
      <c r="D2139" s="21">
        <v>0.96</v>
      </c>
      <c r="F2139" s="22">
        <v>54.8</v>
      </c>
      <c r="I2139" s="12"/>
      <c r="J2139" s="13">
        <v>95.0</v>
      </c>
      <c r="K2139" s="23"/>
      <c r="L2139" s="15"/>
      <c r="AA2139" s="18"/>
      <c r="AB2139" s="19"/>
    </row>
    <row r="2140" hidden="1">
      <c r="A2140" s="7">
        <v>44184.0</v>
      </c>
      <c r="B2140" s="8" t="s">
        <v>294</v>
      </c>
      <c r="C2140" s="9"/>
      <c r="D2140" s="9"/>
      <c r="E2140" s="10">
        <v>17.3</v>
      </c>
      <c r="F2140" s="11">
        <v>22.5</v>
      </c>
      <c r="I2140" s="12"/>
      <c r="J2140" s="13">
        <v>72.0</v>
      </c>
      <c r="K2140" s="14"/>
      <c r="L2140" s="15"/>
      <c r="AA2140" s="18"/>
      <c r="AB2140" s="19"/>
    </row>
    <row r="2141" hidden="1">
      <c r="B2141" s="20" t="s">
        <v>218</v>
      </c>
      <c r="C2141" s="3">
        <v>22.1</v>
      </c>
      <c r="D2141" s="21">
        <v>0.962</v>
      </c>
      <c r="F2141" s="22">
        <v>42.9</v>
      </c>
      <c r="I2141" s="12"/>
      <c r="J2141" s="13">
        <v>99.0</v>
      </c>
      <c r="K2141" s="23"/>
      <c r="L2141" s="15"/>
      <c r="AA2141" s="18"/>
      <c r="AB2141" s="19"/>
    </row>
    <row r="2142" hidden="1">
      <c r="A2142" s="7">
        <v>44184.0</v>
      </c>
      <c r="B2142" s="8" t="s">
        <v>215</v>
      </c>
      <c r="C2142" s="9"/>
      <c r="D2142" s="9"/>
      <c r="E2142" s="10">
        <v>17.3</v>
      </c>
      <c r="F2142" s="11">
        <v>28.4</v>
      </c>
      <c r="I2142" s="12"/>
      <c r="J2142" s="13">
        <v>69.0</v>
      </c>
      <c r="K2142" s="14"/>
      <c r="L2142" s="15"/>
      <c r="AA2142" s="18"/>
      <c r="AB2142" s="19"/>
    </row>
    <row r="2143" hidden="1">
      <c r="B2143" s="20" t="s">
        <v>338</v>
      </c>
      <c r="C2143" s="3">
        <v>21.8</v>
      </c>
      <c r="D2143" s="21">
        <v>0.952</v>
      </c>
      <c r="F2143" s="22">
        <v>36.7</v>
      </c>
      <c r="I2143" s="12"/>
      <c r="J2143" s="13">
        <v>90.0</v>
      </c>
      <c r="K2143" s="23"/>
      <c r="L2143" s="15"/>
      <c r="AA2143" s="18"/>
      <c r="AB2143" s="19"/>
    </row>
    <row r="2144" hidden="1">
      <c r="A2144" s="7">
        <v>44184.0</v>
      </c>
      <c r="B2144" s="8" t="s">
        <v>410</v>
      </c>
      <c r="C2144" s="9"/>
      <c r="D2144" s="9"/>
      <c r="E2144" s="10"/>
      <c r="F2144" s="11"/>
      <c r="I2144" s="12"/>
      <c r="J2144" s="13">
        <v>28.0</v>
      </c>
      <c r="K2144" s="14"/>
      <c r="L2144" s="15"/>
      <c r="AA2144" s="18"/>
      <c r="AB2144" s="19"/>
    </row>
    <row r="2145" hidden="1">
      <c r="B2145" s="20" t="s">
        <v>356</v>
      </c>
      <c r="C2145" s="3"/>
      <c r="D2145" s="3"/>
      <c r="F2145" s="22"/>
      <c r="I2145" s="12"/>
      <c r="J2145" s="13">
        <v>92.0</v>
      </c>
      <c r="K2145" s="23"/>
      <c r="L2145" s="15"/>
      <c r="AA2145" s="18"/>
      <c r="AB2145" s="19"/>
    </row>
    <row r="2146" hidden="1">
      <c r="A2146" s="7">
        <v>44184.0</v>
      </c>
      <c r="B2146" s="8" t="s">
        <v>387</v>
      </c>
      <c r="C2146" s="9"/>
      <c r="D2146" s="9"/>
      <c r="E2146" s="10"/>
      <c r="F2146" s="11"/>
      <c r="I2146" s="12"/>
      <c r="J2146" s="13">
        <v>53.0</v>
      </c>
      <c r="K2146" s="14"/>
      <c r="L2146" s="15"/>
      <c r="AA2146" s="18"/>
      <c r="AB2146" s="19"/>
    </row>
    <row r="2147" hidden="1">
      <c r="B2147" s="20" t="s">
        <v>51</v>
      </c>
      <c r="C2147" s="3"/>
      <c r="D2147" s="3"/>
      <c r="F2147" s="22"/>
      <c r="I2147" s="12"/>
      <c r="J2147" s="13">
        <v>85.0</v>
      </c>
      <c r="K2147" s="23"/>
      <c r="L2147" s="15"/>
      <c r="AA2147" s="18"/>
      <c r="AB2147" s="19"/>
    </row>
    <row r="2148" hidden="1">
      <c r="A2148" s="7">
        <v>44184.0</v>
      </c>
      <c r="B2148" s="8" t="s">
        <v>448</v>
      </c>
      <c r="C2148" s="9"/>
      <c r="D2148" s="9"/>
      <c r="E2148" s="10"/>
      <c r="F2148" s="11"/>
      <c r="I2148" s="12"/>
      <c r="J2148" s="13">
        <v>66.0</v>
      </c>
      <c r="K2148" s="14"/>
      <c r="L2148" s="15"/>
      <c r="AA2148" s="18"/>
      <c r="AB2148" s="19"/>
    </row>
    <row r="2149" hidden="1">
      <c r="B2149" s="20" t="s">
        <v>408</v>
      </c>
      <c r="C2149" s="3"/>
      <c r="D2149" s="3"/>
      <c r="F2149" s="22"/>
      <c r="I2149" s="12"/>
      <c r="J2149" s="13">
        <v>89.0</v>
      </c>
      <c r="K2149" s="23"/>
      <c r="L2149" s="15"/>
      <c r="AA2149" s="18"/>
      <c r="AB2149" s="19"/>
    </row>
    <row r="2150">
      <c r="A2150" s="54">
        <v>44185.0</v>
      </c>
      <c r="B2150" s="55" t="s">
        <v>72</v>
      </c>
      <c r="C2150" s="56">
        <v>1.0</v>
      </c>
      <c r="D2150" s="57">
        <v>0.534</v>
      </c>
      <c r="E2150" s="58">
        <v>93.4</v>
      </c>
      <c r="F2150" s="59">
        <v>44.2</v>
      </c>
      <c r="G2150" s="60"/>
      <c r="H2150" s="60"/>
      <c r="I2150" s="61"/>
      <c r="J2150" s="62">
        <v>88.0</v>
      </c>
      <c r="K2150" s="63"/>
      <c r="L2150" s="64"/>
      <c r="AA2150" s="18"/>
      <c r="AB2150" s="19"/>
    </row>
    <row r="2151">
      <c r="B2151" s="36" t="s">
        <v>118</v>
      </c>
      <c r="C2151" s="37"/>
      <c r="D2151" s="37"/>
      <c r="F2151" s="39">
        <v>89.7</v>
      </c>
      <c r="G2151" s="31"/>
      <c r="H2151" s="31"/>
      <c r="I2151" s="32"/>
      <c r="J2151" s="33">
        <v>91.0</v>
      </c>
      <c r="K2151" s="40"/>
      <c r="L2151" s="35"/>
      <c r="AA2151" s="18"/>
      <c r="AB2151" s="19"/>
    </row>
    <row r="2152" hidden="1">
      <c r="A2152" s="7">
        <v>44185.0</v>
      </c>
      <c r="B2152" s="8" t="s">
        <v>300</v>
      </c>
      <c r="C2152" s="9">
        <v>1.8</v>
      </c>
      <c r="D2152" s="25">
        <v>0.568</v>
      </c>
      <c r="E2152" s="10">
        <v>92.7</v>
      </c>
      <c r="F2152" s="11">
        <v>81.6</v>
      </c>
      <c r="G2152" s="5">
        <v>-4.0</v>
      </c>
      <c r="H2152" s="5">
        <v>-180.0</v>
      </c>
      <c r="I2152" s="12">
        <f>if(H2152&lt;0,-H2152/(-H2152+100),100/(H2152+100))/(if(H2152&lt;0,-H2152/(-H2152+100),100/(H2152+100))+if(H2153&lt;0,-H2153/(-H2153+100),100/(H2153+100)))</f>
        <v>0.6145374449</v>
      </c>
      <c r="J2152" s="13">
        <v>76.0</v>
      </c>
      <c r="K2152" s="14" t="str">
        <f>IF(C2152&lt;&gt;"",IF(C2152+G2152&gt;0,C2152+G2152,""),IF(G2152-C2153&gt;0,G2152-C2153,""))</f>
        <v/>
      </c>
      <c r="L2152" s="15" t="str">
        <f>if(K2152&lt;&gt;"",if(J2153-J2152&lt;G2152,1,if(G2152=J2153-J2152,"Push",0)),"")</f>
        <v/>
      </c>
      <c r="AA2152" s="18"/>
      <c r="AB2152" s="19"/>
    </row>
    <row r="2153" hidden="1">
      <c r="B2153" s="20" t="s">
        <v>120</v>
      </c>
      <c r="C2153" s="3"/>
      <c r="D2153" s="3"/>
      <c r="F2153" s="22">
        <v>52.5</v>
      </c>
      <c r="G2153" s="5">
        <v>4.0</v>
      </c>
      <c r="H2153" s="5">
        <v>148.0</v>
      </c>
      <c r="I2153" s="12">
        <f>if(H2153&lt;0,-H2153/(-H2153+100),100/(H2153+100))/(if(H2153&lt;0,-H2153/(-H2153+100),100/(H2153+100))+if(H2152&lt;0,-H2152/(-H2152+100),100/(H2152+100)))</f>
        <v>0.3854625551</v>
      </c>
      <c r="J2153" s="13">
        <v>74.0</v>
      </c>
      <c r="K2153" s="23">
        <f>IF(C2153&lt;&gt;"",IF(C2153+G2153&gt;0,C2153+G2153,""),IF(G2153-C2152&gt;0,G2153-C2152,""))</f>
        <v>2.2</v>
      </c>
      <c r="L2153" s="15">
        <f>if(K2153&lt;&gt;"",if(J2152-J2153&lt;G2153,1,if(G2153=J2152-J2153,"Push",0)),"")</f>
        <v>1</v>
      </c>
      <c r="AA2153" s="18"/>
      <c r="AB2153" s="19"/>
    </row>
    <row r="2154" hidden="1">
      <c r="A2154" s="7">
        <v>44185.0</v>
      </c>
      <c r="B2154" s="8" t="s">
        <v>158</v>
      </c>
      <c r="C2154" s="9"/>
      <c r="D2154" s="9"/>
      <c r="E2154" s="10">
        <v>86.4</v>
      </c>
      <c r="F2154" s="11">
        <v>44.6</v>
      </c>
      <c r="G2154" s="5">
        <v>-2.5</v>
      </c>
      <c r="H2154" s="5">
        <v>-143.0</v>
      </c>
      <c r="I2154" s="12">
        <f>if(H2154&lt;0,-H2154/(-H2154+100),100/(H2154+100))/(if(H2154&lt;0,-H2154/(-H2154+100),100/(H2154+100))+if(H2155&lt;0,-H2155/(-H2155+100),100/(H2155+100)))</f>
        <v>0.5642037303</v>
      </c>
      <c r="J2154" s="13">
        <v>82.0</v>
      </c>
      <c r="K2154" s="14" t="str">
        <f>IF(C2154&lt;&gt;"",IF(C2154+G2154&gt;0,C2154+G2154,""),IF(G2154-C2155&gt;0,G2154-C2155,""))</f>
        <v/>
      </c>
      <c r="L2154" s="15" t="str">
        <f>if(K2154&lt;&gt;"",if(J2155-J2154&lt;G2154,1,if(G2154=J2155-J2154,"Push",0)),"")</f>
        <v/>
      </c>
      <c r="AA2154" s="18"/>
      <c r="AB2154" s="19"/>
    </row>
    <row r="2155" hidden="1">
      <c r="B2155" s="20" t="s">
        <v>138</v>
      </c>
      <c r="C2155" s="3">
        <v>1.7</v>
      </c>
      <c r="D2155" s="21">
        <v>0.562</v>
      </c>
      <c r="F2155" s="22">
        <v>84.1</v>
      </c>
      <c r="G2155" s="5">
        <v>2.5</v>
      </c>
      <c r="H2155" s="5">
        <v>120.0</v>
      </c>
      <c r="I2155" s="12">
        <f>if(H2155&lt;0,-H2155/(-H2155+100),100/(H2155+100))/(if(H2155&lt;0,-H2155/(-H2155+100),100/(H2155+100))+if(H2154&lt;0,-H2154/(-H2154+100),100/(H2154+100)))</f>
        <v>0.4357962697</v>
      </c>
      <c r="J2155" s="13">
        <v>90.0</v>
      </c>
      <c r="K2155" s="23">
        <f>IF(C2155&lt;&gt;"",IF(C2155+G2155&gt;0,C2155+G2155,""),IF(G2155-C2154&gt;0,G2155-C2154,""))</f>
        <v>4.2</v>
      </c>
      <c r="L2155" s="15">
        <f>if(K2155&lt;&gt;"",if(J2154-J2155&lt;G2155,1,if(G2155=J2154-J2155,"Push",0)),"")</f>
        <v>1</v>
      </c>
      <c r="AA2155" s="18"/>
      <c r="AB2155" s="19"/>
    </row>
    <row r="2156" hidden="1">
      <c r="A2156" s="26">
        <v>44185.0</v>
      </c>
      <c r="B2156" s="27" t="s">
        <v>54</v>
      </c>
      <c r="C2156" s="28">
        <v>4.7</v>
      </c>
      <c r="D2156" s="53">
        <v>0.654</v>
      </c>
      <c r="E2156" s="29">
        <v>84.5</v>
      </c>
      <c r="F2156" s="30">
        <v>33.5</v>
      </c>
      <c r="G2156" s="31"/>
      <c r="H2156" s="31"/>
      <c r="I2156" s="32"/>
      <c r="J2156" s="33">
        <v>65.0</v>
      </c>
      <c r="K2156" s="34"/>
      <c r="L2156" s="35"/>
      <c r="AA2156" s="18"/>
      <c r="AB2156" s="19"/>
    </row>
    <row r="2157" hidden="1">
      <c r="B2157" s="36" t="s">
        <v>337</v>
      </c>
      <c r="C2157" s="37"/>
      <c r="D2157" s="37"/>
      <c r="F2157" s="39">
        <v>91.9</v>
      </c>
      <c r="G2157" s="31"/>
      <c r="H2157" s="31"/>
      <c r="I2157" s="32"/>
      <c r="J2157" s="33">
        <v>79.0</v>
      </c>
      <c r="K2157" s="40"/>
      <c r="L2157" s="35"/>
      <c r="AA2157" s="18"/>
      <c r="AB2157" s="19"/>
    </row>
    <row r="2158" hidden="1">
      <c r="A2158" s="7">
        <v>44185.0</v>
      </c>
      <c r="B2158" s="8" t="s">
        <v>86</v>
      </c>
      <c r="C2158" s="9"/>
      <c r="D2158" s="9"/>
      <c r="E2158" s="10">
        <v>83.0</v>
      </c>
      <c r="F2158" s="11">
        <v>88.2</v>
      </c>
      <c r="G2158" s="5">
        <v>3.0</v>
      </c>
      <c r="H2158" s="5">
        <v>130.0</v>
      </c>
      <c r="I2158" s="12">
        <f>if(H2158&lt;0,-H2158/(-H2158+100),100/(H2158+100))/(if(H2158&lt;0,-H2158/(-H2158+100),100/(H2158+100))+if(H2159&lt;0,-H2159/(-H2159+100),100/(H2159+100)))</f>
        <v>0.4157903252</v>
      </c>
      <c r="J2158" s="13">
        <v>80.0</v>
      </c>
      <c r="K2158" s="14" t="str">
        <f>IF(C2158&lt;&gt;"",IF(C2158+G2158&gt;0,C2158+G2158,""),IF(G2158-C2159&gt;0,G2158-C2159,""))</f>
        <v/>
      </c>
      <c r="L2158" s="15" t="str">
        <f>if(K2158&lt;&gt;"",if(J2159-J2158&lt;G2158,1,if(G2158=J2159-J2158,"Push",0)),"")</f>
        <v/>
      </c>
      <c r="AA2158" s="18"/>
      <c r="AB2158" s="19"/>
    </row>
    <row r="2159" hidden="1">
      <c r="B2159" s="20" t="s">
        <v>245</v>
      </c>
      <c r="C2159" s="3">
        <v>4.5</v>
      </c>
      <c r="D2159" s="21">
        <v>0.67</v>
      </c>
      <c r="F2159" s="22">
        <v>41.0</v>
      </c>
      <c r="G2159" s="5">
        <v>-3.0</v>
      </c>
      <c r="H2159" s="5">
        <v>-157.0</v>
      </c>
      <c r="I2159" s="12">
        <f>if(H2159&lt;0,-H2159/(-H2159+100),100/(H2159+100))/(if(H2159&lt;0,-H2159/(-H2159+100),100/(H2159+100))+if(H2158&lt;0,-H2158/(-H2158+100),100/(H2158+100)))</f>
        <v>0.5842096748</v>
      </c>
      <c r="J2159" s="13">
        <v>77.0</v>
      </c>
      <c r="K2159" s="23">
        <f>IF(C2159&lt;&gt;"",IF(C2159+G2159&gt;0,C2159+G2159,""),IF(G2159-C2158&gt;0,G2159-C2158,""))</f>
        <v>1.5</v>
      </c>
      <c r="L2159" s="15">
        <f>if(K2159&lt;&gt;"",if(J2158-J2159&lt;G2159,1,if(G2159=J2158-J2159,"Push",0)),"")</f>
        <v>0</v>
      </c>
      <c r="AA2159" s="18"/>
      <c r="AB2159" s="19"/>
    </row>
    <row r="2160" hidden="1">
      <c r="A2160" s="7">
        <v>44185.0</v>
      </c>
      <c r="B2160" s="8" t="s">
        <v>156</v>
      </c>
      <c r="C2160" s="9"/>
      <c r="D2160" s="9"/>
      <c r="E2160" s="10">
        <v>81.3</v>
      </c>
      <c r="F2160" s="11">
        <v>58.8</v>
      </c>
      <c r="G2160" s="5">
        <v>2.5</v>
      </c>
      <c r="H2160" s="5">
        <v>120.0</v>
      </c>
      <c r="I2160" s="12">
        <f>if(H2160&lt;0,-H2160/(-H2160+100),100/(H2160+100))/(if(H2160&lt;0,-H2160/(-H2160+100),100/(H2160+100))+if(H2161&lt;0,-H2161/(-H2161+100),100/(H2161+100)))</f>
        <v>0.4357962697</v>
      </c>
      <c r="J2160" s="13">
        <v>88.0</v>
      </c>
      <c r="K2160" s="14" t="str">
        <f>IF(C2160&lt;&gt;"",IF(C2160+G2160&gt;0,C2160+G2160,""),IF(G2160-C2161&gt;0,G2160-C2161,""))</f>
        <v/>
      </c>
      <c r="L2160" s="15" t="str">
        <f>if(K2160&lt;&gt;"",if(J2161-J2160&lt;G2160,1,if(G2160=J2161-J2160,"Push",0)),"")</f>
        <v/>
      </c>
      <c r="AA2160" s="18"/>
      <c r="AB2160" s="19"/>
    </row>
    <row r="2161" hidden="1">
      <c r="B2161" s="20" t="s">
        <v>114</v>
      </c>
      <c r="C2161" s="3">
        <v>4.7</v>
      </c>
      <c r="D2161" s="21">
        <v>0.676</v>
      </c>
      <c r="F2161" s="22">
        <v>68.5</v>
      </c>
      <c r="G2161" s="5">
        <v>-2.5</v>
      </c>
      <c r="H2161" s="5">
        <v>-143.0</v>
      </c>
      <c r="I2161" s="12">
        <f>if(H2161&lt;0,-H2161/(-H2161+100),100/(H2161+100))/(if(H2161&lt;0,-H2161/(-H2161+100),100/(H2161+100))+if(H2160&lt;0,-H2160/(-H2160+100),100/(H2160+100)))</f>
        <v>0.5642037303</v>
      </c>
      <c r="J2161" s="13">
        <v>91.0</v>
      </c>
      <c r="K2161" s="23">
        <f>IF(C2161&lt;&gt;"",IF(C2161+G2161&gt;0,C2161+G2161,""),IF(G2161-C2160&gt;0,G2161-C2160,""))</f>
        <v>2.2</v>
      </c>
      <c r="L2161" s="15">
        <f>if(K2161&lt;&gt;"",if(J2160-J2161&lt;G2161,1,if(G2161=J2160-J2161,"Push",0)),"")</f>
        <v>1</v>
      </c>
      <c r="AA2161" s="18"/>
      <c r="AB2161" s="19"/>
    </row>
    <row r="2162" hidden="1">
      <c r="A2162" s="7">
        <v>44185.0</v>
      </c>
      <c r="B2162" s="8" t="s">
        <v>152</v>
      </c>
      <c r="C2162" s="9"/>
      <c r="D2162" s="9"/>
      <c r="E2162" s="10">
        <v>76.0</v>
      </c>
      <c r="F2162" s="11">
        <v>42.4</v>
      </c>
      <c r="G2162" s="5">
        <v>5.5</v>
      </c>
      <c r="H2162" s="5">
        <v>195.0</v>
      </c>
      <c r="I2162" s="12">
        <f>if(H2162&lt;0,-H2162/(-H2162+100),100/(H2162+100))/(if(H2162&lt;0,-H2162/(-H2162+100),100/(H2162+100))+if(H2163&lt;0,-H2163/(-H2163+100),100/(H2163+100)))</f>
        <v>0.3231093421</v>
      </c>
      <c r="J2162" s="13">
        <v>65.0</v>
      </c>
      <c r="K2162" s="14">
        <f>IF(C2162&lt;&gt;"",IF(C2162+G2162&gt;0,C2162+G2162,""),IF(G2162-C2163&gt;0,G2162-C2163,""))</f>
        <v>5</v>
      </c>
      <c r="L2162" s="15">
        <f>if(K2162&lt;&gt;"",if(J2163-J2162&lt;G2162,1,if(G2162=J2163-J2162,"Push",0)),"")</f>
        <v>1</v>
      </c>
      <c r="AA2162" s="18"/>
      <c r="AB2162" s="19"/>
    </row>
    <row r="2163" hidden="1">
      <c r="B2163" s="20" t="s">
        <v>41</v>
      </c>
      <c r="C2163" s="3">
        <v>0.5</v>
      </c>
      <c r="D2163" s="21">
        <v>0.52</v>
      </c>
      <c r="F2163" s="22">
        <v>79.1</v>
      </c>
      <c r="G2163" s="5">
        <v>-5.5</v>
      </c>
      <c r="H2163" s="5">
        <v>-245.0</v>
      </c>
      <c r="I2163" s="12">
        <f>if(H2163&lt;0,-H2163/(-H2163+100),100/(H2163+100))/(if(H2163&lt;0,-H2163/(-H2163+100),100/(H2163+100))+if(H2162&lt;0,-H2162/(-H2162+100),100/(H2162+100)))</f>
        <v>0.6768906579</v>
      </c>
      <c r="J2163" s="13">
        <v>68.0</v>
      </c>
      <c r="K2163" s="23" t="str">
        <f>IF(C2163&lt;&gt;"",IF(C2163+G2163&gt;0,C2163+G2163,""),IF(G2163-C2162&gt;0,G2163-C2162,""))</f>
        <v/>
      </c>
      <c r="L2163" s="15" t="str">
        <f>if(K2163&lt;&gt;"",if(J2162-J2163&lt;G2163,1,if(G2163=J2162-J2163,"Push",0)),"")</f>
        <v/>
      </c>
      <c r="AA2163" s="18"/>
      <c r="AB2163" s="19"/>
    </row>
    <row r="2164" hidden="1">
      <c r="A2164" s="7">
        <v>44185.0</v>
      </c>
      <c r="B2164" s="8" t="s">
        <v>67</v>
      </c>
      <c r="C2164" s="9"/>
      <c r="D2164" s="9"/>
      <c r="E2164" s="10">
        <v>73.2</v>
      </c>
      <c r="F2164" s="11">
        <v>61.1</v>
      </c>
      <c r="G2164" s="5">
        <v>7.0</v>
      </c>
      <c r="H2164" s="5">
        <v>250.0</v>
      </c>
      <c r="I2164" s="12">
        <f>if(H2164&lt;0,-H2164/(-H2164+100),100/(H2164+100))/(if(H2164&lt;0,-H2164/(-H2164+100),100/(H2164+100))+if(H2165&lt;0,-H2165/(-H2165+100),100/(H2165+100)))</f>
        <v>0.273476112</v>
      </c>
      <c r="J2164" s="13">
        <v>74.0</v>
      </c>
      <c r="K2164" s="14" t="str">
        <f>IF(C2164&lt;&gt;"",IF(C2164+G2164&gt;0,C2164+G2164,""),IF(G2164-C2165&gt;0,G2164-C2165,""))</f>
        <v/>
      </c>
      <c r="L2164" s="15" t="str">
        <f>if(K2164&lt;&gt;"",if(J2165-J2164&lt;G2164,1,if(G2164=J2165-J2164,"Push",0)),"")</f>
        <v/>
      </c>
      <c r="AA2164" s="18"/>
      <c r="AB2164" s="19"/>
    </row>
    <row r="2165" hidden="1">
      <c r="B2165" s="20" t="s">
        <v>78</v>
      </c>
      <c r="C2165" s="3">
        <v>10.0</v>
      </c>
      <c r="D2165" s="21">
        <v>0.811</v>
      </c>
      <c r="F2165" s="22">
        <v>69.9</v>
      </c>
      <c r="G2165" s="5">
        <v>-7.0</v>
      </c>
      <c r="H2165" s="5">
        <v>-315.0</v>
      </c>
      <c r="I2165" s="12">
        <f>if(H2165&lt;0,-H2165/(-H2165+100),100/(H2165+100))/(if(H2165&lt;0,-H2165/(-H2165+100),100/(H2165+100))+if(H2164&lt;0,-H2164/(-H2164+100),100/(H2164+100)))</f>
        <v>0.726523888</v>
      </c>
      <c r="J2165" s="13">
        <v>77.0</v>
      </c>
      <c r="K2165" s="23">
        <f>IF(C2165&lt;&gt;"",IF(C2165+G2165&gt;0,C2165+G2165,""),IF(G2165-C2164&gt;0,G2165-C2164,""))</f>
        <v>3</v>
      </c>
      <c r="L2165" s="15">
        <f>if(K2165&lt;&gt;"",if(J2164-J2165&lt;G2165,1,if(G2165=J2164-J2165,"Push",0)),"")</f>
        <v>0</v>
      </c>
      <c r="AA2165" s="18"/>
      <c r="AB2165" s="19"/>
    </row>
    <row r="2166" hidden="1">
      <c r="A2166" s="7">
        <v>44185.0</v>
      </c>
      <c r="B2166" s="8" t="s">
        <v>298</v>
      </c>
      <c r="C2166" s="9"/>
      <c r="D2166" s="9"/>
      <c r="E2166" s="10">
        <v>68.1</v>
      </c>
      <c r="F2166" s="11">
        <v>47.8</v>
      </c>
      <c r="G2166" s="5">
        <v>9.0</v>
      </c>
      <c r="H2166" s="5">
        <v>360.0</v>
      </c>
      <c r="I2166" s="12">
        <f>if(H2166&lt;0,-H2166/(-H2166+100),100/(H2166+100))/(if(H2166&lt;0,-H2166/(-H2166+100),100/(H2166+100))+if(H2167&lt;0,-H2167/(-H2167+100),100/(H2167+100)))</f>
        <v>0.2080344333</v>
      </c>
      <c r="J2166" s="13">
        <v>69.0</v>
      </c>
      <c r="K2166" s="14">
        <f>IF(C2166&lt;&gt;"",IF(C2166+G2166&gt;0,C2166+G2166,""),IF(G2166-C2167&gt;0,G2166-C2167,""))</f>
        <v>0.4</v>
      </c>
      <c r="L2166" s="15">
        <f>if(K2166&lt;&gt;"",if(J2167-J2166&lt;G2166,1,if(G2166=J2167-J2166,"Push",0)),"")</f>
        <v>0</v>
      </c>
      <c r="AA2166" s="18"/>
      <c r="AB2166" s="19"/>
    </row>
    <row r="2167" hidden="1">
      <c r="B2167" s="20" t="s">
        <v>134</v>
      </c>
      <c r="C2167" s="3">
        <v>8.6</v>
      </c>
      <c r="D2167" s="21">
        <v>0.786</v>
      </c>
      <c r="F2167" s="22">
        <v>68.4</v>
      </c>
      <c r="G2167" s="5">
        <v>-9.0</v>
      </c>
      <c r="H2167" s="5">
        <v>-480.0</v>
      </c>
      <c r="I2167" s="12">
        <f>if(H2167&lt;0,-H2167/(-H2167+100),100/(H2167+100))/(if(H2167&lt;0,-H2167/(-H2167+100),100/(H2167+100))+if(H2166&lt;0,-H2166/(-H2166+100),100/(H2166+100)))</f>
        <v>0.7919655667</v>
      </c>
      <c r="J2167" s="13">
        <v>92.0</v>
      </c>
      <c r="K2167" s="23" t="str">
        <f>IF(C2167&lt;&gt;"",IF(C2167+G2167&gt;0,C2167+G2167,""),IF(G2167-C2166&gt;0,G2167-C2166,""))</f>
        <v/>
      </c>
      <c r="L2167" s="15" t="str">
        <f>if(K2167&lt;&gt;"",if(J2166-J2167&lt;G2167,1,if(G2167=J2166-J2167,"Push",0)),"")</f>
        <v/>
      </c>
      <c r="AA2167" s="18"/>
      <c r="AB2167" s="19"/>
    </row>
    <row r="2168" hidden="1">
      <c r="A2168" s="7">
        <v>44185.0</v>
      </c>
      <c r="B2168" s="8" t="s">
        <v>84</v>
      </c>
      <c r="C2168" s="9"/>
      <c r="D2168" s="9"/>
      <c r="E2168" s="10">
        <v>67.6</v>
      </c>
      <c r="F2168" s="11">
        <v>46.1</v>
      </c>
      <c r="G2168" s="5">
        <v>4.5</v>
      </c>
      <c r="H2168" s="5">
        <v>160.0</v>
      </c>
      <c r="I2168" s="12">
        <f>if(H2168&lt;0,-H2168/(-H2168+100),100/(H2168+100))/(if(H2168&lt;0,-H2168/(-H2168+100),100/(H2168+100))+if(H2169&lt;0,-H2169/(-H2169+100),100/(H2169+100)))</f>
        <v>0.3678304239</v>
      </c>
      <c r="J2168" s="13">
        <v>83.0</v>
      </c>
      <c r="K2168" s="14" t="str">
        <f>IF(C2168&lt;&gt;"",IF(C2168+G2168&gt;0,C2168+G2168,""),IF(G2168-C2169&gt;0,G2168-C2169,""))</f>
        <v/>
      </c>
      <c r="L2168" s="15" t="str">
        <f>if(K2168&lt;&gt;"",if(J2169-J2168&lt;G2168,1,if(G2168=J2169-J2168,"Push",0)),"")</f>
        <v/>
      </c>
      <c r="AA2168" s="18"/>
      <c r="AB2168" s="19"/>
    </row>
    <row r="2169" hidden="1">
      <c r="B2169" s="20" t="s">
        <v>128</v>
      </c>
      <c r="C2169" s="3">
        <v>7.0</v>
      </c>
      <c r="D2169" s="21">
        <v>0.723</v>
      </c>
      <c r="F2169" s="22">
        <v>75.0</v>
      </c>
      <c r="G2169" s="5">
        <v>-4.5</v>
      </c>
      <c r="H2169" s="5">
        <v>-195.0</v>
      </c>
      <c r="I2169" s="12">
        <f>if(H2169&lt;0,-H2169/(-H2169+100),100/(H2169+100))/(if(H2169&lt;0,-H2169/(-H2169+100),100/(H2169+100))+if(H2168&lt;0,-H2168/(-H2168+100),100/(H2168+100)))</f>
        <v>0.6321695761</v>
      </c>
      <c r="J2169" s="13">
        <v>94.0</v>
      </c>
      <c r="K2169" s="23">
        <f>IF(C2169&lt;&gt;"",IF(C2169+G2169&gt;0,C2169+G2169,""),IF(G2169-C2168&gt;0,G2169-C2168,""))</f>
        <v>2.5</v>
      </c>
      <c r="L2169" s="15">
        <f>if(K2169&lt;&gt;"",if(J2168-J2169&lt;G2169,1,if(G2169=J2168-J2169,"Push",0)),"")</f>
        <v>1</v>
      </c>
      <c r="AA2169" s="18"/>
      <c r="AB2169" s="19"/>
    </row>
    <row r="2170" hidden="1">
      <c r="A2170" s="7">
        <v>44185.0</v>
      </c>
      <c r="B2170" s="8" t="s">
        <v>345</v>
      </c>
      <c r="C2170" s="9">
        <v>0.7</v>
      </c>
      <c r="D2170" s="25">
        <v>0.526</v>
      </c>
      <c r="E2170" s="10">
        <v>65.5</v>
      </c>
      <c r="F2170" s="11">
        <v>63.9</v>
      </c>
      <c r="G2170" s="5">
        <v>-6.0</v>
      </c>
      <c r="H2170" s="5">
        <v>-265.0</v>
      </c>
      <c r="I2170" s="12">
        <f>if(H2170&lt;0,-H2170/(-H2170+100),100/(H2170+100))/(if(H2170&lt;0,-H2170/(-H2170+100),100/(H2170+100))+if(H2171&lt;0,-H2171/(-H2171+100),100/(H2171+100)))</f>
        <v>0.6957699521</v>
      </c>
      <c r="J2170" s="13">
        <v>85.0</v>
      </c>
      <c r="K2170" s="14" t="str">
        <f>IF(C2170&lt;&gt;"",IF(C2170+G2170&gt;0,C2170+G2170,""),IF(G2170-C2171&gt;0,G2170-C2171,""))</f>
        <v/>
      </c>
      <c r="L2170" s="15" t="str">
        <f>if(K2170&lt;&gt;"",if(J2171-J2170&lt;G2170,1,if(G2170=J2171-J2170,"Push",0)),"")</f>
        <v/>
      </c>
      <c r="AA2170" s="18"/>
      <c r="AB2170" s="19"/>
    </row>
    <row r="2171" hidden="1">
      <c r="B2171" s="20" t="s">
        <v>355</v>
      </c>
      <c r="C2171" s="3"/>
      <c r="D2171" s="3"/>
      <c r="F2171" s="22">
        <v>47.2</v>
      </c>
      <c r="G2171" s="5">
        <v>6.0</v>
      </c>
      <c r="H2171" s="5">
        <v>215.0</v>
      </c>
      <c r="I2171" s="12">
        <f>if(H2171&lt;0,-H2171/(-H2171+100),100/(H2171+100))/(if(H2171&lt;0,-H2171/(-H2171+100),100/(H2171+100))+if(H2170&lt;0,-H2170/(-H2170+100),100/(H2170+100)))</f>
        <v>0.3042300479</v>
      </c>
      <c r="J2171" s="13">
        <v>72.0</v>
      </c>
      <c r="K2171" s="23">
        <f>IF(C2171&lt;&gt;"",IF(C2171+G2171&gt;0,C2171+G2171,""),IF(G2171-C2170&gt;0,G2171-C2170,""))</f>
        <v>5.3</v>
      </c>
      <c r="L2171" s="15">
        <f>if(K2171&lt;&gt;"",if(J2170-J2171&lt;G2171,1,if(G2171=J2170-J2171,"Push",0)),"")</f>
        <v>0</v>
      </c>
      <c r="AA2171" s="18"/>
      <c r="AB2171" s="19"/>
    </row>
    <row r="2172" hidden="1">
      <c r="A2172" s="7">
        <v>44185.0</v>
      </c>
      <c r="B2172" s="8" t="s">
        <v>83</v>
      </c>
      <c r="C2172" s="9">
        <v>0.2</v>
      </c>
      <c r="D2172" s="25">
        <v>0.507</v>
      </c>
      <c r="E2172" s="10">
        <v>61.7</v>
      </c>
      <c r="F2172" s="11">
        <v>69.7</v>
      </c>
      <c r="G2172" s="5">
        <v>-2.5</v>
      </c>
      <c r="H2172" s="5">
        <v>-143.0</v>
      </c>
      <c r="I2172" s="12">
        <f>if(H2172&lt;0,-H2172/(-H2172+100),100/(H2172+100))/(if(H2172&lt;0,-H2172/(-H2172+100),100/(H2172+100))+if(H2173&lt;0,-H2173/(-H2173+100),100/(H2173+100)))</f>
        <v>0.5642037303</v>
      </c>
      <c r="J2172" s="13">
        <v>65.0</v>
      </c>
      <c r="K2172" s="14" t="str">
        <f>IF(C2172&lt;&gt;"",IF(C2172+G2172&gt;0,C2172+G2172,""),IF(G2172-C2173&gt;0,G2172-C2173,""))</f>
        <v/>
      </c>
      <c r="L2172" s="15" t="str">
        <f>if(K2172&lt;&gt;"",if(J2173-J2172&lt;G2172,1,if(G2172=J2173-J2172,"Push",0)),"")</f>
        <v/>
      </c>
      <c r="AA2172" s="18"/>
      <c r="AB2172" s="19"/>
    </row>
    <row r="2173" hidden="1">
      <c r="B2173" s="20" t="s">
        <v>441</v>
      </c>
      <c r="C2173" s="3"/>
      <c r="D2173" s="3"/>
      <c r="F2173" s="22">
        <v>32.6</v>
      </c>
      <c r="G2173" s="5">
        <v>2.5</v>
      </c>
      <c r="H2173" s="5">
        <v>120.0</v>
      </c>
      <c r="I2173" s="12">
        <f>if(H2173&lt;0,-H2173/(-H2173+100),100/(H2173+100))/(if(H2173&lt;0,-H2173/(-H2173+100),100/(H2173+100))+if(H2172&lt;0,-H2172/(-H2172+100),100/(H2172+100)))</f>
        <v>0.4357962697</v>
      </c>
      <c r="J2173" s="13">
        <v>60.0</v>
      </c>
      <c r="K2173" s="23">
        <f>IF(C2173&lt;&gt;"",IF(C2173+G2173&gt;0,C2173+G2173,""),IF(G2173-C2172&gt;0,G2173-C2172,""))</f>
        <v>2.3</v>
      </c>
      <c r="L2173" s="15">
        <f>if(K2173&lt;&gt;"",if(J2172-J2173&lt;G2173,1,if(G2173=J2172-J2173,"Push",0)),"")</f>
        <v>0</v>
      </c>
      <c r="AA2173" s="18"/>
      <c r="AB2173" s="19"/>
    </row>
    <row r="2174" hidden="1">
      <c r="A2174" s="7">
        <v>44185.0</v>
      </c>
      <c r="B2174" s="8" t="s">
        <v>81</v>
      </c>
      <c r="C2174" s="9"/>
      <c r="D2174" s="9"/>
      <c r="E2174" s="10">
        <v>59.5</v>
      </c>
      <c r="F2174" s="11">
        <v>64.1</v>
      </c>
      <c r="G2174" s="5">
        <v>19.5</v>
      </c>
      <c r="H2174" s="5">
        <v>1300.0</v>
      </c>
      <c r="I2174" s="12">
        <f>if(H2174&lt;0,-H2174/(-H2174+100),100/(H2174+100))/(if(H2174&lt;0,-H2174/(-H2174+100),100/(H2174+100))+if(H2175&lt;0,-H2175/(-H2175+100),100/(H2175+100)))</f>
        <v>0.0685286783</v>
      </c>
      <c r="J2174" s="13">
        <v>76.0</v>
      </c>
      <c r="K2174" s="14">
        <f>IF(C2174&lt;&gt;"",IF(C2174+G2174&gt;0,C2174+G2174,""),IF(G2174-C2175&gt;0,G2174-C2175,""))</f>
        <v>3.4</v>
      </c>
      <c r="L2174" s="15">
        <f>if(K2174&lt;&gt;"",if(J2175-J2174&lt;G2174,1,if(G2174=J2175-J2174,"Push",0)),"")</f>
        <v>1</v>
      </c>
      <c r="AA2174" s="18"/>
      <c r="AB2174" s="19"/>
    </row>
    <row r="2175" hidden="1">
      <c r="B2175" s="20" t="s">
        <v>176</v>
      </c>
      <c r="C2175" s="3">
        <v>16.1</v>
      </c>
      <c r="D2175" s="21">
        <v>0.906</v>
      </c>
      <c r="F2175" s="22">
        <v>50.7</v>
      </c>
      <c r="G2175" s="5">
        <v>-19.5</v>
      </c>
      <c r="H2175" s="5">
        <v>-3335.0</v>
      </c>
      <c r="I2175" s="12">
        <f>if(H2175&lt;0,-H2175/(-H2175+100),100/(H2175+100))/(if(H2175&lt;0,-H2175/(-H2175+100),100/(H2175+100))+if(H2174&lt;0,-H2174/(-H2174+100),100/(H2174+100)))</f>
        <v>0.9314713217</v>
      </c>
      <c r="J2175" s="13">
        <v>87.0</v>
      </c>
      <c r="K2175" s="23" t="str">
        <f>IF(C2175&lt;&gt;"",IF(C2175+G2175&gt;0,C2175+G2175,""),IF(G2175-C2174&gt;0,G2175-C2174,""))</f>
        <v/>
      </c>
      <c r="L2175" s="15" t="str">
        <f>if(K2175&lt;&gt;"",if(J2174-J2175&lt;G2175,1,if(G2175=J2174-J2175,"Push",0)),"")</f>
        <v/>
      </c>
      <c r="AA2175" s="18"/>
      <c r="AB2175" s="19"/>
    </row>
    <row r="2176" hidden="1">
      <c r="A2176" s="7">
        <v>44185.0</v>
      </c>
      <c r="B2176" s="8" t="s">
        <v>390</v>
      </c>
      <c r="C2176" s="9"/>
      <c r="D2176" s="9"/>
      <c r="E2176" s="10">
        <v>51.3</v>
      </c>
      <c r="F2176" s="11">
        <v>68.9</v>
      </c>
      <c r="G2176" s="5">
        <v>4.0</v>
      </c>
      <c r="H2176" s="5">
        <v>155.0</v>
      </c>
      <c r="I2176" s="12">
        <f>if(H2176&lt;0,-H2176/(-H2176+100),100/(H2176+100))/(if(H2176&lt;0,-H2176/(-H2176+100),100/(H2176+100))+if(H2177&lt;0,-H2177/(-H2177+100),100/(H2177+100)))</f>
        <v>0.3761673024</v>
      </c>
      <c r="J2176" s="13">
        <v>70.0</v>
      </c>
      <c r="K2176" s="14">
        <f>IF(C2176&lt;&gt;"",IF(C2176+G2176&gt;0,C2176+G2176,""),IF(G2176-C2177&gt;0,G2176-C2177,""))</f>
        <v>2</v>
      </c>
      <c r="L2176" s="15">
        <f>if(K2176&lt;&gt;"",if(J2177-J2176&lt;G2176,1,if(G2176=J2177-J2176,"Push",0)),"")</f>
        <v>1</v>
      </c>
      <c r="AA2176" s="18"/>
      <c r="AB2176" s="19"/>
    </row>
    <row r="2177" hidden="1">
      <c r="B2177" s="20" t="s">
        <v>70</v>
      </c>
      <c r="C2177" s="3">
        <v>2.0</v>
      </c>
      <c r="D2177" s="21">
        <v>0.584</v>
      </c>
      <c r="F2177" s="22">
        <v>11.4</v>
      </c>
      <c r="G2177" s="5">
        <v>-4.0</v>
      </c>
      <c r="H2177" s="5">
        <v>-186.0</v>
      </c>
      <c r="I2177" s="12">
        <f>if(H2177&lt;0,-H2177/(-H2177+100),100/(H2177+100))/(if(H2177&lt;0,-H2177/(-H2177+100),100/(H2177+100))+if(H2176&lt;0,-H2176/(-H2176+100),100/(H2176+100)))</f>
        <v>0.6238326976</v>
      </c>
      <c r="J2177" s="13">
        <v>60.0</v>
      </c>
      <c r="K2177" s="23" t="str">
        <f>IF(C2177&lt;&gt;"",IF(C2177+G2177&gt;0,C2177+G2177,""),IF(G2177-C2176&gt;0,G2177-C2176,""))</f>
        <v/>
      </c>
      <c r="L2177" s="15" t="str">
        <f>if(K2177&lt;&gt;"",if(J2176-J2177&lt;G2177,1,if(G2177=J2176-J2177,"Push",0)),"")</f>
        <v/>
      </c>
      <c r="AA2177" s="18"/>
      <c r="AB2177" s="19"/>
    </row>
    <row r="2178" hidden="1">
      <c r="A2178" s="7">
        <v>44185.0</v>
      </c>
      <c r="B2178" s="8" t="s">
        <v>363</v>
      </c>
      <c r="C2178" s="9"/>
      <c r="D2178" s="9"/>
      <c r="E2178" s="10">
        <v>51.2</v>
      </c>
      <c r="F2178" s="11">
        <v>59.6</v>
      </c>
      <c r="G2178" s="5">
        <v>3.0</v>
      </c>
      <c r="H2178" s="5">
        <v>132.0</v>
      </c>
      <c r="I2178" s="12">
        <f>if(H2178&lt;0,-H2178/(-H2178+100),100/(H2178+100))/(if(H2178&lt;0,-H2178/(-H2178+100),100/(H2178+100))+if(H2179&lt;0,-H2179/(-H2179+100),100/(H2179+100)))</f>
        <v>0.4124992037</v>
      </c>
      <c r="J2178" s="13">
        <v>72.0</v>
      </c>
      <c r="K2178" s="14">
        <f>IF(C2178&lt;&gt;"",IF(C2178+G2178&gt;0,C2178+G2178,""),IF(G2178-C2179&gt;0,G2178-C2179,""))</f>
        <v>2.6</v>
      </c>
      <c r="L2178" s="15">
        <f>if(K2178&lt;&gt;"",if(J2179-J2178&lt;G2178,1,if(G2178=J2179-J2178,"Push",0)),"")</f>
        <v>1</v>
      </c>
      <c r="AA2178" s="18"/>
      <c r="AB2178" s="19"/>
    </row>
    <row r="2179" hidden="1">
      <c r="B2179" s="20" t="s">
        <v>404</v>
      </c>
      <c r="C2179" s="3">
        <v>0.4</v>
      </c>
      <c r="D2179" s="21">
        <v>0.514</v>
      </c>
      <c r="F2179" s="22">
        <v>21.9</v>
      </c>
      <c r="G2179" s="5">
        <v>-3.0</v>
      </c>
      <c r="H2179" s="5">
        <v>-159.0</v>
      </c>
      <c r="I2179" s="12">
        <f>if(H2179&lt;0,-H2179/(-H2179+100),100/(H2179+100))/(if(H2179&lt;0,-H2179/(-H2179+100),100/(H2179+100))+if(H2178&lt;0,-H2178/(-H2178+100),100/(H2178+100)))</f>
        <v>0.5875007963</v>
      </c>
      <c r="J2179" s="13">
        <v>67.0</v>
      </c>
      <c r="K2179" s="23" t="str">
        <f>IF(C2179&lt;&gt;"",IF(C2179+G2179&gt;0,C2179+G2179,""),IF(G2179-C2178&gt;0,G2179-C2178,""))</f>
        <v/>
      </c>
      <c r="L2179" s="15" t="str">
        <f>if(K2179&lt;&gt;"",if(J2178-J2179&lt;G2179,1,if(G2179=J2178-J2179,"Push",0)),"")</f>
        <v/>
      </c>
      <c r="AA2179" s="18"/>
      <c r="AB2179" s="19"/>
    </row>
    <row r="2180" hidden="1">
      <c r="A2180" s="7">
        <v>44185.0</v>
      </c>
      <c r="B2180" s="8" t="s">
        <v>135</v>
      </c>
      <c r="C2180" s="9"/>
      <c r="D2180" s="9"/>
      <c r="E2180" s="10">
        <v>51.0</v>
      </c>
      <c r="F2180" s="11">
        <v>56.3</v>
      </c>
      <c r="G2180" s="5">
        <v>34.0</v>
      </c>
      <c r="I2180" s="12"/>
      <c r="J2180" s="13">
        <v>55.0</v>
      </c>
      <c r="K2180" s="14">
        <f>IF(C2180&lt;&gt;"",IF(C2180+G2180&gt;0,C2180+G2180,""),IF(G2180-C2181&gt;0,G2180-C2181,""))</f>
        <v>9.6</v>
      </c>
      <c r="L2180" s="15">
        <f>if(K2180&lt;&gt;"",if(J2181-J2180&lt;G2180,1,if(G2180=J2181-J2180,"Push",0)),"")</f>
        <v>1</v>
      </c>
      <c r="AA2180" s="18"/>
      <c r="AB2180" s="19"/>
    </row>
    <row r="2181" hidden="1">
      <c r="B2181" s="20" t="s">
        <v>74</v>
      </c>
      <c r="C2181" s="3">
        <v>24.4</v>
      </c>
      <c r="D2181" s="21">
        <v>0.972</v>
      </c>
      <c r="F2181" s="22">
        <v>46.2</v>
      </c>
      <c r="G2181" s="5">
        <v>-34.0</v>
      </c>
      <c r="I2181" s="12"/>
      <c r="J2181" s="13">
        <v>88.0</v>
      </c>
      <c r="K2181" s="23" t="str">
        <f>IF(C2181&lt;&gt;"",IF(C2181+G2181&gt;0,C2181+G2181,""),IF(G2181-C2180&gt;0,G2181-C2180,""))</f>
        <v/>
      </c>
      <c r="L2181" s="15" t="str">
        <f>if(K2181&lt;&gt;"",if(J2180-J2181&lt;G2181,1,if(G2181=J2180-J2181,"Push",0)),"")</f>
        <v/>
      </c>
      <c r="AA2181" s="18"/>
      <c r="AB2181" s="19"/>
    </row>
    <row r="2182" hidden="1">
      <c r="A2182" s="7">
        <v>44185.0</v>
      </c>
      <c r="B2182" s="8" t="s">
        <v>369</v>
      </c>
      <c r="C2182" s="9"/>
      <c r="D2182" s="9"/>
      <c r="E2182" s="10">
        <v>50.3</v>
      </c>
      <c r="F2182" s="11">
        <v>57.9</v>
      </c>
      <c r="G2182" s="5">
        <v>15.5</v>
      </c>
      <c r="H2182" s="5">
        <v>950.0</v>
      </c>
      <c r="I2182" s="12">
        <f>if(H2182&lt;0,-H2182/(-H2182+100),100/(H2182+100))/(if(H2182&lt;0,-H2182/(-H2182+100),100/(H2182+100))+if(H2183&lt;0,-H2183/(-H2183+100),100/(H2183+100)))</f>
        <v>0.09090909091</v>
      </c>
      <c r="J2182" s="13">
        <v>71.0</v>
      </c>
      <c r="K2182" s="14">
        <f>IF(C2182&lt;&gt;"",IF(C2182+G2182&gt;0,C2182+G2182,""),IF(G2182-C2183&gt;0,G2182-C2183,""))</f>
        <v>3.1</v>
      </c>
      <c r="L2182" s="15">
        <f>if(K2182&lt;&gt;"",if(J2183-J2182&lt;G2182,1,if(G2182=J2183-J2182,"Push",0)),"")</f>
        <v>1</v>
      </c>
      <c r="AA2182" s="18"/>
      <c r="AB2182" s="19"/>
    </row>
    <row r="2183" hidden="1">
      <c r="B2183" s="20" t="s">
        <v>263</v>
      </c>
      <c r="C2183" s="3">
        <v>12.4</v>
      </c>
      <c r="D2183" s="21">
        <v>0.866</v>
      </c>
      <c r="F2183" s="22">
        <v>43.9</v>
      </c>
      <c r="G2183" s="5">
        <v>-15.5</v>
      </c>
      <c r="H2183" s="5">
        <v>-2000.0</v>
      </c>
      <c r="I2183" s="12">
        <f>if(H2183&lt;0,-H2183/(-H2183+100),100/(H2183+100))/(if(H2183&lt;0,-H2183/(-H2183+100),100/(H2183+100))+if(H2182&lt;0,-H2182/(-H2182+100),100/(H2182+100)))</f>
        <v>0.9090909091</v>
      </c>
      <c r="J2183" s="13">
        <v>85.0</v>
      </c>
      <c r="K2183" s="23" t="str">
        <f>IF(C2183&lt;&gt;"",IF(C2183+G2183&gt;0,C2183+G2183,""),IF(G2183-C2182&gt;0,G2183-C2182,""))</f>
        <v/>
      </c>
      <c r="L2183" s="15" t="str">
        <f>if(K2183&lt;&gt;"",if(J2182-J2183&lt;G2183,1,if(G2183=J2182-J2183,"Push",0)),"")</f>
        <v/>
      </c>
      <c r="AA2183" s="18"/>
      <c r="AB2183" s="19"/>
    </row>
    <row r="2184" hidden="1">
      <c r="A2184" s="7">
        <v>44185.0</v>
      </c>
      <c r="B2184" s="8" t="s">
        <v>320</v>
      </c>
      <c r="C2184" s="9">
        <v>2.0</v>
      </c>
      <c r="D2184" s="25">
        <v>0.576</v>
      </c>
      <c r="E2184" s="10">
        <v>47.1</v>
      </c>
      <c r="F2184" s="11">
        <v>51.4</v>
      </c>
      <c r="G2184" s="5">
        <v>-5.5</v>
      </c>
      <c r="H2184" s="5">
        <v>-240.0</v>
      </c>
      <c r="I2184" s="12">
        <f>if(H2184&lt;0,-H2184/(-H2184+100),100/(H2184+100))/(if(H2184&lt;0,-H2184/(-H2184+100),100/(H2184+100))+if(H2185&lt;0,-H2185/(-H2185+100),100/(H2185+100)))</f>
        <v>0.6755725191</v>
      </c>
      <c r="J2184" s="13">
        <v>80.0</v>
      </c>
      <c r="K2184" s="14" t="str">
        <f>IF(C2184&lt;&gt;"",IF(C2184+G2184&gt;0,C2184+G2184,""),IF(G2184-C2185&gt;0,G2184-C2185,""))</f>
        <v/>
      </c>
      <c r="L2184" s="15" t="str">
        <f>if(K2184&lt;&gt;"",if(J2185-J2184&lt;G2184,1,if(G2184=J2185-J2184,"Push",0)),"")</f>
        <v/>
      </c>
      <c r="AA2184" s="18"/>
      <c r="AB2184" s="19"/>
    </row>
    <row r="2185" hidden="1">
      <c r="B2185" s="20" t="s">
        <v>364</v>
      </c>
      <c r="C2185" s="3"/>
      <c r="D2185" s="3"/>
      <c r="F2185" s="22">
        <v>28.7</v>
      </c>
      <c r="G2185" s="5">
        <v>5.5</v>
      </c>
      <c r="H2185" s="5">
        <v>195.0</v>
      </c>
      <c r="I2185" s="12">
        <f>if(H2185&lt;0,-H2185/(-H2185+100),100/(H2185+100))/(if(H2185&lt;0,-H2185/(-H2185+100),100/(H2185+100))+if(H2184&lt;0,-H2184/(-H2184+100),100/(H2184+100)))</f>
        <v>0.3244274809</v>
      </c>
      <c r="J2185" s="13">
        <v>70.0</v>
      </c>
      <c r="K2185" s="23">
        <f>IF(C2185&lt;&gt;"",IF(C2185+G2185&gt;0,C2185+G2185,""),IF(G2185-C2184&gt;0,G2185-C2184,""))</f>
        <v>3.5</v>
      </c>
      <c r="L2185" s="15">
        <f>if(K2185&lt;&gt;"",if(J2184-J2185&lt;G2185,1,if(G2185=J2184-J2185,"Push",0)),"")</f>
        <v>0</v>
      </c>
      <c r="AA2185" s="18"/>
      <c r="AB2185" s="19"/>
    </row>
    <row r="2186" hidden="1">
      <c r="A2186" s="7">
        <v>44185.0</v>
      </c>
      <c r="B2186" s="8" t="s">
        <v>196</v>
      </c>
      <c r="C2186" s="9">
        <v>4.0</v>
      </c>
      <c r="D2186" s="25">
        <v>0.635</v>
      </c>
      <c r="E2186" s="10">
        <v>45.7</v>
      </c>
      <c r="F2186" s="11">
        <v>11.4</v>
      </c>
      <c r="G2186" s="5">
        <v>-4.5</v>
      </c>
      <c r="H2186" s="5">
        <v>-200.0</v>
      </c>
      <c r="I2186" s="12">
        <f>if(H2186&lt;0,-H2186/(-H2186+100),100/(H2186+100))/(if(H2186&lt;0,-H2186/(-H2186+100),100/(H2186+100))+if(H2187&lt;0,-H2187/(-H2187+100),100/(H2187+100)))</f>
        <v>0.6385542169</v>
      </c>
      <c r="J2186" s="13">
        <v>72.0</v>
      </c>
      <c r="K2186" s="14" t="str">
        <f>IF(C2186&lt;&gt;"",IF(C2186+G2186&gt;0,C2186+G2186,""),IF(G2186-C2187&gt;0,G2186-C2187,""))</f>
        <v/>
      </c>
      <c r="L2186" s="15" t="str">
        <f>if(K2186&lt;&gt;"",if(J2187-J2186&lt;G2186,1,if(G2186=J2187-J2186,"Push",0)),"")</f>
        <v/>
      </c>
      <c r="AA2186" s="18"/>
      <c r="AB2186" s="19"/>
    </row>
    <row r="2187" hidden="1">
      <c r="B2187" s="20" t="s">
        <v>365</v>
      </c>
      <c r="C2187" s="3"/>
      <c r="D2187" s="3"/>
      <c r="F2187" s="22">
        <v>81.8</v>
      </c>
      <c r="G2187" s="5">
        <v>4.5</v>
      </c>
      <c r="H2187" s="5">
        <v>165.0</v>
      </c>
      <c r="I2187" s="12">
        <f>if(H2187&lt;0,-H2187/(-H2187+100),100/(H2187+100))/(if(H2187&lt;0,-H2187/(-H2187+100),100/(H2187+100))+if(H2186&lt;0,-H2186/(-H2186+100),100/(H2186+100)))</f>
        <v>0.3614457831</v>
      </c>
      <c r="J2187" s="13">
        <v>74.0</v>
      </c>
      <c r="K2187" s="23">
        <f>IF(C2187&lt;&gt;"",IF(C2187+G2187&gt;0,C2187+G2187,""),IF(G2187-C2186&gt;0,G2187-C2186,""))</f>
        <v>0.5</v>
      </c>
      <c r="L2187" s="15">
        <f>if(K2187&lt;&gt;"",if(J2186-J2187&lt;G2187,1,if(G2187=J2186-J2187,"Push",0)),"")</f>
        <v>1</v>
      </c>
      <c r="AA2187" s="18"/>
      <c r="AB2187" s="19"/>
    </row>
    <row r="2188" hidden="1">
      <c r="A2188" s="7">
        <v>44185.0</v>
      </c>
      <c r="B2188" s="8" t="s">
        <v>380</v>
      </c>
      <c r="C2188" s="9"/>
      <c r="D2188" s="9"/>
      <c r="E2188" s="10">
        <v>45.6</v>
      </c>
      <c r="F2188" s="11">
        <v>34.0</v>
      </c>
      <c r="G2188" s="5">
        <v>20.0</v>
      </c>
      <c r="H2188" s="5">
        <v>1400.0</v>
      </c>
      <c r="I2188" s="12">
        <f>if(H2188&lt;0,-H2188/(-H2188+100),100/(H2188+100))/(if(H2188&lt;0,-H2188/(-H2188+100),100/(H2188+100))+if(H2189&lt;0,-H2189/(-H2189+100),100/(H2189+100)))</f>
        <v>0.06367041199</v>
      </c>
      <c r="J2188" s="13">
        <v>45.0</v>
      </c>
      <c r="K2188" s="14">
        <f>IF(C2188&lt;&gt;"",IF(C2188+G2188&gt;0,C2188+G2188,""),IF(G2188-C2189&gt;0,G2188-C2189,""))</f>
        <v>2.6</v>
      </c>
      <c r="L2188" s="15">
        <f>if(K2188&lt;&gt;"",if(J2189-J2188&lt;G2188,1,if(G2188=J2189-J2188,"Push",0)),"")</f>
        <v>1</v>
      </c>
      <c r="AA2188" s="18"/>
      <c r="AB2188" s="19"/>
    </row>
    <row r="2189" hidden="1">
      <c r="B2189" s="20" t="s">
        <v>303</v>
      </c>
      <c r="C2189" s="3">
        <v>17.4</v>
      </c>
      <c r="D2189" s="21">
        <v>0.923</v>
      </c>
      <c r="F2189" s="22">
        <v>59.7</v>
      </c>
      <c r="G2189" s="5">
        <v>-20.0</v>
      </c>
      <c r="H2189" s="5">
        <v>-5000.0</v>
      </c>
      <c r="I2189" s="12">
        <f>if(H2189&lt;0,-H2189/(-H2189+100),100/(H2189+100))/(if(H2189&lt;0,-H2189/(-H2189+100),100/(H2189+100))+if(H2188&lt;0,-H2188/(-H2188+100),100/(H2188+100)))</f>
        <v>0.936329588</v>
      </c>
      <c r="J2189" s="13">
        <v>60.0</v>
      </c>
      <c r="K2189" s="23" t="str">
        <f>IF(C2189&lt;&gt;"",IF(C2189+G2189&gt;0,C2189+G2189,""),IF(G2189-C2188&gt;0,G2189-C2188,""))</f>
        <v/>
      </c>
      <c r="L2189" s="15" t="str">
        <f>if(K2189&lt;&gt;"",if(J2188-J2189&lt;G2189,1,if(G2189=J2188-J2189,"Push",0)),"")</f>
        <v/>
      </c>
      <c r="AA2189" s="18"/>
      <c r="AB2189" s="19"/>
    </row>
    <row r="2190" hidden="1">
      <c r="A2190" s="7">
        <v>44185.0</v>
      </c>
      <c r="B2190" s="8" t="s">
        <v>321</v>
      </c>
      <c r="C2190" s="9"/>
      <c r="D2190" s="9"/>
      <c r="E2190" s="10">
        <v>44.7</v>
      </c>
      <c r="F2190" s="11">
        <v>63.6</v>
      </c>
      <c r="G2190" s="5">
        <v>1.0</v>
      </c>
      <c r="H2190" s="5">
        <v>-105.0</v>
      </c>
      <c r="I2190" s="12">
        <f>if(H2190&lt;0,-H2190/(-H2190+100),100/(H2190+100))/(if(H2190&lt;0,-H2190/(-H2190+100),100/(H2190+100))+if(H2191&lt;0,-H2191/(-H2191+100),100/(H2191+100)))</f>
        <v>0.4891657638</v>
      </c>
      <c r="J2190" s="13">
        <v>89.0</v>
      </c>
      <c r="K2190" s="14" t="str">
        <f>IF(C2190&lt;&gt;"",IF(C2190+G2190&gt;0,C2190+G2190,""),IF(G2190-C2191&gt;0,G2190-C2191,""))</f>
        <v/>
      </c>
      <c r="L2190" s="15" t="str">
        <f>if(K2190&lt;&gt;"",if(J2191-J2190&lt;G2190,1,if(G2190=J2191-J2190,"Push",0)),"")</f>
        <v/>
      </c>
      <c r="AA2190" s="18"/>
      <c r="AB2190" s="19"/>
    </row>
    <row r="2191" hidden="1">
      <c r="B2191" s="20" t="s">
        <v>166</v>
      </c>
      <c r="C2191" s="3">
        <v>3.8</v>
      </c>
      <c r="D2191" s="21">
        <v>0.641</v>
      </c>
      <c r="F2191" s="22">
        <v>21.8</v>
      </c>
      <c r="G2191" s="5">
        <v>-1.0</v>
      </c>
      <c r="H2191" s="5">
        <v>-115.0</v>
      </c>
      <c r="I2191" s="12">
        <f>if(H2191&lt;0,-H2191/(-H2191+100),100/(H2191+100))/(if(H2191&lt;0,-H2191/(-H2191+100),100/(H2191+100))+if(H2190&lt;0,-H2190/(-H2190+100),100/(H2190+100)))</f>
        <v>0.5108342362</v>
      </c>
      <c r="J2191" s="13">
        <v>80.0</v>
      </c>
      <c r="K2191" s="23">
        <f>IF(C2191&lt;&gt;"",IF(C2191+G2191&gt;0,C2191+G2191,""),IF(G2191-C2190&gt;0,G2191-C2190,""))</f>
        <v>2.8</v>
      </c>
      <c r="L2191" s="15">
        <f>if(K2191&lt;&gt;"",if(J2190-J2191&lt;G2191,1,if(G2191=J2190-J2191,"Push",0)),"")</f>
        <v>0</v>
      </c>
      <c r="AA2191" s="18"/>
      <c r="AB2191" s="19"/>
    </row>
    <row r="2192" hidden="1">
      <c r="A2192" s="26">
        <v>44185.0</v>
      </c>
      <c r="B2192" s="27" t="s">
        <v>348</v>
      </c>
      <c r="C2192" s="28"/>
      <c r="D2192" s="28"/>
      <c r="E2192" s="29">
        <v>39.6</v>
      </c>
      <c r="F2192" s="30">
        <v>59.7</v>
      </c>
      <c r="G2192" s="31"/>
      <c r="H2192" s="31"/>
      <c r="I2192" s="32"/>
      <c r="J2192" s="33">
        <v>81.0</v>
      </c>
      <c r="K2192" s="34"/>
      <c r="L2192" s="35"/>
      <c r="AA2192" s="18"/>
      <c r="AB2192" s="19"/>
    </row>
    <row r="2193" hidden="1">
      <c r="B2193" s="36" t="s">
        <v>335</v>
      </c>
      <c r="C2193" s="37">
        <v>1.7</v>
      </c>
      <c r="D2193" s="38">
        <v>0.563</v>
      </c>
      <c r="F2193" s="39">
        <v>8.1</v>
      </c>
      <c r="G2193" s="31"/>
      <c r="H2193" s="31"/>
      <c r="I2193" s="32"/>
      <c r="J2193" s="33">
        <v>63.0</v>
      </c>
      <c r="K2193" s="40"/>
      <c r="L2193" s="35"/>
      <c r="AA2193" s="18"/>
      <c r="AB2193" s="19"/>
    </row>
    <row r="2194" hidden="1">
      <c r="A2194" s="7">
        <v>44185.0</v>
      </c>
      <c r="B2194" s="8" t="s">
        <v>444</v>
      </c>
      <c r="C2194" s="9"/>
      <c r="D2194" s="9"/>
      <c r="E2194" s="10">
        <v>36.5</v>
      </c>
      <c r="F2194" s="11">
        <v>25.3</v>
      </c>
      <c r="G2194" s="5">
        <v>9.0</v>
      </c>
      <c r="H2194" s="5">
        <v>360.0</v>
      </c>
      <c r="I2194" s="12">
        <f>if(H2194&lt;0,-H2194/(-H2194+100),100/(H2194+100))/(if(H2194&lt;0,-H2194/(-H2194+100),100/(H2194+100))+if(H2195&lt;0,-H2195/(-H2195+100),100/(H2195+100)))</f>
        <v>0.2068965517</v>
      </c>
      <c r="J2194" s="13">
        <v>50.0</v>
      </c>
      <c r="K2194" s="14">
        <f>IF(C2194&lt;&gt;"",IF(C2194+G2194&gt;0,C2194+G2194,""),IF(G2194-C2195&gt;0,G2194-C2195,""))</f>
        <v>4</v>
      </c>
      <c r="L2194" s="15">
        <f>if(K2194&lt;&gt;"",if(J2195-J2194&lt;G2194,1,if(G2194=J2195-J2194,"Push",0)),"")</f>
        <v>0</v>
      </c>
      <c r="AA2194" s="18"/>
      <c r="AB2194" s="19"/>
    </row>
    <row r="2195" hidden="1">
      <c r="B2195" s="20" t="s">
        <v>253</v>
      </c>
      <c r="C2195" s="3">
        <v>5.0</v>
      </c>
      <c r="D2195" s="21">
        <v>0.694</v>
      </c>
      <c r="F2195" s="22">
        <v>56.3</v>
      </c>
      <c r="G2195" s="5">
        <v>-9.0</v>
      </c>
      <c r="H2195" s="5">
        <v>-500.0</v>
      </c>
      <c r="I2195" s="12">
        <f>if(H2195&lt;0,-H2195/(-H2195+100),100/(H2195+100))/(if(H2195&lt;0,-H2195/(-H2195+100),100/(H2195+100))+if(H2194&lt;0,-H2194/(-H2194+100),100/(H2194+100)))</f>
        <v>0.7931034483</v>
      </c>
      <c r="J2195" s="13">
        <v>65.0</v>
      </c>
      <c r="K2195" s="23" t="str">
        <f>IF(C2195&lt;&gt;"",IF(C2195+G2195&gt;0,C2195+G2195,""),IF(G2195-C2194&gt;0,G2195-C2194,""))</f>
        <v/>
      </c>
      <c r="L2195" s="15" t="str">
        <f>if(K2195&lt;&gt;"",if(J2194-J2195&lt;G2195,1,if(G2195=J2194-J2195,"Push",0)),"")</f>
        <v/>
      </c>
      <c r="AA2195" s="18"/>
      <c r="AB2195" s="19"/>
    </row>
    <row r="2196" hidden="1">
      <c r="A2196" s="7">
        <v>44185.0</v>
      </c>
      <c r="B2196" s="8" t="s">
        <v>402</v>
      </c>
      <c r="C2196" s="9">
        <v>7.0</v>
      </c>
      <c r="D2196" s="25">
        <v>0.74</v>
      </c>
      <c r="E2196" s="10">
        <v>35.7</v>
      </c>
      <c r="F2196" s="11">
        <v>60.6</v>
      </c>
      <c r="G2196" s="5">
        <v>1.0</v>
      </c>
      <c r="H2196" s="5">
        <v>-105.0</v>
      </c>
      <c r="I2196" s="12">
        <f>if(H2196&lt;0,-H2196/(-H2196+100),100/(H2196+100))/(if(H2196&lt;0,-H2196/(-H2196+100),100/(H2196+100))+if(H2197&lt;0,-H2197/(-H2197+100),100/(H2197+100)))</f>
        <v>0.4891657638</v>
      </c>
      <c r="J2196" s="13">
        <v>74.0</v>
      </c>
      <c r="K2196" s="14">
        <f>IF(C2196&lt;&gt;"",IF(C2196+G2196&gt;0,C2196+G2196,""),IF(G2196-C2197&gt;0,G2196-C2197,""))</f>
        <v>8</v>
      </c>
      <c r="L2196" s="15">
        <f>if(K2196&lt;&gt;"",if(J2197-J2196&lt;G2196,1,if(G2196=J2197-J2196,"Push",0)),"")</f>
        <v>1</v>
      </c>
      <c r="AA2196" s="18"/>
      <c r="AB2196" s="19"/>
    </row>
    <row r="2197" hidden="1">
      <c r="B2197" s="20" t="s">
        <v>137</v>
      </c>
      <c r="C2197" s="3"/>
      <c r="D2197" s="3"/>
      <c r="F2197" s="22">
        <v>20.6</v>
      </c>
      <c r="G2197" s="5">
        <v>-1.0</v>
      </c>
      <c r="H2197" s="5">
        <v>-115.0</v>
      </c>
      <c r="I2197" s="12">
        <f>if(H2197&lt;0,-H2197/(-H2197+100),100/(H2197+100))/(if(H2197&lt;0,-H2197/(-H2197+100),100/(H2197+100))+if(H2196&lt;0,-H2196/(-H2196+100),100/(H2196+100)))</f>
        <v>0.5108342362</v>
      </c>
      <c r="J2197" s="13">
        <v>62.0</v>
      </c>
      <c r="K2197" s="23" t="str">
        <f>IF(C2197&lt;&gt;"",IF(C2197+G2197&gt;0,C2197+G2197,""),IF(G2197-C2196&gt;0,G2197-C2196,""))</f>
        <v/>
      </c>
      <c r="L2197" s="15" t="str">
        <f>if(K2197&lt;&gt;"",if(J2196-J2197&lt;G2197,1,if(G2197=J2196-J2197,"Push",0)),"")</f>
        <v/>
      </c>
      <c r="AA2197" s="18"/>
      <c r="AB2197" s="19"/>
    </row>
    <row r="2198" hidden="1">
      <c r="A2198" s="7">
        <v>44185.0</v>
      </c>
      <c r="B2198" s="8" t="s">
        <v>286</v>
      </c>
      <c r="C2198" s="9"/>
      <c r="D2198" s="9"/>
      <c r="E2198" s="10">
        <v>35.2</v>
      </c>
      <c r="F2198" s="11">
        <v>87.0</v>
      </c>
      <c r="G2198" s="5">
        <v>11.0</v>
      </c>
      <c r="H2198" s="5">
        <v>510.0</v>
      </c>
      <c r="I2198" s="12">
        <f>if(H2198&lt;0,-H2198/(-H2198+100),100/(H2198+100))/(if(H2198&lt;0,-H2198/(-H2198+100),100/(H2198+100))+if(H2199&lt;0,-H2199/(-H2199+100),100/(H2199+100)))</f>
        <v>0.1562780672</v>
      </c>
      <c r="J2198" s="13">
        <v>68.0</v>
      </c>
      <c r="K2198" s="14" t="str">
        <f>IF(C2198&lt;&gt;"",IF(C2198+G2198&gt;0,C2198+G2198,""),IF(G2198-C2199&gt;0,G2198-C2199,""))</f>
        <v/>
      </c>
      <c r="L2198" s="15" t="str">
        <f>if(K2198&lt;&gt;"",if(J2199-J2198&lt;G2198,1,if(G2198=J2199-J2198,"Push",0)),"")</f>
        <v/>
      </c>
      <c r="AA2198" s="18"/>
      <c r="AB2198" s="19"/>
    </row>
    <row r="2199" hidden="1">
      <c r="B2199" s="20" t="s">
        <v>145</v>
      </c>
      <c r="C2199" s="3">
        <v>13.6</v>
      </c>
      <c r="D2199" s="21">
        <v>0.902</v>
      </c>
      <c r="F2199" s="22">
        <v>2.3</v>
      </c>
      <c r="G2199" s="5">
        <v>-11.0</v>
      </c>
      <c r="H2199" s="5">
        <v>-770.0</v>
      </c>
      <c r="I2199" s="12">
        <f>if(H2199&lt;0,-H2199/(-H2199+100),100/(H2199+100))/(if(H2199&lt;0,-H2199/(-H2199+100),100/(H2199+100))+if(H2198&lt;0,-H2198/(-H2198+100),100/(H2198+100)))</f>
        <v>0.8437219328</v>
      </c>
      <c r="J2199" s="13">
        <v>66.0</v>
      </c>
      <c r="K2199" s="23">
        <f>IF(C2199&lt;&gt;"",IF(C2199+G2199&gt;0,C2199+G2199,""),IF(G2199-C2198&gt;0,G2199-C2198,""))</f>
        <v>2.6</v>
      </c>
      <c r="L2199" s="15">
        <f>if(K2199&lt;&gt;"",if(J2198-J2199&lt;G2199,1,if(G2199=J2198-J2199,"Push",0)),"")</f>
        <v>0</v>
      </c>
      <c r="AA2199" s="18"/>
      <c r="AB2199" s="19"/>
    </row>
    <row r="2200" hidden="1">
      <c r="A2200" s="26">
        <v>44185.0</v>
      </c>
      <c r="B2200" s="27" t="s">
        <v>113</v>
      </c>
      <c r="C2200" s="28"/>
      <c r="D2200" s="28"/>
      <c r="E2200" s="29">
        <v>35.1</v>
      </c>
      <c r="F2200" s="30">
        <v>15.6</v>
      </c>
      <c r="G2200" s="31"/>
      <c r="H2200" s="31"/>
      <c r="I2200" s="32"/>
      <c r="J2200" s="33">
        <v>73.0</v>
      </c>
      <c r="K2200" s="34"/>
      <c r="L2200" s="35"/>
      <c r="AA2200" s="18"/>
      <c r="AB2200" s="19"/>
    </row>
    <row r="2201" hidden="1">
      <c r="B2201" s="36" t="s">
        <v>159</v>
      </c>
      <c r="C2201" s="37">
        <v>6.2</v>
      </c>
      <c r="D2201" s="38">
        <v>0.716</v>
      </c>
      <c r="F2201" s="39">
        <v>64.3</v>
      </c>
      <c r="G2201" s="31"/>
      <c r="H2201" s="31"/>
      <c r="I2201" s="32"/>
      <c r="J2201" s="33">
        <v>90.0</v>
      </c>
      <c r="K2201" s="40"/>
      <c r="L2201" s="35"/>
      <c r="AA2201" s="18"/>
      <c r="AB2201" s="19"/>
    </row>
    <row r="2202" hidden="1">
      <c r="A2202" s="7">
        <v>44185.0</v>
      </c>
      <c r="B2202" s="8" t="s">
        <v>169</v>
      </c>
      <c r="C2202" s="9"/>
      <c r="D2202" s="9"/>
      <c r="E2202" s="10">
        <v>34.0</v>
      </c>
      <c r="F2202" s="11">
        <v>56.5</v>
      </c>
      <c r="G2202" s="5">
        <v>31.0</v>
      </c>
      <c r="I2202" s="12"/>
      <c r="J2202" s="13">
        <v>69.0</v>
      </c>
      <c r="K2202" s="14">
        <f>IF(C2202&lt;&gt;"",IF(C2202+G2202&gt;0,C2202+G2202,""),IF(G2202-C2203&gt;0,G2202-C2203,""))</f>
        <v>7.1</v>
      </c>
      <c r="L2202" s="15">
        <f>if(K2202&lt;&gt;"",if(J2203-J2202&lt;G2202,1,if(G2202=J2203-J2202,"Push",0)),"")</f>
        <v>1</v>
      </c>
      <c r="AA2202" s="18"/>
      <c r="AB2202" s="19"/>
    </row>
    <row r="2203" hidden="1">
      <c r="B2203" s="20" t="s">
        <v>32</v>
      </c>
      <c r="C2203" s="3">
        <v>23.9</v>
      </c>
      <c r="D2203" s="21">
        <v>0.969</v>
      </c>
      <c r="F2203" s="22">
        <v>38.5</v>
      </c>
      <c r="G2203" s="5">
        <v>-31.0</v>
      </c>
      <c r="I2203" s="12"/>
      <c r="J2203" s="13">
        <v>97.0</v>
      </c>
      <c r="K2203" s="23" t="str">
        <f>IF(C2203&lt;&gt;"",IF(C2203+G2203&gt;0,C2203+G2203,""),IF(G2203-C2202&gt;0,G2203-C2202,""))</f>
        <v/>
      </c>
      <c r="L2203" s="15" t="str">
        <f>if(K2203&lt;&gt;"",if(J2202-J2203&lt;G2203,1,if(G2203=J2202-J2203,"Push",0)),"")</f>
        <v/>
      </c>
      <c r="AA2203" s="18"/>
      <c r="AB2203" s="19"/>
    </row>
    <row r="2204" hidden="1">
      <c r="A2204" s="26">
        <v>44185.0</v>
      </c>
      <c r="B2204" s="27" t="s">
        <v>209</v>
      </c>
      <c r="C2204" s="28"/>
      <c r="D2204" s="28"/>
      <c r="E2204" s="29">
        <v>28.1</v>
      </c>
      <c r="F2204" s="30">
        <v>48.3</v>
      </c>
      <c r="G2204" s="31"/>
      <c r="H2204" s="31"/>
      <c r="I2204" s="32"/>
      <c r="J2204" s="33">
        <v>67.0</v>
      </c>
      <c r="K2204" s="34"/>
      <c r="L2204" s="35"/>
      <c r="AA2204" s="18"/>
      <c r="AB2204" s="19"/>
    </row>
    <row r="2205" hidden="1">
      <c r="B2205" s="36" t="s">
        <v>47</v>
      </c>
      <c r="C2205" s="37">
        <v>26.6</v>
      </c>
      <c r="D2205" s="38">
        <v>0.985</v>
      </c>
      <c r="F2205" s="39">
        <v>48.1</v>
      </c>
      <c r="G2205" s="31"/>
      <c r="H2205" s="31"/>
      <c r="I2205" s="32"/>
      <c r="J2205" s="33">
        <v>111.0</v>
      </c>
      <c r="K2205" s="40"/>
      <c r="L2205" s="35"/>
      <c r="AA2205" s="18"/>
      <c r="AB2205" s="19"/>
    </row>
    <row r="2206" hidden="1">
      <c r="A2206" s="7">
        <v>44185.0</v>
      </c>
      <c r="B2206" s="8" t="s">
        <v>289</v>
      </c>
      <c r="C2206" s="9"/>
      <c r="D2206" s="9"/>
      <c r="E2206" s="10">
        <v>21.1</v>
      </c>
      <c r="F2206" s="11">
        <v>51.9</v>
      </c>
      <c r="I2206" s="12"/>
      <c r="J2206" s="13">
        <v>59.0</v>
      </c>
      <c r="K2206" s="14"/>
      <c r="L2206" s="15"/>
      <c r="AA2206" s="18"/>
      <c r="AB2206" s="19"/>
    </row>
    <row r="2207" hidden="1">
      <c r="B2207" s="20" t="s">
        <v>180</v>
      </c>
      <c r="C2207" s="3">
        <v>35.2</v>
      </c>
      <c r="D2207" s="21">
        <v>0.993</v>
      </c>
      <c r="F2207" s="22">
        <v>26.8</v>
      </c>
      <c r="I2207" s="12"/>
      <c r="J2207" s="13">
        <v>79.0</v>
      </c>
      <c r="K2207" s="23"/>
      <c r="L2207" s="15"/>
      <c r="AA2207" s="18"/>
      <c r="AB2207" s="19"/>
    </row>
    <row r="2208" hidden="1">
      <c r="A2208" s="7">
        <v>44185.0</v>
      </c>
      <c r="B2208" s="8" t="s">
        <v>449</v>
      </c>
      <c r="C2208" s="9"/>
      <c r="D2208" s="9"/>
      <c r="E2208" s="10">
        <v>19.4</v>
      </c>
      <c r="F2208" s="11">
        <v>46.1</v>
      </c>
      <c r="I2208" s="12"/>
      <c r="J2208" s="13">
        <v>56.0</v>
      </c>
      <c r="K2208" s="14"/>
      <c r="L2208" s="15"/>
      <c r="AA2208" s="18"/>
      <c r="AB2208" s="19"/>
    </row>
    <row r="2209" hidden="1">
      <c r="B2209" s="20" t="s">
        <v>204</v>
      </c>
      <c r="C2209" s="3">
        <v>32.3</v>
      </c>
      <c r="D2209" s="21">
        <v>0.987</v>
      </c>
      <c r="F2209" s="22">
        <v>31.2</v>
      </c>
      <c r="I2209" s="12"/>
      <c r="J2209" s="13">
        <v>82.0</v>
      </c>
      <c r="K2209" s="23"/>
      <c r="L2209" s="15"/>
      <c r="AA2209" s="18"/>
      <c r="AB2209" s="19"/>
    </row>
    <row r="2210" hidden="1">
      <c r="A2210" s="7">
        <v>44185.0</v>
      </c>
      <c r="B2210" s="8" t="s">
        <v>106</v>
      </c>
      <c r="C2210" s="9">
        <v>22.6</v>
      </c>
      <c r="D2210" s="25">
        <v>0.968</v>
      </c>
      <c r="E2210" s="10">
        <v>19.0</v>
      </c>
      <c r="F2210" s="11">
        <v>36.6</v>
      </c>
      <c r="I2210" s="12"/>
      <c r="J2210" s="13">
        <v>92.0</v>
      </c>
      <c r="K2210" s="14"/>
      <c r="L2210" s="15"/>
      <c r="AA2210" s="18"/>
      <c r="AB2210" s="19"/>
    </row>
    <row r="2211" hidden="1">
      <c r="B2211" s="20" t="s">
        <v>193</v>
      </c>
      <c r="C2211" s="3"/>
      <c r="D2211" s="3"/>
      <c r="F2211" s="22">
        <v>41.4</v>
      </c>
      <c r="I2211" s="12"/>
      <c r="J2211" s="13">
        <v>64.0</v>
      </c>
      <c r="K2211" s="23"/>
      <c r="L2211" s="15"/>
      <c r="AA2211" s="18"/>
      <c r="AB2211" s="19"/>
    </row>
    <row r="2212" hidden="1">
      <c r="A2212" s="7">
        <v>44185.0</v>
      </c>
      <c r="B2212" s="8" t="s">
        <v>294</v>
      </c>
      <c r="C2212" s="9"/>
      <c r="D2212" s="9"/>
      <c r="E2212" s="10">
        <v>18.3</v>
      </c>
      <c r="F2212" s="11">
        <v>33.8</v>
      </c>
      <c r="I2212" s="12"/>
      <c r="J2212" s="13">
        <v>70.0</v>
      </c>
      <c r="K2212" s="14"/>
      <c r="L2212" s="15"/>
      <c r="AA2212" s="18"/>
      <c r="AB2212" s="19"/>
    </row>
    <row r="2213" hidden="1">
      <c r="B2213" s="20" t="s">
        <v>270</v>
      </c>
      <c r="C2213" s="3">
        <v>26.8</v>
      </c>
      <c r="D2213" s="21">
        <v>0.975</v>
      </c>
      <c r="F2213" s="22">
        <v>37.2</v>
      </c>
      <c r="I2213" s="12"/>
      <c r="J2213" s="13">
        <v>102.0</v>
      </c>
      <c r="K2213" s="23"/>
      <c r="L2213" s="15"/>
      <c r="AA2213" s="18"/>
      <c r="AB2213" s="19"/>
    </row>
    <row r="2214" hidden="1">
      <c r="A2214" s="7">
        <v>44185.0</v>
      </c>
      <c r="B2214" s="8" t="s">
        <v>220</v>
      </c>
      <c r="C2214" s="9">
        <v>24.7</v>
      </c>
      <c r="D2214" s="25">
        <v>0.972</v>
      </c>
      <c r="E2214" s="10">
        <v>17.8</v>
      </c>
      <c r="F2214" s="11">
        <v>62.5</v>
      </c>
      <c r="I2214" s="12"/>
      <c r="J2214" s="13">
        <v>119.0</v>
      </c>
      <c r="K2214" s="14"/>
      <c r="L2214" s="15"/>
      <c r="AA2214" s="18"/>
      <c r="AB2214" s="19"/>
    </row>
    <row r="2215" hidden="1">
      <c r="B2215" s="20" t="s">
        <v>167</v>
      </c>
      <c r="C2215" s="3"/>
      <c r="D2215" s="3"/>
      <c r="F2215" s="22">
        <v>10.1</v>
      </c>
      <c r="I2215" s="12"/>
      <c r="J2215" s="13">
        <v>43.0</v>
      </c>
      <c r="K2215" s="23"/>
      <c r="L2215" s="15"/>
      <c r="AA2215" s="18"/>
      <c r="AB2215" s="19"/>
    </row>
    <row r="2216" hidden="1">
      <c r="A2216" s="7">
        <v>44185.0</v>
      </c>
      <c r="B2216" s="8" t="s">
        <v>450</v>
      </c>
      <c r="C2216" s="9"/>
      <c r="D2216" s="9"/>
      <c r="E2216" s="10">
        <v>17.4</v>
      </c>
      <c r="F2216" s="11">
        <v>32.4</v>
      </c>
      <c r="I2216" s="12"/>
      <c r="J2216" s="13">
        <v>44.0</v>
      </c>
      <c r="K2216" s="14"/>
      <c r="L2216" s="15"/>
      <c r="AA2216" s="18"/>
      <c r="AB2216" s="19"/>
    </row>
    <row r="2217" hidden="1">
      <c r="B2217" s="20" t="s">
        <v>133</v>
      </c>
      <c r="C2217" s="3">
        <v>22.8</v>
      </c>
      <c r="D2217" s="21">
        <v>0.959</v>
      </c>
      <c r="F2217" s="22">
        <v>46.9</v>
      </c>
      <c r="I2217" s="12"/>
      <c r="J2217" s="13">
        <v>84.0</v>
      </c>
      <c r="K2217" s="23"/>
      <c r="L2217" s="15"/>
      <c r="AA2217" s="18"/>
      <c r="AB2217" s="19"/>
    </row>
    <row r="2218" hidden="1">
      <c r="A2218" s="7">
        <v>44185.0</v>
      </c>
      <c r="B2218" s="8" t="s">
        <v>410</v>
      </c>
      <c r="C2218" s="9"/>
      <c r="D2218" s="9"/>
      <c r="E2218" s="10">
        <v>17.3</v>
      </c>
      <c r="F2218" s="11">
        <v>11.1</v>
      </c>
      <c r="I2218" s="12"/>
      <c r="J2218" s="13">
        <v>50.0</v>
      </c>
      <c r="K2218" s="14"/>
      <c r="L2218" s="15"/>
      <c r="AA2218" s="18"/>
      <c r="AB2218" s="19"/>
    </row>
    <row r="2219" hidden="1">
      <c r="B2219" s="20" t="s">
        <v>262</v>
      </c>
      <c r="C2219" s="3">
        <v>23.8</v>
      </c>
      <c r="D2219" s="21">
        <v>0.973</v>
      </c>
      <c r="F2219" s="22">
        <v>57.9</v>
      </c>
      <c r="I2219" s="12"/>
      <c r="J2219" s="13">
        <v>90.0</v>
      </c>
      <c r="K2219" s="23"/>
      <c r="L2219" s="15"/>
      <c r="AA2219" s="18"/>
      <c r="AB2219" s="19"/>
    </row>
    <row r="2220" hidden="1">
      <c r="A2220" s="7">
        <v>44185.0</v>
      </c>
      <c r="B2220" s="8" t="s">
        <v>451</v>
      </c>
      <c r="C2220" s="9"/>
      <c r="D2220" s="9"/>
      <c r="E2220" s="10"/>
      <c r="F2220" s="11"/>
      <c r="I2220" s="12"/>
      <c r="J2220" s="13">
        <v>66.0</v>
      </c>
      <c r="K2220" s="14"/>
      <c r="L2220" s="15"/>
      <c r="AA2220" s="18"/>
      <c r="AB2220" s="19"/>
    </row>
    <row r="2221" hidden="1">
      <c r="B2221" s="20" t="s">
        <v>283</v>
      </c>
      <c r="C2221" s="3"/>
      <c r="D2221" s="3"/>
      <c r="F2221" s="22"/>
      <c r="I2221" s="12"/>
      <c r="J2221" s="13">
        <v>127.0</v>
      </c>
      <c r="K2221" s="23"/>
      <c r="L2221" s="15"/>
      <c r="AA2221" s="18"/>
      <c r="AB2221" s="19"/>
    </row>
    <row r="2222" hidden="1">
      <c r="A2222" s="7">
        <v>44185.0</v>
      </c>
      <c r="B2222" s="8" t="s">
        <v>405</v>
      </c>
      <c r="C2222" s="9"/>
      <c r="D2222" s="9"/>
      <c r="E2222" s="10"/>
      <c r="F2222" s="11"/>
      <c r="G2222" s="5">
        <v>5.5</v>
      </c>
      <c r="H2222" s="5">
        <v>195.0</v>
      </c>
      <c r="I2222" s="12"/>
      <c r="J2222" s="13">
        <v>62.0</v>
      </c>
      <c r="K2222" s="14"/>
      <c r="L2222" s="15"/>
      <c r="AA2222" s="18"/>
      <c r="AB2222" s="19"/>
    </row>
    <row r="2223" hidden="1">
      <c r="B2223" s="20" t="s">
        <v>57</v>
      </c>
      <c r="C2223" s="3"/>
      <c r="D2223" s="3"/>
      <c r="F2223" s="22"/>
      <c r="G2223" s="5">
        <v>-5.5</v>
      </c>
      <c r="H2223" s="5">
        <v>-245.0</v>
      </c>
      <c r="I2223" s="12"/>
      <c r="J2223" s="13">
        <v>66.0</v>
      </c>
      <c r="K2223" s="23"/>
      <c r="L2223" s="15"/>
      <c r="AA2223" s="18"/>
      <c r="AB2223" s="19"/>
    </row>
    <row r="2224" hidden="1">
      <c r="A2224" s="7">
        <v>44185.0</v>
      </c>
      <c r="B2224" s="8" t="s">
        <v>439</v>
      </c>
      <c r="C2224" s="9"/>
      <c r="D2224" s="9"/>
      <c r="E2224" s="10"/>
      <c r="F2224" s="11"/>
      <c r="I2224" s="12"/>
      <c r="J2224" s="13">
        <v>55.0</v>
      </c>
      <c r="K2224" s="14"/>
      <c r="L2224" s="15"/>
      <c r="AA2224" s="18"/>
      <c r="AB2224" s="19"/>
    </row>
    <row r="2225" hidden="1">
      <c r="B2225" s="20" t="s">
        <v>182</v>
      </c>
      <c r="C2225" s="3"/>
      <c r="D2225" s="3"/>
      <c r="F2225" s="22"/>
      <c r="I2225" s="12"/>
      <c r="J2225" s="13">
        <v>98.0</v>
      </c>
      <c r="K2225" s="23"/>
      <c r="L2225" s="15"/>
      <c r="AA2225" s="18"/>
      <c r="AB2225" s="19"/>
    </row>
    <row r="2226">
      <c r="A2226" s="42">
        <v>44186.0</v>
      </c>
      <c r="B2226" s="43" t="s">
        <v>192</v>
      </c>
      <c r="C2226" s="44"/>
      <c r="D2226" s="44"/>
      <c r="E2226" s="46">
        <v>65.3</v>
      </c>
      <c r="F2226" s="47">
        <v>24.8</v>
      </c>
      <c r="G2226" s="48">
        <v>6.5</v>
      </c>
      <c r="H2226" s="48">
        <v>235.0</v>
      </c>
      <c r="I2226" s="49">
        <f>if(H2226&lt;0,-H2226/(-H2226+100),100/(H2226+100))/(if(H2226&lt;0,-H2226/(-H2226+100),100/(H2226+100))+if(H2227&lt;0,-H2227/(-H2227+100),100/(H2227+100)))</f>
        <v>0.285559371</v>
      </c>
      <c r="J2226" s="50">
        <v>52.0</v>
      </c>
      <c r="K2226" s="51">
        <f>IF(C2226&lt;&gt;"",IF(C2226+G2226&gt;0,C2226+G2226,""),IF(G2226-C2227&gt;0,G2226-C2227,""))</f>
        <v>1.7</v>
      </c>
      <c r="L2226" s="52">
        <f>if(K2226&lt;&gt;"",if(J2227-J2226&lt;G2226,1,if(G2226=J2227-J2226,"Push",0)),"")</f>
        <v>0</v>
      </c>
      <c r="AA2226" s="18"/>
      <c r="AB2226" s="19"/>
    </row>
    <row r="2227">
      <c r="B2227" s="20" t="s">
        <v>302</v>
      </c>
      <c r="C2227" s="3">
        <v>4.8</v>
      </c>
      <c r="D2227" s="21">
        <v>0.69</v>
      </c>
      <c r="F2227" s="22">
        <v>86.8</v>
      </c>
      <c r="G2227" s="5">
        <v>-6.5</v>
      </c>
      <c r="H2227" s="5">
        <v>-295.0</v>
      </c>
      <c r="I2227" s="12">
        <f>if(H2227&lt;0,-H2227/(-H2227+100),100/(H2227+100))/(if(H2227&lt;0,-H2227/(-H2227+100),100/(H2227+100))+if(H2226&lt;0,-H2226/(-H2226+100),100/(H2226+100)))</f>
        <v>0.714440629</v>
      </c>
      <c r="J2227" s="13">
        <v>70.0</v>
      </c>
      <c r="K2227" s="23" t="str">
        <f>IF(C2227&lt;&gt;"",IF(C2227+G2227&gt;0,C2227+G2227,""),IF(G2227-C2226&gt;0,G2227-C2226,""))</f>
        <v/>
      </c>
      <c r="L2227" s="15" t="str">
        <f>if(K2227&lt;&gt;"",if(J2226-J2227&lt;G2227,1,if(G2227=J2226-J2227,"Push",0)),"")</f>
        <v/>
      </c>
      <c r="AA2227" s="18"/>
      <c r="AB2227" s="19"/>
    </row>
    <row r="2228" hidden="1">
      <c r="A2228" s="7">
        <v>44186.0</v>
      </c>
      <c r="B2228" s="8" t="s">
        <v>273</v>
      </c>
      <c r="C2228" s="9"/>
      <c r="D2228" s="9"/>
      <c r="E2228" s="10">
        <v>63.3</v>
      </c>
      <c r="F2228" s="11">
        <v>92.0</v>
      </c>
      <c r="G2228" s="5">
        <v>9.5</v>
      </c>
      <c r="H2228" s="5">
        <v>390.0</v>
      </c>
      <c r="I2228" s="12">
        <f>if(H2228&lt;0,-H2228/(-H2228+100),100/(H2228+100))/(if(H2228&lt;0,-H2228/(-H2228+100),100/(H2228+100))+if(H2229&lt;0,-H2229/(-H2229+100),100/(H2229+100)))</f>
        <v>0.1952277657</v>
      </c>
      <c r="J2228" s="13">
        <v>56.0</v>
      </c>
      <c r="K2228" s="14">
        <f>IF(C2228&lt;&gt;"",IF(C2228+G2228&gt;0,C2228+G2228,""),IF(G2228-C2229&gt;0,G2228-C2229,""))</f>
        <v>0.6</v>
      </c>
      <c r="L2228" s="15">
        <f>if(K2228&lt;&gt;"",if(J2229-J2228&lt;G2228,1,if(G2228=J2229-J2228,"Push",0)),"")</f>
        <v>1</v>
      </c>
      <c r="AA2228" s="18"/>
      <c r="AB2228" s="19"/>
    </row>
    <row r="2229" hidden="1">
      <c r="B2229" s="20" t="s">
        <v>24</v>
      </c>
      <c r="C2229" s="3">
        <v>8.9</v>
      </c>
      <c r="D2229" s="21">
        <v>0.797</v>
      </c>
      <c r="F2229" s="22">
        <v>32.2</v>
      </c>
      <c r="G2229" s="5">
        <v>-9.5</v>
      </c>
      <c r="H2229" s="5">
        <v>-530.0</v>
      </c>
      <c r="I2229" s="12">
        <f>if(H2229&lt;0,-H2229/(-H2229+100),100/(H2229+100))/(if(H2229&lt;0,-H2229/(-H2229+100),100/(H2229+100))+if(H2228&lt;0,-H2228/(-H2228+100),100/(H2228+100)))</f>
        <v>0.8047722343</v>
      </c>
      <c r="J2229" s="13">
        <v>49.0</v>
      </c>
      <c r="K2229" s="23" t="str">
        <f>IF(C2229&lt;&gt;"",IF(C2229+G2229&gt;0,C2229+G2229,""),IF(G2229-C2228&gt;0,G2229-C2228,""))</f>
        <v/>
      </c>
      <c r="L2229" s="15" t="str">
        <f>if(K2229&lt;&gt;"",if(J2228-J2229&lt;G2229,1,if(G2229=J2228-J2229,"Push",0)),"")</f>
        <v/>
      </c>
      <c r="AA2229" s="18"/>
      <c r="AB2229" s="19"/>
    </row>
    <row r="2230" hidden="1">
      <c r="A2230" s="7">
        <v>44186.0</v>
      </c>
      <c r="B2230" s="8" t="s">
        <v>307</v>
      </c>
      <c r="C2230" s="9">
        <v>5.6</v>
      </c>
      <c r="D2230" s="25">
        <v>0.69</v>
      </c>
      <c r="E2230" s="10">
        <v>62.2</v>
      </c>
      <c r="F2230" s="11">
        <v>23.7</v>
      </c>
      <c r="G2230" s="5">
        <v>-2.5</v>
      </c>
      <c r="H2230" s="5">
        <v>-143.0</v>
      </c>
      <c r="I2230" s="12">
        <f>if(H2230&lt;0,-H2230/(-H2230+100),100/(H2230+100))/(if(H2230&lt;0,-H2230/(-H2230+100),100/(H2230+100))+if(H2231&lt;0,-H2231/(-H2231+100),100/(H2231+100)))</f>
        <v>0.5642037303</v>
      </c>
      <c r="J2230" s="13">
        <v>70.0</v>
      </c>
      <c r="K2230" s="14">
        <f>IF(C2230&lt;&gt;"",IF(C2230+G2230&gt;0,C2230+G2230,""),IF(G2230-C2231&gt;0,G2230-C2231,""))</f>
        <v>3.1</v>
      </c>
      <c r="L2230" s="15">
        <f>if(K2230&lt;&gt;"",if(J2231-J2230&lt;G2230,1,if(G2230=J2231-J2230,"Push",0)),"")</f>
        <v>0</v>
      </c>
      <c r="AA2230" s="18"/>
      <c r="AB2230" s="19"/>
    </row>
    <row r="2231" hidden="1">
      <c r="B2231" s="20" t="s">
        <v>56</v>
      </c>
      <c r="C2231" s="3"/>
      <c r="D2231" s="3"/>
      <c r="F2231" s="22">
        <v>78.9</v>
      </c>
      <c r="G2231" s="5">
        <v>2.5</v>
      </c>
      <c r="H2231" s="5">
        <v>120.0</v>
      </c>
      <c r="I2231" s="12">
        <f>if(H2231&lt;0,-H2231/(-H2231+100),100/(H2231+100))/(if(H2231&lt;0,-H2231/(-H2231+100),100/(H2231+100))+if(H2230&lt;0,-H2230/(-H2230+100),100/(H2230+100)))</f>
        <v>0.4357962697</v>
      </c>
      <c r="J2231" s="13">
        <v>74.0</v>
      </c>
      <c r="K2231" s="23" t="str">
        <f>IF(C2231&lt;&gt;"",IF(C2231+G2231&gt;0,C2231+G2231,""),IF(G2231-C2230&gt;0,G2231-C2230,""))</f>
        <v/>
      </c>
      <c r="L2231" s="15" t="str">
        <f>if(K2231&lt;&gt;"",if(J2230-J2231&lt;G2231,1,if(G2231=J2230-J2231,"Push",0)),"")</f>
        <v/>
      </c>
      <c r="AA2231" s="18"/>
      <c r="AB2231" s="19"/>
    </row>
    <row r="2232" hidden="1">
      <c r="A2232" s="7">
        <v>44186.0</v>
      </c>
      <c r="B2232" s="8" t="s">
        <v>33</v>
      </c>
      <c r="C2232" s="9"/>
      <c r="D2232" s="9"/>
      <c r="E2232" s="10">
        <v>61.2</v>
      </c>
      <c r="F2232" s="11">
        <v>35.1</v>
      </c>
      <c r="G2232" s="5">
        <v>11.0</v>
      </c>
      <c r="H2232" s="5">
        <v>500.0</v>
      </c>
      <c r="I2232" s="12">
        <f>if(H2232&lt;0,-H2232/(-H2232+100),100/(H2232+100))/(if(H2232&lt;0,-H2232/(-H2232+100),100/(H2232+100))+if(H2233&lt;0,-H2233/(-H2233+100),100/(H2233+100)))</f>
        <v>0.1596474045</v>
      </c>
      <c r="J2232" s="13">
        <v>55.0</v>
      </c>
      <c r="K2232" s="14">
        <f>IF(C2232&lt;&gt;"",IF(C2232+G2232&gt;0,C2232+G2232,""),IF(G2232-C2233&gt;0,G2232-C2233,""))</f>
        <v>3</v>
      </c>
      <c r="L2232" s="15">
        <f>if(K2232&lt;&gt;"",if(J2233-J2232&lt;G2232,1,if(G2232=J2233-J2232,"Push",0)),"")</f>
        <v>0</v>
      </c>
      <c r="AA2232" s="18"/>
      <c r="AB2232" s="19"/>
    </row>
    <row r="2233" hidden="1">
      <c r="B2233" s="20" t="s">
        <v>31</v>
      </c>
      <c r="C2233" s="3">
        <v>8.0</v>
      </c>
      <c r="D2233" s="21">
        <v>0.771</v>
      </c>
      <c r="F2233" s="22">
        <v>70.5</v>
      </c>
      <c r="G2233" s="5">
        <v>-11.0</v>
      </c>
      <c r="H2233" s="5">
        <v>-715.0</v>
      </c>
      <c r="I2233" s="12">
        <f>if(H2233&lt;0,-H2233/(-H2233+100),100/(H2233+100))/(if(H2233&lt;0,-H2233/(-H2233+100),100/(H2233+100))+if(H2232&lt;0,-H2232/(-H2232+100),100/(H2232+100)))</f>
        <v>0.8403525955</v>
      </c>
      <c r="J2233" s="13">
        <v>72.0</v>
      </c>
      <c r="K2233" s="23" t="str">
        <f>IF(C2233&lt;&gt;"",IF(C2233+G2233&gt;0,C2233+G2233,""),IF(G2233-C2232&gt;0,G2233-C2232,""))</f>
        <v/>
      </c>
      <c r="L2233" s="15" t="str">
        <f>if(K2233&lt;&gt;"",if(J2232-J2233&lt;G2233,1,if(G2233=J2232-J2233,"Push",0)),"")</f>
        <v/>
      </c>
      <c r="AA2233" s="18"/>
      <c r="AB2233" s="19"/>
    </row>
    <row r="2234" hidden="1">
      <c r="A2234" s="7">
        <v>44186.0</v>
      </c>
      <c r="B2234" s="8" t="s">
        <v>330</v>
      </c>
      <c r="C2234" s="9"/>
      <c r="D2234" s="9"/>
      <c r="E2234" s="10">
        <v>58.7</v>
      </c>
      <c r="F2234" s="11">
        <v>46.6</v>
      </c>
      <c r="G2234" s="5">
        <v>14.5</v>
      </c>
      <c r="H2234" s="5">
        <v>900.0</v>
      </c>
      <c r="I2234" s="12">
        <f>if(H2234&lt;0,-H2234/(-H2234+100),100/(H2234+100))/(if(H2234&lt;0,-H2234/(-H2234+100),100/(H2234+100))+if(H2235&lt;0,-H2235/(-H2235+100),100/(H2235+100)))</f>
        <v>0.09583988718</v>
      </c>
      <c r="J2234" s="13">
        <v>50.0</v>
      </c>
      <c r="K2234" s="14">
        <f>IF(C2234&lt;&gt;"",IF(C2234+G2234&gt;0,C2234+G2234,""),IF(G2234-C2235&gt;0,G2234-C2235,""))</f>
        <v>5.2</v>
      </c>
      <c r="L2234" s="15">
        <f>if(K2234&lt;&gt;"",if(J2235-J2234&lt;G2234,1,if(G2234=J2235-J2234,"Push",0)),"")</f>
        <v>1</v>
      </c>
      <c r="AA2234" s="18"/>
      <c r="AB2234" s="19"/>
    </row>
    <row r="2235" hidden="1">
      <c r="B2235" s="20" t="s">
        <v>311</v>
      </c>
      <c r="C2235" s="3">
        <v>9.3</v>
      </c>
      <c r="D2235" s="21">
        <v>0.816</v>
      </c>
      <c r="F2235" s="22">
        <v>72.0</v>
      </c>
      <c r="G2235" s="5">
        <v>-14.5</v>
      </c>
      <c r="H2235" s="5">
        <v>-1667.0</v>
      </c>
      <c r="I2235" s="12">
        <f>if(H2235&lt;0,-H2235/(-H2235+100),100/(H2235+100))/(if(H2235&lt;0,-H2235/(-H2235+100),100/(H2235+100))+if(H2234&lt;0,-H2234/(-H2234+100),100/(H2234+100)))</f>
        <v>0.9041601128</v>
      </c>
      <c r="J2235" s="13">
        <v>63.0</v>
      </c>
      <c r="K2235" s="23" t="str">
        <f>IF(C2235&lt;&gt;"",IF(C2235+G2235&gt;0,C2235+G2235,""),IF(G2235-C2234&gt;0,G2235-C2234,""))</f>
        <v/>
      </c>
      <c r="L2235" s="15" t="str">
        <f>if(K2235&lt;&gt;"",if(J2234-J2235&lt;G2235,1,if(G2235=J2234-J2235,"Push",0)),"")</f>
        <v/>
      </c>
      <c r="AA2235" s="18"/>
      <c r="AB2235" s="19"/>
    </row>
    <row r="2236" hidden="1">
      <c r="A2236" s="7">
        <v>44186.0</v>
      </c>
      <c r="B2236" s="8" t="s">
        <v>98</v>
      </c>
      <c r="C2236" s="9"/>
      <c r="D2236" s="9"/>
      <c r="E2236" s="10">
        <v>58.4</v>
      </c>
      <c r="F2236" s="11">
        <v>34.9</v>
      </c>
      <c r="G2236" s="5">
        <v>-2.0</v>
      </c>
      <c r="H2236" s="5">
        <v>-134.0</v>
      </c>
      <c r="I2236" s="12">
        <f>if(H2236&lt;0,-H2236/(-H2236+100),100/(H2236+100))/(if(H2236&lt;0,-H2236/(-H2236+100),100/(H2236+100))+if(H2237&lt;0,-H2237/(-H2237+100),100/(H2237+100)))</f>
        <v>0.5483323039</v>
      </c>
      <c r="J2236" s="13">
        <v>77.0</v>
      </c>
      <c r="K2236" s="14" t="str">
        <f>IF(C2236&lt;&gt;"",IF(C2236+G2236&gt;0,C2236+G2236,""),IF(G2236-C2237&gt;0,G2236-C2237,""))</f>
        <v/>
      </c>
      <c r="L2236" s="15" t="str">
        <f>if(K2236&lt;&gt;"",if(J2237-J2236&lt;G2236,1,if(G2236=J2237-J2236,"Push",0)),"")</f>
        <v/>
      </c>
      <c r="AA2236" s="18"/>
      <c r="AB2236" s="19"/>
    </row>
    <row r="2237" hidden="1">
      <c r="B2237" s="20" t="s">
        <v>435</v>
      </c>
      <c r="C2237" s="3">
        <v>1.9</v>
      </c>
      <c r="D2237" s="21">
        <v>0.576</v>
      </c>
      <c r="F2237" s="22">
        <v>65.4</v>
      </c>
      <c r="G2237" s="5">
        <v>2.0</v>
      </c>
      <c r="H2237" s="5">
        <v>112.0</v>
      </c>
      <c r="I2237" s="12">
        <f>if(H2237&lt;0,-H2237/(-H2237+100),100/(H2237+100))/(if(H2237&lt;0,-H2237/(-H2237+100),100/(H2237+100))+if(H2236&lt;0,-H2236/(-H2236+100),100/(H2236+100)))</f>
        <v>0.4516676961</v>
      </c>
      <c r="J2237" s="13">
        <v>85.0</v>
      </c>
      <c r="K2237" s="23">
        <f>IF(C2237&lt;&gt;"",IF(C2237+G2237&gt;0,C2237+G2237,""),IF(G2237-C2236&gt;0,G2237-C2236,""))</f>
        <v>3.9</v>
      </c>
      <c r="L2237" s="15">
        <f>if(K2237&lt;&gt;"",if(J2236-J2237&lt;G2237,1,if(G2237=J2236-J2237,"Push",0)),"")</f>
        <v>1</v>
      </c>
      <c r="AA2237" s="18"/>
      <c r="AB2237" s="19"/>
    </row>
    <row r="2238" hidden="1">
      <c r="A2238" s="7">
        <v>44186.0</v>
      </c>
      <c r="B2238" s="8" t="s">
        <v>452</v>
      </c>
      <c r="C2238" s="9">
        <v>4.6</v>
      </c>
      <c r="D2238" s="25">
        <v>0.676</v>
      </c>
      <c r="E2238" s="10">
        <v>58.0</v>
      </c>
      <c r="F2238" s="11">
        <v>16.3</v>
      </c>
      <c r="G2238" s="5">
        <v>-10.0</v>
      </c>
      <c r="H2238" s="5">
        <v>-625.0</v>
      </c>
      <c r="I2238" s="12">
        <f>if(H2238&lt;0,-H2238/(-H2238+100),100/(H2238+100))/(if(H2238&lt;0,-H2238/(-H2238+100),100/(H2238+100))+if(H2239&lt;0,-H2239/(-H2239+100),100/(H2239+100)))</f>
        <v>0.8231707317</v>
      </c>
      <c r="J2238" s="13">
        <v>65.0</v>
      </c>
      <c r="K2238" s="14" t="str">
        <f>IF(C2238&lt;&gt;"",IF(C2238+G2238&gt;0,C2238+G2238,""),IF(G2238-C2239&gt;0,G2238-C2239,""))</f>
        <v/>
      </c>
      <c r="L2238" s="15" t="str">
        <f>if(K2238&lt;&gt;"",if(J2239-J2238&lt;G2238,1,if(G2238=J2239-J2238,"Push",0)),"")</f>
        <v/>
      </c>
      <c r="AA2238" s="18"/>
      <c r="AB2238" s="19"/>
    </row>
    <row r="2239" hidden="1">
      <c r="B2239" s="20" t="s">
        <v>42</v>
      </c>
      <c r="C2239" s="3"/>
      <c r="D2239" s="3"/>
      <c r="F2239" s="22">
        <v>91.1</v>
      </c>
      <c r="G2239" s="5">
        <v>10.0</v>
      </c>
      <c r="H2239" s="5">
        <v>440.0</v>
      </c>
      <c r="I2239" s="12">
        <f>if(H2239&lt;0,-H2239/(-H2239+100),100/(H2239+100))/(if(H2239&lt;0,-H2239/(-H2239+100),100/(H2239+100))+if(H2238&lt;0,-H2238/(-H2238+100),100/(H2238+100)))</f>
        <v>0.1768292683</v>
      </c>
      <c r="J2239" s="13">
        <v>73.0</v>
      </c>
      <c r="K2239" s="23">
        <f>IF(C2239&lt;&gt;"",IF(C2239+G2239&gt;0,C2239+G2239,""),IF(G2239-C2238&gt;0,G2239-C2238,""))</f>
        <v>5.4</v>
      </c>
      <c r="L2239" s="15">
        <f>if(K2239&lt;&gt;"",if(J2238-J2239&lt;G2239,1,if(G2239=J2238-J2239,"Push",0)),"")</f>
        <v>1</v>
      </c>
      <c r="AA2239" s="18"/>
      <c r="AB2239" s="19"/>
    </row>
    <row r="2240" hidden="1">
      <c r="A2240" s="7">
        <v>44186.0</v>
      </c>
      <c r="B2240" s="8" t="s">
        <v>103</v>
      </c>
      <c r="C2240" s="9"/>
      <c r="D2240" s="9"/>
      <c r="E2240" s="10">
        <v>57.9</v>
      </c>
      <c r="F2240" s="11">
        <v>58.9</v>
      </c>
      <c r="G2240" s="5">
        <v>17.5</v>
      </c>
      <c r="H2240" s="5">
        <v>1150.0</v>
      </c>
      <c r="I2240" s="12">
        <f>if(H2240&lt;0,-H2240/(-H2240+100),100/(H2240+100))/(if(H2240&lt;0,-H2240/(-H2240+100),100/(H2240+100))+if(H2241&lt;0,-H2241/(-H2241+100),100/(H2241+100)))</f>
        <v>0.07680945347</v>
      </c>
      <c r="J2240" s="13">
        <v>71.0</v>
      </c>
      <c r="K2240" s="14">
        <f>IF(C2240&lt;&gt;"",IF(C2240+G2240&gt;0,C2240+G2240,""),IF(G2240-C2241&gt;0,G2240-C2241,""))</f>
        <v>0.7</v>
      </c>
      <c r="L2240" s="15">
        <f>if(K2240&lt;&gt;"",if(J2241-J2240&lt;G2240,1,if(G2240=J2241-J2240,"Push",0)),"")</f>
        <v>1</v>
      </c>
      <c r="AA2240" s="18"/>
      <c r="AB2240" s="19"/>
    </row>
    <row r="2241" hidden="1">
      <c r="B2241" s="20" t="s">
        <v>148</v>
      </c>
      <c r="C2241" s="3">
        <v>16.8</v>
      </c>
      <c r="D2241" s="21">
        <v>0.917</v>
      </c>
      <c r="F2241" s="22">
        <v>51.2</v>
      </c>
      <c r="G2241" s="5">
        <v>-17.5</v>
      </c>
      <c r="H2241" s="5">
        <v>-2500.0</v>
      </c>
      <c r="I2241" s="12">
        <f>if(H2241&lt;0,-H2241/(-H2241+100),100/(H2241+100))/(if(H2241&lt;0,-H2241/(-H2241+100),100/(H2241+100))+if(H2240&lt;0,-H2240/(-H2240+100),100/(H2240+100)))</f>
        <v>0.9231905465</v>
      </c>
      <c r="J2241" s="13">
        <v>87.0</v>
      </c>
      <c r="K2241" s="23" t="str">
        <f>IF(C2241&lt;&gt;"",IF(C2241+G2241&gt;0,C2241+G2241,""),IF(G2241-C2240&gt;0,G2241-C2240,""))</f>
        <v/>
      </c>
      <c r="L2241" s="15" t="str">
        <f>if(K2241&lt;&gt;"",if(J2240-J2241&lt;G2241,1,if(G2241=J2240-J2241,"Push",0)),"")</f>
        <v/>
      </c>
      <c r="AA2241" s="18"/>
      <c r="AB2241" s="19"/>
    </row>
    <row r="2242" hidden="1">
      <c r="A2242" s="7">
        <v>44186.0</v>
      </c>
      <c r="B2242" s="8" t="s">
        <v>398</v>
      </c>
      <c r="C2242" s="9"/>
      <c r="D2242" s="9"/>
      <c r="E2242" s="10">
        <v>55.8</v>
      </c>
      <c r="F2242" s="11">
        <v>61.5</v>
      </c>
      <c r="G2242" s="5">
        <v>20.5</v>
      </c>
      <c r="H2242" s="5">
        <v>1500.0</v>
      </c>
      <c r="I2242" s="12">
        <f>if(H2242&lt;0,-H2242/(-H2242+100),100/(H2242+100))/(if(H2242&lt;0,-H2242/(-H2242+100),100/(H2242+100))+if(H2243&lt;0,-H2243/(-H2243+100),100/(H2243+100)))</f>
        <v>0.05992949471</v>
      </c>
      <c r="J2242" s="13">
        <v>59.0</v>
      </c>
      <c r="K2242" s="14">
        <f>IF(C2242&lt;&gt;"",IF(C2242+G2242&gt;0,C2242+G2242,""),IF(G2242-C2243&gt;0,G2242-C2243,""))</f>
        <v>7.4</v>
      </c>
      <c r="L2242" s="15">
        <f>if(K2242&lt;&gt;"",if(J2243-J2242&lt;G2242,1,if(G2242=J2243-J2242,"Push",0)),"")</f>
        <v>1</v>
      </c>
      <c r="AA2242" s="18"/>
      <c r="AB2242" s="19"/>
    </row>
    <row r="2243" hidden="1">
      <c r="B2243" s="20" t="s">
        <v>334</v>
      </c>
      <c r="C2243" s="3">
        <v>13.1</v>
      </c>
      <c r="D2243" s="21">
        <v>0.884</v>
      </c>
      <c r="F2243" s="22">
        <v>51.5</v>
      </c>
      <c r="G2243" s="5">
        <v>-20.5</v>
      </c>
      <c r="H2243" s="5">
        <v>-5000.0</v>
      </c>
      <c r="I2243" s="12">
        <f>if(H2243&lt;0,-H2243/(-H2243+100),100/(H2243+100))/(if(H2243&lt;0,-H2243/(-H2243+100),100/(H2243+100))+if(H2242&lt;0,-H2242/(-H2242+100),100/(H2242+100)))</f>
        <v>0.9400705053</v>
      </c>
      <c r="J2243" s="13">
        <v>72.0</v>
      </c>
      <c r="K2243" s="23" t="str">
        <f>IF(C2243&lt;&gt;"",IF(C2243+G2243&gt;0,C2243+G2243,""),IF(G2243-C2242&gt;0,G2243-C2242,""))</f>
        <v/>
      </c>
      <c r="L2243" s="15" t="str">
        <f>if(K2243&lt;&gt;"",if(J2242-J2243&lt;G2243,1,if(G2243=J2242-J2243,"Push",0)),"")</f>
        <v/>
      </c>
      <c r="AA2243" s="18"/>
      <c r="AB2243" s="19"/>
    </row>
    <row r="2244" hidden="1">
      <c r="A2244" s="7">
        <v>44186.0</v>
      </c>
      <c r="B2244" s="8" t="s">
        <v>238</v>
      </c>
      <c r="C2244" s="9"/>
      <c r="D2244" s="9"/>
      <c r="E2244" s="10">
        <v>55.6</v>
      </c>
      <c r="F2244" s="11">
        <v>49.6</v>
      </c>
      <c r="G2244" s="5">
        <v>22.5</v>
      </c>
      <c r="I2244" s="12"/>
      <c r="J2244" s="13">
        <v>66.0</v>
      </c>
      <c r="K2244" s="14" t="str">
        <f>IF(C2244&lt;&gt;"",IF(C2244+G2244&gt;0,C2244+G2244,""),IF(G2244-C2245&gt;0,G2244-C2245,""))</f>
        <v/>
      </c>
      <c r="L2244" s="15" t="str">
        <f>if(K2244&lt;&gt;"",if(J2245-J2244&lt;G2244,1,if(G2244=J2245-J2244,"Push",0)),"")</f>
        <v/>
      </c>
      <c r="AA2244" s="18"/>
      <c r="AB2244" s="19"/>
    </row>
    <row r="2245" hidden="1">
      <c r="B2245" s="20" t="s">
        <v>379</v>
      </c>
      <c r="C2245" s="3">
        <v>25.2</v>
      </c>
      <c r="D2245" s="21">
        <v>0.975</v>
      </c>
      <c r="F2245" s="22">
        <v>57.6</v>
      </c>
      <c r="G2245" s="5">
        <v>-22.5</v>
      </c>
      <c r="I2245" s="12"/>
      <c r="J2245" s="13">
        <v>102.0</v>
      </c>
      <c r="K2245" s="23">
        <f>IF(C2245&lt;&gt;"",IF(C2245+G2245&gt;0,C2245+G2245,""),IF(G2245-C2244&gt;0,G2245-C2244,""))</f>
        <v>2.7</v>
      </c>
      <c r="L2245" s="15">
        <f>if(K2245&lt;&gt;"",if(J2244-J2245&lt;G2245,1,if(G2245=J2244-J2245,"Push",0)),"")</f>
        <v>1</v>
      </c>
      <c r="AA2245" s="18"/>
      <c r="AB2245" s="19"/>
    </row>
    <row r="2246" hidden="1">
      <c r="A2246" s="7">
        <v>44186.0</v>
      </c>
      <c r="B2246" s="8" t="s">
        <v>422</v>
      </c>
      <c r="C2246" s="9"/>
      <c r="D2246" s="9"/>
      <c r="E2246" s="10">
        <v>54.4</v>
      </c>
      <c r="F2246" s="11">
        <v>49.8</v>
      </c>
      <c r="G2246" s="5">
        <v>9.5</v>
      </c>
      <c r="H2246" s="5">
        <v>390.0</v>
      </c>
      <c r="I2246" s="12">
        <f>if(H2246&lt;0,-H2246/(-H2246+100),100/(H2246+100))/(if(H2246&lt;0,-H2246/(-H2246+100),100/(H2246+100))+if(H2247&lt;0,-H2247/(-H2247+100),100/(H2247+100)))</f>
        <v>0.1952277657</v>
      </c>
      <c r="J2246" s="13">
        <v>53.0</v>
      </c>
      <c r="K2246" s="14" t="str">
        <f>IF(C2246&lt;&gt;"",IF(C2246+G2246&gt;0,C2246+G2246,""),IF(G2246-C2247&gt;0,G2246-C2247,""))</f>
        <v/>
      </c>
      <c r="L2246" s="15" t="str">
        <f>if(K2246&lt;&gt;"",if(J2247-J2246&lt;G2246,1,if(G2246=J2247-J2246,"Push",0)),"")</f>
        <v/>
      </c>
      <c r="AA2246" s="18"/>
      <c r="AB2246" s="19"/>
    </row>
    <row r="2247" hidden="1">
      <c r="B2247" s="20" t="s">
        <v>246</v>
      </c>
      <c r="C2247" s="3">
        <v>10.1</v>
      </c>
      <c r="D2247" s="21">
        <v>0.822</v>
      </c>
      <c r="F2247" s="22">
        <v>53.4</v>
      </c>
      <c r="G2247" s="5">
        <v>-9.5</v>
      </c>
      <c r="H2247" s="5">
        <v>-530.0</v>
      </c>
      <c r="I2247" s="12">
        <f>if(H2247&lt;0,-H2247/(-H2247+100),100/(H2247+100))/(if(H2247&lt;0,-H2247/(-H2247+100),100/(H2247+100))+if(H2246&lt;0,-H2246/(-H2246+100),100/(H2246+100)))</f>
        <v>0.8047722343</v>
      </c>
      <c r="J2247" s="13">
        <v>77.0</v>
      </c>
      <c r="K2247" s="23">
        <f>IF(C2247&lt;&gt;"",IF(C2247+G2247&gt;0,C2247+G2247,""),IF(G2247-C2246&gt;0,G2247-C2246,""))</f>
        <v>0.6</v>
      </c>
      <c r="L2247" s="15">
        <f>if(K2247&lt;&gt;"",if(J2246-J2247&lt;G2247,1,if(G2247=J2246-J2247,"Push",0)),"")</f>
        <v>1</v>
      </c>
      <c r="AA2247" s="18"/>
      <c r="AB2247" s="19"/>
    </row>
    <row r="2248" hidden="1">
      <c r="A2248" s="7">
        <v>44186.0</v>
      </c>
      <c r="B2248" s="8" t="s">
        <v>79</v>
      </c>
      <c r="C2248" s="9"/>
      <c r="D2248" s="9"/>
      <c r="E2248" s="10">
        <v>52.7</v>
      </c>
      <c r="F2248" s="11">
        <v>54.2</v>
      </c>
      <c r="G2248" s="5">
        <v>42.5</v>
      </c>
      <c r="I2248" s="12"/>
      <c r="J2248" s="13">
        <v>57.0</v>
      </c>
      <c r="K2248" s="14">
        <f>IF(C2248&lt;&gt;"",IF(C2248+G2248&gt;0,C2248+G2248,""),IF(G2248-C2249&gt;0,G2248-C2249,""))</f>
        <v>11.9</v>
      </c>
      <c r="L2248" s="15">
        <f>if(K2248&lt;&gt;"",if(J2249-J2248&lt;G2248,1,if(G2248=J2249-J2248,"Push",0)),"")</f>
        <v>1</v>
      </c>
      <c r="AA2248" s="18"/>
      <c r="AB2248" s="19"/>
    </row>
    <row r="2249" hidden="1">
      <c r="B2249" s="20" t="s">
        <v>230</v>
      </c>
      <c r="C2249" s="3">
        <v>30.6</v>
      </c>
      <c r="D2249" s="21">
        <v>0.982</v>
      </c>
      <c r="F2249" s="22">
        <v>51.6</v>
      </c>
      <c r="G2249" s="5">
        <v>-42.5</v>
      </c>
      <c r="I2249" s="12"/>
      <c r="J2249" s="13">
        <v>95.0</v>
      </c>
      <c r="K2249" s="23" t="str">
        <f>IF(C2249&lt;&gt;"",IF(C2249+G2249&gt;0,C2249+G2249,""),IF(G2249-C2248&gt;0,G2249-C2248,""))</f>
        <v/>
      </c>
      <c r="L2249" s="15" t="str">
        <f>if(K2249&lt;&gt;"",if(J2248-J2249&lt;G2249,1,if(G2249=J2248-J2249,"Push",0)),"")</f>
        <v/>
      </c>
      <c r="AA2249" s="18"/>
      <c r="AB2249" s="19"/>
    </row>
    <row r="2250" hidden="1">
      <c r="A2250" s="7">
        <v>44186.0</v>
      </c>
      <c r="B2250" s="8" t="s">
        <v>130</v>
      </c>
      <c r="C2250" s="9"/>
      <c r="D2250" s="9"/>
      <c r="E2250" s="10">
        <v>51.5</v>
      </c>
      <c r="F2250" s="11">
        <v>71.0</v>
      </c>
      <c r="G2250" s="5">
        <v>-3.0</v>
      </c>
      <c r="H2250" s="5">
        <v>-157.0</v>
      </c>
      <c r="I2250" s="12">
        <f>if(H2250&lt;0,-H2250/(-H2250+100),100/(H2250+100))/(if(H2250&lt;0,-H2250/(-H2250+100),100/(H2250+100))+if(H2251&lt;0,-H2251/(-H2251+100),100/(H2251+100)))</f>
        <v>0.5842096748</v>
      </c>
      <c r="J2250" s="13">
        <v>78.0</v>
      </c>
      <c r="K2250" s="14" t="str">
        <f>IF(C2250&lt;&gt;"",IF(C2250+G2250&gt;0,C2250+G2250,""),IF(G2250-C2251&gt;0,G2250-C2251,""))</f>
        <v/>
      </c>
      <c r="L2250" s="15" t="str">
        <f>if(K2250&lt;&gt;"",if(J2251-J2250&lt;G2250,1,if(G2250=J2251-J2250,"Push",0)),"")</f>
        <v/>
      </c>
      <c r="AA2250" s="18"/>
      <c r="AB2250" s="19"/>
    </row>
    <row r="2251" hidden="1">
      <c r="B2251" s="20" t="s">
        <v>315</v>
      </c>
      <c r="C2251" s="3">
        <v>2.8</v>
      </c>
      <c r="D2251" s="21">
        <v>0.604</v>
      </c>
      <c r="F2251" s="22">
        <v>16.2</v>
      </c>
      <c r="G2251" s="5">
        <v>3.0</v>
      </c>
      <c r="H2251" s="5">
        <v>130.0</v>
      </c>
      <c r="I2251" s="12">
        <f>if(H2251&lt;0,-H2251/(-H2251+100),100/(H2251+100))/(if(H2251&lt;0,-H2251/(-H2251+100),100/(H2251+100))+if(H2250&lt;0,-H2250/(-H2250+100),100/(H2250+100)))</f>
        <v>0.4157903252</v>
      </c>
      <c r="J2251" s="13">
        <v>59.0</v>
      </c>
      <c r="K2251" s="23">
        <f>IF(C2251&lt;&gt;"",IF(C2251+G2251&gt;0,C2251+G2251,""),IF(G2251-C2250&gt;0,G2251-C2250,""))</f>
        <v>5.8</v>
      </c>
      <c r="L2251" s="15">
        <f>if(K2251&lt;&gt;"",if(J2250-J2251&lt;G2251,1,if(G2251=J2250-J2251,"Push",0)),"")</f>
        <v>0</v>
      </c>
      <c r="AA2251" s="18"/>
      <c r="AB2251" s="19"/>
    </row>
    <row r="2252" hidden="1">
      <c r="A2252" s="26">
        <v>44186.0</v>
      </c>
      <c r="B2252" s="27" t="s">
        <v>336</v>
      </c>
      <c r="C2252" s="28"/>
      <c r="D2252" s="28"/>
      <c r="E2252" s="29">
        <v>49.1</v>
      </c>
      <c r="F2252" s="30">
        <v>84.9</v>
      </c>
      <c r="G2252" s="31"/>
      <c r="H2252" s="31"/>
      <c r="I2252" s="32"/>
      <c r="J2252" s="33">
        <v>76.0</v>
      </c>
      <c r="K2252" s="34"/>
      <c r="L2252" s="35"/>
      <c r="AA2252" s="18"/>
      <c r="AB2252" s="19"/>
    </row>
    <row r="2253" hidden="1">
      <c r="B2253" s="36" t="s">
        <v>76</v>
      </c>
      <c r="C2253" s="37">
        <v>12.4</v>
      </c>
      <c r="D2253" s="38">
        <v>0.876</v>
      </c>
      <c r="F2253" s="39">
        <v>13.1</v>
      </c>
      <c r="G2253" s="31"/>
      <c r="H2253" s="31"/>
      <c r="I2253" s="32"/>
      <c r="J2253" s="33">
        <v>73.0</v>
      </c>
      <c r="K2253" s="40"/>
      <c r="L2253" s="35"/>
      <c r="AA2253" s="18"/>
      <c r="AB2253" s="19"/>
    </row>
    <row r="2254" hidden="1">
      <c r="A2254" s="7">
        <v>44186.0</v>
      </c>
      <c r="B2254" s="8" t="s">
        <v>155</v>
      </c>
      <c r="C2254" s="9"/>
      <c r="D2254" s="9"/>
      <c r="E2254" s="10">
        <v>49.0</v>
      </c>
      <c r="F2254" s="11">
        <v>43.9</v>
      </c>
      <c r="G2254" s="5">
        <v>43.0</v>
      </c>
      <c r="I2254" s="12"/>
      <c r="J2254" s="13">
        <v>42.0</v>
      </c>
      <c r="K2254" s="14">
        <f>IF(C2254&lt;&gt;"",IF(C2254+G2254&gt;0,C2254+G2254,""),IF(G2254-C2255&gt;0,G2254-C2255,""))</f>
        <v>9.5</v>
      </c>
      <c r="L2254" s="15">
        <f>if(K2254&lt;&gt;"",if(J2255-J2254&lt;G2254,1,if(G2254=J2255-J2254,"Push",0)),"")</f>
        <v>0</v>
      </c>
      <c r="AA2254" s="18"/>
      <c r="AB2254" s="19"/>
    </row>
    <row r="2255" hidden="1">
      <c r="B2255" s="20" t="s">
        <v>279</v>
      </c>
      <c r="C2255" s="3">
        <v>33.5</v>
      </c>
      <c r="D2255" s="21">
        <v>0.993</v>
      </c>
      <c r="F2255" s="22">
        <v>56.6</v>
      </c>
      <c r="G2255" s="5">
        <v>-43.0</v>
      </c>
      <c r="I2255" s="12"/>
      <c r="J2255" s="13">
        <v>99.0</v>
      </c>
      <c r="K2255" s="23" t="str">
        <f>IF(C2255&lt;&gt;"",IF(C2255+G2255&gt;0,C2255+G2255,""),IF(G2255-C2254&gt;0,G2255-C2254,""))</f>
        <v/>
      </c>
      <c r="L2255" s="15" t="str">
        <f>if(K2255&lt;&gt;"",if(J2254-J2255&lt;G2255,1,if(G2255=J2254-J2255,"Push",0)),"")</f>
        <v/>
      </c>
      <c r="AA2255" s="18"/>
      <c r="AB2255" s="19"/>
    </row>
    <row r="2256" hidden="1">
      <c r="A2256" s="7">
        <v>44186.0</v>
      </c>
      <c r="B2256" s="8" t="s">
        <v>95</v>
      </c>
      <c r="C2256" s="9"/>
      <c r="D2256" s="9"/>
      <c r="E2256" s="10">
        <v>48.8</v>
      </c>
      <c r="F2256" s="11">
        <v>46.8</v>
      </c>
      <c r="G2256" s="5">
        <v>24.5</v>
      </c>
      <c r="I2256" s="12"/>
      <c r="J2256" s="13">
        <v>51.0</v>
      </c>
      <c r="K2256" s="14">
        <f>IF(C2256&lt;&gt;"",IF(C2256+G2256&gt;0,C2256+G2256,""),IF(G2256-C2257&gt;0,G2256-C2257,""))</f>
        <v>7</v>
      </c>
      <c r="L2256" s="15">
        <f>if(K2256&lt;&gt;"",if(J2257-J2256&lt;G2256,1,if(G2256=J2257-J2256,"Push",0)),"")</f>
        <v>1</v>
      </c>
      <c r="AA2256" s="18"/>
      <c r="AB2256" s="19"/>
    </row>
    <row r="2257" hidden="1">
      <c r="B2257" s="20" t="s">
        <v>14</v>
      </c>
      <c r="C2257" s="3">
        <v>17.5</v>
      </c>
      <c r="D2257" s="21">
        <v>0.947</v>
      </c>
      <c r="F2257" s="22">
        <v>65.2</v>
      </c>
      <c r="G2257" s="5">
        <v>-24.5</v>
      </c>
      <c r="I2257" s="12"/>
      <c r="J2257" s="13">
        <v>66.0</v>
      </c>
      <c r="K2257" s="23" t="str">
        <f>IF(C2257&lt;&gt;"",IF(C2257+G2257&gt;0,C2257+G2257,""),IF(G2257-C2256&gt;0,G2257-C2256,""))</f>
        <v/>
      </c>
      <c r="L2257" s="15" t="str">
        <f>if(K2257&lt;&gt;"",if(J2256-J2257&lt;G2257,1,if(G2257=J2256-J2257,"Push",0)),"")</f>
        <v/>
      </c>
      <c r="AA2257" s="18"/>
      <c r="AB2257" s="19"/>
    </row>
    <row r="2258" hidden="1">
      <c r="A2258" s="7">
        <v>44186.0</v>
      </c>
      <c r="B2258" s="8" t="s">
        <v>140</v>
      </c>
      <c r="C2258" s="9"/>
      <c r="D2258" s="9"/>
      <c r="E2258" s="10">
        <v>47.5</v>
      </c>
      <c r="F2258" s="11">
        <v>61.4</v>
      </c>
      <c r="G2258" s="5">
        <v>6.5</v>
      </c>
      <c r="H2258" s="5">
        <v>245.0</v>
      </c>
      <c r="I2258" s="12">
        <f>if(H2258&lt;0,-H2258/(-H2258+100),100/(H2258+100))/(if(H2258&lt;0,-H2258/(-H2258+100),100/(H2258+100))+if(H2259&lt;0,-H2259/(-H2259+100),100/(H2259+100)))</f>
        <v>0.2787456446</v>
      </c>
      <c r="J2258" s="13">
        <v>65.0</v>
      </c>
      <c r="K2258" s="14">
        <f>IF(C2258&lt;&gt;"",IF(C2258+G2258&gt;0,C2258+G2258,""),IF(G2258-C2259&gt;0,G2258-C2259,""))</f>
        <v>6</v>
      </c>
      <c r="L2258" s="15">
        <f>if(K2258&lt;&gt;"",if(J2259-J2258&lt;G2258,1,if(G2258=J2259-J2258,"Push",0)),"")</f>
        <v>1</v>
      </c>
      <c r="AA2258" s="18"/>
      <c r="AB2258" s="19"/>
    </row>
    <row r="2259" hidden="1">
      <c r="B2259" s="20" t="s">
        <v>371</v>
      </c>
      <c r="C2259" s="3">
        <v>0.5</v>
      </c>
      <c r="D2259" s="21">
        <v>0.518</v>
      </c>
      <c r="F2259" s="22">
        <v>26.4</v>
      </c>
      <c r="G2259" s="5">
        <v>-6.5</v>
      </c>
      <c r="H2259" s="5">
        <v>-300.0</v>
      </c>
      <c r="I2259" s="12">
        <f>if(H2259&lt;0,-H2259/(-H2259+100),100/(H2259+100))/(if(H2259&lt;0,-H2259/(-H2259+100),100/(H2259+100))+if(H2258&lt;0,-H2258/(-H2258+100),100/(H2258+100)))</f>
        <v>0.7212543554</v>
      </c>
      <c r="J2259" s="13">
        <v>59.0</v>
      </c>
      <c r="K2259" s="23" t="str">
        <f>IF(C2259&lt;&gt;"",IF(C2259+G2259&gt;0,C2259+G2259,""),IF(G2259-C2258&gt;0,G2259-C2258,""))</f>
        <v/>
      </c>
      <c r="L2259" s="15" t="str">
        <f>if(K2259&lt;&gt;"",if(J2258-J2259&lt;G2259,1,if(G2259=J2258-J2259,"Push",0)),"")</f>
        <v/>
      </c>
      <c r="AA2259" s="18"/>
      <c r="AB2259" s="19"/>
    </row>
    <row r="2260" hidden="1">
      <c r="A2260" s="7">
        <v>44186.0</v>
      </c>
      <c r="B2260" s="8" t="s">
        <v>254</v>
      </c>
      <c r="C2260" s="9"/>
      <c r="D2260" s="9"/>
      <c r="E2260" s="10">
        <v>46.8</v>
      </c>
      <c r="F2260" s="11">
        <v>81.4</v>
      </c>
      <c r="G2260" s="5">
        <v>9.5</v>
      </c>
      <c r="H2260" s="5">
        <v>375.0</v>
      </c>
      <c r="I2260" s="12">
        <f>if(H2260&lt;0,-H2260/(-H2260+100),100/(H2260+100))/(if(H2260&lt;0,-H2260/(-H2260+100),100/(H2260+100))+if(H2261&lt;0,-H2261/(-H2261+100),100/(H2261+100)))</f>
        <v>0.2016806723</v>
      </c>
      <c r="J2260" s="13">
        <v>93.0</v>
      </c>
      <c r="K2260" s="14" t="str">
        <f>IF(C2260&lt;&gt;"",IF(C2260+G2260&gt;0,C2260+G2260,""),IF(G2260-C2261&gt;0,G2260-C2261,""))</f>
        <v/>
      </c>
      <c r="L2260" s="15" t="str">
        <f>if(K2260&lt;&gt;"",if(J2261-J2260&lt;G2260,1,if(G2260=J2261-J2260,"Push",0)),"")</f>
        <v/>
      </c>
      <c r="AA2260" s="18"/>
      <c r="AB2260" s="19"/>
    </row>
    <row r="2261" hidden="1">
      <c r="B2261" s="20" t="s">
        <v>406</v>
      </c>
      <c r="C2261" s="3">
        <v>12.4</v>
      </c>
      <c r="D2261" s="21">
        <v>0.824</v>
      </c>
      <c r="F2261" s="22">
        <v>23.2</v>
      </c>
      <c r="G2261" s="5">
        <v>-9.5</v>
      </c>
      <c r="H2261" s="5">
        <v>-500.0</v>
      </c>
      <c r="I2261" s="12">
        <f>if(H2261&lt;0,-H2261/(-H2261+100),100/(H2261+100))/(if(H2261&lt;0,-H2261/(-H2261+100),100/(H2261+100))+if(H2260&lt;0,-H2260/(-H2260+100),100/(H2260+100)))</f>
        <v>0.7983193277</v>
      </c>
      <c r="J2261" s="13">
        <v>88.0</v>
      </c>
      <c r="K2261" s="23">
        <f>IF(C2261&lt;&gt;"",IF(C2261+G2261&gt;0,C2261+G2261,""),IF(G2261-C2260&gt;0,G2261-C2260,""))</f>
        <v>2.9</v>
      </c>
      <c r="L2261" s="15">
        <f>if(K2261&lt;&gt;"",if(J2260-J2261&lt;G2261,1,if(G2261=J2260-J2261,"Push",0)),"")</f>
        <v>0</v>
      </c>
      <c r="AA2261" s="18"/>
      <c r="AB2261" s="19"/>
    </row>
    <row r="2262" hidden="1">
      <c r="A2262" s="7">
        <v>44186.0</v>
      </c>
      <c r="B2262" s="8" t="s">
        <v>377</v>
      </c>
      <c r="C2262" s="9"/>
      <c r="D2262" s="9"/>
      <c r="E2262" s="10">
        <v>45.8</v>
      </c>
      <c r="F2262" s="11">
        <v>32.3</v>
      </c>
      <c r="G2262" s="5">
        <v>8.5</v>
      </c>
      <c r="H2262" s="5">
        <v>-435.0</v>
      </c>
      <c r="I2262" s="12">
        <f>if(H2262&lt;0,-H2262/(-H2262+100),100/(H2262+100))/(if(H2262&lt;0,-H2262/(-H2262+100),100/(H2262+100))+if(H2263&lt;0,-H2263/(-H2263+100),100/(H2263+100)))</f>
        <v>0.7795859512</v>
      </c>
      <c r="J2262" s="13">
        <v>65.0</v>
      </c>
      <c r="K2262" s="14">
        <f>IF(C2262&lt;&gt;"",IF(C2262+G2262&gt;0,C2262+G2262,""),IF(G2262-C2263&gt;0,G2262-C2263,""))</f>
        <v>6.5</v>
      </c>
      <c r="L2262" s="15">
        <f>if(K2262&lt;&gt;"",if(J2263-J2262&lt;G2262,1,if(G2262=J2263-J2262,"Push",0)),"")</f>
        <v>1</v>
      </c>
      <c r="AA2262" s="18"/>
      <c r="AB2262" s="19"/>
    </row>
    <row r="2263" hidden="1">
      <c r="B2263" s="20" t="s">
        <v>222</v>
      </c>
      <c r="C2263" s="3">
        <v>2.0</v>
      </c>
      <c r="D2263" s="21">
        <v>0.579</v>
      </c>
      <c r="F2263" s="22">
        <v>48.7</v>
      </c>
      <c r="G2263" s="5">
        <v>-8.5</v>
      </c>
      <c r="H2263" s="5">
        <v>335.0</v>
      </c>
      <c r="I2263" s="12">
        <f>if(H2263&lt;0,-H2263/(-H2263+100),100/(H2263+100))/(if(H2263&lt;0,-H2263/(-H2263+100),100/(H2263+100))+if(H2262&lt;0,-H2262/(-H2262+100),100/(H2262+100)))</f>
        <v>0.2204140488</v>
      </c>
      <c r="J2263" s="13">
        <v>70.0</v>
      </c>
      <c r="K2263" s="23" t="str">
        <f>IF(C2263&lt;&gt;"",IF(C2263+G2263&gt;0,C2263+G2263,""),IF(G2263-C2262&gt;0,G2263-C2262,""))</f>
        <v/>
      </c>
      <c r="L2263" s="15" t="str">
        <f>if(K2263&lt;&gt;"",if(J2262-J2263&lt;G2263,1,if(G2263=J2262-J2263,"Push",0)),"")</f>
        <v/>
      </c>
      <c r="AA2263" s="18"/>
      <c r="AB2263" s="19"/>
    </row>
    <row r="2264" hidden="1">
      <c r="A2264" s="7">
        <v>44186.0</v>
      </c>
      <c r="B2264" s="8" t="s">
        <v>264</v>
      </c>
      <c r="C2264" s="9"/>
      <c r="D2264" s="9"/>
      <c r="E2264" s="10">
        <v>44.8</v>
      </c>
      <c r="F2264" s="11">
        <v>47.6</v>
      </c>
      <c r="G2264" s="5">
        <v>24.0</v>
      </c>
      <c r="I2264" s="12"/>
      <c r="J2264" s="13">
        <v>58.0</v>
      </c>
      <c r="K2264" s="14">
        <f>IF(C2264&lt;&gt;"",IF(C2264+G2264&gt;0,C2264+G2264,""),IF(G2264-C2265&gt;0,G2264-C2265,""))</f>
        <v>4.6</v>
      </c>
      <c r="L2264" s="15">
        <f>if(K2264&lt;&gt;"",if(J2265-J2264&lt;G2264,1,if(G2264=J2265-J2264,"Push",0)),"")</f>
        <v>0</v>
      </c>
      <c r="AA2264" s="18"/>
      <c r="AB2264" s="19"/>
    </row>
    <row r="2265" hidden="1">
      <c r="B2265" s="20" t="s">
        <v>154</v>
      </c>
      <c r="C2265" s="3">
        <v>19.4</v>
      </c>
      <c r="D2265" s="21">
        <v>0.959</v>
      </c>
      <c r="F2265" s="22">
        <v>56.0</v>
      </c>
      <c r="G2265" s="5">
        <v>-24.0</v>
      </c>
      <c r="I2265" s="12"/>
      <c r="J2265" s="13">
        <v>84.0</v>
      </c>
      <c r="K2265" s="23" t="str">
        <f>IF(C2265&lt;&gt;"",IF(C2265+G2265&gt;0,C2265+G2265,""),IF(G2265-C2264&gt;0,G2265-C2264,""))</f>
        <v/>
      </c>
      <c r="L2265" s="15" t="str">
        <f>if(K2265&lt;&gt;"",if(J2264-J2265&lt;G2265,1,if(G2265=J2264-J2265,"Push",0)),"")</f>
        <v/>
      </c>
      <c r="AA2265" s="18"/>
      <c r="AB2265" s="19"/>
    </row>
    <row r="2266" hidden="1">
      <c r="A2266" s="7">
        <v>44186.0</v>
      </c>
      <c r="B2266" s="8" t="s">
        <v>214</v>
      </c>
      <c r="C2266" s="9"/>
      <c r="D2266" s="9"/>
      <c r="E2266" s="10">
        <v>42.2</v>
      </c>
      <c r="F2266" s="11">
        <v>36.5</v>
      </c>
      <c r="G2266" s="5">
        <v>8.0</v>
      </c>
      <c r="H2266" s="5">
        <v>275.0</v>
      </c>
      <c r="I2266" s="12">
        <f>if(H2266&lt;0,-H2266/(-H2266+100),100/(H2266+100))/(if(H2266&lt;0,-H2266/(-H2266+100),100/(H2266+100))+if(H2267&lt;0,-H2267/(-H2267+100),100/(H2267+100)))</f>
        <v>0.2541436464</v>
      </c>
      <c r="J2266" s="13">
        <v>66.0</v>
      </c>
      <c r="K2266" s="14" t="str">
        <f>IF(C2266&lt;&gt;"",IF(C2266+G2266&gt;0,C2266+G2266,""),IF(G2266-C2267&gt;0,G2266-C2267,""))</f>
        <v/>
      </c>
      <c r="L2266" s="15" t="str">
        <f>if(K2266&lt;&gt;"",if(J2267-J2266&lt;G2266,1,if(G2266=J2267-J2266,"Push",0)),"")</f>
        <v/>
      </c>
      <c r="AA2266" s="18"/>
      <c r="AB2266" s="19"/>
    </row>
    <row r="2267" hidden="1">
      <c r="B2267" s="20" t="s">
        <v>243</v>
      </c>
      <c r="C2267" s="3">
        <v>9.7</v>
      </c>
      <c r="D2267" s="21">
        <v>0.823</v>
      </c>
      <c r="F2267" s="22">
        <v>56.4</v>
      </c>
      <c r="G2267" s="5">
        <v>-8.0</v>
      </c>
      <c r="H2267" s="5">
        <v>-360.0</v>
      </c>
      <c r="I2267" s="12">
        <f>if(H2267&lt;0,-H2267/(-H2267+100),100/(H2267+100))/(if(H2267&lt;0,-H2267/(-H2267+100),100/(H2267+100))+if(H2266&lt;0,-H2266/(-H2266+100),100/(H2266+100)))</f>
        <v>0.7458563536</v>
      </c>
      <c r="J2267" s="13">
        <v>68.0</v>
      </c>
      <c r="K2267" s="23">
        <f>IF(C2267&lt;&gt;"",IF(C2267+G2267&gt;0,C2267+G2267,""),IF(G2267-C2266&gt;0,G2267-C2266,""))</f>
        <v>1.7</v>
      </c>
      <c r="L2267" s="15">
        <f>if(K2267&lt;&gt;"",if(J2266-J2267&lt;G2267,1,if(G2267=J2266-J2267,"Push",0)),"")</f>
        <v>0</v>
      </c>
      <c r="AA2267" s="18"/>
      <c r="AB2267" s="19"/>
    </row>
    <row r="2268" hidden="1">
      <c r="A2268" s="7">
        <v>44186.0</v>
      </c>
      <c r="B2268" s="8" t="s">
        <v>143</v>
      </c>
      <c r="C2268" s="9"/>
      <c r="D2268" s="9"/>
      <c r="E2268" s="10">
        <v>41.2</v>
      </c>
      <c r="F2268" s="11">
        <v>54.9</v>
      </c>
      <c r="G2268" s="5">
        <v>5.0</v>
      </c>
      <c r="H2268" s="5">
        <v>180.0</v>
      </c>
      <c r="I2268" s="12">
        <f>if(H2268&lt;0,-H2268/(-H2268+100),100/(H2268+100))/(if(H2268&lt;0,-H2268/(-H2268+100),100/(H2268+100))+if(H2269&lt;0,-H2269/(-H2269+100),100/(H2269+100)))</f>
        <v>0.3403141361</v>
      </c>
      <c r="J2268" s="13">
        <v>69.0</v>
      </c>
      <c r="K2268" s="14">
        <f>IF(C2268&lt;&gt;"",IF(C2268+G2268&gt;0,C2268+G2268,""),IF(G2268-C2269&gt;0,G2268-C2269,""))</f>
        <v>0.7</v>
      </c>
      <c r="L2268" s="15">
        <f>if(K2268&lt;&gt;"",if(J2269-J2268&lt;G2268,1,if(G2268=J2269-J2268,"Push",0)),"")</f>
        <v>1</v>
      </c>
      <c r="AA2268" s="18"/>
      <c r="AB2268" s="19"/>
    </row>
    <row r="2269" hidden="1">
      <c r="B2269" s="20" t="s">
        <v>77</v>
      </c>
      <c r="C2269" s="3">
        <v>4.3</v>
      </c>
      <c r="D2269" s="21">
        <v>0.64</v>
      </c>
      <c r="F2269" s="22">
        <v>34.4</v>
      </c>
      <c r="G2269" s="5">
        <v>-5.0</v>
      </c>
      <c r="H2269" s="5">
        <v>-225.0</v>
      </c>
      <c r="I2269" s="12">
        <f>if(H2269&lt;0,-H2269/(-H2269+100),100/(H2269+100))/(if(H2269&lt;0,-H2269/(-H2269+100),100/(H2269+100))+if(H2268&lt;0,-H2268/(-H2268+100),100/(H2268+100)))</f>
        <v>0.6596858639</v>
      </c>
      <c r="J2269" s="13">
        <v>66.0</v>
      </c>
      <c r="K2269" s="23" t="str">
        <f>IF(C2269&lt;&gt;"",IF(C2269+G2269&gt;0,C2269+G2269,""),IF(G2269-C2268&gt;0,G2269-C2268,""))</f>
        <v/>
      </c>
      <c r="L2269" s="15" t="str">
        <f>if(K2269&lt;&gt;"",if(J2268-J2269&lt;G2269,1,if(G2269=J2268-J2269,"Push",0)),"")</f>
        <v/>
      </c>
      <c r="AA2269" s="18"/>
      <c r="AB2269" s="19"/>
    </row>
    <row r="2270" hidden="1">
      <c r="A2270" s="7">
        <v>44186.0</v>
      </c>
      <c r="B2270" s="8" t="s">
        <v>117</v>
      </c>
      <c r="C2270" s="9"/>
      <c r="D2270" s="9"/>
      <c r="E2270" s="10">
        <v>41.0</v>
      </c>
      <c r="F2270" s="11">
        <v>8.3</v>
      </c>
      <c r="G2270" s="5">
        <v>6.5</v>
      </c>
      <c r="H2270" s="5">
        <v>235.0</v>
      </c>
      <c r="I2270" s="12">
        <f>if(H2270&lt;0,-H2270/(-H2270+100),100/(H2270+100))/(if(H2270&lt;0,-H2270/(-H2270+100),100/(H2270+100))+if(H2271&lt;0,-H2271/(-H2271+100),100/(H2271+100)))</f>
        <v>0.285559371</v>
      </c>
      <c r="J2270" s="13">
        <v>46.0</v>
      </c>
      <c r="K2270" s="14">
        <f>IF(C2270&lt;&gt;"",IF(C2270+G2270&gt;0,C2270+G2270,""),IF(G2270-C2271&gt;0,G2270-C2271,""))</f>
        <v>4</v>
      </c>
      <c r="L2270" s="15">
        <f>if(K2270&lt;&gt;"",if(J2271-J2270&lt;G2270,1,if(G2270=J2271-J2270,"Push",0)),"")</f>
        <v>0</v>
      </c>
      <c r="AA2270" s="18"/>
      <c r="AB2270" s="19"/>
    </row>
    <row r="2271" hidden="1">
      <c r="B2271" s="20" t="s">
        <v>381</v>
      </c>
      <c r="C2271" s="3">
        <v>2.5</v>
      </c>
      <c r="D2271" s="21">
        <v>0.602</v>
      </c>
      <c r="F2271" s="22">
        <v>68.8</v>
      </c>
      <c r="G2271" s="5">
        <v>-6.5</v>
      </c>
      <c r="H2271" s="5">
        <v>-295.0</v>
      </c>
      <c r="I2271" s="12">
        <f>if(H2271&lt;0,-H2271/(-H2271+100),100/(H2271+100))/(if(H2271&lt;0,-H2271/(-H2271+100),100/(H2271+100))+if(H2270&lt;0,-H2270/(-H2270+100),100/(H2270+100)))</f>
        <v>0.714440629</v>
      </c>
      <c r="J2271" s="13">
        <v>74.0</v>
      </c>
      <c r="K2271" s="23" t="str">
        <f>IF(C2271&lt;&gt;"",IF(C2271+G2271&gt;0,C2271+G2271,""),IF(G2271-C2270&gt;0,G2271-C2270,""))</f>
        <v/>
      </c>
      <c r="L2271" s="15" t="str">
        <f>if(K2271&lt;&gt;"",if(J2270-J2271&lt;G2271,1,if(G2271=J2270-J2271,"Push",0)),"")</f>
        <v/>
      </c>
      <c r="AA2271" s="18"/>
      <c r="AB2271" s="19"/>
    </row>
    <row r="2272" hidden="1">
      <c r="A2272" s="7">
        <v>44186.0</v>
      </c>
      <c r="B2272" s="8" t="s">
        <v>224</v>
      </c>
      <c r="C2272" s="9"/>
      <c r="D2272" s="9"/>
      <c r="E2272" s="10">
        <v>40.9</v>
      </c>
      <c r="F2272" s="11">
        <v>11.6</v>
      </c>
      <c r="G2272" s="5">
        <v>13.0</v>
      </c>
      <c r="H2272" s="5">
        <v>700.0</v>
      </c>
      <c r="I2272" s="12">
        <f>if(H2272&lt;0,-H2272/(-H2272+100),100/(H2272+100))/(if(H2272&lt;0,-H2272/(-H2272+100),100/(H2272+100))+if(H2273&lt;0,-H2273/(-H2273+100),100/(H2273+100)))</f>
        <v>0.1198815984</v>
      </c>
      <c r="J2272" s="13">
        <v>46.0</v>
      </c>
      <c r="K2272" s="14">
        <f>IF(C2272&lt;&gt;"",IF(C2272+G2272&gt;0,C2272+G2272,""),IF(G2272-C2273&gt;0,G2272-C2273,""))</f>
        <v>4.9</v>
      </c>
      <c r="L2272" s="15">
        <f>if(K2272&lt;&gt;"",if(J2273-J2272&lt;G2272,1,if(G2272=J2273-J2272,"Push",0)),"")</f>
        <v>0</v>
      </c>
      <c r="AA2272" s="18"/>
      <c r="AB2272" s="19"/>
    </row>
    <row r="2273" hidden="1">
      <c r="B2273" s="20" t="s">
        <v>48</v>
      </c>
      <c r="C2273" s="3">
        <v>8.1</v>
      </c>
      <c r="D2273" s="21">
        <v>0.779</v>
      </c>
      <c r="F2273" s="22">
        <v>67.8</v>
      </c>
      <c r="G2273" s="5">
        <v>-13.0</v>
      </c>
      <c r="H2273" s="5">
        <v>-1115.0</v>
      </c>
      <c r="I2273" s="12">
        <f>if(H2273&lt;0,-H2273/(-H2273+100),100/(H2273+100))/(if(H2273&lt;0,-H2273/(-H2273+100),100/(H2273+100))+if(H2272&lt;0,-H2272/(-H2272+100),100/(H2272+100)))</f>
        <v>0.8801184016</v>
      </c>
      <c r="J2273" s="13">
        <v>70.0</v>
      </c>
      <c r="K2273" s="23" t="str">
        <f>IF(C2273&lt;&gt;"",IF(C2273+G2273&gt;0,C2273+G2273,""),IF(G2273-C2272&gt;0,G2273-C2272,""))</f>
        <v/>
      </c>
      <c r="L2273" s="15" t="str">
        <f>if(K2273&lt;&gt;"",if(J2272-J2273&lt;G2273,1,if(G2273=J2272-J2273,"Push",0)),"")</f>
        <v/>
      </c>
      <c r="AA2273" s="18"/>
      <c r="AB2273" s="19"/>
    </row>
    <row r="2274" hidden="1">
      <c r="A2274" s="7">
        <v>44186.0</v>
      </c>
      <c r="B2274" s="8" t="s">
        <v>97</v>
      </c>
      <c r="C2274" s="9"/>
      <c r="D2274" s="9"/>
      <c r="E2274" s="10">
        <v>40.0</v>
      </c>
      <c r="F2274" s="11">
        <v>21.5</v>
      </c>
      <c r="G2274" s="5">
        <v>12.5</v>
      </c>
      <c r="H2274" s="5">
        <v>650.0</v>
      </c>
      <c r="I2274" s="12">
        <f>if(H2274&lt;0,-H2274/(-H2274+100),100/(H2274+100))/(if(H2274&lt;0,-H2274/(-H2274+100),100/(H2274+100))+if(H2275&lt;0,-H2275/(-H2275+100),100/(H2275+100)))</f>
        <v>0.1279069767</v>
      </c>
      <c r="J2274" s="13">
        <v>62.0</v>
      </c>
      <c r="K2274" s="14">
        <f>IF(C2274&lt;&gt;"",IF(C2274+G2274&gt;0,C2274+G2274,""),IF(G2274-C2275&gt;0,G2274-C2275,""))</f>
        <v>4.4</v>
      </c>
      <c r="L2274" s="15">
        <f>if(K2274&lt;&gt;"",if(J2275-J2274&lt;G2274,1,if(G2274=J2275-J2274,"Push",0)),"")</f>
        <v>0</v>
      </c>
      <c r="AA2274" s="18"/>
      <c r="AB2274" s="19"/>
    </row>
    <row r="2275" hidden="1">
      <c r="B2275" s="20" t="s">
        <v>104</v>
      </c>
      <c r="C2275" s="3">
        <v>8.1</v>
      </c>
      <c r="D2275" s="21">
        <v>0.788</v>
      </c>
      <c r="F2275" s="22">
        <v>77.8</v>
      </c>
      <c r="G2275" s="5">
        <v>-12.5</v>
      </c>
      <c r="H2275" s="5">
        <v>-1000.0</v>
      </c>
      <c r="I2275" s="12">
        <f>if(H2275&lt;0,-H2275/(-H2275+100),100/(H2275+100))/(if(H2275&lt;0,-H2275/(-H2275+100),100/(H2275+100))+if(H2274&lt;0,-H2274/(-H2274+100),100/(H2274+100)))</f>
        <v>0.8720930233</v>
      </c>
      <c r="J2275" s="13">
        <v>90.0</v>
      </c>
      <c r="K2275" s="23" t="str">
        <f>IF(C2275&lt;&gt;"",IF(C2275+G2275&gt;0,C2275+G2275,""),IF(G2275-C2274&gt;0,G2275-C2274,""))</f>
        <v/>
      </c>
      <c r="L2275" s="15" t="str">
        <f>if(K2275&lt;&gt;"",if(J2274-J2275&lt;G2275,1,if(G2275=J2274-J2275,"Push",0)),"")</f>
        <v/>
      </c>
      <c r="AA2275" s="18"/>
      <c r="AB2275" s="19"/>
    </row>
    <row r="2276" hidden="1">
      <c r="A2276" s="7">
        <v>44186.0</v>
      </c>
      <c r="B2276" s="8" t="s">
        <v>234</v>
      </c>
      <c r="C2276" s="9">
        <v>9.5</v>
      </c>
      <c r="D2276" s="25">
        <v>0.822</v>
      </c>
      <c r="E2276" s="10">
        <v>39.9</v>
      </c>
      <c r="F2276" s="11">
        <v>49.6</v>
      </c>
      <c r="G2276" s="5">
        <v>-9.5</v>
      </c>
      <c r="H2276" s="5">
        <v>-560.0</v>
      </c>
      <c r="I2276" s="12">
        <f>if(H2276&lt;0,-H2276/(-H2276+100),100/(H2276+100))/(if(H2276&lt;0,-H2276/(-H2276+100),100/(H2276+100))+if(H2277&lt;0,-H2277/(-H2277+100),100/(H2277+100)))</f>
        <v>0.8092485549</v>
      </c>
      <c r="J2276" s="13">
        <v>72.0</v>
      </c>
      <c r="K2276" s="14" t="str">
        <f>IF(C2276&lt;&gt;"",IF(C2276+G2276&gt;0,C2276+G2276,""),IF(G2276-C2277&gt;0,G2276-C2277,""))</f>
        <v/>
      </c>
      <c r="L2276" s="15" t="str">
        <f>if(K2276&lt;&gt;"",if(J2277-J2276&lt;G2276,1,if(G2276=J2277-J2276,"Push",0)),"")</f>
        <v/>
      </c>
      <c r="AA2276" s="18"/>
      <c r="AB2276" s="19"/>
    </row>
    <row r="2277" hidden="1">
      <c r="B2277" s="20" t="s">
        <v>125</v>
      </c>
      <c r="C2277" s="3"/>
      <c r="D2277" s="3"/>
      <c r="F2277" s="22">
        <v>48.8</v>
      </c>
      <c r="G2277" s="5">
        <v>9.5</v>
      </c>
      <c r="H2277" s="5">
        <v>400.0</v>
      </c>
      <c r="I2277" s="12">
        <f>if(H2277&lt;0,-H2277/(-H2277+100),100/(H2277+100))/(if(H2277&lt;0,-H2277/(-H2277+100),100/(H2277+100))+if(H2276&lt;0,-H2276/(-H2276+100),100/(H2276+100)))</f>
        <v>0.1907514451</v>
      </c>
      <c r="J2277" s="13">
        <v>63.0</v>
      </c>
      <c r="K2277" s="23" t="str">
        <f>IF(C2277&lt;&gt;"",IF(C2277+G2277&gt;0,C2277+G2277,""),IF(G2277-C2276&gt;0,G2277-C2276,""))</f>
        <v/>
      </c>
      <c r="L2277" s="15" t="str">
        <f>if(K2277&lt;&gt;"",if(J2276-J2277&lt;G2277,1,if(G2277=J2276-J2277,"Push",0)),"")</f>
        <v/>
      </c>
      <c r="AA2277" s="18"/>
      <c r="AB2277" s="19"/>
    </row>
    <row r="2278" hidden="1">
      <c r="A2278" s="7">
        <v>44186.0</v>
      </c>
      <c r="B2278" s="8" t="s">
        <v>322</v>
      </c>
      <c r="C2278" s="9"/>
      <c r="D2278" s="9"/>
      <c r="E2278" s="10">
        <v>39.3</v>
      </c>
      <c r="F2278" s="11">
        <v>58.5</v>
      </c>
      <c r="G2278" s="5">
        <v>5.0</v>
      </c>
      <c r="H2278" s="5">
        <v>180.0</v>
      </c>
      <c r="I2278" s="12">
        <f>if(H2278&lt;0,-H2278/(-H2278+100),100/(H2278+100))/(if(H2278&lt;0,-H2278/(-H2278+100),100/(H2278+100))+if(H2279&lt;0,-H2279/(-H2279+100),100/(H2279+100)))</f>
        <v>0.3403141361</v>
      </c>
      <c r="J2278" s="13">
        <v>67.0</v>
      </c>
      <c r="K2278" s="14">
        <f>IF(C2278&lt;&gt;"",IF(C2278+G2278&gt;0,C2278+G2278,""),IF(G2278-C2279&gt;0,G2278-C2279,""))</f>
        <v>1.8</v>
      </c>
      <c r="L2278" s="15">
        <f>if(K2278&lt;&gt;"",if(J2279-J2278&lt;G2278,1,if(G2278=J2279-J2278,"Push",0)),"")</f>
        <v>1</v>
      </c>
      <c r="AA2278" s="18"/>
      <c r="AB2278" s="19"/>
    </row>
    <row r="2279" hidden="1">
      <c r="B2279" s="20" t="s">
        <v>99</v>
      </c>
      <c r="C2279" s="3">
        <v>3.2</v>
      </c>
      <c r="D2279" s="21">
        <v>0.612</v>
      </c>
      <c r="F2279" s="22">
        <v>12.7</v>
      </c>
      <c r="G2279" s="5">
        <v>-5.0</v>
      </c>
      <c r="H2279" s="5">
        <v>-225.0</v>
      </c>
      <c r="I2279" s="12">
        <f>if(H2279&lt;0,-H2279/(-H2279+100),100/(H2279+100))/(if(H2279&lt;0,-H2279/(-H2279+100),100/(H2279+100))+if(H2278&lt;0,-H2278/(-H2278+100),100/(H2278+100)))</f>
        <v>0.6596858639</v>
      </c>
      <c r="J2279" s="13">
        <v>55.0</v>
      </c>
      <c r="K2279" s="23" t="str">
        <f>IF(C2279&lt;&gt;"",IF(C2279+G2279&gt;0,C2279+G2279,""),IF(G2279-C2278&gt;0,G2279-C2278,""))</f>
        <v/>
      </c>
      <c r="L2279" s="15" t="str">
        <f>if(K2279&lt;&gt;"",if(J2278-J2279&lt;G2279,1,if(G2279=J2278-J2279,"Push",0)),"")</f>
        <v/>
      </c>
      <c r="AA2279" s="18"/>
      <c r="AB2279" s="19"/>
    </row>
    <row r="2280" hidden="1">
      <c r="A2280" s="7">
        <v>44186.0</v>
      </c>
      <c r="B2280" s="8" t="s">
        <v>397</v>
      </c>
      <c r="C2280" s="9"/>
      <c r="D2280" s="9"/>
      <c r="E2280" s="10">
        <v>36.9</v>
      </c>
      <c r="F2280" s="11">
        <v>40.0</v>
      </c>
      <c r="G2280" s="5">
        <v>19.5</v>
      </c>
      <c r="H2280" s="5">
        <v>1300.0</v>
      </c>
      <c r="I2280" s="12">
        <f>if(H2280&lt;0,-H2280/(-H2280+100),100/(H2280+100))/(if(H2280&lt;0,-H2280/(-H2280+100),100/(H2280+100))+if(H2281&lt;0,-H2281/(-H2281+100),100/(H2281+100)))</f>
        <v>0.06790945406</v>
      </c>
      <c r="J2280" s="13">
        <v>62.0</v>
      </c>
      <c r="K2280" s="14">
        <f>IF(C2280&lt;&gt;"",IF(C2280+G2280&gt;0,C2280+G2280,""),IF(G2280-C2281&gt;0,G2280-C2281,""))</f>
        <v>3.2</v>
      </c>
      <c r="L2280" s="15">
        <f>if(K2280&lt;&gt;"",if(J2281-J2280&lt;G2280,1,if(G2280=J2281-J2280,"Push",0)),"")</f>
        <v>0</v>
      </c>
      <c r="AA2280" s="18"/>
      <c r="AB2280" s="19"/>
    </row>
    <row r="2281" hidden="1">
      <c r="B2281" s="20" t="s">
        <v>40</v>
      </c>
      <c r="C2281" s="3">
        <v>16.3</v>
      </c>
      <c r="D2281" s="21">
        <v>0.909</v>
      </c>
      <c r="F2281" s="22">
        <v>57.1</v>
      </c>
      <c r="G2281" s="5">
        <v>-19.5</v>
      </c>
      <c r="H2281" s="5">
        <v>-5000.0</v>
      </c>
      <c r="I2281" s="12">
        <f>if(H2281&lt;0,-H2281/(-H2281+100),100/(H2281+100))/(if(H2281&lt;0,-H2281/(-H2281+100),100/(H2281+100))+if(H2280&lt;0,-H2280/(-H2280+100),100/(H2280+100)))</f>
        <v>0.9320905459</v>
      </c>
      <c r="J2281" s="13">
        <v>107.0</v>
      </c>
      <c r="K2281" s="23" t="str">
        <f>IF(C2281&lt;&gt;"",IF(C2281+G2281&gt;0,C2281+G2281,""),IF(G2281-C2280&gt;0,G2281-C2280,""))</f>
        <v/>
      </c>
      <c r="L2281" s="15" t="str">
        <f>if(K2281&lt;&gt;"",if(J2280-J2281&lt;G2281,1,if(G2281=J2280-J2281,"Push",0)),"")</f>
        <v/>
      </c>
      <c r="AA2281" s="18"/>
      <c r="AB2281" s="19"/>
    </row>
    <row r="2282" hidden="1">
      <c r="A2282" s="7">
        <v>44186.0</v>
      </c>
      <c r="B2282" s="8" t="s">
        <v>190</v>
      </c>
      <c r="C2282" s="9"/>
      <c r="D2282" s="9"/>
      <c r="E2282" s="10">
        <v>29.8</v>
      </c>
      <c r="F2282" s="11">
        <v>28.9</v>
      </c>
      <c r="G2282" s="5">
        <v>32.5</v>
      </c>
      <c r="I2282" s="12"/>
      <c r="J2282" s="13">
        <v>52.0</v>
      </c>
      <c r="K2282" s="14">
        <f>IF(C2282&lt;&gt;"",IF(C2282+G2282&gt;0,C2282+G2282,""),IF(G2282-C2283&gt;0,G2282-C2283,""))</f>
        <v>7.3</v>
      </c>
      <c r="L2282" s="15">
        <f>if(K2282&lt;&gt;"",if(J2283-J2282&lt;G2282,1,if(G2282=J2283-J2282,"Push",0)),"")</f>
        <v>0</v>
      </c>
      <c r="AA2282" s="18"/>
      <c r="AB2282" s="19"/>
    </row>
    <row r="2283" hidden="1">
      <c r="B2283" s="20" t="s">
        <v>174</v>
      </c>
      <c r="C2283" s="3">
        <v>25.2</v>
      </c>
      <c r="D2283" s="21">
        <v>0.974</v>
      </c>
      <c r="F2283" s="22">
        <v>62.7</v>
      </c>
      <c r="G2283" s="5">
        <v>-32.5</v>
      </c>
      <c r="I2283" s="12"/>
      <c r="J2283" s="13">
        <v>118.0</v>
      </c>
      <c r="K2283" s="23" t="str">
        <f>IF(C2283&lt;&gt;"",IF(C2283+G2283&gt;0,C2283+G2283,""),IF(G2283-C2282&gt;0,G2283-C2282,""))</f>
        <v/>
      </c>
      <c r="L2283" s="15" t="str">
        <f>if(K2283&lt;&gt;"",if(J2282-J2283&lt;G2283,1,if(G2283=J2282-J2283,"Push",0)),"")</f>
        <v/>
      </c>
      <c r="AA2283" s="18"/>
      <c r="AB2283" s="19"/>
    </row>
    <row r="2284" hidden="1">
      <c r="A2284" s="7">
        <v>44186.0</v>
      </c>
      <c r="B2284" s="8" t="s">
        <v>175</v>
      </c>
      <c r="C2284" s="9"/>
      <c r="D2284" s="9"/>
      <c r="E2284" s="10">
        <v>29.7</v>
      </c>
      <c r="F2284" s="11">
        <v>55.9</v>
      </c>
      <c r="G2284" s="5">
        <v>37.0</v>
      </c>
      <c r="I2284" s="12"/>
      <c r="J2284" s="13">
        <v>48.0</v>
      </c>
      <c r="K2284" s="14">
        <f>IF(C2284&lt;&gt;"",IF(C2284+G2284&gt;0,C2284+G2284,""),IF(G2284-C2285&gt;0,G2284-C2285,""))</f>
        <v>3.2</v>
      </c>
      <c r="L2284" s="15">
        <f>if(K2284&lt;&gt;"",if(J2285-J2284&lt;G2284,1,if(G2284=J2285-J2284,"Push",0)),"")</f>
        <v>0</v>
      </c>
      <c r="AA2284" s="18"/>
      <c r="AB2284" s="19"/>
    </row>
    <row r="2285" hidden="1">
      <c r="B2285" s="20" t="s">
        <v>13</v>
      </c>
      <c r="C2285" s="3">
        <v>33.8</v>
      </c>
      <c r="D2285" s="21">
        <v>0.993</v>
      </c>
      <c r="F2285" s="22">
        <v>39.2</v>
      </c>
      <c r="G2285" s="5">
        <v>-37.0</v>
      </c>
      <c r="I2285" s="12"/>
      <c r="J2285" s="13">
        <v>87.0</v>
      </c>
      <c r="K2285" s="23" t="str">
        <f>IF(C2285&lt;&gt;"",IF(C2285+G2285&gt;0,C2285+G2285,""),IF(G2285-C2284&gt;0,G2285-C2284,""))</f>
        <v/>
      </c>
      <c r="L2285" s="15" t="str">
        <f>if(K2285&lt;&gt;"",if(J2284-J2285&lt;G2285,1,if(G2285=J2284-J2285,"Push",0)),"")</f>
        <v/>
      </c>
      <c r="AA2285" s="18"/>
      <c r="AB2285" s="19"/>
    </row>
    <row r="2286" hidden="1">
      <c r="A2286" s="7">
        <v>44186.0</v>
      </c>
      <c r="B2286" s="8" t="s">
        <v>215</v>
      </c>
      <c r="C2286" s="9"/>
      <c r="D2286" s="9"/>
      <c r="E2286" s="10">
        <v>20.7</v>
      </c>
      <c r="F2286" s="11">
        <v>42.6</v>
      </c>
      <c r="I2286" s="12"/>
      <c r="J2286" s="13">
        <v>57.0</v>
      </c>
      <c r="K2286" s="14"/>
      <c r="L2286" s="15"/>
      <c r="AA2286" s="18"/>
      <c r="AB2286" s="19"/>
    </row>
    <row r="2287" hidden="1">
      <c r="B2287" s="20" t="s">
        <v>59</v>
      </c>
      <c r="C2287" s="3">
        <v>35.8</v>
      </c>
      <c r="D2287" s="21">
        <v>0.993</v>
      </c>
      <c r="F2287" s="22">
        <v>37.9</v>
      </c>
      <c r="I2287" s="12"/>
      <c r="J2287" s="13">
        <v>96.0</v>
      </c>
      <c r="K2287" s="23"/>
      <c r="L2287" s="15"/>
      <c r="AA2287" s="18"/>
      <c r="AB2287" s="19"/>
    </row>
    <row r="2288" hidden="1">
      <c r="A2288" s="7">
        <v>44186.0</v>
      </c>
      <c r="B2288" s="8" t="s">
        <v>167</v>
      </c>
      <c r="C2288" s="9"/>
      <c r="D2288" s="9"/>
      <c r="E2288" s="10">
        <v>18.7</v>
      </c>
      <c r="F2288" s="11">
        <v>10.3</v>
      </c>
      <c r="I2288" s="12"/>
      <c r="J2288" s="13">
        <v>34.0</v>
      </c>
      <c r="K2288" s="14"/>
      <c r="L2288" s="15"/>
      <c r="AA2288" s="18"/>
      <c r="AB2288" s="19"/>
    </row>
    <row r="2289" hidden="1">
      <c r="B2289" s="20" t="s">
        <v>202</v>
      </c>
      <c r="C2289" s="3">
        <v>32.0</v>
      </c>
      <c r="D2289" s="21">
        <v>0.986</v>
      </c>
      <c r="F2289" s="22">
        <v>62.5</v>
      </c>
      <c r="I2289" s="12"/>
      <c r="J2289" s="13">
        <v>111.0</v>
      </c>
      <c r="K2289" s="23"/>
      <c r="L2289" s="15"/>
      <c r="AA2289" s="18"/>
      <c r="AB2289" s="19"/>
    </row>
    <row r="2290" hidden="1">
      <c r="A2290" s="7">
        <v>44186.0</v>
      </c>
      <c r="B2290" s="8" t="s">
        <v>171</v>
      </c>
      <c r="C2290" s="9"/>
      <c r="D2290" s="9"/>
      <c r="E2290" s="10">
        <v>18.7</v>
      </c>
      <c r="F2290" s="11">
        <v>43.6</v>
      </c>
      <c r="I2290" s="12"/>
      <c r="J2290" s="13">
        <v>72.0</v>
      </c>
      <c r="K2290" s="14"/>
      <c r="L2290" s="15"/>
      <c r="AA2290" s="18"/>
      <c r="AB2290" s="19"/>
    </row>
    <row r="2291" hidden="1">
      <c r="B2291" s="20" t="s">
        <v>161</v>
      </c>
      <c r="C2291" s="3">
        <v>30.3</v>
      </c>
      <c r="D2291" s="21">
        <v>0.986</v>
      </c>
      <c r="F2291" s="22">
        <v>37.5</v>
      </c>
      <c r="I2291" s="12"/>
      <c r="J2291" s="13">
        <v>107.0</v>
      </c>
      <c r="K2291" s="23"/>
      <c r="L2291" s="15"/>
      <c r="AA2291" s="18"/>
      <c r="AB2291" s="19"/>
    </row>
    <row r="2292" hidden="1">
      <c r="A2292" s="7">
        <v>44186.0</v>
      </c>
      <c r="B2292" s="8" t="s">
        <v>453</v>
      </c>
      <c r="C2292" s="9"/>
      <c r="D2292" s="9"/>
      <c r="E2292" s="10">
        <v>18.6</v>
      </c>
      <c r="F2292" s="11">
        <v>22.8</v>
      </c>
      <c r="I2292" s="12"/>
      <c r="J2292" s="13">
        <v>84.0</v>
      </c>
      <c r="K2292" s="14"/>
      <c r="L2292" s="15"/>
      <c r="AA2292" s="18"/>
      <c r="AB2292" s="19"/>
    </row>
    <row r="2293" hidden="1">
      <c r="B2293" s="20" t="s">
        <v>306</v>
      </c>
      <c r="C2293" s="3">
        <v>30.7</v>
      </c>
      <c r="D2293" s="21">
        <v>0.983</v>
      </c>
      <c r="F2293" s="22">
        <v>50.9</v>
      </c>
      <c r="I2293" s="12"/>
      <c r="J2293" s="13">
        <v>133.0</v>
      </c>
      <c r="K2293" s="23"/>
      <c r="L2293" s="15"/>
      <c r="AA2293" s="18"/>
      <c r="AB2293" s="19"/>
    </row>
    <row r="2294" hidden="1">
      <c r="A2294" s="7">
        <v>44186.0</v>
      </c>
      <c r="B2294" s="8" t="s">
        <v>361</v>
      </c>
      <c r="C2294" s="9"/>
      <c r="D2294" s="9"/>
      <c r="E2294" s="10">
        <v>17.9</v>
      </c>
      <c r="F2294" s="11">
        <v>29.5</v>
      </c>
      <c r="I2294" s="12"/>
      <c r="J2294" s="13">
        <v>60.0</v>
      </c>
      <c r="K2294" s="14"/>
      <c r="L2294" s="15"/>
      <c r="AA2294" s="18"/>
      <c r="AB2294" s="19"/>
    </row>
    <row r="2295" hidden="1">
      <c r="B2295" s="20" t="s">
        <v>282</v>
      </c>
      <c r="C2295" s="3">
        <v>27.0</v>
      </c>
      <c r="D2295" s="21">
        <v>0.982</v>
      </c>
      <c r="F2295" s="22">
        <v>43.4</v>
      </c>
      <c r="I2295" s="12"/>
      <c r="J2295" s="13">
        <v>97.0</v>
      </c>
      <c r="K2295" s="23"/>
      <c r="L2295" s="15"/>
      <c r="AA2295" s="18"/>
      <c r="AB2295" s="19"/>
    </row>
    <row r="2296" hidden="1">
      <c r="A2296" s="7">
        <v>44186.0</v>
      </c>
      <c r="B2296" s="8" t="s">
        <v>454</v>
      </c>
      <c r="C2296" s="9"/>
      <c r="D2296" s="9"/>
      <c r="E2296" s="10">
        <v>17.6</v>
      </c>
      <c r="F2296" s="11">
        <v>32.0</v>
      </c>
      <c r="I2296" s="12"/>
      <c r="J2296" s="13">
        <v>71.0</v>
      </c>
      <c r="K2296" s="14"/>
      <c r="L2296" s="15"/>
      <c r="AA2296" s="18"/>
      <c r="AB2296" s="19"/>
    </row>
    <row r="2297" hidden="1">
      <c r="B2297" s="20" t="s">
        <v>93</v>
      </c>
      <c r="C2297" s="3">
        <v>25.3</v>
      </c>
      <c r="D2297" s="21">
        <v>0.975</v>
      </c>
      <c r="F2297" s="22">
        <v>36.6</v>
      </c>
      <c r="I2297" s="12"/>
      <c r="J2297" s="13">
        <v>98.0</v>
      </c>
      <c r="K2297" s="23"/>
      <c r="L2297" s="15"/>
      <c r="AA2297" s="18"/>
      <c r="AB2297" s="19"/>
    </row>
    <row r="2298" hidden="1">
      <c r="A2298" s="7">
        <v>44186.0</v>
      </c>
      <c r="B2298" s="8" t="s">
        <v>233</v>
      </c>
      <c r="C2298" s="9"/>
      <c r="D2298" s="9"/>
      <c r="E2298" s="10"/>
      <c r="F2298" s="11"/>
      <c r="G2298" s="5">
        <v>8.0</v>
      </c>
      <c r="H2298" s="5">
        <v>295.0</v>
      </c>
      <c r="I2298" s="12">
        <f>if(H2298&lt;0,-H2298/(-H2298+100),100/(H2298+100))/(if(H2298&lt;0,-H2298/(-H2298+100),100/(H2298+100))+if(H2299&lt;0,-H2299/(-H2299+100),100/(H2299+100)))</f>
        <v>0.2418048112</v>
      </c>
      <c r="J2298" s="13">
        <v>62.0</v>
      </c>
      <c r="K2298" s="14"/>
      <c r="L2298" s="15"/>
      <c r="AA2298" s="18"/>
      <c r="AB2298" s="19"/>
    </row>
    <row r="2299" hidden="1">
      <c r="B2299" s="20" t="s">
        <v>266</v>
      </c>
      <c r="C2299" s="3"/>
      <c r="D2299" s="3"/>
      <c r="F2299" s="22"/>
      <c r="G2299" s="5">
        <v>-8.0</v>
      </c>
      <c r="H2299" s="5">
        <v>-385.0</v>
      </c>
      <c r="I2299" s="12">
        <f>if(H2299&lt;0,-H2299/(-H2299+100),100/(H2299+100))/(if(H2299&lt;0,-H2299/(-H2299+100),100/(H2299+100))+if(H2298&lt;0,-H2298/(-H2298+100),100/(H2298+100)))</f>
        <v>0.7581951888</v>
      </c>
      <c r="J2299" s="13">
        <v>73.0</v>
      </c>
      <c r="K2299" s="23"/>
      <c r="L2299" s="15"/>
      <c r="AA2299" s="18"/>
      <c r="AB2299" s="19"/>
    </row>
    <row r="2300">
      <c r="A2300" s="42">
        <v>44187.0</v>
      </c>
      <c r="B2300" s="43" t="s">
        <v>80</v>
      </c>
      <c r="C2300" s="44">
        <v>1.6</v>
      </c>
      <c r="D2300" s="45">
        <v>0.561</v>
      </c>
      <c r="E2300" s="46">
        <v>95.0</v>
      </c>
      <c r="F2300" s="47">
        <v>81.5</v>
      </c>
      <c r="G2300" s="48">
        <v>-3.0</v>
      </c>
      <c r="H2300" s="48">
        <v>-150.0</v>
      </c>
      <c r="I2300" s="49">
        <f>if(H2300&lt;0,-H2300/(-H2300+100),100/(H2300+100))/(if(H2300&lt;0,-H2300/(-H2300+100),100/(H2300+100))+if(H2301&lt;0,-H2301/(-H2301+100),100/(H2301+100)))</f>
        <v>0.5744680851</v>
      </c>
      <c r="J2300" s="50">
        <v>69.0</v>
      </c>
      <c r="K2300" s="51" t="str">
        <f>IF(C2300&lt;&gt;"",IF(C2300+G2300&gt;0,C2300+G2300,""),IF(G2300-C2301&gt;0,G2300-C2301,""))</f>
        <v/>
      </c>
      <c r="L2300" s="52" t="str">
        <f>if(K2300&lt;&gt;"",if(J2301-J2300&lt;G2300,1,if(G2300=J2301-J2300,"Push",0)),"")</f>
        <v/>
      </c>
      <c r="AA2300" s="18"/>
      <c r="AB2300" s="19"/>
    </row>
    <row r="2301">
      <c r="B2301" s="20" t="s">
        <v>347</v>
      </c>
      <c r="C2301" s="3"/>
      <c r="D2301" s="3"/>
      <c r="F2301" s="22">
        <v>54.0</v>
      </c>
      <c r="G2301" s="5">
        <v>3.0</v>
      </c>
      <c r="H2301" s="5">
        <v>125.0</v>
      </c>
      <c r="I2301" s="12">
        <f>if(H2301&lt;0,-H2301/(-H2301+100),100/(H2301+100))/(if(H2301&lt;0,-H2301/(-H2301+100),100/(H2301+100))+if(H2300&lt;0,-H2300/(-H2300+100),100/(H2300+100)))</f>
        <v>0.4255319149</v>
      </c>
      <c r="J2301" s="13">
        <v>67.0</v>
      </c>
      <c r="K2301" s="23">
        <f>IF(C2301&lt;&gt;"",IF(C2301+G2301&gt;0,C2301+G2301,""),IF(G2301-C2300&gt;0,G2301-C2300,""))</f>
        <v>1.4</v>
      </c>
      <c r="L2301" s="15">
        <f>if(K2301&lt;&gt;"",if(J2300-J2301&lt;G2301,1,if(G2301=J2300-J2301,"Push",0)),"")</f>
        <v>1</v>
      </c>
      <c r="AA2301" s="18"/>
      <c r="AB2301" s="19"/>
    </row>
    <row r="2302" hidden="1">
      <c r="A2302" s="7">
        <v>44187.0</v>
      </c>
      <c r="B2302" s="8" t="s">
        <v>30</v>
      </c>
      <c r="C2302" s="9"/>
      <c r="D2302" s="9"/>
      <c r="E2302" s="10">
        <v>89.2</v>
      </c>
      <c r="F2302" s="11">
        <v>40.0</v>
      </c>
      <c r="G2302" s="5">
        <v>2.0</v>
      </c>
      <c r="H2302" s="5">
        <v>112.0</v>
      </c>
      <c r="I2302" s="12">
        <f>if(H2302&lt;0,-H2302/(-H2302+100),100/(H2302+100))/(if(H2302&lt;0,-H2302/(-H2302+100),100/(H2302+100))+if(H2303&lt;0,-H2303/(-H2303+100),100/(H2303+100)))</f>
        <v>0.4532666458</v>
      </c>
      <c r="J2302" s="13">
        <v>65.0</v>
      </c>
      <c r="K2302" s="14" t="str">
        <f>IF(C2302&lt;&gt;"",IF(C2302+G2302&gt;0,C2302+G2302,""),IF(G2302-C2303&gt;0,G2302-C2303,""))</f>
        <v/>
      </c>
      <c r="L2302" s="15" t="str">
        <f>if(K2302&lt;&gt;"",if(J2303-J2302&lt;G2302,1,if(G2302=J2303-J2302,"Push",0)),"")</f>
        <v/>
      </c>
      <c r="AA2302" s="18"/>
      <c r="AB2302" s="19"/>
    </row>
    <row r="2303" hidden="1">
      <c r="B2303" s="20" t="s">
        <v>229</v>
      </c>
      <c r="C2303" s="3">
        <v>4.0</v>
      </c>
      <c r="D2303" s="21">
        <v>0.646</v>
      </c>
      <c r="F2303" s="22">
        <v>93.9</v>
      </c>
      <c r="G2303" s="5">
        <v>-2.0</v>
      </c>
      <c r="H2303" s="5">
        <v>-132.0</v>
      </c>
      <c r="I2303" s="12">
        <f>if(H2303&lt;0,-H2303/(-H2303+100),100/(H2303+100))/(if(H2303&lt;0,-H2303/(-H2303+100),100/(H2303+100))+if(H2302&lt;0,-H2302/(-H2302+100),100/(H2302+100)))</f>
        <v>0.5467333542</v>
      </c>
      <c r="J2303" s="13">
        <v>79.0</v>
      </c>
      <c r="K2303" s="23">
        <f>IF(C2303&lt;&gt;"",IF(C2303+G2303&gt;0,C2303+G2303,""),IF(G2303-C2302&gt;0,G2303-C2302,""))</f>
        <v>2</v>
      </c>
      <c r="L2303" s="15">
        <f>if(K2303&lt;&gt;"",if(J2302-J2303&lt;G2303,1,if(G2303=J2302-J2303,"Push",0)),"")</f>
        <v>1</v>
      </c>
      <c r="AA2303" s="18"/>
      <c r="AB2303" s="19"/>
    </row>
    <row r="2304" hidden="1">
      <c r="A2304" s="7">
        <v>44187.0</v>
      </c>
      <c r="B2304" s="8" t="s">
        <v>34</v>
      </c>
      <c r="C2304" s="9"/>
      <c r="D2304" s="9"/>
      <c r="E2304" s="10">
        <v>88.2</v>
      </c>
      <c r="F2304" s="11">
        <v>48.7</v>
      </c>
      <c r="G2304" s="5">
        <v>-2.0</v>
      </c>
      <c r="H2304" s="5">
        <v>-132.0</v>
      </c>
      <c r="I2304" s="12">
        <f>if(H2304&lt;0,-H2304/(-H2304+100),100/(H2304+100))/(if(H2304&lt;0,-H2304/(-H2304+100),100/(H2304+100))+if(H2305&lt;0,-H2305/(-H2305+100),100/(H2305+100)))</f>
        <v>0.5467333542</v>
      </c>
      <c r="J2304" s="13">
        <v>76.0</v>
      </c>
      <c r="K2304" s="14" t="str">
        <f>IF(C2304&lt;&gt;"",IF(C2304+G2304&gt;0,C2304+G2304,""),IF(G2304-C2305&gt;0,G2304-C2305,""))</f>
        <v/>
      </c>
      <c r="L2304" s="15" t="str">
        <f>if(K2304&lt;&gt;"",if(J2305-J2304&lt;G2304,1,if(G2304=J2305-J2304,"Push",0)),"")</f>
        <v/>
      </c>
      <c r="AA2304" s="18"/>
      <c r="AB2304" s="19"/>
    </row>
    <row r="2305" hidden="1">
      <c r="B2305" s="20" t="s">
        <v>100</v>
      </c>
      <c r="C2305" s="3">
        <v>4.3</v>
      </c>
      <c r="D2305" s="21">
        <v>0.662</v>
      </c>
      <c r="F2305" s="22">
        <v>81.9</v>
      </c>
      <c r="G2305" s="5">
        <v>2.0</v>
      </c>
      <c r="H2305" s="5">
        <v>112.0</v>
      </c>
      <c r="I2305" s="12">
        <f>if(H2305&lt;0,-H2305/(-H2305+100),100/(H2305+100))/(if(H2305&lt;0,-H2305/(-H2305+100),100/(H2305+100))+if(H2304&lt;0,-H2304/(-H2304+100),100/(H2304+100)))</f>
        <v>0.4532666458</v>
      </c>
      <c r="J2305" s="13">
        <v>79.0</v>
      </c>
      <c r="K2305" s="23">
        <f>IF(C2305&lt;&gt;"",IF(C2305+G2305&gt;0,C2305+G2305,""),IF(G2305-C2304&gt;0,G2305-C2304,""))</f>
        <v>6.3</v>
      </c>
      <c r="L2305" s="15">
        <f>if(K2305&lt;&gt;"",if(J2304-J2305&lt;G2305,1,if(G2305=J2304-J2305,"Push",0)),"")</f>
        <v>1</v>
      </c>
      <c r="AA2305" s="18"/>
      <c r="AB2305" s="19"/>
    </row>
    <row r="2306" hidden="1">
      <c r="A2306" s="7">
        <v>44187.0</v>
      </c>
      <c r="B2306" s="8" t="s">
        <v>126</v>
      </c>
      <c r="C2306" s="9"/>
      <c r="D2306" s="9"/>
      <c r="E2306" s="10">
        <v>83.7</v>
      </c>
      <c r="F2306" s="11">
        <v>85.4</v>
      </c>
      <c r="G2306" s="5">
        <v>-5.5</v>
      </c>
      <c r="H2306" s="5">
        <v>-245.0</v>
      </c>
      <c r="I2306" s="12">
        <f>if(H2306&lt;0,-H2306/(-H2306+100),100/(H2306+100))/(if(H2306&lt;0,-H2306/(-H2306+100),100/(H2306+100))+if(H2307&lt;0,-H2307/(-H2307+100),100/(H2307+100)))</f>
        <v>0.6768906579</v>
      </c>
      <c r="J2306" s="13">
        <v>64.0</v>
      </c>
      <c r="K2306" s="14" t="str">
        <f>IF(C2306&lt;&gt;"",IF(C2306+G2306&gt;0,C2306+G2306,""),IF(G2306-C2307&gt;0,G2306-C2307,""))</f>
        <v/>
      </c>
      <c r="L2306" s="15" t="str">
        <f>if(K2306&lt;&gt;"",if(J2307-J2306&lt;G2306,1,if(G2306=J2307-J2306,"Push",0)),"")</f>
        <v/>
      </c>
      <c r="AA2306" s="18"/>
      <c r="AB2306" s="19"/>
    </row>
    <row r="2307" hidden="1">
      <c r="B2307" s="20" t="s">
        <v>110</v>
      </c>
      <c r="C2307" s="3">
        <v>2.2</v>
      </c>
      <c r="D2307" s="21">
        <v>0.582</v>
      </c>
      <c r="F2307" s="22">
        <v>41.3</v>
      </c>
      <c r="G2307" s="5">
        <v>5.5</v>
      </c>
      <c r="H2307" s="5">
        <v>195.0</v>
      </c>
      <c r="I2307" s="12">
        <f>if(H2307&lt;0,-H2307/(-H2307+100),100/(H2307+100))/(if(H2307&lt;0,-H2307/(-H2307+100),100/(H2307+100))+if(H2306&lt;0,-H2306/(-H2306+100),100/(H2306+100)))</f>
        <v>0.3231093421</v>
      </c>
      <c r="J2307" s="13">
        <v>54.0</v>
      </c>
      <c r="K2307" s="23">
        <f>IF(C2307&lt;&gt;"",IF(C2307+G2307&gt;0,C2307+G2307,""),IF(G2307-C2306&gt;0,G2307-C2306,""))</f>
        <v>7.7</v>
      </c>
      <c r="L2307" s="15">
        <f>if(K2307&lt;&gt;"",if(J2306-J2307&lt;G2307,1,if(G2307=J2306-J2307,"Push",0)),"")</f>
        <v>0</v>
      </c>
      <c r="AA2307" s="18"/>
      <c r="AB2307" s="19"/>
    </row>
    <row r="2308" hidden="1">
      <c r="A2308" s="7">
        <v>44187.0</v>
      </c>
      <c r="B2308" s="8" t="s">
        <v>38</v>
      </c>
      <c r="C2308" s="9"/>
      <c r="D2308" s="9"/>
      <c r="E2308" s="10">
        <v>80.1</v>
      </c>
      <c r="F2308" s="11">
        <v>47.7</v>
      </c>
      <c r="G2308" s="5">
        <v>7.0</v>
      </c>
      <c r="H2308" s="5">
        <v>270.0</v>
      </c>
      <c r="I2308" s="12">
        <f>if(H2308&lt;0,-H2308/(-H2308+100),100/(H2308+100))/(if(H2308&lt;0,-H2308/(-H2308+100),100/(H2308+100))+if(H2309&lt;0,-H2309/(-H2309+100),100/(H2309+100)))</f>
        <v>0.2597790385</v>
      </c>
      <c r="J2308" s="13">
        <v>55.0</v>
      </c>
      <c r="K2308" s="14" t="str">
        <f>IF(C2308&lt;&gt;"",IF(C2308+G2308&gt;0,C2308+G2308,""),IF(G2308-C2309&gt;0,G2308-C2309,""))</f>
        <v/>
      </c>
      <c r="L2308" s="15" t="str">
        <f>if(K2308&lt;&gt;"",if(J2309-J2308&lt;G2308,1,if(G2308=J2309-J2308,"Push",0)),"")</f>
        <v/>
      </c>
      <c r="AA2308" s="18"/>
      <c r="AB2308" s="19"/>
    </row>
    <row r="2309" hidden="1">
      <c r="B2309" s="20" t="s">
        <v>88</v>
      </c>
      <c r="C2309" s="3">
        <v>10.5</v>
      </c>
      <c r="D2309" s="21">
        <v>0.823</v>
      </c>
      <c r="F2309" s="22">
        <v>86.8</v>
      </c>
      <c r="G2309" s="5">
        <v>-7.0</v>
      </c>
      <c r="H2309" s="5">
        <v>-335.0</v>
      </c>
      <c r="I2309" s="12">
        <f>if(H2309&lt;0,-H2309/(-H2309+100),100/(H2309+100))/(if(H2309&lt;0,-H2309/(-H2309+100),100/(H2309+100))+if(H2308&lt;0,-H2308/(-H2308+100),100/(H2308+100)))</f>
        <v>0.7402209615</v>
      </c>
      <c r="J2309" s="13">
        <v>70.0</v>
      </c>
      <c r="K2309" s="23">
        <f>IF(C2309&lt;&gt;"",IF(C2309+G2309&gt;0,C2309+G2309,""),IF(G2309-C2308&gt;0,G2309-C2308,""))</f>
        <v>3.5</v>
      </c>
      <c r="L2309" s="15">
        <f>if(K2309&lt;&gt;"",if(J2308-J2309&lt;G2309,1,if(G2309=J2308-J2309,"Push",0)),"")</f>
        <v>1</v>
      </c>
      <c r="AA2309" s="18"/>
      <c r="AB2309" s="19"/>
    </row>
    <row r="2310" hidden="1">
      <c r="A2310" s="7">
        <v>44187.0</v>
      </c>
      <c r="B2310" s="8" t="s">
        <v>20</v>
      </c>
      <c r="C2310" s="9">
        <v>3.9</v>
      </c>
      <c r="D2310" s="25">
        <v>0.666</v>
      </c>
      <c r="E2310" s="10">
        <v>79.2</v>
      </c>
      <c r="F2310" s="11">
        <v>89.8</v>
      </c>
      <c r="G2310" s="5">
        <v>-2.5</v>
      </c>
      <c r="H2310" s="5">
        <v>-143.0</v>
      </c>
      <c r="I2310" s="12">
        <f>if(H2310&lt;0,-H2310/(-H2310+100),100/(H2310+100))/(if(H2310&lt;0,-H2310/(-H2310+100),100/(H2310+100))+if(H2311&lt;0,-H2311/(-H2311+100),100/(H2311+100)))</f>
        <v>0.5642037303</v>
      </c>
      <c r="J2310" s="13">
        <v>74.0</v>
      </c>
      <c r="K2310" s="14">
        <f>IF(C2310&lt;&gt;"",IF(C2310+G2310&gt;0,C2310+G2310,""),IF(G2310-C2311&gt;0,G2310-C2311,""))</f>
        <v>1.4</v>
      </c>
      <c r="L2310" s="15">
        <f>if(K2310&lt;&gt;"",if(J2311-J2310&lt;G2310,1,if(G2310=J2311-J2310,"Push",0)),"")</f>
        <v>1</v>
      </c>
      <c r="AA2310" s="18"/>
      <c r="AB2310" s="19"/>
    </row>
    <row r="2311" hidden="1">
      <c r="B2311" s="20" t="s">
        <v>23</v>
      </c>
      <c r="C2311" s="3"/>
      <c r="D2311" s="3"/>
      <c r="F2311" s="22">
        <v>37.0</v>
      </c>
      <c r="G2311" s="5">
        <v>2.5</v>
      </c>
      <c r="H2311" s="5">
        <v>120.0</v>
      </c>
      <c r="I2311" s="12">
        <f>if(H2311&lt;0,-H2311/(-H2311+100),100/(H2311+100))/(if(H2311&lt;0,-H2311/(-H2311+100),100/(H2311+100))+if(H2310&lt;0,-H2310/(-H2310+100),100/(H2310+100)))</f>
        <v>0.4357962697</v>
      </c>
      <c r="J2311" s="13">
        <v>49.0</v>
      </c>
      <c r="K2311" s="23" t="str">
        <f>IF(C2311&lt;&gt;"",IF(C2311+G2311&gt;0,C2311+G2311,""),IF(G2311-C2310&gt;0,G2311-C2310,""))</f>
        <v/>
      </c>
      <c r="L2311" s="15" t="str">
        <f>if(K2311&lt;&gt;"",if(J2310-J2311&lt;G2311,1,if(G2311=J2310-J2311,"Push",0)),"")</f>
        <v/>
      </c>
      <c r="AA2311" s="18"/>
      <c r="AB2311" s="19"/>
    </row>
    <row r="2312" hidden="1">
      <c r="A2312" s="26">
        <v>44187.0</v>
      </c>
      <c r="B2312" s="27" t="s">
        <v>45</v>
      </c>
      <c r="C2312" s="28"/>
      <c r="D2312" s="28"/>
      <c r="E2312" s="29">
        <v>74.6</v>
      </c>
      <c r="F2312" s="30">
        <v>63.8</v>
      </c>
      <c r="G2312" s="31"/>
      <c r="H2312" s="31"/>
      <c r="I2312" s="32"/>
      <c r="J2312" s="33">
        <v>53.0</v>
      </c>
      <c r="K2312" s="34"/>
      <c r="L2312" s="35"/>
      <c r="AA2312" s="18"/>
      <c r="AB2312" s="19"/>
    </row>
    <row r="2313" hidden="1">
      <c r="B2313" s="36" t="s">
        <v>82</v>
      </c>
      <c r="C2313" s="37">
        <v>5.1</v>
      </c>
      <c r="D2313" s="38">
        <v>0.689</v>
      </c>
      <c r="F2313" s="39">
        <v>59.4</v>
      </c>
      <c r="G2313" s="31"/>
      <c r="H2313" s="31"/>
      <c r="I2313" s="32"/>
      <c r="J2313" s="33">
        <v>54.0</v>
      </c>
      <c r="K2313" s="40"/>
      <c r="L2313" s="35"/>
      <c r="AA2313" s="18"/>
      <c r="AB2313" s="19"/>
    </row>
    <row r="2314" hidden="1">
      <c r="A2314" s="7">
        <v>44187.0</v>
      </c>
      <c r="B2314" s="8" t="s">
        <v>333</v>
      </c>
      <c r="C2314" s="9"/>
      <c r="D2314" s="9"/>
      <c r="E2314" s="10">
        <v>73.7</v>
      </c>
      <c r="F2314" s="11">
        <v>35.0</v>
      </c>
      <c r="G2314" s="5">
        <v>-2.5</v>
      </c>
      <c r="H2314" s="5">
        <v>-143.0</v>
      </c>
      <c r="I2314" s="12">
        <f>if(H2314&lt;0,-H2314/(-H2314+100),100/(H2314+100))/(if(H2314&lt;0,-H2314/(-H2314+100),100/(H2314+100))+if(H2315&lt;0,-H2315/(-H2315+100),100/(H2315+100)))</f>
        <v>0.5642037303</v>
      </c>
      <c r="J2314" s="13">
        <v>70.0</v>
      </c>
      <c r="K2314" s="14" t="str">
        <f>IF(C2314&lt;&gt;"",IF(C2314+G2314&gt;0,C2314+G2314,""),IF(G2314-C2315&gt;0,G2314-C2315,""))</f>
        <v/>
      </c>
      <c r="L2314" s="15" t="str">
        <f>if(K2314&lt;&gt;"",if(J2315-J2314&lt;G2314,1,if(G2314=J2315-J2314,"Push",0)),"")</f>
        <v/>
      </c>
      <c r="AA2314" s="18"/>
      <c r="AB2314" s="19"/>
    </row>
    <row r="2315" hidden="1">
      <c r="B2315" s="20" t="s">
        <v>312</v>
      </c>
      <c r="C2315" s="3">
        <v>1.3</v>
      </c>
      <c r="D2315" s="21">
        <v>0.549</v>
      </c>
      <c r="F2315" s="22">
        <v>75.7</v>
      </c>
      <c r="G2315" s="5">
        <v>2.5</v>
      </c>
      <c r="H2315" s="5">
        <v>120.0</v>
      </c>
      <c r="I2315" s="12">
        <f>if(H2315&lt;0,-H2315/(-H2315+100),100/(H2315+100))/(if(H2315&lt;0,-H2315/(-H2315+100),100/(H2315+100))+if(H2314&lt;0,-H2314/(-H2314+100),100/(H2314+100)))</f>
        <v>0.4357962697</v>
      </c>
      <c r="J2315" s="13">
        <v>75.0</v>
      </c>
      <c r="K2315" s="23">
        <f>IF(C2315&lt;&gt;"",IF(C2315+G2315&gt;0,C2315+G2315,""),IF(G2315-C2314&gt;0,G2315-C2314,""))</f>
        <v>3.8</v>
      </c>
      <c r="L2315" s="15">
        <f>if(K2315&lt;&gt;"",if(J2314-J2315&lt;G2315,1,if(G2315=J2314-J2315,"Push",0)),"")</f>
        <v>1</v>
      </c>
      <c r="AA2315" s="18"/>
      <c r="AB2315" s="19"/>
    </row>
    <row r="2316" hidden="1">
      <c r="A2316" s="7">
        <v>44187.0</v>
      </c>
      <c r="B2316" s="8" t="s">
        <v>134</v>
      </c>
      <c r="C2316" s="9">
        <v>7.6</v>
      </c>
      <c r="D2316" s="25">
        <v>0.769</v>
      </c>
      <c r="E2316" s="10">
        <v>73.2</v>
      </c>
      <c r="F2316" s="11">
        <v>77.6</v>
      </c>
      <c r="G2316" s="5">
        <v>-10.0</v>
      </c>
      <c r="H2316" s="5">
        <v>-590.0</v>
      </c>
      <c r="I2316" s="12">
        <f>if(H2316&lt;0,-H2316/(-H2316+100),100/(H2316+100))/(if(H2316&lt;0,-H2316/(-H2316+100),100/(H2316+100))+if(H2317&lt;0,-H2317/(-H2317+100),100/(H2317+100)))</f>
        <v>0.8163916977</v>
      </c>
      <c r="J2316" s="13">
        <v>74.0</v>
      </c>
      <c r="K2316" s="14" t="str">
        <f>IF(C2316&lt;&gt;"",IF(C2316+G2316&gt;0,C2316+G2316,""),IF(G2316-C2317&gt;0,G2316-C2317,""))</f>
        <v/>
      </c>
      <c r="L2316" s="15" t="str">
        <f>if(K2316&lt;&gt;"",if(J2317-J2316&lt;G2316,1,if(G2316=J2317-J2316,"Push",0)),"")</f>
        <v/>
      </c>
      <c r="AA2316" s="18"/>
      <c r="AB2316" s="19"/>
    </row>
    <row r="2317" hidden="1">
      <c r="B2317" s="20" t="s">
        <v>152</v>
      </c>
      <c r="C2317" s="3"/>
      <c r="D2317" s="3"/>
      <c r="F2317" s="22">
        <v>51.3</v>
      </c>
      <c r="G2317" s="5">
        <v>10.0</v>
      </c>
      <c r="H2317" s="5">
        <v>420.0</v>
      </c>
      <c r="I2317" s="12">
        <f>if(H2317&lt;0,-H2317/(-H2317+100),100/(H2317+100))/(if(H2317&lt;0,-H2317/(-H2317+100),100/(H2317+100))+if(H2316&lt;0,-H2316/(-H2316+100),100/(H2316+100)))</f>
        <v>0.1836083023</v>
      </c>
      <c r="J2317" s="13">
        <v>64.0</v>
      </c>
      <c r="K2317" s="23">
        <f>IF(C2317&lt;&gt;"",IF(C2317+G2317&gt;0,C2317+G2317,""),IF(G2317-C2316&gt;0,G2317-C2316,""))</f>
        <v>2.4</v>
      </c>
      <c r="L2317" s="15" t="str">
        <f>if(K2317&lt;&gt;"",if(J2316-J2317&lt;G2317,1,if(G2317=J2316-J2317,"Push",0)),"")</f>
        <v>Push</v>
      </c>
      <c r="AA2317" s="18"/>
      <c r="AB2317" s="19"/>
    </row>
    <row r="2318" hidden="1">
      <c r="A2318" s="7">
        <v>44187.0</v>
      </c>
      <c r="B2318" s="8" t="s">
        <v>210</v>
      </c>
      <c r="C2318" s="9">
        <v>0.2</v>
      </c>
      <c r="D2318" s="25">
        <v>0.506</v>
      </c>
      <c r="E2318" s="10">
        <v>72.1</v>
      </c>
      <c r="F2318" s="11">
        <v>26.7</v>
      </c>
      <c r="G2318" s="5">
        <v>-1.5</v>
      </c>
      <c r="H2318" s="5">
        <v>-124.0</v>
      </c>
      <c r="I2318" s="12">
        <f>if(H2318&lt;0,-H2318/(-H2318+100),100/(H2318+100))/(if(H2318&lt;0,-H2318/(-H2318+100),100/(H2318+100))+if(H2319&lt;0,-H2319/(-H2319+100),100/(H2319+100)))</f>
        <v>0.53035894</v>
      </c>
      <c r="J2318" s="13">
        <v>70.0</v>
      </c>
      <c r="K2318" s="14" t="str">
        <f>IF(C2318&lt;&gt;"",IF(C2318+G2318&gt;0,C2318+G2318,""),IF(G2318-C2319&gt;0,G2318-C2319,""))</f>
        <v/>
      </c>
      <c r="L2318" s="15" t="str">
        <f>if(K2318&lt;&gt;"",if(J2319-J2318&lt;G2318,1,if(G2318=J2319-J2318,"Push",0)),"")</f>
        <v/>
      </c>
      <c r="AA2318" s="18"/>
      <c r="AB2318" s="19"/>
    </row>
    <row r="2319" hidden="1">
      <c r="B2319" s="20" t="s">
        <v>416</v>
      </c>
      <c r="C2319" s="3"/>
      <c r="D2319" s="3"/>
      <c r="F2319" s="22">
        <v>86.5</v>
      </c>
      <c r="G2319" s="5">
        <v>1.5</v>
      </c>
      <c r="H2319" s="5">
        <v>104.0</v>
      </c>
      <c r="I2319" s="12">
        <f>if(H2319&lt;0,-H2319/(-H2319+100),100/(H2319+100))/(if(H2319&lt;0,-H2319/(-H2319+100),100/(H2319+100))+if(H2318&lt;0,-H2318/(-H2318+100),100/(H2318+100)))</f>
        <v>0.46964106</v>
      </c>
      <c r="J2319" s="13">
        <v>90.0</v>
      </c>
      <c r="K2319" s="23">
        <f>IF(C2319&lt;&gt;"",IF(C2319+G2319&gt;0,C2319+G2319,""),IF(G2319-C2318&gt;0,G2319-C2318,""))</f>
        <v>1.3</v>
      </c>
      <c r="L2319" s="15">
        <f>if(K2319&lt;&gt;"",if(J2318-J2319&lt;G2319,1,if(G2319=J2318-J2319,"Push",0)),"")</f>
        <v>1</v>
      </c>
      <c r="AA2319" s="18"/>
      <c r="AB2319" s="19"/>
    </row>
    <row r="2320" hidden="1">
      <c r="A2320" s="7">
        <v>44187.0</v>
      </c>
      <c r="B2320" s="8" t="s">
        <v>124</v>
      </c>
      <c r="C2320" s="9"/>
      <c r="D2320" s="9"/>
      <c r="E2320" s="10">
        <v>71.9</v>
      </c>
      <c r="F2320" s="11">
        <v>55.9</v>
      </c>
      <c r="G2320" s="5">
        <v>16.0</v>
      </c>
      <c r="H2320" s="5">
        <v>1000.0</v>
      </c>
      <c r="I2320" s="12">
        <f>if(H2320&lt;0,-H2320/(-H2320+100),100/(H2320+100))/(if(H2320&lt;0,-H2320/(-H2320+100),100/(H2320+100))+if(H2321&lt;0,-H2321/(-H2321+100),100/(H2321+100)))</f>
        <v>0.08713692946</v>
      </c>
      <c r="J2320" s="13">
        <v>53.0</v>
      </c>
      <c r="K2320" s="14">
        <f>IF(C2320&lt;&gt;"",IF(C2320+G2320&gt;0,C2320+G2320,""),IF(G2320-C2321&gt;0,G2320-C2321,""))</f>
        <v>3</v>
      </c>
      <c r="L2320" s="15">
        <f>if(K2320&lt;&gt;"",if(J2321-J2320&lt;G2320,1,if(G2320=J2321-J2320,"Push",0)),"")</f>
        <v>1</v>
      </c>
      <c r="AA2320" s="18"/>
      <c r="AB2320" s="19"/>
    </row>
    <row r="2321" hidden="1">
      <c r="B2321" s="20" t="s">
        <v>44</v>
      </c>
      <c r="C2321" s="3">
        <v>13.0</v>
      </c>
      <c r="D2321" s="21">
        <v>0.872</v>
      </c>
      <c r="F2321" s="22">
        <v>67.4</v>
      </c>
      <c r="G2321" s="5">
        <v>-16.0</v>
      </c>
      <c r="H2321" s="5">
        <v>-2000.0</v>
      </c>
      <c r="I2321" s="12">
        <f>if(H2321&lt;0,-H2321/(-H2321+100),100/(H2321+100))/(if(H2321&lt;0,-H2321/(-H2321+100),100/(H2321+100))+if(H2320&lt;0,-H2320/(-H2320+100),100/(H2320+100)))</f>
        <v>0.9128630705</v>
      </c>
      <c r="J2321" s="13">
        <v>67.0</v>
      </c>
      <c r="K2321" s="23" t="str">
        <f>IF(C2321&lt;&gt;"",IF(C2321+G2321&gt;0,C2321+G2321,""),IF(G2321-C2320&gt;0,G2321-C2320,""))</f>
        <v/>
      </c>
      <c r="L2321" s="15" t="str">
        <f>if(K2321&lt;&gt;"",if(J2320-J2321&lt;G2321,1,if(G2321=J2320-J2321,"Push",0)),"")</f>
        <v/>
      </c>
      <c r="AA2321" s="18"/>
      <c r="AB2321" s="19"/>
    </row>
    <row r="2322" hidden="1">
      <c r="A2322" s="7">
        <v>44187.0</v>
      </c>
      <c r="B2322" s="8" t="s">
        <v>443</v>
      </c>
      <c r="C2322" s="9"/>
      <c r="D2322" s="9"/>
      <c r="E2322" s="10">
        <v>69.3</v>
      </c>
      <c r="F2322" s="11">
        <v>49.3</v>
      </c>
      <c r="G2322" s="5">
        <v>16.5</v>
      </c>
      <c r="H2322" s="5">
        <v>1100.0</v>
      </c>
      <c r="I2322" s="12">
        <f>if(H2322&lt;0,-H2322/(-H2322+100),100/(H2322+100))/(if(H2322&lt;0,-H2322/(-H2322+100),100/(H2322+100))+if(H2323&lt;0,-H2323/(-H2323+100),100/(H2323+100)))</f>
        <v>0.07975460123</v>
      </c>
      <c r="J2322" s="13">
        <v>50.0</v>
      </c>
      <c r="K2322" s="14">
        <f>IF(C2322&lt;&gt;"",IF(C2322+G2322&gt;0,C2322+G2322,""),IF(G2322-C2323&gt;0,G2322-C2323,""))</f>
        <v>2.3</v>
      </c>
      <c r="L2322" s="15">
        <f>if(K2322&lt;&gt;"",if(J2323-J2322&lt;G2322,1,if(G2322=J2323-J2322,"Push",0)),"")</f>
        <v>0</v>
      </c>
      <c r="AA2322" s="18"/>
      <c r="AB2322" s="19"/>
    </row>
    <row r="2323" hidden="1">
      <c r="B2323" s="20" t="s">
        <v>74</v>
      </c>
      <c r="C2323" s="3">
        <v>14.2</v>
      </c>
      <c r="D2323" s="21">
        <v>0.896</v>
      </c>
      <c r="F2323" s="22">
        <v>71.5</v>
      </c>
      <c r="G2323" s="5">
        <v>-16.5</v>
      </c>
      <c r="H2323" s="5">
        <v>-2500.0</v>
      </c>
      <c r="I2323" s="12">
        <f>if(H2323&lt;0,-H2323/(-H2323+100),100/(H2323+100))/(if(H2323&lt;0,-H2323/(-H2323+100),100/(H2323+100))+if(H2322&lt;0,-H2322/(-H2322+100),100/(H2322+100)))</f>
        <v>0.9202453988</v>
      </c>
      <c r="J2323" s="13">
        <v>76.0</v>
      </c>
      <c r="K2323" s="23" t="str">
        <f>IF(C2323&lt;&gt;"",IF(C2323+G2323&gt;0,C2323+G2323,""),IF(G2323-C2322&gt;0,G2323-C2322,""))</f>
        <v/>
      </c>
      <c r="L2323" s="15" t="str">
        <f>if(K2323&lt;&gt;"",if(J2322-J2323&lt;G2323,1,if(G2323=J2322-J2323,"Push",0)),"")</f>
        <v/>
      </c>
      <c r="AA2323" s="18"/>
      <c r="AB2323" s="19"/>
    </row>
    <row r="2324" hidden="1">
      <c r="A2324" s="7">
        <v>44187.0</v>
      </c>
      <c r="B2324" s="8" t="s">
        <v>259</v>
      </c>
      <c r="C2324" s="9"/>
      <c r="D2324" s="9"/>
      <c r="E2324" s="10">
        <v>69.0</v>
      </c>
      <c r="F2324" s="11">
        <v>41.1</v>
      </c>
      <c r="G2324" s="5">
        <v>6.5</v>
      </c>
      <c r="H2324" s="5">
        <v>235.0</v>
      </c>
      <c r="I2324" s="12">
        <f>if(H2324&lt;0,-H2324/(-H2324+100),100/(H2324+100))/(if(H2324&lt;0,-H2324/(-H2324+100),100/(H2324+100))+if(H2325&lt;0,-H2325/(-H2325+100),100/(H2325+100)))</f>
        <v>0.285559371</v>
      </c>
      <c r="J2324" s="13">
        <v>65.0</v>
      </c>
      <c r="K2324" s="14" t="str">
        <f>IF(C2324&lt;&gt;"",IF(C2324+G2324&gt;0,C2324+G2324,""),IF(G2324-C2325&gt;0,G2324-C2325,""))</f>
        <v/>
      </c>
      <c r="L2324" s="15" t="str">
        <f>if(K2324&lt;&gt;"",if(J2325-J2324&lt;G2324,1,if(G2324=J2325-J2324,"Push",0)),"")</f>
        <v/>
      </c>
      <c r="AA2324" s="18"/>
      <c r="AB2324" s="19"/>
    </row>
    <row r="2325" hidden="1">
      <c r="B2325" s="20" t="s">
        <v>102</v>
      </c>
      <c r="C2325" s="3">
        <v>7.5</v>
      </c>
      <c r="D2325" s="21">
        <v>0.78</v>
      </c>
      <c r="F2325" s="22">
        <v>78.7</v>
      </c>
      <c r="G2325" s="5">
        <v>-6.5</v>
      </c>
      <c r="H2325" s="5">
        <v>-295.0</v>
      </c>
      <c r="I2325" s="12">
        <f>if(H2325&lt;0,-H2325/(-H2325+100),100/(H2325+100))/(if(H2325&lt;0,-H2325/(-H2325+100),100/(H2325+100))+if(H2324&lt;0,-H2324/(-H2324+100),100/(H2324+100)))</f>
        <v>0.714440629</v>
      </c>
      <c r="J2325" s="13">
        <v>85.0</v>
      </c>
      <c r="K2325" s="23">
        <f>IF(C2325&lt;&gt;"",IF(C2325+G2325&gt;0,C2325+G2325,""),IF(G2325-C2324&gt;0,G2325-C2324,""))</f>
        <v>1</v>
      </c>
      <c r="L2325" s="15">
        <f>if(K2325&lt;&gt;"",if(J2324-J2325&lt;G2325,1,if(G2325=J2324-J2325,"Push",0)),"")</f>
        <v>1</v>
      </c>
      <c r="AA2325" s="18"/>
      <c r="AB2325" s="19"/>
    </row>
    <row r="2326" hidden="1">
      <c r="A2326" s="7">
        <v>44187.0</v>
      </c>
      <c r="B2326" s="8" t="s">
        <v>299</v>
      </c>
      <c r="C2326" s="9"/>
      <c r="D2326" s="9"/>
      <c r="E2326" s="10">
        <v>66.5</v>
      </c>
      <c r="F2326" s="11">
        <v>95.1</v>
      </c>
      <c r="G2326" s="5">
        <v>12.0</v>
      </c>
      <c r="H2326" s="5">
        <v>575.0</v>
      </c>
      <c r="I2326" s="12">
        <f>if(H2326&lt;0,-H2326/(-H2326+100),100/(H2326+100))/(if(H2326&lt;0,-H2326/(-H2326+100),100/(H2326+100))+if(H2327&lt;0,-H2327/(-H2327+100),100/(H2327+100)))</f>
        <v>0.1412093674</v>
      </c>
      <c r="J2326" s="13">
        <v>76.0</v>
      </c>
      <c r="K2326" s="14" t="str">
        <f>IF(C2326&lt;&gt;"",IF(C2326+G2326&gt;0,C2326+G2326,""),IF(G2326-C2327&gt;0,G2326-C2327,""))</f>
        <v/>
      </c>
      <c r="L2326" s="15" t="str">
        <f>if(K2326&lt;&gt;"",if(J2327-J2326&lt;G2326,1,if(G2326=J2327-J2326,"Push",0)),"")</f>
        <v/>
      </c>
      <c r="AA2326" s="18"/>
      <c r="AB2326" s="19"/>
    </row>
    <row r="2327" hidden="1">
      <c r="B2327" s="20" t="s">
        <v>251</v>
      </c>
      <c r="C2327" s="3">
        <v>12.0</v>
      </c>
      <c r="D2327" s="21">
        <v>0.843</v>
      </c>
      <c r="F2327" s="22">
        <v>22.3</v>
      </c>
      <c r="G2327" s="5">
        <v>-12.0</v>
      </c>
      <c r="H2327" s="5">
        <v>-910.0</v>
      </c>
      <c r="I2327" s="12">
        <f>if(H2327&lt;0,-H2327/(-H2327+100),100/(H2327+100))/(if(H2327&lt;0,-H2327/(-H2327+100),100/(H2327+100))+if(H2326&lt;0,-H2326/(-H2326+100),100/(H2326+100)))</f>
        <v>0.8587906326</v>
      </c>
      <c r="J2327" s="13">
        <v>71.0</v>
      </c>
      <c r="K2327" s="23" t="str">
        <f>IF(C2327&lt;&gt;"",IF(C2327+G2327&gt;0,C2327+G2327,""),IF(G2327-C2326&gt;0,G2327-C2326,""))</f>
        <v/>
      </c>
      <c r="L2327" s="15" t="str">
        <f>if(K2327&lt;&gt;"",if(J2326-J2327&lt;G2327,1,if(G2327=J2326-J2327,"Push",0)),"")</f>
        <v/>
      </c>
      <c r="AA2327" s="18"/>
      <c r="AB2327" s="19"/>
    </row>
    <row r="2328" hidden="1">
      <c r="A2328" s="7">
        <v>44187.0</v>
      </c>
      <c r="B2328" s="8" t="s">
        <v>61</v>
      </c>
      <c r="C2328" s="9"/>
      <c r="D2328" s="9"/>
      <c r="E2328" s="10">
        <v>62.1</v>
      </c>
      <c r="F2328" s="11">
        <v>55.7</v>
      </c>
      <c r="G2328" s="5">
        <v>12.5</v>
      </c>
      <c r="H2328" s="5">
        <v>600.0</v>
      </c>
      <c r="I2328" s="12">
        <f>if(H2328&lt;0,-H2328/(-H2328+100),100/(H2328+100))/(if(H2328&lt;0,-H2328/(-H2328+100),100/(H2328+100))+if(H2329&lt;0,-H2329/(-H2329+100),100/(H2329+100)))</f>
        <v>0.1368563686</v>
      </c>
      <c r="J2328" s="13">
        <v>72.0</v>
      </c>
      <c r="K2328" s="14" t="str">
        <f>IF(C2328&lt;&gt;"",IF(C2328+G2328&gt;0,C2328+G2328,""),IF(G2328-C2329&gt;0,G2328-C2329,""))</f>
        <v/>
      </c>
      <c r="L2328" s="15" t="str">
        <f>if(K2328&lt;&gt;"",if(J2329-J2328&lt;G2328,1,if(G2328=J2329-J2328,"Push",0)),"")</f>
        <v/>
      </c>
      <c r="AA2328" s="18"/>
      <c r="AB2328" s="19"/>
    </row>
    <row r="2329" hidden="1">
      <c r="B2329" s="20" t="s">
        <v>176</v>
      </c>
      <c r="C2329" s="3">
        <v>13.3</v>
      </c>
      <c r="D2329" s="21">
        <v>0.878</v>
      </c>
      <c r="F2329" s="22">
        <v>71.3</v>
      </c>
      <c r="G2329" s="5">
        <v>-12.5</v>
      </c>
      <c r="H2329" s="5">
        <v>-910.0</v>
      </c>
      <c r="I2329" s="12">
        <f>if(H2329&lt;0,-H2329/(-H2329+100),100/(H2329+100))/(if(H2329&lt;0,-H2329/(-H2329+100),100/(H2329+100))+if(H2328&lt;0,-H2328/(-H2328+100),100/(H2328+100)))</f>
        <v>0.8631436314</v>
      </c>
      <c r="J2329" s="13">
        <v>85.0</v>
      </c>
      <c r="K2329" s="23">
        <f>IF(C2329&lt;&gt;"",IF(C2329+G2329&gt;0,C2329+G2329,""),IF(G2329-C2328&gt;0,G2329-C2328,""))</f>
        <v>0.8</v>
      </c>
      <c r="L2329" s="15">
        <f>if(K2329&lt;&gt;"",if(J2328-J2329&lt;G2329,1,if(G2329=J2328-J2329,"Push",0)),"")</f>
        <v>1</v>
      </c>
      <c r="AA2329" s="18"/>
      <c r="AB2329" s="19"/>
    </row>
    <row r="2330" hidden="1">
      <c r="A2330" s="7">
        <v>44187.0</v>
      </c>
      <c r="B2330" s="8" t="s">
        <v>277</v>
      </c>
      <c r="C2330" s="9"/>
      <c r="D2330" s="9"/>
      <c r="E2330" s="10">
        <v>61.3</v>
      </c>
      <c r="F2330" s="11">
        <v>65.0</v>
      </c>
      <c r="G2330" s="5">
        <v>15.0</v>
      </c>
      <c r="H2330" s="5">
        <v>950.0</v>
      </c>
      <c r="I2330" s="12">
        <f>if(H2330&lt;0,-H2330/(-H2330+100),100/(H2330+100))/(if(H2330&lt;0,-H2330/(-H2330+100),100/(H2330+100))+if(H2331&lt;0,-H2331/(-H2331+100),100/(H2331+100)))</f>
        <v>0.09090909091</v>
      </c>
      <c r="J2330" s="13">
        <v>64.0</v>
      </c>
      <c r="K2330" s="14">
        <f>IF(C2330&lt;&gt;"",IF(C2330+G2330&gt;0,C2330+G2330,""),IF(G2330-C2331&gt;0,G2330-C2331,""))</f>
        <v>5.3</v>
      </c>
      <c r="L2330" s="15">
        <f>if(K2330&lt;&gt;"",if(J2331-J2330&lt;G2330,1,if(G2330=J2331-J2330,"Push",0)),"")</f>
        <v>1</v>
      </c>
      <c r="AA2330" s="18"/>
      <c r="AB2330" s="19"/>
    </row>
    <row r="2331" hidden="1">
      <c r="B2331" s="20" t="s">
        <v>261</v>
      </c>
      <c r="C2331" s="3">
        <v>9.7</v>
      </c>
      <c r="D2331" s="21">
        <v>0.826</v>
      </c>
      <c r="F2331" s="22">
        <v>50.6</v>
      </c>
      <c r="G2331" s="5">
        <v>-15.0</v>
      </c>
      <c r="H2331" s="5">
        <v>-2000.0</v>
      </c>
      <c r="I2331" s="12">
        <f>if(H2331&lt;0,-H2331/(-H2331+100),100/(H2331+100))/(if(H2331&lt;0,-H2331/(-H2331+100),100/(H2331+100))+if(H2330&lt;0,-H2330/(-H2330+100),100/(H2330+100)))</f>
        <v>0.9090909091</v>
      </c>
      <c r="J2331" s="13">
        <v>70.0</v>
      </c>
      <c r="K2331" s="23" t="str">
        <f>IF(C2331&lt;&gt;"",IF(C2331+G2331&gt;0,C2331+G2331,""),IF(G2331-C2330&gt;0,G2331-C2330,""))</f>
        <v/>
      </c>
      <c r="L2331" s="15" t="str">
        <f>if(K2331&lt;&gt;"",if(J2330-J2331&lt;G2331,1,if(G2331=J2330-J2331,"Push",0)),"")</f>
        <v/>
      </c>
      <c r="AA2331" s="18"/>
      <c r="AB2331" s="19"/>
    </row>
    <row r="2332" hidden="1">
      <c r="A2332" s="7">
        <v>44187.0</v>
      </c>
      <c r="B2332" s="8" t="s">
        <v>332</v>
      </c>
      <c r="C2332" s="9"/>
      <c r="D2332" s="9"/>
      <c r="E2332" s="10">
        <v>60.3</v>
      </c>
      <c r="F2332" s="11">
        <v>75.6</v>
      </c>
      <c r="G2332" s="5">
        <v>1.0</v>
      </c>
      <c r="H2332" s="5">
        <v>-105.0</v>
      </c>
      <c r="I2332" s="12">
        <f>if(H2332&lt;0,-H2332/(-H2332+100),100/(H2332+100))/(if(H2332&lt;0,-H2332/(-H2332+100),100/(H2332+100))+if(H2333&lt;0,-H2333/(-H2333+100),100/(H2333+100)))</f>
        <v>0.4891657638</v>
      </c>
      <c r="J2332" s="13">
        <v>82.0</v>
      </c>
      <c r="K2332" s="14" t="str">
        <f>IF(C2332&lt;&gt;"",IF(C2332+G2332&gt;0,C2332+G2332,""),IF(G2332-C2333&gt;0,G2332-C2333,""))</f>
        <v/>
      </c>
      <c r="L2332" s="15" t="str">
        <f>if(K2332&lt;&gt;"",if(J2333-J2332&lt;G2332,1,if(G2332=J2333-J2332,"Push",0)),"")</f>
        <v/>
      </c>
      <c r="AA2332" s="18"/>
      <c r="AB2332" s="19"/>
    </row>
    <row r="2333" hidden="1">
      <c r="B2333" s="20" t="s">
        <v>172</v>
      </c>
      <c r="C2333" s="3">
        <v>5.1</v>
      </c>
      <c r="D2333" s="21">
        <v>0.693</v>
      </c>
      <c r="F2333" s="22">
        <v>36.9</v>
      </c>
      <c r="G2333" s="5">
        <v>-1.0</v>
      </c>
      <c r="H2333" s="5">
        <v>-115.0</v>
      </c>
      <c r="I2333" s="12">
        <f>if(H2333&lt;0,-H2333/(-H2333+100),100/(H2333+100))/(if(H2333&lt;0,-H2333/(-H2333+100),100/(H2333+100))+if(H2332&lt;0,-H2332/(-H2332+100),100/(H2332+100)))</f>
        <v>0.5108342362</v>
      </c>
      <c r="J2333" s="13">
        <v>77.0</v>
      </c>
      <c r="K2333" s="23">
        <f>IF(C2333&lt;&gt;"",IF(C2333+G2333&gt;0,C2333+G2333,""),IF(G2333-C2332&gt;0,G2333-C2332,""))</f>
        <v>4.1</v>
      </c>
      <c r="L2333" s="15">
        <f>if(K2333&lt;&gt;"",if(J2332-J2333&lt;G2333,1,if(G2333=J2332-J2333,"Push",0)),"")</f>
        <v>0</v>
      </c>
      <c r="AA2333" s="18"/>
      <c r="AB2333" s="19"/>
    </row>
    <row r="2334" hidden="1">
      <c r="A2334" s="7">
        <v>44187.0</v>
      </c>
      <c r="B2334" s="8" t="s">
        <v>452</v>
      </c>
      <c r="C2334" s="9">
        <v>3.8</v>
      </c>
      <c r="D2334" s="25">
        <v>0.644</v>
      </c>
      <c r="E2334" s="10">
        <v>60.2</v>
      </c>
      <c r="F2334" s="11">
        <v>58.4</v>
      </c>
      <c r="G2334" s="5">
        <v>-9.5</v>
      </c>
      <c r="H2334" s="5">
        <v>-530.0</v>
      </c>
      <c r="I2334" s="12">
        <f>if(H2334&lt;0,-H2334/(-H2334+100),100/(H2334+100))/(if(H2334&lt;0,-H2334/(-H2334+100),100/(H2334+100))+if(H2335&lt;0,-H2335/(-H2335+100),100/(H2335+100)))</f>
        <v>0.8015122873</v>
      </c>
      <c r="J2334" s="13">
        <v>62.0</v>
      </c>
      <c r="K2334" s="14" t="str">
        <f>IF(C2334&lt;&gt;"",IF(C2334+G2334&gt;0,C2334+G2334,""),IF(G2334-C2335&gt;0,G2334-C2335,""))</f>
        <v/>
      </c>
      <c r="L2334" s="15" t="str">
        <f>if(K2334&lt;&gt;"",if(J2335-J2334&lt;G2334,1,if(G2334=J2335-J2334,"Push",0)),"")</f>
        <v/>
      </c>
      <c r="AA2334" s="18"/>
      <c r="AB2334" s="19"/>
    </row>
    <row r="2335" hidden="1">
      <c r="B2335" s="20" t="s">
        <v>42</v>
      </c>
      <c r="C2335" s="3"/>
      <c r="D2335" s="3"/>
      <c r="F2335" s="22">
        <v>49.0</v>
      </c>
      <c r="G2335" s="5">
        <v>9.5</v>
      </c>
      <c r="H2335" s="5">
        <v>380.0</v>
      </c>
      <c r="I2335" s="12">
        <f>if(H2335&lt;0,-H2335/(-H2335+100),100/(H2335+100))/(if(H2335&lt;0,-H2335/(-H2335+100),100/(H2335+100))+if(H2334&lt;0,-H2334/(-H2334+100),100/(H2334+100)))</f>
        <v>0.1984877127</v>
      </c>
      <c r="J2335" s="13">
        <v>53.0</v>
      </c>
      <c r="K2335" s="23">
        <f>IF(C2335&lt;&gt;"",IF(C2335+G2335&gt;0,C2335+G2335,""),IF(G2335-C2334&gt;0,G2335-C2334,""))</f>
        <v>5.7</v>
      </c>
      <c r="L2335" s="15">
        <f>if(K2335&lt;&gt;"",if(J2334-J2335&lt;G2335,1,if(G2335=J2334-J2335,"Push",0)),"")</f>
        <v>1</v>
      </c>
      <c r="AA2335" s="18"/>
      <c r="AB2335" s="19"/>
    </row>
    <row r="2336" hidden="1">
      <c r="A2336" s="7">
        <v>44187.0</v>
      </c>
      <c r="B2336" s="8" t="s">
        <v>249</v>
      </c>
      <c r="C2336" s="9"/>
      <c r="D2336" s="9"/>
      <c r="E2336" s="10">
        <v>59.5</v>
      </c>
      <c r="F2336" s="11">
        <v>62.6</v>
      </c>
      <c r="G2336" s="5">
        <v>-2.5</v>
      </c>
      <c r="H2336" s="5">
        <v>-143.0</v>
      </c>
      <c r="I2336" s="12">
        <f>if(H2336&lt;0,-H2336/(-H2336+100),100/(H2336+100))/(if(H2336&lt;0,-H2336/(-H2336+100),100/(H2336+100))+if(H2337&lt;0,-H2337/(-H2337+100),100/(H2337+100)))</f>
        <v>0.5619569528</v>
      </c>
      <c r="J2336" s="13">
        <v>66.0</v>
      </c>
      <c r="K2336" s="14" t="str">
        <f>IF(C2336&lt;&gt;"",IF(C2336+G2336&gt;0,C2336+G2336,""),IF(G2336-C2337&gt;0,G2336-C2337,""))</f>
        <v/>
      </c>
      <c r="L2336" s="15" t="str">
        <f>if(K2336&lt;&gt;"",if(J2337-J2336&lt;G2336,1,if(G2336=J2337-J2336,"Push",0)),"")</f>
        <v/>
      </c>
      <c r="AA2336" s="18"/>
      <c r="AB2336" s="19"/>
    </row>
    <row r="2337" hidden="1">
      <c r="B2337" s="20" t="s">
        <v>63</v>
      </c>
      <c r="C2337" s="3">
        <v>2.0</v>
      </c>
      <c r="D2337" s="21">
        <v>0.577</v>
      </c>
      <c r="F2337" s="22">
        <v>32.0</v>
      </c>
      <c r="G2337" s="5">
        <v>2.5</v>
      </c>
      <c r="H2337" s="5">
        <v>118.0</v>
      </c>
      <c r="I2337" s="12">
        <f>if(H2337&lt;0,-H2337/(-H2337+100),100/(H2337+100))/(if(H2337&lt;0,-H2337/(-H2337+100),100/(H2337+100))+if(H2336&lt;0,-H2336/(-H2336+100),100/(H2336+100)))</f>
        <v>0.4380430472</v>
      </c>
      <c r="J2337" s="13">
        <v>65.0</v>
      </c>
      <c r="K2337" s="23">
        <f>IF(C2337&lt;&gt;"",IF(C2337+G2337&gt;0,C2337+G2337,""),IF(G2337-C2336&gt;0,G2337-C2336,""))</f>
        <v>4.5</v>
      </c>
      <c r="L2337" s="15">
        <f>if(K2337&lt;&gt;"",if(J2336-J2337&lt;G2337,1,if(G2337=J2336-J2337,"Push",0)),"")</f>
        <v>1</v>
      </c>
      <c r="AA2337" s="18"/>
      <c r="AB2337" s="19"/>
    </row>
    <row r="2338" hidden="1">
      <c r="A2338" s="7">
        <v>44187.0</v>
      </c>
      <c r="B2338" s="8" t="s">
        <v>182</v>
      </c>
      <c r="C2338" s="9"/>
      <c r="D2338" s="9"/>
      <c r="E2338" s="10">
        <v>57.9</v>
      </c>
      <c r="F2338" s="11">
        <v>61.1</v>
      </c>
      <c r="G2338" s="5">
        <v>20.0</v>
      </c>
      <c r="H2338" s="5">
        <v>1400.0</v>
      </c>
      <c r="I2338" s="12">
        <f>if(H2338&lt;0,-H2338/(-H2338+100),100/(H2338+100))/(if(H2338&lt;0,-H2338/(-H2338+100),100/(H2338+100))+if(H2339&lt;0,-H2339/(-H2339+100),100/(H2339+100)))</f>
        <v>0.06367041199</v>
      </c>
      <c r="J2338" s="13">
        <v>81.0</v>
      </c>
      <c r="K2338" s="14">
        <f>IF(C2338&lt;&gt;"",IF(C2338+G2338&gt;0,C2338+G2338,""),IF(G2338-C2339&gt;0,G2338-C2339,""))</f>
        <v>11.7</v>
      </c>
      <c r="L2338" s="15">
        <f>if(K2338&lt;&gt;"",if(J2339-J2338&lt;G2338,1,if(G2338=J2339-J2338,"Push",0)),"")</f>
        <v>1</v>
      </c>
      <c r="AA2338" s="18"/>
      <c r="AB2338" s="19"/>
    </row>
    <row r="2339" hidden="1">
      <c r="B2339" s="20" t="s">
        <v>39</v>
      </c>
      <c r="C2339" s="3">
        <v>8.3</v>
      </c>
      <c r="D2339" s="21">
        <v>0.767</v>
      </c>
      <c r="F2339" s="22">
        <v>54.7</v>
      </c>
      <c r="G2339" s="5">
        <v>-20.0</v>
      </c>
      <c r="H2339" s="5">
        <v>-5000.0</v>
      </c>
      <c r="I2339" s="12">
        <f>if(H2339&lt;0,-H2339/(-H2339+100),100/(H2339+100))/(if(H2339&lt;0,-H2339/(-H2339+100),100/(H2339+100))+if(H2338&lt;0,-H2338/(-H2338+100),100/(H2338+100)))</f>
        <v>0.936329588</v>
      </c>
      <c r="J2339" s="13">
        <v>82.0</v>
      </c>
      <c r="K2339" s="23" t="str">
        <f>IF(C2339&lt;&gt;"",IF(C2339+G2339&gt;0,C2339+G2339,""),IF(G2339-C2338&gt;0,G2339-C2338,""))</f>
        <v/>
      </c>
      <c r="L2339" s="15" t="str">
        <f>if(K2339&lt;&gt;"",if(J2338-J2339&lt;G2339,1,if(G2339=J2338-J2339,"Push",0)),"")</f>
        <v/>
      </c>
      <c r="AA2339" s="18"/>
      <c r="AB2339" s="19"/>
    </row>
    <row r="2340" hidden="1">
      <c r="A2340" s="7">
        <v>44187.0</v>
      </c>
      <c r="B2340" s="8" t="s">
        <v>189</v>
      </c>
      <c r="C2340" s="9"/>
      <c r="D2340" s="9"/>
      <c r="E2340" s="10">
        <v>57.7</v>
      </c>
      <c r="F2340" s="11">
        <v>42.0</v>
      </c>
      <c r="G2340" s="5">
        <v>14.0</v>
      </c>
      <c r="H2340" s="5">
        <v>800.0</v>
      </c>
      <c r="I2340" s="12">
        <f>if(H2340&lt;0,-H2340/(-H2340+100),100/(H2340+100))/(if(H2340&lt;0,-H2340/(-H2340+100),100/(H2340+100))+if(H2341&lt;0,-H2341/(-H2341+100),100/(H2341+100)))</f>
        <v>0.10625</v>
      </c>
      <c r="J2340" s="13">
        <v>53.0</v>
      </c>
      <c r="K2340" s="14">
        <f>IF(C2340&lt;&gt;"",IF(C2340+G2340&gt;0,C2340+G2340,""),IF(G2340-C2341&gt;0,G2340-C2341,""))</f>
        <v>8.3</v>
      </c>
      <c r="L2340" s="15" t="str">
        <f>if(K2340&lt;&gt;"",if(J2341-J2340&lt;G2340,1,if(G2340=J2341-J2340,"Push",0)),"")</f>
        <v>Push</v>
      </c>
      <c r="AA2340" s="18"/>
      <c r="AB2340" s="19"/>
    </row>
    <row r="2341" hidden="1">
      <c r="B2341" s="20" t="s">
        <v>237</v>
      </c>
      <c r="C2341" s="3">
        <v>5.7</v>
      </c>
      <c r="D2341" s="21">
        <v>0.706</v>
      </c>
      <c r="F2341" s="22">
        <v>70.1</v>
      </c>
      <c r="G2341" s="5">
        <v>-14.0</v>
      </c>
      <c r="H2341" s="5">
        <v>-1430.0</v>
      </c>
      <c r="I2341" s="12">
        <f>if(H2341&lt;0,-H2341/(-H2341+100),100/(H2341+100))/(if(H2341&lt;0,-H2341/(-H2341+100),100/(H2341+100))+if(H2340&lt;0,-H2340/(-H2340+100),100/(H2340+100)))</f>
        <v>0.89375</v>
      </c>
      <c r="J2341" s="13">
        <v>67.0</v>
      </c>
      <c r="K2341" s="23" t="str">
        <f>IF(C2341&lt;&gt;"",IF(C2341+G2341&gt;0,C2341+G2341,""),IF(G2341-C2340&gt;0,G2341-C2340,""))</f>
        <v/>
      </c>
      <c r="L2341" s="15" t="str">
        <f>if(K2341&lt;&gt;"",if(J2340-J2341&lt;G2341,1,if(G2341=J2340-J2341,"Push",0)),"")</f>
        <v/>
      </c>
      <c r="AA2341" s="18"/>
      <c r="AB2341" s="19"/>
    </row>
    <row r="2342" hidden="1">
      <c r="A2342" s="7">
        <v>44187.0</v>
      </c>
      <c r="B2342" s="8" t="s">
        <v>69</v>
      </c>
      <c r="C2342" s="9">
        <v>0.1</v>
      </c>
      <c r="D2342" s="25">
        <v>0.506</v>
      </c>
      <c r="E2342" s="10">
        <v>56.3</v>
      </c>
      <c r="F2342" s="11">
        <v>57.6</v>
      </c>
      <c r="G2342" s="5">
        <v>-4.5</v>
      </c>
      <c r="H2342" s="5">
        <v>-205.0</v>
      </c>
      <c r="I2342" s="12">
        <f>if(H2342&lt;0,-H2342/(-H2342+100),100/(H2342+100))/(if(H2342&lt;0,-H2342/(-H2342+100),100/(H2342+100))+if(H2343&lt;0,-H2343/(-H2343+100),100/(H2343+100)))</f>
        <v>0.6447291788</v>
      </c>
      <c r="J2342" s="13">
        <v>76.0</v>
      </c>
      <c r="K2342" s="14" t="str">
        <f>IF(C2342&lt;&gt;"",IF(C2342+G2342&gt;0,C2342+G2342,""),IF(G2342-C2343&gt;0,G2342-C2343,""))</f>
        <v/>
      </c>
      <c r="L2342" s="15" t="str">
        <f>if(K2342&lt;&gt;"",if(J2343-J2342&lt;G2342,1,if(G2342=J2343-J2342,"Push",0)),"")</f>
        <v/>
      </c>
      <c r="AA2342" s="18"/>
      <c r="AB2342" s="19"/>
    </row>
    <row r="2343" hidden="1">
      <c r="B2343" s="20" t="s">
        <v>75</v>
      </c>
      <c r="C2343" s="3"/>
      <c r="D2343" s="3"/>
      <c r="F2343" s="22">
        <v>27.3</v>
      </c>
      <c r="G2343" s="5">
        <v>4.5</v>
      </c>
      <c r="H2343" s="5">
        <v>170.0</v>
      </c>
      <c r="I2343" s="12">
        <f>if(H2343&lt;0,-H2343/(-H2343+100),100/(H2343+100))/(if(H2343&lt;0,-H2343/(-H2343+100),100/(H2343+100))+if(H2342&lt;0,-H2342/(-H2342+100),100/(H2342+100)))</f>
        <v>0.3552708212</v>
      </c>
      <c r="J2343" s="13">
        <v>68.0</v>
      </c>
      <c r="K2343" s="23">
        <f>IF(C2343&lt;&gt;"",IF(C2343+G2343&gt;0,C2343+G2343,""),IF(G2343-C2342&gt;0,G2343-C2342,""))</f>
        <v>4.4</v>
      </c>
      <c r="L2343" s="15">
        <f>if(K2343&lt;&gt;"",if(J2342-J2343&lt;G2343,1,if(G2343=J2342-J2343,"Push",0)),"")</f>
        <v>0</v>
      </c>
      <c r="AA2343" s="18"/>
      <c r="AB2343" s="19"/>
    </row>
    <row r="2344" hidden="1">
      <c r="A2344" s="7">
        <v>44187.0</v>
      </c>
      <c r="B2344" s="8" t="s">
        <v>265</v>
      </c>
      <c r="C2344" s="9"/>
      <c r="D2344" s="9"/>
      <c r="E2344" s="10">
        <v>55.4</v>
      </c>
      <c r="F2344" s="11">
        <v>42.0</v>
      </c>
      <c r="G2344" s="5">
        <v>13.5</v>
      </c>
      <c r="H2344" s="5">
        <v>700.0</v>
      </c>
      <c r="I2344" s="12">
        <f>if(H2344&lt;0,-H2344/(-H2344+100),100/(H2344+100))/(if(H2344&lt;0,-H2344/(-H2344+100),100/(H2344+100))+if(H2345&lt;0,-H2345/(-H2345+100),100/(H2345+100)))</f>
        <v>0.1189427313</v>
      </c>
      <c r="J2344" s="13">
        <v>67.0</v>
      </c>
      <c r="K2344" s="14">
        <f>IF(C2344&lt;&gt;"",IF(C2344+G2344&gt;0,C2344+G2344,""),IF(G2344-C2345&gt;0,G2344-C2345,""))</f>
        <v>2.2</v>
      </c>
      <c r="L2344" s="15">
        <f>if(K2344&lt;&gt;"",if(J2345-J2344&lt;G2344,1,if(G2344=J2345-J2344,"Push",0)),"")</f>
        <v>0</v>
      </c>
      <c r="AA2344" s="18"/>
      <c r="AB2344" s="19"/>
    </row>
    <row r="2345" hidden="1">
      <c r="B2345" s="20" t="s">
        <v>263</v>
      </c>
      <c r="C2345" s="3">
        <v>11.3</v>
      </c>
      <c r="D2345" s="21">
        <v>0.829</v>
      </c>
      <c r="F2345" s="22">
        <v>66.8</v>
      </c>
      <c r="G2345" s="5">
        <v>-13.5</v>
      </c>
      <c r="H2345" s="5">
        <v>-1250.0</v>
      </c>
      <c r="I2345" s="12">
        <f>if(H2345&lt;0,-H2345/(-H2345+100),100/(H2345+100))/(if(H2345&lt;0,-H2345/(-H2345+100),100/(H2345+100))+if(H2344&lt;0,-H2344/(-H2344+100),100/(H2344+100)))</f>
        <v>0.8810572687</v>
      </c>
      <c r="J2345" s="13">
        <v>88.0</v>
      </c>
      <c r="K2345" s="23" t="str">
        <f>IF(C2345&lt;&gt;"",IF(C2345+G2345&gt;0,C2345+G2345,""),IF(G2345-C2344&gt;0,G2345-C2344,""))</f>
        <v/>
      </c>
      <c r="L2345" s="15" t="str">
        <f>if(K2345&lt;&gt;"",if(J2344-J2345&lt;G2345,1,if(G2345=J2344-J2345,"Push",0)),"")</f>
        <v/>
      </c>
      <c r="AA2345" s="18"/>
      <c r="AB2345" s="19"/>
    </row>
    <row r="2346" hidden="1">
      <c r="A2346" s="7">
        <v>44187.0</v>
      </c>
      <c r="B2346" s="8" t="s">
        <v>231</v>
      </c>
      <c r="C2346" s="9"/>
      <c r="D2346" s="9"/>
      <c r="E2346" s="10">
        <v>55.3</v>
      </c>
      <c r="F2346" s="11">
        <v>51.9</v>
      </c>
      <c r="G2346" s="5">
        <v>16.5</v>
      </c>
      <c r="H2346" s="5">
        <v>1100.0</v>
      </c>
      <c r="I2346" s="12">
        <f>if(H2346&lt;0,-H2346/(-H2346+100),100/(H2346+100))/(if(H2346&lt;0,-H2346/(-H2346+100),100/(H2346+100))+if(H2347&lt;0,-H2347/(-H2347+100),100/(H2347+100)))</f>
        <v>0.07975460123</v>
      </c>
      <c r="J2346" s="13">
        <v>71.0</v>
      </c>
      <c r="K2346" s="14">
        <f>IF(C2346&lt;&gt;"",IF(C2346+G2346&gt;0,C2346+G2346,""),IF(G2346-C2347&gt;0,G2346-C2347,""))</f>
        <v>5.4</v>
      </c>
      <c r="L2346" s="15">
        <f>if(K2346&lt;&gt;"",if(J2347-J2346&lt;G2346,1,if(G2346=J2347-J2346,"Push",0)),"")</f>
        <v>1</v>
      </c>
      <c r="AA2346" s="18"/>
      <c r="AB2346" s="19"/>
    </row>
    <row r="2347" hidden="1">
      <c r="B2347" s="20" t="s">
        <v>58</v>
      </c>
      <c r="C2347" s="3">
        <v>11.1</v>
      </c>
      <c r="D2347" s="21">
        <v>0.855</v>
      </c>
      <c r="F2347" s="22">
        <v>58.8</v>
      </c>
      <c r="G2347" s="5">
        <v>-16.5</v>
      </c>
      <c r="H2347" s="5">
        <v>-2500.0</v>
      </c>
      <c r="I2347" s="12">
        <f>if(H2347&lt;0,-H2347/(-H2347+100),100/(H2347+100))/(if(H2347&lt;0,-H2347/(-H2347+100),100/(H2347+100))+if(H2346&lt;0,-H2346/(-H2346+100),100/(H2346+100)))</f>
        <v>0.9202453988</v>
      </c>
      <c r="J2347" s="13">
        <v>84.0</v>
      </c>
      <c r="K2347" s="23" t="str">
        <f>IF(C2347&lt;&gt;"",IF(C2347+G2347&gt;0,C2347+G2347,""),IF(G2347-C2346&gt;0,G2347-C2346,""))</f>
        <v/>
      </c>
      <c r="L2347" s="15" t="str">
        <f>if(K2347&lt;&gt;"",if(J2346-J2347&lt;G2347,1,if(G2347=J2346-J2347,"Push",0)),"")</f>
        <v/>
      </c>
      <c r="AA2347" s="18"/>
      <c r="AB2347" s="19"/>
    </row>
    <row r="2348" hidden="1">
      <c r="A2348" s="7">
        <v>44187.0</v>
      </c>
      <c r="B2348" s="8" t="s">
        <v>346</v>
      </c>
      <c r="C2348" s="9"/>
      <c r="D2348" s="9"/>
      <c r="E2348" s="10">
        <v>52.8</v>
      </c>
      <c r="F2348" s="11">
        <v>74.5</v>
      </c>
      <c r="G2348" s="5">
        <v>3.5</v>
      </c>
      <c r="H2348" s="5">
        <v>143.0</v>
      </c>
      <c r="I2348" s="12">
        <f>if(H2348&lt;0,-H2348/(-H2348+100),100/(H2348+100))/(if(H2348&lt;0,-H2348/(-H2348+100),100/(H2348+100))+if(H2349&lt;0,-H2349/(-H2349+100),100/(H2349+100)))</f>
        <v>0.3927168868</v>
      </c>
      <c r="J2348" s="13">
        <v>70.0</v>
      </c>
      <c r="K2348" s="14">
        <f>IF(C2348&lt;&gt;"",IF(C2348+G2348&gt;0,C2348+G2348,""),IF(G2348-C2349&gt;0,G2348-C2349,""))</f>
        <v>0.7</v>
      </c>
      <c r="L2348" s="15">
        <f>if(K2348&lt;&gt;"",if(J2349-J2348&lt;G2348,1,if(G2348=J2349-J2348,"Push",0)),"")</f>
        <v>1</v>
      </c>
      <c r="AA2348" s="18"/>
      <c r="AB2348" s="19"/>
    </row>
    <row r="2349" hidden="1">
      <c r="B2349" s="20" t="s">
        <v>441</v>
      </c>
      <c r="C2349" s="3">
        <v>2.8</v>
      </c>
      <c r="D2349" s="21">
        <v>0.612</v>
      </c>
      <c r="F2349" s="22">
        <v>21.1</v>
      </c>
      <c r="G2349" s="5">
        <v>-3.5</v>
      </c>
      <c r="H2349" s="5">
        <v>-175.0</v>
      </c>
      <c r="I2349" s="12">
        <f>if(H2349&lt;0,-H2349/(-H2349+100),100/(H2349+100))/(if(H2349&lt;0,-H2349/(-H2349+100),100/(H2349+100))+if(H2348&lt;0,-H2348/(-H2348+100),100/(H2348+100)))</f>
        <v>0.6072831132</v>
      </c>
      <c r="J2349" s="13">
        <v>65.0</v>
      </c>
      <c r="K2349" s="23" t="str">
        <f>IF(C2349&lt;&gt;"",IF(C2349+G2349&gt;0,C2349+G2349,""),IF(G2349-C2348&gt;0,G2349-C2348,""))</f>
        <v/>
      </c>
      <c r="L2349" s="15" t="str">
        <f>if(K2349&lt;&gt;"",if(J2348-J2349&lt;G2349,1,if(G2349=J2348-J2349,"Push",0)),"")</f>
        <v/>
      </c>
      <c r="AA2349" s="18"/>
      <c r="AB2349" s="19"/>
    </row>
    <row r="2350" hidden="1">
      <c r="A2350" s="7">
        <v>44187.0</v>
      </c>
      <c r="B2350" s="8" t="s">
        <v>79</v>
      </c>
      <c r="C2350" s="9"/>
      <c r="D2350" s="9"/>
      <c r="E2350" s="10">
        <v>52.6</v>
      </c>
      <c r="F2350" s="11">
        <v>73.8</v>
      </c>
      <c r="G2350" s="5">
        <v>39.0</v>
      </c>
      <c r="I2350" s="12"/>
      <c r="J2350" s="13">
        <v>78.0</v>
      </c>
      <c r="K2350" s="14">
        <f>IF(C2350&lt;&gt;"",IF(C2350+G2350&gt;0,C2350+G2350,""),IF(G2350-C2351&gt;0,G2350-C2351,""))</f>
        <v>8.1</v>
      </c>
      <c r="L2350" s="15">
        <f>if(K2350&lt;&gt;"",if(J2351-J2350&lt;G2350,1,if(G2350=J2351-J2350,"Push",0)),"")</f>
        <v>1</v>
      </c>
      <c r="AA2350" s="18"/>
      <c r="AB2350" s="19"/>
    </row>
    <row r="2351" hidden="1">
      <c r="B2351" s="20" t="s">
        <v>230</v>
      </c>
      <c r="C2351" s="3">
        <v>30.9</v>
      </c>
      <c r="D2351" s="21">
        <v>0.985</v>
      </c>
      <c r="F2351" s="22">
        <v>31.8</v>
      </c>
      <c r="G2351" s="5">
        <v>-39.0</v>
      </c>
      <c r="I2351" s="12"/>
      <c r="J2351" s="13">
        <v>95.0</v>
      </c>
      <c r="K2351" s="23" t="str">
        <f>IF(C2351&lt;&gt;"",IF(C2351+G2351&gt;0,C2351+G2351,""),IF(G2351-C2350&gt;0,G2351-C2350,""))</f>
        <v/>
      </c>
      <c r="L2351" s="15" t="str">
        <f>if(K2351&lt;&gt;"",if(J2350-J2351&lt;G2351,1,if(G2351=J2350-J2351,"Push",0)),"")</f>
        <v/>
      </c>
      <c r="AA2351" s="18"/>
      <c r="AB2351" s="19"/>
    </row>
    <row r="2352" hidden="1">
      <c r="A2352" s="7">
        <v>44187.0</v>
      </c>
      <c r="B2352" s="8" t="s">
        <v>62</v>
      </c>
      <c r="C2352" s="9"/>
      <c r="D2352" s="9"/>
      <c r="E2352" s="10">
        <v>51.5</v>
      </c>
      <c r="F2352" s="11">
        <v>57.7</v>
      </c>
      <c r="G2352" s="5">
        <v>13.5</v>
      </c>
      <c r="H2352" s="5">
        <v>750.0</v>
      </c>
      <c r="I2352" s="12">
        <f>if(H2352&lt;0,-H2352/(-H2352+100),100/(H2352+100))/(if(H2352&lt;0,-H2352/(-H2352+100),100/(H2352+100))+if(H2353&lt;0,-H2353/(-H2353+100),100/(H2353+100)))</f>
        <v>0.1127348643</v>
      </c>
      <c r="J2352" s="13">
        <v>69.0</v>
      </c>
      <c r="K2352" s="14">
        <f>IF(C2352&lt;&gt;"",IF(C2352+G2352&gt;0,C2352+G2352,""),IF(G2352-C2353&gt;0,G2352-C2353,""))</f>
        <v>1.3</v>
      </c>
      <c r="L2352" s="15">
        <f>if(K2352&lt;&gt;"",if(J2353-J2352&lt;G2352,1,if(G2352=J2353-J2352,"Push",0)),"")</f>
        <v>0</v>
      </c>
      <c r="AA2352" s="18"/>
      <c r="AB2352" s="19"/>
    </row>
    <row r="2353" hidden="1">
      <c r="B2353" s="20" t="s">
        <v>122</v>
      </c>
      <c r="C2353" s="3">
        <v>12.2</v>
      </c>
      <c r="D2353" s="21">
        <v>0.854</v>
      </c>
      <c r="F2353" s="22">
        <v>62.2</v>
      </c>
      <c r="G2353" s="5">
        <v>-13.5</v>
      </c>
      <c r="H2353" s="5">
        <v>-1250.0</v>
      </c>
      <c r="I2353" s="12">
        <f>if(H2353&lt;0,-H2353/(-H2353+100),100/(H2353+100))/(if(H2353&lt;0,-H2353/(-H2353+100),100/(H2353+100))+if(H2352&lt;0,-H2352/(-H2352+100),100/(H2352+100)))</f>
        <v>0.8872651357</v>
      </c>
      <c r="J2353" s="13">
        <v>85.0</v>
      </c>
      <c r="K2353" s="23" t="str">
        <f>IF(C2353&lt;&gt;"",IF(C2353+G2353&gt;0,C2353+G2353,""),IF(G2353-C2352&gt;0,G2353-C2352,""))</f>
        <v/>
      </c>
      <c r="L2353" s="15" t="str">
        <f>if(K2353&lt;&gt;"",if(J2352-J2353&lt;G2353,1,if(G2353=J2352-J2353,"Push",0)),"")</f>
        <v/>
      </c>
      <c r="AA2353" s="18"/>
      <c r="AB2353" s="19"/>
    </row>
    <row r="2354" hidden="1">
      <c r="A2354" s="7">
        <v>44187.0</v>
      </c>
      <c r="B2354" s="8" t="s">
        <v>288</v>
      </c>
      <c r="C2354" s="9"/>
      <c r="D2354" s="9"/>
      <c r="E2354" s="10">
        <v>50.1</v>
      </c>
      <c r="F2354" s="11">
        <v>41.4</v>
      </c>
      <c r="G2354" s="5">
        <v>24.0</v>
      </c>
      <c r="I2354" s="12"/>
      <c r="J2354" s="13">
        <v>40.0</v>
      </c>
      <c r="K2354" s="14">
        <f>IF(C2354&lt;&gt;"",IF(C2354+G2354&gt;0,C2354+G2354,""),IF(G2354-C2355&gt;0,G2354-C2355,""))</f>
        <v>2.1</v>
      </c>
      <c r="L2354" s="15">
        <f>if(K2354&lt;&gt;"",if(J2355-J2354&lt;G2354,1,if(G2354=J2355-J2354,"Push",0)),"")</f>
        <v>0</v>
      </c>
      <c r="AA2354" s="18"/>
      <c r="AB2354" s="19"/>
    </row>
    <row r="2355" hidden="1">
      <c r="B2355" s="20" t="s">
        <v>36</v>
      </c>
      <c r="C2355" s="3">
        <v>21.9</v>
      </c>
      <c r="D2355" s="21">
        <v>0.983</v>
      </c>
      <c r="F2355" s="22">
        <v>64.3</v>
      </c>
      <c r="G2355" s="5">
        <v>-24.0</v>
      </c>
      <c r="I2355" s="12"/>
      <c r="J2355" s="13">
        <v>76.0</v>
      </c>
      <c r="K2355" s="23" t="str">
        <f>IF(C2355&lt;&gt;"",IF(C2355+G2355&gt;0,C2355+G2355,""),IF(G2355-C2354&gt;0,G2355-C2354,""))</f>
        <v/>
      </c>
      <c r="L2355" s="15" t="str">
        <f>if(K2355&lt;&gt;"",if(J2354-J2355&lt;G2355,1,if(G2355=J2354-J2355,"Push",0)),"")</f>
        <v/>
      </c>
      <c r="AA2355" s="18"/>
      <c r="AB2355" s="19"/>
    </row>
    <row r="2356" hidden="1">
      <c r="A2356" s="7">
        <v>44187.0</v>
      </c>
      <c r="B2356" s="8" t="s">
        <v>260</v>
      </c>
      <c r="C2356" s="9"/>
      <c r="D2356" s="9"/>
      <c r="E2356" s="10">
        <v>49.8</v>
      </c>
      <c r="F2356" s="11">
        <v>32.8</v>
      </c>
      <c r="G2356" s="5">
        <v>5.0</v>
      </c>
      <c r="H2356" s="5">
        <v>180.0</v>
      </c>
      <c r="I2356" s="12">
        <f>if(H2356&lt;0,-H2356/(-H2356+100),100/(H2356+100))/(if(H2356&lt;0,-H2356/(-H2356+100),100/(H2356+100))+if(H2357&lt;0,-H2357/(-H2357+100),100/(H2357+100)))</f>
        <v>0.3403141361</v>
      </c>
      <c r="J2356" s="13">
        <v>58.0</v>
      </c>
      <c r="K2356" s="14" t="str">
        <f>IF(C2356&lt;&gt;"",IF(C2356+G2356&gt;0,C2356+G2356,""),IF(G2356-C2357&gt;0,G2356-C2357,""))</f>
        <v/>
      </c>
      <c r="L2356" s="15" t="str">
        <f>if(K2356&lt;&gt;"",if(J2357-J2356&lt;G2356,1,if(G2356=J2357-J2356,"Push",0)),"")</f>
        <v/>
      </c>
      <c r="AA2356" s="18"/>
      <c r="AB2356" s="19"/>
    </row>
    <row r="2357" hidden="1">
      <c r="B2357" s="20" t="s">
        <v>248</v>
      </c>
      <c r="C2357" s="3">
        <v>7.3</v>
      </c>
      <c r="D2357" s="21">
        <v>0.784</v>
      </c>
      <c r="F2357" s="22">
        <v>66.4</v>
      </c>
      <c r="G2357" s="5">
        <v>-5.0</v>
      </c>
      <c r="H2357" s="5">
        <v>-225.0</v>
      </c>
      <c r="I2357" s="12">
        <f>if(H2357&lt;0,-H2357/(-H2357+100),100/(H2357+100))/(if(H2357&lt;0,-H2357/(-H2357+100),100/(H2357+100))+if(H2356&lt;0,-H2356/(-H2356+100),100/(H2356+100)))</f>
        <v>0.6596858639</v>
      </c>
      <c r="J2357" s="13">
        <v>68.0</v>
      </c>
      <c r="K2357" s="23">
        <f>IF(C2357&lt;&gt;"",IF(C2357+G2357&gt;0,C2357+G2357,""),IF(G2357-C2356&gt;0,G2357-C2356,""))</f>
        <v>2.3</v>
      </c>
      <c r="L2357" s="15">
        <f>if(K2357&lt;&gt;"",if(J2356-J2357&lt;G2357,1,if(G2357=J2356-J2357,"Push",0)),"")</f>
        <v>1</v>
      </c>
      <c r="AA2357" s="18"/>
      <c r="AB2357" s="19"/>
    </row>
    <row r="2358" hidden="1">
      <c r="A2358" s="7">
        <v>44187.0</v>
      </c>
      <c r="B2358" s="8" t="s">
        <v>146</v>
      </c>
      <c r="C2358" s="9"/>
      <c r="D2358" s="9"/>
      <c r="E2358" s="10">
        <v>47.5</v>
      </c>
      <c r="F2358" s="11">
        <v>49.1</v>
      </c>
      <c r="G2358" s="5">
        <v>12.0</v>
      </c>
      <c r="H2358" s="5">
        <v>600.0</v>
      </c>
      <c r="I2358" s="12">
        <f>if(H2358&lt;0,-H2358/(-H2358+100),100/(H2358+100))/(if(H2358&lt;0,-H2358/(-H2358+100),100/(H2358+100))+if(H2359&lt;0,-H2359/(-H2359+100),100/(H2359+100)))</f>
        <v>0.1358024691</v>
      </c>
      <c r="J2358" s="13">
        <v>82.0</v>
      </c>
      <c r="K2358" s="14" t="str">
        <f>IF(C2358&lt;&gt;"",IF(C2358+G2358&gt;0,C2358+G2358,""),IF(G2358-C2359&gt;0,G2358-C2359,""))</f>
        <v/>
      </c>
      <c r="L2358" s="15" t="str">
        <f>if(K2358&lt;&gt;"",if(J2359-J2358&lt;G2358,1,if(G2358=J2359-J2358,"Push",0)),"")</f>
        <v/>
      </c>
      <c r="AA2358" s="18"/>
      <c r="AB2358" s="19"/>
    </row>
    <row r="2359" hidden="1">
      <c r="B2359" s="20" t="s">
        <v>150</v>
      </c>
      <c r="C2359" s="3">
        <v>14.3</v>
      </c>
      <c r="D2359" s="21">
        <v>0.919</v>
      </c>
      <c r="F2359" s="22">
        <v>58.3</v>
      </c>
      <c r="G2359" s="5">
        <v>-12.0</v>
      </c>
      <c r="H2359" s="5">
        <v>-1000.0</v>
      </c>
      <c r="I2359" s="12">
        <f>if(H2359&lt;0,-H2359/(-H2359+100),100/(H2359+100))/(if(H2359&lt;0,-H2359/(-H2359+100),100/(H2359+100))+if(H2358&lt;0,-H2358/(-H2358+100),100/(H2358+100)))</f>
        <v>0.8641975309</v>
      </c>
      <c r="J2359" s="13">
        <v>89.0</v>
      </c>
      <c r="K2359" s="23">
        <f>IF(C2359&lt;&gt;"",IF(C2359+G2359&gt;0,C2359+G2359,""),IF(G2359-C2358&gt;0,G2359-C2358,""))</f>
        <v>2.3</v>
      </c>
      <c r="L2359" s="15">
        <f>if(K2359&lt;&gt;"",if(J2358-J2359&lt;G2359,1,if(G2359=J2358-J2359,"Push",0)),"")</f>
        <v>0</v>
      </c>
      <c r="AA2359" s="18"/>
      <c r="AB2359" s="19"/>
    </row>
    <row r="2360" hidden="1">
      <c r="A2360" s="7">
        <v>44187.0</v>
      </c>
      <c r="B2360" s="8" t="s">
        <v>91</v>
      </c>
      <c r="C2360" s="9">
        <v>0.8</v>
      </c>
      <c r="D2360" s="25">
        <v>0.532</v>
      </c>
      <c r="E2360" s="10">
        <v>46.8</v>
      </c>
      <c r="F2360" s="11">
        <v>51.0</v>
      </c>
      <c r="G2360" s="5">
        <v>2.0</v>
      </c>
      <c r="H2360" s="5">
        <v>112.0</v>
      </c>
      <c r="I2360" s="12">
        <f>if(H2360&lt;0,-H2360/(-H2360+100),100/(H2360+100))/(if(H2360&lt;0,-H2360/(-H2360+100),100/(H2360+100))+if(H2361&lt;0,-H2361/(-H2361+100),100/(H2361+100)))</f>
        <v>0.4516676961</v>
      </c>
      <c r="J2360" s="13">
        <v>69.0</v>
      </c>
      <c r="K2360" s="14">
        <f>IF(C2360&lt;&gt;"",IF(C2360+G2360&gt;0,C2360+G2360,""),IF(G2360-C2361&gt;0,G2360-C2361,""))</f>
        <v>2.8</v>
      </c>
      <c r="L2360" s="15">
        <f>if(K2360&lt;&gt;"",if(J2361-J2360&lt;G2360,1,if(G2360=J2361-J2360,"Push",0)),"")</f>
        <v>1</v>
      </c>
      <c r="AA2360" s="18"/>
      <c r="AB2360" s="19"/>
    </row>
    <row r="2361" hidden="1">
      <c r="B2361" s="20" t="s">
        <v>85</v>
      </c>
      <c r="C2361" s="3"/>
      <c r="D2361" s="3"/>
      <c r="F2361" s="22">
        <v>25.7</v>
      </c>
      <c r="G2361" s="5">
        <v>-2.0</v>
      </c>
      <c r="H2361" s="5">
        <v>-134.0</v>
      </c>
      <c r="I2361" s="12">
        <f>if(H2361&lt;0,-H2361/(-H2361+100),100/(H2361+100))/(if(H2361&lt;0,-H2361/(-H2361+100),100/(H2361+100))+if(H2360&lt;0,-H2360/(-H2360+100),100/(H2360+100)))</f>
        <v>0.5483323039</v>
      </c>
      <c r="J2361" s="13">
        <v>65.0</v>
      </c>
      <c r="K2361" s="23" t="str">
        <f>IF(C2361&lt;&gt;"",IF(C2361+G2361&gt;0,C2361+G2361,""),IF(G2361-C2360&gt;0,G2361-C2360,""))</f>
        <v/>
      </c>
      <c r="L2361" s="15" t="str">
        <f>if(K2361&lt;&gt;"",if(J2360-J2361&lt;G2361,1,if(G2361=J2360-J2361,"Push",0)),"")</f>
        <v/>
      </c>
      <c r="AA2361" s="18"/>
      <c r="AB2361" s="19"/>
    </row>
    <row r="2362" hidden="1">
      <c r="A2362" s="7">
        <v>44187.0</v>
      </c>
      <c r="B2362" s="8" t="s">
        <v>141</v>
      </c>
      <c r="C2362" s="9"/>
      <c r="D2362" s="9"/>
      <c r="E2362" s="10">
        <v>45.9</v>
      </c>
      <c r="F2362" s="11">
        <v>23.3</v>
      </c>
      <c r="G2362" s="5">
        <v>10.0</v>
      </c>
      <c r="H2362" s="5">
        <v>425.0</v>
      </c>
      <c r="I2362" s="12">
        <f>if(H2362&lt;0,-H2362/(-H2362+100),100/(H2362+100))/(if(H2362&lt;0,-H2362/(-H2362+100),100/(H2362+100))+if(H2363&lt;0,-H2363/(-H2363+100),100/(H2363+100)))</f>
        <v>0.1821782178</v>
      </c>
      <c r="J2362" s="13">
        <v>64.0</v>
      </c>
      <c r="K2362" s="14">
        <f>IF(C2362&lt;&gt;"",IF(C2362+G2362&gt;0,C2362+G2362,""),IF(G2362-C2363&gt;0,G2362-C2363,""))</f>
        <v>7.4</v>
      </c>
      <c r="L2362" s="15">
        <f>if(K2362&lt;&gt;"",if(J2363-J2362&lt;G2362,1,if(G2362=J2363-J2362,"Push",0)),"")</f>
        <v>1</v>
      </c>
      <c r="AA2362" s="18"/>
      <c r="AB2362" s="19"/>
    </row>
    <row r="2363" hidden="1">
      <c r="B2363" s="20" t="s">
        <v>392</v>
      </c>
      <c r="C2363" s="3">
        <v>2.6</v>
      </c>
      <c r="D2363" s="21">
        <v>0.607</v>
      </c>
      <c r="F2363" s="22">
        <v>61.1</v>
      </c>
      <c r="G2363" s="5">
        <v>-10.0</v>
      </c>
      <c r="H2363" s="5">
        <v>-590.0</v>
      </c>
      <c r="I2363" s="12">
        <f>if(H2363&lt;0,-H2363/(-H2363+100),100/(H2363+100))/(if(H2363&lt;0,-H2363/(-H2363+100),100/(H2363+100))+if(H2362&lt;0,-H2362/(-H2362+100),100/(H2362+100)))</f>
        <v>0.8178217822</v>
      </c>
      <c r="J2363" s="13">
        <v>69.0</v>
      </c>
      <c r="K2363" s="23" t="str">
        <f>IF(C2363&lt;&gt;"",IF(C2363+G2363&gt;0,C2363+G2363,""),IF(G2363-C2362&gt;0,G2363-C2362,""))</f>
        <v/>
      </c>
      <c r="L2363" s="15" t="str">
        <f>if(K2363&lt;&gt;"",if(J2362-J2363&lt;G2363,1,if(G2363=J2362-J2363,"Push",0)),"")</f>
        <v/>
      </c>
      <c r="AA2363" s="18"/>
      <c r="AB2363" s="19"/>
    </row>
    <row r="2364" hidden="1">
      <c r="A2364" s="7">
        <v>44187.0</v>
      </c>
      <c r="B2364" s="8" t="s">
        <v>131</v>
      </c>
      <c r="C2364" s="9"/>
      <c r="D2364" s="9"/>
      <c r="E2364" s="10">
        <v>45.9</v>
      </c>
      <c r="F2364" s="11">
        <v>43.0</v>
      </c>
      <c r="G2364" s="5">
        <v>11.0</v>
      </c>
      <c r="H2364" s="5">
        <v>525.0</v>
      </c>
      <c r="I2364" s="12">
        <f>if(H2364&lt;0,-H2364/(-H2364+100),100/(H2364+100))/(if(H2364&lt;0,-H2364/(-H2364+100),100/(H2364+100))+if(H2365&lt;0,-H2365/(-H2365+100),100/(H2365+100)))</f>
        <v>0.1531016278</v>
      </c>
      <c r="J2364" s="13">
        <v>65.0</v>
      </c>
      <c r="K2364" s="14">
        <f>IF(C2364&lt;&gt;"",IF(C2364+G2364&gt;0,C2364+G2364,""),IF(G2364-C2365&gt;0,G2364-C2365,""))</f>
        <v>1.1</v>
      </c>
      <c r="L2364" s="15">
        <f>if(K2364&lt;&gt;"",if(J2365-J2364&lt;G2364,1,if(G2364=J2365-J2364,"Push",0)),"")</f>
        <v>1</v>
      </c>
      <c r="AA2364" s="18"/>
      <c r="AB2364" s="19"/>
    </row>
    <row r="2365" hidden="1">
      <c r="B2365" s="20" t="s">
        <v>27</v>
      </c>
      <c r="C2365" s="3">
        <v>9.9</v>
      </c>
      <c r="D2365" s="21">
        <v>0.839</v>
      </c>
      <c r="F2365" s="22">
        <v>49.1</v>
      </c>
      <c r="G2365" s="5">
        <v>-11.0</v>
      </c>
      <c r="H2365" s="5">
        <v>-770.0</v>
      </c>
      <c r="I2365" s="12">
        <f>if(H2365&lt;0,-H2365/(-H2365+100),100/(H2365+100))/(if(H2365&lt;0,-H2365/(-H2365+100),100/(H2365+100))+if(H2364&lt;0,-H2364/(-H2364+100),100/(H2364+100)))</f>
        <v>0.8468983722</v>
      </c>
      <c r="J2365" s="13">
        <v>70.0</v>
      </c>
      <c r="K2365" s="23" t="str">
        <f>IF(C2365&lt;&gt;"",IF(C2365+G2365&gt;0,C2365+G2365,""),IF(G2365-C2364&gt;0,G2365-C2364,""))</f>
        <v/>
      </c>
      <c r="L2365" s="15" t="str">
        <f>if(K2365&lt;&gt;"",if(J2364-J2365&lt;G2365,1,if(G2365=J2364-J2365,"Push",0)),"")</f>
        <v/>
      </c>
      <c r="AA2365" s="18"/>
      <c r="AB2365" s="19"/>
    </row>
    <row r="2366" hidden="1">
      <c r="A2366" s="7">
        <v>44187.0</v>
      </c>
      <c r="B2366" s="8" t="s">
        <v>250</v>
      </c>
      <c r="C2366" s="9">
        <v>9.6</v>
      </c>
      <c r="D2366" s="25">
        <v>0.794</v>
      </c>
      <c r="E2366" s="10">
        <v>45.3</v>
      </c>
      <c r="F2366" s="11">
        <v>58.9</v>
      </c>
      <c r="G2366" s="5">
        <v>-13.0</v>
      </c>
      <c r="H2366" s="5">
        <v>-1115.0</v>
      </c>
      <c r="I2366" s="12">
        <f>if(H2366&lt;0,-H2366/(-H2366+100),100/(H2366+100))/(if(H2366&lt;0,-H2366/(-H2366+100),100/(H2366+100))+if(H2367&lt;0,-H2367/(-H2367+100),100/(H2367+100)))</f>
        <v>0.8801184016</v>
      </c>
      <c r="J2366" s="13">
        <v>86.0</v>
      </c>
      <c r="K2366" s="14" t="str">
        <f>IF(C2366&lt;&gt;"",IF(C2366+G2366&gt;0,C2366+G2366,""),IF(G2366-C2367&gt;0,G2366-C2367,""))</f>
        <v/>
      </c>
      <c r="L2366" s="15" t="str">
        <f>if(K2366&lt;&gt;"",if(J2367-J2366&lt;G2366,1,if(G2366=J2367-J2366,"Push",0)),"")</f>
        <v/>
      </c>
      <c r="AA2366" s="18"/>
      <c r="AB2366" s="19"/>
    </row>
    <row r="2367" hidden="1">
      <c r="B2367" s="20" t="s">
        <v>71</v>
      </c>
      <c r="C2367" s="3"/>
      <c r="D2367" s="3"/>
      <c r="F2367" s="22">
        <v>40.6</v>
      </c>
      <c r="G2367" s="5">
        <v>13.0</v>
      </c>
      <c r="H2367" s="5">
        <v>700.0</v>
      </c>
      <c r="I2367" s="12">
        <f>if(H2367&lt;0,-H2367/(-H2367+100),100/(H2367+100))/(if(H2367&lt;0,-H2367/(-H2367+100),100/(H2367+100))+if(H2366&lt;0,-H2366/(-H2366+100),100/(H2366+100)))</f>
        <v>0.1198815984</v>
      </c>
      <c r="J2367" s="13">
        <v>65.0</v>
      </c>
      <c r="K2367" s="23">
        <f>IF(C2367&lt;&gt;"",IF(C2367+G2367&gt;0,C2367+G2367,""),IF(G2367-C2366&gt;0,G2367-C2366,""))</f>
        <v>3.4</v>
      </c>
      <c r="L2367" s="15">
        <f>if(K2367&lt;&gt;"",if(J2366-J2367&lt;G2367,1,if(G2367=J2366-J2367,"Push",0)),"")</f>
        <v>0</v>
      </c>
      <c r="AA2367" s="18"/>
      <c r="AB2367" s="19"/>
    </row>
    <row r="2368" hidden="1">
      <c r="A2368" s="7">
        <v>44187.0</v>
      </c>
      <c r="B2368" s="8" t="s">
        <v>101</v>
      </c>
      <c r="C2368" s="9"/>
      <c r="D2368" s="9"/>
      <c r="E2368" s="10">
        <v>45.0</v>
      </c>
      <c r="F2368" s="11">
        <v>36.5</v>
      </c>
      <c r="G2368" s="5">
        <v>6.5</v>
      </c>
      <c r="H2368" s="5">
        <v>230.0</v>
      </c>
      <c r="I2368" s="12">
        <f>if(H2368&lt;0,-H2368/(-H2368+100),100/(H2368+100))/(if(H2368&lt;0,-H2368/(-H2368+100),100/(H2368+100))+if(H2369&lt;0,-H2369/(-H2369+100),100/(H2369+100)))</f>
        <v>0.2902692134</v>
      </c>
      <c r="J2368" s="13">
        <v>67.0</v>
      </c>
      <c r="K2368" s="14" t="str">
        <f>IF(C2368&lt;&gt;"",IF(C2368+G2368&gt;0,C2368+G2368,""),IF(G2368-C2369&gt;0,G2368-C2369,""))</f>
        <v/>
      </c>
      <c r="L2368" s="15" t="str">
        <f>if(K2368&lt;&gt;"",if(J2369-J2368&lt;G2368,1,if(G2368=J2369-J2368,"Push",0)),"")</f>
        <v/>
      </c>
      <c r="AA2368" s="18"/>
      <c r="AB2368" s="19"/>
    </row>
    <row r="2369" hidden="1">
      <c r="B2369" s="20" t="s">
        <v>94</v>
      </c>
      <c r="C2369" s="3">
        <v>9.7</v>
      </c>
      <c r="D2369" s="21">
        <v>0.79</v>
      </c>
      <c r="F2369" s="22">
        <v>58.3</v>
      </c>
      <c r="G2369" s="5">
        <v>-6.5</v>
      </c>
      <c r="H2369" s="5">
        <v>-286.0</v>
      </c>
      <c r="I2369" s="12">
        <f>if(H2369&lt;0,-H2369/(-H2369+100),100/(H2369+100))/(if(H2369&lt;0,-H2369/(-H2369+100),100/(H2369+100))+if(H2368&lt;0,-H2368/(-H2368+100),100/(H2368+100)))</f>
        <v>0.7097307866</v>
      </c>
      <c r="J2369" s="13">
        <v>86.0</v>
      </c>
      <c r="K2369" s="23">
        <f>IF(C2369&lt;&gt;"",IF(C2369+G2369&gt;0,C2369+G2369,""),IF(G2369-C2368&gt;0,G2369-C2368,""))</f>
        <v>3.2</v>
      </c>
      <c r="L2369" s="15">
        <f>if(K2369&lt;&gt;"",if(J2368-J2369&lt;G2369,1,if(G2369=J2368-J2369,"Push",0)),"")</f>
        <v>1</v>
      </c>
      <c r="AA2369" s="18"/>
      <c r="AB2369" s="19"/>
    </row>
    <row r="2370" hidden="1">
      <c r="A2370" s="7">
        <v>44187.0</v>
      </c>
      <c r="B2370" s="8" t="s">
        <v>405</v>
      </c>
      <c r="C2370" s="9"/>
      <c r="D2370" s="9"/>
      <c r="E2370" s="10">
        <v>44.2</v>
      </c>
      <c r="F2370" s="11">
        <v>33.4</v>
      </c>
      <c r="G2370" s="5">
        <v>9.5</v>
      </c>
      <c r="H2370" s="5">
        <v>380.0</v>
      </c>
      <c r="I2370" s="12">
        <f>if(H2370&lt;0,-H2370/(-H2370+100),100/(H2370+100))/(if(H2370&lt;0,-H2370/(-H2370+100),100/(H2370+100))+if(H2371&lt;0,-H2371/(-H2371+100),100/(H2371+100)))</f>
        <v>0.1984877127</v>
      </c>
      <c r="J2370" s="13">
        <v>58.0</v>
      </c>
      <c r="K2370" s="14" t="str">
        <f>IF(C2370&lt;&gt;"",IF(C2370+G2370&gt;0,C2370+G2370,""),IF(G2370-C2371&gt;0,G2370-C2371,""))</f>
        <v/>
      </c>
      <c r="L2370" s="15" t="str">
        <f>if(K2370&lt;&gt;"",if(J2371-J2370&lt;G2370,1,if(G2370=J2371-J2370,"Push",0)),"")</f>
        <v/>
      </c>
      <c r="AA2370" s="18"/>
      <c r="AB2370" s="19"/>
    </row>
    <row r="2371" hidden="1">
      <c r="B2371" s="20" t="s">
        <v>304</v>
      </c>
      <c r="C2371" s="3">
        <v>15.0</v>
      </c>
      <c r="D2371" s="21">
        <v>0.896</v>
      </c>
      <c r="F2371" s="22">
        <v>72.4</v>
      </c>
      <c r="G2371" s="5">
        <v>-9.5</v>
      </c>
      <c r="H2371" s="5">
        <v>-530.0</v>
      </c>
      <c r="I2371" s="12">
        <f>if(H2371&lt;0,-H2371/(-H2371+100),100/(H2371+100))/(if(H2371&lt;0,-H2371/(-H2371+100),100/(H2371+100))+if(H2370&lt;0,-H2370/(-H2370+100),100/(H2370+100)))</f>
        <v>0.8015122873</v>
      </c>
      <c r="J2371" s="13">
        <v>76.0</v>
      </c>
      <c r="K2371" s="23">
        <f>IF(C2371&lt;&gt;"",IF(C2371+G2371&gt;0,C2371+G2371,""),IF(G2371-C2370&gt;0,G2371-C2370,""))</f>
        <v>5.5</v>
      </c>
      <c r="L2371" s="15">
        <f>if(K2371&lt;&gt;"",if(J2370-J2371&lt;G2371,1,if(G2371=J2370-J2371,"Push",0)),"")</f>
        <v>1</v>
      </c>
      <c r="AA2371" s="18"/>
      <c r="AB2371" s="19"/>
    </row>
    <row r="2372" hidden="1">
      <c r="A2372" s="7">
        <v>44187.0</v>
      </c>
      <c r="B2372" s="8" t="s">
        <v>220</v>
      </c>
      <c r="C2372" s="9"/>
      <c r="D2372" s="9"/>
      <c r="E2372" s="10">
        <v>44.0</v>
      </c>
      <c r="F2372" s="11">
        <v>13.4</v>
      </c>
      <c r="G2372" s="5">
        <v>-2.0</v>
      </c>
      <c r="H2372" s="5">
        <v>-134.0</v>
      </c>
      <c r="I2372" s="12">
        <f>if(H2372&lt;0,-H2372/(-H2372+100),100/(H2372+100))/(if(H2372&lt;0,-H2372/(-H2372+100),100/(H2372+100))+if(H2373&lt;0,-H2373/(-H2373+100),100/(H2373+100)))</f>
        <v>0.5483323039</v>
      </c>
      <c r="J2372" s="13">
        <v>60.0</v>
      </c>
      <c r="K2372" s="14" t="str">
        <f>IF(C2372&lt;&gt;"",IF(C2372+G2372&gt;0,C2372+G2372,""),IF(G2372-C2373&gt;0,G2372-C2373,""))</f>
        <v/>
      </c>
      <c r="L2372" s="15" t="str">
        <f>if(K2372&lt;&gt;"",if(J2373-J2372&lt;G2372,1,if(G2372=J2373-J2372,"Push",0)),"")</f>
        <v/>
      </c>
      <c r="AA2372" s="18"/>
      <c r="AB2372" s="19"/>
    </row>
    <row r="2373" hidden="1">
      <c r="B2373" s="20" t="s">
        <v>226</v>
      </c>
      <c r="C2373" s="3">
        <v>3.9</v>
      </c>
      <c r="D2373" s="21">
        <v>0.644</v>
      </c>
      <c r="F2373" s="22">
        <v>67.6</v>
      </c>
      <c r="G2373" s="5">
        <v>2.0</v>
      </c>
      <c r="H2373" s="5">
        <v>112.0</v>
      </c>
      <c r="I2373" s="12">
        <f>if(H2373&lt;0,-H2373/(-H2373+100),100/(H2373+100))/(if(H2373&lt;0,-H2373/(-H2373+100),100/(H2373+100))+if(H2372&lt;0,-H2372/(-H2372+100),100/(H2372+100)))</f>
        <v>0.4516676961</v>
      </c>
      <c r="J2373" s="13">
        <v>73.0</v>
      </c>
      <c r="K2373" s="23">
        <f>IF(C2373&lt;&gt;"",IF(C2373+G2373&gt;0,C2373+G2373,""),IF(G2373-C2372&gt;0,G2373-C2372,""))</f>
        <v>5.9</v>
      </c>
      <c r="L2373" s="15">
        <f>if(K2373&lt;&gt;"",if(J2372-J2373&lt;G2373,1,if(G2373=J2372-J2373,"Push",0)),"")</f>
        <v>1</v>
      </c>
      <c r="AA2373" s="18"/>
      <c r="AB2373" s="19"/>
    </row>
    <row r="2374" hidden="1">
      <c r="A2374" s="7">
        <v>44187.0</v>
      </c>
      <c r="B2374" s="8" t="s">
        <v>335</v>
      </c>
      <c r="C2374" s="9"/>
      <c r="D2374" s="9"/>
      <c r="E2374" s="10">
        <v>43.0</v>
      </c>
      <c r="F2374" s="11">
        <v>35.7</v>
      </c>
      <c r="G2374" s="5">
        <v>27.5</v>
      </c>
      <c r="I2374" s="12"/>
      <c r="J2374" s="13">
        <v>43.0</v>
      </c>
      <c r="K2374" s="14">
        <f>IF(C2374&lt;&gt;"",IF(C2374+G2374&gt;0,C2374+G2374,""),IF(G2374-C2375&gt;0,G2374-C2375,""))</f>
        <v>5.1</v>
      </c>
      <c r="L2374" s="15">
        <f>if(K2374&lt;&gt;"",if(J2375-J2374&lt;G2374,1,if(G2374=J2375-J2374,"Push",0)),"")</f>
        <v>0</v>
      </c>
      <c r="AA2374" s="18"/>
      <c r="AB2374" s="19"/>
    </row>
    <row r="2375" hidden="1">
      <c r="B2375" s="20" t="s">
        <v>399</v>
      </c>
      <c r="C2375" s="3">
        <v>22.4</v>
      </c>
      <c r="D2375" s="21">
        <v>0.97</v>
      </c>
      <c r="F2375" s="22">
        <v>60.2</v>
      </c>
      <c r="G2375" s="5">
        <v>-27.5</v>
      </c>
      <c r="I2375" s="12"/>
      <c r="J2375" s="13">
        <v>90.0</v>
      </c>
      <c r="K2375" s="23" t="str">
        <f>IF(C2375&lt;&gt;"",IF(C2375+G2375&gt;0,C2375+G2375,""),IF(G2375-C2374&gt;0,G2375-C2374,""))</f>
        <v/>
      </c>
      <c r="L2375" s="15" t="str">
        <f>if(K2375&lt;&gt;"",if(J2374-J2375&lt;G2375,1,if(G2375=J2374-J2375,"Push",0)),"")</f>
        <v/>
      </c>
      <c r="AA2375" s="18"/>
      <c r="AB2375" s="19"/>
    </row>
    <row r="2376" hidden="1">
      <c r="A2376" s="7">
        <v>44187.0</v>
      </c>
      <c r="B2376" s="8" t="s">
        <v>73</v>
      </c>
      <c r="C2376" s="9"/>
      <c r="D2376" s="9"/>
      <c r="E2376" s="10">
        <v>43.0</v>
      </c>
      <c r="F2376" s="11">
        <v>12.7</v>
      </c>
      <c r="G2376" s="5">
        <v>6.5</v>
      </c>
      <c r="H2376" s="5">
        <v>230.0</v>
      </c>
      <c r="I2376" s="12">
        <f>if(H2376&lt;0,-H2376/(-H2376+100),100/(H2376+100))/(if(H2376&lt;0,-H2376/(-H2376+100),100/(H2376+100))+if(H2377&lt;0,-H2377/(-H2377+100),100/(H2377+100)))</f>
        <v>0.288637194</v>
      </c>
      <c r="J2376" s="13">
        <v>66.0</v>
      </c>
      <c r="K2376" s="14">
        <f>IF(C2376&lt;&gt;"",IF(C2376+G2376&gt;0,C2376+G2376,""),IF(G2376-C2377&gt;0,G2376-C2377,""))</f>
        <v>3.9</v>
      </c>
      <c r="L2376" s="15">
        <f>if(K2376&lt;&gt;"",if(J2377-J2376&lt;G2376,1,if(G2376=J2377-J2376,"Push",0)),"")</f>
        <v>0</v>
      </c>
      <c r="AA2376" s="18"/>
      <c r="AB2376" s="19"/>
    </row>
    <row r="2377" hidden="1">
      <c r="B2377" s="20" t="s">
        <v>270</v>
      </c>
      <c r="C2377" s="3">
        <v>2.6</v>
      </c>
      <c r="D2377" s="21">
        <v>0.587</v>
      </c>
      <c r="F2377" s="22">
        <v>61.7</v>
      </c>
      <c r="G2377" s="5">
        <v>-6.5</v>
      </c>
      <c r="H2377" s="5">
        <v>-295.0</v>
      </c>
      <c r="I2377" s="12">
        <f>if(H2377&lt;0,-H2377/(-H2377+100),100/(H2377+100))/(if(H2377&lt;0,-H2377/(-H2377+100),100/(H2377+100))+if(H2376&lt;0,-H2376/(-H2376+100),100/(H2376+100)))</f>
        <v>0.711362806</v>
      </c>
      <c r="J2377" s="13">
        <v>88.0</v>
      </c>
      <c r="K2377" s="23" t="str">
        <f>IF(C2377&lt;&gt;"",IF(C2377+G2377&gt;0,C2377+G2377,""),IF(G2377-C2376&gt;0,G2377-C2376,""))</f>
        <v/>
      </c>
      <c r="L2377" s="15" t="str">
        <f>if(K2377&lt;&gt;"",if(J2376-J2377&lt;G2377,1,if(G2377=J2376-J2377,"Push",0)),"")</f>
        <v/>
      </c>
      <c r="AA2377" s="18"/>
      <c r="AB2377" s="19"/>
    </row>
    <row r="2378" hidden="1">
      <c r="A2378" s="7">
        <v>44187.0</v>
      </c>
      <c r="B2378" s="8" t="s">
        <v>115</v>
      </c>
      <c r="C2378" s="9">
        <v>3.2</v>
      </c>
      <c r="D2378" s="25">
        <v>0.61</v>
      </c>
      <c r="E2378" s="10">
        <v>41.9</v>
      </c>
      <c r="F2378" s="11">
        <v>7.4</v>
      </c>
      <c r="G2378" s="5">
        <v>-3.0</v>
      </c>
      <c r="H2378" s="5">
        <v>-157.0</v>
      </c>
      <c r="I2378" s="12">
        <f>if(H2378&lt;0,-H2378/(-H2378+100),100/(H2378+100))/(if(H2378&lt;0,-H2378/(-H2378+100),100/(H2378+100))+if(H2379&lt;0,-H2379/(-H2379+100),100/(H2379+100)))</f>
        <v>0.5842096748</v>
      </c>
      <c r="J2378" s="13">
        <v>59.0</v>
      </c>
      <c r="K2378" s="14">
        <f>IF(C2378&lt;&gt;"",IF(C2378+G2378&gt;0,C2378+G2378,""),IF(G2378-C2379&gt;0,G2378-C2379,""))</f>
        <v>0.2</v>
      </c>
      <c r="L2378" s="15">
        <f>if(K2378&lt;&gt;"",if(J2379-J2378&lt;G2378,1,if(G2378=J2379-J2378,"Push",0)),"")</f>
        <v>0</v>
      </c>
      <c r="AA2378" s="18"/>
      <c r="AB2378" s="19"/>
    </row>
    <row r="2379" hidden="1">
      <c r="B2379" s="20" t="s">
        <v>132</v>
      </c>
      <c r="C2379" s="3"/>
      <c r="D2379" s="3"/>
      <c r="F2379" s="22">
        <v>71.9</v>
      </c>
      <c r="G2379" s="5">
        <v>3.0</v>
      </c>
      <c r="H2379" s="5">
        <v>130.0</v>
      </c>
      <c r="I2379" s="12">
        <f>if(H2379&lt;0,-H2379/(-H2379+100),100/(H2379+100))/(if(H2379&lt;0,-H2379/(-H2379+100),100/(H2379+100))+if(H2378&lt;0,-H2378/(-H2378+100),100/(H2378+100)))</f>
        <v>0.4157903252</v>
      </c>
      <c r="J2379" s="13">
        <v>62.0</v>
      </c>
      <c r="K2379" s="23" t="str">
        <f>IF(C2379&lt;&gt;"",IF(C2379+G2379&gt;0,C2379+G2379,""),IF(G2379-C2378&gt;0,G2379-C2378,""))</f>
        <v/>
      </c>
      <c r="L2379" s="15" t="str">
        <f>if(K2379&lt;&gt;"",if(J2378-J2379&lt;G2379,1,if(G2379=J2378-J2379,"Push",0)),"")</f>
        <v/>
      </c>
      <c r="AA2379" s="18"/>
      <c r="AB2379" s="19"/>
    </row>
    <row r="2380" hidden="1">
      <c r="A2380" s="7">
        <v>44187.0</v>
      </c>
      <c r="B2380" s="8" t="s">
        <v>322</v>
      </c>
      <c r="C2380" s="9"/>
      <c r="D2380" s="9"/>
      <c r="E2380" s="10">
        <v>41.7</v>
      </c>
      <c r="F2380" s="11">
        <v>47.0</v>
      </c>
      <c r="G2380" s="5">
        <v>4.0</v>
      </c>
      <c r="H2380" s="5">
        <v>155.0</v>
      </c>
      <c r="I2380" s="12">
        <f>if(H2380&lt;0,-H2380/(-H2380+100),100/(H2380+100))/(if(H2380&lt;0,-H2380/(-H2380+100),100/(H2380+100))+if(H2381&lt;0,-H2381/(-H2381+100),100/(H2381+100)))</f>
        <v>0.3761673024</v>
      </c>
      <c r="J2380" s="13">
        <v>70.0</v>
      </c>
      <c r="K2380" s="14">
        <f>IF(C2380&lt;&gt;"",IF(C2380+G2380&gt;0,C2380+G2380,""),IF(G2380-C2381&gt;0,G2380-C2381,""))</f>
        <v>2.3</v>
      </c>
      <c r="L2380" s="15">
        <f>if(K2380&lt;&gt;"",if(J2381-J2380&lt;G2380,1,if(G2380=J2381-J2380,"Push",0)),"")</f>
        <v>1</v>
      </c>
      <c r="AA2380" s="18"/>
      <c r="AB2380" s="19"/>
    </row>
    <row r="2381" hidden="1">
      <c r="B2381" s="20" t="s">
        <v>99</v>
      </c>
      <c r="C2381" s="3">
        <v>1.7</v>
      </c>
      <c r="D2381" s="21">
        <v>0.561</v>
      </c>
      <c r="F2381" s="22">
        <v>24.3</v>
      </c>
      <c r="G2381" s="5">
        <v>-4.0</v>
      </c>
      <c r="H2381" s="5">
        <v>-186.0</v>
      </c>
      <c r="I2381" s="12">
        <f>if(H2381&lt;0,-H2381/(-H2381+100),100/(H2381+100))/(if(H2381&lt;0,-H2381/(-H2381+100),100/(H2381+100))+if(H2380&lt;0,-H2380/(-H2380+100),100/(H2380+100)))</f>
        <v>0.6238326976</v>
      </c>
      <c r="J2381" s="13">
        <v>68.0</v>
      </c>
      <c r="K2381" s="23" t="str">
        <f>IF(C2381&lt;&gt;"",IF(C2381+G2381&gt;0,C2381+G2381,""),IF(G2381-C2380&gt;0,G2381-C2380,""))</f>
        <v/>
      </c>
      <c r="L2381" s="15" t="str">
        <f>if(K2381&lt;&gt;"",if(J2380-J2381&lt;G2381,1,if(G2381=J2380-J2381,"Push",0)),"")</f>
        <v/>
      </c>
      <c r="AA2381" s="18"/>
      <c r="AB2381" s="19"/>
    </row>
    <row r="2382" hidden="1">
      <c r="A2382" s="7">
        <v>44187.0</v>
      </c>
      <c r="B2382" s="8" t="s">
        <v>188</v>
      </c>
      <c r="C2382" s="9">
        <v>7.0</v>
      </c>
      <c r="D2382" s="25">
        <v>0.735</v>
      </c>
      <c r="E2382" s="10">
        <v>41.2</v>
      </c>
      <c r="F2382" s="11">
        <v>43.5</v>
      </c>
      <c r="G2382" s="5">
        <v>-4.5</v>
      </c>
      <c r="H2382" s="5">
        <v>-205.0</v>
      </c>
      <c r="I2382" s="12">
        <f>if(H2382&lt;0,-H2382/(-H2382+100),100/(H2382+100))/(if(H2382&lt;0,-H2382/(-H2382+100),100/(H2382+100))+if(H2383&lt;0,-H2383/(-H2383+100),100/(H2383+100)))</f>
        <v>0.6404361922</v>
      </c>
      <c r="J2382" s="13">
        <v>66.0</v>
      </c>
      <c r="K2382" s="14">
        <f>IF(C2382&lt;&gt;"",IF(C2382+G2382&gt;0,C2382+G2382,""),IF(G2382-C2383&gt;0,G2382-C2383,""))</f>
        <v>2.5</v>
      </c>
      <c r="L2382" s="15">
        <f>if(K2382&lt;&gt;"",if(J2383-J2382&lt;G2382,1,if(G2382=J2383-J2382,"Push",0)),"")</f>
        <v>0</v>
      </c>
      <c r="AA2382" s="18"/>
      <c r="AB2382" s="19"/>
    </row>
    <row r="2383" hidden="1">
      <c r="B2383" s="20" t="s">
        <v>382</v>
      </c>
      <c r="C2383" s="3"/>
      <c r="D2383" s="3"/>
      <c r="F2383" s="22">
        <v>42.0</v>
      </c>
      <c r="G2383" s="5">
        <v>4.5</v>
      </c>
      <c r="H2383" s="5">
        <v>165.0</v>
      </c>
      <c r="I2383" s="12">
        <f>if(H2383&lt;0,-H2383/(-H2383+100),100/(H2383+100))/(if(H2383&lt;0,-H2383/(-H2383+100),100/(H2383+100))+if(H2382&lt;0,-H2382/(-H2382+100),100/(H2382+100)))</f>
        <v>0.3595638078</v>
      </c>
      <c r="J2383" s="13">
        <v>63.0</v>
      </c>
      <c r="K2383" s="23" t="str">
        <f>IF(C2383&lt;&gt;"",IF(C2383+G2383&gt;0,C2383+G2383,""),IF(G2383-C2382&gt;0,G2383-C2382,""))</f>
        <v/>
      </c>
      <c r="L2383" s="15" t="str">
        <f>if(K2383&lt;&gt;"",if(J2382-J2383&lt;G2383,1,if(G2383=J2382-J2383,"Push",0)),"")</f>
        <v/>
      </c>
      <c r="AA2383" s="18"/>
      <c r="AB2383" s="19"/>
    </row>
    <row r="2384" hidden="1">
      <c r="A2384" s="7">
        <v>44187.0</v>
      </c>
      <c r="B2384" s="8" t="s">
        <v>177</v>
      </c>
      <c r="C2384" s="9"/>
      <c r="D2384" s="9"/>
      <c r="E2384" s="10">
        <v>40.8</v>
      </c>
      <c r="F2384" s="11">
        <v>42.3</v>
      </c>
      <c r="G2384" s="5">
        <v>15.5</v>
      </c>
      <c r="H2384" s="5">
        <v>950.0</v>
      </c>
      <c r="I2384" s="12">
        <f>if(H2384&lt;0,-H2384/(-H2384+100),100/(H2384+100))/(if(H2384&lt;0,-H2384/(-H2384+100),100/(H2384+100))+if(H2385&lt;0,-H2385/(-H2385+100),100/(H2385+100)))</f>
        <v>0.09090909091</v>
      </c>
      <c r="J2384" s="13">
        <v>55.0</v>
      </c>
      <c r="K2384" s="14" t="str">
        <f>IF(C2384&lt;&gt;"",IF(C2384+G2384&gt;0,C2384+G2384,""),IF(G2384-C2385&gt;0,G2384-C2385,""))</f>
        <v/>
      </c>
      <c r="L2384" s="15" t="str">
        <f>if(K2384&lt;&gt;"",if(J2385-J2384&lt;G2384,1,if(G2384=J2385-J2384,"Push",0)),"")</f>
        <v/>
      </c>
      <c r="AA2384" s="18"/>
      <c r="AB2384" s="19"/>
    </row>
    <row r="2385" hidden="1">
      <c r="B2385" s="20" t="s">
        <v>47</v>
      </c>
      <c r="C2385" s="3">
        <v>16.9</v>
      </c>
      <c r="D2385" s="21">
        <v>0.932</v>
      </c>
      <c r="F2385" s="22">
        <v>57.6</v>
      </c>
      <c r="G2385" s="5">
        <v>-15.5</v>
      </c>
      <c r="H2385" s="5">
        <v>-2000.0</v>
      </c>
      <c r="I2385" s="12">
        <f>if(H2385&lt;0,-H2385/(-H2385+100),100/(H2385+100))/(if(H2385&lt;0,-H2385/(-H2385+100),100/(H2385+100))+if(H2384&lt;0,-H2384/(-H2384+100),100/(H2384+100)))</f>
        <v>0.9090909091</v>
      </c>
      <c r="J2385" s="13">
        <v>88.0</v>
      </c>
      <c r="K2385" s="23">
        <f>IF(C2385&lt;&gt;"",IF(C2385+G2385&gt;0,C2385+G2385,""),IF(G2385-C2384&gt;0,G2385-C2384,""))</f>
        <v>1.4</v>
      </c>
      <c r="L2385" s="15">
        <f>if(K2385&lt;&gt;"",if(J2384-J2385&lt;G2385,1,if(G2385=J2384-J2385,"Push",0)),"")</f>
        <v>1</v>
      </c>
      <c r="AA2385" s="18"/>
      <c r="AB2385" s="19"/>
    </row>
    <row r="2386" hidden="1">
      <c r="A2386" s="7">
        <v>44187.0</v>
      </c>
      <c r="B2386" s="8" t="s">
        <v>107</v>
      </c>
      <c r="C2386" s="9"/>
      <c r="D2386" s="9"/>
      <c r="E2386" s="10">
        <v>40.7</v>
      </c>
      <c r="F2386" s="11">
        <v>51.3</v>
      </c>
      <c r="G2386" s="5">
        <v>20.5</v>
      </c>
      <c r="H2386" s="5">
        <v>1500.0</v>
      </c>
      <c r="I2386" s="12">
        <f>if(H2386&lt;0,-H2386/(-H2386+100),100/(H2386+100))/(if(H2386&lt;0,-H2386/(-H2386+100),100/(H2386+100))+if(H2387&lt;0,-H2387/(-H2387+100),100/(H2387+100)))</f>
        <v>0.05992949471</v>
      </c>
      <c r="J2386" s="13">
        <v>68.0</v>
      </c>
      <c r="K2386" s="14">
        <f>IF(C2386&lt;&gt;"",IF(C2386+G2386&gt;0,C2386+G2386,""),IF(G2386-C2387&gt;0,G2386-C2387,""))</f>
        <v>1.2</v>
      </c>
      <c r="L2386" s="15">
        <f>if(K2386&lt;&gt;"",if(J2387-J2386&lt;G2386,1,if(G2386=J2387-J2386,"Push",0)),"")</f>
        <v>1</v>
      </c>
      <c r="AA2386" s="18"/>
      <c r="AB2386" s="19"/>
    </row>
    <row r="2387" hidden="1">
      <c r="B2387" s="20" t="s">
        <v>16</v>
      </c>
      <c r="C2387" s="3">
        <v>19.3</v>
      </c>
      <c r="D2387" s="21">
        <v>0.948</v>
      </c>
      <c r="F2387" s="22">
        <v>44.6</v>
      </c>
      <c r="G2387" s="5">
        <v>-20.5</v>
      </c>
      <c r="H2387" s="5">
        <v>-5000.0</v>
      </c>
      <c r="I2387" s="12">
        <f>if(H2387&lt;0,-H2387/(-H2387+100),100/(H2387+100))/(if(H2387&lt;0,-H2387/(-H2387+100),100/(H2387+100))+if(H2386&lt;0,-H2386/(-H2386+100),100/(H2386+100)))</f>
        <v>0.9400705053</v>
      </c>
      <c r="J2387" s="13">
        <v>88.0</v>
      </c>
      <c r="K2387" s="23" t="str">
        <f>IF(C2387&lt;&gt;"",IF(C2387+G2387&gt;0,C2387+G2387,""),IF(G2387-C2386&gt;0,G2387-C2386,""))</f>
        <v/>
      </c>
      <c r="L2387" s="15" t="str">
        <f>if(K2387&lt;&gt;"",if(J2386-J2387&lt;G2387,1,if(G2387=J2386-J2387,"Push",0)),"")</f>
        <v/>
      </c>
      <c r="AA2387" s="18"/>
      <c r="AB2387" s="19"/>
    </row>
    <row r="2388" hidden="1">
      <c r="A2388" s="7">
        <v>44187.0</v>
      </c>
      <c r="B2388" s="8" t="s">
        <v>365</v>
      </c>
      <c r="C2388" s="9"/>
      <c r="D2388" s="9"/>
      <c r="E2388" s="10">
        <v>40.7</v>
      </c>
      <c r="F2388" s="11">
        <v>53.6</v>
      </c>
      <c r="G2388" s="5">
        <v>12.5</v>
      </c>
      <c r="H2388" s="5">
        <v>650.0</v>
      </c>
      <c r="I2388" s="12">
        <f>if(H2388&lt;0,-H2388/(-H2388+100),100/(H2388+100))/(if(H2388&lt;0,-H2388/(-H2388+100),100/(H2388+100))+if(H2389&lt;0,-H2389/(-H2389+100),100/(H2389+100)))</f>
        <v>0.1279069767</v>
      </c>
      <c r="J2388" s="13">
        <v>62.0</v>
      </c>
      <c r="K2388" s="14" t="str">
        <f>IF(C2388&lt;&gt;"",IF(C2388+G2388&gt;0,C2388+G2388,""),IF(G2388-C2389&gt;0,G2388-C2389,""))</f>
        <v/>
      </c>
      <c r="L2388" s="15" t="str">
        <f>if(K2388&lt;&gt;"",if(J2389-J2388&lt;G2388,1,if(G2388=J2389-J2388,"Push",0)),"")</f>
        <v/>
      </c>
      <c r="AA2388" s="18"/>
      <c r="AB2388" s="19"/>
    </row>
    <row r="2389" hidden="1">
      <c r="B2389" s="20" t="s">
        <v>28</v>
      </c>
      <c r="C2389" s="3">
        <v>15.0</v>
      </c>
      <c r="D2389" s="21">
        <v>0.907</v>
      </c>
      <c r="F2389" s="22">
        <v>38.9</v>
      </c>
      <c r="G2389" s="5">
        <v>-12.5</v>
      </c>
      <c r="H2389" s="5">
        <v>-1000.0</v>
      </c>
      <c r="I2389" s="12">
        <f>if(H2389&lt;0,-H2389/(-H2389+100),100/(H2389+100))/(if(H2389&lt;0,-H2389/(-H2389+100),100/(H2389+100))+if(H2388&lt;0,-H2388/(-H2388+100),100/(H2388+100)))</f>
        <v>0.8720930233</v>
      </c>
      <c r="J2389" s="13">
        <v>67.0</v>
      </c>
      <c r="K2389" s="23">
        <f>IF(C2389&lt;&gt;"",IF(C2389+G2389&gt;0,C2389+G2389,""),IF(G2389-C2388&gt;0,G2389-C2388,""))</f>
        <v>2.5</v>
      </c>
      <c r="L2389" s="15">
        <f>if(K2389&lt;&gt;"",if(J2388-J2389&lt;G2389,1,if(G2389=J2388-J2389,"Push",0)),"")</f>
        <v>0</v>
      </c>
      <c r="AA2389" s="18"/>
      <c r="AB2389" s="19"/>
    </row>
    <row r="2390" hidden="1">
      <c r="A2390" s="7">
        <v>44187.0</v>
      </c>
      <c r="B2390" s="8" t="s">
        <v>135</v>
      </c>
      <c r="C2390" s="9"/>
      <c r="D2390" s="9"/>
      <c r="E2390" s="10">
        <v>39.9</v>
      </c>
      <c r="F2390" s="11">
        <v>30.5</v>
      </c>
      <c r="G2390" s="5">
        <v>25.5</v>
      </c>
      <c r="I2390" s="12"/>
      <c r="J2390" s="13">
        <v>65.0</v>
      </c>
      <c r="K2390" s="14">
        <f>IF(C2390&lt;&gt;"",IF(C2390+G2390&gt;0,C2390+G2390,""),IF(G2390-C2391&gt;0,G2390-C2391,""))</f>
        <v>10.5</v>
      </c>
      <c r="L2390" s="15">
        <f>if(K2390&lt;&gt;"",if(J2391-J2390&lt;G2390,1,if(G2390=J2391-J2390,"Push",0)),"")</f>
        <v>0</v>
      </c>
      <c r="AA2390" s="18"/>
      <c r="AB2390" s="19"/>
    </row>
    <row r="2391" hidden="1">
      <c r="B2391" s="20" t="s">
        <v>37</v>
      </c>
      <c r="C2391" s="3">
        <v>15.0</v>
      </c>
      <c r="D2391" s="21">
        <v>0.919</v>
      </c>
      <c r="F2391" s="22">
        <v>64.2</v>
      </c>
      <c r="G2391" s="5">
        <v>-25.5</v>
      </c>
      <c r="I2391" s="12"/>
      <c r="J2391" s="13">
        <v>108.0</v>
      </c>
      <c r="K2391" s="23" t="str">
        <f>IF(C2391&lt;&gt;"",IF(C2391+G2391&gt;0,C2391+G2391,""),IF(G2391-C2390&gt;0,G2391-C2390,""))</f>
        <v/>
      </c>
      <c r="L2391" s="15" t="str">
        <f>if(K2391&lt;&gt;"",if(J2390-J2391&lt;G2391,1,if(G2391=J2390-J2391,"Push",0)),"")</f>
        <v/>
      </c>
      <c r="AA2391" s="18"/>
      <c r="AB2391" s="19"/>
    </row>
    <row r="2392" hidden="1">
      <c r="A2392" s="7">
        <v>44187.0</v>
      </c>
      <c r="B2392" s="8" t="s">
        <v>377</v>
      </c>
      <c r="C2392" s="9">
        <v>1.6</v>
      </c>
      <c r="D2392" s="25">
        <v>0.563</v>
      </c>
      <c r="E2392" s="10">
        <v>39.7</v>
      </c>
      <c r="F2392" s="11">
        <v>43.1</v>
      </c>
      <c r="G2392" s="5">
        <v>3.5</v>
      </c>
      <c r="H2392" s="5">
        <v>143.0</v>
      </c>
      <c r="I2392" s="12">
        <f>if(H2392&lt;0,-H2392/(-H2392+100),100/(H2392+100))/(if(H2392&lt;0,-H2392/(-H2392+100),100/(H2392+100))+if(H2393&lt;0,-H2393/(-H2393+100),100/(H2393+100)))</f>
        <v>0.3927168868</v>
      </c>
      <c r="J2392" s="13">
        <v>68.0</v>
      </c>
      <c r="K2392" s="14">
        <f>IF(C2392&lt;&gt;"",IF(C2392+G2392&gt;0,C2392+G2392,""),IF(G2392-C2393&gt;0,G2392-C2393,""))</f>
        <v>5.1</v>
      </c>
      <c r="L2392" s="15">
        <f>if(K2392&lt;&gt;"",if(J2393-J2392&lt;G2392,1,if(G2392=J2393-J2392,"Push",0)),"")</f>
        <v>1</v>
      </c>
      <c r="AA2392" s="18"/>
      <c r="AB2392" s="19"/>
    </row>
    <row r="2393" hidden="1">
      <c r="B2393" s="20" t="s">
        <v>296</v>
      </c>
      <c r="C2393" s="3"/>
      <c r="D2393" s="3"/>
      <c r="F2393" s="22">
        <v>25.4</v>
      </c>
      <c r="G2393" s="5">
        <v>-3.5</v>
      </c>
      <c r="H2393" s="5">
        <v>-175.0</v>
      </c>
      <c r="I2393" s="12">
        <f>if(H2393&lt;0,-H2393/(-H2393+100),100/(H2393+100))/(if(H2393&lt;0,-H2393/(-H2393+100),100/(H2393+100))+if(H2392&lt;0,-H2392/(-H2392+100),100/(H2392+100)))</f>
        <v>0.6072831132</v>
      </c>
      <c r="J2393" s="13">
        <v>65.0</v>
      </c>
      <c r="K2393" s="23" t="str">
        <f>IF(C2393&lt;&gt;"",IF(C2393+G2393&gt;0,C2393+G2393,""),IF(G2393-C2392&gt;0,G2393-C2392,""))</f>
        <v/>
      </c>
      <c r="L2393" s="15" t="str">
        <f>if(K2393&lt;&gt;"",if(J2392-J2393&lt;G2393,1,if(G2393=J2392-J2393,"Push",0)),"")</f>
        <v/>
      </c>
      <c r="AA2393" s="18"/>
      <c r="AB2393" s="19"/>
    </row>
    <row r="2394" hidden="1">
      <c r="A2394" s="26">
        <v>44187.0</v>
      </c>
      <c r="B2394" s="27" t="s">
        <v>160</v>
      </c>
      <c r="C2394" s="28"/>
      <c r="D2394" s="28"/>
      <c r="E2394" s="29">
        <v>38.7</v>
      </c>
      <c r="F2394" s="30">
        <v>52.2</v>
      </c>
      <c r="G2394" s="31"/>
      <c r="H2394" s="31"/>
      <c r="I2394" s="32"/>
      <c r="J2394" s="33">
        <v>55.0</v>
      </c>
      <c r="K2394" s="34"/>
      <c r="L2394" s="35"/>
      <c r="AA2394" s="18"/>
      <c r="AB2394" s="19"/>
    </row>
    <row r="2395" hidden="1">
      <c r="B2395" s="36" t="s">
        <v>46</v>
      </c>
      <c r="C2395" s="37">
        <v>12.4</v>
      </c>
      <c r="D2395" s="38">
        <v>0.89</v>
      </c>
      <c r="F2395" s="39">
        <v>44.6</v>
      </c>
      <c r="G2395" s="31"/>
      <c r="H2395" s="31"/>
      <c r="I2395" s="32"/>
      <c r="J2395" s="33">
        <v>78.0</v>
      </c>
      <c r="K2395" s="40"/>
      <c r="L2395" s="35"/>
      <c r="AA2395" s="18"/>
      <c r="AB2395" s="19"/>
    </row>
    <row r="2396" hidden="1">
      <c r="A2396" s="7">
        <v>44187.0</v>
      </c>
      <c r="B2396" s="8" t="s">
        <v>444</v>
      </c>
      <c r="C2396" s="9"/>
      <c r="D2396" s="9"/>
      <c r="E2396" s="10">
        <v>38.6</v>
      </c>
      <c r="F2396" s="11">
        <v>46.6</v>
      </c>
      <c r="G2396" s="5">
        <v>23.5</v>
      </c>
      <c r="I2396" s="12"/>
      <c r="J2396" s="13">
        <v>62.0</v>
      </c>
      <c r="K2396" s="14">
        <f>IF(C2396&lt;&gt;"",IF(C2396+G2396&gt;0,C2396+G2396,""),IF(G2396-C2397&gt;0,G2396-C2397,""))</f>
        <v>9</v>
      </c>
      <c r="L2396" s="15">
        <f>if(K2396&lt;&gt;"",if(J2397-J2396&lt;G2396,1,if(G2396=J2397-J2396,"Push",0)),"")</f>
        <v>1</v>
      </c>
      <c r="AA2396" s="18"/>
      <c r="AB2396" s="19"/>
    </row>
    <row r="2397" hidden="1">
      <c r="B2397" s="20" t="s">
        <v>22</v>
      </c>
      <c r="C2397" s="3">
        <v>14.5</v>
      </c>
      <c r="D2397" s="21">
        <v>0.906</v>
      </c>
      <c r="F2397" s="22">
        <v>46.0</v>
      </c>
      <c r="G2397" s="5">
        <v>-23.5</v>
      </c>
      <c r="I2397" s="12"/>
      <c r="J2397" s="13">
        <v>78.0</v>
      </c>
      <c r="K2397" s="23" t="str">
        <f>IF(C2397&lt;&gt;"",IF(C2397+G2397&gt;0,C2397+G2397,""),IF(G2397-C2396&gt;0,G2397-C2396,""))</f>
        <v/>
      </c>
      <c r="L2397" s="15" t="str">
        <f>if(K2397&lt;&gt;"",if(J2396-J2397&lt;G2397,1,if(G2397=J2396-J2397,"Push",0)),"")</f>
        <v/>
      </c>
      <c r="AA2397" s="18"/>
      <c r="AB2397" s="19"/>
    </row>
    <row r="2398" hidden="1">
      <c r="A2398" s="7">
        <v>44187.0</v>
      </c>
      <c r="B2398" s="8" t="s">
        <v>117</v>
      </c>
      <c r="C2398" s="9"/>
      <c r="D2398" s="9"/>
      <c r="E2398" s="10">
        <v>36.8</v>
      </c>
      <c r="F2398" s="11">
        <v>56.5</v>
      </c>
      <c r="G2398" s="5">
        <v>6.5</v>
      </c>
      <c r="H2398" s="5">
        <v>235.0</v>
      </c>
      <c r="I2398" s="12">
        <f>if(H2398&lt;0,-H2398/(-H2398+100),100/(H2398+100))/(if(H2398&lt;0,-H2398/(-H2398+100),100/(H2398+100))+if(H2399&lt;0,-H2399/(-H2399+100),100/(H2399+100)))</f>
        <v>0.285559371</v>
      </c>
      <c r="J2398" s="13">
        <v>86.0</v>
      </c>
      <c r="K2398" s="14">
        <f>IF(C2398&lt;&gt;"",IF(C2398+G2398&gt;0,C2398+G2398,""),IF(G2398-C2399&gt;0,G2398-C2399,""))</f>
        <v>2.2</v>
      </c>
      <c r="L2398" s="15">
        <f>if(K2398&lt;&gt;"",if(J2399-J2398&lt;G2398,1,if(G2398=J2399-J2398,"Push",0)),"")</f>
        <v>1</v>
      </c>
      <c r="AA2398" s="18"/>
      <c r="AB2398" s="19"/>
    </row>
    <row r="2399" hidden="1">
      <c r="B2399" s="20" t="s">
        <v>381</v>
      </c>
      <c r="C2399" s="3">
        <v>4.3</v>
      </c>
      <c r="D2399" s="21">
        <v>0.668</v>
      </c>
      <c r="F2399" s="22">
        <v>20.6</v>
      </c>
      <c r="G2399" s="5">
        <v>-6.5</v>
      </c>
      <c r="H2399" s="5">
        <v>-295.0</v>
      </c>
      <c r="I2399" s="12">
        <f>if(H2399&lt;0,-H2399/(-H2399+100),100/(H2399+100))/(if(H2399&lt;0,-H2399/(-H2399+100),100/(H2399+100))+if(H2398&lt;0,-H2398/(-H2398+100),100/(H2398+100)))</f>
        <v>0.714440629</v>
      </c>
      <c r="J2399" s="13">
        <v>85.0</v>
      </c>
      <c r="K2399" s="23" t="str">
        <f>IF(C2399&lt;&gt;"",IF(C2399+G2399&gt;0,C2399+G2399,""),IF(G2399-C2398&gt;0,G2399-C2398,""))</f>
        <v/>
      </c>
      <c r="L2399" s="15" t="str">
        <f>if(K2399&lt;&gt;"",if(J2398-J2399&lt;G2399,1,if(G2399=J2398-J2399,"Push",0)),"")</f>
        <v/>
      </c>
      <c r="AA2399" s="18"/>
      <c r="AB2399" s="19"/>
    </row>
    <row r="2400" hidden="1">
      <c r="A2400" s="7">
        <v>44187.0</v>
      </c>
      <c r="B2400" s="8" t="s">
        <v>287</v>
      </c>
      <c r="C2400" s="9"/>
      <c r="D2400" s="9"/>
      <c r="E2400" s="10">
        <v>36.4</v>
      </c>
      <c r="F2400" s="11">
        <v>42.0</v>
      </c>
      <c r="G2400" s="5">
        <v>12.5</v>
      </c>
      <c r="H2400" s="5">
        <v>730.0</v>
      </c>
      <c r="I2400" s="12">
        <f>if(H2400&lt;0,-H2400/(-H2400+100),100/(H2400+100))/(if(H2400&lt;0,-H2400/(-H2400+100),100/(H2400+100))+if(H2401&lt;0,-H2401/(-H2401+100),100/(H2401+100)))</f>
        <v>0.1157943492</v>
      </c>
      <c r="J2400" s="13">
        <v>66.0</v>
      </c>
      <c r="K2400" s="14">
        <f>IF(C2400&lt;&gt;"",IF(C2400+G2400&gt;0,C2400+G2400,""),IF(G2400-C2401&gt;0,G2400-C2401,""))</f>
        <v>4.1</v>
      </c>
      <c r="L2400" s="15">
        <f>if(K2400&lt;&gt;"",if(J2401-J2400&lt;G2400,1,if(G2400=J2401-J2400,"Push",0)),"")</f>
        <v>1</v>
      </c>
      <c r="AA2400" s="18"/>
      <c r="AB2400" s="19"/>
    </row>
    <row r="2401" hidden="1">
      <c r="B2401" s="20" t="s">
        <v>386</v>
      </c>
      <c r="C2401" s="3">
        <v>8.4</v>
      </c>
      <c r="D2401" s="21">
        <v>0.797</v>
      </c>
      <c r="F2401" s="22">
        <v>44.8</v>
      </c>
      <c r="G2401" s="5">
        <v>-12.5</v>
      </c>
      <c r="H2401" s="5">
        <v>-1150.0</v>
      </c>
      <c r="I2401" s="12">
        <f>if(H2401&lt;0,-H2401/(-H2401+100),100/(H2401+100))/(if(H2401&lt;0,-H2401/(-H2401+100),100/(H2401+100))+if(H2400&lt;0,-H2400/(-H2400+100),100/(H2400+100)))</f>
        <v>0.8842056508</v>
      </c>
      <c r="J2401" s="13">
        <v>72.0</v>
      </c>
      <c r="K2401" s="23" t="str">
        <f>IF(C2401&lt;&gt;"",IF(C2401+G2401&gt;0,C2401+G2401,""),IF(G2401-C2400&gt;0,G2401-C2400,""))</f>
        <v/>
      </c>
      <c r="L2401" s="15" t="str">
        <f>if(K2401&lt;&gt;"",if(J2400-J2401&lt;G2401,1,if(G2401=J2400-J2401,"Push",0)),"")</f>
        <v/>
      </c>
      <c r="AA2401" s="18"/>
      <c r="AB2401" s="19"/>
    </row>
    <row r="2402" hidden="1">
      <c r="A2402" s="7">
        <v>44187.0</v>
      </c>
      <c r="B2402" s="8" t="s">
        <v>256</v>
      </c>
      <c r="C2402" s="9">
        <v>12.2</v>
      </c>
      <c r="D2402" s="25">
        <v>0.87</v>
      </c>
      <c r="E2402" s="10">
        <v>35.9</v>
      </c>
      <c r="F2402" s="11">
        <v>41.6</v>
      </c>
      <c r="G2402" s="5">
        <v>-10.5</v>
      </c>
      <c r="H2402" s="5">
        <v>-670.0</v>
      </c>
      <c r="I2402" s="12">
        <f>if(H2402&lt;0,-H2402/(-H2402+100),100/(H2402+100))/(if(H2402&lt;0,-H2402/(-H2402+100),100/(H2402+100))+if(H2403&lt;0,-H2403/(-H2403+100),100/(H2403+100)))</f>
        <v>0.8297213622</v>
      </c>
      <c r="J2402" s="13">
        <v>68.0</v>
      </c>
      <c r="K2402" s="14">
        <f>IF(C2402&lt;&gt;"",IF(C2402+G2402&gt;0,C2402+G2402,""),IF(G2402-C2403&gt;0,G2402-C2403,""))</f>
        <v>1.7</v>
      </c>
      <c r="L2402" s="15">
        <f>if(K2402&lt;&gt;"",if(J2403-J2402&lt;G2402,1,if(G2402=J2403-J2402,"Push",0)),"")</f>
        <v>1</v>
      </c>
      <c r="AA2402" s="18"/>
      <c r="AB2402" s="19"/>
    </row>
    <row r="2403" hidden="1">
      <c r="B2403" s="20" t="s">
        <v>349</v>
      </c>
      <c r="C2403" s="3"/>
      <c r="D2403" s="3"/>
      <c r="F2403" s="22">
        <v>51.5</v>
      </c>
      <c r="G2403" s="5">
        <v>10.5</v>
      </c>
      <c r="H2403" s="5">
        <v>460.0</v>
      </c>
      <c r="I2403" s="12">
        <f>if(H2403&lt;0,-H2403/(-H2403+100),100/(H2403+100))/(if(H2403&lt;0,-H2403/(-H2403+100),100/(H2403+100))+if(H2402&lt;0,-H2402/(-H2402+100),100/(H2402+100)))</f>
        <v>0.1702786378</v>
      </c>
      <c r="J2403" s="13">
        <v>57.0</v>
      </c>
      <c r="K2403" s="23" t="str">
        <f>IF(C2403&lt;&gt;"",IF(C2403+G2403&gt;0,C2403+G2403,""),IF(G2403-C2402&gt;0,G2403-C2402,""))</f>
        <v/>
      </c>
      <c r="L2403" s="15" t="str">
        <f>if(K2403&lt;&gt;"",if(J2402-J2403&lt;G2403,1,if(G2403=J2402-J2403,"Push",0)),"")</f>
        <v/>
      </c>
      <c r="AA2403" s="18"/>
      <c r="AB2403" s="19"/>
    </row>
    <row r="2404" hidden="1">
      <c r="A2404" s="7">
        <v>44187.0</v>
      </c>
      <c r="B2404" s="8" t="s">
        <v>184</v>
      </c>
      <c r="C2404" s="9">
        <v>11.1</v>
      </c>
      <c r="D2404" s="25">
        <v>0.845</v>
      </c>
      <c r="E2404" s="10">
        <v>33.1</v>
      </c>
      <c r="F2404" s="11">
        <v>42.5</v>
      </c>
      <c r="G2404" s="5">
        <v>-14.0</v>
      </c>
      <c r="H2404" s="5">
        <v>-1430.0</v>
      </c>
      <c r="I2404" s="12">
        <f>if(H2404&lt;0,-H2404/(-H2404+100),100/(H2404+100))/(if(H2404&lt;0,-H2404/(-H2404+100),100/(H2404+100))+if(H2405&lt;0,-H2405/(-H2405+100),100/(H2405+100)))</f>
        <v>0.89375</v>
      </c>
      <c r="J2404" s="13">
        <v>81.0</v>
      </c>
      <c r="K2404" s="14" t="str">
        <f>IF(C2404&lt;&gt;"",IF(C2404+G2404&gt;0,C2404+G2404,""),IF(G2404-C2405&gt;0,G2404-C2405,""))</f>
        <v/>
      </c>
      <c r="L2404" s="15" t="str">
        <f>if(K2404&lt;&gt;"",if(J2405-J2404&lt;G2404,1,if(G2404=J2405-J2404,"Push",0)),"")</f>
        <v/>
      </c>
      <c r="AA2404" s="18"/>
      <c r="AB2404" s="19"/>
    </row>
    <row r="2405" hidden="1">
      <c r="B2405" s="20" t="s">
        <v>168</v>
      </c>
      <c r="C2405" s="3"/>
      <c r="D2405" s="3"/>
      <c r="F2405" s="22">
        <v>42.5</v>
      </c>
      <c r="G2405" s="5">
        <v>14.0</v>
      </c>
      <c r="H2405" s="5">
        <v>800.0</v>
      </c>
      <c r="I2405" s="12">
        <f>if(H2405&lt;0,-H2405/(-H2405+100),100/(H2405+100))/(if(H2405&lt;0,-H2405/(-H2405+100),100/(H2405+100))+if(H2404&lt;0,-H2404/(-H2404+100),100/(H2404+100)))</f>
        <v>0.10625</v>
      </c>
      <c r="J2405" s="13">
        <v>71.0</v>
      </c>
      <c r="K2405" s="23">
        <f>IF(C2405&lt;&gt;"",IF(C2405+G2405&gt;0,C2405+G2405,""),IF(G2405-C2404&gt;0,G2405-C2404,""))</f>
        <v>2.9</v>
      </c>
      <c r="L2405" s="15">
        <f>if(K2405&lt;&gt;"",if(J2404-J2405&lt;G2405,1,if(G2405=J2404-J2405,"Push",0)),"")</f>
        <v>1</v>
      </c>
      <c r="AA2405" s="18"/>
      <c r="AB2405" s="19"/>
    </row>
    <row r="2406" hidden="1">
      <c r="A2406" s="7">
        <v>44187.0</v>
      </c>
      <c r="B2406" s="8" t="s">
        <v>339</v>
      </c>
      <c r="C2406" s="9"/>
      <c r="D2406" s="9"/>
      <c r="E2406" s="10">
        <v>28.0</v>
      </c>
      <c r="F2406" s="11">
        <v>28.9</v>
      </c>
      <c r="G2406" s="5">
        <v>6.0</v>
      </c>
      <c r="H2406" s="5">
        <v>210.0</v>
      </c>
      <c r="I2406" s="12">
        <f>if(H2406&lt;0,-H2406/(-H2406+100),100/(H2406+100))/(if(H2406&lt;0,-H2406/(-H2406+100),100/(H2406+100))+if(H2407&lt;0,-H2407/(-H2407+100),100/(H2407+100)))</f>
        <v>0.3076274758</v>
      </c>
      <c r="J2406" s="13">
        <v>82.0</v>
      </c>
      <c r="K2406" s="14" t="str">
        <f>IF(C2406&lt;&gt;"",IF(C2406+G2406&gt;0,C2406+G2406,""),IF(G2406-C2407&gt;0,G2406-C2407,""))</f>
        <v/>
      </c>
      <c r="L2406" s="15" t="str">
        <f>if(K2406&lt;&gt;"",if(J2407-J2406&lt;G2406,1,if(G2406=J2407-J2406,"Push",0)),"")</f>
        <v/>
      </c>
      <c r="AA2406" s="18"/>
      <c r="AB2406" s="19"/>
    </row>
    <row r="2407" hidden="1">
      <c r="B2407" s="20" t="s">
        <v>228</v>
      </c>
      <c r="C2407" s="3">
        <v>13.2</v>
      </c>
      <c r="D2407" s="21">
        <v>0.875</v>
      </c>
      <c r="F2407" s="22">
        <v>48.0</v>
      </c>
      <c r="G2407" s="5">
        <v>-6.0</v>
      </c>
      <c r="H2407" s="5">
        <v>-265.0</v>
      </c>
      <c r="I2407" s="12">
        <f>if(H2407&lt;0,-H2407/(-H2407+100),100/(H2407+100))/(if(H2407&lt;0,-H2407/(-H2407+100),100/(H2407+100))+if(H2406&lt;0,-H2406/(-H2406+100),100/(H2406+100)))</f>
        <v>0.6923725242</v>
      </c>
      <c r="J2407" s="13">
        <v>94.0</v>
      </c>
      <c r="K2407" s="23">
        <f>IF(C2407&lt;&gt;"",IF(C2407+G2407&gt;0,C2407+G2407,""),IF(G2407-C2406&gt;0,G2407-C2406,""))</f>
        <v>7.2</v>
      </c>
      <c r="L2407" s="15">
        <f>if(K2407&lt;&gt;"",if(J2406-J2407&lt;G2407,1,if(G2407=J2406-J2407,"Push",0)),"")</f>
        <v>1</v>
      </c>
      <c r="AA2407" s="18"/>
      <c r="AB2407" s="19"/>
    </row>
    <row r="2408" hidden="1">
      <c r="A2408" s="26">
        <v>44187.0</v>
      </c>
      <c r="B2408" s="27" t="s">
        <v>425</v>
      </c>
      <c r="C2408" s="28"/>
      <c r="D2408" s="28"/>
      <c r="E2408" s="29">
        <v>24.5</v>
      </c>
      <c r="F2408" s="30">
        <v>70.9</v>
      </c>
      <c r="G2408" s="31"/>
      <c r="H2408" s="31"/>
      <c r="I2408" s="32"/>
      <c r="J2408" s="33">
        <v>55.0</v>
      </c>
      <c r="K2408" s="34"/>
      <c r="L2408" s="35"/>
      <c r="AA2408" s="18"/>
      <c r="AB2408" s="19"/>
    </row>
    <row r="2409" hidden="1">
      <c r="B2409" s="36" t="s">
        <v>367</v>
      </c>
      <c r="C2409" s="37">
        <v>41.2</v>
      </c>
      <c r="D2409" s="38">
        <v>0.998</v>
      </c>
      <c r="F2409" s="39">
        <v>28.0</v>
      </c>
      <c r="G2409" s="31"/>
      <c r="H2409" s="31"/>
      <c r="I2409" s="32"/>
      <c r="J2409" s="33">
        <v>92.0</v>
      </c>
      <c r="K2409" s="40"/>
      <c r="L2409" s="35"/>
      <c r="AA2409" s="18"/>
      <c r="AB2409" s="19"/>
    </row>
    <row r="2410" hidden="1">
      <c r="A2410" s="7">
        <v>44187.0</v>
      </c>
      <c r="B2410" s="8" t="s">
        <v>455</v>
      </c>
      <c r="C2410" s="9"/>
      <c r="D2410" s="9"/>
      <c r="E2410" s="10">
        <v>20.2</v>
      </c>
      <c r="F2410" s="11">
        <v>50.8</v>
      </c>
      <c r="I2410" s="12"/>
      <c r="J2410" s="13">
        <v>57.0</v>
      </c>
      <c r="K2410" s="14"/>
      <c r="L2410" s="15"/>
      <c r="AA2410" s="18"/>
      <c r="AB2410" s="19"/>
    </row>
    <row r="2411" hidden="1">
      <c r="B2411" s="20" t="s">
        <v>57</v>
      </c>
      <c r="C2411" s="3">
        <v>34.4</v>
      </c>
      <c r="D2411" s="21">
        <v>0.992</v>
      </c>
      <c r="F2411" s="22">
        <v>28.1</v>
      </c>
      <c r="I2411" s="12"/>
      <c r="J2411" s="13">
        <v>77.0</v>
      </c>
      <c r="K2411" s="23"/>
      <c r="L2411" s="15"/>
      <c r="AA2411" s="18"/>
      <c r="AB2411" s="19"/>
    </row>
    <row r="2412" hidden="1">
      <c r="A2412" s="7">
        <v>44187.0</v>
      </c>
      <c r="B2412" s="8" t="s">
        <v>326</v>
      </c>
      <c r="C2412" s="9"/>
      <c r="D2412" s="9"/>
      <c r="E2412" s="10">
        <v>18.8</v>
      </c>
      <c r="F2412" s="11">
        <v>16.2</v>
      </c>
      <c r="I2412" s="12"/>
      <c r="J2412" s="13">
        <v>53.0</v>
      </c>
      <c r="K2412" s="14"/>
      <c r="L2412" s="15"/>
      <c r="AA2412" s="18"/>
      <c r="AB2412" s="19"/>
    </row>
    <row r="2413" hidden="1">
      <c r="B2413" s="20" t="s">
        <v>68</v>
      </c>
      <c r="C2413" s="3">
        <v>32.1</v>
      </c>
      <c r="D2413" s="21">
        <v>0.988</v>
      </c>
      <c r="F2413" s="22">
        <v>60.5</v>
      </c>
      <c r="I2413" s="12"/>
      <c r="J2413" s="13">
        <v>117.0</v>
      </c>
      <c r="K2413" s="23"/>
      <c r="L2413" s="15"/>
      <c r="AA2413" s="18"/>
      <c r="AB2413" s="19"/>
    </row>
    <row r="2414" hidden="1">
      <c r="A2414" s="7">
        <v>44187.0</v>
      </c>
      <c r="B2414" s="8" t="s">
        <v>290</v>
      </c>
      <c r="C2414" s="9"/>
      <c r="D2414" s="9"/>
      <c r="E2414" s="10">
        <v>17.4</v>
      </c>
      <c r="F2414" s="11">
        <v>26.0</v>
      </c>
      <c r="I2414" s="12"/>
      <c r="J2414" s="13">
        <v>51.0</v>
      </c>
      <c r="K2414" s="14"/>
      <c r="L2414" s="15"/>
      <c r="AA2414" s="18"/>
      <c r="AB2414" s="19"/>
    </row>
    <row r="2415" hidden="1">
      <c r="B2415" s="20" t="s">
        <v>456</v>
      </c>
      <c r="C2415" s="3">
        <v>19.1</v>
      </c>
      <c r="D2415" s="21">
        <v>0.937</v>
      </c>
      <c r="F2415" s="22">
        <v>40.3</v>
      </c>
      <c r="I2415" s="12"/>
      <c r="J2415" s="13">
        <v>77.0</v>
      </c>
      <c r="K2415" s="23"/>
      <c r="L2415" s="15"/>
      <c r="AA2415" s="18"/>
      <c r="AB2415" s="19"/>
    </row>
    <row r="2416" hidden="1">
      <c r="A2416" s="7">
        <v>44187.0</v>
      </c>
      <c r="B2416" s="8" t="s">
        <v>374</v>
      </c>
      <c r="C2416" s="9"/>
      <c r="D2416" s="9"/>
      <c r="E2416" s="10"/>
      <c r="F2416" s="11"/>
      <c r="I2416" s="12"/>
      <c r="J2416" s="13">
        <v>78.0</v>
      </c>
      <c r="K2416" s="14"/>
      <c r="L2416" s="15"/>
      <c r="AA2416" s="18"/>
      <c r="AB2416" s="19"/>
    </row>
    <row r="2417" hidden="1">
      <c r="B2417" s="20" t="s">
        <v>241</v>
      </c>
      <c r="C2417" s="3"/>
      <c r="D2417" s="3"/>
      <c r="F2417" s="22"/>
      <c r="I2417" s="12"/>
      <c r="J2417" s="13">
        <v>110.0</v>
      </c>
      <c r="K2417" s="23"/>
      <c r="L2417" s="15"/>
      <c r="AA2417" s="18"/>
      <c r="AB2417" s="19"/>
    </row>
    <row r="2418" hidden="1">
      <c r="A2418" s="7">
        <v>44187.0</v>
      </c>
      <c r="B2418" s="8" t="s">
        <v>457</v>
      </c>
      <c r="C2418" s="9"/>
      <c r="D2418" s="9"/>
      <c r="E2418" s="10"/>
      <c r="F2418" s="11"/>
      <c r="I2418" s="12"/>
      <c r="J2418" s="13">
        <v>35.0</v>
      </c>
      <c r="K2418" s="14"/>
      <c r="L2418" s="15"/>
      <c r="AA2418" s="18"/>
      <c r="AB2418" s="19"/>
    </row>
    <row r="2419" hidden="1">
      <c r="B2419" s="20" t="s">
        <v>218</v>
      </c>
      <c r="C2419" s="3"/>
      <c r="D2419" s="3"/>
      <c r="F2419" s="22"/>
      <c r="I2419" s="12"/>
      <c r="J2419" s="13">
        <v>59.0</v>
      </c>
      <c r="K2419" s="23"/>
      <c r="L2419" s="15"/>
      <c r="AA2419" s="18"/>
      <c r="AB2419" s="19"/>
    </row>
    <row r="2420" hidden="1">
      <c r="A2420" s="7">
        <v>44187.0</v>
      </c>
      <c r="B2420" s="8" t="s">
        <v>414</v>
      </c>
      <c r="C2420" s="9"/>
      <c r="D2420" s="9"/>
      <c r="E2420" s="10"/>
      <c r="F2420" s="11"/>
      <c r="I2420" s="12"/>
      <c r="J2420" s="13">
        <v>70.0</v>
      </c>
      <c r="K2420" s="14"/>
      <c r="L2420" s="15"/>
      <c r="AA2420" s="18"/>
      <c r="AB2420" s="19"/>
    </row>
    <row r="2421" hidden="1">
      <c r="B2421" s="20" t="s">
        <v>142</v>
      </c>
      <c r="C2421" s="3"/>
      <c r="D2421" s="3"/>
      <c r="F2421" s="22"/>
      <c r="I2421" s="12"/>
      <c r="J2421" s="13">
        <v>57.0</v>
      </c>
      <c r="K2421" s="23"/>
      <c r="L2421" s="15"/>
      <c r="AA2421" s="18"/>
      <c r="AB2421" s="19"/>
    </row>
    <row r="2422">
      <c r="A2422" s="54">
        <v>44188.0</v>
      </c>
      <c r="B2422" s="55" t="s">
        <v>72</v>
      </c>
      <c r="C2422" s="56">
        <v>2.5</v>
      </c>
      <c r="D2422" s="57">
        <v>0.589</v>
      </c>
      <c r="E2422" s="58">
        <v>91.1</v>
      </c>
      <c r="F2422" s="59">
        <v>90.2</v>
      </c>
      <c r="G2422" s="60"/>
      <c r="H2422" s="60"/>
      <c r="I2422" s="61"/>
      <c r="J2422" s="62">
        <v>98.0</v>
      </c>
      <c r="K2422" s="63"/>
      <c r="L2422" s="64"/>
      <c r="X2422" s="17"/>
      <c r="Y2422" s="17"/>
      <c r="Z2422" s="17"/>
      <c r="AA2422" s="18"/>
      <c r="AB2422" s="19"/>
    </row>
    <row r="2423">
      <c r="B2423" s="36" t="s">
        <v>285</v>
      </c>
      <c r="C2423" s="37"/>
      <c r="D2423" s="37"/>
      <c r="F2423" s="39">
        <v>42.5</v>
      </c>
      <c r="G2423" s="31"/>
      <c r="H2423" s="31"/>
      <c r="I2423" s="32"/>
      <c r="J2423" s="33">
        <v>81.0</v>
      </c>
      <c r="K2423" s="40"/>
      <c r="L2423" s="35"/>
      <c r="X2423" s="17"/>
      <c r="Y2423" s="17"/>
      <c r="Z2423" s="17"/>
      <c r="AA2423" s="18"/>
      <c r="AB2423" s="24"/>
    </row>
    <row r="2424" hidden="1">
      <c r="A2424" s="7">
        <v>44188.0</v>
      </c>
      <c r="B2424" s="8" t="s">
        <v>118</v>
      </c>
      <c r="C2424" s="9"/>
      <c r="D2424" s="9"/>
      <c r="E2424" s="10">
        <v>86.3</v>
      </c>
      <c r="F2424" s="11">
        <v>48.5</v>
      </c>
      <c r="G2424" s="5">
        <v>3.5</v>
      </c>
      <c r="H2424" s="5">
        <v>143.0</v>
      </c>
      <c r="I2424" s="12">
        <f>if(H2424&lt;0,-H2424/(-H2424+100),100/(H2424+100))/(if(H2424&lt;0,-H2424/(-H2424+100),100/(H2424+100))+if(H2425&lt;0,-H2425/(-H2425+100),100/(H2425+100)))</f>
        <v>0.3927168868</v>
      </c>
      <c r="J2424" s="13">
        <v>68.0</v>
      </c>
      <c r="K2424" s="14" t="str">
        <f>IF(C2424&lt;&gt;"",IF(C2424+G2424&gt;0,C2424+G2424,""),IF(G2424-C2425&gt;0,G2424-C2425,""))</f>
        <v/>
      </c>
      <c r="L2424" s="15" t="str">
        <f>if(K2424&lt;&gt;"",if(J2425-J2424&lt;G2424,1,if(G2424=J2425-J2424,"Push",0)),"")</f>
        <v/>
      </c>
      <c r="X2424" s="17"/>
      <c r="Y2424" s="17"/>
      <c r="Z2424" s="17"/>
      <c r="AA2424" s="18"/>
      <c r="AB2424" s="24"/>
    </row>
    <row r="2425" hidden="1">
      <c r="B2425" s="20" t="s">
        <v>90</v>
      </c>
      <c r="C2425" s="3">
        <v>4.0</v>
      </c>
      <c r="D2425" s="21">
        <v>0.65</v>
      </c>
      <c r="F2425" s="22">
        <v>84.8</v>
      </c>
      <c r="G2425" s="5">
        <v>-3.5</v>
      </c>
      <c r="H2425" s="5">
        <v>-175.0</v>
      </c>
      <c r="I2425" s="12">
        <f>if(H2425&lt;0,-H2425/(-H2425+100),100/(H2425+100))/(if(H2425&lt;0,-H2425/(-H2425+100),100/(H2425+100))+if(H2424&lt;0,-H2424/(-H2424+100),100/(H2424+100)))</f>
        <v>0.6072831132</v>
      </c>
      <c r="J2425" s="13">
        <v>80.0</v>
      </c>
      <c r="K2425" s="23">
        <f>IF(C2425&lt;&gt;"",IF(C2425+G2425&gt;0,C2425+G2425,""),IF(G2425-C2424&gt;0,G2425-C2424,""))</f>
        <v>0.5</v>
      </c>
      <c r="L2425" s="15">
        <f>if(K2425&lt;&gt;"",if(J2424-J2425&lt;G2425,1,if(G2425=J2424-J2425,"Push",0)),"")</f>
        <v>1</v>
      </c>
      <c r="AA2425" s="18"/>
      <c r="AB2425" s="19"/>
    </row>
    <row r="2426" hidden="1">
      <c r="A2426" s="7">
        <v>44188.0</v>
      </c>
      <c r="B2426" s="8" t="s">
        <v>86</v>
      </c>
      <c r="C2426" s="9">
        <v>0.8</v>
      </c>
      <c r="D2426" s="25">
        <v>0.533</v>
      </c>
      <c r="E2426" s="10">
        <v>83.8</v>
      </c>
      <c r="F2426" s="11">
        <v>34.4</v>
      </c>
      <c r="G2426" s="5">
        <v>-2.5</v>
      </c>
      <c r="H2426" s="5">
        <v>-148.0</v>
      </c>
      <c r="I2426" s="12">
        <f>if(H2426&lt;0,-H2426/(-H2426+100),100/(H2426+100))/(if(H2426&lt;0,-H2426/(-H2426+100),100/(H2426+100))+if(H2427&lt;0,-H2427/(-H2427+100),100/(H2427+100)))</f>
        <v>0.5676429568</v>
      </c>
      <c r="J2426" s="13">
        <v>64.0</v>
      </c>
      <c r="K2426" s="14" t="str">
        <f>IF(C2426&lt;&gt;"",IF(C2426+G2426&gt;0,C2426+G2426,""),IF(G2426-C2427&gt;0,G2426-C2427,""))</f>
        <v/>
      </c>
      <c r="L2426" s="15" t="str">
        <f>if(K2426&lt;&gt;"",if(J2427-J2426&lt;G2426,1,if(G2426=J2427-J2426,"Push",0)),"")</f>
        <v/>
      </c>
      <c r="AA2426" s="18"/>
      <c r="AB2426" s="19"/>
    </row>
    <row r="2427" hidden="1">
      <c r="B2427" s="20" t="s">
        <v>76</v>
      </c>
      <c r="C2427" s="3"/>
      <c r="D2427" s="3"/>
      <c r="F2427" s="22">
        <v>86.5</v>
      </c>
      <c r="G2427" s="5">
        <v>2.5</v>
      </c>
      <c r="H2427" s="5">
        <v>120.0</v>
      </c>
      <c r="I2427" s="12">
        <f>if(H2427&lt;0,-H2427/(-H2427+100),100/(H2427+100))/(if(H2427&lt;0,-H2427/(-H2427+100),100/(H2427+100))+if(H2426&lt;0,-H2426/(-H2426+100),100/(H2426+100)))</f>
        <v>0.4323570432</v>
      </c>
      <c r="J2427" s="13">
        <v>70.0</v>
      </c>
      <c r="K2427" s="23">
        <f>IF(C2427&lt;&gt;"",IF(C2427+G2427&gt;0,C2427+G2427,""),IF(G2427-C2426&gt;0,G2427-C2426,""))</f>
        <v>1.7</v>
      </c>
      <c r="L2427" s="15">
        <f>if(K2427&lt;&gt;"",if(J2426-J2427&lt;G2427,1,if(G2427=J2426-J2427,"Push",0)),"")</f>
        <v>1</v>
      </c>
      <c r="AA2427" s="18"/>
      <c r="AB2427" s="19"/>
    </row>
    <row r="2428" hidden="1">
      <c r="A2428" s="7">
        <v>44188.0</v>
      </c>
      <c r="B2428" s="8" t="s">
        <v>114</v>
      </c>
      <c r="C2428" s="9"/>
      <c r="D2428" s="9"/>
      <c r="E2428" s="10">
        <v>83.0</v>
      </c>
      <c r="F2428" s="11">
        <v>57.4</v>
      </c>
      <c r="G2428" s="5">
        <v>7.0</v>
      </c>
      <c r="H2428" s="5">
        <v>250.0</v>
      </c>
      <c r="I2428" s="12">
        <f>if(H2428&lt;0,-H2428/(-H2428+100),100/(H2428+100))/(if(H2428&lt;0,-H2428/(-H2428+100),100/(H2428+100))+if(H2429&lt;0,-H2429/(-H2429+100),100/(H2429+100)))</f>
        <v>0.273476112</v>
      </c>
      <c r="J2428" s="13">
        <v>61.0</v>
      </c>
      <c r="K2428" s="14" t="str">
        <f>IF(C2428&lt;&gt;"",IF(C2428+G2428&gt;0,C2428+G2428,""),IF(G2428-C2429&gt;0,G2428-C2429,""))</f>
        <v/>
      </c>
      <c r="L2428" s="15" t="str">
        <f>if(K2428&lt;&gt;"",if(J2429-J2428&lt;G2428,1,if(G2428=J2429-J2428,"Push",0)),"")</f>
        <v/>
      </c>
      <c r="AA2428" s="18"/>
      <c r="AB2428" s="19"/>
    </row>
    <row r="2429" hidden="1">
      <c r="B2429" s="20" t="s">
        <v>300</v>
      </c>
      <c r="C2429" s="3">
        <v>7.3</v>
      </c>
      <c r="D2429" s="21">
        <v>0.748</v>
      </c>
      <c r="F2429" s="22">
        <v>76.2</v>
      </c>
      <c r="G2429" s="5">
        <v>-7.0</v>
      </c>
      <c r="H2429" s="5">
        <v>-315.0</v>
      </c>
      <c r="I2429" s="12">
        <f>if(H2429&lt;0,-H2429/(-H2429+100),100/(H2429+100))/(if(H2429&lt;0,-H2429/(-H2429+100),100/(H2429+100))+if(H2428&lt;0,-H2428/(-H2428+100),100/(H2428+100)))</f>
        <v>0.726523888</v>
      </c>
      <c r="J2429" s="13">
        <v>66.0</v>
      </c>
      <c r="K2429" s="23">
        <f>IF(C2429&lt;&gt;"",IF(C2429+G2429&gt;0,C2429+G2429,""),IF(G2429-C2428&gt;0,G2429-C2428,""))</f>
        <v>0.3</v>
      </c>
      <c r="L2429" s="15">
        <f>if(K2429&lt;&gt;"",if(J2428-J2429&lt;G2429,1,if(G2429=J2428-J2429,"Push",0)),"")</f>
        <v>0</v>
      </c>
      <c r="AA2429" s="18"/>
      <c r="AB2429" s="19"/>
    </row>
    <row r="2430" hidden="1">
      <c r="A2430" s="7">
        <v>44188.0</v>
      </c>
      <c r="B2430" s="8" t="s">
        <v>21</v>
      </c>
      <c r="C2430" s="9">
        <v>6.1</v>
      </c>
      <c r="D2430" s="25">
        <v>0.734</v>
      </c>
      <c r="E2430" s="10">
        <v>82.5</v>
      </c>
      <c r="F2430" s="11">
        <v>85.2</v>
      </c>
      <c r="G2430" s="5">
        <v>-5.5</v>
      </c>
      <c r="H2430" s="5">
        <v>-235.0</v>
      </c>
      <c r="I2430" s="12">
        <f>if(H2430&lt;0,-H2430/(-H2430+100),100/(H2430+100))/(if(H2430&lt;0,-H2430/(-H2430+100),100/(H2430+100))+if(H2431&lt;0,-H2431/(-H2431+100),100/(H2431+100)))</f>
        <v>0.6689068986</v>
      </c>
      <c r="J2430" s="13">
        <v>85.0</v>
      </c>
      <c r="K2430" s="14">
        <f>IF(C2430&lt;&gt;"",IF(C2430+G2430&gt;0,C2430+G2430,""),IF(G2430-C2431&gt;0,G2430-C2431,""))</f>
        <v>0.6</v>
      </c>
      <c r="L2430" s="15">
        <f>if(K2430&lt;&gt;"",if(J2431-J2430&lt;G2430,1,if(G2430=J2431-J2430,"Push",0)),"")</f>
        <v>1</v>
      </c>
      <c r="AA2430" s="18"/>
      <c r="AB2430" s="19"/>
    </row>
    <row r="2431" hidden="1">
      <c r="B2431" s="20" t="s">
        <v>156</v>
      </c>
      <c r="C2431" s="3"/>
      <c r="D2431" s="3"/>
      <c r="F2431" s="22">
        <v>44.4</v>
      </c>
      <c r="G2431" s="5">
        <v>5.5</v>
      </c>
      <c r="H2431" s="5">
        <v>188.0</v>
      </c>
      <c r="I2431" s="12">
        <f>if(H2431&lt;0,-H2431/(-H2431+100),100/(H2431+100))/(if(H2431&lt;0,-H2431/(-H2431+100),100/(H2431+100))+if(H2430&lt;0,-H2430/(-H2430+100),100/(H2430+100)))</f>
        <v>0.3310931014</v>
      </c>
      <c r="J2431" s="13">
        <v>68.0</v>
      </c>
      <c r="K2431" s="23" t="str">
        <f>IF(C2431&lt;&gt;"",IF(C2431+G2431&gt;0,C2431+G2431,""),IF(G2431-C2430&gt;0,G2431-C2430,""))</f>
        <v/>
      </c>
      <c r="L2431" s="15" t="str">
        <f>if(K2431&lt;&gt;"",if(J2430-J2431&lt;G2431,1,if(G2431=J2430-J2431,"Push",0)),"")</f>
        <v/>
      </c>
      <c r="AA2431" s="18"/>
      <c r="AB2431" s="19"/>
    </row>
    <row r="2432" hidden="1">
      <c r="A2432" s="26">
        <v>44188.0</v>
      </c>
      <c r="B2432" s="27" t="s">
        <v>337</v>
      </c>
      <c r="C2432" s="28"/>
      <c r="D2432" s="28"/>
      <c r="E2432" s="29">
        <v>80.5</v>
      </c>
      <c r="F2432" s="30">
        <v>94.3</v>
      </c>
      <c r="G2432" s="31"/>
      <c r="H2432" s="31"/>
      <c r="I2432" s="32"/>
      <c r="J2432" s="33">
        <v>74.0</v>
      </c>
      <c r="K2432" s="34"/>
      <c r="L2432" s="35"/>
      <c r="AA2432" s="18"/>
      <c r="AB2432" s="19"/>
    </row>
    <row r="2433" hidden="1">
      <c r="B2433" s="36" t="s">
        <v>108</v>
      </c>
      <c r="C2433" s="37">
        <v>6.4</v>
      </c>
      <c r="D2433" s="38">
        <v>0.723</v>
      </c>
      <c r="F2433" s="39">
        <v>33.2</v>
      </c>
      <c r="G2433" s="31"/>
      <c r="H2433" s="31"/>
      <c r="I2433" s="32"/>
      <c r="J2433" s="33">
        <v>67.0</v>
      </c>
      <c r="K2433" s="40"/>
      <c r="L2433" s="35"/>
      <c r="AA2433" s="18"/>
      <c r="AB2433" s="19"/>
    </row>
    <row r="2434" hidden="1">
      <c r="A2434" s="7">
        <v>44188.0</v>
      </c>
      <c r="B2434" s="8" t="s">
        <v>84</v>
      </c>
      <c r="C2434" s="9"/>
      <c r="D2434" s="9"/>
      <c r="E2434" s="10">
        <v>68.1</v>
      </c>
      <c r="F2434" s="11">
        <v>53.9</v>
      </c>
      <c r="G2434" s="5">
        <v>9.5</v>
      </c>
      <c r="H2434" s="5">
        <v>380.0</v>
      </c>
      <c r="I2434" s="12">
        <f>if(H2434&lt;0,-H2434/(-H2434+100),100/(H2434+100))/(if(H2434&lt;0,-H2434/(-H2434+100),100/(H2434+100))+if(H2435&lt;0,-H2435/(-H2435+100),100/(H2435+100)))</f>
        <v>0.1984877127</v>
      </c>
      <c r="J2434" s="13">
        <v>67.0</v>
      </c>
      <c r="K2434" s="14" t="str">
        <f>IF(C2434&lt;&gt;"",IF(C2434+G2434&gt;0,C2434+G2434,""),IF(G2434-C2435&gt;0,G2434-C2435,""))</f>
        <v/>
      </c>
      <c r="L2434" s="15" t="str">
        <f>if(K2434&lt;&gt;"",if(J2435-J2434&lt;G2434,1,if(G2434=J2435-J2434,"Push",0)),"")</f>
        <v/>
      </c>
      <c r="AA2434" s="18"/>
      <c r="AB2434" s="19"/>
    </row>
    <row r="2435" hidden="1">
      <c r="B2435" s="20" t="s">
        <v>245</v>
      </c>
      <c r="C2435" s="3">
        <v>10.2</v>
      </c>
      <c r="D2435" s="21">
        <v>0.82</v>
      </c>
      <c r="F2435" s="22">
        <v>71.2</v>
      </c>
      <c r="G2435" s="5">
        <v>-9.5</v>
      </c>
      <c r="H2435" s="5">
        <v>-530.0</v>
      </c>
      <c r="I2435" s="12">
        <f>if(H2435&lt;0,-H2435/(-H2435+100),100/(H2435+100))/(if(H2435&lt;0,-H2435/(-H2435+100),100/(H2435+100))+if(H2434&lt;0,-H2434/(-H2434+100),100/(H2434+100)))</f>
        <v>0.8015122873</v>
      </c>
      <c r="J2435" s="13">
        <v>78.0</v>
      </c>
      <c r="K2435" s="23">
        <f>IF(C2435&lt;&gt;"",IF(C2435+G2435&gt;0,C2435+G2435,""),IF(G2435-C2434&gt;0,G2435-C2434,""))</f>
        <v>0.7</v>
      </c>
      <c r="L2435" s="15">
        <f>if(K2435&lt;&gt;"",if(J2434-J2435&lt;G2435,1,if(G2435=J2434-J2435,"Push",0)),"")</f>
        <v>1</v>
      </c>
      <c r="AA2435" s="18"/>
      <c r="AB2435" s="19"/>
    </row>
    <row r="2436" hidden="1">
      <c r="A2436" s="7">
        <v>44188.0</v>
      </c>
      <c r="B2436" s="8" t="s">
        <v>212</v>
      </c>
      <c r="C2436" s="9"/>
      <c r="D2436" s="9"/>
      <c r="E2436" s="10">
        <v>60.7</v>
      </c>
      <c r="F2436" s="11">
        <v>43.9</v>
      </c>
      <c r="G2436" s="5">
        <v>23.5</v>
      </c>
      <c r="I2436" s="12"/>
      <c r="J2436" s="13">
        <v>46.0</v>
      </c>
      <c r="K2436" s="14">
        <f>IF(C2436&lt;&gt;"",IF(C2436+G2436&gt;0,C2436+G2436,""),IF(G2436-C2437&gt;0,G2436-C2437,""))</f>
        <v>12</v>
      </c>
      <c r="L2436" s="15">
        <f>if(K2436&lt;&gt;"",if(J2437-J2436&lt;G2436,1,if(G2436=J2437-J2436,"Push",0)),"")</f>
        <v>1</v>
      </c>
      <c r="AA2436" s="18"/>
      <c r="AB2436" s="19"/>
    </row>
    <row r="2437" hidden="1">
      <c r="B2437" s="20" t="s">
        <v>158</v>
      </c>
      <c r="C2437" s="3">
        <v>11.5</v>
      </c>
      <c r="D2437" s="21">
        <v>0.855</v>
      </c>
      <c r="F2437" s="22">
        <v>71.8</v>
      </c>
      <c r="G2437" s="5">
        <v>-23.5</v>
      </c>
      <c r="I2437" s="12"/>
      <c r="J2437" s="13">
        <v>62.0</v>
      </c>
      <c r="K2437" s="23" t="str">
        <f>IF(C2437&lt;&gt;"",IF(C2437+G2437&gt;0,C2437+G2437,""),IF(G2437-C2436&gt;0,G2437-C2436,""))</f>
        <v/>
      </c>
      <c r="L2437" s="15" t="str">
        <f>if(K2437&lt;&gt;"",if(J2436-J2437&lt;G2437,1,if(G2437=J2436-J2437,"Push",0)),"")</f>
        <v/>
      </c>
      <c r="AA2437" s="18"/>
      <c r="AB2437" s="19"/>
    </row>
    <row r="2438" hidden="1">
      <c r="A2438" s="7">
        <v>44188.0</v>
      </c>
      <c r="B2438" s="8" t="s">
        <v>330</v>
      </c>
      <c r="C2438" s="9"/>
      <c r="D2438" s="9"/>
      <c r="E2438" s="10">
        <v>59.1</v>
      </c>
      <c r="F2438" s="11">
        <v>86.7</v>
      </c>
      <c r="G2438" s="5">
        <v>6.5</v>
      </c>
      <c r="H2438" s="5">
        <v>230.0</v>
      </c>
      <c r="I2438" s="12">
        <f>if(H2438&lt;0,-H2438/(-H2438+100),100/(H2438+100))/(if(H2438&lt;0,-H2438/(-H2438+100),100/(H2438+100))+if(H2439&lt;0,-H2439/(-H2439+100),100/(H2439+100)))</f>
        <v>0.288637194</v>
      </c>
      <c r="J2438" s="13">
        <v>79.0</v>
      </c>
      <c r="K2438" s="14" t="str">
        <f>IF(C2438&lt;&gt;"",IF(C2438+G2438&gt;0,C2438+G2438,""),IF(G2438-C2439&gt;0,G2438-C2439,""))</f>
        <v/>
      </c>
      <c r="L2438" s="15" t="str">
        <f>if(K2438&lt;&gt;"",if(J2439-J2438&lt;G2438,1,if(G2438=J2439-J2438,"Push",0)),"")</f>
        <v/>
      </c>
      <c r="AA2438" s="18"/>
      <c r="AB2438" s="19"/>
    </row>
    <row r="2439" hidden="1">
      <c r="B2439" s="20" t="s">
        <v>52</v>
      </c>
      <c r="C2439" s="3">
        <v>7.6</v>
      </c>
      <c r="D2439" s="21">
        <v>0.765</v>
      </c>
      <c r="F2439" s="22">
        <v>23.7</v>
      </c>
      <c r="G2439" s="5">
        <v>-6.5</v>
      </c>
      <c r="H2439" s="5">
        <v>-295.0</v>
      </c>
      <c r="I2439" s="12">
        <f>if(H2439&lt;0,-H2439/(-H2439+100),100/(H2439+100))/(if(H2439&lt;0,-H2439/(-H2439+100),100/(H2439+100))+if(H2438&lt;0,-H2438/(-H2438+100),100/(H2438+100)))</f>
        <v>0.711362806</v>
      </c>
      <c r="J2439" s="13">
        <v>51.0</v>
      </c>
      <c r="K2439" s="23">
        <f>IF(C2439&lt;&gt;"",IF(C2439+G2439&gt;0,C2439+G2439,""),IF(G2439-C2438&gt;0,G2439-C2438,""))</f>
        <v>1.1</v>
      </c>
      <c r="L2439" s="15">
        <f>if(K2439&lt;&gt;"",if(J2438-J2439&lt;G2439,1,if(G2439=J2438-J2439,"Push",0)),"")</f>
        <v>0</v>
      </c>
      <c r="AA2439" s="18"/>
      <c r="AB2439" s="19"/>
    </row>
    <row r="2440" hidden="1">
      <c r="A2440" s="7">
        <v>44188.0</v>
      </c>
      <c r="B2440" s="8" t="s">
        <v>196</v>
      </c>
      <c r="C2440" s="9"/>
      <c r="D2440" s="9"/>
      <c r="E2440" s="10">
        <v>58.9</v>
      </c>
      <c r="F2440" s="11">
        <v>57.3</v>
      </c>
      <c r="G2440" s="5">
        <v>13.0</v>
      </c>
      <c r="H2440" s="5">
        <v>750.0</v>
      </c>
      <c r="I2440" s="12">
        <f>if(H2440&lt;0,-H2440/(-H2440+100),100/(H2440+100))/(if(H2440&lt;0,-H2440/(-H2440+100),100/(H2440+100))+if(H2441&lt;0,-H2441/(-H2441+100),100/(H2441+100)))</f>
        <v>0.1127348643</v>
      </c>
      <c r="J2440" s="13">
        <v>79.0</v>
      </c>
      <c r="K2440" s="14" t="str">
        <f>IF(C2440&lt;&gt;"",IF(C2440+G2440&gt;0,C2440+G2440,""),IF(G2440-C2441&gt;0,G2440-C2441,""))</f>
        <v/>
      </c>
      <c r="L2440" s="15" t="str">
        <f>if(K2440&lt;&gt;"",if(J2441-J2440&lt;G2440,1,if(G2440=J2441-J2440,"Push",0)),"")</f>
        <v/>
      </c>
      <c r="AA2440" s="18"/>
      <c r="AB2440" s="19"/>
    </row>
    <row r="2441" hidden="1">
      <c r="B2441" s="20" t="s">
        <v>148</v>
      </c>
      <c r="C2441" s="3">
        <v>15.3</v>
      </c>
      <c r="D2441" s="21">
        <v>0.906</v>
      </c>
      <c r="F2441" s="22">
        <v>64.4</v>
      </c>
      <c r="G2441" s="5">
        <v>-13.0</v>
      </c>
      <c r="H2441" s="5">
        <v>-1250.0</v>
      </c>
      <c r="I2441" s="12">
        <f>if(H2441&lt;0,-H2441/(-H2441+100),100/(H2441+100))/(if(H2441&lt;0,-H2441/(-H2441+100),100/(H2441+100))+if(H2440&lt;0,-H2440/(-H2440+100),100/(H2440+100)))</f>
        <v>0.8872651357</v>
      </c>
      <c r="J2441" s="13">
        <v>87.0</v>
      </c>
      <c r="K2441" s="23">
        <f>IF(C2441&lt;&gt;"",IF(C2441+G2441&gt;0,C2441+G2441,""),IF(G2441-C2440&gt;0,G2441-C2440,""))</f>
        <v>2.3</v>
      </c>
      <c r="L2441" s="15">
        <f>if(K2441&lt;&gt;"",if(J2440-J2441&lt;G2441,1,if(G2441=J2440-J2441,"Push",0)),"")</f>
        <v>0</v>
      </c>
      <c r="AA2441" s="18"/>
      <c r="AB2441" s="19"/>
    </row>
    <row r="2442" hidden="1">
      <c r="A2442" s="7">
        <v>44188.0</v>
      </c>
      <c r="B2442" s="8" t="s">
        <v>35</v>
      </c>
      <c r="C2442" s="9"/>
      <c r="D2442" s="9"/>
      <c r="E2442" s="10">
        <v>57.6</v>
      </c>
      <c r="F2442" s="11">
        <v>36.6</v>
      </c>
      <c r="G2442" s="5">
        <v>4.5</v>
      </c>
      <c r="H2442" s="5">
        <v>170.0</v>
      </c>
      <c r="I2442" s="12">
        <f>if(H2442&lt;0,-H2442/(-H2442+100),100/(H2442+100))/(if(H2442&lt;0,-H2442/(-H2442+100),100/(H2442+100))+if(H2443&lt;0,-H2443/(-H2443+100),100/(H2443+100)))</f>
        <v>0.3552708212</v>
      </c>
      <c r="J2442" s="13">
        <v>65.0</v>
      </c>
      <c r="K2442" s="14">
        <f>IF(C2442&lt;&gt;"",IF(C2442+G2442&gt;0,C2442+G2442,""),IF(G2442-C2443&gt;0,G2442-C2443,""))</f>
        <v>0.9</v>
      </c>
      <c r="L2442" s="15">
        <f>if(K2442&lt;&gt;"",if(J2443-J2442&lt;G2442,1,if(G2442=J2443-J2442,"Push",0)),"")</f>
        <v>0</v>
      </c>
      <c r="AA2442" s="18"/>
      <c r="AB2442" s="19"/>
    </row>
    <row r="2443" hidden="1">
      <c r="B2443" s="20" t="s">
        <v>243</v>
      </c>
      <c r="C2443" s="3">
        <v>3.6</v>
      </c>
      <c r="D2443" s="21">
        <v>0.647</v>
      </c>
      <c r="F2443" s="22">
        <v>51.4</v>
      </c>
      <c r="G2443" s="5">
        <v>-4.5</v>
      </c>
      <c r="H2443" s="5">
        <v>-205.0</v>
      </c>
      <c r="I2443" s="12">
        <f>if(H2443&lt;0,-H2443/(-H2443+100),100/(H2443+100))/(if(H2443&lt;0,-H2443/(-H2443+100),100/(H2443+100))+if(H2442&lt;0,-H2442/(-H2442+100),100/(H2442+100)))</f>
        <v>0.6447291788</v>
      </c>
      <c r="J2443" s="13">
        <v>70.0</v>
      </c>
      <c r="K2443" s="23" t="str">
        <f>IF(C2443&lt;&gt;"",IF(C2443+G2443&gt;0,C2443+G2443,""),IF(G2443-C2442&gt;0,G2443-C2442,""))</f>
        <v/>
      </c>
      <c r="L2443" s="15" t="str">
        <f>if(K2443&lt;&gt;"",if(J2442-J2443&lt;G2443,1,if(G2443=J2442-J2443,"Push",0)),"")</f>
        <v/>
      </c>
      <c r="AA2443" s="18"/>
      <c r="AB2443" s="19"/>
    </row>
    <row r="2444" hidden="1">
      <c r="A2444" s="7">
        <v>44188.0</v>
      </c>
      <c r="B2444" s="8" t="s">
        <v>422</v>
      </c>
      <c r="C2444" s="9"/>
      <c r="D2444" s="9"/>
      <c r="E2444" s="10">
        <v>53.7</v>
      </c>
      <c r="F2444" s="11">
        <v>38.7</v>
      </c>
      <c r="G2444" s="5">
        <v>10.5</v>
      </c>
      <c r="H2444" s="5">
        <v>500.0</v>
      </c>
      <c r="I2444" s="12">
        <f>if(H2444&lt;0,-H2444/(-H2444+100),100/(H2444+100))/(if(H2444&lt;0,-H2444/(-H2444+100),100/(H2444+100))+if(H2445&lt;0,-H2445/(-H2445+100),100/(H2445+100)))</f>
        <v>0.1596474045</v>
      </c>
      <c r="J2444" s="13">
        <v>52.0</v>
      </c>
      <c r="K2444" s="14" t="str">
        <f>IF(C2444&lt;&gt;"",IF(C2444+G2444&gt;0,C2444+G2444,""),IF(G2444-C2445&gt;0,G2444-C2445,""))</f>
        <v/>
      </c>
      <c r="L2444" s="15" t="str">
        <f>if(K2444&lt;&gt;"",if(J2445-J2444&lt;G2444,1,if(G2444=J2445-J2444,"Push",0)),"")</f>
        <v/>
      </c>
      <c r="AA2444" s="18"/>
      <c r="AB2444" s="19"/>
    </row>
    <row r="2445" hidden="1">
      <c r="B2445" s="20" t="s">
        <v>246</v>
      </c>
      <c r="C2445" s="3">
        <v>11.4</v>
      </c>
      <c r="D2445" s="21">
        <v>0.855</v>
      </c>
      <c r="F2445" s="22">
        <v>64.1</v>
      </c>
      <c r="G2445" s="5">
        <v>-10.5</v>
      </c>
      <c r="H2445" s="5">
        <v>-715.0</v>
      </c>
      <c r="I2445" s="12">
        <f>if(H2445&lt;0,-H2445/(-H2445+100),100/(H2445+100))/(if(H2445&lt;0,-H2445/(-H2445+100),100/(H2445+100))+if(H2444&lt;0,-H2444/(-H2444+100),100/(H2444+100)))</f>
        <v>0.8403525955</v>
      </c>
      <c r="J2445" s="13">
        <v>89.0</v>
      </c>
      <c r="K2445" s="23">
        <f>IF(C2445&lt;&gt;"",IF(C2445+G2445&gt;0,C2445+G2445,""),IF(G2445-C2444&gt;0,G2445-C2444,""))</f>
        <v>0.9</v>
      </c>
      <c r="L2445" s="15">
        <f>if(K2445&lt;&gt;"",if(J2444-J2445&lt;G2445,1,if(G2445=J2444-J2445,"Push",0)),"")</f>
        <v>1</v>
      </c>
      <c r="AA2445" s="18"/>
      <c r="AB2445" s="19"/>
    </row>
    <row r="2446" hidden="1">
      <c r="A2446" s="7">
        <v>44188.0</v>
      </c>
      <c r="B2446" s="8" t="s">
        <v>442</v>
      </c>
      <c r="C2446" s="9">
        <v>1.1</v>
      </c>
      <c r="D2446" s="25">
        <v>0.544</v>
      </c>
      <c r="E2446" s="10">
        <v>49.9</v>
      </c>
      <c r="F2446" s="11">
        <v>63.9</v>
      </c>
      <c r="G2446" s="5">
        <v>-1.0</v>
      </c>
      <c r="H2446" s="5">
        <v>-115.0</v>
      </c>
      <c r="I2446" s="12">
        <f>if(H2446&lt;0,-H2446/(-H2446+100),100/(H2446+100))/(if(H2446&lt;0,-H2446/(-H2446+100),100/(H2446+100))+if(H2447&lt;0,-H2447/(-H2447+100),100/(H2447+100)))</f>
        <v>0.5108342362</v>
      </c>
      <c r="J2446" s="13">
        <v>81.0</v>
      </c>
      <c r="K2446" s="14">
        <f>IF(C2446&lt;&gt;"",IF(C2446+G2446&gt;0,C2446+G2446,""),IF(G2446-C2447&gt;0,G2446-C2447,""))</f>
        <v>0.1</v>
      </c>
      <c r="L2446" s="15">
        <f>if(K2446&lt;&gt;"",if(J2447-J2446&lt;G2446,1,if(G2446=J2447-J2446,"Push",0)),"")</f>
        <v>1</v>
      </c>
      <c r="AA2446" s="18"/>
      <c r="AB2446" s="19"/>
    </row>
    <row r="2447" hidden="1">
      <c r="B2447" s="20" t="s">
        <v>362</v>
      </c>
      <c r="C2447" s="3"/>
      <c r="D2447" s="3"/>
      <c r="F2447" s="22">
        <v>20.1</v>
      </c>
      <c r="G2447" s="5">
        <v>1.0</v>
      </c>
      <c r="H2447" s="5">
        <v>-105.0</v>
      </c>
      <c r="I2447" s="12">
        <f>if(H2447&lt;0,-H2447/(-H2447+100),100/(H2447+100))/(if(H2447&lt;0,-H2447/(-H2447+100),100/(H2447+100))+if(H2446&lt;0,-H2446/(-H2446+100),100/(H2446+100)))</f>
        <v>0.4891657638</v>
      </c>
      <c r="J2447" s="13">
        <v>66.0</v>
      </c>
      <c r="K2447" s="23" t="str">
        <f>IF(C2447&lt;&gt;"",IF(C2447+G2447&gt;0,C2447+G2447,""),IF(G2447-C2446&gt;0,G2447-C2446,""))</f>
        <v/>
      </c>
      <c r="L2447" s="15" t="str">
        <f>if(K2447&lt;&gt;"",if(J2446-J2447&lt;G2447,1,if(G2447=J2446-J2447,"Push",0)),"")</f>
        <v/>
      </c>
      <c r="AA2447" s="18"/>
      <c r="AB2447" s="19"/>
    </row>
    <row r="2448" hidden="1">
      <c r="A2448" s="7">
        <v>44188.0</v>
      </c>
      <c r="B2448" s="8" t="s">
        <v>198</v>
      </c>
      <c r="C2448" s="9"/>
      <c r="D2448" s="9"/>
      <c r="E2448" s="10">
        <v>47.6</v>
      </c>
      <c r="F2448" s="11">
        <v>68.3</v>
      </c>
      <c r="G2448" s="5">
        <v>35.0</v>
      </c>
      <c r="I2448" s="12"/>
      <c r="J2448" s="13">
        <v>60.0</v>
      </c>
      <c r="K2448" s="14">
        <f>IF(C2448&lt;&gt;"",IF(C2448+G2448&gt;0,C2448+G2448,""),IF(G2448-C2449&gt;0,G2448-C2449,""))</f>
        <v>4.2</v>
      </c>
      <c r="L2448" s="15">
        <f>if(K2448&lt;&gt;"",if(J2449-J2448&lt;G2448,1,if(G2448=J2449-J2448,"Push",0)),"")</f>
        <v>1</v>
      </c>
      <c r="AA2448" s="18"/>
      <c r="AB2448" s="19"/>
    </row>
    <row r="2449" hidden="1">
      <c r="B2449" s="20" t="s">
        <v>379</v>
      </c>
      <c r="C2449" s="3">
        <v>30.8</v>
      </c>
      <c r="D2449" s="21">
        <v>0.991</v>
      </c>
      <c r="F2449" s="22">
        <v>33.2</v>
      </c>
      <c r="G2449" s="5">
        <v>-35.0</v>
      </c>
      <c r="I2449" s="12"/>
      <c r="J2449" s="13">
        <v>80.0</v>
      </c>
      <c r="K2449" s="23" t="str">
        <f>IF(C2449&lt;&gt;"",IF(C2449+G2449&gt;0,C2449+G2449,""),IF(G2449-C2448&gt;0,G2449-C2448,""))</f>
        <v/>
      </c>
      <c r="L2449" s="15" t="str">
        <f>if(K2449&lt;&gt;"",if(J2448-J2449&lt;G2449,1,if(G2449=J2448-J2449,"Push",0)),"")</f>
        <v/>
      </c>
      <c r="AA2449" s="18"/>
      <c r="AB2449" s="19"/>
    </row>
    <row r="2450" hidden="1">
      <c r="A2450" s="7">
        <v>44188.0</v>
      </c>
      <c r="B2450" s="8" t="s">
        <v>141</v>
      </c>
      <c r="C2450" s="9"/>
      <c r="D2450" s="9"/>
      <c r="E2450" s="10">
        <v>46.9</v>
      </c>
      <c r="F2450" s="11">
        <v>70.0</v>
      </c>
      <c r="G2450" s="5">
        <v>9.0</v>
      </c>
      <c r="H2450" s="5">
        <v>360.0</v>
      </c>
      <c r="I2450" s="12">
        <f>if(H2450&lt;0,-H2450/(-H2450+100),100/(H2450+100))/(if(H2450&lt;0,-H2450/(-H2450+100),100/(H2450+100))+if(H2451&lt;0,-H2451/(-H2451+100),100/(H2451+100)))</f>
        <v>0.2080344333</v>
      </c>
      <c r="J2450" s="13">
        <v>71.0</v>
      </c>
      <c r="K2450" s="14">
        <f>IF(C2450&lt;&gt;"",IF(C2450+G2450&gt;0,C2450+G2450,""),IF(G2450-C2451&gt;0,G2450-C2451,""))</f>
        <v>7</v>
      </c>
      <c r="L2450" s="15">
        <f>if(K2450&lt;&gt;"",if(J2451-J2450&lt;G2450,1,if(G2450=J2451-J2450,"Push",0)),"")</f>
        <v>1</v>
      </c>
      <c r="AA2450" s="18"/>
      <c r="AB2450" s="19"/>
    </row>
    <row r="2451" hidden="1">
      <c r="B2451" s="20" t="s">
        <v>392</v>
      </c>
      <c r="C2451" s="3">
        <v>2.0</v>
      </c>
      <c r="D2451" s="21">
        <v>0.582</v>
      </c>
      <c r="F2451" s="22">
        <v>14.3</v>
      </c>
      <c r="G2451" s="5">
        <v>-9.0</v>
      </c>
      <c r="H2451" s="5">
        <v>-480.0</v>
      </c>
      <c r="I2451" s="12">
        <f>if(H2451&lt;0,-H2451/(-H2451+100),100/(H2451+100))/(if(H2451&lt;0,-H2451/(-H2451+100),100/(H2451+100))+if(H2450&lt;0,-H2450/(-H2450+100),100/(H2450+100)))</f>
        <v>0.7919655667</v>
      </c>
      <c r="J2451" s="13">
        <v>56.0</v>
      </c>
      <c r="K2451" s="23" t="str">
        <f>IF(C2451&lt;&gt;"",IF(C2451+G2451&gt;0,C2451+G2451,""),IF(G2451-C2450&gt;0,G2451-C2450,""))</f>
        <v/>
      </c>
      <c r="L2451" s="15" t="str">
        <f>if(K2451&lt;&gt;"",if(J2450-J2451&lt;G2451,1,if(G2451=J2450-J2451,"Push",0)),"")</f>
        <v/>
      </c>
      <c r="AA2451" s="18"/>
      <c r="AB2451" s="19"/>
    </row>
    <row r="2452" hidden="1">
      <c r="A2452" s="7">
        <v>44188.0</v>
      </c>
      <c r="B2452" s="8" t="s">
        <v>165</v>
      </c>
      <c r="C2452" s="9"/>
      <c r="D2452" s="9"/>
      <c r="E2452" s="10">
        <v>40.7</v>
      </c>
      <c r="F2452" s="11">
        <v>60.3</v>
      </c>
      <c r="G2452" s="5">
        <v>2.5</v>
      </c>
      <c r="H2452" s="5">
        <v>120.0</v>
      </c>
      <c r="I2452" s="12">
        <f>if(H2452&lt;0,-H2452/(-H2452+100),100/(H2452+100))/(if(H2452&lt;0,-H2452/(-H2452+100),100/(H2452+100))+if(H2453&lt;0,-H2453/(-H2453+100),100/(H2453+100)))</f>
        <v>0.4357962697</v>
      </c>
      <c r="J2452" s="13">
        <v>77.0</v>
      </c>
      <c r="K2452" s="14" t="str">
        <f>IF(C2452&lt;&gt;"",IF(C2452+G2452&gt;0,C2452+G2452,""),IF(G2452-C2453&gt;0,G2452-C2453,""))</f>
        <v/>
      </c>
      <c r="L2452" s="15" t="str">
        <f>if(K2452&lt;&gt;"",if(J2453-J2452&lt;G2452,1,if(G2452=J2453-J2452,"Push",0)),"")</f>
        <v/>
      </c>
      <c r="AA2452" s="18"/>
      <c r="AB2452" s="19"/>
    </row>
    <row r="2453" hidden="1">
      <c r="B2453" s="20" t="s">
        <v>151</v>
      </c>
      <c r="C2453" s="3">
        <v>2.7</v>
      </c>
      <c r="D2453" s="21">
        <v>0.595</v>
      </c>
      <c r="F2453" s="22">
        <v>10.6</v>
      </c>
      <c r="G2453" s="5">
        <v>-2.5</v>
      </c>
      <c r="H2453" s="5">
        <v>-143.0</v>
      </c>
      <c r="I2453" s="12">
        <f>if(H2453&lt;0,-H2453/(-H2453+100),100/(H2453+100))/(if(H2453&lt;0,-H2453/(-H2453+100),100/(H2453+100))+if(H2452&lt;0,-H2452/(-H2452+100),100/(H2452+100)))</f>
        <v>0.5642037303</v>
      </c>
      <c r="J2453" s="13">
        <v>70.0</v>
      </c>
      <c r="K2453" s="23">
        <f>IF(C2453&lt;&gt;"",IF(C2453+G2453&gt;0,C2453+G2453,""),IF(G2453-C2452&gt;0,G2453-C2452,""))</f>
        <v>0.2</v>
      </c>
      <c r="L2453" s="15">
        <f>if(K2453&lt;&gt;"",if(J2452-J2453&lt;G2453,1,if(G2453=J2452-J2453,"Push",0)),"")</f>
        <v>0</v>
      </c>
      <c r="AA2453" s="18"/>
      <c r="AB2453" s="19"/>
    </row>
    <row r="2454" hidden="1">
      <c r="A2454" s="26">
        <v>44188.0</v>
      </c>
      <c r="B2454" s="27" t="s">
        <v>348</v>
      </c>
      <c r="C2454" s="28"/>
      <c r="D2454" s="28"/>
      <c r="E2454" s="29">
        <v>40.2</v>
      </c>
      <c r="F2454" s="30">
        <v>42.3</v>
      </c>
      <c r="G2454" s="31"/>
      <c r="H2454" s="31"/>
      <c r="I2454" s="32"/>
      <c r="J2454" s="33">
        <v>72.0</v>
      </c>
      <c r="K2454" s="34"/>
      <c r="L2454" s="35"/>
      <c r="AA2454" s="18"/>
      <c r="AB2454" s="19"/>
    </row>
    <row r="2455" hidden="1">
      <c r="B2455" s="36" t="s">
        <v>458</v>
      </c>
      <c r="C2455" s="37">
        <v>17.5</v>
      </c>
      <c r="D2455" s="38">
        <v>0.922</v>
      </c>
      <c r="F2455" s="39">
        <v>49.4</v>
      </c>
      <c r="G2455" s="31"/>
      <c r="H2455" s="31"/>
      <c r="I2455" s="32"/>
      <c r="J2455" s="33">
        <v>91.0</v>
      </c>
      <c r="K2455" s="40"/>
      <c r="L2455" s="35"/>
      <c r="AA2455" s="18"/>
      <c r="AB2455" s="19"/>
    </row>
    <row r="2456" hidden="1">
      <c r="A2456" s="7">
        <v>44188.0</v>
      </c>
      <c r="B2456" s="8" t="s">
        <v>397</v>
      </c>
      <c r="C2456" s="9"/>
      <c r="D2456" s="9"/>
      <c r="E2456" s="10">
        <v>36.3</v>
      </c>
      <c r="F2456" s="11">
        <v>55.1</v>
      </c>
      <c r="G2456" s="5">
        <v>22.5</v>
      </c>
      <c r="H2456" s="5">
        <v>1800.0</v>
      </c>
      <c r="I2456" s="12">
        <f>if(H2456&lt;0,-H2456/(-H2456+100),100/(H2456+100))/(if(H2456&lt;0,-H2456/(-H2456+100),100/(H2456+100))+if(H2457&lt;0,-H2457/(-H2457+100),100/(H2457+100)))</f>
        <v>0.05047476262</v>
      </c>
      <c r="J2456" s="13">
        <v>52.0</v>
      </c>
      <c r="K2456" s="14">
        <f>IF(C2456&lt;&gt;"",IF(C2456+G2456&gt;0,C2456+G2456,""),IF(G2456-C2457&gt;0,G2456-C2457,""))</f>
        <v>4.1</v>
      </c>
      <c r="L2456" s="15">
        <f>if(K2456&lt;&gt;"",if(J2457-J2456&lt;G2456,1,if(G2456=J2457-J2456,"Push",0)),"")</f>
        <v>0</v>
      </c>
      <c r="AA2456" s="18"/>
      <c r="AB2456" s="19"/>
    </row>
    <row r="2457" hidden="1">
      <c r="B2457" s="20" t="s">
        <v>40</v>
      </c>
      <c r="C2457" s="3">
        <v>18.4</v>
      </c>
      <c r="D2457" s="21">
        <v>0.93</v>
      </c>
      <c r="F2457" s="22">
        <v>42.1</v>
      </c>
      <c r="G2457" s="5">
        <v>-22.5</v>
      </c>
      <c r="H2457" s="5">
        <v>-10000.0</v>
      </c>
      <c r="I2457" s="12">
        <f>if(H2457&lt;0,-H2457/(-H2457+100),100/(H2457+100))/(if(H2457&lt;0,-H2457/(-H2457+100),100/(H2457+100))+if(H2456&lt;0,-H2456/(-H2456+100),100/(H2456+100)))</f>
        <v>0.9495252374</v>
      </c>
      <c r="J2457" s="13">
        <v>85.0</v>
      </c>
      <c r="K2457" s="23" t="str">
        <f>IF(C2457&lt;&gt;"",IF(C2457+G2457&gt;0,C2457+G2457,""),IF(G2457-C2456&gt;0,G2457-C2456,""))</f>
        <v/>
      </c>
      <c r="L2457" s="15" t="str">
        <f>if(K2457&lt;&gt;"",if(J2456-J2457&lt;G2457,1,if(G2457=J2456-J2457,"Push",0)),"")</f>
        <v/>
      </c>
      <c r="AA2457" s="18"/>
      <c r="AB2457" s="19"/>
    </row>
    <row r="2458" hidden="1">
      <c r="A2458" s="7">
        <v>44188.0</v>
      </c>
      <c r="B2458" s="8" t="s">
        <v>280</v>
      </c>
      <c r="C2458" s="9"/>
      <c r="D2458" s="9"/>
      <c r="E2458" s="10">
        <v>35.8</v>
      </c>
      <c r="F2458" s="11">
        <v>25.4</v>
      </c>
      <c r="G2458" s="5">
        <v>13.0</v>
      </c>
      <c r="H2458" s="5">
        <v>800.0</v>
      </c>
      <c r="I2458" s="12">
        <f>if(H2458&lt;0,-H2458/(-H2458+100),100/(H2458+100))/(if(H2458&lt;0,-H2458/(-H2458+100),100/(H2458+100))+if(H2459&lt;0,-H2459/(-H2459+100),100/(H2459+100)))</f>
        <v>0.10625</v>
      </c>
      <c r="J2458" s="13">
        <v>65.0</v>
      </c>
      <c r="K2458" s="14">
        <f>IF(C2458&lt;&gt;"",IF(C2458+G2458&gt;0,C2458+G2458,""),IF(G2458-C2459&gt;0,G2458-C2459,""))</f>
        <v>3.4</v>
      </c>
      <c r="L2458" s="15">
        <f>if(K2458&lt;&gt;"",if(J2459-J2458&lt;G2458,1,if(G2458=J2459-J2458,"Push",0)),"")</f>
        <v>0</v>
      </c>
      <c r="AA2458" s="18"/>
      <c r="AB2458" s="19"/>
    </row>
    <row r="2459" hidden="1">
      <c r="B2459" s="20" t="s">
        <v>314</v>
      </c>
      <c r="C2459" s="3">
        <v>9.6</v>
      </c>
      <c r="D2459" s="21">
        <v>0.793</v>
      </c>
      <c r="F2459" s="22">
        <v>59.8</v>
      </c>
      <c r="G2459" s="5">
        <v>-13.0</v>
      </c>
      <c r="H2459" s="5">
        <v>-1430.0</v>
      </c>
      <c r="I2459" s="12">
        <f>if(H2459&lt;0,-H2459/(-H2459+100),100/(H2459+100))/(if(H2459&lt;0,-H2459/(-H2459+100),100/(H2459+100))+if(H2458&lt;0,-H2458/(-H2458+100),100/(H2458+100)))</f>
        <v>0.89375</v>
      </c>
      <c r="J2459" s="13">
        <v>85.0</v>
      </c>
      <c r="K2459" s="23" t="str">
        <f>IF(C2459&lt;&gt;"",IF(C2459+G2459&gt;0,C2459+G2459,""),IF(G2459-C2458&gt;0,G2459-C2458,""))</f>
        <v/>
      </c>
      <c r="L2459" s="15" t="str">
        <f>if(K2459&lt;&gt;"",if(J2458-J2459&lt;G2459,1,if(G2459=J2458-J2459,"Push",0)),"")</f>
        <v/>
      </c>
      <c r="AA2459" s="18"/>
      <c r="AB2459" s="19"/>
    </row>
    <row r="2460" hidden="1">
      <c r="A2460" s="7">
        <v>44188.0</v>
      </c>
      <c r="B2460" s="8" t="s">
        <v>79</v>
      </c>
      <c r="C2460" s="9"/>
      <c r="D2460" s="9"/>
      <c r="E2460" s="10">
        <v>35.7</v>
      </c>
      <c r="F2460" s="11">
        <v>44.3</v>
      </c>
      <c r="G2460" s="5">
        <v>18.5</v>
      </c>
      <c r="H2460" s="5">
        <v>1600.0</v>
      </c>
      <c r="I2460" s="12">
        <f>if(H2460&lt;0,-H2460/(-H2460+100),100/(H2460+100))/(if(H2460&lt;0,-H2460/(-H2460+100),100/(H2460+100))+if(H2461&lt;0,-H2461/(-H2461+100),100/(H2461+100)))</f>
        <v>0.05660377358</v>
      </c>
      <c r="J2460" s="13">
        <v>52.0</v>
      </c>
      <c r="K2460" s="14">
        <f>IF(C2460&lt;&gt;"",IF(C2460+G2460&gt;0,C2460+G2460,""),IF(G2460-C2461&gt;0,G2460-C2461,""))</f>
        <v>7.2</v>
      </c>
      <c r="L2460" s="15">
        <f>if(K2460&lt;&gt;"",if(J2461-J2460&lt;G2460,1,if(G2460=J2461-J2460,"Push",0)),"")</f>
        <v>1</v>
      </c>
      <c r="AA2460" s="18"/>
      <c r="AB2460" s="19"/>
    </row>
    <row r="2461" hidden="1">
      <c r="B2461" s="20" t="s">
        <v>104</v>
      </c>
      <c r="C2461" s="3">
        <v>11.3</v>
      </c>
      <c r="D2461" s="21">
        <v>0.842</v>
      </c>
      <c r="F2461" s="22">
        <v>44.7</v>
      </c>
      <c r="G2461" s="5">
        <v>-18.5</v>
      </c>
      <c r="H2461" s="5">
        <v>-5000.0</v>
      </c>
      <c r="I2461" s="12">
        <f>if(H2461&lt;0,-H2461/(-H2461+100),100/(H2461+100))/(if(H2461&lt;0,-H2461/(-H2461+100),100/(H2461+100))+if(H2460&lt;0,-H2460/(-H2460+100),100/(H2460+100)))</f>
        <v>0.9433962264</v>
      </c>
      <c r="J2461" s="13">
        <v>62.0</v>
      </c>
      <c r="K2461" s="23" t="str">
        <f>IF(C2461&lt;&gt;"",IF(C2461+G2461&gt;0,C2461+G2461,""),IF(G2461-C2460&gt;0,G2461-C2460,""))</f>
        <v/>
      </c>
      <c r="L2461" s="15" t="str">
        <f>if(K2461&lt;&gt;"",if(J2460-J2461&lt;G2461,1,if(G2461=J2460-J2461,"Push",0)),"")</f>
        <v/>
      </c>
      <c r="AA2461" s="18"/>
      <c r="AB2461" s="19"/>
    </row>
    <row r="2462" hidden="1">
      <c r="A2462" s="7">
        <v>44188.0</v>
      </c>
      <c r="B2462" s="8" t="s">
        <v>358</v>
      </c>
      <c r="C2462" s="9"/>
      <c r="D2462" s="9"/>
      <c r="E2462" s="10">
        <v>35.4</v>
      </c>
      <c r="F2462" s="11">
        <v>55.7</v>
      </c>
      <c r="G2462" s="5">
        <v>13.5</v>
      </c>
      <c r="H2462" s="5">
        <v>800.0</v>
      </c>
      <c r="I2462" s="12">
        <f>if(H2462&lt;0,-H2462/(-H2462+100),100/(H2462+100))/(if(H2462&lt;0,-H2462/(-H2462+100),100/(H2462+100))+if(H2463&lt;0,-H2463/(-H2463+100),100/(H2463+100)))</f>
        <v>0.10625</v>
      </c>
      <c r="J2462" s="13">
        <v>70.0</v>
      </c>
      <c r="K2462" s="14" t="str">
        <f>IF(C2462&lt;&gt;"",IF(C2462+G2462&gt;0,C2462+G2462,""),IF(G2462-C2463&gt;0,G2462-C2463,""))</f>
        <v/>
      </c>
      <c r="L2462" s="15" t="str">
        <f>if(K2462&lt;&gt;"",if(J2463-J2462&lt;G2462,1,if(G2462=J2463-J2462,"Push",0)),"")</f>
        <v/>
      </c>
      <c r="AA2462" s="18"/>
      <c r="AB2462" s="19"/>
    </row>
    <row r="2463" hidden="1">
      <c r="B2463" s="20" t="s">
        <v>272</v>
      </c>
      <c r="C2463" s="3">
        <v>22.6</v>
      </c>
      <c r="D2463" s="21">
        <v>0.975</v>
      </c>
      <c r="F2463" s="22">
        <v>51.6</v>
      </c>
      <c r="G2463" s="5">
        <v>-13.5</v>
      </c>
      <c r="H2463" s="5">
        <v>-1430.0</v>
      </c>
      <c r="I2463" s="12">
        <f>if(H2463&lt;0,-H2463/(-H2463+100),100/(H2463+100))/(if(H2463&lt;0,-H2463/(-H2463+100),100/(H2463+100))+if(H2462&lt;0,-H2462/(-H2462+100),100/(H2462+100)))</f>
        <v>0.89375</v>
      </c>
      <c r="J2463" s="13">
        <v>81.0</v>
      </c>
      <c r="K2463" s="23">
        <f>IF(C2463&lt;&gt;"",IF(C2463+G2463&gt;0,C2463+G2463,""),IF(G2463-C2462&gt;0,G2463-C2462,""))</f>
        <v>9.1</v>
      </c>
      <c r="L2463" s="15">
        <f>if(K2463&lt;&gt;"",if(J2462-J2463&lt;G2463,1,if(G2463=J2462-J2463,"Push",0)),"")</f>
        <v>0</v>
      </c>
      <c r="AA2463" s="18"/>
      <c r="AB2463" s="19"/>
    </row>
    <row r="2464" hidden="1">
      <c r="A2464" s="7">
        <v>44188.0</v>
      </c>
      <c r="B2464" s="8" t="s">
        <v>169</v>
      </c>
      <c r="C2464" s="9"/>
      <c r="D2464" s="9"/>
      <c r="E2464" s="10">
        <v>28.3</v>
      </c>
      <c r="F2464" s="11">
        <v>28.3</v>
      </c>
      <c r="G2464" s="5">
        <v>20.5</v>
      </c>
      <c r="H2464" s="5">
        <v>1800.0</v>
      </c>
      <c r="I2464" s="12">
        <f>if(H2464&lt;0,-H2464/(-H2464+100),100/(H2464+100))/(if(H2464&lt;0,-H2464/(-H2464+100),100/(H2464+100))+if(H2465&lt;0,-H2465/(-H2465+100),100/(H2465+100)))</f>
        <v>0.05047476262</v>
      </c>
      <c r="J2464" s="13">
        <v>63.0</v>
      </c>
      <c r="K2464" s="14">
        <f>IF(C2464&lt;&gt;"",IF(C2464+G2464&gt;0,C2464+G2464,""),IF(G2464-C2465&gt;0,G2464-C2465,""))</f>
        <v>4.2</v>
      </c>
      <c r="L2464" s="15">
        <f>if(K2464&lt;&gt;"",if(J2465-J2464&lt;G2464,1,if(G2464=J2465-J2464,"Push",0)),"")</f>
        <v>0</v>
      </c>
      <c r="AA2464" s="18"/>
      <c r="AB2464" s="19"/>
    </row>
    <row r="2465" hidden="1">
      <c r="B2465" s="20" t="s">
        <v>130</v>
      </c>
      <c r="C2465" s="3">
        <v>16.3</v>
      </c>
      <c r="D2465" s="21">
        <v>0.901</v>
      </c>
      <c r="F2465" s="22">
        <v>49.3</v>
      </c>
      <c r="G2465" s="5">
        <v>-20.5</v>
      </c>
      <c r="H2465" s="5">
        <v>-10000.0</v>
      </c>
      <c r="I2465" s="12">
        <f>if(H2465&lt;0,-H2465/(-H2465+100),100/(H2465+100))/(if(H2465&lt;0,-H2465/(-H2465+100),100/(H2465+100))+if(H2464&lt;0,-H2464/(-H2464+100),100/(H2464+100)))</f>
        <v>0.9495252374</v>
      </c>
      <c r="J2465" s="13">
        <v>87.0</v>
      </c>
      <c r="K2465" s="23" t="str">
        <f>IF(C2465&lt;&gt;"",IF(C2465+G2465&gt;0,C2465+G2465,""),IF(G2465-C2464&gt;0,G2465-C2464,""))</f>
        <v/>
      </c>
      <c r="L2465" s="15" t="str">
        <f>if(K2465&lt;&gt;"",if(J2464-J2465&lt;G2465,1,if(G2465=J2464-J2465,"Push",0)),"")</f>
        <v/>
      </c>
      <c r="AA2465" s="18"/>
      <c r="AB2465" s="19"/>
    </row>
    <row r="2466" hidden="1">
      <c r="A2466" s="7">
        <v>44188.0</v>
      </c>
      <c r="B2466" s="8" t="s">
        <v>419</v>
      </c>
      <c r="C2466" s="9"/>
      <c r="D2466" s="9"/>
      <c r="E2466" s="10">
        <v>21.6</v>
      </c>
      <c r="F2466" s="11">
        <v>37.4</v>
      </c>
      <c r="I2466" s="12"/>
      <c r="J2466" s="13">
        <v>45.0</v>
      </c>
      <c r="K2466" s="14"/>
      <c r="L2466" s="15"/>
      <c r="AA2466" s="18"/>
      <c r="AB2466" s="19"/>
    </row>
    <row r="2467" hidden="1">
      <c r="B2467" s="20" t="s">
        <v>273</v>
      </c>
      <c r="C2467" s="3">
        <v>37.2</v>
      </c>
      <c r="D2467" s="21">
        <v>0.996</v>
      </c>
      <c r="F2467" s="22">
        <v>53.5</v>
      </c>
      <c r="I2467" s="12"/>
      <c r="J2467" s="13">
        <v>102.0</v>
      </c>
      <c r="K2467" s="23"/>
      <c r="L2467" s="15"/>
      <c r="AA2467" s="18"/>
      <c r="AB2467" s="19"/>
    </row>
    <row r="2468" hidden="1">
      <c r="A2468" s="7">
        <v>44188.0</v>
      </c>
      <c r="B2468" s="8" t="s">
        <v>290</v>
      </c>
      <c r="C2468" s="9"/>
      <c r="D2468" s="9"/>
      <c r="E2468" s="10">
        <v>17.2</v>
      </c>
      <c r="F2468" s="11">
        <v>9.6</v>
      </c>
      <c r="I2468" s="12"/>
      <c r="J2468" s="13">
        <v>39.0</v>
      </c>
      <c r="K2468" s="14"/>
      <c r="L2468" s="15"/>
      <c r="AA2468" s="18"/>
      <c r="AB2468" s="19"/>
    </row>
    <row r="2469" hidden="1">
      <c r="B2469" s="20" t="s">
        <v>456</v>
      </c>
      <c r="C2469" s="3">
        <v>20.3</v>
      </c>
      <c r="D2469" s="21">
        <v>0.942</v>
      </c>
      <c r="F2469" s="22">
        <v>56.6</v>
      </c>
      <c r="I2469" s="12"/>
      <c r="J2469" s="13">
        <v>75.0</v>
      </c>
      <c r="K2469" s="23"/>
      <c r="L2469" s="15"/>
      <c r="AA2469" s="18"/>
      <c r="AB2469" s="19"/>
    </row>
    <row r="2470" hidden="1">
      <c r="A2470" s="7">
        <v>44188.0</v>
      </c>
      <c r="B2470" s="8" t="s">
        <v>127</v>
      </c>
      <c r="C2470" s="9"/>
      <c r="D2470" s="9"/>
      <c r="E2470" s="10"/>
      <c r="F2470" s="11"/>
      <c r="G2470" s="5">
        <v>-8.0</v>
      </c>
      <c r="H2470" s="5">
        <v>-385.0</v>
      </c>
      <c r="I2470" s="12">
        <f>if(H2470&lt;0,-H2470/(-H2470+100),100/(H2470+100))/(if(H2470&lt;0,-H2470/(-H2470+100),100/(H2470+100))+if(H2471&lt;0,-H2471/(-H2471+100),100/(H2471+100)))</f>
        <v>0.7604938272</v>
      </c>
      <c r="J2470" s="13">
        <v>70.0</v>
      </c>
      <c r="K2470" s="14"/>
      <c r="L2470" s="15"/>
      <c r="AA2470" s="18"/>
      <c r="AB2470" s="19"/>
    </row>
    <row r="2471" hidden="1">
      <c r="B2471" s="20" t="s">
        <v>383</v>
      </c>
      <c r="C2471" s="3"/>
      <c r="D2471" s="3"/>
      <c r="F2471" s="22"/>
      <c r="G2471" s="5">
        <v>8.0</v>
      </c>
      <c r="H2471" s="5">
        <v>300.0</v>
      </c>
      <c r="I2471" s="12">
        <f>if(H2471&lt;0,-H2471/(-H2471+100),100/(H2471+100))/(if(H2471&lt;0,-H2471/(-H2471+100),100/(H2471+100))+if(H2470&lt;0,-H2470/(-H2470+100),100/(H2470+100)))</f>
        <v>0.2395061728</v>
      </c>
      <c r="J2471" s="13">
        <v>64.0</v>
      </c>
      <c r="K2471" s="23"/>
      <c r="L2471" s="15"/>
      <c r="AA2471" s="18"/>
      <c r="AB2471" s="19"/>
    </row>
    <row r="2472">
      <c r="A2472" s="42">
        <v>44190.0</v>
      </c>
      <c r="B2472" s="43" t="s">
        <v>44</v>
      </c>
      <c r="C2472" s="44">
        <v>0.1</v>
      </c>
      <c r="D2472" s="45">
        <v>0.504</v>
      </c>
      <c r="E2472" s="46">
        <v>96.4</v>
      </c>
      <c r="F2472" s="47">
        <v>82.9</v>
      </c>
      <c r="G2472" s="48">
        <v>3.0</v>
      </c>
      <c r="H2472" s="48">
        <v>128.0</v>
      </c>
      <c r="I2472" s="49">
        <f>if(H2472&lt;0,-H2472/(-H2472+100),100/(H2472+100))/(if(H2472&lt;0,-H2472/(-H2472+100),100/(H2472+100))+if(H2473&lt;0,-H2473/(-H2473+100),100/(H2473+100)))</f>
        <v>0.4191321499</v>
      </c>
      <c r="J2472" s="50">
        <v>85.0</v>
      </c>
      <c r="K2472" s="51">
        <f>IF(C2472&lt;&gt;"",IF(C2472+G2472&gt;0,C2472+G2472,""),IF(G2472-C2473&gt;0,G2472-C2473,""))</f>
        <v>3.1</v>
      </c>
      <c r="L2472" s="52">
        <f>if(K2472&lt;&gt;"",if(J2473-J2472&lt;G2472,1,if(G2472=J2473-J2472,"Push",0)),"")</f>
        <v>1</v>
      </c>
      <c r="AA2472" s="18"/>
      <c r="AB2472" s="19"/>
    </row>
    <row r="2473">
      <c r="B2473" s="20" t="s">
        <v>54</v>
      </c>
      <c r="C2473" s="3"/>
      <c r="D2473" s="3"/>
      <c r="F2473" s="22">
        <v>46.9</v>
      </c>
      <c r="G2473" s="5">
        <v>-3.0</v>
      </c>
      <c r="H2473" s="5">
        <v>-155.0</v>
      </c>
      <c r="I2473" s="12">
        <f>if(H2473&lt;0,-H2473/(-H2473+100),100/(H2473+100))/(if(H2473&lt;0,-H2473/(-H2473+100),100/(H2473+100))+if(H2472&lt;0,-H2472/(-H2472+100),100/(H2472+100)))</f>
        <v>0.5808678501</v>
      </c>
      <c r="J2473" s="13">
        <v>76.0</v>
      </c>
      <c r="K2473" s="23" t="str">
        <f>IF(C2473&lt;&gt;"",IF(C2473+G2473&gt;0,C2473+G2473,""),IF(G2473-C2472&gt;0,G2473-C2472,""))</f>
        <v/>
      </c>
      <c r="L2473" s="15" t="str">
        <f>if(K2473&lt;&gt;"",if(J2472-J2473&lt;G2473,1,if(G2473=J2472-J2473,"Push",0)),"")</f>
        <v/>
      </c>
      <c r="AA2473" s="18"/>
      <c r="AB2473" s="19"/>
    </row>
    <row r="2474" hidden="1">
      <c r="A2474" s="7">
        <v>44190.0</v>
      </c>
      <c r="B2474" s="8" t="s">
        <v>58</v>
      </c>
      <c r="C2474" s="9"/>
      <c r="D2474" s="9"/>
      <c r="E2474" s="10">
        <v>82.4</v>
      </c>
      <c r="F2474" s="11">
        <v>56.1</v>
      </c>
      <c r="G2474" s="5">
        <v>6.0</v>
      </c>
      <c r="H2474" s="5">
        <v>215.0</v>
      </c>
      <c r="I2474" s="12">
        <f>if(H2474&lt;0,-H2474/(-H2474+100),100/(H2474+100))/(if(H2474&lt;0,-H2474/(-H2474+100),100/(H2474+100))+if(H2475&lt;0,-H2475/(-H2475+100),100/(H2475+100)))</f>
        <v>0.3042300479</v>
      </c>
      <c r="J2474" s="13">
        <v>70.0</v>
      </c>
      <c r="K2474" s="14">
        <f>IF(C2474&lt;&gt;"",IF(C2474+G2474&gt;0,C2474+G2474,""),IF(G2474-C2475&gt;0,G2474-C2475,""))</f>
        <v>2.4</v>
      </c>
      <c r="L2474" s="15">
        <f>if(K2474&lt;&gt;"",if(J2475-J2474&lt;G2474,1,if(G2474=J2475-J2474,"Push",0)),"")</f>
        <v>1</v>
      </c>
      <c r="AA2474" s="18"/>
      <c r="AB2474" s="19"/>
    </row>
    <row r="2475" hidden="1">
      <c r="B2475" s="20" t="s">
        <v>38</v>
      </c>
      <c r="C2475" s="3">
        <v>3.6</v>
      </c>
      <c r="D2475" s="21">
        <v>0.644</v>
      </c>
      <c r="F2475" s="22">
        <v>74.0</v>
      </c>
      <c r="G2475" s="5">
        <v>-6.0</v>
      </c>
      <c r="H2475" s="5">
        <v>-265.0</v>
      </c>
      <c r="I2475" s="12">
        <f>if(H2475&lt;0,-H2475/(-H2475+100),100/(H2475+100))/(if(H2475&lt;0,-H2475/(-H2475+100),100/(H2475+100))+if(H2474&lt;0,-H2474/(-H2474+100),100/(H2474+100)))</f>
        <v>0.6957699521</v>
      </c>
      <c r="J2475" s="13">
        <v>73.0</v>
      </c>
      <c r="K2475" s="23" t="str">
        <f>IF(C2475&lt;&gt;"",IF(C2475+G2475&gt;0,C2475+G2475,""),IF(G2475-C2474&gt;0,G2475-C2474,""))</f>
        <v/>
      </c>
      <c r="L2475" s="15" t="str">
        <f>if(K2475&lt;&gt;"",if(J2474-J2475&lt;G2475,1,if(G2475=J2474-J2475,"Push",0)),"")</f>
        <v/>
      </c>
      <c r="AA2475" s="18"/>
      <c r="AB2475" s="19"/>
    </row>
    <row r="2476" hidden="1">
      <c r="A2476" s="7">
        <v>44190.0</v>
      </c>
      <c r="B2476" s="8" t="s">
        <v>88</v>
      </c>
      <c r="C2476" s="9">
        <v>8.8</v>
      </c>
      <c r="D2476" s="25">
        <v>0.763</v>
      </c>
      <c r="E2476" s="10">
        <v>80.8</v>
      </c>
      <c r="F2476" s="11">
        <v>36.0</v>
      </c>
      <c r="G2476" s="5">
        <v>-6.5</v>
      </c>
      <c r="H2476" s="5">
        <v>-278.0</v>
      </c>
      <c r="I2476" s="12">
        <f>if(H2476&lt;0,-H2476/(-H2476+100),100/(H2476+100))/(if(H2476&lt;0,-H2476/(-H2476+100),100/(H2476+100))+if(H2477&lt;0,-H2477/(-H2477+100),100/(H2477+100)))</f>
        <v>0.7050331643</v>
      </c>
      <c r="J2476" s="13">
        <v>95.0</v>
      </c>
      <c r="K2476" s="14">
        <f>IF(C2476&lt;&gt;"",IF(C2476+G2476&gt;0,C2476+G2476,""),IF(G2476-C2477&gt;0,G2476-C2477,""))</f>
        <v>2.3</v>
      </c>
      <c r="L2476" s="15">
        <f>if(K2476&lt;&gt;"",if(J2477-J2476&lt;G2476,1,if(G2476=J2477-J2476,"Push",0)),"")</f>
        <v>0</v>
      </c>
      <c r="AA2476" s="18"/>
      <c r="AB2476" s="19"/>
    </row>
    <row r="2477" hidden="1">
      <c r="B2477" s="20" t="s">
        <v>138</v>
      </c>
      <c r="C2477" s="3"/>
      <c r="D2477" s="3"/>
      <c r="F2477" s="22">
        <v>96.4</v>
      </c>
      <c r="G2477" s="5">
        <v>6.5</v>
      </c>
      <c r="H2477" s="5">
        <v>225.0</v>
      </c>
      <c r="I2477" s="12">
        <f>if(H2477&lt;0,-H2477/(-H2477+100),100/(H2477+100))/(if(H2477&lt;0,-H2477/(-H2477+100),100/(H2477+100))+if(H2476&lt;0,-H2476/(-H2476+100),100/(H2476+100)))</f>
        <v>0.2949668357</v>
      </c>
      <c r="J2477" s="13">
        <v>102.0</v>
      </c>
      <c r="K2477" s="23" t="str">
        <f>IF(C2477&lt;&gt;"",IF(C2477+G2477&gt;0,C2477+G2477,""),IF(G2477-C2476&gt;0,G2477-C2476,""))</f>
        <v/>
      </c>
      <c r="L2477" s="15" t="str">
        <f>if(K2477&lt;&gt;"",if(J2476-J2477&lt;G2477,1,if(G2477=J2476-J2477,"Push",0)),"")</f>
        <v/>
      </c>
      <c r="AA2477" s="18"/>
      <c r="AB2477" s="19"/>
    </row>
    <row r="2478" hidden="1">
      <c r="A2478" s="7">
        <v>44190.0</v>
      </c>
      <c r="B2478" s="8" t="s">
        <v>50</v>
      </c>
      <c r="C2478" s="9">
        <v>5.1</v>
      </c>
      <c r="D2478" s="25">
        <v>0.677</v>
      </c>
      <c r="E2478" s="10">
        <v>77.1</v>
      </c>
      <c r="F2478" s="11">
        <v>65.2</v>
      </c>
      <c r="G2478" s="5">
        <v>-7.5</v>
      </c>
      <c r="H2478" s="5">
        <v>-335.0</v>
      </c>
      <c r="I2478" s="12">
        <f>if(H2478&lt;0,-H2478/(-H2478+100),100/(H2478+100))/(if(H2478&lt;0,-H2478/(-H2478+100),100/(H2478+100))+if(H2479&lt;0,-H2479/(-H2479+100),100/(H2479+100)))</f>
        <v>0.7402209615</v>
      </c>
      <c r="J2478" s="13">
        <v>80.0</v>
      </c>
      <c r="K2478" s="14" t="str">
        <f>IF(C2478&lt;&gt;"",IF(C2478+G2478&gt;0,C2478+G2478,""),IF(G2478-C2479&gt;0,G2478-C2479,""))</f>
        <v/>
      </c>
      <c r="L2478" s="15" t="str">
        <f>if(K2478&lt;&gt;"",if(J2479-J2478&lt;G2478,1,if(G2478=J2479-J2478,"Push",0)),"")</f>
        <v/>
      </c>
      <c r="AA2478" s="18"/>
      <c r="AB2478" s="19"/>
    </row>
    <row r="2479" hidden="1">
      <c r="B2479" s="20" t="s">
        <v>124</v>
      </c>
      <c r="C2479" s="3"/>
      <c r="D2479" s="3"/>
      <c r="F2479" s="22">
        <v>58.6</v>
      </c>
      <c r="G2479" s="5">
        <v>7.5</v>
      </c>
      <c r="H2479" s="5">
        <v>270.0</v>
      </c>
      <c r="I2479" s="12">
        <f>if(H2479&lt;0,-H2479/(-H2479+100),100/(H2479+100))/(if(H2479&lt;0,-H2479/(-H2479+100),100/(H2479+100))+if(H2478&lt;0,-H2478/(-H2478+100),100/(H2478+100)))</f>
        <v>0.2597790385</v>
      </c>
      <c r="J2479" s="13">
        <v>69.0</v>
      </c>
      <c r="K2479" s="23">
        <f>IF(C2479&lt;&gt;"",IF(C2479+G2479&gt;0,C2479+G2479,""),IF(G2479-C2478&gt;0,G2479-C2478,""))</f>
        <v>2.4</v>
      </c>
      <c r="L2479" s="15">
        <f>if(K2479&lt;&gt;"",if(J2478-J2479&lt;G2479,1,if(G2479=J2478-J2479,"Push",0)),"")</f>
        <v>0</v>
      </c>
      <c r="AA2479" s="18"/>
      <c r="AB2479" s="19"/>
    </row>
    <row r="2480">
      <c r="A2480" s="42">
        <v>44191.0</v>
      </c>
      <c r="B2480" s="43" t="s">
        <v>36</v>
      </c>
      <c r="C2480" s="44">
        <v>0.6</v>
      </c>
      <c r="D2480" s="45">
        <v>0.523</v>
      </c>
      <c r="E2480" s="46">
        <v>97.8</v>
      </c>
      <c r="F2480" s="47">
        <v>38.7</v>
      </c>
      <c r="G2480" s="48">
        <v>7.5</v>
      </c>
      <c r="H2480" s="48">
        <v>275.0</v>
      </c>
      <c r="I2480" s="49">
        <f>if(H2480&lt;0,-H2480/(-H2480+100),100/(H2480+100))/(if(H2480&lt;0,-H2480/(-H2480+100),100/(H2480+100))+if(H2481&lt;0,-H2481/(-H2481+100),100/(H2481+100)))</f>
        <v>0.2559309849</v>
      </c>
      <c r="J2480" s="50">
        <v>75.0</v>
      </c>
      <c r="K2480" s="51">
        <f>IF(C2480&lt;&gt;"",IF(C2480+G2480&gt;0,C2480+G2480,""),IF(G2480-C2481&gt;0,G2480-C2481,""))</f>
        <v>8.1</v>
      </c>
      <c r="L2480" s="52">
        <f>if(K2480&lt;&gt;"",if(J2481-J2480&lt;G2480,1,if(G2480=J2481-J2480,"Push",0)),"")</f>
        <v>0</v>
      </c>
      <c r="AA2480" s="18"/>
      <c r="AB2480" s="19"/>
    </row>
    <row r="2481">
      <c r="B2481" s="20" t="s">
        <v>230</v>
      </c>
      <c r="C2481" s="3"/>
      <c r="D2481" s="3"/>
      <c r="F2481" s="22">
        <v>98.2</v>
      </c>
      <c r="G2481" s="5">
        <v>-7.5</v>
      </c>
      <c r="H2481" s="5">
        <v>-345.0</v>
      </c>
      <c r="I2481" s="12">
        <f>if(H2481&lt;0,-H2481/(-H2481+100),100/(H2481+100))/(if(H2481&lt;0,-H2481/(-H2481+100),100/(H2481+100))+if(H2480&lt;0,-H2480/(-H2480+100),100/(H2480+100)))</f>
        <v>0.7440690151</v>
      </c>
      <c r="J2481" s="13">
        <v>98.0</v>
      </c>
      <c r="K2481" s="23" t="str">
        <f>IF(C2481&lt;&gt;"",IF(C2481+G2481&gt;0,C2481+G2481,""),IF(G2481-C2480&gt;0,G2481-C2480,""))</f>
        <v/>
      </c>
      <c r="L2481" s="15" t="str">
        <f>if(K2481&lt;&gt;"",if(J2480-J2481&lt;G2481,1,if(G2481=J2480-J2481,"Push",0)),"")</f>
        <v/>
      </c>
      <c r="AA2481" s="18"/>
      <c r="AB2481" s="19"/>
    </row>
    <row r="2482" hidden="1">
      <c r="A2482" s="26">
        <v>44191.0</v>
      </c>
      <c r="B2482" s="27" t="s">
        <v>90</v>
      </c>
      <c r="C2482" s="28">
        <v>1.1</v>
      </c>
      <c r="D2482" s="53">
        <v>0.544</v>
      </c>
      <c r="E2482" s="29">
        <v>91.0</v>
      </c>
      <c r="F2482" s="30">
        <v>39.1</v>
      </c>
      <c r="G2482" s="31"/>
      <c r="H2482" s="31"/>
      <c r="I2482" s="32"/>
      <c r="J2482" s="33">
        <v>70.0</v>
      </c>
      <c r="K2482" s="34"/>
      <c r="L2482" s="35"/>
      <c r="AA2482" s="18"/>
      <c r="AB2482" s="19"/>
    </row>
    <row r="2483" hidden="1">
      <c r="B2483" s="36" t="s">
        <v>337</v>
      </c>
      <c r="C2483" s="37"/>
      <c r="D2483" s="37"/>
      <c r="F2483" s="39">
        <v>90.0</v>
      </c>
      <c r="G2483" s="31"/>
      <c r="H2483" s="31"/>
      <c r="I2483" s="32"/>
      <c r="J2483" s="33">
        <v>71.0</v>
      </c>
      <c r="K2483" s="40"/>
      <c r="L2483" s="35"/>
      <c r="AA2483" s="18"/>
      <c r="AB2483" s="19"/>
    </row>
    <row r="2484" hidden="1">
      <c r="A2484" s="26">
        <v>44191.0</v>
      </c>
      <c r="B2484" s="27" t="s">
        <v>108</v>
      </c>
      <c r="C2484" s="28"/>
      <c r="D2484" s="28"/>
      <c r="E2484" s="29">
        <v>87.5</v>
      </c>
      <c r="F2484" s="30">
        <v>53.5</v>
      </c>
      <c r="G2484" s="31"/>
      <c r="H2484" s="31"/>
      <c r="I2484" s="32"/>
      <c r="J2484" s="33">
        <v>60.0</v>
      </c>
      <c r="K2484" s="34"/>
      <c r="L2484" s="35"/>
      <c r="AA2484" s="18"/>
      <c r="AB2484" s="19"/>
    </row>
    <row r="2485" hidden="1">
      <c r="B2485" s="36" t="s">
        <v>72</v>
      </c>
      <c r="C2485" s="37">
        <v>5.1</v>
      </c>
      <c r="D2485" s="38">
        <v>0.68</v>
      </c>
      <c r="F2485" s="39">
        <v>81.0</v>
      </c>
      <c r="G2485" s="31"/>
      <c r="H2485" s="31"/>
      <c r="I2485" s="32"/>
      <c r="J2485" s="33">
        <v>69.0</v>
      </c>
      <c r="K2485" s="40"/>
      <c r="L2485" s="35"/>
      <c r="AA2485" s="18"/>
      <c r="AB2485" s="19"/>
    </row>
    <row r="2486" hidden="1">
      <c r="A2486" s="7">
        <v>44191.0</v>
      </c>
      <c r="B2486" s="8" t="s">
        <v>96</v>
      </c>
      <c r="C2486" s="9"/>
      <c r="D2486" s="9"/>
      <c r="E2486" s="10">
        <v>80.6</v>
      </c>
      <c r="F2486" s="11">
        <v>54.4</v>
      </c>
      <c r="G2486" s="5">
        <v>3.0</v>
      </c>
      <c r="H2486" s="5">
        <v>133.0</v>
      </c>
      <c r="I2486" s="12">
        <f>if(H2486&lt;0,-H2486/(-H2486+100),100/(H2486+100))/(if(H2486&lt;0,-H2486/(-H2486+100),100/(H2486+100))+if(H2487&lt;0,-H2487/(-H2487+100),100/(H2487+100)))</f>
        <v>0.4126459113</v>
      </c>
      <c r="J2486" s="13">
        <v>59.0</v>
      </c>
      <c r="K2486" s="14" t="str">
        <f>IF(C2486&lt;&gt;"",IF(C2486+G2486&gt;0,C2486+G2486,""),IF(G2486-C2487&gt;0,G2486-C2487,""))</f>
        <v/>
      </c>
      <c r="L2486" s="15" t="str">
        <f>if(K2486&lt;&gt;"",if(J2487-J2486&lt;G2486,1,if(G2486=J2487-J2486,"Push",0)),"")</f>
        <v/>
      </c>
      <c r="AA2486" s="18"/>
      <c r="AB2486" s="19"/>
    </row>
    <row r="2487" hidden="1">
      <c r="B2487" s="20" t="s">
        <v>126</v>
      </c>
      <c r="C2487" s="3">
        <v>3.5</v>
      </c>
      <c r="D2487" s="21">
        <v>0.635</v>
      </c>
      <c r="F2487" s="22">
        <v>74.1</v>
      </c>
      <c r="G2487" s="5">
        <v>-3.0</v>
      </c>
      <c r="H2487" s="5">
        <v>-157.0</v>
      </c>
      <c r="I2487" s="12">
        <f>if(H2487&lt;0,-H2487/(-H2487+100),100/(H2487+100))/(if(H2487&lt;0,-H2487/(-H2487+100),100/(H2487+100))+if(H2486&lt;0,-H2486/(-H2486+100),100/(H2486+100)))</f>
        <v>0.5873540887</v>
      </c>
      <c r="J2487" s="13">
        <v>62.0</v>
      </c>
      <c r="K2487" s="23">
        <f>IF(C2487&lt;&gt;"",IF(C2487+G2487&gt;0,C2487+G2487,""),IF(G2487-C2486&gt;0,G2487-C2486,""))</f>
        <v>0.5</v>
      </c>
      <c r="L2487" s="15" t="str">
        <f>if(K2487&lt;&gt;"",if(J2486-J2487&lt;G2487,1,if(G2487=J2486-J2487,"Push",0)),"")</f>
        <v>Push</v>
      </c>
      <c r="AA2487" s="18"/>
      <c r="AB2487" s="19"/>
    </row>
    <row r="2488" hidden="1">
      <c r="A2488" s="7">
        <v>44191.0</v>
      </c>
      <c r="B2488" s="8" t="s">
        <v>74</v>
      </c>
      <c r="C2488" s="9">
        <v>7.6</v>
      </c>
      <c r="D2488" s="25">
        <v>0.768</v>
      </c>
      <c r="E2488" s="10">
        <v>74.4</v>
      </c>
      <c r="F2488" s="11">
        <v>58.8</v>
      </c>
      <c r="G2488" s="5">
        <v>-7.5</v>
      </c>
      <c r="H2488" s="5">
        <v>-345.0</v>
      </c>
      <c r="I2488" s="12">
        <f>if(H2488&lt;0,-H2488/(-H2488+100),100/(H2488+100))/(if(H2488&lt;0,-H2488/(-H2488+100),100/(H2488+100))+if(H2489&lt;0,-H2489/(-H2489+100),100/(H2489+100)))</f>
        <v>0.7440690151</v>
      </c>
      <c r="J2488" s="13">
        <v>63.0</v>
      </c>
      <c r="K2488" s="14">
        <f>IF(C2488&lt;&gt;"",IF(C2488+G2488&gt;0,C2488+G2488,""),IF(G2488-C2489&gt;0,G2488-C2489,""))</f>
        <v>0.1</v>
      </c>
      <c r="L2488" s="15">
        <f>if(K2488&lt;&gt;"",if(J2489-J2488&lt;G2488,1,if(G2488=J2489-J2488,"Push",0)),"")</f>
        <v>1</v>
      </c>
      <c r="AA2488" s="18"/>
      <c r="AB2488" s="19"/>
    </row>
    <row r="2489" hidden="1">
      <c r="B2489" s="20" t="s">
        <v>312</v>
      </c>
      <c r="C2489" s="3"/>
      <c r="D2489" s="3"/>
      <c r="F2489" s="22">
        <v>62.8</v>
      </c>
      <c r="G2489" s="5">
        <v>7.5</v>
      </c>
      <c r="H2489" s="5">
        <v>275.0</v>
      </c>
      <c r="I2489" s="12">
        <f>if(H2489&lt;0,-H2489/(-H2489+100),100/(H2489+100))/(if(H2489&lt;0,-H2489/(-H2489+100),100/(H2489+100))+if(H2488&lt;0,-H2488/(-H2488+100),100/(H2488+100)))</f>
        <v>0.2559309849</v>
      </c>
      <c r="J2489" s="13">
        <v>54.0</v>
      </c>
      <c r="K2489" s="23" t="str">
        <f>IF(C2489&lt;&gt;"",IF(C2489+G2489&gt;0,C2489+G2489,""),IF(G2489-C2488&gt;0,G2489-C2488,""))</f>
        <v/>
      </c>
      <c r="L2489" s="15" t="str">
        <f>if(K2489&lt;&gt;"",if(J2488-J2489&lt;G2489,1,if(G2489=J2488-J2489,"Push",0)),"")</f>
        <v/>
      </c>
      <c r="AA2489" s="18"/>
      <c r="AB2489" s="19"/>
    </row>
    <row r="2490" hidden="1">
      <c r="A2490" s="7">
        <v>44191.0</v>
      </c>
      <c r="B2490" s="8" t="s">
        <v>66</v>
      </c>
      <c r="C2490" s="9"/>
      <c r="D2490" s="9"/>
      <c r="E2490" s="10">
        <v>62.0</v>
      </c>
      <c r="F2490" s="11">
        <v>65.1</v>
      </c>
      <c r="G2490" s="5">
        <v>21.0</v>
      </c>
      <c r="H2490" s="5">
        <v>1600.0</v>
      </c>
      <c r="I2490" s="12">
        <f>if(H2490&lt;0,-H2490/(-H2490+100),100/(H2490+100))/(if(H2490&lt;0,-H2490/(-H2490+100),100/(H2490+100))+if(H2491&lt;0,-H2491/(-H2491+100),100/(H2491+100)))</f>
        <v>0.05607995558</v>
      </c>
      <c r="J2490" s="13">
        <v>80.0</v>
      </c>
      <c r="K2490" s="14">
        <f>IF(C2490&lt;&gt;"",IF(C2490+G2490&gt;0,C2490+G2490,""),IF(G2490-C2491&gt;0,G2490-C2491,""))</f>
        <v>4.4</v>
      </c>
      <c r="L2490" s="15">
        <f>if(K2490&lt;&gt;"",if(J2491-J2490&lt;G2490,1,if(G2490=J2491-J2490,"Push",0)),"")</f>
        <v>1</v>
      </c>
      <c r="AA2490" s="18"/>
      <c r="AB2490" s="19"/>
    </row>
    <row r="2491" hidden="1">
      <c r="B2491" s="20" t="s">
        <v>236</v>
      </c>
      <c r="C2491" s="3">
        <v>16.6</v>
      </c>
      <c r="D2491" s="21">
        <v>0.917</v>
      </c>
      <c r="F2491" s="22">
        <v>51.8</v>
      </c>
      <c r="G2491" s="5">
        <v>-21.0</v>
      </c>
      <c r="H2491" s="5">
        <v>-10000.0</v>
      </c>
      <c r="I2491" s="12">
        <f>if(H2491&lt;0,-H2491/(-H2491+100),100/(H2491+100))/(if(H2491&lt;0,-H2491/(-H2491+100),100/(H2491+100))+if(H2490&lt;0,-H2490/(-H2490+100),100/(H2490+100)))</f>
        <v>0.9439200444</v>
      </c>
      <c r="J2491" s="13">
        <v>86.0</v>
      </c>
      <c r="K2491" s="23" t="str">
        <f>IF(C2491&lt;&gt;"",IF(C2491+G2491&gt;0,C2491+G2491,""),IF(G2491-C2490&gt;0,G2491-C2490,""))</f>
        <v/>
      </c>
      <c r="L2491" s="15" t="str">
        <f>if(K2491&lt;&gt;"",if(J2490-J2491&lt;G2491,1,if(G2491=J2490-J2491,"Push",0)),"")</f>
        <v/>
      </c>
      <c r="AA2491" s="18"/>
      <c r="AB2491" s="19"/>
    </row>
    <row r="2492" hidden="1">
      <c r="A2492" s="7">
        <v>44191.0</v>
      </c>
      <c r="B2492" s="8" t="s">
        <v>390</v>
      </c>
      <c r="C2492" s="9"/>
      <c r="D2492" s="9"/>
      <c r="E2492" s="10">
        <v>50.2</v>
      </c>
      <c r="F2492" s="11">
        <v>18.2</v>
      </c>
      <c r="G2492" s="5">
        <v>-1.5</v>
      </c>
      <c r="H2492" s="5">
        <v>-125.0</v>
      </c>
      <c r="I2492" s="12">
        <f>if(H2492&lt;0,-H2492/(-H2492+100),100/(H2492+100))/(if(H2492&lt;0,-H2492/(-H2492+100),100/(H2492+100))+if(H2493&lt;0,-H2493/(-H2493+100),100/(H2493+100)))</f>
        <v>0.53125</v>
      </c>
      <c r="J2492" s="13">
        <v>69.0</v>
      </c>
      <c r="K2492" s="14" t="str">
        <f>IF(C2492&lt;&gt;"",IF(C2492+G2492&gt;0,C2492+G2492,""),IF(G2492-C2493&gt;0,G2492-C2493,""))</f>
        <v/>
      </c>
      <c r="L2492" s="15" t="str">
        <f>if(K2492&lt;&gt;"",if(J2493-J2492&lt;G2492,1,if(G2492=J2493-J2492,"Push",0)),"")</f>
        <v/>
      </c>
      <c r="AA2492" s="18"/>
      <c r="AB2492" s="19"/>
    </row>
    <row r="2493" hidden="1">
      <c r="B2493" s="20" t="s">
        <v>321</v>
      </c>
      <c r="C2493" s="3">
        <v>0.6</v>
      </c>
      <c r="D2493" s="21">
        <v>0.524</v>
      </c>
      <c r="F2493" s="22">
        <v>66.1</v>
      </c>
      <c r="G2493" s="5">
        <v>1.5</v>
      </c>
      <c r="H2493" s="5">
        <v>104.0</v>
      </c>
      <c r="I2493" s="12">
        <f>if(H2493&lt;0,-H2493/(-H2493+100),100/(H2493+100))/(if(H2493&lt;0,-H2493/(-H2493+100),100/(H2493+100))+if(H2492&lt;0,-H2492/(-H2492+100),100/(H2492+100)))</f>
        <v>0.46875</v>
      </c>
      <c r="J2493" s="13">
        <v>87.0</v>
      </c>
      <c r="K2493" s="23">
        <f>IF(C2493&lt;&gt;"",IF(C2493+G2493&gt;0,C2493+G2493,""),IF(G2493-C2492&gt;0,G2493-C2492,""))</f>
        <v>2.1</v>
      </c>
      <c r="L2493" s="15">
        <f>if(K2493&lt;&gt;"",if(J2492-J2493&lt;G2493,1,if(G2493=J2492-J2493,"Push",0)),"")</f>
        <v>1</v>
      </c>
      <c r="AA2493" s="18"/>
      <c r="AB2493" s="19"/>
    </row>
    <row r="2494" hidden="1">
      <c r="A2494" s="7">
        <v>44191.0</v>
      </c>
      <c r="B2494" s="8" t="s">
        <v>369</v>
      </c>
      <c r="C2494" s="9"/>
      <c r="D2494" s="9"/>
      <c r="E2494" s="10">
        <v>49.6</v>
      </c>
      <c r="F2494" s="11">
        <v>69.8</v>
      </c>
      <c r="G2494" s="5">
        <v>2.5</v>
      </c>
      <c r="H2494" s="5">
        <v>116.0</v>
      </c>
      <c r="I2494" s="12">
        <f>if(H2494&lt;0,-H2494/(-H2494+100),100/(H2494+100))/(if(H2494&lt;0,-H2494/(-H2494+100),100/(H2494+100))+if(H2495&lt;0,-H2495/(-H2495+100),100/(H2495+100)))</f>
        <v>0.4417479287</v>
      </c>
      <c r="J2494" s="13">
        <v>102.0</v>
      </c>
      <c r="K2494" s="14">
        <f>IF(C2494&lt;&gt;"",IF(C2494+G2494&gt;0,C2494+G2494,""),IF(G2494-C2495&gt;0,G2494-C2495,""))</f>
        <v>0.3</v>
      </c>
      <c r="L2494" s="15">
        <f>if(K2494&lt;&gt;"",if(J2495-J2494&lt;G2494,1,if(G2494=J2495-J2494,"Push",0)),"")</f>
        <v>1</v>
      </c>
      <c r="AA2494" s="18"/>
      <c r="AB2494" s="19"/>
    </row>
    <row r="2495" hidden="1">
      <c r="B2495" s="20" t="s">
        <v>166</v>
      </c>
      <c r="C2495" s="3">
        <v>2.2</v>
      </c>
      <c r="D2495" s="21">
        <v>0.585</v>
      </c>
      <c r="F2495" s="22">
        <v>10.2</v>
      </c>
      <c r="G2495" s="5">
        <v>-2.5</v>
      </c>
      <c r="H2495" s="5">
        <v>-141.0</v>
      </c>
      <c r="I2495" s="12">
        <f>if(H2495&lt;0,-H2495/(-H2495+100),100/(H2495+100))/(if(H2495&lt;0,-H2495/(-H2495+100),100/(H2495+100))+if(H2494&lt;0,-H2494/(-H2494+100),100/(H2494+100)))</f>
        <v>0.5582520713</v>
      </c>
      <c r="J2495" s="13">
        <v>88.0</v>
      </c>
      <c r="K2495" s="23" t="str">
        <f>IF(C2495&lt;&gt;"",IF(C2495+G2495&gt;0,C2495+G2495,""),IF(G2495-C2494&gt;0,G2495-C2494,""))</f>
        <v/>
      </c>
      <c r="L2495" s="15" t="str">
        <f>if(K2495&lt;&gt;"",if(J2494-J2495&lt;G2495,1,if(G2495=J2494-J2495,"Push",0)),"")</f>
        <v/>
      </c>
      <c r="AA2495" s="18"/>
      <c r="AB2495" s="19"/>
    </row>
    <row r="2496" hidden="1">
      <c r="A2496" s="7">
        <v>44191.0</v>
      </c>
      <c r="B2496" s="8" t="s">
        <v>252</v>
      </c>
      <c r="C2496" s="9"/>
      <c r="D2496" s="9"/>
      <c r="E2496" s="10">
        <v>49.1</v>
      </c>
      <c r="F2496" s="11">
        <v>69.1</v>
      </c>
      <c r="G2496" s="5">
        <v>10.0</v>
      </c>
      <c r="H2496" s="5">
        <v>450.0</v>
      </c>
      <c r="I2496" s="12">
        <f>if(H2496&lt;0,-H2496/(-H2496+100),100/(H2496+100))/(if(H2496&lt;0,-H2496/(-H2496+100),100/(H2496+100))+if(H2497&lt;0,-H2497/(-H2497+100),100/(H2497+100)))</f>
        <v>0.1741741742</v>
      </c>
      <c r="J2496" s="13">
        <v>68.0</v>
      </c>
      <c r="K2496" s="14">
        <f>IF(C2496&lt;&gt;"",IF(C2496+G2496&gt;0,C2496+G2496,""),IF(G2496-C2497&gt;0,G2496-C2497,""))</f>
        <v>4.4</v>
      </c>
      <c r="L2496" s="15">
        <f>if(K2496&lt;&gt;"",if(J2497-J2496&lt;G2496,1,if(G2496=J2497-J2496,"Push",0)),"")</f>
        <v>1</v>
      </c>
      <c r="AA2496" s="18"/>
      <c r="AB2496" s="19"/>
    </row>
    <row r="2497" hidden="1">
      <c r="B2497" s="20" t="s">
        <v>243</v>
      </c>
      <c r="C2497" s="3">
        <v>5.6</v>
      </c>
      <c r="D2497" s="21">
        <v>0.711</v>
      </c>
      <c r="F2497" s="22">
        <v>21.4</v>
      </c>
      <c r="G2497" s="5">
        <v>-10.0</v>
      </c>
      <c r="H2497" s="5">
        <v>-625.0</v>
      </c>
      <c r="I2497" s="12">
        <f>if(H2497&lt;0,-H2497/(-H2497+100),100/(H2497+100))/(if(H2497&lt;0,-H2497/(-H2497+100),100/(H2497+100))+if(H2496&lt;0,-H2496/(-H2496+100),100/(H2496+100)))</f>
        <v>0.8258258258</v>
      </c>
      <c r="J2497" s="13">
        <v>65.0</v>
      </c>
      <c r="K2497" s="23" t="str">
        <f>IF(C2497&lt;&gt;"",IF(C2497+G2497&gt;0,C2497+G2497,""),IF(G2497-C2496&gt;0,G2497-C2496,""))</f>
        <v/>
      </c>
      <c r="L2497" s="15" t="str">
        <f>if(K2497&lt;&gt;"",if(J2496-J2497&lt;G2497,1,if(G2497=J2496-J2497,"Push",0)),"")</f>
        <v/>
      </c>
      <c r="AA2497" s="18"/>
      <c r="AB2497" s="19"/>
    </row>
    <row r="2498" hidden="1">
      <c r="A2498" s="7">
        <v>44191.0</v>
      </c>
      <c r="B2498" s="8" t="s">
        <v>280</v>
      </c>
      <c r="C2498" s="9"/>
      <c r="D2498" s="9"/>
      <c r="E2498" s="10">
        <v>35.8</v>
      </c>
      <c r="F2498" s="11">
        <v>29.2</v>
      </c>
      <c r="G2498" s="5">
        <v>11.5</v>
      </c>
      <c r="H2498" s="5">
        <v>540.0</v>
      </c>
      <c r="I2498" s="12">
        <f>if(H2498&lt;0,-H2498/(-H2498+100),100/(H2498+100))/(if(H2498&lt;0,-H2498/(-H2498+100),100/(H2498+100))+if(H2499&lt;0,-H2499/(-H2499+100),100/(H2499+100)))</f>
        <v>0.148909062</v>
      </c>
      <c r="J2498" s="13">
        <v>73.0</v>
      </c>
      <c r="K2498" s="14">
        <f>IF(C2498&lt;&gt;"",IF(C2498+G2498&gt;0,C2498+G2498,""),IF(G2498-C2499&gt;0,G2498-C2499,""))</f>
        <v>1.8</v>
      </c>
      <c r="L2498" s="15">
        <f>if(K2498&lt;&gt;"",if(J2499-J2498&lt;G2498,1,if(G2498=J2499-J2498,"Push",0)),"")</f>
        <v>1</v>
      </c>
      <c r="AA2498" s="18"/>
      <c r="AB2498" s="19"/>
    </row>
    <row r="2499" hidden="1">
      <c r="B2499" s="20" t="s">
        <v>35</v>
      </c>
      <c r="C2499" s="3">
        <v>9.7</v>
      </c>
      <c r="D2499" s="21">
        <v>0.798</v>
      </c>
      <c r="F2499" s="22">
        <v>47.8</v>
      </c>
      <c r="G2499" s="5">
        <v>-11.5</v>
      </c>
      <c r="H2499" s="5">
        <v>-835.0</v>
      </c>
      <c r="I2499" s="12">
        <f>if(H2499&lt;0,-H2499/(-H2499+100),100/(H2499+100))/(if(H2499&lt;0,-H2499/(-H2499+100),100/(H2499+100))+if(H2498&lt;0,-H2498/(-H2498+100),100/(H2498+100)))</f>
        <v>0.851090938</v>
      </c>
      <c r="J2499" s="13">
        <v>78.0</v>
      </c>
      <c r="K2499" s="23" t="str">
        <f>IF(C2499&lt;&gt;"",IF(C2499+G2499&gt;0,C2499+G2499,""),IF(G2499-C2498&gt;0,G2499-C2498,""))</f>
        <v/>
      </c>
      <c r="L2499" s="15" t="str">
        <f>if(K2499&lt;&gt;"",if(J2498-J2499&lt;G2499,1,if(G2499=J2498-J2499,"Push",0)),"")</f>
        <v/>
      </c>
      <c r="AA2499" s="18"/>
      <c r="AB2499" s="19"/>
    </row>
    <row r="2500" hidden="1">
      <c r="A2500" s="7">
        <v>44191.0</v>
      </c>
      <c r="B2500" s="8" t="s">
        <v>113</v>
      </c>
      <c r="C2500" s="9"/>
      <c r="D2500" s="9"/>
      <c r="E2500" s="10">
        <v>35.5</v>
      </c>
      <c r="F2500" s="11">
        <v>71.3</v>
      </c>
      <c r="G2500" s="5">
        <v>4.0</v>
      </c>
      <c r="H2500" s="5">
        <v>148.0</v>
      </c>
      <c r="I2500" s="12">
        <f>if(H2500&lt;0,-H2500/(-H2500+100),100/(H2500+100))/(if(H2500&lt;0,-H2500/(-H2500+100),100/(H2500+100))+if(H2501&lt;0,-H2501/(-H2501+100),100/(H2501+100)))</f>
        <v>0.3845314716</v>
      </c>
      <c r="J2500" s="13">
        <v>77.0</v>
      </c>
      <c r="K2500" s="14" t="str">
        <f>IF(C2500&lt;&gt;"",IF(C2500+G2500&gt;0,C2500+G2500,""),IF(G2500-C2501&gt;0,G2500-C2501,""))</f>
        <v/>
      </c>
      <c r="L2500" s="15" t="str">
        <f>if(K2500&lt;&gt;"",if(J2501-J2500&lt;G2500,1,if(G2500=J2501-J2500,"Push",0)),"")</f>
        <v/>
      </c>
      <c r="AA2500" s="18"/>
      <c r="AB2500" s="19"/>
    </row>
    <row r="2501" hidden="1">
      <c r="B2501" s="20" t="s">
        <v>355</v>
      </c>
      <c r="C2501" s="3">
        <v>11.1</v>
      </c>
      <c r="D2501" s="21">
        <v>0.829</v>
      </c>
      <c r="F2501" s="22">
        <v>14.5</v>
      </c>
      <c r="G2501" s="5">
        <v>-4.0</v>
      </c>
      <c r="H2501" s="5">
        <v>-182.0</v>
      </c>
      <c r="I2501" s="12">
        <f>if(H2501&lt;0,-H2501/(-H2501+100),100/(H2501+100))/(if(H2501&lt;0,-H2501/(-H2501+100),100/(H2501+100))+if(H2500&lt;0,-H2500/(-H2500+100),100/(H2500+100)))</f>
        <v>0.6154685284</v>
      </c>
      <c r="J2501" s="13">
        <v>75.0</v>
      </c>
      <c r="K2501" s="23">
        <f>IF(C2501&lt;&gt;"",IF(C2501+G2501&gt;0,C2501+G2501,""),IF(G2501-C2500&gt;0,G2501-C2500,""))</f>
        <v>7.1</v>
      </c>
      <c r="L2501" s="15">
        <f>if(K2501&lt;&gt;"",if(J2500-J2501&lt;G2501,1,if(G2501=J2500-J2501,"Push",0)),"")</f>
        <v>0</v>
      </c>
      <c r="AA2501" s="18"/>
      <c r="AB2501" s="19"/>
    </row>
    <row r="2502" hidden="1">
      <c r="A2502" s="7">
        <v>44191.0</v>
      </c>
      <c r="B2502" s="8" t="s">
        <v>137</v>
      </c>
      <c r="C2502" s="9"/>
      <c r="D2502" s="9"/>
      <c r="E2502" s="10">
        <v>34.6</v>
      </c>
      <c r="F2502" s="11">
        <v>59.7</v>
      </c>
      <c r="G2502" s="5">
        <v>15.0</v>
      </c>
      <c r="H2502" s="5">
        <v>900.0</v>
      </c>
      <c r="I2502" s="12">
        <f>if(H2502&lt;0,-H2502/(-H2502+100),100/(H2502+100))/(if(H2502&lt;0,-H2502/(-H2502+100),100/(H2502+100))+if(H2503&lt;0,-H2503/(-H2503+100),100/(H2503+100)))</f>
        <v>0.09583988718</v>
      </c>
      <c r="J2502" s="13">
        <v>53.0</v>
      </c>
      <c r="K2502" s="14" t="str">
        <f>IF(C2502&lt;&gt;"",IF(C2502+G2502&gt;0,C2502+G2502,""),IF(G2502-C2503&gt;0,G2502-C2503,""))</f>
        <v/>
      </c>
      <c r="L2502" s="15" t="str">
        <f>if(K2502&lt;&gt;"",if(J2503-J2502&lt;G2502,1,if(G2502=J2503-J2502,"Push",0)),"")</f>
        <v/>
      </c>
      <c r="AA2502" s="18"/>
      <c r="AB2502" s="19"/>
    </row>
    <row r="2503" hidden="1">
      <c r="B2503" s="20" t="s">
        <v>345</v>
      </c>
      <c r="C2503" s="3">
        <v>18.5</v>
      </c>
      <c r="D2503" s="21">
        <v>0.936</v>
      </c>
      <c r="F2503" s="22">
        <v>41.0</v>
      </c>
      <c r="G2503" s="5">
        <v>-15.0</v>
      </c>
      <c r="H2503" s="5">
        <v>-1667.0</v>
      </c>
      <c r="I2503" s="12">
        <f>if(H2503&lt;0,-H2503/(-H2503+100),100/(H2503+100))/(if(H2503&lt;0,-H2503/(-H2503+100),100/(H2503+100))+if(H2502&lt;0,-H2502/(-H2502+100),100/(H2502+100)))</f>
        <v>0.9041601128</v>
      </c>
      <c r="J2503" s="13">
        <v>67.0</v>
      </c>
      <c r="K2503" s="23">
        <f>IF(C2503&lt;&gt;"",IF(C2503+G2503&gt;0,C2503+G2503,""),IF(G2503-C2502&gt;0,G2503-C2502,""))</f>
        <v>3.5</v>
      </c>
      <c r="L2503" s="15">
        <f>if(K2503&lt;&gt;"",if(J2502-J2503&lt;G2503,1,if(G2503=J2502-J2503,"Push",0)),"")</f>
        <v>0</v>
      </c>
      <c r="AA2503" s="18"/>
      <c r="AB2503" s="19"/>
    </row>
    <row r="2504">
      <c r="A2504" s="54">
        <v>44192.0</v>
      </c>
      <c r="B2504" s="55" t="s">
        <v>458</v>
      </c>
      <c r="C2504" s="56"/>
      <c r="D2504" s="56"/>
      <c r="E2504" s="58">
        <v>74.4</v>
      </c>
      <c r="F2504" s="59">
        <v>59.7</v>
      </c>
      <c r="G2504" s="60"/>
      <c r="H2504" s="60"/>
      <c r="I2504" s="61"/>
      <c r="J2504" s="62">
        <v>90.0</v>
      </c>
      <c r="K2504" s="63"/>
      <c r="L2504" s="64"/>
      <c r="AA2504" s="18"/>
      <c r="AB2504" s="19"/>
    </row>
    <row r="2505">
      <c r="B2505" s="36" t="s">
        <v>86</v>
      </c>
      <c r="C2505" s="37">
        <v>6.7</v>
      </c>
      <c r="D2505" s="38">
        <v>0.726</v>
      </c>
      <c r="F2505" s="39">
        <v>62.1</v>
      </c>
      <c r="G2505" s="31"/>
      <c r="H2505" s="31"/>
      <c r="I2505" s="32"/>
      <c r="J2505" s="33">
        <v>95.0</v>
      </c>
      <c r="K2505" s="40"/>
      <c r="L2505" s="35"/>
      <c r="AA2505" s="18"/>
      <c r="AB2505" s="19"/>
    </row>
    <row r="2506" hidden="1">
      <c r="A2506" s="7">
        <v>44192.0</v>
      </c>
      <c r="B2506" s="8" t="s">
        <v>310</v>
      </c>
      <c r="C2506" s="9"/>
      <c r="D2506" s="9"/>
      <c r="E2506" s="10">
        <v>66.9</v>
      </c>
      <c r="F2506" s="11">
        <v>28.9</v>
      </c>
      <c r="G2506" s="5">
        <v>-2.0</v>
      </c>
      <c r="H2506" s="5">
        <v>-134.0</v>
      </c>
      <c r="I2506" s="12">
        <f>if(H2506&lt;0,-H2506/(-H2506+100),100/(H2506+100))/(if(H2506&lt;0,-H2506/(-H2506+100),100/(H2506+100))+if(H2507&lt;0,-H2507/(-H2507+100),100/(H2507+100)))</f>
        <v>0.5483323039</v>
      </c>
      <c r="J2506" s="13">
        <v>56.0</v>
      </c>
      <c r="K2506" s="14" t="str">
        <f>IF(C2506&lt;&gt;"",IF(C2506+G2506&gt;0,C2506+G2506,""),IF(G2506-C2507&gt;0,G2506-C2507,""))</f>
        <v/>
      </c>
      <c r="L2506" s="15" t="str">
        <f>if(K2506&lt;&gt;"",if(J2507-J2506&lt;G2506,1,if(G2506=J2507-J2506,"Push",0)),"")</f>
        <v/>
      </c>
      <c r="AA2506" s="18"/>
      <c r="AB2506" s="19"/>
    </row>
    <row r="2507" hidden="1">
      <c r="B2507" s="20" t="s">
        <v>51</v>
      </c>
      <c r="C2507" s="3">
        <v>2.3</v>
      </c>
      <c r="D2507" s="21">
        <v>0.586</v>
      </c>
      <c r="F2507" s="22">
        <v>92.4</v>
      </c>
      <c r="G2507" s="5">
        <v>2.0</v>
      </c>
      <c r="H2507" s="5">
        <v>112.0</v>
      </c>
      <c r="I2507" s="12">
        <f>if(H2507&lt;0,-H2507/(-H2507+100),100/(H2507+100))/(if(H2507&lt;0,-H2507/(-H2507+100),100/(H2507+100))+if(H2506&lt;0,-H2506/(-H2506+100),100/(H2506+100)))</f>
        <v>0.4516676961</v>
      </c>
      <c r="J2507" s="13">
        <v>75.0</v>
      </c>
      <c r="K2507" s="23">
        <f>IF(C2507&lt;&gt;"",IF(C2507+G2507&gt;0,C2507+G2507,""),IF(G2507-C2506&gt;0,G2507-C2506,""))</f>
        <v>4.3</v>
      </c>
      <c r="L2507" s="15">
        <f>if(K2507&lt;&gt;"",if(J2506-J2507&lt;G2507,1,if(G2507=J2506-J2507,"Push",0)),"")</f>
        <v>1</v>
      </c>
      <c r="AA2507" s="18"/>
      <c r="AB2507" s="19"/>
    </row>
    <row r="2508" hidden="1">
      <c r="A2508" s="7">
        <v>44192.0</v>
      </c>
      <c r="B2508" s="8" t="s">
        <v>47</v>
      </c>
      <c r="C2508" s="9">
        <v>7.2</v>
      </c>
      <c r="D2508" s="25">
        <v>0.741</v>
      </c>
      <c r="E2508" s="10">
        <v>57.8</v>
      </c>
      <c r="F2508" s="11">
        <v>72.5</v>
      </c>
      <c r="G2508" s="5">
        <v>-3.0</v>
      </c>
      <c r="H2508" s="5">
        <v>-157.0</v>
      </c>
      <c r="I2508" s="12">
        <f>if(H2508&lt;0,-H2508/(-H2508+100),100/(H2508+100))/(if(H2508&lt;0,-H2508/(-H2508+100),100/(H2508+100))+if(H2509&lt;0,-H2509/(-H2509+100),100/(H2509+100)))</f>
        <v>0.5842096748</v>
      </c>
      <c r="J2508" s="13">
        <v>81.0</v>
      </c>
      <c r="K2508" s="14">
        <f>IF(C2508&lt;&gt;"",IF(C2508+G2508&gt;0,C2508+G2508,""),IF(G2508-C2509&gt;0,G2508-C2509,""))</f>
        <v>4.2</v>
      </c>
      <c r="L2508" s="15">
        <f>if(K2508&lt;&gt;"",if(J2509-J2508&lt;G2508,1,if(G2508=J2509-J2508,"Push",0)),"")</f>
        <v>1</v>
      </c>
      <c r="AA2508" s="18"/>
      <c r="AB2508" s="19"/>
    </row>
    <row r="2509" hidden="1">
      <c r="B2509" s="20" t="s">
        <v>386</v>
      </c>
      <c r="C2509" s="3"/>
      <c r="D2509" s="3"/>
      <c r="F2509" s="22">
        <v>41.8</v>
      </c>
      <c r="G2509" s="5">
        <v>3.0</v>
      </c>
      <c r="H2509" s="5">
        <v>130.0</v>
      </c>
      <c r="I2509" s="12">
        <f>if(H2509&lt;0,-H2509/(-H2509+100),100/(H2509+100))/(if(H2509&lt;0,-H2509/(-H2509+100),100/(H2509+100))+if(H2508&lt;0,-H2508/(-H2508+100),100/(H2508+100)))</f>
        <v>0.4157903252</v>
      </c>
      <c r="J2509" s="13">
        <v>63.0</v>
      </c>
      <c r="K2509" s="23" t="str">
        <f>IF(C2509&lt;&gt;"",IF(C2509+G2509&gt;0,C2509+G2509,""),IF(G2509-C2508&gt;0,G2509-C2508,""))</f>
        <v/>
      </c>
      <c r="L2509" s="15" t="str">
        <f>if(K2509&lt;&gt;"",if(J2508-J2509&lt;G2509,1,if(G2509=J2508-J2509,"Push",0)),"")</f>
        <v/>
      </c>
      <c r="AA2509" s="18"/>
      <c r="AB2509" s="19"/>
    </row>
    <row r="2510" hidden="1">
      <c r="A2510" s="7">
        <v>44192.0</v>
      </c>
      <c r="B2510" s="8" t="s">
        <v>403</v>
      </c>
      <c r="C2510" s="9"/>
      <c r="D2510" s="9"/>
      <c r="E2510" s="10">
        <v>57.2</v>
      </c>
      <c r="F2510" s="11">
        <v>27.4</v>
      </c>
      <c r="G2510" s="5">
        <v>5.0</v>
      </c>
      <c r="H2510" s="5">
        <v>180.0</v>
      </c>
      <c r="I2510" s="12">
        <f>if(H2510&lt;0,-H2510/(-H2510+100),100/(H2510+100))/(if(H2510&lt;0,-H2510/(-H2510+100),100/(H2510+100))+if(H2511&lt;0,-H2511/(-H2511+100),100/(H2511+100)))</f>
        <v>0.3418803419</v>
      </c>
      <c r="J2510" s="13">
        <v>66.0</v>
      </c>
      <c r="K2510" s="14">
        <f>IF(C2510&lt;&gt;"",IF(C2510+G2510&gt;0,C2510+G2510,""),IF(G2510-C2511&gt;0,G2510-C2511,""))</f>
        <v>4.3</v>
      </c>
      <c r="L2510" s="15">
        <f>if(K2510&lt;&gt;"",if(J2511-J2510&lt;G2510,1,if(G2510=J2511-J2510,"Push",0)),"")</f>
        <v>0</v>
      </c>
      <c r="AA2510" s="18"/>
      <c r="AB2510" s="19"/>
    </row>
    <row r="2511" hidden="1">
      <c r="B2511" s="20" t="s">
        <v>428</v>
      </c>
      <c r="C2511" s="3">
        <v>0.7</v>
      </c>
      <c r="D2511" s="21">
        <v>0.524</v>
      </c>
      <c r="F2511" s="22">
        <v>69.3</v>
      </c>
      <c r="G2511" s="5">
        <v>-5.0</v>
      </c>
      <c r="H2511" s="5">
        <v>-220.0</v>
      </c>
      <c r="I2511" s="12">
        <f>if(H2511&lt;0,-H2511/(-H2511+100),100/(H2511+100))/(if(H2511&lt;0,-H2511/(-H2511+100),100/(H2511+100))+if(H2510&lt;0,-H2510/(-H2510+100),100/(H2510+100)))</f>
        <v>0.6581196581</v>
      </c>
      <c r="J2511" s="13">
        <v>84.0</v>
      </c>
      <c r="K2511" s="23" t="str">
        <f>IF(C2511&lt;&gt;"",IF(C2511+G2511&gt;0,C2511+G2511,""),IF(G2511-C2510&gt;0,G2511-C2510,""))</f>
        <v/>
      </c>
      <c r="L2511" s="15" t="str">
        <f>if(K2511&lt;&gt;"",if(J2510-J2511&lt;G2511,1,if(G2511=J2510-J2511,"Push",0)),"")</f>
        <v/>
      </c>
      <c r="AA2511" s="18"/>
      <c r="AB2511" s="19"/>
    </row>
    <row r="2512" hidden="1">
      <c r="A2512" s="7">
        <v>44192.0</v>
      </c>
      <c r="B2512" s="8" t="s">
        <v>435</v>
      </c>
      <c r="C2512" s="9"/>
      <c r="D2512" s="9"/>
      <c r="E2512" s="10">
        <v>56.7</v>
      </c>
      <c r="F2512" s="11">
        <v>80.3</v>
      </c>
      <c r="G2512" s="5">
        <v>6.0</v>
      </c>
      <c r="H2512" s="5">
        <v>215.0</v>
      </c>
      <c r="I2512" s="12">
        <f>if(H2512&lt;0,-H2512/(-H2512+100),100/(H2512+100))/(if(H2512&lt;0,-H2512/(-H2512+100),100/(H2512+100))+if(H2513&lt;0,-H2513/(-H2513+100),100/(H2513+100)))</f>
        <v>0.3042300479</v>
      </c>
      <c r="J2512" s="13">
        <v>79.0</v>
      </c>
      <c r="K2512" s="14" t="str">
        <f>IF(C2512&lt;&gt;"",IF(C2512+G2512&gt;0,C2512+G2512,""),IF(G2512-C2513&gt;0,G2512-C2513,""))</f>
        <v/>
      </c>
      <c r="L2512" s="15" t="str">
        <f>if(K2512&lt;&gt;"",if(J2513-J2512&lt;G2512,1,if(G2512=J2513-J2512,"Push",0)),"")</f>
        <v/>
      </c>
      <c r="AA2512" s="18"/>
      <c r="AB2512" s="19"/>
    </row>
    <row r="2513" hidden="1">
      <c r="B2513" s="20" t="s">
        <v>18</v>
      </c>
      <c r="C2513" s="3">
        <v>9.8</v>
      </c>
      <c r="D2513" s="21">
        <v>0.808</v>
      </c>
      <c r="F2513" s="22">
        <v>20.8</v>
      </c>
      <c r="G2513" s="5">
        <v>-6.0</v>
      </c>
      <c r="H2513" s="5">
        <v>-265.0</v>
      </c>
      <c r="I2513" s="12">
        <f>if(H2513&lt;0,-H2513/(-H2513+100),100/(H2513+100))/(if(H2513&lt;0,-H2513/(-H2513+100),100/(H2513+100))+if(H2512&lt;0,-H2512/(-H2512+100),100/(H2512+100)))</f>
        <v>0.6957699521</v>
      </c>
      <c r="J2513" s="13">
        <v>59.0</v>
      </c>
      <c r="K2513" s="23">
        <f>IF(C2513&lt;&gt;"",IF(C2513+G2513&gt;0,C2513+G2513,""),IF(G2513-C2512&gt;0,G2513-C2512,""))</f>
        <v>3.8</v>
      </c>
      <c r="L2513" s="15">
        <f>if(K2513&lt;&gt;"",if(J2512-J2513&lt;G2513,1,if(G2513=J2512-J2513,"Push",0)),"")</f>
        <v>0</v>
      </c>
      <c r="AA2513" s="18"/>
      <c r="AB2513" s="19"/>
    </row>
    <row r="2514" hidden="1">
      <c r="A2514" s="7">
        <v>44192.0</v>
      </c>
      <c r="B2514" s="8" t="s">
        <v>442</v>
      </c>
      <c r="C2514" s="9"/>
      <c r="D2514" s="9"/>
      <c r="E2514" s="10">
        <v>53.7</v>
      </c>
      <c r="F2514" s="11">
        <v>49.0</v>
      </c>
      <c r="G2514" s="5">
        <v>10.5</v>
      </c>
      <c r="H2514" s="5">
        <v>460.0</v>
      </c>
      <c r="I2514" s="12">
        <f>if(H2514&lt;0,-H2514/(-H2514+100),100/(H2514+100))/(if(H2514&lt;0,-H2514/(-H2514+100),100/(H2514+100))+if(H2515&lt;0,-H2515/(-H2515+100),100/(H2515+100)))</f>
        <v>0.1702786378</v>
      </c>
      <c r="J2514" s="13">
        <v>78.0</v>
      </c>
      <c r="K2514" s="14">
        <f>IF(C2514&lt;&gt;"",IF(C2514+G2514&gt;0,C2514+G2514,""),IF(G2514-C2515&gt;0,G2514-C2515,""))</f>
        <v>2.3</v>
      </c>
      <c r="L2514" s="15">
        <f>if(K2514&lt;&gt;"",if(J2515-J2514&lt;G2514,1,if(G2514=J2515-J2514,"Push",0)),"")</f>
        <v>0</v>
      </c>
      <c r="AA2514" s="18"/>
      <c r="AB2514" s="19"/>
    </row>
    <row r="2515" hidden="1">
      <c r="B2515" s="20" t="s">
        <v>452</v>
      </c>
      <c r="C2515" s="3">
        <v>8.2</v>
      </c>
      <c r="D2515" s="21">
        <v>0.775</v>
      </c>
      <c r="F2515" s="22">
        <v>59.2</v>
      </c>
      <c r="G2515" s="5">
        <v>-10.5</v>
      </c>
      <c r="H2515" s="5">
        <v>-670.0</v>
      </c>
      <c r="I2515" s="12">
        <f>if(H2515&lt;0,-H2515/(-H2515+100),100/(H2515+100))/(if(H2515&lt;0,-H2515/(-H2515+100),100/(H2515+100))+if(H2514&lt;0,-H2514/(-H2514+100),100/(H2514+100)))</f>
        <v>0.8297213622</v>
      </c>
      <c r="J2515" s="13">
        <v>92.0</v>
      </c>
      <c r="K2515" s="23" t="str">
        <f>IF(C2515&lt;&gt;"",IF(C2515+G2515&gt;0,C2515+G2515,""),IF(G2515-C2514&gt;0,G2515-C2514,""))</f>
        <v/>
      </c>
      <c r="L2515" s="15" t="str">
        <f>if(K2515&lt;&gt;"",if(J2514-J2515&lt;G2515,1,if(G2515=J2514-J2515,"Push",0)),"")</f>
        <v/>
      </c>
      <c r="AA2515" s="18"/>
      <c r="AB2515" s="19"/>
    </row>
    <row r="2516" hidden="1">
      <c r="A2516" s="7">
        <v>44192.0</v>
      </c>
      <c r="B2516" s="8" t="s">
        <v>42</v>
      </c>
      <c r="C2516" s="9"/>
      <c r="D2516" s="9"/>
      <c r="E2516" s="10">
        <v>53.1</v>
      </c>
      <c r="F2516" s="11">
        <v>18.2</v>
      </c>
      <c r="G2516" s="5">
        <v>1.5</v>
      </c>
      <c r="H2516" s="5">
        <v>104.0</v>
      </c>
      <c r="I2516" s="12">
        <f>if(H2516&lt;0,-H2516/(-H2516+100),100/(H2516+100))/(if(H2516&lt;0,-H2516/(-H2516+100),100/(H2516+100))+if(H2517&lt;0,-H2517/(-H2517+100),100/(H2517+100)))</f>
        <v>0.46964106</v>
      </c>
      <c r="J2516" s="13">
        <v>58.0</v>
      </c>
      <c r="K2516" s="14" t="str">
        <f>IF(C2516&lt;&gt;"",IF(C2516+G2516&gt;0,C2516+G2516,""),IF(G2516-C2517&gt;0,G2516-C2517,""))</f>
        <v/>
      </c>
      <c r="L2516" s="15" t="str">
        <f>if(K2516&lt;&gt;"",if(J2517-J2516&lt;G2516,1,if(G2516=J2517-J2516,"Push",0)),"")</f>
        <v/>
      </c>
      <c r="AA2516" s="18"/>
      <c r="AB2516" s="19"/>
    </row>
    <row r="2517" hidden="1">
      <c r="B2517" s="20" t="s">
        <v>320</v>
      </c>
      <c r="C2517" s="3">
        <v>2.0</v>
      </c>
      <c r="D2517" s="21">
        <v>0.577</v>
      </c>
      <c r="F2517" s="22">
        <v>72.2</v>
      </c>
      <c r="G2517" s="5">
        <v>-1.5</v>
      </c>
      <c r="H2517" s="5">
        <v>-124.0</v>
      </c>
      <c r="I2517" s="12">
        <f>if(H2517&lt;0,-H2517/(-H2517+100),100/(H2517+100))/(if(H2517&lt;0,-H2517/(-H2517+100),100/(H2517+100))+if(H2516&lt;0,-H2516/(-H2516+100),100/(H2516+100)))</f>
        <v>0.53035894</v>
      </c>
      <c r="J2517" s="13">
        <v>73.0</v>
      </c>
      <c r="K2517" s="23">
        <f>IF(C2517&lt;&gt;"",IF(C2517+G2517&gt;0,C2517+G2517,""),IF(G2517-C2516&gt;0,G2517-C2516,""))</f>
        <v>0.5</v>
      </c>
      <c r="L2517" s="15">
        <f>if(K2517&lt;&gt;"",if(J2516-J2517&lt;G2517,1,if(G2517=J2516-J2517,"Push",0)),"")</f>
        <v>1</v>
      </c>
      <c r="AA2517" s="18"/>
      <c r="AB2517" s="19"/>
    </row>
    <row r="2518" hidden="1">
      <c r="A2518" s="26">
        <v>44192.0</v>
      </c>
      <c r="B2518" s="27" t="s">
        <v>89</v>
      </c>
      <c r="C2518" s="28"/>
      <c r="D2518" s="28"/>
      <c r="E2518" s="29">
        <v>52.6</v>
      </c>
      <c r="F2518" s="30">
        <v>47.2</v>
      </c>
      <c r="G2518" s="31"/>
      <c r="H2518" s="31"/>
      <c r="I2518" s="32"/>
      <c r="J2518" s="33">
        <v>60.0</v>
      </c>
      <c r="K2518" s="34"/>
      <c r="L2518" s="35"/>
      <c r="AA2518" s="18"/>
      <c r="AB2518" s="19"/>
    </row>
    <row r="2519" hidden="1">
      <c r="B2519" s="36" t="s">
        <v>367</v>
      </c>
      <c r="C2519" s="37">
        <v>15.2</v>
      </c>
      <c r="D2519" s="38">
        <v>0.895</v>
      </c>
      <c r="F2519" s="39">
        <v>60.2</v>
      </c>
      <c r="G2519" s="31"/>
      <c r="H2519" s="31"/>
      <c r="I2519" s="32"/>
      <c r="J2519" s="33">
        <v>90.0</v>
      </c>
      <c r="K2519" s="40"/>
      <c r="L2519" s="35"/>
      <c r="AA2519" s="18"/>
      <c r="AB2519" s="19"/>
    </row>
    <row r="2520" hidden="1">
      <c r="A2520" s="7">
        <v>44192.0</v>
      </c>
      <c r="B2520" s="8" t="s">
        <v>369</v>
      </c>
      <c r="C2520" s="9"/>
      <c r="D2520" s="9"/>
      <c r="E2520" s="10">
        <v>51.3</v>
      </c>
      <c r="F2520" s="11">
        <v>26.2</v>
      </c>
      <c r="G2520" s="5">
        <v>-1.0</v>
      </c>
      <c r="H2520" s="5">
        <v>-115.0</v>
      </c>
      <c r="I2520" s="12">
        <f>if(H2520&lt;0,-H2520/(-H2520+100),100/(H2520+100))/(if(H2520&lt;0,-H2520/(-H2520+100),100/(H2520+100))+if(H2521&lt;0,-H2521/(-H2521+100),100/(H2521+100)))</f>
        <v>0.5108342362</v>
      </c>
      <c r="J2520" s="13">
        <v>82.0</v>
      </c>
      <c r="K2520" s="14" t="str">
        <f>IF(C2520&lt;&gt;"",IF(C2520+G2520&gt;0,C2520+G2520,""),IF(G2520-C2521&gt;0,G2520-C2521,""))</f>
        <v/>
      </c>
      <c r="L2520" s="15" t="str">
        <f>if(K2520&lt;&gt;"",if(J2521-J2520&lt;G2520,1,if(G2520=J2521-J2520,"Push",0)),"")</f>
        <v/>
      </c>
      <c r="AA2520" s="18"/>
      <c r="AB2520" s="19"/>
    </row>
    <row r="2521" hidden="1">
      <c r="B2521" s="20" t="s">
        <v>166</v>
      </c>
      <c r="C2521" s="3">
        <v>1.3</v>
      </c>
      <c r="D2521" s="21">
        <v>0.551</v>
      </c>
      <c r="F2521" s="22">
        <v>53.4</v>
      </c>
      <c r="G2521" s="5">
        <v>1.0</v>
      </c>
      <c r="H2521" s="5">
        <v>-105.0</v>
      </c>
      <c r="I2521" s="12">
        <f>if(H2521&lt;0,-H2521/(-H2521+100),100/(H2521+100))/(if(H2521&lt;0,-H2521/(-H2521+100),100/(H2521+100))+if(H2520&lt;0,-H2520/(-H2520+100),100/(H2520+100)))</f>
        <v>0.4891657638</v>
      </c>
      <c r="J2521" s="13">
        <v>87.0</v>
      </c>
      <c r="K2521" s="23">
        <f>IF(C2521&lt;&gt;"",IF(C2521+G2521&gt;0,C2521+G2521,""),IF(G2521-C2520&gt;0,G2521-C2520,""))</f>
        <v>2.3</v>
      </c>
      <c r="L2521" s="15">
        <f>if(K2521&lt;&gt;"",if(J2520-J2521&lt;G2521,1,if(G2521=J2520-J2521,"Push",0)),"")</f>
        <v>1</v>
      </c>
      <c r="AA2521" s="18"/>
      <c r="AB2521" s="19"/>
    </row>
    <row r="2522" hidden="1">
      <c r="A2522" s="7">
        <v>44192.0</v>
      </c>
      <c r="B2522" s="8" t="s">
        <v>390</v>
      </c>
      <c r="C2522" s="9"/>
      <c r="D2522" s="9"/>
      <c r="E2522" s="10">
        <v>49.7</v>
      </c>
      <c r="F2522" s="11">
        <v>30.5</v>
      </c>
      <c r="G2522" s="5">
        <v>1.5</v>
      </c>
      <c r="H2522" s="5">
        <v>104.0</v>
      </c>
      <c r="I2522" s="12">
        <f>if(H2522&lt;0,-H2522/(-H2522+100),100/(H2522+100))/(if(H2522&lt;0,-H2522/(-H2522+100),100/(H2522+100))+if(H2523&lt;0,-H2523/(-H2523+100),100/(H2523+100)))</f>
        <v>0.46964106</v>
      </c>
      <c r="J2522" s="13">
        <v>74.0</v>
      </c>
      <c r="K2522" s="14" t="str">
        <f>IF(C2522&lt;&gt;"",IF(C2522+G2522&gt;0,C2522+G2522,""),IF(G2522-C2523&gt;0,G2522-C2523,""))</f>
        <v/>
      </c>
      <c r="L2522" s="15" t="str">
        <f>if(K2522&lt;&gt;"",if(J2523-J2522&lt;G2522,1,if(G2522=J2523-J2522,"Push",0)),"")</f>
        <v/>
      </c>
      <c r="AA2522" s="18"/>
      <c r="AB2522" s="19"/>
    </row>
    <row r="2523" hidden="1">
      <c r="B2523" s="20" t="s">
        <v>321</v>
      </c>
      <c r="C2523" s="3">
        <v>1.6</v>
      </c>
      <c r="D2523" s="21">
        <v>0.565</v>
      </c>
      <c r="F2523" s="22">
        <v>53.8</v>
      </c>
      <c r="G2523" s="5">
        <v>-1.5</v>
      </c>
      <c r="H2523" s="5">
        <v>-124.0</v>
      </c>
      <c r="I2523" s="12">
        <f>if(H2523&lt;0,-H2523/(-H2523+100),100/(H2523+100))/(if(H2523&lt;0,-H2523/(-H2523+100),100/(H2523+100))+if(H2522&lt;0,-H2522/(-H2522+100),100/(H2522+100)))</f>
        <v>0.53035894</v>
      </c>
      <c r="J2523" s="13">
        <v>81.0</v>
      </c>
      <c r="K2523" s="23">
        <f>IF(C2523&lt;&gt;"",IF(C2523+G2523&gt;0,C2523+G2523,""),IF(G2523-C2522&gt;0,G2523-C2522,""))</f>
        <v>0.1</v>
      </c>
      <c r="L2523" s="15">
        <f>if(K2523&lt;&gt;"",if(J2522-J2523&lt;G2523,1,if(G2523=J2522-J2523,"Push",0)),"")</f>
        <v>1</v>
      </c>
      <c r="AA2523" s="18"/>
      <c r="AB2523" s="19"/>
    </row>
    <row r="2524" hidden="1">
      <c r="A2524" s="7">
        <v>44192.0</v>
      </c>
      <c r="B2524" s="8" t="s">
        <v>253</v>
      </c>
      <c r="C2524" s="9"/>
      <c r="D2524" s="9"/>
      <c r="E2524" s="10">
        <v>47.0</v>
      </c>
      <c r="F2524" s="11">
        <v>21.5</v>
      </c>
      <c r="G2524" s="5">
        <v>2.5</v>
      </c>
      <c r="H2524" s="5">
        <v>118.0</v>
      </c>
      <c r="I2524" s="12">
        <f>if(H2524&lt;0,-H2524/(-H2524+100),100/(H2524+100))/(if(H2524&lt;0,-H2524/(-H2524+100),100/(H2524+100))+if(H2525&lt;0,-H2525/(-H2525+100),100/(H2525+100)))</f>
        <v>0.4380430472</v>
      </c>
      <c r="J2524" s="13">
        <v>69.0</v>
      </c>
      <c r="K2524" s="14" t="str">
        <f>IF(C2524&lt;&gt;"",IF(C2524+G2524&gt;0,C2524+G2524,""),IF(G2524-C2525&gt;0,G2524-C2525,""))</f>
        <v/>
      </c>
      <c r="L2524" s="15" t="str">
        <f>if(K2524&lt;&gt;"",if(J2525-J2524&lt;G2524,1,if(G2524=J2525-J2524,"Push",0)),"")</f>
        <v/>
      </c>
      <c r="AA2524" s="18"/>
      <c r="AB2524" s="19"/>
    </row>
    <row r="2525" hidden="1">
      <c r="B2525" s="20" t="s">
        <v>206</v>
      </c>
      <c r="C2525" s="3">
        <v>3.0</v>
      </c>
      <c r="D2525" s="21">
        <v>0.612</v>
      </c>
      <c r="F2525" s="22">
        <v>68.3</v>
      </c>
      <c r="G2525" s="5">
        <v>-2.5</v>
      </c>
      <c r="H2525" s="5">
        <v>-143.0</v>
      </c>
      <c r="I2525" s="12">
        <f>if(H2525&lt;0,-H2525/(-H2525+100),100/(H2525+100))/(if(H2525&lt;0,-H2525/(-H2525+100),100/(H2525+100))+if(H2524&lt;0,-H2524/(-H2524+100),100/(H2524+100)))</f>
        <v>0.5619569528</v>
      </c>
      <c r="J2525" s="13">
        <v>77.0</v>
      </c>
      <c r="K2525" s="23">
        <f>IF(C2525&lt;&gt;"",IF(C2525+G2525&gt;0,C2525+G2525,""),IF(G2525-C2524&gt;0,G2525-C2524,""))</f>
        <v>0.5</v>
      </c>
      <c r="L2525" s="15">
        <f>if(K2525&lt;&gt;"",if(J2524-J2525&lt;G2525,1,if(G2525=J2524-J2525,"Push",0)),"")</f>
        <v>1</v>
      </c>
      <c r="AA2525" s="18"/>
      <c r="AB2525" s="19"/>
    </row>
    <row r="2526" hidden="1">
      <c r="A2526" s="7">
        <v>44192.0</v>
      </c>
      <c r="B2526" s="8" t="s">
        <v>364</v>
      </c>
      <c r="C2526" s="9"/>
      <c r="D2526" s="9"/>
      <c r="E2526" s="10">
        <v>38.5</v>
      </c>
      <c r="F2526" s="11">
        <v>49.2</v>
      </c>
      <c r="G2526" s="5">
        <v>14.0</v>
      </c>
      <c r="H2526" s="5">
        <v>800.0</v>
      </c>
      <c r="I2526" s="12">
        <f>if(H2526&lt;0,-H2526/(-H2526+100),100/(H2526+100))/(if(H2526&lt;0,-H2526/(-H2526+100),100/(H2526+100))+if(H2527&lt;0,-H2527/(-H2527+100),100/(H2527+100)))</f>
        <v>0.10625</v>
      </c>
      <c r="J2526" s="13">
        <v>67.0</v>
      </c>
      <c r="K2526" s="14">
        <f>IF(C2526&lt;&gt;"",IF(C2526+G2526&gt;0,C2526+G2526,""),IF(G2526-C2527&gt;0,G2526-C2527,""))</f>
        <v>3</v>
      </c>
      <c r="L2526" s="15">
        <f>if(K2526&lt;&gt;"",if(J2527-J2526&lt;G2526,1,if(G2526=J2527-J2526,"Push",0)),"")</f>
        <v>1</v>
      </c>
      <c r="AA2526" s="18"/>
      <c r="AB2526" s="19"/>
    </row>
    <row r="2527" hidden="1">
      <c r="B2527" s="20" t="s">
        <v>83</v>
      </c>
      <c r="C2527" s="3">
        <v>11.0</v>
      </c>
      <c r="D2527" s="21">
        <v>0.84</v>
      </c>
      <c r="F2527" s="22">
        <v>37.9</v>
      </c>
      <c r="G2527" s="5">
        <v>-14.0</v>
      </c>
      <c r="H2527" s="5">
        <v>-1430.0</v>
      </c>
      <c r="I2527" s="12">
        <f>if(H2527&lt;0,-H2527/(-H2527+100),100/(H2527+100))/(if(H2527&lt;0,-H2527/(-H2527+100),100/(H2527+100))+if(H2526&lt;0,-H2526/(-H2526+100),100/(H2526+100)))</f>
        <v>0.89375</v>
      </c>
      <c r="J2527" s="13">
        <v>74.0</v>
      </c>
      <c r="K2527" s="23" t="str">
        <f>IF(C2527&lt;&gt;"",IF(C2527+G2527&gt;0,C2527+G2527,""),IF(G2527-C2526&gt;0,G2527-C2526,""))</f>
        <v/>
      </c>
      <c r="L2527" s="15" t="str">
        <f>if(K2527&lt;&gt;"",if(J2526-J2527&lt;G2527,1,if(G2527=J2526-J2527,"Push",0)),"")</f>
        <v/>
      </c>
      <c r="AA2527" s="18"/>
      <c r="AB2527" s="19"/>
    </row>
    <row r="2528" hidden="1">
      <c r="A2528" s="7">
        <v>44192.0</v>
      </c>
      <c r="B2528" s="8" t="s">
        <v>135</v>
      </c>
      <c r="C2528" s="9"/>
      <c r="D2528" s="9"/>
      <c r="E2528" s="10">
        <v>37.1</v>
      </c>
      <c r="F2528" s="11">
        <v>30.0</v>
      </c>
      <c r="G2528" s="5">
        <v>23.5</v>
      </c>
      <c r="H2528" s="5">
        <v>1900.0</v>
      </c>
      <c r="I2528" s="12">
        <f>if(H2528&lt;0,-H2528/(-H2528+100),100/(H2528+100))/(if(H2528&lt;0,-H2528/(-H2528+100),100/(H2528+100))+if(H2529&lt;0,-H2529/(-H2529+100),100/(H2529+100)))</f>
        <v>0.0480723465</v>
      </c>
      <c r="J2528" s="13">
        <v>59.0</v>
      </c>
      <c r="K2528" s="14">
        <f>IF(C2528&lt;&gt;"",IF(C2528+G2528&gt;0,C2528+G2528,""),IF(G2528-C2529&gt;0,G2528-C2529,""))</f>
        <v>7.9</v>
      </c>
      <c r="L2528" s="15">
        <f>if(K2528&lt;&gt;"",if(J2529-J2528&lt;G2528,1,if(G2528=J2529-J2528,"Push",0)),"")</f>
        <v>0</v>
      </c>
      <c r="AA2528" s="18"/>
      <c r="AB2528" s="19"/>
    </row>
    <row r="2529" hidden="1">
      <c r="B2529" s="20" t="s">
        <v>259</v>
      </c>
      <c r="C2529" s="3">
        <v>15.6</v>
      </c>
      <c r="D2529" s="21">
        <v>0.905</v>
      </c>
      <c r="F2529" s="22">
        <v>58.7</v>
      </c>
      <c r="G2529" s="5">
        <v>-23.5</v>
      </c>
      <c r="H2529" s="5">
        <v>-10000.0</v>
      </c>
      <c r="I2529" s="12">
        <f>if(H2529&lt;0,-H2529/(-H2529+100),100/(H2529+100))/(if(H2529&lt;0,-H2529/(-H2529+100),100/(H2529+100))+if(H2528&lt;0,-H2528/(-H2528+100),100/(H2528+100)))</f>
        <v>0.9519276535</v>
      </c>
      <c r="J2529" s="13">
        <v>87.0</v>
      </c>
      <c r="K2529" s="23" t="str">
        <f>IF(C2529&lt;&gt;"",IF(C2529+G2529&gt;0,C2529+G2529,""),IF(G2529-C2528&gt;0,G2529-C2528,""))</f>
        <v/>
      </c>
      <c r="L2529" s="15" t="str">
        <f>if(K2529&lt;&gt;"",if(J2528-J2529&lt;G2529,1,if(G2529=J2528-J2529,"Push",0)),"")</f>
        <v/>
      </c>
      <c r="AA2529" s="18"/>
      <c r="AB2529" s="19"/>
    </row>
    <row r="2530" hidden="1">
      <c r="A2530" s="7">
        <v>44192.0</v>
      </c>
      <c r="B2530" s="8" t="s">
        <v>113</v>
      </c>
      <c r="C2530" s="9"/>
      <c r="D2530" s="9"/>
      <c r="E2530" s="10">
        <v>36.2</v>
      </c>
      <c r="F2530" s="11">
        <v>72.4</v>
      </c>
      <c r="G2530" s="5">
        <v>3.0</v>
      </c>
      <c r="H2530" s="5">
        <v>130.0</v>
      </c>
      <c r="I2530" s="12">
        <f>if(H2530&lt;0,-H2530/(-H2530+100),100/(H2530+100))/(if(H2530&lt;0,-H2530/(-H2530+100),100/(H2530+100))+if(H2531&lt;0,-H2531/(-H2531+100),100/(H2531+100)))</f>
        <v>0.4145990075</v>
      </c>
      <c r="J2530" s="13">
        <v>83.0</v>
      </c>
      <c r="K2530" s="14" t="str">
        <f>IF(C2530&lt;&gt;"",IF(C2530+G2530&gt;0,C2530+G2530,""),IF(G2530-C2531&gt;0,G2530-C2531,""))</f>
        <v/>
      </c>
      <c r="L2530" s="15" t="str">
        <f>if(K2530&lt;&gt;"",if(J2531-J2530&lt;G2530,1,if(G2530=J2531-J2530,"Push",0)),"")</f>
        <v/>
      </c>
      <c r="AA2530" s="18"/>
      <c r="AB2530" s="19"/>
    </row>
    <row r="2531" hidden="1">
      <c r="B2531" s="20" t="s">
        <v>355</v>
      </c>
      <c r="C2531" s="3">
        <v>9.5</v>
      </c>
      <c r="D2531" s="21">
        <v>0.798</v>
      </c>
      <c r="F2531" s="22">
        <v>13.3</v>
      </c>
      <c r="G2531" s="5">
        <v>-3.0</v>
      </c>
      <c r="H2531" s="5">
        <v>-159.0</v>
      </c>
      <c r="I2531" s="12">
        <f>if(H2531&lt;0,-H2531/(-H2531+100),100/(H2531+100))/(if(H2531&lt;0,-H2531/(-H2531+100),100/(H2531+100))+if(H2530&lt;0,-H2530/(-H2530+100),100/(H2530+100)))</f>
        <v>0.5854009925</v>
      </c>
      <c r="J2531" s="13">
        <v>80.0</v>
      </c>
      <c r="K2531" s="23">
        <f>IF(C2531&lt;&gt;"",IF(C2531+G2531&gt;0,C2531+G2531,""),IF(G2531-C2530&gt;0,G2531-C2530,""))</f>
        <v>6.5</v>
      </c>
      <c r="L2531" s="15">
        <f>if(K2531&lt;&gt;"",if(J2530-J2531&lt;G2531,1,if(G2531=J2530-J2531,"Push",0)),"")</f>
        <v>0</v>
      </c>
      <c r="AA2531" s="18"/>
      <c r="AB2531" s="19"/>
    </row>
    <row r="2532" hidden="1">
      <c r="A2532" s="26">
        <v>44192.0</v>
      </c>
      <c r="B2532" s="27" t="s">
        <v>125</v>
      </c>
      <c r="C2532" s="28"/>
      <c r="D2532" s="28"/>
      <c r="E2532" s="29">
        <v>34.4</v>
      </c>
      <c r="F2532" s="30">
        <v>24.3</v>
      </c>
      <c r="G2532" s="31"/>
      <c r="H2532" s="31"/>
      <c r="I2532" s="32"/>
      <c r="J2532" s="33">
        <v>57.0</v>
      </c>
      <c r="K2532" s="34"/>
      <c r="L2532" s="35"/>
      <c r="AA2532" s="18"/>
      <c r="AB2532" s="19"/>
    </row>
    <row r="2533" hidden="1">
      <c r="B2533" s="36" t="s">
        <v>336</v>
      </c>
      <c r="C2533" s="37">
        <v>7.3</v>
      </c>
      <c r="D2533" s="38">
        <v>0.774</v>
      </c>
      <c r="F2533" s="39">
        <v>55.7</v>
      </c>
      <c r="G2533" s="31"/>
      <c r="H2533" s="31"/>
      <c r="I2533" s="32"/>
      <c r="J2533" s="33">
        <v>63.0</v>
      </c>
      <c r="K2533" s="40"/>
      <c r="L2533" s="35"/>
      <c r="AA2533" s="18"/>
      <c r="AB2533" s="19"/>
    </row>
    <row r="2534" hidden="1">
      <c r="A2534" s="7">
        <v>44192.0</v>
      </c>
      <c r="B2534" s="8" t="s">
        <v>137</v>
      </c>
      <c r="C2534" s="9"/>
      <c r="D2534" s="9"/>
      <c r="E2534" s="10">
        <v>34.3</v>
      </c>
      <c r="F2534" s="11">
        <v>61.7</v>
      </c>
      <c r="G2534" s="5">
        <v>15.5</v>
      </c>
      <c r="H2534" s="5">
        <v>950.0</v>
      </c>
      <c r="I2534" s="12">
        <f>if(H2534&lt;0,-H2534/(-H2534+100),100/(H2534+100))/(if(H2534&lt;0,-H2534/(-H2534+100),100/(H2534+100))+if(H2535&lt;0,-H2535/(-H2535+100),100/(H2535+100)))</f>
        <v>0.09090909091</v>
      </c>
      <c r="J2534" s="13">
        <v>77.0</v>
      </c>
      <c r="K2534" s="14" t="str">
        <f>IF(C2534&lt;&gt;"",IF(C2534+G2534&gt;0,C2534+G2534,""),IF(G2534-C2535&gt;0,G2534-C2535,""))</f>
        <v/>
      </c>
      <c r="L2534" s="15" t="str">
        <f>if(K2534&lt;&gt;"",if(J2535-J2534&lt;G2534,1,if(G2534=J2535-J2534,"Push",0)),"")</f>
        <v/>
      </c>
      <c r="AA2534" s="18"/>
      <c r="AB2534" s="19"/>
    </row>
    <row r="2535" hidden="1">
      <c r="B2535" s="20" t="s">
        <v>345</v>
      </c>
      <c r="C2535" s="3">
        <v>17.9</v>
      </c>
      <c r="D2535" s="21">
        <v>0.932</v>
      </c>
      <c r="F2535" s="22">
        <v>38.9</v>
      </c>
      <c r="G2535" s="5">
        <v>-15.5</v>
      </c>
      <c r="H2535" s="5">
        <v>-2000.0</v>
      </c>
      <c r="I2535" s="12">
        <f>if(H2535&lt;0,-H2535/(-H2535+100),100/(H2535+100))/(if(H2535&lt;0,-H2535/(-H2535+100),100/(H2535+100))+if(H2534&lt;0,-H2534/(-H2534+100),100/(H2534+100)))</f>
        <v>0.9090909091</v>
      </c>
      <c r="J2535" s="13">
        <v>90.0</v>
      </c>
      <c r="K2535" s="23">
        <f>IF(C2535&lt;&gt;"",IF(C2535+G2535&gt;0,C2535+G2535,""),IF(G2535-C2534&gt;0,G2535-C2534,""))</f>
        <v>2.4</v>
      </c>
      <c r="L2535" s="15">
        <f>if(K2535&lt;&gt;"",if(J2534-J2535&lt;G2535,1,if(G2535=J2534-J2535,"Push",0)),"")</f>
        <v>0</v>
      </c>
      <c r="AA2535" s="18"/>
      <c r="AB2535" s="19"/>
    </row>
    <row r="2536" hidden="1">
      <c r="A2536" s="7">
        <v>44192.0</v>
      </c>
      <c r="B2536" s="8" t="s">
        <v>451</v>
      </c>
      <c r="C2536" s="9"/>
      <c r="D2536" s="9"/>
      <c r="E2536" s="10">
        <v>19.5</v>
      </c>
      <c r="F2536" s="11">
        <v>29.7</v>
      </c>
      <c r="I2536" s="12"/>
      <c r="J2536" s="13">
        <v>65.0</v>
      </c>
      <c r="K2536" s="14"/>
      <c r="L2536" s="15"/>
      <c r="AA2536" s="18"/>
      <c r="AB2536" s="19"/>
    </row>
    <row r="2537" hidden="1">
      <c r="B2537" s="20" t="s">
        <v>53</v>
      </c>
      <c r="C2537" s="3">
        <v>34.5</v>
      </c>
      <c r="D2537" s="21">
        <v>0.991</v>
      </c>
      <c r="F2537" s="22">
        <v>38.8</v>
      </c>
      <c r="I2537" s="12"/>
      <c r="J2537" s="13">
        <v>94.0</v>
      </c>
      <c r="K2537" s="23"/>
      <c r="L2537" s="15"/>
      <c r="AA2537" s="18"/>
      <c r="AB2537" s="19"/>
    </row>
    <row r="2538" hidden="1">
      <c r="A2538" s="7">
        <v>44192.0</v>
      </c>
      <c r="B2538" s="8" t="s">
        <v>167</v>
      </c>
      <c r="C2538" s="9"/>
      <c r="D2538" s="9"/>
      <c r="E2538" s="10">
        <v>18.1</v>
      </c>
      <c r="F2538" s="11">
        <v>15.7</v>
      </c>
      <c r="I2538" s="12"/>
      <c r="J2538" s="13">
        <v>45.0</v>
      </c>
      <c r="K2538" s="14"/>
      <c r="L2538" s="15"/>
      <c r="AA2538" s="18"/>
      <c r="AB2538" s="19"/>
    </row>
    <row r="2539" hidden="1">
      <c r="B2539" s="20" t="s">
        <v>121</v>
      </c>
      <c r="C2539" s="3">
        <v>29.5</v>
      </c>
      <c r="D2539" s="21">
        <v>0.987</v>
      </c>
      <c r="F2539" s="22">
        <v>61.6</v>
      </c>
      <c r="I2539" s="12"/>
      <c r="J2539" s="13">
        <v>104.0</v>
      </c>
      <c r="K2539" s="23"/>
      <c r="L2539" s="15"/>
      <c r="AA2539" s="18"/>
      <c r="AB2539" s="19"/>
    </row>
    <row r="2540">
      <c r="A2540" s="42">
        <v>44193.0</v>
      </c>
      <c r="B2540" s="43" t="s">
        <v>54</v>
      </c>
      <c r="C2540" s="44">
        <v>1.6</v>
      </c>
      <c r="D2540" s="45">
        <v>0.554</v>
      </c>
      <c r="E2540" s="46">
        <v>90.2</v>
      </c>
      <c r="F2540" s="47">
        <v>33.7</v>
      </c>
      <c r="G2540" s="48">
        <v>-3.5</v>
      </c>
      <c r="H2540" s="48">
        <v>-159.0</v>
      </c>
      <c r="I2540" s="49">
        <f>if(H2540&lt;0,-H2540/(-H2540+100),100/(H2540+100))/(if(H2540&lt;0,-H2540/(-H2540+100),100/(H2540+100))+if(H2541&lt;0,-H2541/(-H2541+100),100/(H2541+100)))</f>
        <v>0.5885427423</v>
      </c>
      <c r="J2540" s="50">
        <v>56.0</v>
      </c>
      <c r="K2540" s="51" t="str">
        <f>IF(C2540&lt;&gt;"",IF(C2540+G2540&gt;0,C2540+G2540,""),IF(G2540-C2541&gt;0,G2540-C2541,""))</f>
        <v/>
      </c>
      <c r="L2540" s="52" t="str">
        <f>if(K2540&lt;&gt;"",if(J2541-J2540&lt;G2540,1,if(G2540=J2541-J2540,"Push",0)),"")</f>
        <v/>
      </c>
      <c r="X2540" s="17"/>
      <c r="Y2540" s="17"/>
      <c r="Z2540" s="17"/>
      <c r="AA2540" s="18"/>
      <c r="AB2540" s="19"/>
    </row>
    <row r="2541">
      <c r="B2541" s="20" t="s">
        <v>138</v>
      </c>
      <c r="C2541" s="3"/>
      <c r="D2541" s="3"/>
      <c r="F2541" s="22">
        <v>94.2</v>
      </c>
      <c r="G2541" s="5">
        <v>3.5</v>
      </c>
      <c r="H2541" s="5">
        <v>133.0</v>
      </c>
      <c r="I2541" s="12">
        <f>if(H2541&lt;0,-H2541/(-H2541+100),100/(H2541+100))/(if(H2541&lt;0,-H2541/(-H2541+100),100/(H2541+100))+if(H2540&lt;0,-H2540/(-H2540+100),100/(H2540+100)))</f>
        <v>0.4114572577</v>
      </c>
      <c r="J2541" s="13">
        <v>81.0</v>
      </c>
      <c r="K2541" s="23">
        <f>IF(C2541&lt;&gt;"",IF(C2541+G2541&gt;0,C2541+G2541,""),IF(G2541-C2540&gt;0,G2541-C2540,""))</f>
        <v>1.9</v>
      </c>
      <c r="L2541" s="15">
        <f>if(K2541&lt;&gt;"",if(J2540-J2541&lt;G2541,1,if(G2541=J2540-J2541,"Push",0)),"")</f>
        <v>1</v>
      </c>
      <c r="X2541" s="17"/>
      <c r="Y2541" s="17"/>
      <c r="Z2541" s="17"/>
      <c r="AA2541" s="18"/>
      <c r="AB2541" s="24"/>
    </row>
    <row r="2542" hidden="1">
      <c r="A2542" s="7">
        <v>44193.0</v>
      </c>
      <c r="B2542" s="8" t="s">
        <v>134</v>
      </c>
      <c r="C2542" s="9">
        <v>1.8</v>
      </c>
      <c r="D2542" s="25">
        <v>0.568</v>
      </c>
      <c r="E2542" s="10">
        <v>89.6</v>
      </c>
      <c r="F2542" s="11">
        <v>37.6</v>
      </c>
      <c r="G2542" s="5">
        <v>2.0</v>
      </c>
      <c r="H2542" s="5">
        <v>112.0</v>
      </c>
      <c r="I2542" s="12">
        <f>if(H2542&lt;0,-H2542/(-H2542+100),100/(H2542+100))/(if(H2542&lt;0,-H2542/(-H2542+100),100/(H2542+100))+if(H2543&lt;0,-H2543/(-H2543+100),100/(H2543+100)))</f>
        <v>0.4532666458</v>
      </c>
      <c r="J2542" s="13">
        <v>74.0</v>
      </c>
      <c r="K2542" s="14">
        <f>IF(C2542&lt;&gt;"",IF(C2542+G2542&gt;0,C2542+G2542,""),IF(G2542-C2543&gt;0,G2542-C2543,""))</f>
        <v>3.8</v>
      </c>
      <c r="L2542" s="15">
        <f>if(K2542&lt;&gt;"",if(J2543-J2542&lt;G2542,1,if(G2542=J2543-J2542,"Push",0)),"")</f>
        <v>0</v>
      </c>
      <c r="X2542" s="17"/>
      <c r="Y2542" s="17"/>
      <c r="Z2542" s="17"/>
      <c r="AA2542" s="18"/>
      <c r="AB2542" s="24"/>
    </row>
    <row r="2543" hidden="1">
      <c r="B2543" s="20" t="s">
        <v>261</v>
      </c>
      <c r="C2543" s="3"/>
      <c r="D2543" s="3"/>
      <c r="F2543" s="22">
        <v>95.8</v>
      </c>
      <c r="G2543" s="5">
        <v>-2.0</v>
      </c>
      <c r="H2543" s="5">
        <v>-132.0</v>
      </c>
      <c r="I2543" s="12">
        <f>if(H2543&lt;0,-H2543/(-H2543+100),100/(H2543+100))/(if(H2543&lt;0,-H2543/(-H2543+100),100/(H2543+100))+if(H2542&lt;0,-H2542/(-H2542+100),100/(H2542+100)))</f>
        <v>0.5467333542</v>
      </c>
      <c r="J2543" s="13">
        <v>88.0</v>
      </c>
      <c r="K2543" s="23" t="str">
        <f>IF(C2543&lt;&gt;"",IF(C2543+G2543&gt;0,C2543+G2543,""),IF(G2543-C2542&gt;0,G2543-C2542,""))</f>
        <v/>
      </c>
      <c r="L2543" s="15" t="str">
        <f>if(K2543&lt;&gt;"",if(J2542-J2543&lt;G2543,1,if(G2543=J2542-J2543,"Push",0)),"")</f>
        <v/>
      </c>
      <c r="AA2543" s="18"/>
      <c r="AB2543" s="19"/>
    </row>
    <row r="2544" hidden="1">
      <c r="A2544" s="7">
        <v>44193.0</v>
      </c>
      <c r="B2544" s="8" t="s">
        <v>58</v>
      </c>
      <c r="C2544" s="9"/>
      <c r="D2544" s="9"/>
      <c r="E2544" s="10">
        <v>79.3</v>
      </c>
      <c r="F2544" s="11">
        <v>96.1</v>
      </c>
      <c r="G2544" s="5">
        <v>10.0</v>
      </c>
      <c r="H2544" s="5">
        <v>420.0</v>
      </c>
      <c r="I2544" s="12">
        <f>if(H2544&lt;0,-H2544/(-H2544+100),100/(H2544+100))/(if(H2544&lt;0,-H2544/(-H2544+100),100/(H2544+100))+if(H2545&lt;0,-H2545/(-H2545+100),100/(H2545+100)))</f>
        <v>0.1847704367</v>
      </c>
      <c r="J2544" s="13">
        <v>70.0</v>
      </c>
      <c r="K2544" s="14">
        <f>IF(C2544&lt;&gt;"",IF(C2544+G2544&gt;0,C2544+G2544,""),IF(G2544-C2545&gt;0,G2544-C2545,""))</f>
        <v>1.1</v>
      </c>
      <c r="L2544" s="15">
        <f>if(K2544&lt;&gt;"",if(J2545-J2544&lt;G2544,1,if(G2544=J2545-J2544,"Push",0)),"")</f>
        <v>1</v>
      </c>
      <c r="AA2544" s="18"/>
      <c r="AB2544" s="19"/>
    </row>
    <row r="2545" hidden="1">
      <c r="B2545" s="20" t="s">
        <v>44</v>
      </c>
      <c r="C2545" s="3">
        <v>8.9</v>
      </c>
      <c r="D2545" s="21">
        <v>0.814</v>
      </c>
      <c r="F2545" s="22">
        <v>35.8</v>
      </c>
      <c r="G2545" s="5">
        <v>-10.0</v>
      </c>
      <c r="H2545" s="5">
        <v>-560.0</v>
      </c>
      <c r="I2545" s="12">
        <f>if(H2545&lt;0,-H2545/(-H2545+100),100/(H2545+100))/(if(H2545&lt;0,-H2545/(-H2545+100),100/(H2545+100))+if(H2544&lt;0,-H2544/(-H2544+100),100/(H2544+100)))</f>
        <v>0.8152295633</v>
      </c>
      <c r="J2545" s="13">
        <v>64.0</v>
      </c>
      <c r="K2545" s="23" t="str">
        <f>IF(C2545&lt;&gt;"",IF(C2545+G2545&gt;0,C2545+G2545,""),IF(G2545-C2544&gt;0,G2545-C2544,""))</f>
        <v/>
      </c>
      <c r="L2545" s="15" t="str">
        <f>if(K2545&lt;&gt;"",if(J2544-J2545&lt;G2545,1,if(G2545=J2544-J2545,"Push",0)),"")</f>
        <v/>
      </c>
      <c r="AA2545" s="18"/>
      <c r="AB2545" s="19"/>
    </row>
    <row r="2546" hidden="1">
      <c r="A2546" s="7">
        <v>44193.0</v>
      </c>
      <c r="B2546" s="8" t="s">
        <v>310</v>
      </c>
      <c r="C2546" s="9"/>
      <c r="D2546" s="9"/>
      <c r="E2546" s="10">
        <v>64.5</v>
      </c>
      <c r="F2546" s="11">
        <v>39.8</v>
      </c>
      <c r="G2546" s="5">
        <v>-1.5</v>
      </c>
      <c r="H2546" s="5">
        <v>-124.0</v>
      </c>
      <c r="I2546" s="12">
        <f>if(H2546&lt;0,-H2546/(-H2546+100),100/(H2546+100))/(if(H2546&lt;0,-H2546/(-H2546+100),100/(H2546+100))+if(H2547&lt;0,-H2547/(-H2547+100),100/(H2547+100)))</f>
        <v>0.53035894</v>
      </c>
      <c r="J2546" s="13">
        <v>69.0</v>
      </c>
      <c r="K2546" s="14" t="str">
        <f>IF(C2546&lt;&gt;"",IF(C2546+G2546&gt;0,C2546+G2546,""),IF(G2546-C2547&gt;0,G2546-C2547,""))</f>
        <v/>
      </c>
      <c r="L2546" s="15" t="str">
        <f>if(K2546&lt;&gt;"",if(J2547-J2546&lt;G2546,1,if(G2546=J2547-J2546,"Push",0)),"")</f>
        <v/>
      </c>
      <c r="AA2546" s="18"/>
      <c r="AB2546" s="19"/>
    </row>
    <row r="2547" hidden="1">
      <c r="B2547" s="20" t="s">
        <v>51</v>
      </c>
      <c r="C2547" s="3">
        <v>3.3</v>
      </c>
      <c r="D2547" s="21">
        <v>0.622</v>
      </c>
      <c r="F2547" s="22">
        <v>81.8</v>
      </c>
      <c r="G2547" s="5">
        <v>1.5</v>
      </c>
      <c r="H2547" s="5">
        <v>104.0</v>
      </c>
      <c r="I2547" s="12">
        <f>if(H2547&lt;0,-H2547/(-H2547+100),100/(H2547+100))/(if(H2547&lt;0,-H2547/(-H2547+100),100/(H2547+100))+if(H2546&lt;0,-H2546/(-H2546+100),100/(H2546+100)))</f>
        <v>0.46964106</v>
      </c>
      <c r="J2547" s="13">
        <v>73.0</v>
      </c>
      <c r="K2547" s="23">
        <f>IF(C2547&lt;&gt;"",IF(C2547+G2547&gt;0,C2547+G2547,""),IF(G2547-C2546&gt;0,G2547-C2546,""))</f>
        <v>4.8</v>
      </c>
      <c r="L2547" s="15">
        <f>if(K2547&lt;&gt;"",if(J2546-J2547&lt;G2547,1,if(G2547=J2546-J2547,"Push",0)),"")</f>
        <v>1</v>
      </c>
      <c r="AA2547" s="18"/>
      <c r="AB2547" s="19"/>
    </row>
    <row r="2548" hidden="1">
      <c r="A2548" s="7">
        <v>44193.0</v>
      </c>
      <c r="B2548" s="8" t="s">
        <v>308</v>
      </c>
      <c r="C2548" s="9">
        <v>3.2</v>
      </c>
      <c r="D2548" s="25">
        <v>0.62</v>
      </c>
      <c r="E2548" s="10">
        <v>61.6</v>
      </c>
      <c r="F2548" s="11">
        <v>17.2</v>
      </c>
      <c r="G2548" s="5">
        <v>-7.5</v>
      </c>
      <c r="H2548" s="5">
        <v>-375.0</v>
      </c>
      <c r="I2548" s="12">
        <f>if(H2548&lt;0,-H2548/(-H2548+100),100/(H2548+100))/(if(H2548&lt;0,-H2548/(-H2548+100),100/(H2548+100))+if(H2549&lt;0,-H2549/(-H2549+100),100/(H2549+100)))</f>
        <v>0.7524429967</v>
      </c>
      <c r="J2548" s="13">
        <v>63.0</v>
      </c>
      <c r="K2548" s="14" t="str">
        <f>IF(C2548&lt;&gt;"",IF(C2548+G2548&gt;0,C2548+G2548,""),IF(G2548-C2549&gt;0,G2548-C2549,""))</f>
        <v/>
      </c>
      <c r="L2548" s="15" t="str">
        <f>if(K2548&lt;&gt;"",if(J2549-J2548&lt;G2548,1,if(G2548=J2549-J2548,"Push",0)),"")</f>
        <v/>
      </c>
      <c r="AA2548" s="18"/>
      <c r="AB2548" s="19"/>
    </row>
    <row r="2549" hidden="1">
      <c r="B2549" s="20" t="s">
        <v>194</v>
      </c>
      <c r="C2549" s="3"/>
      <c r="D2549" s="3"/>
      <c r="F2549" s="22">
        <v>74.5</v>
      </c>
      <c r="G2549" s="5">
        <v>7.5</v>
      </c>
      <c r="H2549" s="5">
        <v>285.0</v>
      </c>
      <c r="I2549" s="12">
        <f>if(H2549&lt;0,-H2549/(-H2549+100),100/(H2549+100))/(if(H2549&lt;0,-H2549/(-H2549+100),100/(H2549+100))+if(H2548&lt;0,-H2548/(-H2548+100),100/(H2548+100)))</f>
        <v>0.2475570033</v>
      </c>
      <c r="J2549" s="13">
        <v>66.0</v>
      </c>
      <c r="K2549" s="23">
        <f>IF(C2549&lt;&gt;"",IF(C2549+G2549&gt;0,C2549+G2549,""),IF(G2549-C2548&gt;0,G2549-C2548,""))</f>
        <v>4.3</v>
      </c>
      <c r="L2549" s="15">
        <f>if(K2549&lt;&gt;"",if(J2548-J2549&lt;G2549,1,if(G2549=J2548-J2549,"Push",0)),"")</f>
        <v>1</v>
      </c>
      <c r="AA2549" s="18"/>
      <c r="AB2549" s="19"/>
    </row>
    <row r="2550" hidden="1">
      <c r="A2550" s="7">
        <v>44193.0</v>
      </c>
      <c r="B2550" s="8" t="s">
        <v>435</v>
      </c>
      <c r="C2550" s="9"/>
      <c r="D2550" s="9"/>
      <c r="E2550" s="10">
        <v>59.6</v>
      </c>
      <c r="F2550" s="11">
        <v>27.7</v>
      </c>
      <c r="G2550" s="5">
        <v>4.0</v>
      </c>
      <c r="H2550" s="5">
        <v>155.0</v>
      </c>
      <c r="I2550" s="12">
        <f>if(H2550&lt;0,-H2550/(-H2550+100),100/(H2550+100))/(if(H2550&lt;0,-H2550/(-H2550+100),100/(H2550+100))+if(H2551&lt;0,-H2551/(-H2551+100),100/(H2551+100)))</f>
        <v>0.3761673024</v>
      </c>
      <c r="J2550" s="13">
        <v>75.0</v>
      </c>
      <c r="K2550" s="14" t="str">
        <f>IF(C2550&lt;&gt;"",IF(C2550+G2550&gt;0,C2550+G2550,""),IF(G2550-C2551&gt;0,G2550-C2551,""))</f>
        <v/>
      </c>
      <c r="L2550" s="15" t="str">
        <f>if(K2550&lt;&gt;"",if(J2551-J2550&lt;G2550,1,if(G2550=J2551-J2550,"Push",0)),"")</f>
        <v/>
      </c>
      <c r="AA2550" s="18"/>
      <c r="AB2550" s="19"/>
    </row>
    <row r="2551" hidden="1">
      <c r="B2551" s="20" t="s">
        <v>18</v>
      </c>
      <c r="C2551" s="3">
        <v>7.0</v>
      </c>
      <c r="D2551" s="21">
        <v>0.741</v>
      </c>
      <c r="F2551" s="22">
        <v>73.4</v>
      </c>
      <c r="G2551" s="5">
        <v>-4.0</v>
      </c>
      <c r="H2551" s="5">
        <v>-186.0</v>
      </c>
      <c r="I2551" s="12">
        <f>if(H2551&lt;0,-H2551/(-H2551+100),100/(H2551+100))/(if(H2551&lt;0,-H2551/(-H2551+100),100/(H2551+100))+if(H2550&lt;0,-H2550/(-H2550+100),100/(H2550+100)))</f>
        <v>0.6238326976</v>
      </c>
      <c r="J2551" s="13">
        <v>85.0</v>
      </c>
      <c r="K2551" s="23">
        <f>IF(C2551&lt;&gt;"",IF(C2551+G2551&gt;0,C2551+G2551,""),IF(G2551-C2550&gt;0,G2551-C2550,""))</f>
        <v>3</v>
      </c>
      <c r="L2551" s="15">
        <f>if(K2551&lt;&gt;"",if(J2550-J2551&lt;G2551,1,if(G2551=J2550-J2551,"Push",0)),"")</f>
        <v>1</v>
      </c>
      <c r="AA2551" s="18"/>
      <c r="AB2551" s="19"/>
    </row>
    <row r="2552" hidden="1">
      <c r="A2552" s="7">
        <v>44193.0</v>
      </c>
      <c r="B2552" s="8" t="s">
        <v>403</v>
      </c>
      <c r="C2552" s="9"/>
      <c r="D2552" s="9"/>
      <c r="E2552" s="10">
        <v>56.3</v>
      </c>
      <c r="F2552" s="11">
        <v>21.9</v>
      </c>
      <c r="G2552" s="5">
        <v>5.5</v>
      </c>
      <c r="H2552" s="5">
        <v>195.0</v>
      </c>
      <c r="I2552" s="12">
        <f>if(H2552&lt;0,-H2552/(-H2552+100),100/(H2552+100))/(if(H2552&lt;0,-H2552/(-H2552+100),100/(H2552+100))+if(H2553&lt;0,-H2553/(-H2553+100),100/(H2553+100)))</f>
        <v>0.3244274809</v>
      </c>
      <c r="J2552" s="13">
        <v>69.0</v>
      </c>
      <c r="K2552" s="14">
        <f>IF(C2552&lt;&gt;"",IF(C2552+G2552&gt;0,C2552+G2552,""),IF(G2552-C2553&gt;0,G2552-C2553,""))</f>
        <v>3.4</v>
      </c>
      <c r="L2552" s="15">
        <f>if(K2552&lt;&gt;"",if(J2553-J2552&lt;G2552,1,if(G2552=J2553-J2552,"Push",0)),"")</f>
        <v>0</v>
      </c>
      <c r="AA2552" s="18"/>
      <c r="AB2552" s="19"/>
    </row>
    <row r="2553" hidden="1">
      <c r="B2553" s="20" t="s">
        <v>428</v>
      </c>
      <c r="C2553" s="3">
        <v>2.1</v>
      </c>
      <c r="D2553" s="21">
        <v>0.572</v>
      </c>
      <c r="F2553" s="22">
        <v>74.8</v>
      </c>
      <c r="G2553" s="5">
        <v>-5.5</v>
      </c>
      <c r="H2553" s="5">
        <v>-240.0</v>
      </c>
      <c r="I2553" s="12">
        <f>if(H2553&lt;0,-H2553/(-H2553+100),100/(H2553+100))/(if(H2553&lt;0,-H2553/(-H2553+100),100/(H2553+100))+if(H2552&lt;0,-H2552/(-H2552+100),100/(H2552+100)))</f>
        <v>0.6755725191</v>
      </c>
      <c r="J2553" s="13">
        <v>97.0</v>
      </c>
      <c r="K2553" s="23" t="str">
        <f>IF(C2553&lt;&gt;"",IF(C2553+G2553&gt;0,C2553+G2553,""),IF(G2553-C2552&gt;0,G2553-C2552,""))</f>
        <v/>
      </c>
      <c r="L2553" s="15" t="str">
        <f>if(K2553&lt;&gt;"",if(J2552-J2553&lt;G2553,1,if(G2553=J2552-J2553,"Push",0)),"")</f>
        <v/>
      </c>
      <c r="AA2553" s="18"/>
      <c r="AB2553" s="19"/>
    </row>
    <row r="2554" hidden="1">
      <c r="A2554" s="7">
        <v>44193.0</v>
      </c>
      <c r="B2554" s="8" t="s">
        <v>47</v>
      </c>
      <c r="C2554" s="9">
        <v>8.9</v>
      </c>
      <c r="D2554" s="25">
        <v>0.792</v>
      </c>
      <c r="E2554" s="10">
        <v>55.2</v>
      </c>
      <c r="F2554" s="11">
        <v>58.9</v>
      </c>
      <c r="G2554" s="5">
        <v>-5.5</v>
      </c>
      <c r="H2554" s="5">
        <v>-250.0</v>
      </c>
      <c r="I2554" s="12">
        <f>if(H2554&lt;0,-H2554/(-H2554+100),100/(H2554+100))/(if(H2554&lt;0,-H2554/(-H2554+100),100/(H2554+100))+if(H2555&lt;0,-H2555/(-H2555+100),100/(H2555+100)))</f>
        <v>0.6818181818</v>
      </c>
      <c r="J2554" s="13">
        <v>73.0</v>
      </c>
      <c r="K2554" s="14">
        <f>IF(C2554&lt;&gt;"",IF(C2554+G2554&gt;0,C2554+G2554,""),IF(G2554-C2555&gt;0,G2554-C2555,""))</f>
        <v>3.4</v>
      </c>
      <c r="L2554" s="15">
        <f>if(K2554&lt;&gt;"",if(J2555-J2554&lt;G2554,1,if(G2554=J2555-J2554,"Push",0)),"")</f>
        <v>1</v>
      </c>
      <c r="AA2554" s="18"/>
      <c r="AB2554" s="19"/>
    </row>
    <row r="2555" hidden="1">
      <c r="B2555" s="20" t="s">
        <v>386</v>
      </c>
      <c r="C2555" s="3"/>
      <c r="D2555" s="3"/>
      <c r="F2555" s="22">
        <v>55.4</v>
      </c>
      <c r="G2555" s="5">
        <v>5.5</v>
      </c>
      <c r="H2555" s="5">
        <v>200.0</v>
      </c>
      <c r="I2555" s="12">
        <f>if(H2555&lt;0,-H2555/(-H2555+100),100/(H2555+100))/(if(H2555&lt;0,-H2555/(-H2555+100),100/(H2555+100))+if(H2554&lt;0,-H2554/(-H2554+100),100/(H2554+100)))</f>
        <v>0.3181818182</v>
      </c>
      <c r="J2555" s="13">
        <v>66.0</v>
      </c>
      <c r="K2555" s="23" t="str">
        <f>IF(C2555&lt;&gt;"",IF(C2555+G2555&gt;0,C2555+G2555,""),IF(G2555-C2554&gt;0,G2555-C2554,""))</f>
        <v/>
      </c>
      <c r="L2555" s="15" t="str">
        <f>if(K2555&lt;&gt;"",if(J2554-J2555&lt;G2555,1,if(G2555=J2554-J2555,"Push",0)),"")</f>
        <v/>
      </c>
      <c r="AA2555" s="18"/>
      <c r="AB2555" s="19"/>
    </row>
    <row r="2556" hidden="1">
      <c r="A2556" s="7">
        <v>44193.0</v>
      </c>
      <c r="B2556" s="8" t="s">
        <v>186</v>
      </c>
      <c r="C2556" s="9"/>
      <c r="D2556" s="9"/>
      <c r="E2556" s="10">
        <v>55.0</v>
      </c>
      <c r="F2556" s="11">
        <v>42.0</v>
      </c>
      <c r="G2556" s="5">
        <v>9.5</v>
      </c>
      <c r="H2556" s="5">
        <v>350.0</v>
      </c>
      <c r="I2556" s="12">
        <f>if(H2556&lt;0,-H2556/(-H2556+100),100/(H2556+100))/(if(H2556&lt;0,-H2556/(-H2556+100),100/(H2556+100))+if(H2557&lt;0,-H2557/(-H2557+100),100/(H2557+100)))</f>
        <v>0.2116788321</v>
      </c>
      <c r="J2556" s="13">
        <v>53.0</v>
      </c>
      <c r="K2556" s="14">
        <f>IF(C2556&lt;&gt;"",IF(C2556+G2556&gt;0,C2556+G2556,""),IF(G2556-C2557&gt;0,G2556-C2557,""))</f>
        <v>2.2</v>
      </c>
      <c r="L2556" s="15">
        <f>if(K2556&lt;&gt;"",if(J2557-J2556&lt;G2556,1,if(G2556=J2557-J2556,"Push",0)),"")</f>
        <v>0</v>
      </c>
      <c r="AA2556" s="18"/>
      <c r="AB2556" s="19"/>
    </row>
    <row r="2557" hidden="1">
      <c r="B2557" s="20" t="s">
        <v>414</v>
      </c>
      <c r="C2557" s="3">
        <v>7.3</v>
      </c>
      <c r="D2557" s="21">
        <v>0.752</v>
      </c>
      <c r="F2557" s="22">
        <v>63.9</v>
      </c>
      <c r="G2557" s="5">
        <v>-9.5</v>
      </c>
      <c r="H2557" s="5">
        <v>-480.0</v>
      </c>
      <c r="I2557" s="12">
        <f>if(H2557&lt;0,-H2557/(-H2557+100),100/(H2557+100))/(if(H2557&lt;0,-H2557/(-H2557+100),100/(H2557+100))+if(H2556&lt;0,-H2556/(-H2556+100),100/(H2556+100)))</f>
        <v>0.7883211679</v>
      </c>
      <c r="J2557" s="13">
        <v>75.0</v>
      </c>
      <c r="K2557" s="23" t="str">
        <f>IF(C2557&lt;&gt;"",IF(C2557+G2557&gt;0,C2557+G2557,""),IF(G2557-C2556&gt;0,G2557-C2556,""))</f>
        <v/>
      </c>
      <c r="L2557" s="15" t="str">
        <f>if(K2557&lt;&gt;"",if(J2556-J2557&lt;G2557,1,if(G2557=J2556-J2557,"Push",0)),"")</f>
        <v/>
      </c>
      <c r="AA2557" s="18"/>
      <c r="AB2557" s="19"/>
    </row>
    <row r="2558" hidden="1">
      <c r="A2558" s="7">
        <v>44193.0</v>
      </c>
      <c r="B2558" s="8" t="s">
        <v>442</v>
      </c>
      <c r="C2558" s="9"/>
      <c r="D2558" s="9"/>
      <c r="E2558" s="10">
        <v>53.6</v>
      </c>
      <c r="F2558" s="11">
        <v>89.3</v>
      </c>
      <c r="G2558" s="5">
        <v>11.0</v>
      </c>
      <c r="H2558" s="5">
        <v>500.0</v>
      </c>
      <c r="I2558" s="12">
        <f>if(H2558&lt;0,-H2558/(-H2558+100),100/(H2558+100))/(if(H2558&lt;0,-H2558/(-H2558+100),100/(H2558+100))+if(H2559&lt;0,-H2559/(-H2559+100),100/(H2559+100)))</f>
        <v>0.1596474045</v>
      </c>
      <c r="J2558" s="13">
        <v>81.0</v>
      </c>
      <c r="K2558" s="14">
        <f>IF(C2558&lt;&gt;"",IF(C2558+G2558&gt;0,C2558+G2558,""),IF(G2558-C2559&gt;0,G2558-C2559,""))</f>
        <v>2</v>
      </c>
      <c r="L2558" s="15">
        <f>if(K2558&lt;&gt;"",if(J2559-J2558&lt;G2558,1,if(G2558=J2559-J2558,"Push",0)),"")</f>
        <v>1</v>
      </c>
      <c r="AA2558" s="18"/>
      <c r="AB2558" s="19"/>
    </row>
    <row r="2559" hidden="1">
      <c r="B2559" s="20" t="s">
        <v>452</v>
      </c>
      <c r="C2559" s="3">
        <v>9.0</v>
      </c>
      <c r="D2559" s="21">
        <v>0.786</v>
      </c>
      <c r="F2559" s="22">
        <v>18.9</v>
      </c>
      <c r="G2559" s="5">
        <v>-11.0</v>
      </c>
      <c r="H2559" s="5">
        <v>-715.0</v>
      </c>
      <c r="I2559" s="12">
        <f>if(H2559&lt;0,-H2559/(-H2559+100),100/(H2559+100))/(if(H2559&lt;0,-H2559/(-H2559+100),100/(H2559+100))+if(H2558&lt;0,-H2558/(-H2558+100),100/(H2558+100)))</f>
        <v>0.8403525955</v>
      </c>
      <c r="J2559" s="13">
        <v>80.0</v>
      </c>
      <c r="K2559" s="23" t="str">
        <f>IF(C2559&lt;&gt;"",IF(C2559+G2559&gt;0,C2559+G2559,""),IF(G2559-C2558&gt;0,G2559-C2558,""))</f>
        <v/>
      </c>
      <c r="L2559" s="15" t="str">
        <f>if(K2559&lt;&gt;"",if(J2558-J2559&lt;G2559,1,if(G2559=J2558-J2559,"Push",0)),"")</f>
        <v/>
      </c>
      <c r="AA2559" s="18"/>
      <c r="AB2559" s="19"/>
    </row>
    <row r="2560" hidden="1">
      <c r="A2560" s="7">
        <v>44193.0</v>
      </c>
      <c r="B2560" s="8" t="s">
        <v>377</v>
      </c>
      <c r="C2560" s="9"/>
      <c r="D2560" s="9"/>
      <c r="E2560" s="10">
        <v>53.3</v>
      </c>
      <c r="F2560" s="11">
        <v>63.2</v>
      </c>
      <c r="G2560" s="5">
        <v>39.0</v>
      </c>
      <c r="I2560" s="12"/>
      <c r="J2560" s="13">
        <v>58.0</v>
      </c>
      <c r="K2560" s="14">
        <f>IF(C2560&lt;&gt;"",IF(C2560+G2560&gt;0,C2560+G2560,""),IF(G2560-C2561&gt;0,G2560-C2561,""))</f>
        <v>10.8</v>
      </c>
      <c r="L2560" s="15">
        <f>if(K2560&lt;&gt;"",if(J2561-J2560&lt;G2560,1,if(G2560=J2561-J2560,"Push",0)),"")</f>
        <v>1</v>
      </c>
      <c r="AA2560" s="18"/>
      <c r="AB2560" s="19"/>
    </row>
    <row r="2561" hidden="1">
      <c r="B2561" s="20" t="s">
        <v>230</v>
      </c>
      <c r="C2561" s="3">
        <v>28.2</v>
      </c>
      <c r="D2561" s="21">
        <v>0.984</v>
      </c>
      <c r="F2561" s="22">
        <v>41.7</v>
      </c>
      <c r="G2561" s="5">
        <v>-39.0</v>
      </c>
      <c r="I2561" s="12"/>
      <c r="J2561" s="13">
        <v>88.0</v>
      </c>
      <c r="K2561" s="23" t="str">
        <f>IF(C2561&lt;&gt;"",IF(C2561+G2561&gt;0,C2561+G2561,""),IF(G2561-C2560&gt;0,G2561-C2560,""))</f>
        <v/>
      </c>
      <c r="L2561" s="15" t="str">
        <f>if(K2561&lt;&gt;"",if(J2560-J2561&lt;G2561,1,if(G2561=J2560-J2561,"Push",0)),"")</f>
        <v/>
      </c>
      <c r="AA2561" s="18"/>
      <c r="AB2561" s="19"/>
    </row>
    <row r="2562" hidden="1">
      <c r="A2562" s="26">
        <v>44193.0</v>
      </c>
      <c r="B2562" s="27" t="s">
        <v>89</v>
      </c>
      <c r="C2562" s="28"/>
      <c r="D2562" s="28"/>
      <c r="E2562" s="29">
        <v>51.8</v>
      </c>
      <c r="F2562" s="30">
        <v>44.1</v>
      </c>
      <c r="G2562" s="31"/>
      <c r="H2562" s="31"/>
      <c r="I2562" s="32"/>
      <c r="J2562" s="33">
        <v>55.0</v>
      </c>
      <c r="K2562" s="34"/>
      <c r="L2562" s="35"/>
      <c r="AA2562" s="18"/>
      <c r="AB2562" s="19"/>
    </row>
    <row r="2563" hidden="1">
      <c r="B2563" s="36" t="s">
        <v>367</v>
      </c>
      <c r="C2563" s="37">
        <v>16.3</v>
      </c>
      <c r="D2563" s="38">
        <v>0.914</v>
      </c>
      <c r="F2563" s="39">
        <v>63.3</v>
      </c>
      <c r="G2563" s="31"/>
      <c r="H2563" s="31"/>
      <c r="I2563" s="32"/>
      <c r="J2563" s="33">
        <v>86.0</v>
      </c>
      <c r="K2563" s="40"/>
      <c r="L2563" s="35"/>
      <c r="AA2563" s="18"/>
      <c r="AB2563" s="19"/>
    </row>
    <row r="2564" hidden="1">
      <c r="A2564" s="7">
        <v>44193.0</v>
      </c>
      <c r="B2564" s="8" t="s">
        <v>42</v>
      </c>
      <c r="C2564" s="9"/>
      <c r="D2564" s="9"/>
      <c r="E2564" s="10">
        <v>50.4</v>
      </c>
      <c r="F2564" s="11">
        <v>26.5</v>
      </c>
      <c r="G2564" s="5">
        <v>3.0</v>
      </c>
      <c r="H2564" s="5">
        <v>130.0</v>
      </c>
      <c r="I2564" s="12"/>
      <c r="J2564" s="13">
        <v>64.0</v>
      </c>
      <c r="K2564" s="14" t="str">
        <f>IF(C2564&lt;&gt;"",IF(C2564+G2564&gt;0,C2564+G2564,""),IF(G2564-C2565&gt;0,G2564-C2565,""))</f>
        <v/>
      </c>
      <c r="L2564" s="15" t="str">
        <f>if(K2564&lt;&gt;"",if(J2565-J2564&lt;G2564,1,if(G2564=J2565-J2564,"Push",0)),"")</f>
        <v/>
      </c>
      <c r="AA2564" s="18"/>
      <c r="AB2564" s="19"/>
    </row>
    <row r="2565" hidden="1">
      <c r="B2565" s="20" t="s">
        <v>320</v>
      </c>
      <c r="C2565" s="3">
        <v>3.2</v>
      </c>
      <c r="D2565" s="21">
        <v>0.625</v>
      </c>
      <c r="F2565" s="22">
        <v>63.6</v>
      </c>
      <c r="G2565" s="5">
        <v>-3.0</v>
      </c>
      <c r="H2565" s="5">
        <v>-157.0</v>
      </c>
      <c r="I2565" s="12"/>
      <c r="J2565" s="13">
        <v>71.0</v>
      </c>
      <c r="K2565" s="23">
        <f>IF(C2565&lt;&gt;"",IF(C2565+G2565&gt;0,C2565+G2565,""),IF(G2565-C2564&gt;0,G2565-C2564,""))</f>
        <v>0.2</v>
      </c>
      <c r="L2565" s="15">
        <f>if(K2565&lt;&gt;"",if(J2564-J2565&lt;G2565,1,if(G2565=J2564-J2565,"Push",0)),"")</f>
        <v>1</v>
      </c>
      <c r="AA2565" s="18"/>
      <c r="AB2565" s="19"/>
    </row>
    <row r="2566" hidden="1">
      <c r="A2566" s="7">
        <v>44193.0</v>
      </c>
      <c r="B2566" s="8" t="s">
        <v>253</v>
      </c>
      <c r="C2566" s="9"/>
      <c r="D2566" s="9"/>
      <c r="E2566" s="10">
        <v>46.6</v>
      </c>
      <c r="F2566" s="11">
        <v>27.6</v>
      </c>
      <c r="G2566" s="5">
        <v>2.0</v>
      </c>
      <c r="H2566" s="5">
        <v>110.0</v>
      </c>
      <c r="I2566" s="12"/>
      <c r="J2566" s="13">
        <v>51.0</v>
      </c>
      <c r="K2566" s="14" t="str">
        <f>IF(C2566&lt;&gt;"",IF(C2566+G2566&gt;0,C2566+G2566,""),IF(G2566-C2567&gt;0,G2566-C2567,""))</f>
        <v/>
      </c>
      <c r="L2566" s="15" t="str">
        <f>if(K2566&lt;&gt;"",if(J2567-J2566&lt;G2566,1,if(G2566=J2567-J2566,"Push",0)),"")</f>
        <v/>
      </c>
      <c r="AA2566" s="18"/>
      <c r="AB2566" s="19"/>
    </row>
    <row r="2567" hidden="1">
      <c r="B2567" s="20" t="s">
        <v>206</v>
      </c>
      <c r="C2567" s="3">
        <v>3.2</v>
      </c>
      <c r="D2567" s="21">
        <v>0.618</v>
      </c>
      <c r="F2567" s="22">
        <v>61.4</v>
      </c>
      <c r="G2567" s="5">
        <v>-2.0</v>
      </c>
      <c r="H2567" s="5">
        <v>-132.0</v>
      </c>
      <c r="I2567" s="12"/>
      <c r="J2567" s="13">
        <v>53.0</v>
      </c>
      <c r="K2567" s="23">
        <f>IF(C2567&lt;&gt;"",IF(C2567+G2567&gt;0,C2567+G2567,""),IF(G2567-C2566&gt;0,G2567-C2566,""))</f>
        <v>1.2</v>
      </c>
      <c r="L2567" s="15" t="str">
        <f>if(K2567&lt;&gt;"",if(J2566-J2567&lt;G2567,1,if(G2567=J2566-J2567,"Push",0)),"")</f>
        <v>Push</v>
      </c>
      <c r="AA2567" s="18"/>
      <c r="AB2567" s="19"/>
    </row>
    <row r="2568" hidden="1">
      <c r="A2568" s="7">
        <v>44193.0</v>
      </c>
      <c r="B2568" s="8" t="s">
        <v>364</v>
      </c>
      <c r="C2568" s="9"/>
      <c r="D2568" s="9"/>
      <c r="E2568" s="10">
        <v>38.8</v>
      </c>
      <c r="F2568" s="11">
        <v>82.5</v>
      </c>
      <c r="G2568" s="5">
        <v>12.0</v>
      </c>
      <c r="H2568" s="5">
        <v>600.0</v>
      </c>
      <c r="I2568" s="12"/>
      <c r="J2568" s="13">
        <v>75.0</v>
      </c>
      <c r="K2568" s="14">
        <f>IF(C2568&lt;&gt;"",IF(C2568+G2568&gt;0,C2568+G2568,""),IF(G2568-C2569&gt;0,G2568-C2569,""))</f>
        <v>1.6</v>
      </c>
      <c r="L2568" s="15">
        <f>if(K2568&lt;&gt;"",if(J2569-J2568&lt;G2568,1,if(G2568=J2569-J2568,"Push",0)),"")</f>
        <v>1</v>
      </c>
      <c r="AA2568" s="18"/>
      <c r="AB2568" s="19"/>
    </row>
    <row r="2569" hidden="1">
      <c r="B2569" s="20" t="s">
        <v>83</v>
      </c>
      <c r="C2569" s="3">
        <v>10.4</v>
      </c>
      <c r="D2569" s="21">
        <v>0.832</v>
      </c>
      <c r="F2569" s="22">
        <v>4.6</v>
      </c>
      <c r="G2569" s="5">
        <v>-12.0</v>
      </c>
      <c r="H2569" s="5">
        <v>-910.0</v>
      </c>
      <c r="I2569" s="12"/>
      <c r="J2569" s="13">
        <v>69.0</v>
      </c>
      <c r="K2569" s="23" t="str">
        <f>IF(C2569&lt;&gt;"",IF(C2569+G2569&gt;0,C2569+G2569,""),IF(G2569-C2568&gt;0,G2569-C2568,""))</f>
        <v/>
      </c>
      <c r="L2569" s="15" t="str">
        <f>if(K2569&lt;&gt;"",if(J2568-J2569&lt;G2569,1,if(G2569=J2568-J2569,"Push",0)),"")</f>
        <v/>
      </c>
      <c r="AA2569" s="18"/>
      <c r="AB2569" s="19"/>
    </row>
    <row r="2570" hidden="1">
      <c r="A2570" s="26">
        <v>44193.0</v>
      </c>
      <c r="B2570" s="27" t="s">
        <v>125</v>
      </c>
      <c r="C2570" s="28"/>
      <c r="D2570" s="28"/>
      <c r="E2570" s="29">
        <v>34.5</v>
      </c>
      <c r="F2570" s="30">
        <v>69.8</v>
      </c>
      <c r="G2570" s="31"/>
      <c r="H2570" s="31"/>
      <c r="I2570" s="32"/>
      <c r="J2570" s="33">
        <v>84.0</v>
      </c>
      <c r="K2570" s="34"/>
      <c r="L2570" s="35"/>
      <c r="AA2570" s="18"/>
      <c r="AB2570" s="19"/>
    </row>
    <row r="2571" hidden="1">
      <c r="B2571" s="36" t="s">
        <v>336</v>
      </c>
      <c r="C2571" s="37">
        <v>6.9</v>
      </c>
      <c r="D2571" s="38">
        <v>0.763</v>
      </c>
      <c r="F2571" s="39">
        <v>10.1</v>
      </c>
      <c r="G2571" s="31"/>
      <c r="H2571" s="31"/>
      <c r="I2571" s="32"/>
      <c r="J2571" s="33">
        <v>72.0</v>
      </c>
      <c r="K2571" s="40"/>
      <c r="L2571" s="35"/>
      <c r="AA2571" s="18"/>
      <c r="AB2571" s="19"/>
    </row>
    <row r="2572" hidden="1">
      <c r="A2572" s="7">
        <v>44193.0</v>
      </c>
      <c r="B2572" s="8" t="s">
        <v>459</v>
      </c>
      <c r="C2572" s="9"/>
      <c r="D2572" s="9"/>
      <c r="E2572" s="10">
        <v>17.9</v>
      </c>
      <c r="F2572" s="11">
        <v>42.9</v>
      </c>
      <c r="I2572" s="12"/>
      <c r="J2572" s="13">
        <v>54.0</v>
      </c>
      <c r="K2572" s="14"/>
      <c r="L2572" s="15"/>
      <c r="AA2572" s="18"/>
      <c r="AB2572" s="19"/>
    </row>
    <row r="2573" hidden="1">
      <c r="B2573" s="20" t="s">
        <v>284</v>
      </c>
      <c r="C2573" s="3">
        <v>29.0</v>
      </c>
      <c r="D2573" s="21">
        <v>0.986</v>
      </c>
      <c r="F2573" s="22">
        <v>29.6</v>
      </c>
      <c r="I2573" s="12"/>
      <c r="J2573" s="13">
        <v>74.0</v>
      </c>
      <c r="K2573" s="23"/>
      <c r="L2573" s="15"/>
      <c r="AA2573" s="18"/>
      <c r="AB2573" s="19"/>
    </row>
    <row r="2574" hidden="1">
      <c r="A2574" s="7">
        <v>44193.0</v>
      </c>
      <c r="B2574" s="8" t="s">
        <v>167</v>
      </c>
      <c r="C2574" s="9"/>
      <c r="D2574" s="9"/>
      <c r="E2574" s="10">
        <v>17.3</v>
      </c>
      <c r="F2574" s="11">
        <v>9.1</v>
      </c>
      <c r="I2574" s="12"/>
      <c r="J2574" s="13">
        <v>35.0</v>
      </c>
      <c r="K2574" s="14"/>
      <c r="L2574" s="15"/>
      <c r="AA2574" s="18"/>
      <c r="AB2574" s="19"/>
    </row>
    <row r="2575" hidden="1">
      <c r="B2575" s="20" t="s">
        <v>257</v>
      </c>
      <c r="C2575" s="3">
        <v>26.2</v>
      </c>
      <c r="D2575" s="21">
        <v>0.979</v>
      </c>
      <c r="F2575" s="22">
        <v>61.5</v>
      </c>
      <c r="I2575" s="12"/>
      <c r="J2575" s="13">
        <v>88.0</v>
      </c>
      <c r="K2575" s="23"/>
      <c r="L2575" s="15"/>
      <c r="AA2575" s="18"/>
      <c r="AB2575" s="19"/>
    </row>
    <row r="2576">
      <c r="A2576" s="42">
        <v>44194.0</v>
      </c>
      <c r="B2576" s="43" t="s">
        <v>399</v>
      </c>
      <c r="C2576" s="44">
        <v>1.9</v>
      </c>
      <c r="D2576" s="45">
        <v>0.567</v>
      </c>
      <c r="E2576" s="46">
        <v>86.1</v>
      </c>
      <c r="F2576" s="47">
        <v>44.8</v>
      </c>
      <c r="G2576" s="48">
        <v>2.5</v>
      </c>
      <c r="H2576" s="48">
        <v>123.0</v>
      </c>
      <c r="I2576" s="49">
        <f>if(H2576&lt;0,-H2576/(-H2576+100),100/(H2576+100))/(if(H2576&lt;0,-H2576/(-H2576+100),100/(H2576+100))+if(H2577&lt;0,-H2577/(-H2577+100),100/(H2577+100)))</f>
        <v>0.4277159966</v>
      </c>
      <c r="J2576" s="50">
        <v>64.0</v>
      </c>
      <c r="K2576" s="51">
        <f>IF(C2576&lt;&gt;"",IF(C2576+G2576&gt;0,C2576+G2576,""),IF(G2576-C2577&gt;0,G2576-C2577,""))</f>
        <v>4.4</v>
      </c>
      <c r="L2576" s="52">
        <f>if(K2576&lt;&gt;"",if(J2577-J2576&lt;G2576,1,if(G2576=J2577-J2576,"Push",0)),"")</f>
        <v>0</v>
      </c>
      <c r="AA2576" s="18"/>
      <c r="AB2576" s="19"/>
    </row>
    <row r="2577">
      <c r="B2577" s="20" t="s">
        <v>122</v>
      </c>
      <c r="C2577" s="3"/>
      <c r="D2577" s="3"/>
      <c r="F2577" s="22">
        <v>87.3</v>
      </c>
      <c r="G2577" s="5">
        <v>-2.5</v>
      </c>
      <c r="H2577" s="5">
        <v>-150.0</v>
      </c>
      <c r="I2577" s="12">
        <f>if(H2577&lt;0,-H2577/(-H2577+100),100/(H2577+100))/(if(H2577&lt;0,-H2577/(-H2577+100),100/(H2577+100))+if(H2576&lt;0,-H2576/(-H2576+100),100/(H2576+100)))</f>
        <v>0.5722840034</v>
      </c>
      <c r="J2577" s="13">
        <v>82.0</v>
      </c>
      <c r="K2577" s="23" t="str">
        <f>IF(C2577&lt;&gt;"",IF(C2577+G2577&gt;0,C2577+G2577,""),IF(G2577-C2576&gt;0,G2577-C2576,""))</f>
        <v/>
      </c>
      <c r="L2577" s="15" t="str">
        <f>if(K2577&lt;&gt;"",if(J2576-J2577&lt;G2577,1,if(G2577=J2576-J2577,"Push",0)),"")</f>
        <v/>
      </c>
      <c r="AA2577" s="18"/>
      <c r="AB2577" s="19"/>
    </row>
    <row r="2578" hidden="1">
      <c r="A2578" s="7">
        <v>44194.0</v>
      </c>
      <c r="B2578" s="8" t="s">
        <v>38</v>
      </c>
      <c r="C2578" s="9"/>
      <c r="D2578" s="9"/>
      <c r="E2578" s="10">
        <v>85.4</v>
      </c>
      <c r="F2578" s="11">
        <v>48.4</v>
      </c>
      <c r="G2578" s="5">
        <v>2.0</v>
      </c>
      <c r="H2578" s="5">
        <v>108.0</v>
      </c>
      <c r="I2578" s="12">
        <f>if(H2578&lt;0,-H2578/(-H2578+100),100/(H2578+100))/(if(H2578&lt;0,-H2578/(-H2578+100),100/(H2578+100))+if(H2579&lt;0,-H2579/(-H2579+100),100/(H2579+100)))</f>
        <v>0.4596322942</v>
      </c>
      <c r="J2578" s="13">
        <v>76.0</v>
      </c>
      <c r="K2578" s="14" t="str">
        <f>IF(C2578&lt;&gt;"",IF(C2578+G2578&gt;0,C2578+G2578,""),IF(G2578-C2579&gt;0,G2578-C2579,""))</f>
        <v/>
      </c>
      <c r="L2578" s="15" t="str">
        <f>if(K2578&lt;&gt;"",if(J2579-J2578&lt;G2578,1,if(G2578=J2579-J2578,"Push",0)),"")</f>
        <v/>
      </c>
      <c r="AA2578" s="18"/>
      <c r="AB2578" s="19"/>
    </row>
    <row r="2579" hidden="1">
      <c r="B2579" s="20" t="s">
        <v>118</v>
      </c>
      <c r="C2579" s="3">
        <v>3.1</v>
      </c>
      <c r="D2579" s="21">
        <v>0.618</v>
      </c>
      <c r="F2579" s="22">
        <v>83.3</v>
      </c>
      <c r="G2579" s="5">
        <v>-2.0</v>
      </c>
      <c r="H2579" s="5">
        <v>-130.0</v>
      </c>
      <c r="I2579" s="12">
        <f>if(H2579&lt;0,-H2579/(-H2579+100),100/(H2579+100))/(if(H2579&lt;0,-H2579/(-H2579+100),100/(H2579+100))+if(H2578&lt;0,-H2578/(-H2578+100),100/(H2578+100)))</f>
        <v>0.5403677058</v>
      </c>
      <c r="J2579" s="13">
        <v>81.0</v>
      </c>
      <c r="K2579" s="23">
        <f>IF(C2579&lt;&gt;"",IF(C2579+G2579&gt;0,C2579+G2579,""),IF(G2579-C2578&gt;0,G2579-C2578,""))</f>
        <v>1.1</v>
      </c>
      <c r="L2579" s="15">
        <f>if(K2579&lt;&gt;"",if(J2578-J2579&lt;G2579,1,if(G2579=J2578-J2579,"Push",0)),"")</f>
        <v>1</v>
      </c>
      <c r="AA2579" s="18"/>
      <c r="AB2579" s="19"/>
    </row>
    <row r="2580" hidden="1">
      <c r="A2580" s="7">
        <v>44194.0</v>
      </c>
      <c r="B2580" s="8" t="s">
        <v>334</v>
      </c>
      <c r="C2580" s="9"/>
      <c r="D2580" s="9"/>
      <c r="E2580" s="10">
        <v>79.7</v>
      </c>
      <c r="F2580" s="11">
        <v>39.4</v>
      </c>
      <c r="G2580" s="5">
        <v>1.0</v>
      </c>
      <c r="H2580" s="5">
        <v>-105.0</v>
      </c>
      <c r="I2580" s="12">
        <f>if(H2580&lt;0,-H2580/(-H2580+100),100/(H2580+100))/(if(H2580&lt;0,-H2580/(-H2580+100),100/(H2580+100))+if(H2581&lt;0,-H2581/(-H2581+100),100/(H2581+100)))</f>
        <v>0.4891657638</v>
      </c>
      <c r="J2580" s="13">
        <v>67.0</v>
      </c>
      <c r="K2580" s="14" t="str">
        <f>IF(C2580&lt;&gt;"",IF(C2580+G2580&gt;0,C2580+G2580,""),IF(G2580-C2581&gt;0,G2580-C2581,""))</f>
        <v/>
      </c>
      <c r="L2580" s="15" t="str">
        <f>if(K2580&lt;&gt;"",if(J2581-J2580&lt;G2580,1,if(G2580=J2581-J2580,"Push",0)),"")</f>
        <v/>
      </c>
      <c r="AA2580" s="18"/>
      <c r="AB2580" s="19"/>
    </row>
    <row r="2581" hidden="1">
      <c r="B2581" s="20" t="s">
        <v>14</v>
      </c>
      <c r="C2581" s="3">
        <v>4.7</v>
      </c>
      <c r="D2581" s="21">
        <v>0.678</v>
      </c>
      <c r="F2581" s="22">
        <v>91.5</v>
      </c>
      <c r="G2581" s="5">
        <v>-1.0</v>
      </c>
      <c r="H2581" s="5">
        <v>-115.0</v>
      </c>
      <c r="I2581" s="12">
        <f>if(H2581&lt;0,-H2581/(-H2581+100),100/(H2581+100))/(if(H2581&lt;0,-H2581/(-H2581+100),100/(H2581+100))+if(H2580&lt;0,-H2580/(-H2580+100),100/(H2580+100)))</f>
        <v>0.5108342362</v>
      </c>
      <c r="J2581" s="13">
        <v>77.0</v>
      </c>
      <c r="K2581" s="23">
        <f>IF(C2581&lt;&gt;"",IF(C2581+G2581&gt;0,C2581+G2581,""),IF(G2581-C2580&gt;0,G2581-C2580,""))</f>
        <v>3.7</v>
      </c>
      <c r="L2581" s="15">
        <f>if(K2581&lt;&gt;"",if(J2580-J2581&lt;G2581,1,if(G2581=J2580-J2581,"Push",0)),"")</f>
        <v>1</v>
      </c>
      <c r="AA2581" s="18"/>
      <c r="AB2581" s="19"/>
    </row>
    <row r="2582" hidden="1">
      <c r="A2582" s="26">
        <v>44194.0</v>
      </c>
      <c r="B2582" s="27" t="s">
        <v>337</v>
      </c>
      <c r="C2582" s="28"/>
      <c r="D2582" s="28"/>
      <c r="E2582" s="29">
        <v>78.7</v>
      </c>
      <c r="F2582" s="30">
        <v>56.1</v>
      </c>
      <c r="G2582" s="31"/>
      <c r="H2582" s="31"/>
      <c r="I2582" s="32">
        <f>if(H2582&lt;0,-H2582/(-H2582+100),100/(H2582+100))/(if(H2582&lt;0,-H2582/(-H2582+100),100/(H2582+100))+if(H2583&lt;0,-H2583/(-H2583+100),100/(H2583+100)))</f>
        <v>0.5</v>
      </c>
      <c r="J2582" s="33">
        <v>72.0</v>
      </c>
      <c r="K2582" s="34" t="str">
        <f>IF(C2582&lt;&gt;"",IF(C2582+G2582&gt;0,C2582+G2582,""),IF(G2582-C2583&gt;0,G2582-C2583,""))</f>
        <v/>
      </c>
      <c r="L2582" s="15" t="str">
        <f>if(K2582&lt;&gt;"",if(J2583-J2582&lt;G2582,1,if(G2582=J2583-J2582,"Push",0)),"")</f>
        <v/>
      </c>
      <c r="AA2582" s="18"/>
      <c r="AB2582" s="19"/>
    </row>
    <row r="2583" hidden="1">
      <c r="B2583" s="36" t="s">
        <v>88</v>
      </c>
      <c r="C2583" s="37">
        <v>11.3</v>
      </c>
      <c r="D2583" s="38">
        <v>0.839</v>
      </c>
      <c r="F2583" s="39">
        <v>73.9</v>
      </c>
      <c r="G2583" s="31"/>
      <c r="H2583" s="31"/>
      <c r="I2583" s="32">
        <f>if(H2583&lt;0,-H2583/(-H2583+100),100/(H2583+100))/(if(H2583&lt;0,-H2583/(-H2583+100),100/(H2583+100))+if(H2582&lt;0,-H2582/(-H2582+100),100/(H2582+100)))</f>
        <v>0.5</v>
      </c>
      <c r="J2583" s="33">
        <v>87.0</v>
      </c>
      <c r="K2583" s="40">
        <f>IF(C2583&lt;&gt;"",IF(C2583+G2583&gt;0,C2583+G2583,""),IF(G2583-C2582&gt;0,G2583-C2582,""))</f>
        <v>11.3</v>
      </c>
      <c r="L2583" s="15">
        <f>if(K2583&lt;&gt;"",if(J2582-J2583&lt;G2583,1,if(G2583=J2582-J2583,"Push",0)),"")</f>
        <v>1</v>
      </c>
      <c r="AA2583" s="18"/>
      <c r="AB2583" s="19"/>
    </row>
    <row r="2584" hidden="1">
      <c r="A2584" s="7">
        <v>44194.0</v>
      </c>
      <c r="B2584" s="8" t="s">
        <v>74</v>
      </c>
      <c r="C2584" s="9">
        <v>7.3</v>
      </c>
      <c r="D2584" s="25">
        <v>0.767</v>
      </c>
      <c r="E2584" s="10">
        <v>75.0</v>
      </c>
      <c r="F2584" s="11">
        <v>33.2</v>
      </c>
      <c r="G2584" s="5">
        <v>-9.5</v>
      </c>
      <c r="H2584" s="5">
        <v>-560.0</v>
      </c>
      <c r="I2584" s="12">
        <f>if(H2584&lt;0,-H2584/(-H2584+100),100/(H2584+100))/(if(H2584&lt;0,-H2584/(-H2584+100),100/(H2584+100))+if(H2585&lt;0,-H2585/(-H2585+100),100/(H2585+100)))</f>
        <v>0.8092485549</v>
      </c>
      <c r="J2584" s="13">
        <v>64.0</v>
      </c>
      <c r="K2584" s="14" t="str">
        <f>IF(C2584&lt;&gt;"",IF(C2584+G2584&gt;0,C2584+G2584,""),IF(G2584-C2585&gt;0,G2584-C2585,""))</f>
        <v/>
      </c>
      <c r="L2584" s="15" t="str">
        <f>if(K2584&lt;&gt;"",if(J2585-J2584&lt;G2584,1,if(G2584=J2585-J2584,"Push",0)),"")</f>
        <v/>
      </c>
      <c r="AA2584" s="18"/>
      <c r="AB2584" s="19"/>
    </row>
    <row r="2585" hidden="1">
      <c r="B2585" s="20" t="s">
        <v>273</v>
      </c>
      <c r="C2585" s="3"/>
      <c r="D2585" s="3"/>
      <c r="F2585" s="22">
        <v>94.8</v>
      </c>
      <c r="G2585" s="5">
        <v>9.5</v>
      </c>
      <c r="H2585" s="5">
        <v>400.0</v>
      </c>
      <c r="I2585" s="12">
        <f>if(H2585&lt;0,-H2585/(-H2585+100),100/(H2585+100))/(if(H2585&lt;0,-H2585/(-H2585+100),100/(H2585+100))+if(H2584&lt;0,-H2584/(-H2584+100),100/(H2584+100)))</f>
        <v>0.1907514451</v>
      </c>
      <c r="J2585" s="13">
        <v>65.0</v>
      </c>
      <c r="K2585" s="23">
        <f>IF(C2585&lt;&gt;"",IF(C2585+G2585&gt;0,C2585+G2585,""),IF(G2585-C2584&gt;0,G2585-C2584,""))</f>
        <v>2.2</v>
      </c>
      <c r="L2585" s="15">
        <f>if(K2585&lt;&gt;"",if(J2584-J2585&lt;G2585,1,if(G2585=J2584-J2585,"Push",0)),"")</f>
        <v>1</v>
      </c>
      <c r="AA2585" s="18"/>
      <c r="AB2585" s="19"/>
    </row>
    <row r="2586" hidden="1">
      <c r="A2586" s="7">
        <v>44194.0</v>
      </c>
      <c r="B2586" s="8" t="s">
        <v>301</v>
      </c>
      <c r="C2586" s="9"/>
      <c r="D2586" s="9"/>
      <c r="E2586" s="10">
        <v>74.4</v>
      </c>
      <c r="F2586" s="11">
        <v>65.8</v>
      </c>
      <c r="G2586" s="5">
        <v>7.5</v>
      </c>
      <c r="H2586" s="5">
        <v>280.0</v>
      </c>
      <c r="I2586" s="12">
        <f>if(H2586&lt;0,-H2586/(-H2586+100),100/(H2586+100))/(if(H2586&lt;0,-H2586/(-H2586+100),100/(H2586+100))+if(H2587&lt;0,-H2587/(-H2587+100),100/(H2587+100)))</f>
        <v>0.2516411379</v>
      </c>
      <c r="J2586" s="13">
        <v>78.0</v>
      </c>
      <c r="K2586" s="14">
        <f>IF(C2586&lt;&gt;"",IF(C2586+G2586&gt;0,C2586+G2586,""),IF(G2586-C2587&gt;0,G2586-C2587,""))</f>
        <v>0.4</v>
      </c>
      <c r="L2586" s="15">
        <f>if(K2586&lt;&gt;"",if(J2587-J2586&lt;G2586,1,if(G2586=J2587-J2586,"Push",0)),"")</f>
        <v>1</v>
      </c>
      <c r="AA2586" s="18"/>
      <c r="AB2586" s="19"/>
    </row>
    <row r="2587" hidden="1">
      <c r="B2587" s="20" t="s">
        <v>154</v>
      </c>
      <c r="C2587" s="3">
        <v>7.1</v>
      </c>
      <c r="D2587" s="21">
        <v>0.752</v>
      </c>
      <c r="F2587" s="22">
        <v>56.0</v>
      </c>
      <c r="G2587" s="5">
        <v>-7.5</v>
      </c>
      <c r="H2587" s="5">
        <v>-360.0</v>
      </c>
      <c r="I2587" s="12">
        <f>if(H2587&lt;0,-H2587/(-H2587+100),100/(H2587+100))/(if(H2587&lt;0,-H2587/(-H2587+100),100/(H2587+100))+if(H2586&lt;0,-H2586/(-H2586+100),100/(H2586+100)))</f>
        <v>0.7483588621</v>
      </c>
      <c r="J2587" s="13">
        <v>80.0</v>
      </c>
      <c r="K2587" s="23" t="str">
        <f>IF(C2587&lt;&gt;"",IF(C2587+G2587&gt;0,C2587+G2587,""),IF(G2587-C2586&gt;0,G2587-C2586,""))</f>
        <v/>
      </c>
      <c r="L2587" s="15" t="str">
        <f>if(K2587&lt;&gt;"",if(J2586-J2587&lt;G2587,1,if(G2587=J2586-J2587,"Push",0)),"")</f>
        <v/>
      </c>
      <c r="AA2587" s="18"/>
      <c r="AB2587" s="19"/>
    </row>
    <row r="2588" hidden="1">
      <c r="A2588" s="7">
        <v>44194.0</v>
      </c>
      <c r="B2588" s="8" t="s">
        <v>302</v>
      </c>
      <c r="C2588" s="9"/>
      <c r="D2588" s="9"/>
      <c r="E2588" s="10">
        <v>73.7</v>
      </c>
      <c r="F2588" s="11">
        <v>39.5</v>
      </c>
      <c r="G2588" s="5">
        <v>8.0</v>
      </c>
      <c r="H2588" s="5">
        <v>300.0</v>
      </c>
      <c r="I2588" s="12">
        <f>if(H2588&lt;0,-H2588/(-H2588+100),100/(H2588+100))/(if(H2588&lt;0,-H2588/(-H2588+100),100/(H2588+100))+if(H2589&lt;0,-H2589/(-H2589+100),100/(H2589+100)))</f>
        <v>0.2395061728</v>
      </c>
      <c r="J2588" s="13">
        <v>54.0</v>
      </c>
      <c r="K2588" s="14" t="str">
        <f>IF(C2588&lt;&gt;"",IF(C2588+G2588&gt;0,C2588+G2588,""),IF(G2588-C2589&gt;0,G2588-C2589,""))</f>
        <v/>
      </c>
      <c r="L2588" s="15" t="str">
        <f>if(K2588&lt;&gt;"",if(J2589-J2588&lt;G2588,1,if(G2588=J2589-J2588,"Push",0)),"")</f>
        <v/>
      </c>
      <c r="AA2588" s="18"/>
      <c r="AB2588" s="19"/>
    </row>
    <row r="2589" hidden="1">
      <c r="B2589" s="20" t="s">
        <v>236</v>
      </c>
      <c r="C2589" s="3">
        <v>8.7</v>
      </c>
      <c r="D2589" s="21">
        <v>0.8</v>
      </c>
      <c r="F2589" s="22">
        <v>81.5</v>
      </c>
      <c r="G2589" s="5">
        <v>-8.0</v>
      </c>
      <c r="H2589" s="5">
        <v>-385.0</v>
      </c>
      <c r="I2589" s="12">
        <f>if(H2589&lt;0,-H2589/(-H2589+100),100/(H2589+100))/(if(H2589&lt;0,-H2589/(-H2589+100),100/(H2589+100))+if(H2588&lt;0,-H2588/(-H2588+100),100/(H2588+100)))</f>
        <v>0.7604938272</v>
      </c>
      <c r="J2589" s="13">
        <v>77.0</v>
      </c>
      <c r="K2589" s="23">
        <f>IF(C2589&lt;&gt;"",IF(C2589+G2589&gt;0,C2589+G2589,""),IF(G2589-C2588&gt;0,G2589-C2588,""))</f>
        <v>0.7</v>
      </c>
      <c r="L2589" s="15">
        <f>if(K2589&lt;&gt;"",if(J2588-J2589&lt;G2589,1,if(G2589=J2588-J2589,"Push",0)),"")</f>
        <v>1</v>
      </c>
      <c r="AA2589" s="18"/>
      <c r="AB2589" s="19"/>
    </row>
    <row r="2590" hidden="1">
      <c r="A2590" s="7">
        <v>44194.0</v>
      </c>
      <c r="B2590" s="8" t="s">
        <v>405</v>
      </c>
      <c r="C2590" s="9"/>
      <c r="D2590" s="9"/>
      <c r="E2590" s="10">
        <v>52.0</v>
      </c>
      <c r="F2590" s="11">
        <v>48.1</v>
      </c>
      <c r="G2590" s="5">
        <v>18.0</v>
      </c>
      <c r="H2590" s="5">
        <v>1300.0</v>
      </c>
      <c r="I2590" s="12">
        <f>if(H2590&lt;0,-H2590/(-H2590+100),100/(H2590+100))/(if(H2590&lt;0,-H2590/(-H2590+100),100/(H2590+100))+if(H2591&lt;0,-H2591/(-H2591+100),100/(H2591+100)))</f>
        <v>0.0685286783</v>
      </c>
      <c r="J2590" s="13">
        <v>51.0</v>
      </c>
      <c r="K2590" s="14" t="str">
        <f>IF(C2590&lt;&gt;"",IF(C2590+G2590&gt;0,C2590+G2590,""),IF(G2590-C2591&gt;0,G2590-C2591,""))</f>
        <v/>
      </c>
      <c r="L2590" s="15" t="str">
        <f>if(K2590&lt;&gt;"",if(J2591-J2590&lt;G2590,1,if(G2590=J2591-J2590,"Push",0)),"")</f>
        <v/>
      </c>
      <c r="AA2590" s="18"/>
      <c r="AB2590" s="19"/>
    </row>
    <row r="2591" hidden="1">
      <c r="B2591" s="20" t="s">
        <v>30</v>
      </c>
      <c r="C2591" s="3">
        <v>20.4</v>
      </c>
      <c r="D2591" s="21">
        <v>0.962</v>
      </c>
      <c r="F2591" s="22">
        <v>66.9</v>
      </c>
      <c r="G2591" s="5">
        <v>-18.0</v>
      </c>
      <c r="H2591" s="5">
        <v>-3335.0</v>
      </c>
      <c r="I2591" s="12">
        <f>if(H2591&lt;0,-H2591/(-H2591+100),100/(H2591+100))/(if(H2591&lt;0,-H2591/(-H2591+100),100/(H2591+100))+if(H2590&lt;0,-H2590/(-H2590+100),100/(H2590+100)))</f>
        <v>0.9314713217</v>
      </c>
      <c r="J2591" s="13">
        <v>73.0</v>
      </c>
      <c r="K2591" s="23">
        <f>IF(C2591&lt;&gt;"",IF(C2591+G2591&gt;0,C2591+G2591,""),IF(G2591-C2590&gt;0,G2591-C2590,""))</f>
        <v>2.4</v>
      </c>
      <c r="L2591" s="15">
        <f>if(K2591&lt;&gt;"",if(J2590-J2591&lt;G2591,1,if(G2591=J2590-J2591,"Push",0)),"")</f>
        <v>1</v>
      </c>
      <c r="AA2591" s="18"/>
      <c r="AB2591" s="19"/>
    </row>
    <row r="2592" hidden="1">
      <c r="A2592" s="7">
        <v>44194.0</v>
      </c>
      <c r="B2592" s="8" t="s">
        <v>192</v>
      </c>
      <c r="C2592" s="9"/>
      <c r="D2592" s="9"/>
      <c r="E2592" s="10">
        <v>68.1</v>
      </c>
      <c r="F2592" s="11">
        <v>76.5</v>
      </c>
      <c r="G2592" s="5">
        <v>2.5</v>
      </c>
      <c r="H2592" s="5">
        <v>115.0</v>
      </c>
      <c r="I2592" s="12">
        <f>if(H2592&lt;0,-H2592/(-H2592+100),100/(H2592+100))/(if(H2592&lt;0,-H2592/(-H2592+100),100/(H2592+100))+if(H2593&lt;0,-H2593/(-H2593+100),100/(H2593+100)))</f>
        <v>0.4443618109</v>
      </c>
      <c r="J2592" s="13">
        <v>78.0</v>
      </c>
      <c r="K2592" s="14">
        <f>IF(C2592&lt;&gt;"",IF(C2592+G2592&gt;0,C2592+G2592,""),IF(G2592-C2593&gt;0,G2592-C2593,""))</f>
        <v>1</v>
      </c>
      <c r="L2592" s="15">
        <f>if(K2592&lt;&gt;"",if(J2593-J2592&lt;G2592,1,if(G2592=J2593-J2592,"Push",0)),"")</f>
        <v>1</v>
      </c>
      <c r="AA2592" s="18"/>
      <c r="AB2592" s="19"/>
    </row>
    <row r="2593" hidden="1">
      <c r="B2593" s="20" t="s">
        <v>184</v>
      </c>
      <c r="C2593" s="3">
        <v>1.5</v>
      </c>
      <c r="D2593" s="21">
        <v>0.557</v>
      </c>
      <c r="F2593" s="22">
        <v>31.6</v>
      </c>
      <c r="G2593" s="5">
        <v>-2.5</v>
      </c>
      <c r="H2593" s="5">
        <v>-139.0</v>
      </c>
      <c r="I2593" s="12">
        <f>if(H2593&lt;0,-H2593/(-H2593+100),100/(H2593+100))/(if(H2593&lt;0,-H2593/(-H2593+100),100/(H2593+100))+if(H2592&lt;0,-H2592/(-H2592+100),100/(H2592+100)))</f>
        <v>0.5556381891</v>
      </c>
      <c r="J2593" s="13">
        <v>65.0</v>
      </c>
      <c r="K2593" s="23" t="str">
        <f>IF(C2593&lt;&gt;"",IF(C2593+G2593&gt;0,C2593+G2593,""),IF(G2593-C2592&gt;0,G2593-C2592,""))</f>
        <v/>
      </c>
      <c r="L2593" s="15" t="str">
        <f>if(K2593&lt;&gt;"",if(J2592-J2593&lt;G2593,1,if(G2593=J2592-J2593,"Push",0)),"")</f>
        <v/>
      </c>
      <c r="AA2593" s="18"/>
      <c r="AB2593" s="19"/>
    </row>
    <row r="2594" hidden="1">
      <c r="A2594" s="7">
        <v>44194.0</v>
      </c>
      <c r="B2594" s="8" t="s">
        <v>172</v>
      </c>
      <c r="C2594" s="9"/>
      <c r="D2594" s="9"/>
      <c r="E2594" s="10">
        <v>63.3</v>
      </c>
      <c r="F2594" s="11">
        <v>63.4</v>
      </c>
      <c r="G2594" s="5">
        <v>9.5</v>
      </c>
      <c r="H2594" s="5">
        <v>390.0</v>
      </c>
      <c r="I2594" s="12">
        <f>if(H2594&lt;0,-H2594/(-H2594+100),100/(H2594+100))/(if(H2594&lt;0,-H2594/(-H2594+100),100/(H2594+100))+if(H2595&lt;0,-H2595/(-H2595+100),100/(H2595+100)))</f>
        <v>0.1952277657</v>
      </c>
      <c r="J2594" s="13">
        <v>57.0</v>
      </c>
      <c r="K2594" s="14">
        <f>IF(C2594&lt;&gt;"",IF(C2594+G2594&gt;0,C2594+G2594,""),IF(G2594-C2595&gt;0,G2594-C2595,""))</f>
        <v>1.4</v>
      </c>
      <c r="L2594" s="15">
        <f>if(K2594&lt;&gt;"",if(J2595-J2594&lt;G2594,1,if(G2594=J2595-J2594,"Push",0)),"")</f>
        <v>1</v>
      </c>
      <c r="AA2594" s="18"/>
      <c r="AB2594" s="19"/>
    </row>
    <row r="2595" hidden="1">
      <c r="B2595" s="20" t="s">
        <v>24</v>
      </c>
      <c r="C2595" s="3">
        <v>8.1</v>
      </c>
      <c r="D2595" s="21">
        <v>0.759</v>
      </c>
      <c r="F2595" s="22">
        <v>56.5</v>
      </c>
      <c r="G2595" s="5">
        <v>-9.5</v>
      </c>
      <c r="H2595" s="5">
        <v>-530.0</v>
      </c>
      <c r="I2595" s="12">
        <f>if(H2595&lt;0,-H2595/(-H2595+100),100/(H2595+100))/(if(H2595&lt;0,-H2595/(-H2595+100),100/(H2595+100))+if(H2594&lt;0,-H2594/(-H2594+100),100/(H2594+100)))</f>
        <v>0.8047722343</v>
      </c>
      <c r="J2595" s="13">
        <v>58.0</v>
      </c>
      <c r="K2595" s="23" t="str">
        <f>IF(C2595&lt;&gt;"",IF(C2595+G2595&gt;0,C2595+G2595,""),IF(G2595-C2594&gt;0,G2595-C2594,""))</f>
        <v/>
      </c>
      <c r="L2595" s="15" t="str">
        <f>if(K2595&lt;&gt;"",if(J2594-J2595&lt;G2595,1,if(G2595=J2594-J2595,"Push",0)),"")</f>
        <v/>
      </c>
      <c r="AA2595" s="18"/>
      <c r="AB2595" s="19"/>
    </row>
    <row r="2596" hidden="1">
      <c r="A2596" s="7">
        <v>44194.0</v>
      </c>
      <c r="B2596" s="8" t="s">
        <v>356</v>
      </c>
      <c r="C2596" s="9"/>
      <c r="D2596" s="9"/>
      <c r="E2596" s="10">
        <v>62.6</v>
      </c>
      <c r="F2596" s="11">
        <v>59.4</v>
      </c>
      <c r="G2596" s="5">
        <v>34.0</v>
      </c>
      <c r="I2596" s="12"/>
      <c r="J2596" s="13">
        <v>56.0</v>
      </c>
      <c r="K2596" s="14">
        <f>IF(C2596&lt;&gt;"",IF(C2596+G2596&gt;0,C2596+G2596,""),IF(G2596-C2597&gt;0,G2596-C2597,""))</f>
        <v>6.8</v>
      </c>
      <c r="L2596" s="15">
        <f>if(K2596&lt;&gt;"",if(J2597-J2596&lt;G2596,1,if(G2596=J2597-J2596,"Push",0)),"")</f>
        <v>0</v>
      </c>
      <c r="AA2596" s="18"/>
      <c r="AB2596" s="19"/>
    </row>
    <row r="2597" hidden="1">
      <c r="B2597" s="20" t="s">
        <v>279</v>
      </c>
      <c r="C2597" s="3">
        <v>27.2</v>
      </c>
      <c r="D2597" s="21">
        <v>0.978</v>
      </c>
      <c r="F2597" s="22">
        <v>48.5</v>
      </c>
      <c r="G2597" s="5">
        <v>-34.0</v>
      </c>
      <c r="I2597" s="12"/>
      <c r="J2597" s="13">
        <v>93.0</v>
      </c>
      <c r="K2597" s="23" t="str">
        <f>IF(C2597&lt;&gt;"",IF(C2597+G2597&gt;0,C2597+G2597,""),IF(G2597-C2596&gt;0,G2597-C2596,""))</f>
        <v/>
      </c>
      <c r="L2597" s="15" t="str">
        <f>if(K2597&lt;&gt;"",if(J2596-J2597&lt;G2597,1,if(G2597=J2596-J2597,"Push",0)),"")</f>
        <v/>
      </c>
      <c r="AA2597" s="18"/>
      <c r="AB2597" s="19"/>
    </row>
    <row r="2598" hidden="1">
      <c r="A2598" s="7">
        <v>44194.0</v>
      </c>
      <c r="B2598" s="8" t="s">
        <v>338</v>
      </c>
      <c r="C2598" s="9"/>
      <c r="D2598" s="9"/>
      <c r="E2598" s="10">
        <v>50.4</v>
      </c>
      <c r="F2598" s="11">
        <v>56.8</v>
      </c>
      <c r="G2598" s="5">
        <v>37.5</v>
      </c>
      <c r="I2598" s="12"/>
      <c r="J2598" s="13">
        <v>67.0</v>
      </c>
      <c r="K2598" s="14">
        <f>IF(C2598&lt;&gt;"",IF(C2598+G2598&gt;0,C2598+G2598,""),IF(G2598-C2599&gt;0,G2598-C2599,""))</f>
        <v>3.3</v>
      </c>
      <c r="L2598" s="15">
        <f>if(K2598&lt;&gt;"",if(J2599-J2598&lt;G2598,1,if(G2598=J2599-J2598,"Push",0)),"")</f>
        <v>0</v>
      </c>
      <c r="AA2598" s="18"/>
      <c r="AB2598" s="19"/>
    </row>
    <row r="2599" hidden="1">
      <c r="B2599" s="20" t="s">
        <v>230</v>
      </c>
      <c r="C2599" s="3">
        <v>34.2</v>
      </c>
      <c r="D2599" s="21">
        <v>0.99</v>
      </c>
      <c r="F2599" s="22">
        <v>45.8</v>
      </c>
      <c r="G2599" s="5">
        <v>-37.5</v>
      </c>
      <c r="I2599" s="12"/>
      <c r="J2599" s="13">
        <v>112.0</v>
      </c>
      <c r="K2599" s="23" t="str">
        <f>IF(C2599&lt;&gt;"",IF(C2599+G2599&gt;0,C2599+G2599,""),IF(G2599-C2598&gt;0,G2599-C2598,""))</f>
        <v/>
      </c>
      <c r="L2599" s="15" t="str">
        <f>if(K2599&lt;&gt;"",if(J2598-J2599&lt;G2599,1,if(G2599=J2598-J2599,"Push",0)),"")</f>
        <v/>
      </c>
      <c r="AA2599" s="18"/>
      <c r="AB2599" s="19"/>
    </row>
    <row r="2600" hidden="1">
      <c r="A2600" s="7">
        <v>44194.0</v>
      </c>
      <c r="B2600" s="8" t="s">
        <v>283</v>
      </c>
      <c r="C2600" s="9"/>
      <c r="D2600" s="9"/>
      <c r="E2600" s="10">
        <v>48.5</v>
      </c>
      <c r="F2600" s="11">
        <v>68.2</v>
      </c>
      <c r="G2600" s="5">
        <v>5.0</v>
      </c>
      <c r="H2600" s="5">
        <v>180.0</v>
      </c>
      <c r="I2600" s="12">
        <f>if(H2600&lt;0,-H2600/(-H2600+100),100/(H2600+100))/(if(H2600&lt;0,-H2600/(-H2600+100),100/(H2600+100))+if(H2601&lt;0,-H2601/(-H2601+100),100/(H2601+100)))</f>
        <v>0.3403141361</v>
      </c>
      <c r="J2600" s="13">
        <v>87.0</v>
      </c>
      <c r="K2600" s="14">
        <f>IF(C2600&lt;&gt;"",IF(C2600+G2600&gt;0,C2600+G2600,""),IF(G2600-C2601&gt;0,G2600-C2601,""))</f>
        <v>0.6</v>
      </c>
      <c r="L2600" s="15">
        <f>if(K2600&lt;&gt;"",if(J2601-J2600&lt;G2600,1,if(G2600=J2601-J2600,"Push",0)),"")</f>
        <v>1</v>
      </c>
      <c r="AA2600" s="18"/>
      <c r="AB2600" s="19"/>
    </row>
    <row r="2601" hidden="1">
      <c r="B2601" s="20" t="s">
        <v>53</v>
      </c>
      <c r="C2601" s="3">
        <v>4.4</v>
      </c>
      <c r="D2601" s="21">
        <v>0.646</v>
      </c>
      <c r="F2601" s="22">
        <v>8.9</v>
      </c>
      <c r="G2601" s="5">
        <v>-5.0</v>
      </c>
      <c r="H2601" s="5">
        <v>-225.0</v>
      </c>
      <c r="I2601" s="12">
        <f>if(H2601&lt;0,-H2601/(-H2601+100),100/(H2601+100))/(if(H2601&lt;0,-H2601/(-H2601+100),100/(H2601+100))+if(H2600&lt;0,-H2600/(-H2600+100),100/(H2600+100)))</f>
        <v>0.6596858639</v>
      </c>
      <c r="J2601" s="13">
        <v>60.0</v>
      </c>
      <c r="K2601" s="23" t="str">
        <f>IF(C2601&lt;&gt;"",IF(C2601+G2601&gt;0,C2601+G2601,""),IF(G2601-C2600&gt;0,G2601-C2600,""))</f>
        <v/>
      </c>
      <c r="L2601" s="15" t="str">
        <f>if(K2601&lt;&gt;"",if(J2600-J2601&lt;G2601,1,if(G2601=J2600-J2601,"Push",0)),"")</f>
        <v/>
      </c>
      <c r="AA2601" s="18"/>
      <c r="AB2601" s="19"/>
    </row>
    <row r="2602" hidden="1">
      <c r="A2602" s="7">
        <v>44194.0</v>
      </c>
      <c r="B2602" s="8" t="s">
        <v>267</v>
      </c>
      <c r="C2602" s="9"/>
      <c r="D2602" s="9"/>
      <c r="E2602" s="10">
        <v>47.0</v>
      </c>
      <c r="F2602" s="11">
        <v>58.9</v>
      </c>
      <c r="G2602" s="5">
        <v>36.0</v>
      </c>
      <c r="I2602" s="12"/>
      <c r="J2602" s="13">
        <v>51.0</v>
      </c>
      <c r="K2602" s="14">
        <f>IF(C2602&lt;&gt;"",IF(C2602+G2602&gt;0,C2602+G2602,""),IF(G2602-C2603&gt;0,G2602-C2603,""))</f>
        <v>7.1</v>
      </c>
      <c r="L2602" s="15">
        <f>if(K2602&lt;&gt;"",if(J2603-J2602&lt;G2602,1,if(G2602=J2603-J2602,"Push",0)),"")</f>
        <v>1</v>
      </c>
      <c r="AA2602" s="18"/>
      <c r="AB2602" s="19"/>
    </row>
    <row r="2603" hidden="1">
      <c r="B2603" s="20" t="s">
        <v>80</v>
      </c>
      <c r="C2603" s="3">
        <v>28.9</v>
      </c>
      <c r="D2603" s="21">
        <v>0.99</v>
      </c>
      <c r="F2603" s="22">
        <v>44.0</v>
      </c>
      <c r="G2603" s="5">
        <v>-36.0</v>
      </c>
      <c r="I2603" s="12"/>
      <c r="J2603" s="13">
        <v>79.0</v>
      </c>
      <c r="K2603" s="23" t="str">
        <f>IF(C2603&lt;&gt;"",IF(C2603+G2603&gt;0,C2603+G2603,""),IF(G2603-C2602&gt;0,G2603-C2602,""))</f>
        <v/>
      </c>
      <c r="L2603" s="15" t="str">
        <f>if(K2603&lt;&gt;"",if(J2602-J2603&lt;G2603,1,if(G2603=J2602-J2603,"Push",0)),"")</f>
        <v/>
      </c>
      <c r="AA2603" s="18"/>
      <c r="AB2603" s="19"/>
    </row>
    <row r="2604" hidden="1">
      <c r="A2604" s="7">
        <v>44194.0</v>
      </c>
      <c r="B2604" s="8" t="s">
        <v>165</v>
      </c>
      <c r="C2604" s="9"/>
      <c r="D2604" s="9"/>
      <c r="E2604" s="10">
        <v>42.6</v>
      </c>
      <c r="F2604" s="11">
        <v>12.0</v>
      </c>
      <c r="G2604" s="5">
        <v>4.0</v>
      </c>
      <c r="H2604" s="5">
        <v>155.0</v>
      </c>
      <c r="I2604" s="12">
        <f>if(H2604&lt;0,-H2604/(-H2604+100),100/(H2604+100))/(if(H2604&lt;0,-H2604/(-H2604+100),100/(H2604+100))+if(H2605&lt;0,-H2605/(-H2605+100),100/(H2605+100)))</f>
        <v>0.3761673024</v>
      </c>
      <c r="J2604" s="13">
        <v>64.0</v>
      </c>
      <c r="K2604" s="14">
        <f>IF(C2604&lt;&gt;"",IF(C2604+G2604&gt;0,C2604+G2604,""),IF(G2604-C2605&gt;0,G2604-C2605,""))</f>
        <v>2.1</v>
      </c>
      <c r="L2604" s="15">
        <f>if(K2604&lt;&gt;"",if(J2605-J2604&lt;G2604,1,if(G2604=J2605-J2604,"Push",0)),"")</f>
        <v>0</v>
      </c>
      <c r="AA2604" s="18"/>
      <c r="AB2604" s="19"/>
    </row>
    <row r="2605" hidden="1">
      <c r="B2605" s="20" t="s">
        <v>73</v>
      </c>
      <c r="C2605" s="3">
        <v>1.9</v>
      </c>
      <c r="D2605" s="21">
        <v>0.567</v>
      </c>
      <c r="F2605" s="22">
        <v>57.8</v>
      </c>
      <c r="G2605" s="5">
        <v>-4.0</v>
      </c>
      <c r="H2605" s="5">
        <v>-186.0</v>
      </c>
      <c r="I2605" s="12">
        <f>if(H2605&lt;0,-H2605/(-H2605+100),100/(H2605+100))/(if(H2605&lt;0,-H2605/(-H2605+100),100/(H2605+100))+if(H2604&lt;0,-H2604/(-H2604+100),100/(H2604+100)))</f>
        <v>0.6238326976</v>
      </c>
      <c r="J2605" s="13">
        <v>74.0</v>
      </c>
      <c r="K2605" s="23" t="str">
        <f>IF(C2605&lt;&gt;"",IF(C2605+G2605&gt;0,C2605+G2605,""),IF(G2605-C2604&gt;0,G2605-C2604,""))</f>
        <v/>
      </c>
      <c r="L2605" s="15" t="str">
        <f>if(K2605&lt;&gt;"",if(J2604-J2605&lt;G2605,1,if(G2605=J2604-J2605,"Push",0)),"")</f>
        <v/>
      </c>
      <c r="AA2605" s="18"/>
      <c r="AB2605" s="19"/>
    </row>
    <row r="2606" hidden="1">
      <c r="A2606" s="7">
        <v>44194.0</v>
      </c>
      <c r="B2606" s="8" t="s">
        <v>55</v>
      </c>
      <c r="C2606" s="9"/>
      <c r="D2606" s="9"/>
      <c r="E2606" s="10">
        <v>42.3</v>
      </c>
      <c r="F2606" s="11">
        <v>35.1</v>
      </c>
      <c r="G2606" s="5">
        <v>11.5</v>
      </c>
      <c r="H2606" s="5">
        <v>550.0</v>
      </c>
      <c r="I2606" s="12">
        <f>if(H2606&lt;0,-H2606/(-H2606+100),100/(H2606+100))/(if(H2606&lt;0,-H2606/(-H2606+100),100/(H2606+100))+if(H2607&lt;0,-H2607/(-H2607+100),100/(H2607+100)))</f>
        <v>0.1469548134</v>
      </c>
      <c r="J2606" s="13">
        <v>58.0</v>
      </c>
      <c r="K2606" s="14">
        <f>IF(C2606&lt;&gt;"",IF(C2606+G2606&gt;0,C2606+G2606,""),IF(G2606-C2607&gt;0,G2606-C2607,""))</f>
        <v>4.2</v>
      </c>
      <c r="L2606" s="15">
        <f>if(K2606&lt;&gt;"",if(J2607-J2606&lt;G2606,1,if(G2606=J2607-J2606,"Push",0)),"")</f>
        <v>1</v>
      </c>
      <c r="AA2606" s="18"/>
      <c r="AB2606" s="19"/>
    </row>
    <row r="2607" hidden="1">
      <c r="B2607" s="20" t="s">
        <v>48</v>
      </c>
      <c r="C2607" s="3">
        <v>7.3</v>
      </c>
      <c r="D2607" s="21">
        <v>0.757</v>
      </c>
      <c r="F2607" s="22">
        <v>42.4</v>
      </c>
      <c r="G2607" s="5">
        <v>-11.5</v>
      </c>
      <c r="H2607" s="5">
        <v>-835.0</v>
      </c>
      <c r="I2607" s="12">
        <f>if(H2607&lt;0,-H2607/(-H2607+100),100/(H2607+100))/(if(H2607&lt;0,-H2607/(-H2607+100),100/(H2607+100))+if(H2606&lt;0,-H2606/(-H2606+100),100/(H2606+100)))</f>
        <v>0.8530451866</v>
      </c>
      <c r="J2607" s="13">
        <v>60.0</v>
      </c>
      <c r="K2607" s="23" t="str">
        <f>IF(C2607&lt;&gt;"",IF(C2607+G2607&gt;0,C2607+G2607,""),IF(G2607-C2606&gt;0,G2607-C2606,""))</f>
        <v/>
      </c>
      <c r="L2607" s="15" t="str">
        <f>if(K2607&lt;&gt;"",if(J2606-J2607&lt;G2607,1,if(G2607=J2606-J2607,"Push",0)),"")</f>
        <v/>
      </c>
      <c r="AA2607" s="18"/>
      <c r="AB2607" s="19"/>
    </row>
    <row r="2608" hidden="1">
      <c r="A2608" s="7">
        <v>44194.0</v>
      </c>
      <c r="B2608" s="8" t="s">
        <v>163</v>
      </c>
      <c r="C2608" s="9"/>
      <c r="D2608" s="9"/>
      <c r="E2608" s="10">
        <v>20.5</v>
      </c>
      <c r="F2608" s="11">
        <v>52.8</v>
      </c>
      <c r="I2608" s="12"/>
      <c r="J2608" s="13">
        <v>44.0</v>
      </c>
      <c r="K2608" s="14"/>
      <c r="L2608" s="15"/>
      <c r="AA2608" s="18"/>
      <c r="AB2608" s="19"/>
    </row>
    <row r="2609" hidden="1">
      <c r="B2609" s="20" t="s">
        <v>61</v>
      </c>
      <c r="C2609" s="3">
        <v>37.2</v>
      </c>
      <c r="D2609" s="21">
        <v>0.995</v>
      </c>
      <c r="F2609" s="22">
        <v>35.9</v>
      </c>
      <c r="I2609" s="12"/>
      <c r="J2609" s="13">
        <v>82.0</v>
      </c>
      <c r="K2609" s="23"/>
      <c r="L2609" s="15"/>
      <c r="AA2609" s="18"/>
      <c r="AB2609" s="19"/>
    </row>
    <row r="2610" hidden="1">
      <c r="A2610" s="7">
        <v>44194.0</v>
      </c>
      <c r="B2610" s="8" t="s">
        <v>410</v>
      </c>
      <c r="C2610" s="9"/>
      <c r="D2610" s="9"/>
      <c r="E2610" s="10">
        <v>18.9</v>
      </c>
      <c r="F2610" s="11">
        <v>8.9</v>
      </c>
      <c r="I2610" s="12"/>
      <c r="J2610" s="13">
        <v>36.0</v>
      </c>
      <c r="K2610" s="14"/>
      <c r="L2610" s="15"/>
      <c r="AA2610" s="18"/>
      <c r="AB2610" s="19"/>
    </row>
    <row r="2611" hidden="1">
      <c r="B2611" s="20" t="s">
        <v>123</v>
      </c>
      <c r="C2611" s="3">
        <v>34.2</v>
      </c>
      <c r="D2611" s="21">
        <v>0.989</v>
      </c>
      <c r="F2611" s="22">
        <v>62.0</v>
      </c>
      <c r="I2611" s="12"/>
      <c r="J2611" s="13">
        <v>94.0</v>
      </c>
      <c r="K2611" s="23"/>
      <c r="L2611" s="15"/>
      <c r="AA2611" s="18"/>
      <c r="AB2611" s="19"/>
    </row>
    <row r="2612" hidden="1">
      <c r="A2612" s="7">
        <v>44194.0</v>
      </c>
      <c r="B2612" s="8" t="s">
        <v>449</v>
      </c>
      <c r="C2612" s="9"/>
      <c r="D2612" s="9"/>
      <c r="E2612" s="10">
        <v>17.8</v>
      </c>
      <c r="F2612" s="11">
        <v>41.9</v>
      </c>
      <c r="I2612" s="12"/>
      <c r="J2612" s="13">
        <v>72.0</v>
      </c>
      <c r="K2612" s="14"/>
      <c r="L2612" s="15"/>
      <c r="AA2612" s="18"/>
      <c r="AB2612" s="19"/>
    </row>
    <row r="2613" hidden="1">
      <c r="B2613" s="20" t="s">
        <v>282</v>
      </c>
      <c r="C2613" s="3">
        <v>29.2</v>
      </c>
      <c r="D2613" s="21">
        <v>0.986</v>
      </c>
      <c r="F2613" s="22">
        <v>30.9</v>
      </c>
      <c r="I2613" s="12"/>
      <c r="J2613" s="13">
        <v>93.0</v>
      </c>
      <c r="K2613" s="23"/>
      <c r="L2613" s="15"/>
      <c r="AA2613" s="18"/>
      <c r="AB2613" s="19"/>
    </row>
    <row r="2614" hidden="1">
      <c r="A2614" s="7">
        <v>44194.0</v>
      </c>
      <c r="B2614" s="8" t="s">
        <v>221</v>
      </c>
      <c r="C2614" s="9"/>
      <c r="D2614" s="9"/>
      <c r="E2614" s="10">
        <v>17.6</v>
      </c>
      <c r="F2614" s="11">
        <v>30.2</v>
      </c>
      <c r="I2614" s="12"/>
      <c r="J2614" s="13">
        <v>59.0</v>
      </c>
      <c r="K2614" s="14"/>
      <c r="L2614" s="15"/>
      <c r="AA2614" s="18"/>
      <c r="AB2614" s="19"/>
    </row>
    <row r="2615" hidden="1">
      <c r="B2615" s="20" t="s">
        <v>143</v>
      </c>
      <c r="C2615" s="3">
        <v>31.4</v>
      </c>
      <c r="D2615" s="21">
        <v>0.984</v>
      </c>
      <c r="F2615" s="22">
        <v>48.7</v>
      </c>
      <c r="I2615" s="12"/>
      <c r="J2615" s="13">
        <v>101.0</v>
      </c>
      <c r="K2615" s="23"/>
      <c r="L2615" s="15"/>
      <c r="AA2615" s="18"/>
      <c r="AB2615" s="19"/>
    </row>
    <row r="2616" hidden="1">
      <c r="A2616" s="7">
        <v>44194.0</v>
      </c>
      <c r="B2616" s="8" t="s">
        <v>142</v>
      </c>
      <c r="C2616" s="9"/>
      <c r="D2616" s="9"/>
      <c r="E2616" s="10"/>
      <c r="F2616" s="11"/>
      <c r="G2616" s="5">
        <v>10.0</v>
      </c>
      <c r="H2616" s="5">
        <v>450.0</v>
      </c>
      <c r="I2616" s="12">
        <f>if(H2616&lt;0,-H2616/(-H2616+100),100/(H2616+100))/(if(H2616&lt;0,-H2616/(-H2616+100),100/(H2616+100))+if(H2617&lt;0,-H2617/(-H2617+100),100/(H2617+100)))</f>
        <v>0.1741741742</v>
      </c>
      <c r="J2616" s="13">
        <v>63.0</v>
      </c>
      <c r="K2616" s="14"/>
      <c r="L2616" s="15"/>
      <c r="AA2616" s="18"/>
      <c r="AB2616" s="19"/>
    </row>
    <row r="2617" hidden="1">
      <c r="B2617" s="20" t="s">
        <v>112</v>
      </c>
      <c r="C2617" s="3"/>
      <c r="D2617" s="3"/>
      <c r="F2617" s="22"/>
      <c r="G2617" s="5">
        <v>-10.0</v>
      </c>
      <c r="H2617" s="5">
        <v>-625.0</v>
      </c>
      <c r="I2617" s="12">
        <f>if(H2617&lt;0,-H2617/(-H2617+100),100/(H2617+100))/(if(H2617&lt;0,-H2617/(-H2617+100),100/(H2617+100))+if(H2616&lt;0,-H2616/(-H2616+100),100/(H2616+100)))</f>
        <v>0.8258258258</v>
      </c>
      <c r="J2617" s="13">
        <v>86.0</v>
      </c>
      <c r="K2617" s="23"/>
      <c r="L2617" s="15"/>
      <c r="AA2617" s="18"/>
      <c r="AB2617" s="19"/>
    </row>
    <row r="2618">
      <c r="A2618" s="42">
        <v>44195.0</v>
      </c>
      <c r="B2618" s="43" t="s">
        <v>245</v>
      </c>
      <c r="C2618" s="44"/>
      <c r="D2618" s="44"/>
      <c r="E2618" s="46">
        <v>88.5</v>
      </c>
      <c r="F2618" s="47">
        <v>96.0</v>
      </c>
      <c r="G2618" s="48">
        <v>3.5</v>
      </c>
      <c r="H2618" s="48">
        <v>140.0</v>
      </c>
      <c r="I2618" s="49">
        <f>if(H2618&lt;0,-H2618/(-H2618+100),100/(H2618+100))/(if(H2618&lt;0,-H2618/(-H2618+100),100/(H2618+100))+if(H2619&lt;0,-H2619/(-H2619+100),100/(H2619+100)))</f>
        <v>0.3998203055</v>
      </c>
      <c r="J2618" s="50">
        <v>85.0</v>
      </c>
      <c r="K2618" s="51">
        <f>IF(C2618&lt;&gt;"",IF(C2618+G2618&gt;0,C2618+G2618,""),IF(G2618-C2619&gt;0,G2618-C2619,""))</f>
        <v>0.5</v>
      </c>
      <c r="L2618" s="52">
        <f>if(K2618&lt;&gt;"",if(J2619-J2618&lt;G2618,1,if(G2618=J2619-J2618,"Push",0)),"")</f>
        <v>1</v>
      </c>
      <c r="AA2618" s="18"/>
      <c r="AB2618" s="19"/>
    </row>
    <row r="2619">
      <c r="B2619" s="20" t="s">
        <v>114</v>
      </c>
      <c r="C2619" s="3">
        <v>3.0</v>
      </c>
      <c r="D2619" s="21">
        <v>0.615</v>
      </c>
      <c r="F2619" s="22">
        <v>35.8</v>
      </c>
      <c r="G2619" s="5">
        <v>-3.5</v>
      </c>
      <c r="H2619" s="5">
        <v>-167.0</v>
      </c>
      <c r="I2619" s="12">
        <f>if(H2619&lt;0,-H2619/(-H2619+100),100/(H2619+100))/(if(H2619&lt;0,-H2619/(-H2619+100),100/(H2619+100))+if(H2618&lt;0,-H2618/(-H2618+100),100/(H2618+100)))</f>
        <v>0.6001796945</v>
      </c>
      <c r="J2619" s="13">
        <v>68.0</v>
      </c>
      <c r="K2619" s="23" t="str">
        <f>IF(C2619&lt;&gt;"",IF(C2619+G2619&gt;0,C2619+G2619,""),IF(G2619-C2618&gt;0,G2619-C2618,""))</f>
        <v/>
      </c>
      <c r="L2619" s="15" t="str">
        <f>if(K2619&lt;&gt;"",if(J2618-J2619&lt;G2619,1,if(G2619=J2618-J2619,"Push",0)),"")</f>
        <v/>
      </c>
      <c r="AA2619" s="18"/>
      <c r="AB2619" s="19"/>
    </row>
    <row r="2620" hidden="1">
      <c r="A2620" s="7">
        <v>44195.0</v>
      </c>
      <c r="B2620" s="8" t="s">
        <v>251</v>
      </c>
      <c r="C2620" s="9"/>
      <c r="D2620" s="9"/>
      <c r="E2620" s="10">
        <v>88.3</v>
      </c>
      <c r="F2620" s="11">
        <v>87.9</v>
      </c>
      <c r="G2620" s="5">
        <v>1.0</v>
      </c>
      <c r="H2620" s="5">
        <v>-105.0</v>
      </c>
      <c r="I2620" s="12">
        <f>if(H2620&lt;0,-H2620/(-H2620+100),100/(H2620+100))/(if(H2620&lt;0,-H2620/(-H2620+100),100/(H2620+100))+if(H2621&lt;0,-H2621/(-H2621+100),100/(H2621+100)))</f>
        <v>0.4891657638</v>
      </c>
      <c r="J2620" s="13">
        <v>80.0</v>
      </c>
      <c r="K2620" s="14" t="str">
        <f>IF(C2620&lt;&gt;"",IF(C2620+G2620&gt;0,C2620+G2620,""),IF(G2620-C2621&gt;0,G2620-C2621,""))</f>
        <v/>
      </c>
      <c r="L2620" s="15" t="str">
        <f>if(K2620&lt;&gt;"",if(J2621-J2620&lt;G2620,1,if(G2620=J2621-J2620,"Push",0)),"")</f>
        <v/>
      </c>
      <c r="AA2620" s="18"/>
      <c r="AB2620" s="19"/>
    </row>
    <row r="2621" hidden="1">
      <c r="B2621" s="20" t="s">
        <v>102</v>
      </c>
      <c r="C2621" s="3">
        <v>1.7</v>
      </c>
      <c r="D2621" s="21">
        <v>0.566</v>
      </c>
      <c r="F2621" s="22">
        <v>42.9</v>
      </c>
      <c r="G2621" s="5">
        <v>-1.0</v>
      </c>
      <c r="H2621" s="5">
        <v>-115.0</v>
      </c>
      <c r="I2621" s="12">
        <f>if(H2621&lt;0,-H2621/(-H2621+100),100/(H2621+100))/(if(H2621&lt;0,-H2621/(-H2621+100),100/(H2621+100))+if(H2620&lt;0,-H2620/(-H2620+100),100/(H2620+100)))</f>
        <v>0.5108342362</v>
      </c>
      <c r="J2621" s="13">
        <v>74.0</v>
      </c>
      <c r="K2621" s="23">
        <f>IF(C2621&lt;&gt;"",IF(C2621+G2621&gt;0,C2621+G2621,""),IF(G2621-C2620&gt;0,G2621-C2620,""))</f>
        <v>0.7</v>
      </c>
      <c r="L2621" s="15">
        <f>if(K2621&lt;&gt;"",if(J2620-J2621&lt;G2621,1,if(G2621=J2620-J2621,"Push",0)),"")</f>
        <v>0</v>
      </c>
      <c r="AA2621" s="18"/>
      <c r="AB2621" s="19"/>
    </row>
    <row r="2622" hidden="1">
      <c r="A2622" s="7">
        <v>44195.0</v>
      </c>
      <c r="B2622" s="8" t="s">
        <v>379</v>
      </c>
      <c r="C2622" s="9">
        <v>4.4</v>
      </c>
      <c r="D2622" s="25">
        <v>0.666</v>
      </c>
      <c r="E2622" s="10">
        <v>86.6</v>
      </c>
      <c r="F2622" s="11">
        <v>94.7</v>
      </c>
      <c r="G2622" s="5">
        <v>-4.0</v>
      </c>
      <c r="H2622" s="5">
        <v>-186.0</v>
      </c>
      <c r="I2622" s="12">
        <f>if(H2622&lt;0,-H2622/(-H2622+100),100/(H2622+100))/(if(H2622&lt;0,-H2622/(-H2622+100),100/(H2622+100))+if(H2623&lt;0,-H2623/(-H2623+100),100/(H2623+100)))</f>
        <v>0.6238326976</v>
      </c>
      <c r="J2622" s="13">
        <v>73.0</v>
      </c>
      <c r="K2622" s="14">
        <f>IF(C2622&lt;&gt;"",IF(C2622+G2622&gt;0,C2622+G2622,""),IF(G2622-C2623&gt;0,G2622-C2623,""))</f>
        <v>0.4</v>
      </c>
      <c r="L2622" s="15">
        <f>if(K2622&lt;&gt;"",if(J2623-J2622&lt;G2622,1,if(G2622=J2623-J2622,"Push",0)),"")</f>
        <v>1</v>
      </c>
      <c r="AA2622" s="18"/>
      <c r="AB2622" s="19"/>
    </row>
    <row r="2623" hidden="1">
      <c r="B2623" s="20" t="s">
        <v>82</v>
      </c>
      <c r="C2623" s="3"/>
      <c r="D2623" s="3"/>
      <c r="F2623" s="22">
        <v>39.1</v>
      </c>
      <c r="G2623" s="5">
        <v>4.0</v>
      </c>
      <c r="H2623" s="5">
        <v>155.0</v>
      </c>
      <c r="I2623" s="12">
        <f>if(H2623&lt;0,-H2623/(-H2623+100),100/(H2623+100))/(if(H2623&lt;0,-H2623/(-H2623+100),100/(H2623+100))+if(H2622&lt;0,-H2622/(-H2622+100),100/(H2622+100)))</f>
        <v>0.3761673024</v>
      </c>
      <c r="J2623" s="13">
        <v>53.0</v>
      </c>
      <c r="K2623" s="23" t="str">
        <f>IF(C2623&lt;&gt;"",IF(C2623+G2623&gt;0,C2623+G2623,""),IF(G2623-C2622&gt;0,G2623-C2622,""))</f>
        <v/>
      </c>
      <c r="L2623" s="15" t="str">
        <f>if(K2623&lt;&gt;"",if(J2622-J2623&lt;G2623,1,if(G2623=J2622-J2623,"Push",0)),"")</f>
        <v/>
      </c>
      <c r="AA2623" s="18"/>
      <c r="AB2623" s="19"/>
    </row>
    <row r="2624" hidden="1">
      <c r="A2624" s="7">
        <v>44195.0</v>
      </c>
      <c r="B2624" s="8" t="s">
        <v>285</v>
      </c>
      <c r="C2624" s="9"/>
      <c r="D2624" s="9"/>
      <c r="E2624" s="10">
        <v>82.3</v>
      </c>
      <c r="F2624" s="11">
        <v>57.5</v>
      </c>
      <c r="G2624" s="5">
        <v>6.0</v>
      </c>
      <c r="H2624" s="5">
        <v>210.0</v>
      </c>
      <c r="I2624" s="12">
        <f>if(H2624&lt;0,-H2624/(-H2624+100),100/(H2624+100))/(if(H2624&lt;0,-H2624/(-H2624+100),100/(H2624+100))+if(H2625&lt;0,-H2625/(-H2625+100),100/(H2625+100)))</f>
        <v>0.3054989817</v>
      </c>
      <c r="J2624" s="13">
        <v>85.0</v>
      </c>
      <c r="K2624" s="14">
        <f>IF(C2624&lt;&gt;"",IF(C2624+G2624&gt;0,C2624+G2624,""),IF(G2624-C2625&gt;0,G2624-C2625,""))</f>
        <v>0.8</v>
      </c>
      <c r="L2624" s="15">
        <f>if(K2624&lt;&gt;"",if(J2625-J2624&lt;G2624,1,if(G2624=J2625-J2624,"Push",0)),"")</f>
        <v>1</v>
      </c>
      <c r="AA2624" s="18"/>
      <c r="AB2624" s="19"/>
    </row>
    <row r="2625" hidden="1">
      <c r="B2625" s="20" t="s">
        <v>108</v>
      </c>
      <c r="C2625" s="3">
        <v>5.2</v>
      </c>
      <c r="D2625" s="21">
        <v>0.692</v>
      </c>
      <c r="F2625" s="22">
        <v>73.6</v>
      </c>
      <c r="G2625" s="5">
        <v>-6.0</v>
      </c>
      <c r="H2625" s="5">
        <v>-275.0</v>
      </c>
      <c r="I2625" s="12">
        <f>if(H2625&lt;0,-H2625/(-H2625+100),100/(H2625+100))/(if(H2625&lt;0,-H2625/(-H2625+100),100/(H2625+100))+if(H2624&lt;0,-H2624/(-H2624+100),100/(H2624+100)))</f>
        <v>0.6945010183</v>
      </c>
      <c r="J2625" s="13">
        <v>87.0</v>
      </c>
      <c r="K2625" s="23" t="str">
        <f>IF(C2625&lt;&gt;"",IF(C2625+G2625&gt;0,C2625+G2625,""),IF(G2625-C2624&gt;0,G2625-C2624,""))</f>
        <v/>
      </c>
      <c r="L2625" s="15" t="str">
        <f>if(K2625&lt;&gt;"",if(J2624-J2625&lt;G2625,1,if(G2625=J2624-J2625,"Push",0)),"")</f>
        <v/>
      </c>
      <c r="AA2625" s="18"/>
      <c r="AB2625" s="19"/>
    </row>
    <row r="2626" hidden="1">
      <c r="A2626" s="7">
        <v>44195.0</v>
      </c>
      <c r="B2626" s="8" t="s">
        <v>34</v>
      </c>
      <c r="C2626" s="9">
        <v>4.3</v>
      </c>
      <c r="D2626" s="25">
        <v>0.659</v>
      </c>
      <c r="E2626" s="10">
        <v>81.7</v>
      </c>
      <c r="F2626" s="11">
        <v>42.4</v>
      </c>
      <c r="G2626" s="5">
        <v>-4.0</v>
      </c>
      <c r="H2626" s="5">
        <v>-186.0</v>
      </c>
      <c r="I2626" s="12">
        <f>if(H2626&lt;0,-H2626/(-H2626+100),100/(H2626+100))/(if(H2626&lt;0,-H2626/(-H2626+100),100/(H2626+100))+if(H2627&lt;0,-H2627/(-H2627+100),100/(H2627+100)))</f>
        <v>0.6238326976</v>
      </c>
      <c r="J2626" s="13">
        <v>67.0</v>
      </c>
      <c r="K2626" s="14">
        <f>IF(C2626&lt;&gt;"",IF(C2626+G2626&gt;0,C2626+G2626,""),IF(G2626-C2627&gt;0,G2626-C2627,""))</f>
        <v>0.3</v>
      </c>
      <c r="L2626" s="15">
        <f>if(K2626&lt;&gt;"",if(J2627-J2626&lt;G2626,1,if(G2626=J2627-J2626,"Push",0)),"")</f>
        <v>0</v>
      </c>
      <c r="AA2626" s="18"/>
      <c r="AB2626" s="19"/>
    </row>
    <row r="2627" hidden="1">
      <c r="B2627" s="20" t="s">
        <v>32</v>
      </c>
      <c r="C2627" s="3"/>
      <c r="D2627" s="3"/>
      <c r="F2627" s="22">
        <v>86.7</v>
      </c>
      <c r="G2627" s="5">
        <v>4.0</v>
      </c>
      <c r="H2627" s="5">
        <v>155.0</v>
      </c>
      <c r="I2627" s="12">
        <f>if(H2627&lt;0,-H2627/(-H2627+100),100/(H2627+100))/(if(H2627&lt;0,-H2627/(-H2627+100),100/(H2627+100))+if(H2626&lt;0,-H2626/(-H2626+100),100/(H2626+100)))</f>
        <v>0.3761673024</v>
      </c>
      <c r="J2627" s="13">
        <v>72.0</v>
      </c>
      <c r="K2627" s="23" t="str">
        <f>IF(C2627&lt;&gt;"",IF(C2627+G2627&gt;0,C2627+G2627,""),IF(G2627-C2626&gt;0,G2627-C2626,""))</f>
        <v/>
      </c>
      <c r="L2627" s="15" t="str">
        <f>if(K2627&lt;&gt;"",if(J2626-J2627&lt;G2627,1,if(G2627=J2626-J2627,"Push",0)),"")</f>
        <v/>
      </c>
      <c r="AA2627" s="18"/>
      <c r="AB2627" s="19"/>
    </row>
    <row r="2628" hidden="1">
      <c r="A2628" s="7">
        <v>44195.0</v>
      </c>
      <c r="B2628" s="8" t="s">
        <v>13</v>
      </c>
      <c r="C2628" s="9">
        <v>0.9</v>
      </c>
      <c r="D2628" s="25">
        <v>0.534</v>
      </c>
      <c r="E2628" s="10">
        <v>81.3</v>
      </c>
      <c r="F2628" s="11">
        <v>78.7</v>
      </c>
      <c r="G2628" s="5">
        <v>3.0</v>
      </c>
      <c r="H2628" s="5">
        <v>130.0</v>
      </c>
      <c r="I2628" s="12">
        <f>if(H2628&lt;0,-H2628/(-H2628+100),100/(H2628+100))/(if(H2628&lt;0,-H2628/(-H2628+100),100/(H2628+100))+if(H2629&lt;0,-H2629/(-H2629+100),100/(H2629+100)))</f>
        <v>0.4157903252</v>
      </c>
      <c r="J2628" s="13">
        <v>83.0</v>
      </c>
      <c r="K2628" s="14">
        <f>IF(C2628&lt;&gt;"",IF(C2628+G2628&gt;0,C2628+G2628,""),IF(G2628-C2629&gt;0,G2628-C2629,""))</f>
        <v>3.9</v>
      </c>
      <c r="L2628" s="15">
        <f>if(K2628&lt;&gt;"",if(J2629-J2628&lt;G2628,1,if(G2628=J2629-J2628,"Push",0)),"")</f>
        <v>1</v>
      </c>
      <c r="AA2628" s="18"/>
      <c r="AB2628" s="19"/>
    </row>
    <row r="2629" hidden="1">
      <c r="B2629" s="20" t="s">
        <v>304</v>
      </c>
      <c r="C2629" s="3"/>
      <c r="D2629" s="3"/>
      <c r="F2629" s="22">
        <v>43.2</v>
      </c>
      <c r="G2629" s="5">
        <v>-3.0</v>
      </c>
      <c r="H2629" s="5">
        <v>-157.0</v>
      </c>
      <c r="I2629" s="12">
        <f>if(H2629&lt;0,-H2629/(-H2629+100),100/(H2629+100))/(if(H2629&lt;0,-H2629/(-H2629+100),100/(H2629+100))+if(H2628&lt;0,-H2628/(-H2628+100),100/(H2628+100)))</f>
        <v>0.5842096748</v>
      </c>
      <c r="J2629" s="13">
        <v>73.0</v>
      </c>
      <c r="K2629" s="23" t="str">
        <f>IF(C2629&lt;&gt;"",IF(C2629+G2629&gt;0,C2629+G2629,""),IF(G2629-C2628&gt;0,G2629-C2628,""))</f>
        <v/>
      </c>
      <c r="L2629" s="15" t="str">
        <f>if(K2629&lt;&gt;"",if(J2628-J2629&lt;G2629,1,if(G2629=J2628-J2629,"Push",0)),"")</f>
        <v/>
      </c>
      <c r="AA2629" s="18"/>
      <c r="AB2629" s="19"/>
    </row>
    <row r="2630" hidden="1">
      <c r="A2630" s="7">
        <v>44195.0</v>
      </c>
      <c r="B2630" s="8" t="s">
        <v>36</v>
      </c>
      <c r="C2630" s="9">
        <v>5.5</v>
      </c>
      <c r="D2630" s="25">
        <v>0.731</v>
      </c>
      <c r="E2630" s="10">
        <v>79.4</v>
      </c>
      <c r="F2630" s="11">
        <v>80.8</v>
      </c>
      <c r="G2630" s="5">
        <v>-7.0</v>
      </c>
      <c r="H2630" s="5">
        <v>-315.0</v>
      </c>
      <c r="I2630" s="12">
        <f>if(H2630&lt;0,-H2630/(-H2630+100),100/(H2630+100))/(if(H2630&lt;0,-H2630/(-H2630+100),100/(H2630+100))+if(H2631&lt;0,-H2631/(-H2631+100),100/(H2631+100)))</f>
        <v>0.7320852163</v>
      </c>
      <c r="J2630" s="13">
        <v>66.0</v>
      </c>
      <c r="K2630" s="14" t="str">
        <f>IF(C2630&lt;&gt;"",IF(C2630+G2630&gt;0,C2630+G2630,""),IF(G2630-C2631&gt;0,G2630-C2631,""))</f>
        <v/>
      </c>
      <c r="L2630" s="15" t="str">
        <f>if(K2630&lt;&gt;"",if(J2631-J2630&lt;G2630,1,if(G2630=J2631-J2630,"Push",0)),"")</f>
        <v/>
      </c>
      <c r="AA2630" s="18"/>
      <c r="AB2630" s="19"/>
    </row>
    <row r="2631" hidden="1">
      <c r="B2631" s="20" t="s">
        <v>272</v>
      </c>
      <c r="C2631" s="3"/>
      <c r="D2631" s="3"/>
      <c r="F2631" s="22">
        <v>51.3</v>
      </c>
      <c r="G2631" s="5">
        <v>7.0</v>
      </c>
      <c r="H2631" s="5">
        <v>260.0</v>
      </c>
      <c r="I2631" s="12">
        <f>if(H2631&lt;0,-H2631/(-H2631+100),100/(H2631+100))/(if(H2631&lt;0,-H2631/(-H2631+100),100/(H2631+100))+if(H2630&lt;0,-H2630/(-H2630+100),100/(H2630+100)))</f>
        <v>0.2679147837</v>
      </c>
      <c r="J2631" s="13">
        <v>57.0</v>
      </c>
      <c r="K2631" s="23">
        <f>IF(C2631&lt;&gt;"",IF(C2631+G2631&gt;0,C2631+G2631,""),IF(G2631-C2630&gt;0,G2631-C2630,""))</f>
        <v>1.5</v>
      </c>
      <c r="L2631" s="15">
        <f>if(K2631&lt;&gt;"",if(J2630-J2631&lt;G2631,1,if(G2631=J2630-J2631,"Push",0)),"")</f>
        <v>0</v>
      </c>
      <c r="AA2631" s="18"/>
      <c r="AB2631" s="19"/>
    </row>
    <row r="2632" hidden="1">
      <c r="A2632" s="7">
        <v>44195.0</v>
      </c>
      <c r="B2632" s="8" t="s">
        <v>176</v>
      </c>
      <c r="C2632" s="9">
        <v>5.5</v>
      </c>
      <c r="D2632" s="25">
        <v>0.694</v>
      </c>
      <c r="E2632" s="10">
        <v>75.2</v>
      </c>
      <c r="F2632" s="11">
        <v>84.6</v>
      </c>
      <c r="G2632" s="5">
        <v>-3.5</v>
      </c>
      <c r="H2632" s="5">
        <v>-167.0</v>
      </c>
      <c r="I2632" s="12">
        <f>if(H2632&lt;0,-H2632/(-H2632+100),100/(H2632+100))/(if(H2632&lt;0,-H2632/(-H2632+100),100/(H2632+100))+if(H2633&lt;0,-H2633/(-H2633+100),100/(H2633+100)))</f>
        <v>0.6001796945</v>
      </c>
      <c r="J2632" s="13">
        <v>97.0</v>
      </c>
      <c r="K2632" s="14">
        <f>IF(C2632&lt;&gt;"",IF(C2632+G2632&gt;0,C2632+G2632,""),IF(G2632-C2633&gt;0,G2632-C2633,""))</f>
        <v>2</v>
      </c>
      <c r="L2632" s="15">
        <f>if(K2632&lt;&gt;"",if(J2633-J2632&lt;G2632,1,if(G2632=J2633-J2632,"Push",0)),"")</f>
        <v>1</v>
      </c>
      <c r="AA2632" s="18"/>
      <c r="AB2632" s="19"/>
    </row>
    <row r="2633" hidden="1">
      <c r="B2633" s="20" t="s">
        <v>237</v>
      </c>
      <c r="C2633" s="3"/>
      <c r="D2633" s="3"/>
      <c r="F2633" s="22">
        <v>44.5</v>
      </c>
      <c r="G2633" s="5">
        <v>3.5</v>
      </c>
      <c r="H2633" s="5">
        <v>140.0</v>
      </c>
      <c r="I2633" s="12">
        <f>if(H2633&lt;0,-H2633/(-H2633+100),100/(H2633+100))/(if(H2633&lt;0,-H2633/(-H2633+100),100/(H2633+100))+if(H2632&lt;0,-H2632/(-H2632+100),100/(H2632+100)))</f>
        <v>0.3998203055</v>
      </c>
      <c r="J2633" s="13">
        <v>85.0</v>
      </c>
      <c r="K2633" s="23" t="str">
        <f>IF(C2633&lt;&gt;"",IF(C2633+G2633&gt;0,C2633+G2633,""),IF(G2633-C2632&gt;0,G2633-C2632,""))</f>
        <v/>
      </c>
      <c r="L2633" s="15" t="str">
        <f>if(K2633&lt;&gt;"",if(J2632-J2633&lt;G2633,1,if(G2633=J2632-J2633,"Push",0)),"")</f>
        <v/>
      </c>
      <c r="AA2633" s="18"/>
      <c r="AB2633" s="19"/>
    </row>
    <row r="2634" hidden="1">
      <c r="A2634" s="26">
        <v>44195.0</v>
      </c>
      <c r="B2634" s="27" t="s">
        <v>458</v>
      </c>
      <c r="C2634" s="28"/>
      <c r="D2634" s="28"/>
      <c r="E2634" s="29">
        <v>75.1</v>
      </c>
      <c r="F2634" s="30">
        <v>43.8</v>
      </c>
      <c r="G2634" s="31"/>
      <c r="H2634" s="31"/>
      <c r="I2634" s="32"/>
      <c r="J2634" s="33">
        <v>61.0</v>
      </c>
      <c r="K2634" s="34"/>
      <c r="L2634" s="35"/>
      <c r="AA2634" s="18"/>
      <c r="AB2634" s="19"/>
    </row>
    <row r="2635" hidden="1">
      <c r="B2635" s="36" t="s">
        <v>120</v>
      </c>
      <c r="C2635" s="37">
        <v>6.6</v>
      </c>
      <c r="D2635" s="38">
        <v>0.73</v>
      </c>
      <c r="F2635" s="39">
        <v>78.8</v>
      </c>
      <c r="G2635" s="31"/>
      <c r="H2635" s="31"/>
      <c r="I2635" s="32"/>
      <c r="J2635" s="33">
        <v>82.0</v>
      </c>
      <c r="K2635" s="40"/>
      <c r="L2635" s="35"/>
      <c r="AA2635" s="18"/>
      <c r="AB2635" s="19"/>
    </row>
    <row r="2636" hidden="1">
      <c r="A2636" s="7">
        <v>44195.0</v>
      </c>
      <c r="B2636" s="8" t="s">
        <v>144</v>
      </c>
      <c r="C2636" s="9">
        <v>4.2</v>
      </c>
      <c r="D2636" s="25">
        <v>0.645</v>
      </c>
      <c r="E2636" s="10">
        <v>75.0</v>
      </c>
      <c r="F2636" s="11">
        <v>67.5</v>
      </c>
      <c r="G2636" s="5">
        <v>-8.0</v>
      </c>
      <c r="H2636" s="5">
        <v>-400.0</v>
      </c>
      <c r="I2636" s="12">
        <f>if(H2636&lt;0,-H2636/(-H2636+100),100/(H2636+100))/(if(H2636&lt;0,-H2636/(-H2636+100),100/(H2636+100))+if(H2637&lt;0,-H2637/(-H2637+100),100/(H2637+100)))</f>
        <v>0.7619047619</v>
      </c>
      <c r="J2636" s="13">
        <v>79.0</v>
      </c>
      <c r="K2636" s="14" t="str">
        <f>IF(C2636&lt;&gt;"",IF(C2636+G2636&gt;0,C2636+G2636,""),IF(G2636-C2637&gt;0,G2636-C2637,""))</f>
        <v/>
      </c>
      <c r="L2636" s="15" t="str">
        <f>if(K2636&lt;&gt;"",if(J2637-J2636&lt;G2636,1,if(G2636=J2637-J2636,"Push",0)),"")</f>
        <v/>
      </c>
      <c r="AA2636" s="18"/>
      <c r="AB2636" s="19"/>
    </row>
    <row r="2637" hidden="1">
      <c r="B2637" s="20" t="s">
        <v>443</v>
      </c>
      <c r="C2637" s="3"/>
      <c r="D2637" s="3"/>
      <c r="F2637" s="22">
        <v>49.4</v>
      </c>
      <c r="G2637" s="5">
        <v>8.0</v>
      </c>
      <c r="H2637" s="5">
        <v>300.0</v>
      </c>
      <c r="I2637" s="12">
        <f>if(H2637&lt;0,-H2637/(-H2637+100),100/(H2637+100))/(if(H2637&lt;0,-H2637/(-H2637+100),100/(H2637+100))+if(H2636&lt;0,-H2636/(-H2636+100),100/(H2636+100)))</f>
        <v>0.2380952381</v>
      </c>
      <c r="J2637" s="13">
        <v>71.0</v>
      </c>
      <c r="K2637" s="23">
        <f>IF(C2637&lt;&gt;"",IF(C2637+G2637&gt;0,C2637+G2637,""),IF(G2637-C2636&gt;0,G2637-C2636,""))</f>
        <v>3.8</v>
      </c>
      <c r="L2637" s="15" t="str">
        <f>if(K2637&lt;&gt;"",if(J2636-J2637&lt;G2637,1,if(G2637=J2636-J2637,"Push",0)),"")</f>
        <v>Push</v>
      </c>
      <c r="AA2637" s="18"/>
      <c r="AB2637" s="19"/>
    </row>
    <row r="2638" hidden="1">
      <c r="A2638" s="7">
        <v>44195.0</v>
      </c>
      <c r="B2638" s="8" t="s">
        <v>331</v>
      </c>
      <c r="C2638" s="9">
        <v>6.6</v>
      </c>
      <c r="D2638" s="25">
        <v>0.723</v>
      </c>
      <c r="E2638" s="10">
        <v>74.9</v>
      </c>
      <c r="F2638" s="11">
        <v>78.6</v>
      </c>
      <c r="G2638" s="5">
        <v>-7.0</v>
      </c>
      <c r="H2638" s="5">
        <v>-315.0</v>
      </c>
      <c r="I2638" s="12">
        <f>if(H2638&lt;0,-H2638/(-H2638+100),100/(H2638+100))/(if(H2638&lt;0,-H2638/(-H2638+100),100/(H2638+100))+if(H2639&lt;0,-H2639/(-H2639+100),100/(H2639+100)))</f>
        <v>0.726523888</v>
      </c>
      <c r="J2638" s="13">
        <v>91.0</v>
      </c>
      <c r="K2638" s="14" t="str">
        <f>IF(C2638&lt;&gt;"",IF(C2638+G2638&gt;0,C2638+G2638,""),IF(G2638-C2639&gt;0,G2638-C2639,""))</f>
        <v/>
      </c>
      <c r="L2638" s="15" t="str">
        <f>if(K2638&lt;&gt;"",if(J2639-J2638&lt;G2638,1,if(G2638=J2639-J2638,"Push",0)),"")</f>
        <v/>
      </c>
      <c r="AA2638" s="18"/>
      <c r="AB2638" s="19"/>
    </row>
    <row r="2639" hidden="1">
      <c r="B2639" s="20" t="s">
        <v>259</v>
      </c>
      <c r="C2639" s="3"/>
      <c r="D2639" s="3"/>
      <c r="F2639" s="22">
        <v>42.5</v>
      </c>
      <c r="G2639" s="5">
        <v>7.0</v>
      </c>
      <c r="H2639" s="5">
        <v>250.0</v>
      </c>
      <c r="I2639" s="12">
        <f>if(H2639&lt;0,-H2639/(-H2639+100),100/(H2639+100))/(if(H2639&lt;0,-H2639/(-H2639+100),100/(H2639+100))+if(H2638&lt;0,-H2638/(-H2638+100),100/(H2638+100)))</f>
        <v>0.273476112</v>
      </c>
      <c r="J2639" s="13">
        <v>72.0</v>
      </c>
      <c r="K2639" s="23">
        <f>IF(C2639&lt;&gt;"",IF(C2639+G2639&gt;0,C2639+G2639,""),IF(G2639-C2638&gt;0,G2639-C2638,""))</f>
        <v>0.4</v>
      </c>
      <c r="L2639" s="15">
        <f>if(K2639&lt;&gt;"",if(J2638-J2639&lt;G2639,1,if(G2639=J2638-J2639,"Push",0)),"")</f>
        <v>0</v>
      </c>
      <c r="AA2639" s="18"/>
      <c r="AB2639" s="19"/>
    </row>
    <row r="2640" hidden="1">
      <c r="A2640" s="7">
        <v>44195.0</v>
      </c>
      <c r="B2640" s="8" t="s">
        <v>307</v>
      </c>
      <c r="C2640" s="9">
        <v>0.8</v>
      </c>
      <c r="D2640" s="25">
        <v>0.528</v>
      </c>
      <c r="E2640" s="10">
        <v>74.6</v>
      </c>
      <c r="F2640" s="11">
        <v>35.0</v>
      </c>
      <c r="G2640" s="5">
        <v>2.0</v>
      </c>
      <c r="H2640" s="5">
        <v>108.0</v>
      </c>
      <c r="I2640" s="12">
        <f>if(H2640&lt;0,-H2640/(-H2640+100),100/(H2640+100))/(if(H2640&lt;0,-H2640/(-H2640+100),100/(H2640+100))+if(H2641&lt;0,-H2641/(-H2641+100),100/(H2641+100)))</f>
        <v>0.4604681091</v>
      </c>
      <c r="J2640" s="13">
        <v>55.0</v>
      </c>
      <c r="K2640" s="14">
        <f>IF(C2640&lt;&gt;"",IF(C2640+G2640&gt;0,C2640+G2640,""),IF(G2640-C2641&gt;0,G2640-C2641,""))</f>
        <v>2.8</v>
      </c>
      <c r="L2640" s="15">
        <f>if(K2640&lt;&gt;"",if(J2641-J2640&lt;G2640,1,if(G2640=J2641-J2640,"Push",0)),"")</f>
        <v>0</v>
      </c>
      <c r="AA2640" s="18"/>
      <c r="AB2640" s="19"/>
    </row>
    <row r="2641" hidden="1">
      <c r="B2641" s="20" t="s">
        <v>234</v>
      </c>
      <c r="C2641" s="3"/>
      <c r="D2641" s="3"/>
      <c r="F2641" s="22">
        <v>80.8</v>
      </c>
      <c r="G2641" s="5">
        <v>-2.0</v>
      </c>
      <c r="H2641" s="5">
        <v>-129.0</v>
      </c>
      <c r="I2641" s="12">
        <f>if(H2641&lt;0,-H2641/(-H2641+100),100/(H2641+100))/(if(H2641&lt;0,-H2641/(-H2641+100),100/(H2641+100))+if(H2640&lt;0,-H2640/(-H2640+100),100/(H2640+100)))</f>
        <v>0.5395318909</v>
      </c>
      <c r="J2641" s="13">
        <v>68.0</v>
      </c>
      <c r="K2641" s="23" t="str">
        <f>IF(C2641&lt;&gt;"",IF(C2641+G2641&gt;0,C2641+G2641,""),IF(G2641-C2640&gt;0,G2641-C2640,""))</f>
        <v/>
      </c>
      <c r="L2641" s="15" t="str">
        <f>if(K2641&lt;&gt;"",if(J2640-J2641&lt;G2641,1,if(G2641=J2640-J2641,"Push",0)),"")</f>
        <v/>
      </c>
      <c r="AA2641" s="18"/>
      <c r="AB2641" s="19"/>
    </row>
    <row r="2642" hidden="1">
      <c r="A2642" s="7">
        <v>44195.0</v>
      </c>
      <c r="B2642" s="8" t="s">
        <v>427</v>
      </c>
      <c r="C2642" s="9"/>
      <c r="D2642" s="9"/>
      <c r="E2642" s="10">
        <v>74.5</v>
      </c>
      <c r="F2642" s="11">
        <v>42.6</v>
      </c>
      <c r="G2642" s="5">
        <v>1.0</v>
      </c>
      <c r="H2642" s="5">
        <v>-105.0</v>
      </c>
      <c r="I2642" s="12">
        <f>if(H2642&lt;0,-H2642/(-H2642+100),100/(H2642+100))/(if(H2642&lt;0,-H2642/(-H2642+100),100/(H2642+100))+if(H2643&lt;0,-H2643/(-H2643+100),100/(H2643+100)))</f>
        <v>0.4891657638</v>
      </c>
      <c r="J2642" s="13">
        <v>57.0</v>
      </c>
      <c r="K2642" s="14" t="str">
        <f>IF(C2642&lt;&gt;"",IF(C2642+G2642&gt;0,C2642+G2642,""),IF(G2642-C2643&gt;0,G2642-C2643,""))</f>
        <v/>
      </c>
      <c r="L2642" s="15" t="str">
        <f>if(K2642&lt;&gt;"",if(J2643-J2642&lt;G2642,1,if(G2642=J2643-J2642,"Push",0)),"")</f>
        <v/>
      </c>
      <c r="AA2642" s="18"/>
      <c r="AB2642" s="19"/>
    </row>
    <row r="2643" hidden="1">
      <c r="B2643" s="20" t="s">
        <v>26</v>
      </c>
      <c r="C2643" s="3">
        <v>4.1</v>
      </c>
      <c r="D2643" s="21">
        <v>0.641</v>
      </c>
      <c r="F2643" s="22">
        <v>84.8</v>
      </c>
      <c r="G2643" s="5">
        <v>-1.0</v>
      </c>
      <c r="H2643" s="5">
        <v>-115.0</v>
      </c>
      <c r="I2643" s="12">
        <f>if(H2643&lt;0,-H2643/(-H2643+100),100/(H2643+100))/(if(H2643&lt;0,-H2643/(-H2643+100),100/(H2643+100))+if(H2642&lt;0,-H2642/(-H2642+100),100/(H2642+100)))</f>
        <v>0.5108342362</v>
      </c>
      <c r="J2643" s="13">
        <v>63.0</v>
      </c>
      <c r="K2643" s="23">
        <f>IF(C2643&lt;&gt;"",IF(C2643+G2643&gt;0,C2643+G2643,""),IF(G2643-C2642&gt;0,G2643-C2642,""))</f>
        <v>3.1</v>
      </c>
      <c r="L2643" s="15">
        <f>if(K2643&lt;&gt;"",if(J2642-J2643&lt;G2643,1,if(G2643=J2642-J2643,"Push",0)),"")</f>
        <v>1</v>
      </c>
      <c r="AA2643" s="18"/>
      <c r="AB2643" s="19"/>
    </row>
    <row r="2644" hidden="1">
      <c r="A2644" s="7">
        <v>44195.0</v>
      </c>
      <c r="B2644" s="8" t="s">
        <v>76</v>
      </c>
      <c r="C2644" s="9"/>
      <c r="D2644" s="9"/>
      <c r="E2644" s="10">
        <v>73.7</v>
      </c>
      <c r="F2644" s="11">
        <v>38.7</v>
      </c>
      <c r="G2644" s="5">
        <v>6.0</v>
      </c>
      <c r="H2644" s="5">
        <v>215.0</v>
      </c>
      <c r="I2644" s="12">
        <f>if(H2644&lt;0,-H2644/(-H2644+100),100/(H2644+100))/(if(H2644&lt;0,-H2644/(-H2644+100),100/(H2644+100))+if(H2645&lt;0,-H2645/(-H2645+100),100/(H2645+100)))</f>
        <v>0.3021148036</v>
      </c>
      <c r="J2644" s="13">
        <v>55.0</v>
      </c>
      <c r="K2644" s="14" t="str">
        <f>IF(C2644&lt;&gt;"",IF(C2644+G2644&gt;0,C2644+G2644,""),IF(G2644-C2645&gt;0,G2644-C2645,""))</f>
        <v/>
      </c>
      <c r="L2644" s="15" t="str">
        <f>if(K2644&lt;&gt;"",if(J2645-J2644&lt;G2644,1,if(G2644=J2645-J2644,"Push",0)),"")</f>
        <v/>
      </c>
      <c r="AA2644" s="18"/>
      <c r="AB2644" s="19"/>
    </row>
    <row r="2645" hidden="1">
      <c r="B2645" s="20" t="s">
        <v>86</v>
      </c>
      <c r="C2645" s="3">
        <v>6.0</v>
      </c>
      <c r="D2645" s="21">
        <v>0.723</v>
      </c>
      <c r="F2645" s="22">
        <v>81.7</v>
      </c>
      <c r="G2645" s="5">
        <v>-6.0</v>
      </c>
      <c r="H2645" s="5">
        <v>-275.0</v>
      </c>
      <c r="I2645" s="12">
        <f>if(H2645&lt;0,-H2645/(-H2645+100),100/(H2645+100))/(if(H2645&lt;0,-H2645/(-H2645+100),100/(H2645+100))+if(H2644&lt;0,-H2644/(-H2644+100),100/(H2644+100)))</f>
        <v>0.6978851964</v>
      </c>
      <c r="J2645" s="13">
        <v>71.0</v>
      </c>
      <c r="K2645" s="23" t="str">
        <f>IF(C2645&lt;&gt;"",IF(C2645+G2645&gt;0,C2645+G2645,""),IF(G2645-C2644&gt;0,G2645-C2644,""))</f>
        <v/>
      </c>
      <c r="L2645" s="15" t="str">
        <f>if(K2645&lt;&gt;"",if(J2644-J2645&lt;G2645,1,if(G2645=J2644-J2645,"Push",0)),"")</f>
        <v/>
      </c>
      <c r="AA2645" s="18"/>
      <c r="AB2645" s="19"/>
    </row>
    <row r="2646" hidden="1">
      <c r="A2646" s="7">
        <v>44195.0</v>
      </c>
      <c r="B2646" s="8" t="s">
        <v>174</v>
      </c>
      <c r="C2646" s="9">
        <v>2.7</v>
      </c>
      <c r="D2646" s="25">
        <v>0.599</v>
      </c>
      <c r="E2646" s="10">
        <v>71.0</v>
      </c>
      <c r="F2646" s="11">
        <v>60.7</v>
      </c>
      <c r="G2646" s="5">
        <v>-7.5</v>
      </c>
      <c r="H2646" s="5">
        <v>-345.0</v>
      </c>
      <c r="I2646" s="12">
        <f>if(H2646&lt;0,-H2646/(-H2646+100),100/(H2646+100))/(if(H2646&lt;0,-H2646/(-H2646+100),100/(H2646+100))+if(H2647&lt;0,-H2647/(-H2647+100),100/(H2647+100)))</f>
        <v>0.7440690151</v>
      </c>
      <c r="J2646" s="13">
        <v>77.0</v>
      </c>
      <c r="K2646" s="14" t="str">
        <f>IF(C2646&lt;&gt;"",IF(C2646+G2646&gt;0,C2646+G2646,""),IF(G2646-C2647&gt;0,G2646-C2647,""))</f>
        <v/>
      </c>
      <c r="L2646" s="15" t="str">
        <f>if(K2646&lt;&gt;"",if(J2647-J2646&lt;G2646,1,if(G2646=J2647-J2646,"Push",0)),"")</f>
        <v/>
      </c>
      <c r="AA2646" s="18"/>
      <c r="AB2646" s="19"/>
    </row>
    <row r="2647" hidden="1">
      <c r="B2647" s="20" t="s">
        <v>188</v>
      </c>
      <c r="C2647" s="3"/>
      <c r="D2647" s="3"/>
      <c r="F2647" s="22">
        <v>48.3</v>
      </c>
      <c r="G2647" s="5">
        <v>7.5</v>
      </c>
      <c r="H2647" s="5">
        <v>275.0</v>
      </c>
      <c r="I2647" s="12">
        <f>if(H2647&lt;0,-H2647/(-H2647+100),100/(H2647+100))/(if(H2647&lt;0,-H2647/(-H2647+100),100/(H2647+100))+if(H2646&lt;0,-H2646/(-H2646+100),100/(H2646+100)))</f>
        <v>0.2559309849</v>
      </c>
      <c r="J2647" s="13">
        <v>73.0</v>
      </c>
      <c r="K2647" s="23">
        <f>IF(C2647&lt;&gt;"",IF(C2647+G2647&gt;0,C2647+G2647,""),IF(G2647-C2646&gt;0,G2647-C2646,""))</f>
        <v>4.8</v>
      </c>
      <c r="L2647" s="15">
        <f>if(K2647&lt;&gt;"",if(J2646-J2647&lt;G2647,1,if(G2647=J2646-J2647,"Push",0)),"")</f>
        <v>1</v>
      </c>
      <c r="AA2647" s="18"/>
      <c r="AB2647" s="19"/>
    </row>
    <row r="2648" hidden="1">
      <c r="A2648" s="7">
        <v>44195.0</v>
      </c>
      <c r="B2648" s="8" t="s">
        <v>22</v>
      </c>
      <c r="C2648" s="9"/>
      <c r="D2648" s="9"/>
      <c r="E2648" s="10">
        <v>70.6</v>
      </c>
      <c r="F2648" s="11">
        <v>60.4</v>
      </c>
      <c r="G2648" s="5">
        <v>8.5</v>
      </c>
      <c r="H2648" s="5">
        <v>320.0</v>
      </c>
      <c r="I2648" s="12">
        <f>if(H2648&lt;0,-H2648/(-H2648+100),100/(H2648+100))/(if(H2648&lt;0,-H2648/(-H2648+100),100/(H2648+100))+if(H2649&lt;0,-H2649/(-H2649+100),100/(H2649+100)))</f>
        <v>0.2276707531</v>
      </c>
      <c r="J2648" s="13">
        <v>76.0</v>
      </c>
      <c r="K2648" s="14" t="str">
        <f>IF(C2648&lt;&gt;"",IF(C2648+G2648&gt;0,C2648+G2648,""),IF(G2648-C2649&gt;0,G2648-C2649,""))</f>
        <v/>
      </c>
      <c r="L2648" s="15" t="str">
        <f>if(K2648&lt;&gt;"",if(J2649-J2648&lt;G2648,1,if(G2648=J2649-J2648,"Push",0)),"")</f>
        <v/>
      </c>
      <c r="AA2648" s="18"/>
      <c r="AB2648" s="19"/>
    </row>
    <row r="2649" hidden="1">
      <c r="B2649" s="20" t="s">
        <v>100</v>
      </c>
      <c r="C2649" s="3">
        <v>12.9</v>
      </c>
      <c r="D2649" s="21">
        <v>0.858</v>
      </c>
      <c r="F2649" s="22">
        <v>61.4</v>
      </c>
      <c r="G2649" s="5">
        <v>-8.5</v>
      </c>
      <c r="H2649" s="5">
        <v>-420.0</v>
      </c>
      <c r="I2649" s="12">
        <f>if(H2649&lt;0,-H2649/(-H2649+100),100/(H2649+100))/(if(H2649&lt;0,-H2649/(-H2649+100),100/(H2649+100))+if(H2648&lt;0,-H2648/(-H2648+100),100/(H2648+100)))</f>
        <v>0.7723292469</v>
      </c>
      <c r="J2649" s="13">
        <v>79.0</v>
      </c>
      <c r="K2649" s="23">
        <f>IF(C2649&lt;&gt;"",IF(C2649+G2649&gt;0,C2649+G2649,""),IF(G2649-C2648&gt;0,G2649-C2648,""))</f>
        <v>4.4</v>
      </c>
      <c r="L2649" s="15">
        <f>if(K2649&lt;&gt;"",if(J2648-J2649&lt;G2649,1,if(G2649=J2648-J2649,"Push",0)),"")</f>
        <v>0</v>
      </c>
      <c r="AA2649" s="18"/>
      <c r="AB2649" s="19"/>
    </row>
    <row r="2650" hidden="1">
      <c r="A2650" s="7">
        <v>44195.0</v>
      </c>
      <c r="B2650" s="8" t="s">
        <v>124</v>
      </c>
      <c r="C2650" s="9"/>
      <c r="D2650" s="9"/>
      <c r="E2650" s="10">
        <v>69.6</v>
      </c>
      <c r="F2650" s="11">
        <v>38.3</v>
      </c>
      <c r="G2650" s="5">
        <v>13.0</v>
      </c>
      <c r="H2650" s="5">
        <v>700.0</v>
      </c>
      <c r="I2650" s="12">
        <f>if(H2650&lt;0,-H2650/(-H2650+100),100/(H2650+100))/(if(H2650&lt;0,-H2650/(-H2650+100),100/(H2650+100))+if(H2651&lt;0,-H2651/(-H2651+100),100/(H2651+100)))</f>
        <v>0.1198815984</v>
      </c>
      <c r="J2650" s="13">
        <v>54.0</v>
      </c>
      <c r="K2650" s="14">
        <f>IF(C2650&lt;&gt;"",IF(C2650+G2650&gt;0,C2650+G2650,""),IF(G2650-C2651&gt;0,G2650-C2651,""))</f>
        <v>1.2</v>
      </c>
      <c r="L2650" s="15">
        <f>if(K2650&lt;&gt;"",if(J2651-J2650&lt;G2650,1,if(G2650=J2651-J2650,"Push",0)),"")</f>
        <v>0</v>
      </c>
      <c r="AA2650" s="18"/>
      <c r="AB2650" s="19"/>
    </row>
    <row r="2651" hidden="1">
      <c r="B2651" s="20" t="s">
        <v>90</v>
      </c>
      <c r="C2651" s="3">
        <v>11.8</v>
      </c>
      <c r="D2651" s="21">
        <v>0.852</v>
      </c>
      <c r="F2651" s="22">
        <v>85.0</v>
      </c>
      <c r="G2651" s="5">
        <v>-13.0</v>
      </c>
      <c r="H2651" s="5">
        <v>-1115.0</v>
      </c>
      <c r="I2651" s="12">
        <f>if(H2651&lt;0,-H2651/(-H2651+100),100/(H2651+100))/(if(H2651&lt;0,-H2651/(-H2651+100),100/(H2651+100))+if(H2650&lt;0,-H2650/(-H2650+100),100/(H2650+100)))</f>
        <v>0.8801184016</v>
      </c>
      <c r="J2651" s="13">
        <v>90.0</v>
      </c>
      <c r="K2651" s="23" t="str">
        <f>IF(C2651&lt;&gt;"",IF(C2651+G2651&gt;0,C2651+G2651,""),IF(G2651-C2650&gt;0,G2651-C2650,""))</f>
        <v/>
      </c>
      <c r="L2651" s="15" t="str">
        <f>if(K2651&lt;&gt;"",if(J2650-J2651&lt;G2651,1,if(G2651=J2650-J2651,"Push",0)),"")</f>
        <v/>
      </c>
      <c r="AA2651" s="18"/>
      <c r="AB2651" s="19"/>
    </row>
    <row r="2652" hidden="1">
      <c r="A2652" s="7">
        <v>44195.0</v>
      </c>
      <c r="B2652" s="8" t="s">
        <v>243</v>
      </c>
      <c r="C2652" s="9"/>
      <c r="D2652" s="9"/>
      <c r="E2652" s="10">
        <v>60.3</v>
      </c>
      <c r="F2652" s="11">
        <v>78.9</v>
      </c>
      <c r="G2652" s="5">
        <v>5.5</v>
      </c>
      <c r="H2652" s="5">
        <v>195.0</v>
      </c>
      <c r="I2652" s="12">
        <f>if(H2652&lt;0,-H2652/(-H2652+100),100/(H2652+100))/(if(H2652&lt;0,-H2652/(-H2652+100),100/(H2652+100))+if(H2653&lt;0,-H2653/(-H2653+100),100/(H2653+100)))</f>
        <v>0.3231093421</v>
      </c>
      <c r="J2652" s="13">
        <v>93.0</v>
      </c>
      <c r="K2652" s="14">
        <f>IF(C2652&lt;&gt;"",IF(C2652+G2652&gt;0,C2652+G2652,""),IF(G2652-C2653&gt;0,G2652-C2653,""))</f>
        <v>0.7</v>
      </c>
      <c r="L2652" s="15">
        <f>if(K2652&lt;&gt;"",if(J2653-J2652&lt;G2652,1,if(G2652=J2653-J2652,"Push",0)),"")</f>
        <v>1</v>
      </c>
      <c r="AA2652" s="18"/>
      <c r="AB2652" s="19"/>
    </row>
    <row r="2653" hidden="1">
      <c r="B2653" s="20" t="s">
        <v>406</v>
      </c>
      <c r="C2653" s="3">
        <v>4.8</v>
      </c>
      <c r="D2653" s="21">
        <v>0.667</v>
      </c>
      <c r="F2653" s="22">
        <v>24.7</v>
      </c>
      <c r="G2653" s="5">
        <v>-5.5</v>
      </c>
      <c r="H2653" s="5">
        <v>-245.0</v>
      </c>
      <c r="I2653" s="12">
        <f>if(H2653&lt;0,-H2653/(-H2653+100),100/(H2653+100))/(if(H2653&lt;0,-H2653/(-H2653+100),100/(H2653+100))+if(H2652&lt;0,-H2652/(-H2652+100),100/(H2652+100)))</f>
        <v>0.6768906579</v>
      </c>
      <c r="J2653" s="13">
        <v>92.0</v>
      </c>
      <c r="K2653" s="23" t="str">
        <f>IF(C2653&lt;&gt;"",IF(C2653+G2653&gt;0,C2653+G2653,""),IF(G2653-C2652&gt;0,G2653-C2652,""))</f>
        <v/>
      </c>
      <c r="L2653" s="15" t="str">
        <f>if(K2653&lt;&gt;"",if(J2652-J2653&lt;G2653,1,if(G2653=J2652-J2653,"Push",0)),"")</f>
        <v/>
      </c>
      <c r="AA2653" s="18"/>
      <c r="AB2653" s="19"/>
    </row>
    <row r="2654" hidden="1">
      <c r="A2654" s="26">
        <v>44195.0</v>
      </c>
      <c r="B2654" s="27" t="s">
        <v>43</v>
      </c>
      <c r="C2654" s="28"/>
      <c r="D2654" s="28"/>
      <c r="E2654" s="29">
        <v>59.9</v>
      </c>
      <c r="F2654" s="30">
        <v>47.3</v>
      </c>
      <c r="G2654" s="31"/>
      <c r="H2654" s="31"/>
      <c r="I2654" s="32"/>
      <c r="J2654" s="33">
        <v>61.0</v>
      </c>
      <c r="K2654" s="34"/>
      <c r="L2654" s="35"/>
      <c r="AA2654" s="18"/>
      <c r="AB2654" s="19"/>
    </row>
    <row r="2655" hidden="1">
      <c r="B2655" s="36" t="s">
        <v>94</v>
      </c>
      <c r="C2655" s="37">
        <v>4.3</v>
      </c>
      <c r="D2655" s="38">
        <v>0.641</v>
      </c>
      <c r="F2655" s="39">
        <v>48.1</v>
      </c>
      <c r="G2655" s="31"/>
      <c r="H2655" s="31"/>
      <c r="I2655" s="32"/>
      <c r="J2655" s="33">
        <v>69.0</v>
      </c>
      <c r="K2655" s="40"/>
      <c r="L2655" s="35"/>
      <c r="AA2655" s="18"/>
      <c r="AB2655" s="19"/>
    </row>
    <row r="2656" hidden="1">
      <c r="A2656" s="7">
        <v>44195.0</v>
      </c>
      <c r="B2656" s="8" t="s">
        <v>49</v>
      </c>
      <c r="C2656" s="9"/>
      <c r="D2656" s="9"/>
      <c r="E2656" s="10">
        <v>59.8</v>
      </c>
      <c r="F2656" s="11">
        <v>83.7</v>
      </c>
      <c r="G2656" s="5">
        <v>5.5</v>
      </c>
      <c r="H2656" s="5">
        <v>195.0</v>
      </c>
      <c r="I2656" s="12">
        <f>if(H2656&lt;0,-H2656/(-H2656+100),100/(H2656+100))/(if(H2656&lt;0,-H2656/(-H2656+100),100/(H2656+100))+if(H2657&lt;0,-H2657/(-H2657+100),100/(H2657+100)))</f>
        <v>0.3244274809</v>
      </c>
      <c r="J2656" s="13">
        <v>83.0</v>
      </c>
      <c r="K2656" s="14" t="str">
        <f>IF(C2656&lt;&gt;"",IF(C2656+G2656&gt;0,C2656+G2656,""),IF(G2656-C2657&gt;0,G2656-C2657,""))</f>
        <v/>
      </c>
      <c r="L2656" s="15" t="str">
        <f>if(K2656&lt;&gt;"",if(J2657-J2656&lt;G2656,1,if(G2656=J2657-J2656,"Push",0)),"")</f>
        <v/>
      </c>
      <c r="AA2656" s="18"/>
      <c r="AB2656" s="19"/>
    </row>
    <row r="2657" hidden="1">
      <c r="B2657" s="20" t="s">
        <v>210</v>
      </c>
      <c r="C2657" s="3">
        <v>5.9</v>
      </c>
      <c r="D2657" s="21">
        <v>0.702</v>
      </c>
      <c r="F2657" s="22">
        <v>24.3</v>
      </c>
      <c r="G2657" s="5">
        <v>-5.5</v>
      </c>
      <c r="H2657" s="5">
        <v>-240.0</v>
      </c>
      <c r="I2657" s="12">
        <f>if(H2657&lt;0,-H2657/(-H2657+100),100/(H2657+100))/(if(H2657&lt;0,-H2657/(-H2657+100),100/(H2657+100))+if(H2656&lt;0,-H2656/(-H2656+100),100/(H2656+100)))</f>
        <v>0.6755725191</v>
      </c>
      <c r="J2657" s="13">
        <v>75.0</v>
      </c>
      <c r="K2657" s="23">
        <f>IF(C2657&lt;&gt;"",IF(C2657+G2657&gt;0,C2657+G2657,""),IF(G2657-C2656&gt;0,G2657-C2656,""))</f>
        <v>0.4</v>
      </c>
      <c r="L2657" s="15">
        <f>if(K2657&lt;&gt;"",if(J2656-J2657&lt;G2657,1,if(G2657=J2656-J2657,"Push",0)),"")</f>
        <v>0</v>
      </c>
      <c r="AA2657" s="18"/>
      <c r="AB2657" s="19"/>
    </row>
    <row r="2658" hidden="1">
      <c r="A2658" s="7">
        <v>44195.0</v>
      </c>
      <c r="B2658" s="8" t="s">
        <v>129</v>
      </c>
      <c r="C2658" s="9">
        <v>1.8</v>
      </c>
      <c r="D2658" s="25">
        <v>0.566</v>
      </c>
      <c r="E2658" s="10">
        <v>58.0</v>
      </c>
      <c r="F2658" s="11">
        <v>38.5</v>
      </c>
      <c r="G2658" s="5">
        <v>3.5</v>
      </c>
      <c r="H2658" s="5">
        <v>140.0</v>
      </c>
      <c r="I2658" s="12">
        <f>if(H2658&lt;0,-H2658/(-H2658+100),100/(H2658+100))/(if(H2658&lt;0,-H2658/(-H2658+100),100/(H2658+100))+if(H2659&lt;0,-H2659/(-H2659+100),100/(H2659+100)))</f>
        <v>0.3956834532</v>
      </c>
      <c r="J2658" s="13">
        <v>78.0</v>
      </c>
      <c r="K2658" s="14">
        <f>IF(C2658&lt;&gt;"",IF(C2658+G2658&gt;0,C2658+G2658,""),IF(G2658-C2659&gt;0,G2658-C2659,""))</f>
        <v>5.3</v>
      </c>
      <c r="L2658" s="15">
        <f>if(K2658&lt;&gt;"",if(J2659-J2658&lt;G2658,1,if(G2658=J2659-J2658,"Push",0)),"")</f>
        <v>0</v>
      </c>
      <c r="AA2658" s="18"/>
      <c r="AB2658" s="19"/>
    </row>
    <row r="2659" hidden="1">
      <c r="B2659" s="20" t="s">
        <v>62</v>
      </c>
      <c r="C2659" s="3"/>
      <c r="D2659" s="3"/>
      <c r="F2659" s="22">
        <v>57.8</v>
      </c>
      <c r="G2659" s="5">
        <v>-3.5</v>
      </c>
      <c r="H2659" s="5">
        <v>-175.0</v>
      </c>
      <c r="I2659" s="12">
        <f>if(H2659&lt;0,-H2659/(-H2659+100),100/(H2659+100))/(if(H2659&lt;0,-H2659/(-H2659+100),100/(H2659+100))+if(H2658&lt;0,-H2658/(-H2658+100),100/(H2658+100)))</f>
        <v>0.6043165468</v>
      </c>
      <c r="J2659" s="13">
        <v>86.0</v>
      </c>
      <c r="K2659" s="23" t="str">
        <f>IF(C2659&lt;&gt;"",IF(C2659+G2659&gt;0,C2659+G2659,""),IF(G2659-C2658&gt;0,G2659-C2658,""))</f>
        <v/>
      </c>
      <c r="L2659" s="15" t="str">
        <f>if(K2659&lt;&gt;"",if(J2658-J2659&lt;G2659,1,if(G2659=J2658-J2659,"Push",0)),"")</f>
        <v/>
      </c>
      <c r="AA2659" s="18"/>
      <c r="AB2659" s="19"/>
    </row>
    <row r="2660" hidden="1">
      <c r="A2660" s="7">
        <v>44195.0</v>
      </c>
      <c r="B2660" s="8" t="s">
        <v>97</v>
      </c>
      <c r="C2660" s="9"/>
      <c r="D2660" s="9"/>
      <c r="E2660" s="10">
        <v>45.7</v>
      </c>
      <c r="F2660" s="11">
        <v>50.6</v>
      </c>
      <c r="G2660" s="5">
        <v>19.5</v>
      </c>
      <c r="H2660" s="5">
        <v>1400.0</v>
      </c>
      <c r="I2660" s="12">
        <f>if(H2660&lt;0,-H2660/(-H2660+100),100/(H2660+100))/(if(H2660&lt;0,-H2660/(-H2660+100),100/(H2660+100))+if(H2661&lt;0,-H2661/(-H2661+100),100/(H2661+100)))</f>
        <v>0.06367041199</v>
      </c>
      <c r="J2660" s="13">
        <v>61.0</v>
      </c>
      <c r="K2660" s="14">
        <f>IF(C2660&lt;&gt;"",IF(C2660+G2660&gt;0,C2660+G2660,""),IF(G2660-C2661&gt;0,G2660-C2661,""))</f>
        <v>4.4</v>
      </c>
      <c r="L2660" s="15">
        <f>if(K2660&lt;&gt;"",if(J2661-J2660&lt;G2660,1,if(G2660=J2661-J2660,"Push",0)),"")</f>
        <v>1</v>
      </c>
      <c r="AA2660" s="18"/>
      <c r="AB2660" s="19"/>
    </row>
    <row r="2661" hidden="1">
      <c r="B2661" s="20" t="s">
        <v>150</v>
      </c>
      <c r="C2661" s="3">
        <v>15.1</v>
      </c>
      <c r="D2661" s="21">
        <v>0.912</v>
      </c>
      <c r="F2661" s="22">
        <v>54.7</v>
      </c>
      <c r="G2661" s="5">
        <v>-19.5</v>
      </c>
      <c r="H2661" s="5">
        <v>-5000.0</v>
      </c>
      <c r="I2661" s="12">
        <f>if(H2661&lt;0,-H2661/(-H2661+100),100/(H2661+100))/(if(H2661&lt;0,-H2661/(-H2661+100),100/(H2661+100))+if(H2660&lt;0,-H2660/(-H2660+100),100/(H2660+100)))</f>
        <v>0.936329588</v>
      </c>
      <c r="J2661" s="13">
        <v>66.0</v>
      </c>
      <c r="K2661" s="23" t="str">
        <f>IF(C2661&lt;&gt;"",IF(C2661+G2661&gt;0,C2661+G2661,""),IF(G2661-C2660&gt;0,G2661-C2660,""))</f>
        <v/>
      </c>
      <c r="L2661" s="15" t="str">
        <f>if(K2661&lt;&gt;"",if(J2660-J2661&lt;G2661,1,if(G2661=J2660-J2661,"Push",0)),"")</f>
        <v/>
      </c>
      <c r="AA2661" s="18"/>
      <c r="AB2661" s="19"/>
    </row>
    <row r="2662" hidden="1">
      <c r="A2662" s="7">
        <v>44195.0</v>
      </c>
      <c r="B2662" s="8" t="s">
        <v>135</v>
      </c>
      <c r="C2662" s="9"/>
      <c r="D2662" s="9"/>
      <c r="E2662" s="10">
        <v>53.9</v>
      </c>
      <c r="F2662" s="11">
        <v>70.2</v>
      </c>
      <c r="G2662" s="5">
        <v>44.0</v>
      </c>
      <c r="I2662" s="12"/>
      <c r="J2662" s="13">
        <v>76.0</v>
      </c>
      <c r="K2662" s="14">
        <f>IF(C2662&lt;&gt;"",IF(C2662+G2662&gt;0,C2662+G2662,""),IF(G2662-C2663&gt;0,G2662-C2663,""))</f>
        <v>9.3</v>
      </c>
      <c r="L2662" s="15">
        <f>if(K2662&lt;&gt;"",if(J2663-J2662&lt;G2662,1,if(G2662=J2663-J2662,"Push",0)),"")</f>
        <v>1</v>
      </c>
      <c r="AA2662" s="18"/>
      <c r="AB2662" s="19"/>
    </row>
    <row r="2663" hidden="1">
      <c r="B2663" s="20" t="s">
        <v>279</v>
      </c>
      <c r="C2663" s="3">
        <v>34.7</v>
      </c>
      <c r="D2663" s="21">
        <v>0.993</v>
      </c>
      <c r="F2663" s="22">
        <v>32.7</v>
      </c>
      <c r="G2663" s="5">
        <v>-44.0</v>
      </c>
      <c r="I2663" s="12"/>
      <c r="J2663" s="13">
        <v>105.0</v>
      </c>
      <c r="K2663" s="23" t="str">
        <f>IF(C2663&lt;&gt;"",IF(C2663+G2663&gt;0,C2663+G2663,""),IF(G2663-C2662&gt;0,G2663-C2662,""))</f>
        <v/>
      </c>
      <c r="L2663" s="15" t="str">
        <f>if(K2663&lt;&gt;"",if(J2662-J2663&lt;G2663,1,if(G2663=J2662-J2663,"Push",0)),"")</f>
        <v/>
      </c>
      <c r="AA2663" s="18"/>
      <c r="AB2663" s="19"/>
    </row>
    <row r="2664" hidden="1">
      <c r="A2664" s="7">
        <v>44195.0</v>
      </c>
      <c r="B2664" s="8" t="s">
        <v>186</v>
      </c>
      <c r="C2664" s="9"/>
      <c r="D2664" s="9"/>
      <c r="E2664" s="10">
        <v>53.1</v>
      </c>
      <c r="F2664" s="11">
        <v>44.1</v>
      </c>
      <c r="G2664" s="5">
        <v>9.5</v>
      </c>
      <c r="H2664" s="5">
        <v>390.0</v>
      </c>
      <c r="I2664" s="12">
        <f>if(H2664&lt;0,-H2664/(-H2664+100),100/(H2664+100))/(if(H2664&lt;0,-H2664/(-H2664+100),100/(H2664+100))+if(H2665&lt;0,-H2665/(-H2665+100),100/(H2665+100)))</f>
        <v>0.1952277657</v>
      </c>
      <c r="J2664" s="13">
        <v>59.0</v>
      </c>
      <c r="K2664" s="14">
        <f>IF(C2664&lt;&gt;"",IF(C2664+G2664&gt;0,C2664+G2664,""),IF(G2664-C2665&gt;0,G2664-C2665,""))</f>
        <v>1</v>
      </c>
      <c r="L2664" s="15">
        <f>if(K2664&lt;&gt;"",if(J2665-J2664&lt;G2664,1,if(G2664=J2665-J2664,"Push",0)),"")</f>
        <v>0</v>
      </c>
      <c r="AA2664" s="18"/>
      <c r="AB2664" s="19"/>
    </row>
    <row r="2665" hidden="1">
      <c r="B2665" s="20" t="s">
        <v>414</v>
      </c>
      <c r="C2665" s="3">
        <v>8.5</v>
      </c>
      <c r="D2665" s="21">
        <v>0.786</v>
      </c>
      <c r="F2665" s="22">
        <v>61.8</v>
      </c>
      <c r="G2665" s="5">
        <v>-9.5</v>
      </c>
      <c r="H2665" s="5">
        <v>-530.0</v>
      </c>
      <c r="I2665" s="12">
        <f>if(H2665&lt;0,-H2665/(-H2665+100),100/(H2665+100))/(if(H2665&lt;0,-H2665/(-H2665+100),100/(H2665+100))+if(H2664&lt;0,-H2664/(-H2664+100),100/(H2664+100)))</f>
        <v>0.8047722343</v>
      </c>
      <c r="J2665" s="13">
        <v>81.0</v>
      </c>
      <c r="K2665" s="23" t="str">
        <f>IF(C2665&lt;&gt;"",IF(C2665+G2665&gt;0,C2665+G2665,""),IF(G2665-C2664&gt;0,G2665-C2664,""))</f>
        <v/>
      </c>
      <c r="L2665" s="15" t="str">
        <f>if(K2665&lt;&gt;"",if(J2664-J2665&lt;G2665,1,if(G2665=J2664-J2665,"Push",0)),"")</f>
        <v/>
      </c>
      <c r="AA2665" s="18"/>
      <c r="AB2665" s="19"/>
    </row>
    <row r="2666" hidden="1">
      <c r="A2666" s="7">
        <v>44195.0</v>
      </c>
      <c r="B2666" s="8" t="s">
        <v>63</v>
      </c>
      <c r="C2666" s="9">
        <v>2.3</v>
      </c>
      <c r="D2666" s="25">
        <v>0.588</v>
      </c>
      <c r="E2666" s="10">
        <v>52.1</v>
      </c>
      <c r="F2666" s="11">
        <v>66.7</v>
      </c>
      <c r="G2666" s="5">
        <v>3.5</v>
      </c>
      <c r="H2666" s="5">
        <v>143.0</v>
      </c>
      <c r="I2666" s="12">
        <f>if(H2666&lt;0,-H2666/(-H2666+100),100/(H2666+100))/(if(H2666&lt;0,-H2666/(-H2666+100),100/(H2666+100))+if(H2667&lt;0,-H2667/(-H2667+100),100/(H2667+100)))</f>
        <v>0.3927168868</v>
      </c>
      <c r="J2666" s="13">
        <v>71.0</v>
      </c>
      <c r="K2666" s="14">
        <f>IF(C2666&lt;&gt;"",IF(C2666+G2666&gt;0,C2666+G2666,""),IF(G2666-C2667&gt;0,G2666-C2667,""))</f>
        <v>5.8</v>
      </c>
      <c r="L2666" s="15">
        <f>if(K2666&lt;&gt;"",if(J2667-J2666&lt;G2666,1,if(G2666=J2667-J2666,"Push",0)),"")</f>
        <v>1</v>
      </c>
      <c r="AA2666" s="18"/>
      <c r="AB2666" s="19"/>
    </row>
    <row r="2667" hidden="1">
      <c r="B2667" s="20" t="s">
        <v>460</v>
      </c>
      <c r="C2667" s="3"/>
      <c r="D2667" s="3"/>
      <c r="F2667" s="22">
        <v>16.6</v>
      </c>
      <c r="G2667" s="5">
        <v>-3.5</v>
      </c>
      <c r="H2667" s="5">
        <v>-175.0</v>
      </c>
      <c r="I2667" s="12">
        <f>if(H2667&lt;0,-H2667/(-H2667+100),100/(H2667+100))/(if(H2667&lt;0,-H2667/(-H2667+100),100/(H2667+100))+if(H2666&lt;0,-H2666/(-H2666+100),100/(H2666+100)))</f>
        <v>0.6072831132</v>
      </c>
      <c r="J2667" s="13">
        <v>47.0</v>
      </c>
      <c r="K2667" s="23" t="str">
        <f>IF(C2667&lt;&gt;"",IF(C2667+G2667&gt;0,C2667+G2667,""),IF(G2667-C2666&gt;0,G2667-C2666,""))</f>
        <v/>
      </c>
      <c r="L2667" s="15" t="str">
        <f>if(K2667&lt;&gt;"",if(J2666-J2667&lt;G2667,1,if(G2667=J2666-J2667,"Push",0)),"")</f>
        <v/>
      </c>
      <c r="AA2667" s="18"/>
      <c r="AB2667" s="19"/>
    </row>
    <row r="2668" hidden="1">
      <c r="A2668" s="7">
        <v>44195.0</v>
      </c>
      <c r="B2668" s="8" t="s">
        <v>231</v>
      </c>
      <c r="C2668" s="9"/>
      <c r="D2668" s="9"/>
      <c r="E2668" s="10">
        <v>51.8</v>
      </c>
      <c r="F2668" s="11">
        <v>87.9</v>
      </c>
      <c r="G2668" s="5">
        <v>12.0</v>
      </c>
      <c r="H2668" s="5">
        <v>600.0</v>
      </c>
      <c r="I2668" s="12">
        <f>if(H2668&lt;0,-H2668/(-H2668+100),100/(H2668+100))/(if(H2668&lt;0,-H2668/(-H2668+100),100/(H2668+100))+if(H2669&lt;0,-H2669/(-H2669+100),100/(H2669+100)))</f>
        <v>0.1368563686</v>
      </c>
      <c r="J2668" s="13">
        <v>67.0</v>
      </c>
      <c r="K2668" s="14">
        <f>IF(C2668&lt;&gt;"",IF(C2668+G2668&gt;0,C2668+G2668,""),IF(G2668-C2669&gt;0,G2668-C2669,""))</f>
        <v>2.6</v>
      </c>
      <c r="L2668" s="15">
        <f>if(K2668&lt;&gt;"",if(J2669-J2668&lt;G2668,1,if(G2668=J2669-J2668,"Push",0)),"")</f>
        <v>1</v>
      </c>
      <c r="AA2668" s="18"/>
      <c r="AB2668" s="19"/>
    </row>
    <row r="2669" hidden="1">
      <c r="B2669" s="20" t="s">
        <v>319</v>
      </c>
      <c r="C2669" s="3">
        <v>9.4</v>
      </c>
      <c r="D2669" s="21">
        <v>0.82</v>
      </c>
      <c r="F2669" s="22">
        <v>19.5</v>
      </c>
      <c r="G2669" s="5">
        <v>-12.0</v>
      </c>
      <c r="H2669" s="5">
        <v>-910.0</v>
      </c>
      <c r="I2669" s="12">
        <f>if(H2669&lt;0,-H2669/(-H2669+100),100/(H2669+100))/(if(H2669&lt;0,-H2669/(-H2669+100),100/(H2669+100))+if(H2668&lt;0,-H2668/(-H2668+100),100/(H2668+100)))</f>
        <v>0.8631436314</v>
      </c>
      <c r="J2669" s="13">
        <v>65.0</v>
      </c>
      <c r="K2669" s="23" t="str">
        <f>IF(C2669&lt;&gt;"",IF(C2669+G2669&gt;0,C2669+G2669,""),IF(G2669-C2668&gt;0,G2669-C2668,""))</f>
        <v/>
      </c>
      <c r="L2669" s="15" t="str">
        <f>if(K2669&lt;&gt;"",if(J2668-J2669&lt;G2669,1,if(G2669=J2668-J2669,"Push",0)),"")</f>
        <v/>
      </c>
      <c r="AA2669" s="18"/>
      <c r="AB2669" s="19"/>
    </row>
    <row r="2670" hidden="1">
      <c r="A2670" s="7">
        <v>44195.0</v>
      </c>
      <c r="B2670" s="8" t="s">
        <v>216</v>
      </c>
      <c r="C2670" s="9"/>
      <c r="D2670" s="9"/>
      <c r="E2670" s="10">
        <v>49.3</v>
      </c>
      <c r="F2670" s="11">
        <v>36.5</v>
      </c>
      <c r="G2670" s="5">
        <v>14.5</v>
      </c>
      <c r="H2670" s="5">
        <v>950.0</v>
      </c>
      <c r="I2670" s="12">
        <f>if(H2670&lt;0,-H2670/(-H2670+100),100/(H2670+100))/(if(H2670&lt;0,-H2670/(-H2670+100),100/(H2670+100))+if(H2671&lt;0,-H2671/(-H2671+100),100/(H2671+100)))</f>
        <v>0.09090909091</v>
      </c>
      <c r="J2670" s="13">
        <v>45.0</v>
      </c>
      <c r="K2670" s="14">
        <f>IF(C2670&lt;&gt;"",IF(C2670+G2670&gt;0,C2670+G2670,""),IF(G2670-C2671&gt;0,G2670-C2671,""))</f>
        <v>4.9</v>
      </c>
      <c r="L2670" s="15">
        <f>if(K2670&lt;&gt;"",if(J2671-J2670&lt;G2670,1,if(G2670=J2671-J2670,"Push",0)),"")</f>
        <v>0</v>
      </c>
      <c r="AA2670" s="18"/>
      <c r="AB2670" s="19"/>
    </row>
    <row r="2671" hidden="1">
      <c r="B2671" s="20" t="s">
        <v>23</v>
      </c>
      <c r="C2671" s="3">
        <v>9.6</v>
      </c>
      <c r="D2671" s="21">
        <v>0.848</v>
      </c>
      <c r="F2671" s="22">
        <v>68.6</v>
      </c>
      <c r="G2671" s="5">
        <v>-14.5</v>
      </c>
      <c r="H2671" s="5">
        <v>-2000.0</v>
      </c>
      <c r="I2671" s="12">
        <f>if(H2671&lt;0,-H2671/(-H2671+100),100/(H2671+100))/(if(H2671&lt;0,-H2671/(-H2671+100),100/(H2671+100))+if(H2670&lt;0,-H2670/(-H2670+100),100/(H2670+100)))</f>
        <v>0.9090909091</v>
      </c>
      <c r="J2671" s="13">
        <v>63.0</v>
      </c>
      <c r="K2671" s="23" t="str">
        <f>IF(C2671&lt;&gt;"",IF(C2671+G2671&gt;0,C2671+G2671,""),IF(G2671-C2670&gt;0,G2671-C2670,""))</f>
        <v/>
      </c>
      <c r="L2671" s="15" t="str">
        <f>if(K2671&lt;&gt;"",if(J2670-J2671&lt;G2671,1,if(G2671=J2670-J2671,"Push",0)),"")</f>
        <v/>
      </c>
      <c r="AA2671" s="18"/>
      <c r="AB2671" s="19"/>
    </row>
    <row r="2672" hidden="1">
      <c r="A2672" s="7">
        <v>44195.0</v>
      </c>
      <c r="B2672" s="8" t="s">
        <v>315</v>
      </c>
      <c r="C2672" s="9"/>
      <c r="D2672" s="9"/>
      <c r="E2672" s="10">
        <v>49.0</v>
      </c>
      <c r="F2672" s="11">
        <v>59.4</v>
      </c>
      <c r="G2672" s="5">
        <v>17.0</v>
      </c>
      <c r="H2672" s="5">
        <v>1050.0</v>
      </c>
      <c r="I2672" s="12">
        <f>if(H2672&lt;0,-H2672/(-H2672+100),100/(H2672+100))/(if(H2672&lt;0,-H2672/(-H2672+100),100/(H2672+100))+if(H2673&lt;0,-H2673/(-H2673+100),100/(H2673+100)))</f>
        <v>0.08293460925</v>
      </c>
      <c r="J2672" s="13">
        <v>83.0</v>
      </c>
      <c r="K2672" s="14">
        <f>IF(C2672&lt;&gt;"",IF(C2672+G2672&gt;0,C2672+G2672,""),IF(G2672-C2673&gt;0,G2672-C2673,""))</f>
        <v>4.7</v>
      </c>
      <c r="L2672" s="15">
        <f>if(K2672&lt;&gt;"",if(J2673-J2672&lt;G2672,1,if(G2672=J2673-J2672,"Push",0)),"")</f>
        <v>1</v>
      </c>
      <c r="AA2672" s="18"/>
      <c r="AB2672" s="19"/>
    </row>
    <row r="2673" hidden="1">
      <c r="B2673" s="20" t="s">
        <v>318</v>
      </c>
      <c r="C2673" s="3">
        <v>12.3</v>
      </c>
      <c r="D2673" s="21">
        <v>0.848</v>
      </c>
      <c r="F2673" s="22">
        <v>40.6</v>
      </c>
      <c r="G2673" s="5">
        <v>-17.0</v>
      </c>
      <c r="H2673" s="5">
        <v>-2500.0</v>
      </c>
      <c r="I2673" s="12">
        <f>if(H2673&lt;0,-H2673/(-H2673+100),100/(H2673+100))/(if(H2673&lt;0,-H2673/(-H2673+100),100/(H2673+100))+if(H2672&lt;0,-H2672/(-H2672+100),100/(H2672+100)))</f>
        <v>0.9170653907</v>
      </c>
      <c r="J2673" s="13">
        <v>84.0</v>
      </c>
      <c r="K2673" s="23" t="str">
        <f>IF(C2673&lt;&gt;"",IF(C2673+G2673&gt;0,C2673+G2673,""),IF(G2673-C2672&gt;0,G2673-C2672,""))</f>
        <v/>
      </c>
      <c r="L2673" s="15" t="str">
        <f>if(K2673&lt;&gt;"",if(J2672-J2673&lt;G2673,1,if(G2673=J2672-J2673,"Push",0)),"")</f>
        <v/>
      </c>
      <c r="AA2673" s="18"/>
      <c r="AB2673" s="19"/>
    </row>
    <row r="2674" hidden="1">
      <c r="A2674" s="7">
        <v>44195.0</v>
      </c>
      <c r="B2674" s="8" t="s">
        <v>39</v>
      </c>
      <c r="C2674" s="9">
        <v>12.0</v>
      </c>
      <c r="D2674" s="25">
        <v>0.828</v>
      </c>
      <c r="E2674" s="10">
        <v>47.0</v>
      </c>
      <c r="F2674" s="11">
        <v>52.8</v>
      </c>
      <c r="G2674" s="5">
        <v>-11.0</v>
      </c>
      <c r="H2674" s="5">
        <v>-715.0</v>
      </c>
      <c r="I2674" s="12">
        <f>if(H2674&lt;0,-H2674/(-H2674+100),100/(H2674+100))/(if(H2674&lt;0,-H2674/(-H2674+100),100/(H2674+100))+if(H2675&lt;0,-H2675/(-H2675+100),100/(H2675+100)))</f>
        <v>0.835751713</v>
      </c>
      <c r="J2674" s="13">
        <v>80.0</v>
      </c>
      <c r="K2674" s="14">
        <f>IF(C2674&lt;&gt;"",IF(C2674+G2674&gt;0,C2674+G2674,""),IF(G2674-C2675&gt;0,G2674-C2675,""))</f>
        <v>1</v>
      </c>
      <c r="L2674" s="15">
        <f>if(K2674&lt;&gt;"",if(J2675-J2674&lt;G2674,1,if(G2674=J2675-J2674,"Push",0)),"")</f>
        <v>1</v>
      </c>
      <c r="AA2674" s="18"/>
      <c r="AB2674" s="19"/>
    </row>
    <row r="2675" hidden="1">
      <c r="B2675" s="20" t="s">
        <v>238</v>
      </c>
      <c r="C2675" s="3"/>
      <c r="D2675" s="3"/>
      <c r="F2675" s="22">
        <v>49.3</v>
      </c>
      <c r="G2675" s="5">
        <v>11.0</v>
      </c>
      <c r="H2675" s="5">
        <v>480.0</v>
      </c>
      <c r="I2675" s="12">
        <f>if(H2675&lt;0,-H2675/(-H2675+100),100/(H2675+100))/(if(H2675&lt;0,-H2675/(-H2675+100),100/(H2675+100))+if(H2674&lt;0,-H2674/(-H2674+100),100/(H2674+100)))</f>
        <v>0.164248287</v>
      </c>
      <c r="J2675" s="13">
        <v>64.0</v>
      </c>
      <c r="K2675" s="23" t="str">
        <f>IF(C2675&lt;&gt;"",IF(C2675+G2675&gt;0,C2675+G2675,""),IF(G2675-C2674&gt;0,G2675-C2674,""))</f>
        <v/>
      </c>
      <c r="L2675" s="15" t="str">
        <f>if(K2675&lt;&gt;"",if(J2674-J2675&lt;G2675,1,if(G2675=J2674-J2675,"Push",0)),"")</f>
        <v/>
      </c>
      <c r="AA2675" s="18"/>
      <c r="AB2675" s="19"/>
    </row>
    <row r="2676" hidden="1">
      <c r="A2676" s="7">
        <v>44195.0</v>
      </c>
      <c r="B2676" s="8" t="s">
        <v>398</v>
      </c>
      <c r="C2676" s="9">
        <v>3.2</v>
      </c>
      <c r="D2676" s="25">
        <v>0.61</v>
      </c>
      <c r="E2676" s="10">
        <v>45.4</v>
      </c>
      <c r="F2676" s="11">
        <v>9.5</v>
      </c>
      <c r="G2676" s="5">
        <v>-5.0</v>
      </c>
      <c r="H2676" s="5">
        <v>-225.0</v>
      </c>
      <c r="I2676" s="12">
        <f>if(H2676&lt;0,-H2676/(-H2676+100),100/(H2676+100))/(if(H2676&lt;0,-H2676/(-H2676+100),100/(H2676+100))+if(H2677&lt;0,-H2677/(-H2677+100),100/(H2677+100)))</f>
        <v>0.6596858639</v>
      </c>
      <c r="J2676" s="13">
        <v>69.0</v>
      </c>
      <c r="K2676" s="14" t="str">
        <f>IF(C2676&lt;&gt;"",IF(C2676+G2676&gt;0,C2676+G2676,""),IF(G2676-C2677&gt;0,G2676-C2677,""))</f>
        <v/>
      </c>
      <c r="L2676" s="15" t="str">
        <f>if(K2676&lt;&gt;"",if(J2677-J2676&lt;G2676,1,if(G2676=J2677-J2676,"Push",0)),"")</f>
        <v/>
      </c>
      <c r="AA2676" s="18"/>
      <c r="AB2676" s="19"/>
    </row>
    <row r="2677" hidden="1">
      <c r="B2677" s="20" t="s">
        <v>322</v>
      </c>
      <c r="C2677" s="3"/>
      <c r="D2677" s="3"/>
      <c r="F2677" s="22">
        <v>74.1</v>
      </c>
      <c r="G2677" s="5">
        <v>5.0</v>
      </c>
      <c r="H2677" s="5">
        <v>180.0</v>
      </c>
      <c r="I2677" s="12">
        <f>if(H2677&lt;0,-H2677/(-H2677+100),100/(H2677+100))/(if(H2677&lt;0,-H2677/(-H2677+100),100/(H2677+100))+if(H2676&lt;0,-H2676/(-H2676+100),100/(H2676+100)))</f>
        <v>0.3403141361</v>
      </c>
      <c r="J2677" s="13">
        <v>80.0</v>
      </c>
      <c r="K2677" s="23">
        <f>IF(C2677&lt;&gt;"",IF(C2677+G2677&gt;0,C2677+G2677,""),IF(G2677-C2676&gt;0,G2677-C2676,""))</f>
        <v>1.8</v>
      </c>
      <c r="L2677" s="15">
        <f>if(K2677&lt;&gt;"",if(J2676-J2677&lt;G2677,1,if(G2677=J2676-J2677,"Push",0)),"")</f>
        <v>1</v>
      </c>
      <c r="AA2677" s="18"/>
      <c r="AB2677" s="19"/>
    </row>
    <row r="2678" hidden="1">
      <c r="A2678" s="7">
        <v>44195.0</v>
      </c>
      <c r="B2678" s="8" t="s">
        <v>214</v>
      </c>
      <c r="C2678" s="9"/>
      <c r="D2678" s="9"/>
      <c r="E2678" s="10">
        <v>45.3</v>
      </c>
      <c r="F2678" s="11">
        <v>16.8</v>
      </c>
      <c r="G2678" s="5">
        <v>3.0</v>
      </c>
      <c r="H2678" s="5">
        <v>130.0</v>
      </c>
      <c r="I2678" s="12">
        <f>if(H2678&lt;0,-H2678/(-H2678+100),100/(H2678+100))/(if(H2678&lt;0,-H2678/(-H2678+100),100/(H2678+100))+if(H2679&lt;0,-H2679/(-H2679+100),100/(H2679+100)))</f>
        <v>0.4157903252</v>
      </c>
      <c r="J2678" s="13">
        <v>71.0</v>
      </c>
      <c r="K2678" s="14" t="str">
        <f>IF(C2678&lt;&gt;"",IF(C2678+G2678&gt;0,C2678+G2678,""),IF(G2678-C2679&gt;0,G2678-C2679,""))</f>
        <v/>
      </c>
      <c r="L2678" s="15" t="str">
        <f>if(K2678&lt;&gt;"",if(J2679-J2678&lt;G2678,1,if(G2678=J2679-J2678,"Push",0)),"")</f>
        <v/>
      </c>
      <c r="AA2678" s="18"/>
      <c r="AB2678" s="19"/>
    </row>
    <row r="2679" hidden="1">
      <c r="B2679" s="20" t="s">
        <v>306</v>
      </c>
      <c r="C2679" s="3">
        <v>5.1</v>
      </c>
      <c r="D2679" s="21">
        <v>0.666</v>
      </c>
      <c r="F2679" s="22">
        <v>71.0</v>
      </c>
      <c r="G2679" s="5">
        <v>-3.0</v>
      </c>
      <c r="H2679" s="5">
        <v>-157.0</v>
      </c>
      <c r="I2679" s="12">
        <f>if(H2679&lt;0,-H2679/(-H2679+100),100/(H2679+100))/(if(H2679&lt;0,-H2679/(-H2679+100),100/(H2679+100))+if(H2678&lt;0,-H2678/(-H2678+100),100/(H2678+100)))</f>
        <v>0.5842096748</v>
      </c>
      <c r="J2679" s="13">
        <v>84.0</v>
      </c>
      <c r="K2679" s="23">
        <f>IF(C2679&lt;&gt;"",IF(C2679+G2679&gt;0,C2679+G2679,""),IF(G2679-C2678&gt;0,G2679-C2678,""))</f>
        <v>2.1</v>
      </c>
      <c r="L2679" s="15">
        <f>if(K2679&lt;&gt;"",if(J2678-J2679&lt;G2679,1,if(G2679=J2678-J2679,"Push",0)),"")</f>
        <v>1</v>
      </c>
      <c r="AA2679" s="18"/>
      <c r="AB2679" s="19"/>
    </row>
    <row r="2680" hidden="1">
      <c r="A2680" s="7">
        <v>44195.0</v>
      </c>
      <c r="B2680" s="8" t="s">
        <v>56</v>
      </c>
      <c r="C2680" s="9">
        <v>5.1</v>
      </c>
      <c r="D2680" s="25">
        <v>0.681</v>
      </c>
      <c r="E2680" s="10">
        <v>42.6</v>
      </c>
      <c r="F2680" s="11">
        <v>52.7</v>
      </c>
      <c r="G2680" s="5">
        <v>-6.5</v>
      </c>
      <c r="H2680" s="5">
        <v>-295.0</v>
      </c>
      <c r="I2680" s="12">
        <f>if(H2680&lt;0,-H2680/(-H2680+100),100/(H2680+100))/(if(H2680&lt;0,-H2680/(-H2680+100),100/(H2680+100))+if(H2681&lt;0,-H2681/(-H2681+100),100/(H2681+100)))</f>
        <v>0.711362806</v>
      </c>
      <c r="J2680" s="13">
        <v>68.0</v>
      </c>
      <c r="K2680" s="14" t="str">
        <f>IF(C2680&lt;&gt;"",IF(C2680+G2680&gt;0,C2680+G2680,""),IF(G2680-C2681&gt;0,G2680-C2681,""))</f>
        <v/>
      </c>
      <c r="L2680" s="15" t="str">
        <f>if(K2680&lt;&gt;"",if(J2681-J2680&lt;G2680,1,if(G2680=J2681-J2680,"Push",0)),"")</f>
        <v/>
      </c>
      <c r="AA2680" s="18"/>
      <c r="AB2680" s="19"/>
    </row>
    <row r="2681" hidden="1">
      <c r="B2681" s="20" t="s">
        <v>382</v>
      </c>
      <c r="C2681" s="3"/>
      <c r="D2681" s="3"/>
      <c r="F2681" s="22">
        <v>29.7</v>
      </c>
      <c r="G2681" s="5">
        <v>6.5</v>
      </c>
      <c r="H2681" s="5">
        <v>230.0</v>
      </c>
      <c r="I2681" s="12">
        <f>if(H2681&lt;0,-H2681/(-H2681+100),100/(H2681+100))/(if(H2681&lt;0,-H2681/(-H2681+100),100/(H2681+100))+if(H2680&lt;0,-H2680/(-H2680+100),100/(H2680+100)))</f>
        <v>0.288637194</v>
      </c>
      <c r="J2681" s="13">
        <v>59.0</v>
      </c>
      <c r="K2681" s="23">
        <f>IF(C2681&lt;&gt;"",IF(C2681+G2681&gt;0,C2681+G2681,""),IF(G2681-C2680&gt;0,G2681-C2680,""))</f>
        <v>1.4</v>
      </c>
      <c r="L2681" s="15">
        <f>if(K2681&lt;&gt;"",if(J2680-J2681&lt;G2681,1,if(G2681=J2680-J2681,"Push",0)),"")</f>
        <v>0</v>
      </c>
      <c r="AA2681" s="18"/>
      <c r="AB2681" s="19"/>
    </row>
    <row r="2682" hidden="1">
      <c r="A2682" s="7">
        <v>44195.0</v>
      </c>
      <c r="B2682" s="8" t="s">
        <v>287</v>
      </c>
      <c r="C2682" s="9"/>
      <c r="D2682" s="9"/>
      <c r="E2682" s="10">
        <v>40.6</v>
      </c>
      <c r="F2682" s="11">
        <v>10.2</v>
      </c>
      <c r="G2682" s="5">
        <v>1.0</v>
      </c>
      <c r="H2682" s="5">
        <v>-105.0</v>
      </c>
      <c r="I2682" s="12">
        <f>if(H2682&lt;0,-H2682/(-H2682+100),100/(H2682+100))/(if(H2682&lt;0,-H2682/(-H2682+100),100/(H2682+100))+if(H2683&lt;0,-H2683/(-H2683+100),100/(H2683+100)))</f>
        <v>0.4891657638</v>
      </c>
      <c r="J2682" s="13">
        <v>63.0</v>
      </c>
      <c r="K2682" s="14">
        <f>IF(C2682&lt;&gt;"",IF(C2682+G2682&gt;0,C2682+G2682,""),IF(G2682-C2683&gt;0,G2682-C2683,""))</f>
        <v>0.9</v>
      </c>
      <c r="L2682" s="15">
        <f>if(K2682&lt;&gt;"",if(J2683-J2682&lt;G2682,1,if(G2682=J2683-J2682,"Push",0)),"")</f>
        <v>0</v>
      </c>
      <c r="AA2682" s="18"/>
      <c r="AB2682" s="19"/>
    </row>
    <row r="2683" hidden="1">
      <c r="B2683" s="20" t="s">
        <v>107</v>
      </c>
      <c r="C2683" s="3">
        <v>0.1</v>
      </c>
      <c r="D2683" s="21">
        <v>0.505</v>
      </c>
      <c r="F2683" s="22">
        <v>61.8</v>
      </c>
      <c r="G2683" s="5">
        <v>-1.0</v>
      </c>
      <c r="H2683" s="5">
        <v>-115.0</v>
      </c>
      <c r="I2683" s="12">
        <f>if(H2683&lt;0,-H2683/(-H2683+100),100/(H2683+100))/(if(H2683&lt;0,-H2683/(-H2683+100),100/(H2683+100))+if(H2682&lt;0,-H2682/(-H2682+100),100/(H2682+100)))</f>
        <v>0.5108342362</v>
      </c>
      <c r="J2683" s="13">
        <v>72.0</v>
      </c>
      <c r="K2683" s="23" t="str">
        <f>IF(C2683&lt;&gt;"",IF(C2683+G2683&gt;0,C2683+G2683,""),IF(G2683-C2682&gt;0,G2683-C2682,""))</f>
        <v/>
      </c>
      <c r="L2683" s="15" t="str">
        <f>if(K2683&lt;&gt;"",if(J2682-J2683&lt;G2683,1,if(G2683=J2682-J2683,"Push",0)),"")</f>
        <v/>
      </c>
      <c r="AA2683" s="18"/>
      <c r="AB2683" s="19"/>
    </row>
    <row r="2684" hidden="1">
      <c r="A2684" s="7">
        <v>44195.0</v>
      </c>
      <c r="B2684" s="8" t="s">
        <v>265</v>
      </c>
      <c r="C2684" s="9">
        <v>4.5</v>
      </c>
      <c r="D2684" s="25">
        <v>0.669</v>
      </c>
      <c r="E2684" s="10">
        <v>39.8</v>
      </c>
      <c r="F2684" s="11">
        <v>54.7</v>
      </c>
      <c r="G2684" s="5">
        <v>-3.5</v>
      </c>
      <c r="H2684" s="5">
        <v>-175.0</v>
      </c>
      <c r="I2684" s="12">
        <f>if(H2684&lt;0,-H2684/(-H2684+100),100/(H2684+100))/(if(H2684&lt;0,-H2684/(-H2684+100),100/(H2684+100))+if(H2685&lt;0,-H2685/(-H2685+100),100/(H2685+100)))</f>
        <v>0.6072831132</v>
      </c>
      <c r="J2684" s="13">
        <v>80.0</v>
      </c>
      <c r="K2684" s="14">
        <f>IF(C2684&lt;&gt;"",IF(C2684+G2684&gt;0,C2684+G2684,""),IF(G2684-C2685&gt;0,G2684-C2685,""))</f>
        <v>1</v>
      </c>
      <c r="L2684" s="15">
        <f>if(K2684&lt;&gt;"",if(J2685-J2684&lt;G2684,1,if(G2684=J2685-J2684,"Push",0)),"")</f>
        <v>1</v>
      </c>
      <c r="AA2684" s="18"/>
      <c r="AB2684" s="19"/>
    </row>
    <row r="2685" hidden="1">
      <c r="B2685" s="20" t="s">
        <v>264</v>
      </c>
      <c r="C2685" s="3"/>
      <c r="D2685" s="3"/>
      <c r="F2685" s="22">
        <v>28.6</v>
      </c>
      <c r="G2685" s="5">
        <v>3.5</v>
      </c>
      <c r="H2685" s="5">
        <v>143.0</v>
      </c>
      <c r="I2685" s="12">
        <f>if(H2685&lt;0,-H2685/(-H2685+100),100/(H2685+100))/(if(H2685&lt;0,-H2685/(-H2685+100),100/(H2685+100))+if(H2684&lt;0,-H2684/(-H2684+100),100/(H2684+100)))</f>
        <v>0.3927168868</v>
      </c>
      <c r="J2685" s="13">
        <v>73.0</v>
      </c>
      <c r="K2685" s="23" t="str">
        <f>IF(C2685&lt;&gt;"",IF(C2685+G2685&gt;0,C2685+G2685,""),IF(G2685-C2684&gt;0,G2685-C2684,""))</f>
        <v/>
      </c>
      <c r="L2685" s="15" t="str">
        <f>if(K2685&lt;&gt;"",if(J2684-J2685&lt;G2685,1,if(G2685=J2684-J2685,"Push",0)),"")</f>
        <v/>
      </c>
      <c r="AA2685" s="18"/>
      <c r="AB2685" s="19"/>
    </row>
    <row r="2686" hidden="1">
      <c r="A2686" s="7">
        <v>44195.0</v>
      </c>
      <c r="B2686" s="8" t="s">
        <v>153</v>
      </c>
      <c r="C2686" s="9">
        <v>2.3</v>
      </c>
      <c r="D2686" s="25">
        <v>0.594</v>
      </c>
      <c r="E2686" s="10">
        <v>36.3</v>
      </c>
      <c r="F2686" s="11">
        <v>46.2</v>
      </c>
      <c r="G2686" s="5">
        <v>-5.0</v>
      </c>
      <c r="H2686" s="5">
        <v>-230.0</v>
      </c>
      <c r="I2686" s="12">
        <f>if(H2686&lt;0,-H2686/(-H2686+100),100/(H2686+100))/(if(H2686&lt;0,-H2686/(-H2686+100),100/(H2686+100))+if(H2687&lt;0,-H2687/(-H2687+100),100/(H2687+100)))</f>
        <v>0.6651445967</v>
      </c>
      <c r="J2686" s="13">
        <v>71.0</v>
      </c>
      <c r="K2686" s="14" t="str">
        <f>IF(C2686&lt;&gt;"",IF(C2686+G2686&gt;0,C2686+G2686,""),IF(G2686-C2687&gt;0,G2686-C2687,""))</f>
        <v/>
      </c>
      <c r="L2686" s="15" t="str">
        <f>if(K2686&lt;&gt;"",if(J2687-J2686&lt;G2686,1,if(G2686=J2687-J2686,"Push",0)),"")</f>
        <v/>
      </c>
      <c r="AA2686" s="18"/>
      <c r="AB2686" s="19"/>
    </row>
    <row r="2687" hidden="1">
      <c r="B2687" s="20" t="s">
        <v>339</v>
      </c>
      <c r="C2687" s="3"/>
      <c r="D2687" s="3"/>
      <c r="F2687" s="22">
        <v>32.6</v>
      </c>
      <c r="G2687" s="5">
        <v>5.0</v>
      </c>
      <c r="H2687" s="5">
        <v>185.0</v>
      </c>
      <c r="I2687" s="12">
        <f>if(H2687&lt;0,-H2687/(-H2687+100),100/(H2687+100))/(if(H2687&lt;0,-H2687/(-H2687+100),100/(H2687+100))+if(H2686&lt;0,-H2686/(-H2686+100),100/(H2686+100)))</f>
        <v>0.3348554033</v>
      </c>
      <c r="J2687" s="13">
        <v>65.0</v>
      </c>
      <c r="K2687" s="23">
        <f>IF(C2687&lt;&gt;"",IF(C2687+G2687&gt;0,C2687+G2687,""),IF(G2687-C2686&gt;0,G2687-C2686,""))</f>
        <v>2.7</v>
      </c>
      <c r="L2687" s="15">
        <f>if(K2687&lt;&gt;"",if(J2686-J2687&lt;G2687,1,if(G2687=J2686-J2687,"Push",0)),"")</f>
        <v>0</v>
      </c>
      <c r="AA2687" s="18"/>
      <c r="AB2687" s="19"/>
    </row>
    <row r="2688" hidden="1">
      <c r="A2688" s="7">
        <v>44195.0</v>
      </c>
      <c r="B2688" s="8" t="s">
        <v>132</v>
      </c>
      <c r="C2688" s="9"/>
      <c r="D2688" s="9"/>
      <c r="E2688" s="10">
        <v>33.5</v>
      </c>
      <c r="F2688" s="11">
        <v>22.9</v>
      </c>
      <c r="G2688" s="5">
        <v>4.5</v>
      </c>
      <c r="H2688" s="5">
        <v>165.0</v>
      </c>
      <c r="I2688" s="12">
        <f>if(H2688&lt;0,-H2688/(-H2688+100),100/(H2688+100))/(if(H2688&lt;0,-H2688/(-H2688+100),100/(H2688+100))+if(H2689&lt;0,-H2689/(-H2689+100),100/(H2689+100)))</f>
        <v>0.3595638078</v>
      </c>
      <c r="J2688" s="13">
        <v>68.0</v>
      </c>
      <c r="K2688" s="14" t="str">
        <f>IF(C2688&lt;&gt;"",IF(C2688+G2688&gt;0,C2688+G2688,""),IF(G2688-C2689&gt;0,G2688-C2689,""))</f>
        <v/>
      </c>
      <c r="L2688" s="15" t="str">
        <f>if(K2688&lt;&gt;"",if(J2689-J2688&lt;G2688,1,if(G2688=J2689-J2688,"Push",0)),"")</f>
        <v/>
      </c>
      <c r="AA2688" s="18"/>
      <c r="AB2688" s="19"/>
    </row>
    <row r="2689" hidden="1">
      <c r="B2689" s="20" t="s">
        <v>131</v>
      </c>
      <c r="C2689" s="3">
        <v>7.1</v>
      </c>
      <c r="D2689" s="21">
        <v>0.747</v>
      </c>
      <c r="F2689" s="22">
        <v>51.4</v>
      </c>
      <c r="G2689" s="5">
        <v>-4.5</v>
      </c>
      <c r="H2689" s="5">
        <v>-205.0</v>
      </c>
      <c r="I2689" s="12">
        <f>if(H2689&lt;0,-H2689/(-H2689+100),100/(H2689+100))/(if(H2689&lt;0,-H2689/(-H2689+100),100/(H2689+100))+if(H2688&lt;0,-H2688/(-H2688+100),100/(H2688+100)))</f>
        <v>0.6404361922</v>
      </c>
      <c r="J2689" s="13">
        <v>84.0</v>
      </c>
      <c r="K2689" s="23">
        <f>IF(C2689&lt;&gt;"",IF(C2689+G2689&gt;0,C2689+G2689,""),IF(G2689-C2688&gt;0,G2689-C2688,""))</f>
        <v>2.6</v>
      </c>
      <c r="L2689" s="15">
        <f>if(K2689&lt;&gt;"",if(J2688-J2689&lt;G2689,1,if(G2689=J2688-J2689,"Push",0)),"")</f>
        <v>1</v>
      </c>
      <c r="AA2689" s="18"/>
      <c r="AB2689" s="19"/>
    </row>
    <row r="2690" hidden="1">
      <c r="A2690" s="7">
        <v>44195.0</v>
      </c>
      <c r="B2690" s="8" t="s">
        <v>335</v>
      </c>
      <c r="C2690" s="9"/>
      <c r="D2690" s="9"/>
      <c r="E2690" s="10">
        <v>30.2</v>
      </c>
      <c r="F2690" s="11">
        <v>41.8</v>
      </c>
      <c r="G2690" s="5">
        <v>11.0</v>
      </c>
      <c r="H2690" s="5">
        <v>500.0</v>
      </c>
      <c r="I2690" s="12">
        <f>if(H2690&lt;0,-H2690/(-H2690+100),100/(H2690+100))/(if(H2690&lt;0,-H2690/(-H2690+100),100/(H2690+100))+if(H2691&lt;0,-H2691/(-H2691+100),100/(H2691+100)))</f>
        <v>0.1596474045</v>
      </c>
      <c r="J2690" s="13">
        <v>70.0</v>
      </c>
      <c r="K2690" s="14" t="str">
        <f>IF(C2690&lt;&gt;"",IF(C2690+G2690&gt;0,C2690+G2690,""),IF(G2690-C2691&gt;0,G2690-C2691,""))</f>
        <v/>
      </c>
      <c r="L2690" s="15" t="str">
        <f>if(K2690&lt;&gt;"",if(J2691-J2690&lt;G2690,1,if(G2690=J2691-J2690,"Push",0)),"")</f>
        <v/>
      </c>
      <c r="AA2690" s="18"/>
      <c r="AB2690" s="19"/>
    </row>
    <row r="2691" hidden="1">
      <c r="B2691" s="20" t="s">
        <v>121</v>
      </c>
      <c r="C2691" s="3">
        <v>11.3</v>
      </c>
      <c r="D2691" s="21">
        <v>0.857</v>
      </c>
      <c r="F2691" s="22">
        <v>36.4</v>
      </c>
      <c r="G2691" s="5">
        <v>-11.0</v>
      </c>
      <c r="H2691" s="5">
        <v>-715.0</v>
      </c>
      <c r="I2691" s="12">
        <f>if(H2691&lt;0,-H2691/(-H2691+100),100/(H2691+100))/(if(H2691&lt;0,-H2691/(-H2691+100),100/(H2691+100))+if(H2690&lt;0,-H2690/(-H2690+100),100/(H2690+100)))</f>
        <v>0.8403525955</v>
      </c>
      <c r="J2691" s="13">
        <v>80.0</v>
      </c>
      <c r="K2691" s="23">
        <f>IF(C2691&lt;&gt;"",IF(C2691+G2691&gt;0,C2691+G2691,""),IF(G2691-C2690&gt;0,G2691-C2690,""))</f>
        <v>0.3</v>
      </c>
      <c r="L2691" s="15">
        <f>if(K2691&lt;&gt;"",if(J2690-J2691&lt;G2691,1,if(G2691=J2690-J2691,"Push",0)),"")</f>
        <v>0</v>
      </c>
      <c r="AA2691" s="18"/>
      <c r="AB2691" s="19"/>
    </row>
    <row r="2692" hidden="1">
      <c r="A2692" s="7">
        <v>44195.0</v>
      </c>
      <c r="B2692" s="8" t="s">
        <v>198</v>
      </c>
      <c r="C2692" s="9"/>
      <c r="D2692" s="9"/>
      <c r="E2692" s="10">
        <v>29.2</v>
      </c>
      <c r="F2692" s="11">
        <v>21.6</v>
      </c>
      <c r="G2692" s="5">
        <v>7.0</v>
      </c>
      <c r="H2692" s="5">
        <v>250.0</v>
      </c>
      <c r="I2692" s="12">
        <f>if(H2692&lt;0,-H2692/(-H2692+100),100/(H2692+100))/(if(H2692&lt;0,-H2692/(-H2692+100),100/(H2692+100))+if(H2693&lt;0,-H2693/(-H2693+100),100/(H2693+100)))</f>
        <v>0.273476112</v>
      </c>
      <c r="J2692" s="13">
        <v>52.0</v>
      </c>
      <c r="K2692" s="14" t="str">
        <f>IF(C2692&lt;&gt;"",IF(C2692+G2692&gt;0,C2692+G2692,""),IF(G2692-C2693&gt;0,G2692-C2693,""))</f>
        <v/>
      </c>
      <c r="L2692" s="15" t="str">
        <f>if(K2692&lt;&gt;"",if(J2693-J2692&lt;G2692,1,if(G2692=J2693-J2692,"Push",0)),"")</f>
        <v/>
      </c>
      <c r="AA2692" s="18"/>
      <c r="AB2692" s="19"/>
    </row>
    <row r="2693" hidden="1">
      <c r="B2693" s="20" t="s">
        <v>101</v>
      </c>
      <c r="C2693" s="3">
        <v>10.4</v>
      </c>
      <c r="D2693" s="21">
        <v>0.823</v>
      </c>
      <c r="F2693" s="22">
        <v>51.5</v>
      </c>
      <c r="G2693" s="5">
        <v>-7.0</v>
      </c>
      <c r="H2693" s="5">
        <v>-315.0</v>
      </c>
      <c r="I2693" s="12">
        <f>if(H2693&lt;0,-H2693/(-H2693+100),100/(H2693+100))/(if(H2693&lt;0,-H2693/(-H2693+100),100/(H2693+100))+if(H2692&lt;0,-H2692/(-H2692+100),100/(H2692+100)))</f>
        <v>0.726523888</v>
      </c>
      <c r="J2693" s="13">
        <v>63.0</v>
      </c>
      <c r="K2693" s="23">
        <f>IF(C2693&lt;&gt;"",IF(C2693+G2693&gt;0,C2693+G2693,""),IF(G2693-C2692&gt;0,G2693-C2692,""))</f>
        <v>3.4</v>
      </c>
      <c r="L2693" s="15">
        <f>if(K2693&lt;&gt;"",if(J2692-J2693&lt;G2693,1,if(G2693=J2692-J2693,"Push",0)),"")</f>
        <v>1</v>
      </c>
      <c r="AA2693" s="18"/>
      <c r="AB2693" s="19"/>
    </row>
    <row r="2694" hidden="1">
      <c r="A2694" s="7">
        <v>44195.0</v>
      </c>
      <c r="B2694" s="8" t="s">
        <v>461</v>
      </c>
      <c r="C2694" s="9"/>
      <c r="D2694" s="9"/>
      <c r="E2694" s="10">
        <v>20.6</v>
      </c>
      <c r="F2694" s="11">
        <v>55.3</v>
      </c>
      <c r="I2694" s="12"/>
      <c r="J2694" s="13">
        <v>43.0</v>
      </c>
      <c r="K2694" s="14"/>
      <c r="L2694" s="15"/>
      <c r="AA2694" s="18"/>
      <c r="AB2694" s="19"/>
    </row>
    <row r="2695" hidden="1">
      <c r="B2695" s="20" t="s">
        <v>332</v>
      </c>
      <c r="C2695" s="3">
        <v>36.9</v>
      </c>
      <c r="D2695" s="21">
        <v>0.995</v>
      </c>
      <c r="F2695" s="22">
        <v>33.1</v>
      </c>
      <c r="I2695" s="12"/>
      <c r="J2695" s="13">
        <v>81.0</v>
      </c>
      <c r="K2695" s="23"/>
      <c r="L2695" s="15"/>
      <c r="AA2695" s="18"/>
      <c r="AB2695" s="19"/>
    </row>
    <row r="2696" hidden="1">
      <c r="A2696" s="7">
        <v>44195.0</v>
      </c>
      <c r="B2696" s="8" t="s">
        <v>410</v>
      </c>
      <c r="C2696" s="9"/>
      <c r="D2696" s="9"/>
      <c r="E2696" s="10">
        <v>19.3</v>
      </c>
      <c r="F2696" s="11">
        <v>43.1</v>
      </c>
      <c r="I2696" s="12"/>
      <c r="J2696" s="13">
        <v>76.0</v>
      </c>
      <c r="K2696" s="14"/>
      <c r="L2696" s="15"/>
      <c r="AA2696" s="18"/>
      <c r="AB2696" s="19"/>
    </row>
    <row r="2697" hidden="1">
      <c r="B2697" s="20" t="s">
        <v>123</v>
      </c>
      <c r="C2697" s="3">
        <v>35.6</v>
      </c>
      <c r="D2697" s="21">
        <v>0.992</v>
      </c>
      <c r="F2697" s="22">
        <v>27.8</v>
      </c>
      <c r="I2697" s="12"/>
      <c r="J2697" s="13">
        <v>91.0</v>
      </c>
      <c r="K2697" s="23"/>
      <c r="L2697" s="15"/>
      <c r="AA2697" s="18"/>
      <c r="AB2697" s="19"/>
    </row>
    <row r="2698" hidden="1">
      <c r="A2698" s="7">
        <v>44195.0</v>
      </c>
      <c r="B2698" s="8" t="s">
        <v>404</v>
      </c>
      <c r="C2698" s="9"/>
      <c r="D2698" s="9"/>
      <c r="E2698" s="10"/>
      <c r="F2698" s="11"/>
      <c r="G2698" s="5">
        <v>-7.0</v>
      </c>
      <c r="H2698" s="5">
        <v>-315.0</v>
      </c>
      <c r="I2698" s="12">
        <f>if(H2698&lt;0,-H2698/(-H2698+100),100/(H2698+100))/(if(H2698&lt;0,-H2698/(-H2698+100),100/(H2698+100))+if(H2699&lt;0,-H2699/(-H2699+100),100/(H2699+100)))</f>
        <v>0.7293331159</v>
      </c>
      <c r="J2698" s="13">
        <v>65.0</v>
      </c>
      <c r="K2698" s="14"/>
      <c r="L2698" s="15"/>
      <c r="AA2698" s="18"/>
      <c r="AB2698" s="19"/>
    </row>
    <row r="2699" hidden="1">
      <c r="B2699" s="20" t="s">
        <v>169</v>
      </c>
      <c r="C2699" s="3"/>
      <c r="D2699" s="3"/>
      <c r="F2699" s="22"/>
      <c r="G2699" s="5">
        <v>7.0</v>
      </c>
      <c r="H2699" s="5">
        <v>255.0</v>
      </c>
      <c r="I2699" s="12">
        <f>if(H2699&lt;0,-H2699/(-H2699+100),100/(H2699+100))/(if(H2699&lt;0,-H2699/(-H2699+100),100/(H2699+100))+if(H2698&lt;0,-H2698/(-H2698+100),100/(H2698+100)))</f>
        <v>0.2706668841</v>
      </c>
      <c r="J2699" s="13">
        <v>59.0</v>
      </c>
      <c r="K2699" s="23"/>
      <c r="L2699" s="15"/>
      <c r="AA2699" s="18"/>
      <c r="AB2699" s="19"/>
    </row>
    <row r="2700">
      <c r="A2700" s="42">
        <v>44196.0</v>
      </c>
      <c r="B2700" s="43" t="s">
        <v>50</v>
      </c>
      <c r="C2700" s="44">
        <v>0.6</v>
      </c>
      <c r="D2700" s="45">
        <v>0.525</v>
      </c>
      <c r="E2700" s="46">
        <v>91.6</v>
      </c>
      <c r="F2700" s="47">
        <v>84.0</v>
      </c>
      <c r="G2700" s="48">
        <v>-2.5</v>
      </c>
      <c r="H2700" s="48">
        <v>-150.0</v>
      </c>
      <c r="I2700" s="49">
        <f>if(H2700&lt;0,-H2700/(-H2700+100),100/(H2700+100))/(if(H2700&lt;0,-H2700/(-H2700+100),100/(H2700+100))+if(H2701&lt;0,-H2701/(-H2701+100),100/(H2701+100)))</f>
        <v>0.5722840034</v>
      </c>
      <c r="J2700" s="50">
        <v>84.0</v>
      </c>
      <c r="K2700" s="51" t="str">
        <f>IF(C2700&lt;&gt;"",IF(C2700+G2700&gt;0,C2700+G2700,""),IF(G2700-C2701&gt;0,G2700-C2701,""))</f>
        <v/>
      </c>
      <c r="L2700" s="52" t="str">
        <f>if(K2700&lt;&gt;"",if(J2701-J2700&lt;G2700,1,if(G2700=J2701-J2700,"Push",0)),"")</f>
        <v/>
      </c>
      <c r="AA2700" s="18"/>
      <c r="AB2700" s="19"/>
    </row>
    <row r="2701">
      <c r="B2701" s="20" t="s">
        <v>58</v>
      </c>
      <c r="C2701" s="3"/>
      <c r="D2701" s="3"/>
      <c r="F2701" s="22">
        <v>48.3</v>
      </c>
      <c r="G2701" s="5">
        <v>2.5</v>
      </c>
      <c r="H2701" s="5">
        <v>123.0</v>
      </c>
      <c r="I2701" s="12">
        <f>if(H2701&lt;0,-H2701/(-H2701+100),100/(H2701+100))/(if(H2701&lt;0,-H2701/(-H2701+100),100/(H2701+100))+if(H2700&lt;0,-H2700/(-H2700+100),100/(H2700+100)))</f>
        <v>0.4277159966</v>
      </c>
      <c r="J2701" s="13">
        <v>73.0</v>
      </c>
      <c r="K2701" s="23">
        <f>IF(C2701&lt;&gt;"",IF(C2701+G2701&gt;0,C2701+G2701,""),IF(G2701-C2700&gt;0,G2701-C2700,""))</f>
        <v>1.9</v>
      </c>
      <c r="L2701" s="15">
        <f>if(K2701&lt;&gt;"",if(J2700-J2701&lt;G2701,1,if(G2701=J2700-J2701,"Push",0)),"")</f>
        <v>0</v>
      </c>
      <c r="AA2701" s="18"/>
      <c r="AB2701" s="19"/>
    </row>
    <row r="2702" hidden="1">
      <c r="A2702" s="7">
        <v>44196.0</v>
      </c>
      <c r="B2702" s="8" t="s">
        <v>134</v>
      </c>
      <c r="C2702" s="9">
        <v>0.7</v>
      </c>
      <c r="D2702" s="25">
        <v>0.527</v>
      </c>
      <c r="E2702" s="10">
        <v>91.1</v>
      </c>
      <c r="F2702" s="11">
        <v>91.2</v>
      </c>
      <c r="G2702" s="5">
        <v>3.5</v>
      </c>
      <c r="H2702" s="5">
        <v>143.0</v>
      </c>
      <c r="I2702" s="12">
        <f>if(H2702&lt;0,-H2702/(-H2702+100),100/(H2702+100))/(if(H2702&lt;0,-H2702/(-H2702+100),100/(H2702+100))+if(H2703&lt;0,-H2703/(-H2703+100),100/(H2703+100)))</f>
        <v>0.3927168868</v>
      </c>
      <c r="J2702" s="13">
        <v>72.0</v>
      </c>
      <c r="K2702" s="14">
        <f>IF(C2702&lt;&gt;"",IF(C2702+G2702&gt;0,C2702+G2702,""),IF(G2702-C2703&gt;0,G2702-C2703,""))</f>
        <v>4.2</v>
      </c>
      <c r="L2702" s="15">
        <f>if(K2702&lt;&gt;"",if(J2703-J2702&lt;G2702,1,if(G2702=J2703-J2702,"Push",0)),"")</f>
        <v>1</v>
      </c>
      <c r="AA2702" s="18"/>
      <c r="AB2702" s="19"/>
    </row>
    <row r="2703" hidden="1">
      <c r="B2703" s="20" t="s">
        <v>112</v>
      </c>
      <c r="C2703" s="3"/>
      <c r="D2703" s="3"/>
      <c r="F2703" s="22">
        <v>42.8</v>
      </c>
      <c r="G2703" s="5">
        <v>-3.5</v>
      </c>
      <c r="H2703" s="5">
        <v>-175.0</v>
      </c>
      <c r="I2703" s="12">
        <f>if(H2703&lt;0,-H2703/(-H2703+100),100/(H2703+100))/(if(H2703&lt;0,-H2703/(-H2703+100),100/(H2703+100))+if(H2702&lt;0,-H2702/(-H2702+100),100/(H2702+100)))</f>
        <v>0.6072831132</v>
      </c>
      <c r="J2703" s="13">
        <v>62.0</v>
      </c>
      <c r="K2703" s="23" t="str">
        <f>IF(C2703&lt;&gt;"",IF(C2703+G2703&gt;0,C2703+G2703,""),IF(G2703-C2702&gt;0,G2703-C2702,""))</f>
        <v/>
      </c>
      <c r="L2703" s="15" t="str">
        <f>if(K2703&lt;&gt;"",if(J2702-J2703&lt;G2703,1,if(G2703=J2702-J2703,"Push",0)),"")</f>
        <v/>
      </c>
      <c r="AA2703" s="18"/>
      <c r="AB2703" s="19"/>
    </row>
    <row r="2704" hidden="1">
      <c r="A2704" s="7">
        <v>44196.0</v>
      </c>
      <c r="B2704" s="8" t="s">
        <v>344</v>
      </c>
      <c r="C2704" s="9"/>
      <c r="D2704" s="9"/>
      <c r="E2704" s="10">
        <v>81.0</v>
      </c>
      <c r="F2704" s="11">
        <v>59.2</v>
      </c>
      <c r="G2704" s="5">
        <v>6.5</v>
      </c>
      <c r="H2704" s="5">
        <v>245.0</v>
      </c>
      <c r="I2704" s="12">
        <f>if(H2704&lt;0,-H2704/(-H2704+100),100/(H2704+100))/(if(H2704&lt;0,-H2704/(-H2704+100),100/(H2704+100))+if(H2705&lt;0,-H2705/(-H2705+100),100/(H2705+100)))</f>
        <v>0.276344265</v>
      </c>
      <c r="J2704" s="13">
        <v>70.0</v>
      </c>
      <c r="K2704" s="14">
        <f>IF(C2704&lt;&gt;"",IF(C2704+G2704&gt;0,C2704+G2704,""),IF(G2704-C2705&gt;0,G2704-C2705,""))</f>
        <v>2.1</v>
      </c>
      <c r="L2704" s="15">
        <f>if(K2704&lt;&gt;"",if(J2705-J2704&lt;G2704,1,if(G2704=J2705-J2704,"Push",0)),"")</f>
        <v>1</v>
      </c>
      <c r="AA2704" s="18"/>
      <c r="AB2704" s="19"/>
    </row>
    <row r="2705" hidden="1">
      <c r="B2705" s="20" t="s">
        <v>19</v>
      </c>
      <c r="C2705" s="3">
        <v>4.4</v>
      </c>
      <c r="D2705" s="21">
        <v>0.667</v>
      </c>
      <c r="F2705" s="22">
        <v>68.6</v>
      </c>
      <c r="G2705" s="5">
        <v>-6.5</v>
      </c>
      <c r="H2705" s="5">
        <v>-315.0</v>
      </c>
      <c r="I2705" s="12">
        <f>if(H2705&lt;0,-H2705/(-H2705+100),100/(H2705+100))/(if(H2705&lt;0,-H2705/(-H2705+100),100/(H2705+100))+if(H2704&lt;0,-H2704/(-H2704+100),100/(H2704+100)))</f>
        <v>0.723655735</v>
      </c>
      <c r="J2705" s="13">
        <v>72.0</v>
      </c>
      <c r="K2705" s="23" t="str">
        <f>IF(C2705&lt;&gt;"",IF(C2705+G2705&gt;0,C2705+G2705,""),IF(G2705-C2704&gt;0,G2705-C2704,""))</f>
        <v/>
      </c>
      <c r="L2705" s="15" t="str">
        <f>if(K2705&lt;&gt;"",if(J2704-J2705&lt;G2705,1,if(G2705=J2704-J2705,"Push",0)),"")</f>
        <v/>
      </c>
      <c r="AA2705" s="18"/>
      <c r="AB2705" s="19"/>
    </row>
    <row r="2706" hidden="1">
      <c r="A2706" s="7">
        <v>44196.0</v>
      </c>
      <c r="B2706" s="8" t="s">
        <v>138</v>
      </c>
      <c r="C2706" s="9"/>
      <c r="D2706" s="9"/>
      <c r="E2706" s="10">
        <v>81.0</v>
      </c>
      <c r="F2706" s="11">
        <v>48.8</v>
      </c>
      <c r="G2706" s="5">
        <v>9.0</v>
      </c>
      <c r="H2706" s="5">
        <v>340.0</v>
      </c>
      <c r="I2706" s="12">
        <f>if(H2706&lt;0,-H2706/(-H2706+100),100/(H2706+100))/(if(H2706&lt;0,-H2706/(-H2706+100),100/(H2706+100))+if(H2707&lt;0,-H2707/(-H2707+100),100/(H2707+100)))</f>
        <v>0.2170512319</v>
      </c>
      <c r="J2706" s="13">
        <v>59.0</v>
      </c>
      <c r="K2706" s="14">
        <f>IF(C2706&lt;&gt;"",IF(C2706+G2706&gt;0,C2706+G2706,""),IF(G2706-C2707&gt;0,G2706-C2707,""))</f>
        <v>1</v>
      </c>
      <c r="L2706" s="15">
        <f>if(K2706&lt;&gt;"",if(J2707-J2706&lt;G2706,1,if(G2706=J2707-J2706,"Push",0)),"")</f>
        <v>0</v>
      </c>
      <c r="AA2706" s="18"/>
      <c r="AB2706" s="19"/>
    </row>
    <row r="2707" hidden="1">
      <c r="B2707" s="20" t="s">
        <v>44</v>
      </c>
      <c r="C2707" s="3">
        <v>8.0</v>
      </c>
      <c r="D2707" s="21">
        <v>0.764</v>
      </c>
      <c r="F2707" s="22">
        <v>82.7</v>
      </c>
      <c r="G2707" s="5">
        <v>-9.0</v>
      </c>
      <c r="H2707" s="5">
        <v>-455.0</v>
      </c>
      <c r="I2707" s="12">
        <f>if(H2707&lt;0,-H2707/(-H2707+100),100/(H2707+100))/(if(H2707&lt;0,-H2707/(-H2707+100),100/(H2707+100))+if(H2706&lt;0,-H2706/(-H2706+100),100/(H2706+100)))</f>
        <v>0.7829487681</v>
      </c>
      <c r="J2707" s="13">
        <v>71.0</v>
      </c>
      <c r="K2707" s="23" t="str">
        <f>IF(C2707&lt;&gt;"",IF(C2707+G2707&gt;0,C2707+G2707,""),IF(G2707-C2706&gt;0,G2707-C2706,""))</f>
        <v/>
      </c>
      <c r="L2707" s="15" t="str">
        <f>if(K2707&lt;&gt;"",if(J2706-J2707&lt;G2707,1,if(G2707=J2706-J2707,"Push",0)),"")</f>
        <v/>
      </c>
      <c r="AA2707" s="18"/>
      <c r="AB2707" s="19"/>
    </row>
    <row r="2708" hidden="1">
      <c r="A2708" s="7">
        <v>44196.0</v>
      </c>
      <c r="B2708" s="8" t="s">
        <v>261</v>
      </c>
      <c r="C2708" s="9">
        <v>2.5</v>
      </c>
      <c r="D2708" s="25">
        <v>0.593</v>
      </c>
      <c r="E2708" s="10">
        <v>75.3</v>
      </c>
      <c r="F2708" s="11">
        <v>77.3</v>
      </c>
      <c r="G2708" s="5">
        <v>-8.5</v>
      </c>
      <c r="H2708" s="5">
        <v>-420.0</v>
      </c>
      <c r="I2708" s="12">
        <f>if(H2708&lt;0,-H2708/(-H2708+100),100/(H2708+100))/(if(H2708&lt;0,-H2708/(-H2708+100),100/(H2708+100))+if(H2709&lt;0,-H2709/(-H2709+100),100/(H2709+100)))</f>
        <v>0.7680642284</v>
      </c>
      <c r="J2708" s="13">
        <v>80.0</v>
      </c>
      <c r="K2708" s="14" t="str">
        <f>IF(C2708&lt;&gt;"",IF(C2708+G2708&gt;0,C2708+G2708,""),IF(G2708-C2709&gt;0,G2708-C2709,""))</f>
        <v/>
      </c>
      <c r="L2708" s="15" t="str">
        <f>if(K2708&lt;&gt;"",if(J2709-J2708&lt;G2708,1,if(G2708=J2709-J2708,"Push",0)),"")</f>
        <v/>
      </c>
      <c r="AA2708" s="18"/>
      <c r="AB2708" s="19"/>
    </row>
    <row r="2709" hidden="1">
      <c r="B2709" s="20" t="s">
        <v>298</v>
      </c>
      <c r="C2709" s="3"/>
      <c r="D2709" s="3"/>
      <c r="F2709" s="22">
        <v>37.4</v>
      </c>
      <c r="G2709" s="5">
        <v>8.5</v>
      </c>
      <c r="H2709" s="5">
        <v>310.0</v>
      </c>
      <c r="I2709" s="12">
        <f>if(H2709&lt;0,-H2709/(-H2709+100),100/(H2709+100))/(if(H2709&lt;0,-H2709/(-H2709+100),100/(H2709+100))+if(H2708&lt;0,-H2708/(-H2708+100),100/(H2708+100)))</f>
        <v>0.2319357716</v>
      </c>
      <c r="J2709" s="13">
        <v>53.0</v>
      </c>
      <c r="K2709" s="23">
        <f>IF(C2709&lt;&gt;"",IF(C2709+G2709&gt;0,C2709+G2709,""),IF(G2709-C2708&gt;0,G2709-C2708,""))</f>
        <v>6</v>
      </c>
      <c r="L2709" s="15">
        <f>if(K2709&lt;&gt;"",if(J2708-J2709&lt;G2709,1,if(G2709=J2708-J2709,"Push",0)),"")</f>
        <v>0</v>
      </c>
      <c r="AA2709" s="18"/>
      <c r="AB2709" s="19"/>
    </row>
    <row r="2710" hidden="1">
      <c r="A2710" s="7">
        <v>44196.0</v>
      </c>
      <c r="B2710" s="8" t="s">
        <v>27</v>
      </c>
      <c r="C2710" s="9"/>
      <c r="D2710" s="9"/>
      <c r="E2710" s="10">
        <v>68.8</v>
      </c>
      <c r="F2710" s="11">
        <v>54.8</v>
      </c>
      <c r="G2710" s="5">
        <v>13.5</v>
      </c>
      <c r="H2710" s="5">
        <v>750.0</v>
      </c>
      <c r="I2710" s="12">
        <f>if(H2710&lt;0,-H2710/(-H2710+100),100/(H2710+100))/(if(H2710&lt;0,-H2710/(-H2710+100),100/(H2710+100))+if(H2711&lt;0,-H2711/(-H2711+100),100/(H2711+100)))</f>
        <v>0.1127348643</v>
      </c>
      <c r="J2710" s="13">
        <v>69.0</v>
      </c>
      <c r="K2710" s="14">
        <f>IF(C2710&lt;&gt;"",IF(C2710+G2710&gt;0,C2710+G2710,""),IF(G2710-C2711&gt;0,G2710-C2711,""))</f>
        <v>3</v>
      </c>
      <c r="L2710" s="15">
        <f>if(K2710&lt;&gt;"",if(J2711-J2710&lt;G2710,1,if(G2710=J2711-J2710,"Push",0)),"")</f>
        <v>1</v>
      </c>
      <c r="AA2710" s="18"/>
      <c r="AB2710" s="19"/>
    </row>
    <row r="2711" hidden="1">
      <c r="B2711" s="20" t="s">
        <v>329</v>
      </c>
      <c r="C2711" s="3">
        <v>10.5</v>
      </c>
      <c r="D2711" s="21">
        <v>0.843</v>
      </c>
      <c r="F2711" s="22">
        <v>62.3</v>
      </c>
      <c r="G2711" s="5">
        <v>-13.5</v>
      </c>
      <c r="H2711" s="5">
        <v>-1250.0</v>
      </c>
      <c r="I2711" s="12">
        <f>if(H2711&lt;0,-H2711/(-H2711+100),100/(H2711+100))/(if(H2711&lt;0,-H2711/(-H2711+100),100/(H2711+100))+if(H2710&lt;0,-H2710/(-H2710+100),100/(H2710+100)))</f>
        <v>0.8872651357</v>
      </c>
      <c r="J2711" s="13">
        <v>82.0</v>
      </c>
      <c r="K2711" s="23" t="str">
        <f>IF(C2711&lt;&gt;"",IF(C2711+G2711&gt;0,C2711+G2711,""),IF(G2711-C2710&gt;0,G2711-C2710,""))</f>
        <v/>
      </c>
      <c r="L2711" s="15" t="str">
        <f>if(K2711&lt;&gt;"",if(J2710-J2711&lt;G2711,1,if(G2711=J2710-J2711,"Push",0)),"")</f>
        <v/>
      </c>
      <c r="AA2711" s="18"/>
      <c r="AB2711" s="19"/>
    </row>
    <row r="2712" hidden="1">
      <c r="A2712" s="7">
        <v>44196.0</v>
      </c>
      <c r="B2712" s="8" t="s">
        <v>145</v>
      </c>
      <c r="C2712" s="9">
        <v>1.5</v>
      </c>
      <c r="D2712" s="25">
        <v>0.556</v>
      </c>
      <c r="E2712" s="10">
        <v>57.9</v>
      </c>
      <c r="F2712" s="11">
        <v>55.5</v>
      </c>
      <c r="G2712" s="5">
        <v>-5.5</v>
      </c>
      <c r="H2712" s="5">
        <v>-245.0</v>
      </c>
      <c r="I2712" s="12">
        <f>if(H2712&lt;0,-H2712/(-H2712+100),100/(H2712+100))/(if(H2712&lt;0,-H2712/(-H2712+100),100/(H2712+100))+if(H2713&lt;0,-H2713/(-H2713+100),100/(H2713+100)))</f>
        <v>0.6768906579</v>
      </c>
      <c r="J2712" s="13">
        <v>68.0</v>
      </c>
      <c r="K2712" s="14" t="str">
        <f>IF(C2712&lt;&gt;"",IF(C2712+G2712&gt;0,C2712+G2712,""),IF(G2712-C2713&gt;0,G2712-C2713,""))</f>
        <v/>
      </c>
      <c r="L2712" s="15" t="str">
        <f>if(K2712&lt;&gt;"",if(J2713-J2712&lt;G2712,1,if(G2712=J2713-J2712,"Push",0)),"")</f>
        <v/>
      </c>
      <c r="AA2712" s="18"/>
      <c r="AB2712" s="19"/>
    </row>
    <row r="2713" hidden="1">
      <c r="B2713" s="20" t="s">
        <v>422</v>
      </c>
      <c r="C2713" s="3"/>
      <c r="D2713" s="3"/>
      <c r="F2713" s="22">
        <v>38.4</v>
      </c>
      <c r="G2713" s="5">
        <v>5.5</v>
      </c>
      <c r="H2713" s="5">
        <v>195.0</v>
      </c>
      <c r="I2713" s="12">
        <f>if(H2713&lt;0,-H2713/(-H2713+100),100/(H2713+100))/(if(H2713&lt;0,-H2713/(-H2713+100),100/(H2713+100))+if(H2712&lt;0,-H2712/(-H2712+100),100/(H2712+100)))</f>
        <v>0.3231093421</v>
      </c>
      <c r="J2713" s="13">
        <v>54.0</v>
      </c>
      <c r="K2713" s="23">
        <f>IF(C2713&lt;&gt;"",IF(C2713+G2713&gt;0,C2713+G2713,""),IF(G2713-C2712&gt;0,G2713-C2712,""))</f>
        <v>4</v>
      </c>
      <c r="L2713" s="15">
        <f>if(K2713&lt;&gt;"",if(J2712-J2713&lt;G2713,1,if(G2713=J2712-J2713,"Push",0)),"")</f>
        <v>0</v>
      </c>
      <c r="AA2713" s="18"/>
      <c r="AB2713" s="19"/>
    </row>
    <row r="2714" hidden="1">
      <c r="A2714" s="7">
        <v>44196.0</v>
      </c>
      <c r="B2714" s="8" t="s">
        <v>387</v>
      </c>
      <c r="C2714" s="9"/>
      <c r="D2714" s="9"/>
      <c r="E2714" s="10">
        <v>54.1</v>
      </c>
      <c r="F2714" s="11">
        <v>54.2</v>
      </c>
      <c r="G2714" s="5">
        <v>13.0</v>
      </c>
      <c r="H2714" s="5">
        <v>650.0</v>
      </c>
      <c r="I2714" s="12">
        <f>if(H2714&lt;0,-H2714/(-H2714+100),100/(H2714+100))/(if(H2714&lt;0,-H2714/(-H2714+100),100/(H2714+100))+if(H2715&lt;0,-H2715/(-H2715+100),100/(H2715+100)))</f>
        <v>0.1268598277</v>
      </c>
      <c r="J2714" s="13">
        <v>62.0</v>
      </c>
      <c r="K2714" s="14">
        <f>IF(C2714&lt;&gt;"",IF(C2714+G2714&gt;0,C2714+G2714,""),IF(G2714-C2715&gt;0,G2714-C2715,""))</f>
        <v>3.3</v>
      </c>
      <c r="L2714" s="15">
        <f>if(K2714&lt;&gt;"",if(J2715-J2714&lt;G2714,1,if(G2714=J2715-J2714,"Push",0)),"")</f>
        <v>1</v>
      </c>
      <c r="AA2714" s="18"/>
      <c r="AB2714" s="19"/>
    </row>
    <row r="2715" hidden="1">
      <c r="B2715" s="20" t="s">
        <v>41</v>
      </c>
      <c r="C2715" s="3">
        <v>9.7</v>
      </c>
      <c r="D2715" s="21">
        <v>0.803</v>
      </c>
      <c r="F2715" s="22">
        <v>50.5</v>
      </c>
      <c r="G2715" s="5">
        <v>-13.0</v>
      </c>
      <c r="H2715" s="5">
        <v>-1115.0</v>
      </c>
      <c r="I2715" s="12">
        <f>if(H2715&lt;0,-H2715/(-H2715+100),100/(H2715+100))/(if(H2715&lt;0,-H2715/(-H2715+100),100/(H2715+100))+if(H2714&lt;0,-H2714/(-H2714+100),100/(H2714+100)))</f>
        <v>0.8731401723</v>
      </c>
      <c r="J2715" s="13">
        <v>70.0</v>
      </c>
      <c r="K2715" s="23" t="str">
        <f>IF(C2715&lt;&gt;"",IF(C2715+G2715&gt;0,C2715+G2715,""),IF(G2715-C2714&gt;0,G2715-C2714,""))</f>
        <v/>
      </c>
      <c r="L2715" s="15" t="str">
        <f>if(K2715&lt;&gt;"",if(J2714-J2715&lt;G2715,1,if(G2715=J2714-J2715,"Push",0)),"")</f>
        <v/>
      </c>
      <c r="AA2715" s="18"/>
      <c r="AB2715" s="19"/>
    </row>
    <row r="2716" hidden="1">
      <c r="A2716" s="7">
        <v>44196.0</v>
      </c>
      <c r="B2716" s="8" t="s">
        <v>315</v>
      </c>
      <c r="C2716" s="9"/>
      <c r="D2716" s="9"/>
      <c r="E2716" s="10">
        <v>49.9</v>
      </c>
      <c r="F2716" s="11">
        <v>40.9</v>
      </c>
      <c r="G2716" s="5">
        <v>14.0</v>
      </c>
      <c r="H2716" s="5">
        <v>800.0</v>
      </c>
      <c r="I2716" s="12">
        <f>if(H2716&lt;0,-H2716/(-H2716+100),100/(H2716+100))/(if(H2716&lt;0,-H2716/(-H2716+100),100/(H2716+100))+if(H2717&lt;0,-H2717/(-H2717+100),100/(H2717+100)))</f>
        <v>0.10625</v>
      </c>
      <c r="J2716" s="13">
        <v>76.0</v>
      </c>
      <c r="K2716" s="14">
        <f>IF(C2716&lt;&gt;"",IF(C2716+G2716&gt;0,C2716+G2716,""),IF(G2716-C2717&gt;0,G2716-C2717,""))</f>
        <v>2.5</v>
      </c>
      <c r="L2716" s="15">
        <f>if(K2716&lt;&gt;"",if(J2717-J2716&lt;G2716,1,if(G2716=J2717-J2716,"Push",0)),"")</f>
        <v>0</v>
      </c>
      <c r="AA2716" s="18"/>
      <c r="AB2716" s="19"/>
    </row>
    <row r="2717" hidden="1">
      <c r="B2717" s="20" t="s">
        <v>318</v>
      </c>
      <c r="C2717" s="3">
        <v>11.5</v>
      </c>
      <c r="D2717" s="21">
        <v>0.831</v>
      </c>
      <c r="F2717" s="22">
        <v>59.1</v>
      </c>
      <c r="G2717" s="5">
        <v>-14.0</v>
      </c>
      <c r="H2717" s="5">
        <v>-1430.0</v>
      </c>
      <c r="I2717" s="12">
        <f>if(H2717&lt;0,-H2717/(-H2717+100),100/(H2717+100))/(if(H2717&lt;0,-H2717/(-H2717+100),100/(H2717+100))+if(H2716&lt;0,-H2716/(-H2716+100),100/(H2716+100)))</f>
        <v>0.89375</v>
      </c>
      <c r="J2717" s="13">
        <v>94.0</v>
      </c>
      <c r="K2717" s="23" t="str">
        <f>IF(C2717&lt;&gt;"",IF(C2717+G2717&gt;0,C2717+G2717,""),IF(G2717-C2716&gt;0,G2717-C2716,""))</f>
        <v/>
      </c>
      <c r="L2717" s="15" t="str">
        <f>if(K2717&lt;&gt;"",if(J2716-J2717&lt;G2717,1,if(G2717=J2716-J2717,"Push",0)),"")</f>
        <v/>
      </c>
      <c r="AA2717" s="18"/>
      <c r="AB2717" s="19"/>
    </row>
    <row r="2718" hidden="1">
      <c r="A2718" s="7">
        <v>44196.0</v>
      </c>
      <c r="B2718" s="8" t="s">
        <v>398</v>
      </c>
      <c r="C2718" s="9">
        <v>2.3</v>
      </c>
      <c r="D2718" s="25">
        <v>0.58</v>
      </c>
      <c r="E2718" s="10">
        <v>47.3</v>
      </c>
      <c r="F2718" s="11">
        <v>58.5</v>
      </c>
      <c r="G2718" s="5">
        <v>-3.5</v>
      </c>
      <c r="H2718" s="5">
        <v>-175.0</v>
      </c>
      <c r="I2718" s="12">
        <f>if(H2718&lt;0,-H2718/(-H2718+100),100/(H2718+100))/(if(H2718&lt;0,-H2718/(-H2718+100),100/(H2718+100))+if(H2719&lt;0,-H2719/(-H2719+100),100/(H2719+100)))</f>
        <v>0.6043165468</v>
      </c>
      <c r="J2718" s="13">
        <v>80.0</v>
      </c>
      <c r="K2718" s="14" t="str">
        <f>IF(C2718&lt;&gt;"",IF(C2718+G2718&gt;0,C2718+G2718,""),IF(G2718-C2719&gt;0,G2718-C2719,""))</f>
        <v/>
      </c>
      <c r="L2718" s="15" t="str">
        <f>if(K2718&lt;&gt;"",if(J2719-J2718&lt;G2718,1,if(G2718=J2719-J2718,"Push",0)),"")</f>
        <v/>
      </c>
      <c r="AA2718" s="18"/>
      <c r="AB2718" s="19"/>
    </row>
    <row r="2719" hidden="1">
      <c r="B2719" s="20" t="s">
        <v>322</v>
      </c>
      <c r="C2719" s="3"/>
      <c r="D2719" s="3"/>
      <c r="F2719" s="22">
        <v>25.2</v>
      </c>
      <c r="G2719" s="5">
        <v>3.5</v>
      </c>
      <c r="H2719" s="5">
        <v>140.0</v>
      </c>
      <c r="I2719" s="12">
        <f>if(H2719&lt;0,-H2719/(-H2719+100),100/(H2719+100))/(if(H2719&lt;0,-H2719/(-H2719+100),100/(H2719+100))+if(H2718&lt;0,-H2718/(-H2718+100),100/(H2718+100)))</f>
        <v>0.3956834532</v>
      </c>
      <c r="J2719" s="13">
        <v>69.0</v>
      </c>
      <c r="K2719" s="23">
        <f>IF(C2719&lt;&gt;"",IF(C2719+G2719&gt;0,C2719+G2719,""),IF(G2719-C2718&gt;0,G2719-C2718,""))</f>
        <v>1.2</v>
      </c>
      <c r="L2719" s="15">
        <f>if(K2719&lt;&gt;"",if(J2718-J2719&lt;G2719,1,if(G2719=J2718-J2719,"Push",0)),"")</f>
        <v>0</v>
      </c>
      <c r="AA2719" s="18"/>
      <c r="AB2719" s="19"/>
    </row>
    <row r="2720" hidden="1">
      <c r="A2720" s="7">
        <v>44196.0</v>
      </c>
      <c r="B2720" s="8" t="s">
        <v>40</v>
      </c>
      <c r="C2720" s="9">
        <v>10.0</v>
      </c>
      <c r="D2720" s="25">
        <v>0.845</v>
      </c>
      <c r="E2720" s="10">
        <v>40.4</v>
      </c>
      <c r="F2720" s="11">
        <v>61.8</v>
      </c>
      <c r="G2720" s="5">
        <v>-12.0</v>
      </c>
      <c r="H2720" s="5">
        <v>-910.0</v>
      </c>
      <c r="I2720" s="12">
        <f>if(H2720&lt;0,-H2720/(-H2720+100),100/(H2720+100))/(if(H2720&lt;0,-H2720/(-H2720+100),100/(H2720+100))+if(H2721&lt;0,-H2721/(-H2721+100),100/(H2721+100)))</f>
        <v>0.8631436314</v>
      </c>
      <c r="J2720" s="13">
        <v>83.0</v>
      </c>
      <c r="K2720" s="14" t="str">
        <f>IF(C2720&lt;&gt;"",IF(C2720+G2720&gt;0,C2720+G2720,""),IF(G2720-C2721&gt;0,G2720-C2721,""))</f>
        <v/>
      </c>
      <c r="L2720" s="15" t="str">
        <f>if(K2720&lt;&gt;"",if(J2721-J2720&lt;G2720,1,if(G2720=J2721-J2720,"Push",0)),"")</f>
        <v/>
      </c>
      <c r="AA2720" s="18"/>
      <c r="AB2720" s="19"/>
    </row>
    <row r="2721" hidden="1">
      <c r="B2721" s="20" t="s">
        <v>286</v>
      </c>
      <c r="C2721" s="3"/>
      <c r="D2721" s="3"/>
      <c r="F2721" s="22">
        <v>35.9</v>
      </c>
      <c r="G2721" s="5">
        <v>12.0</v>
      </c>
      <c r="H2721" s="5">
        <v>600.0</v>
      </c>
      <c r="I2721" s="12">
        <f>if(H2721&lt;0,-H2721/(-H2721+100),100/(H2721+100))/(if(H2721&lt;0,-H2721/(-H2721+100),100/(H2721+100))+if(H2720&lt;0,-H2720/(-H2720+100),100/(H2720+100)))</f>
        <v>0.1368563686</v>
      </c>
      <c r="J2721" s="13">
        <v>48.0</v>
      </c>
      <c r="K2721" s="23">
        <f>IF(C2721&lt;&gt;"",IF(C2721+G2721&gt;0,C2721+G2721,""),IF(G2721-C2720&gt;0,G2721-C2720,""))</f>
        <v>2</v>
      </c>
      <c r="L2721" s="15">
        <f>if(K2721&lt;&gt;"",if(J2720-J2721&lt;G2721,1,if(G2721=J2720-J2721,"Push",0)),"")</f>
        <v>0</v>
      </c>
      <c r="AA2721" s="18"/>
      <c r="AB2721" s="19"/>
    </row>
    <row r="2722" hidden="1">
      <c r="A2722" s="7">
        <v>44196.0</v>
      </c>
      <c r="B2722" s="8" t="s">
        <v>377</v>
      </c>
      <c r="C2722" s="9">
        <v>0.1</v>
      </c>
      <c r="D2722" s="25">
        <v>0.503</v>
      </c>
      <c r="E2722" s="10">
        <v>40.2</v>
      </c>
      <c r="F2722" s="11">
        <v>55.8</v>
      </c>
      <c r="G2722" s="5">
        <v>-3.0</v>
      </c>
      <c r="H2722" s="5">
        <v>-159.0</v>
      </c>
      <c r="I2722" s="12">
        <f>if(H2722&lt;0,-H2722/(-H2722+100),100/(H2722+100))/(if(H2722&lt;0,-H2722/(-H2722+100),100/(H2722+100))+if(H2723&lt;0,-H2723/(-H2723+100),100/(H2723+100)))</f>
        <v>0.5854009925</v>
      </c>
      <c r="J2722" s="13">
        <v>78.0</v>
      </c>
      <c r="K2722" s="14" t="str">
        <f>IF(C2722&lt;&gt;"",IF(C2722+G2722&gt;0,C2722+G2722,""),IF(G2722-C2723&gt;0,G2722-C2723,""))</f>
        <v/>
      </c>
      <c r="L2722" s="15" t="str">
        <f>if(K2722&lt;&gt;"",if(J2723-J2722&lt;G2722,1,if(G2722=J2723-J2722,"Push",0)),"")</f>
        <v/>
      </c>
      <c r="AA2722" s="18"/>
      <c r="AB2722" s="19"/>
    </row>
    <row r="2723" hidden="1">
      <c r="B2723" s="20" t="s">
        <v>350</v>
      </c>
      <c r="C2723" s="3"/>
      <c r="D2723" s="3"/>
      <c r="F2723" s="22">
        <v>12.7</v>
      </c>
      <c r="G2723" s="5">
        <v>3.0</v>
      </c>
      <c r="H2723" s="5">
        <v>130.0</v>
      </c>
      <c r="I2723" s="12">
        <f>if(H2723&lt;0,-H2723/(-H2723+100),100/(H2723+100))/(if(H2723&lt;0,-H2723/(-H2723+100),100/(H2723+100))+if(H2722&lt;0,-H2722/(-H2722+100),100/(H2722+100)))</f>
        <v>0.4145990075</v>
      </c>
      <c r="J2723" s="13">
        <v>65.0</v>
      </c>
      <c r="K2723" s="23">
        <f>IF(C2723&lt;&gt;"",IF(C2723+G2723&gt;0,C2723+G2723,""),IF(G2723-C2722&gt;0,G2723-C2722,""))</f>
        <v>2.9</v>
      </c>
      <c r="L2723" s="15">
        <f>if(K2723&lt;&gt;"",if(J2722-J2723&lt;G2723,1,if(G2723=J2722-J2723,"Push",0)),"")</f>
        <v>0</v>
      </c>
      <c r="AA2723" s="18"/>
      <c r="AB2723" s="19"/>
    </row>
    <row r="2724" hidden="1">
      <c r="A2724" s="7">
        <v>44196.0</v>
      </c>
      <c r="B2724" s="8" t="s">
        <v>246</v>
      </c>
      <c r="C2724" s="9">
        <v>18.0</v>
      </c>
      <c r="D2724" s="25">
        <v>0.921</v>
      </c>
      <c r="E2724" s="10">
        <v>40.2</v>
      </c>
      <c r="F2724" s="11">
        <v>61.7</v>
      </c>
      <c r="G2724" s="5">
        <v>-22.5</v>
      </c>
      <c r="H2724" s="5">
        <v>-5000.0</v>
      </c>
      <c r="I2724" s="12">
        <f>if(H2724&lt;0,-H2724/(-H2724+100),100/(H2724+100))/(if(H2724&lt;0,-H2724/(-H2724+100),100/(H2724+100))+if(H2725&lt;0,-H2725/(-H2725+100),100/(H2725+100)))</f>
        <v>0.936329588</v>
      </c>
      <c r="J2724" s="13">
        <v>106.0</v>
      </c>
      <c r="K2724" s="14" t="str">
        <f>IF(C2724&lt;&gt;"",IF(C2724+G2724&gt;0,C2724+G2724,""),IF(G2724-C2725&gt;0,G2724-C2725,""))</f>
        <v/>
      </c>
      <c r="L2724" s="15" t="str">
        <f>if(K2724&lt;&gt;"",if(J2725-J2724&lt;G2724,1,if(G2724=J2725-J2724,"Push",0)),"")</f>
        <v/>
      </c>
      <c r="AA2724" s="18"/>
      <c r="AB2724" s="19"/>
    </row>
    <row r="2725" hidden="1">
      <c r="B2725" s="20" t="s">
        <v>397</v>
      </c>
      <c r="C2725" s="3"/>
      <c r="D2725" s="3"/>
      <c r="F2725" s="22">
        <v>36.2</v>
      </c>
      <c r="G2725" s="5">
        <v>22.5</v>
      </c>
      <c r="H2725" s="5">
        <v>1400.0</v>
      </c>
      <c r="I2725" s="12">
        <f>if(H2725&lt;0,-H2725/(-H2725+100),100/(H2725+100))/(if(H2725&lt;0,-H2725/(-H2725+100),100/(H2725+100))+if(H2724&lt;0,-H2724/(-H2724+100),100/(H2724+100)))</f>
        <v>0.06367041199</v>
      </c>
      <c r="J2725" s="13">
        <v>54.0</v>
      </c>
      <c r="K2725" s="23">
        <f>IF(C2725&lt;&gt;"",IF(C2725+G2725&gt;0,C2725+G2725,""),IF(G2725-C2724&gt;0,G2725-C2724,""))</f>
        <v>4.5</v>
      </c>
      <c r="L2725" s="15">
        <f>if(K2725&lt;&gt;"",if(J2724-J2725&lt;G2725,1,if(G2725=J2724-J2725,"Push",0)),"")</f>
        <v>0</v>
      </c>
      <c r="AA2725" s="18"/>
      <c r="AB2725" s="19"/>
    </row>
    <row r="2726" hidden="1">
      <c r="A2726" s="7">
        <v>44196.0</v>
      </c>
      <c r="B2726" s="8" t="s">
        <v>265</v>
      </c>
      <c r="C2726" s="9">
        <v>5.5</v>
      </c>
      <c r="D2726" s="25">
        <v>0.7</v>
      </c>
      <c r="E2726" s="10">
        <v>38.3</v>
      </c>
      <c r="F2726" s="11">
        <v>10.2</v>
      </c>
      <c r="G2726" s="5">
        <v>-5.0</v>
      </c>
      <c r="H2726" s="5">
        <v>-225.0</v>
      </c>
      <c r="I2726" s="12">
        <f>if(H2726&lt;0,-H2726/(-H2726+100),100/(H2726+100))/(if(H2726&lt;0,-H2726/(-H2726+100),100/(H2726+100))+if(H2727&lt;0,-H2727/(-H2727+100),100/(H2727+100)))</f>
        <v>0.6596858639</v>
      </c>
      <c r="J2726" s="13">
        <v>55.0</v>
      </c>
      <c r="K2726" s="14">
        <f>IF(C2726&lt;&gt;"",IF(C2726+G2726&gt;0,C2726+G2726,""),IF(G2726-C2727&gt;0,G2726-C2727,""))</f>
        <v>0.5</v>
      </c>
      <c r="L2726" s="15">
        <f>if(K2726&lt;&gt;"",if(J2727-J2726&lt;G2726,1,if(G2726=J2727-J2726,"Push",0)),"")</f>
        <v>0</v>
      </c>
      <c r="AA2726" s="18"/>
      <c r="AB2726" s="19"/>
    </row>
    <row r="2727" hidden="1">
      <c r="B2727" s="20" t="s">
        <v>264</v>
      </c>
      <c r="C2727" s="3"/>
      <c r="D2727" s="3"/>
      <c r="F2727" s="22">
        <v>73.4</v>
      </c>
      <c r="G2727" s="5">
        <v>5.0</v>
      </c>
      <c r="H2727" s="5">
        <v>180.0</v>
      </c>
      <c r="I2727" s="12">
        <f>if(H2727&lt;0,-H2727/(-H2727+100),100/(H2727+100))/(if(H2727&lt;0,-H2727/(-H2727+100),100/(H2727+100))+if(H2726&lt;0,-H2726/(-H2726+100),100/(H2726+100)))</f>
        <v>0.3403141361</v>
      </c>
      <c r="J2727" s="13">
        <v>65.0</v>
      </c>
      <c r="K2727" s="23" t="str">
        <f>IF(C2727&lt;&gt;"",IF(C2727+G2727&gt;0,C2727+G2727,""),IF(G2727-C2726&gt;0,G2727-C2726,""))</f>
        <v/>
      </c>
      <c r="L2727" s="15" t="str">
        <f>if(K2727&lt;&gt;"",if(J2726-J2727&lt;G2727,1,if(G2727=J2726-J2727,"Push",0)),"")</f>
        <v/>
      </c>
      <c r="AA2727" s="18"/>
      <c r="AB2727" s="19"/>
    </row>
    <row r="2728" hidden="1">
      <c r="A2728" s="7">
        <v>44196.0</v>
      </c>
      <c r="B2728" s="8" t="s">
        <v>153</v>
      </c>
      <c r="C2728" s="9">
        <v>3.4</v>
      </c>
      <c r="D2728" s="25">
        <v>0.636</v>
      </c>
      <c r="E2728" s="10">
        <v>33.5</v>
      </c>
      <c r="F2728" s="11">
        <v>10.2</v>
      </c>
      <c r="G2728" s="5">
        <v>-5.0</v>
      </c>
      <c r="H2728" s="5">
        <v>-230.0</v>
      </c>
      <c r="I2728" s="12">
        <f>if(H2728&lt;0,-H2728/(-H2728+100),100/(H2728+100))/(if(H2728&lt;0,-H2728/(-H2728+100),100/(H2728+100))+if(H2729&lt;0,-H2729/(-H2729+100),100/(H2729+100)))</f>
        <v>0.6651445967</v>
      </c>
      <c r="J2728" s="13">
        <v>63.0</v>
      </c>
      <c r="K2728" s="14" t="str">
        <f>IF(C2728&lt;&gt;"",IF(C2728+G2728&gt;0,C2728+G2728,""),IF(G2728-C2729&gt;0,G2728-C2729,""))</f>
        <v/>
      </c>
      <c r="L2728" s="15" t="str">
        <f>if(K2728&lt;&gt;"",if(J2729-J2728&lt;G2728,1,if(G2728=J2729-J2728,"Push",0)),"")</f>
        <v/>
      </c>
      <c r="AA2728" s="18"/>
      <c r="AB2728" s="19"/>
    </row>
    <row r="2729" hidden="1">
      <c r="B2729" s="20" t="s">
        <v>339</v>
      </c>
      <c r="C2729" s="3"/>
      <c r="D2729" s="3"/>
      <c r="F2729" s="22">
        <v>68.4</v>
      </c>
      <c r="G2729" s="5">
        <v>5.0</v>
      </c>
      <c r="H2729" s="5">
        <v>185.0</v>
      </c>
      <c r="I2729" s="12">
        <f>if(H2729&lt;0,-H2729/(-H2729+100),100/(H2729+100))/(if(H2729&lt;0,-H2729/(-H2729+100),100/(H2729+100))+if(H2728&lt;0,-H2728/(-H2728+100),100/(H2728+100)))</f>
        <v>0.3348554033</v>
      </c>
      <c r="J2729" s="13">
        <v>65.0</v>
      </c>
      <c r="K2729" s="23">
        <f>IF(C2729&lt;&gt;"",IF(C2729+G2729&gt;0,C2729+G2729,""),IF(G2729-C2728&gt;0,G2729-C2728,""))</f>
        <v>1.6</v>
      </c>
      <c r="L2729" s="15">
        <f>if(K2729&lt;&gt;"",if(J2728-J2729&lt;G2729,1,if(G2729=J2728-J2729,"Push",0)),"")</f>
        <v>1</v>
      </c>
      <c r="AA2729" s="18"/>
      <c r="AB2729" s="19"/>
    </row>
    <row r="2730" hidden="1">
      <c r="A2730" s="7">
        <v>44196.0</v>
      </c>
      <c r="B2730" s="8" t="s">
        <v>198</v>
      </c>
      <c r="C2730" s="9"/>
      <c r="D2730" s="9"/>
      <c r="E2730" s="10">
        <v>28.5</v>
      </c>
      <c r="F2730" s="11">
        <v>69.2</v>
      </c>
      <c r="G2730" s="5">
        <v>5.0</v>
      </c>
      <c r="H2730" s="5">
        <v>180.0</v>
      </c>
      <c r="I2730" s="12">
        <f>if(H2730&lt;0,-H2730/(-H2730+100),100/(H2730+100))/(if(H2730&lt;0,-H2730/(-H2730+100),100/(H2730+100))+if(H2731&lt;0,-H2731/(-H2731+100),100/(H2731+100)))</f>
        <v>0.3403141361</v>
      </c>
      <c r="J2730" s="13">
        <v>60.0</v>
      </c>
      <c r="K2730" s="14" t="str">
        <f>IF(C2730&lt;&gt;"",IF(C2730+G2730&gt;0,C2730+G2730,""),IF(G2730-C2731&gt;0,G2730-C2731,""))</f>
        <v/>
      </c>
      <c r="L2730" s="15" t="str">
        <f>if(K2730&lt;&gt;"",if(J2731-J2730&lt;G2730,1,if(G2730=J2731-J2730,"Push",0)),"")</f>
        <v/>
      </c>
      <c r="AA2730" s="18"/>
      <c r="AB2730" s="19"/>
    </row>
    <row r="2731" hidden="1">
      <c r="B2731" s="20" t="s">
        <v>101</v>
      </c>
      <c r="C2731" s="3">
        <v>10.5</v>
      </c>
      <c r="D2731" s="21">
        <v>0.838</v>
      </c>
      <c r="F2731" s="22">
        <v>4.0</v>
      </c>
      <c r="G2731" s="5">
        <v>-5.0</v>
      </c>
      <c r="H2731" s="5">
        <v>-225.0</v>
      </c>
      <c r="I2731" s="12">
        <f>if(H2731&lt;0,-H2731/(-H2731+100),100/(H2731+100))/(if(H2731&lt;0,-H2731/(-H2731+100),100/(H2731+100))+if(H2730&lt;0,-H2730/(-H2730+100),100/(H2730+100)))</f>
        <v>0.6596858639</v>
      </c>
      <c r="J2731" s="13">
        <v>51.0</v>
      </c>
      <c r="K2731" s="23">
        <f>IF(C2731&lt;&gt;"",IF(C2731+G2731&gt;0,C2731+G2731,""),IF(G2731-C2730&gt;0,G2731-C2730,""))</f>
        <v>5.5</v>
      </c>
      <c r="L2731" s="15">
        <f>if(K2731&lt;&gt;"",if(J2730-J2731&lt;G2731,1,if(G2731=J2730-J2731,"Push",0)),"")</f>
        <v>0</v>
      </c>
      <c r="AA2731" s="18"/>
      <c r="AB2731" s="19"/>
    </row>
    <row r="2732" hidden="1">
      <c r="A2732" s="7">
        <v>44196.0</v>
      </c>
      <c r="B2732" s="8" t="s">
        <v>462</v>
      </c>
      <c r="C2732" s="9"/>
      <c r="D2732" s="9"/>
      <c r="E2732" s="10">
        <v>23.2</v>
      </c>
      <c r="F2732" s="11">
        <v>62.7</v>
      </c>
      <c r="I2732" s="12"/>
      <c r="J2732" s="13">
        <v>62.0</v>
      </c>
      <c r="K2732" s="14"/>
      <c r="L2732" s="15"/>
      <c r="AA2732" s="18"/>
      <c r="AB2732" s="19"/>
    </row>
    <row r="2733" hidden="1">
      <c r="B2733" s="20" t="s">
        <v>170</v>
      </c>
      <c r="C2733" s="3">
        <v>42.8</v>
      </c>
      <c r="D2733" s="21">
        <v>0.997</v>
      </c>
      <c r="F2733" s="22">
        <v>25.0</v>
      </c>
      <c r="I2733" s="12"/>
      <c r="J2733" s="13">
        <v>70.0</v>
      </c>
      <c r="K2733" s="23"/>
      <c r="L2733" s="15"/>
      <c r="AA2733" s="18"/>
      <c r="AB2733" s="19"/>
    </row>
    <row r="2734" hidden="1">
      <c r="A2734" s="7">
        <v>44196.0</v>
      </c>
      <c r="B2734" s="8" t="s">
        <v>417</v>
      </c>
      <c r="C2734" s="9"/>
      <c r="D2734" s="9"/>
      <c r="E2734" s="10">
        <v>16.9</v>
      </c>
      <c r="F2734" s="11">
        <v>32.6</v>
      </c>
      <c r="I2734" s="12"/>
      <c r="J2734" s="13">
        <v>71.0</v>
      </c>
      <c r="K2734" s="14"/>
      <c r="L2734" s="15"/>
      <c r="AA2734" s="18"/>
      <c r="AB2734" s="19"/>
    </row>
    <row r="2735" hidden="1">
      <c r="B2735" s="20" t="s">
        <v>267</v>
      </c>
      <c r="C2735" s="3">
        <v>22.3</v>
      </c>
      <c r="D2735" s="21">
        <v>0.963</v>
      </c>
      <c r="F2735" s="22">
        <v>33.6</v>
      </c>
      <c r="I2735" s="12"/>
      <c r="J2735" s="13">
        <v>92.0</v>
      </c>
      <c r="K2735" s="23"/>
      <c r="L2735" s="15"/>
      <c r="AA2735" s="18"/>
      <c r="AB2735" s="19"/>
    </row>
    <row r="2736" hidden="1">
      <c r="A2736" s="7"/>
      <c r="B2736" s="65"/>
      <c r="C2736" s="3"/>
      <c r="D2736" s="21"/>
      <c r="E2736" s="66"/>
      <c r="F2736" s="22"/>
      <c r="G2736" s="5"/>
      <c r="H2736" s="5"/>
      <c r="I2736" s="12"/>
      <c r="J2736" s="13"/>
      <c r="K2736" s="14"/>
      <c r="L2736" s="15"/>
      <c r="X2736" s="17"/>
      <c r="Y2736" s="17"/>
      <c r="Z2736" s="17"/>
      <c r="AA2736" s="18"/>
      <c r="AB2736" s="19"/>
    </row>
    <row r="2737" hidden="1">
      <c r="A2737" s="7"/>
      <c r="B2737" s="65"/>
      <c r="C2737" s="3"/>
      <c r="D2737" s="21"/>
      <c r="E2737" s="66"/>
      <c r="F2737" s="22"/>
      <c r="G2737" s="5"/>
      <c r="H2737" s="5"/>
      <c r="I2737" s="12"/>
      <c r="J2737" s="13"/>
      <c r="K2737" s="14"/>
      <c r="L2737" s="15"/>
      <c r="X2737" s="17"/>
      <c r="Y2737" s="17"/>
      <c r="Z2737" s="17"/>
      <c r="AA2737" s="18"/>
      <c r="AB2737" s="19"/>
    </row>
    <row r="2738" hidden="1">
      <c r="A2738" s="7"/>
      <c r="B2738" s="65"/>
      <c r="C2738" s="3"/>
      <c r="D2738" s="21"/>
      <c r="E2738" s="66"/>
      <c r="F2738" s="22"/>
      <c r="G2738" s="5"/>
      <c r="H2738" s="5"/>
      <c r="I2738" s="12"/>
      <c r="J2738" s="13"/>
      <c r="K2738" s="14"/>
      <c r="L2738" s="15"/>
      <c r="X2738" s="17"/>
      <c r="Y2738" s="17"/>
      <c r="Z2738" s="17"/>
      <c r="AA2738" s="18"/>
      <c r="AB2738" s="19"/>
    </row>
    <row r="2739" hidden="1">
      <c r="A2739" s="7"/>
      <c r="B2739" s="65"/>
      <c r="C2739" s="3"/>
      <c r="D2739" s="21"/>
      <c r="E2739" s="66"/>
      <c r="F2739" s="22"/>
      <c r="G2739" s="5"/>
      <c r="H2739" s="5"/>
      <c r="I2739" s="12"/>
      <c r="J2739" s="13"/>
      <c r="K2739" s="14"/>
      <c r="L2739" s="15"/>
      <c r="X2739" s="17"/>
      <c r="Y2739" s="17"/>
      <c r="Z2739" s="17"/>
      <c r="AA2739" s="18"/>
      <c r="AB2739" s="19"/>
    </row>
    <row r="2740" hidden="1">
      <c r="A2740" s="7"/>
      <c r="B2740" s="65"/>
      <c r="C2740" s="3"/>
      <c r="D2740" s="21"/>
      <c r="E2740" s="66"/>
      <c r="F2740" s="22"/>
      <c r="G2740" s="5"/>
      <c r="H2740" s="5"/>
      <c r="I2740" s="12"/>
      <c r="J2740" s="13"/>
      <c r="K2740" s="14"/>
      <c r="L2740" s="15"/>
      <c r="X2740" s="17"/>
      <c r="Y2740" s="17"/>
      <c r="Z2740" s="17"/>
      <c r="AA2740" s="18"/>
      <c r="AB2740" s="19"/>
    </row>
    <row r="2741" hidden="1">
      <c r="A2741" s="7"/>
      <c r="B2741" s="65"/>
      <c r="C2741" s="3"/>
      <c r="D2741" s="21"/>
      <c r="E2741" s="66"/>
      <c r="F2741" s="22"/>
      <c r="G2741" s="5"/>
      <c r="H2741" s="5"/>
      <c r="I2741" s="12"/>
      <c r="J2741" s="13"/>
      <c r="K2741" s="14"/>
      <c r="L2741" s="15"/>
      <c r="X2741" s="17"/>
      <c r="Y2741" s="17"/>
      <c r="Z2741" s="17"/>
      <c r="AA2741" s="18"/>
      <c r="AB2741" s="19"/>
    </row>
    <row r="2742" hidden="1">
      <c r="A2742" s="7"/>
      <c r="B2742" s="65"/>
      <c r="C2742" s="3"/>
      <c r="D2742" s="21"/>
      <c r="E2742" s="66"/>
      <c r="F2742" s="22"/>
      <c r="G2742" s="5"/>
      <c r="H2742" s="5"/>
      <c r="I2742" s="12"/>
      <c r="J2742" s="13"/>
      <c r="K2742" s="14"/>
      <c r="L2742" s="15"/>
      <c r="X2742" s="17"/>
      <c r="Y2742" s="17"/>
      <c r="Z2742" s="17"/>
      <c r="AA2742" s="18"/>
      <c r="AB2742" s="19"/>
    </row>
    <row r="2743" hidden="1">
      <c r="A2743" s="7"/>
      <c r="B2743" s="65"/>
      <c r="C2743" s="3"/>
      <c r="D2743" s="21"/>
      <c r="E2743" s="66"/>
      <c r="F2743" s="22"/>
      <c r="G2743" s="5"/>
      <c r="H2743" s="5"/>
      <c r="I2743" s="12"/>
      <c r="J2743" s="13"/>
      <c r="K2743" s="14"/>
      <c r="L2743" s="15"/>
      <c r="X2743" s="17"/>
      <c r="Y2743" s="17"/>
      <c r="Z2743" s="17"/>
      <c r="AA2743" s="18"/>
      <c r="AB2743" s="19"/>
    </row>
    <row r="2744" hidden="1">
      <c r="A2744" s="7"/>
      <c r="B2744" s="65"/>
      <c r="C2744" s="3"/>
      <c r="D2744" s="21"/>
      <c r="E2744" s="66"/>
      <c r="F2744" s="22"/>
      <c r="G2744" s="5"/>
      <c r="H2744" s="5"/>
      <c r="I2744" s="12"/>
      <c r="J2744" s="13"/>
      <c r="K2744" s="14"/>
      <c r="L2744" s="15"/>
      <c r="X2744" s="17"/>
      <c r="Y2744" s="17"/>
      <c r="Z2744" s="17"/>
      <c r="AA2744" s="18"/>
      <c r="AB2744" s="19"/>
    </row>
    <row r="2745" hidden="1">
      <c r="A2745" s="7"/>
      <c r="B2745" s="65"/>
      <c r="C2745" s="3"/>
      <c r="D2745" s="21"/>
      <c r="E2745" s="66"/>
      <c r="F2745" s="22"/>
      <c r="G2745" s="5"/>
      <c r="H2745" s="5"/>
      <c r="I2745" s="12"/>
      <c r="J2745" s="13"/>
      <c r="K2745" s="14"/>
      <c r="L2745" s="15"/>
      <c r="X2745" s="17"/>
      <c r="Y2745" s="17"/>
      <c r="Z2745" s="17"/>
      <c r="AA2745" s="18"/>
      <c r="AB2745" s="19"/>
    </row>
    <row r="2746" hidden="1">
      <c r="A2746" s="7"/>
      <c r="B2746" s="65"/>
      <c r="C2746" s="3"/>
      <c r="D2746" s="21"/>
      <c r="E2746" s="66"/>
      <c r="F2746" s="22"/>
      <c r="G2746" s="5"/>
      <c r="H2746" s="5"/>
      <c r="I2746" s="12"/>
      <c r="J2746" s="13"/>
      <c r="K2746" s="14"/>
      <c r="L2746" s="15"/>
      <c r="X2746" s="17"/>
      <c r="Y2746" s="17"/>
      <c r="Z2746" s="17"/>
      <c r="AA2746" s="18"/>
      <c r="AB2746" s="19"/>
    </row>
    <row r="2747" hidden="1">
      <c r="A2747" s="7"/>
      <c r="B2747" s="65"/>
      <c r="C2747" s="3"/>
      <c r="D2747" s="21"/>
      <c r="E2747" s="66"/>
      <c r="F2747" s="22"/>
      <c r="G2747" s="5"/>
      <c r="H2747" s="5"/>
      <c r="I2747" s="12"/>
      <c r="J2747" s="13"/>
      <c r="K2747" s="14"/>
      <c r="L2747" s="15"/>
      <c r="X2747" s="17"/>
      <c r="Y2747" s="17"/>
      <c r="Z2747" s="17"/>
      <c r="AA2747" s="18"/>
      <c r="AB2747" s="19"/>
    </row>
    <row r="2748" hidden="1">
      <c r="A2748" s="7"/>
      <c r="B2748" s="65"/>
      <c r="C2748" s="3"/>
      <c r="D2748" s="21"/>
      <c r="E2748" s="66"/>
      <c r="F2748" s="22"/>
      <c r="G2748" s="5"/>
      <c r="H2748" s="5"/>
      <c r="I2748" s="12"/>
      <c r="J2748" s="13"/>
      <c r="K2748" s="14"/>
      <c r="L2748" s="15"/>
      <c r="X2748" s="17"/>
      <c r="Y2748" s="17"/>
      <c r="Z2748" s="17"/>
      <c r="AA2748" s="18"/>
      <c r="AB2748" s="19"/>
    </row>
    <row r="2749" hidden="1">
      <c r="A2749" s="7"/>
      <c r="B2749" s="65"/>
      <c r="C2749" s="3"/>
      <c r="D2749" s="21"/>
      <c r="E2749" s="66"/>
      <c r="F2749" s="22"/>
      <c r="G2749" s="5"/>
      <c r="H2749" s="5"/>
      <c r="I2749" s="12"/>
      <c r="J2749" s="13"/>
      <c r="K2749" s="14"/>
      <c r="L2749" s="15"/>
      <c r="X2749" s="17"/>
      <c r="Y2749" s="17"/>
      <c r="Z2749" s="17"/>
      <c r="AA2749" s="18"/>
      <c r="AB2749" s="19"/>
    </row>
    <row r="2750" hidden="1">
      <c r="A2750" s="7"/>
      <c r="B2750" s="65"/>
      <c r="C2750" s="3"/>
      <c r="D2750" s="21"/>
      <c r="E2750" s="66"/>
      <c r="F2750" s="22"/>
      <c r="G2750" s="5"/>
      <c r="H2750" s="5"/>
      <c r="I2750" s="12"/>
      <c r="J2750" s="13"/>
      <c r="K2750" s="14"/>
      <c r="L2750" s="15"/>
      <c r="X2750" s="17"/>
      <c r="Y2750" s="17"/>
      <c r="Z2750" s="17"/>
      <c r="AA2750" s="18"/>
      <c r="AB2750" s="19"/>
    </row>
    <row r="2751" hidden="1">
      <c r="A2751" s="7"/>
      <c r="B2751" s="65"/>
      <c r="C2751" s="3"/>
      <c r="D2751" s="21"/>
      <c r="E2751" s="66"/>
      <c r="F2751" s="22"/>
      <c r="G2751" s="5"/>
      <c r="H2751" s="5"/>
      <c r="I2751" s="12"/>
      <c r="J2751" s="13"/>
      <c r="K2751" s="14"/>
      <c r="L2751" s="15"/>
      <c r="X2751" s="17"/>
      <c r="Y2751" s="17"/>
      <c r="Z2751" s="17"/>
      <c r="AA2751" s="18"/>
      <c r="AB2751" s="19"/>
    </row>
    <row r="2752" hidden="1">
      <c r="A2752" s="7"/>
      <c r="B2752" s="65"/>
      <c r="C2752" s="3"/>
      <c r="D2752" s="21"/>
      <c r="E2752" s="66"/>
      <c r="F2752" s="22"/>
      <c r="G2752" s="5"/>
      <c r="H2752" s="5"/>
      <c r="I2752" s="12"/>
      <c r="J2752" s="13"/>
      <c r="K2752" s="14"/>
      <c r="L2752" s="15"/>
      <c r="X2752" s="17"/>
      <c r="Y2752" s="17"/>
      <c r="Z2752" s="17"/>
      <c r="AA2752" s="18"/>
      <c r="AB2752" s="19"/>
    </row>
    <row r="2753" hidden="1">
      <c r="A2753" s="7"/>
      <c r="B2753" s="65"/>
      <c r="C2753" s="3"/>
      <c r="D2753" s="21"/>
      <c r="E2753" s="66"/>
      <c r="F2753" s="22"/>
      <c r="G2753" s="5"/>
      <c r="H2753" s="5"/>
      <c r="I2753" s="12"/>
      <c r="J2753" s="13"/>
      <c r="K2753" s="14"/>
      <c r="L2753" s="15"/>
      <c r="X2753" s="17"/>
      <c r="Y2753" s="17"/>
      <c r="Z2753" s="17"/>
      <c r="AA2753" s="18"/>
      <c r="AB2753" s="19"/>
    </row>
    <row r="2754" hidden="1">
      <c r="A2754" s="7"/>
      <c r="B2754" s="65"/>
      <c r="C2754" s="3"/>
      <c r="D2754" s="21"/>
      <c r="E2754" s="66"/>
      <c r="F2754" s="22"/>
      <c r="G2754" s="5"/>
      <c r="H2754" s="5"/>
      <c r="I2754" s="12"/>
      <c r="J2754" s="13"/>
      <c r="K2754" s="14"/>
      <c r="L2754" s="15"/>
      <c r="X2754" s="17"/>
      <c r="Y2754" s="17"/>
      <c r="Z2754" s="17"/>
      <c r="AA2754" s="18"/>
      <c r="AB2754" s="19"/>
    </row>
    <row r="2755" hidden="1">
      <c r="A2755" s="7"/>
      <c r="B2755" s="65"/>
      <c r="C2755" s="3"/>
      <c r="D2755" s="21"/>
      <c r="E2755" s="66"/>
      <c r="F2755" s="22"/>
      <c r="G2755" s="5"/>
      <c r="H2755" s="5"/>
      <c r="I2755" s="12"/>
      <c r="J2755" s="13"/>
      <c r="K2755" s="14"/>
      <c r="L2755" s="15"/>
      <c r="X2755" s="17"/>
      <c r="Y2755" s="17"/>
      <c r="Z2755" s="17"/>
      <c r="AA2755" s="18"/>
      <c r="AB2755" s="19"/>
    </row>
    <row r="2756" hidden="1">
      <c r="A2756" s="7"/>
      <c r="B2756" s="65"/>
      <c r="C2756" s="3"/>
      <c r="D2756" s="21"/>
      <c r="E2756" s="66"/>
      <c r="F2756" s="22"/>
      <c r="G2756" s="5"/>
      <c r="H2756" s="5"/>
      <c r="I2756" s="12"/>
      <c r="J2756" s="13"/>
      <c r="K2756" s="14"/>
      <c r="L2756" s="15"/>
      <c r="X2756" s="17"/>
      <c r="Y2756" s="17"/>
      <c r="Z2756" s="17"/>
      <c r="AA2756" s="18"/>
      <c r="AB2756" s="19"/>
    </row>
    <row r="2757" hidden="1">
      <c r="A2757" s="7"/>
      <c r="B2757" s="65"/>
      <c r="C2757" s="3"/>
      <c r="D2757" s="21"/>
      <c r="E2757" s="66"/>
      <c r="F2757" s="22"/>
      <c r="G2757" s="5"/>
      <c r="H2757" s="5"/>
      <c r="I2757" s="12"/>
      <c r="J2757" s="13"/>
      <c r="K2757" s="14"/>
      <c r="L2757" s="15"/>
      <c r="X2757" s="17"/>
      <c r="Y2757" s="17"/>
      <c r="Z2757" s="17"/>
      <c r="AA2757" s="18"/>
      <c r="AB2757" s="19"/>
    </row>
    <row r="2758" hidden="1">
      <c r="A2758" s="7"/>
      <c r="B2758" s="65"/>
      <c r="C2758" s="3"/>
      <c r="D2758" s="21"/>
      <c r="E2758" s="66"/>
      <c r="F2758" s="22"/>
      <c r="G2758" s="5"/>
      <c r="H2758" s="5"/>
      <c r="I2758" s="12"/>
      <c r="J2758" s="13"/>
      <c r="K2758" s="14"/>
      <c r="L2758" s="15"/>
      <c r="X2758" s="17"/>
      <c r="Y2758" s="17"/>
      <c r="Z2758" s="17"/>
      <c r="AA2758" s="18"/>
      <c r="AB2758" s="19"/>
    </row>
    <row r="2759" hidden="1">
      <c r="A2759" s="7"/>
      <c r="B2759" s="65"/>
      <c r="C2759" s="3"/>
      <c r="D2759" s="21"/>
      <c r="E2759" s="66"/>
      <c r="F2759" s="22"/>
      <c r="G2759" s="5"/>
      <c r="H2759" s="5"/>
      <c r="I2759" s="12"/>
      <c r="J2759" s="13"/>
      <c r="K2759" s="14"/>
      <c r="L2759" s="15"/>
      <c r="X2759" s="17"/>
      <c r="Y2759" s="17"/>
      <c r="Z2759" s="17"/>
      <c r="AA2759" s="18"/>
      <c r="AB2759" s="19"/>
    </row>
    <row r="2760" hidden="1">
      <c r="A2760" s="7"/>
      <c r="B2760" s="65"/>
      <c r="C2760" s="3"/>
      <c r="D2760" s="21"/>
      <c r="E2760" s="66"/>
      <c r="F2760" s="22"/>
      <c r="G2760" s="5"/>
      <c r="H2760" s="5"/>
      <c r="I2760" s="12"/>
      <c r="J2760" s="13"/>
      <c r="K2760" s="14"/>
      <c r="L2760" s="15"/>
      <c r="X2760" s="17"/>
      <c r="Y2760" s="17"/>
      <c r="Z2760" s="17"/>
      <c r="AA2760" s="18"/>
      <c r="AB2760" s="19"/>
    </row>
    <row r="2761" hidden="1">
      <c r="A2761" s="7"/>
      <c r="B2761" s="65"/>
      <c r="C2761" s="3"/>
      <c r="D2761" s="21"/>
      <c r="E2761" s="66"/>
      <c r="F2761" s="22"/>
      <c r="G2761" s="5"/>
      <c r="H2761" s="5"/>
      <c r="I2761" s="12"/>
      <c r="J2761" s="13"/>
      <c r="K2761" s="14"/>
      <c r="L2761" s="15"/>
      <c r="X2761" s="17"/>
      <c r="Y2761" s="17"/>
      <c r="Z2761" s="17"/>
      <c r="AA2761" s="18"/>
      <c r="AB2761" s="19"/>
    </row>
    <row r="2762" hidden="1">
      <c r="A2762" s="7"/>
      <c r="B2762" s="65"/>
      <c r="C2762" s="3"/>
      <c r="D2762" s="21"/>
      <c r="E2762" s="66"/>
      <c r="F2762" s="22"/>
      <c r="G2762" s="5"/>
      <c r="H2762" s="5"/>
      <c r="I2762" s="12"/>
      <c r="J2762" s="13"/>
      <c r="K2762" s="14"/>
      <c r="L2762" s="15"/>
      <c r="X2762" s="17"/>
      <c r="Y2762" s="17"/>
      <c r="Z2762" s="17"/>
      <c r="AA2762" s="18"/>
      <c r="AB2762" s="19"/>
    </row>
    <row r="2763" hidden="1">
      <c r="A2763" s="7"/>
      <c r="B2763" s="65"/>
      <c r="C2763" s="3"/>
      <c r="D2763" s="21"/>
      <c r="E2763" s="66"/>
      <c r="F2763" s="22"/>
      <c r="G2763" s="5"/>
      <c r="H2763" s="5"/>
      <c r="I2763" s="12"/>
      <c r="J2763" s="13"/>
      <c r="K2763" s="14"/>
      <c r="L2763" s="15"/>
      <c r="X2763" s="17"/>
      <c r="Y2763" s="17"/>
      <c r="Z2763" s="17"/>
      <c r="AA2763" s="18"/>
      <c r="AB2763" s="19"/>
    </row>
    <row r="2764">
      <c r="A2764" s="42">
        <v>44197.0</v>
      </c>
      <c r="B2764" s="43" t="s">
        <v>263</v>
      </c>
      <c r="C2764" s="44">
        <v>0.7</v>
      </c>
      <c r="D2764" s="45">
        <v>0.525</v>
      </c>
      <c r="E2764" s="46">
        <v>78.1</v>
      </c>
      <c r="F2764" s="47">
        <v>36.5</v>
      </c>
      <c r="G2764" s="48">
        <v>-1.5</v>
      </c>
      <c r="H2764" s="48">
        <v>-124.0</v>
      </c>
      <c r="I2764" s="49">
        <f>if(H2764&lt;0,-H2764/(-H2764+100),100/(H2764+100))/(if(H2764&lt;0,-H2764/(-H2764+100),100/(H2764+100))+if(H2765&lt;0,-H2765/(-H2765+100),100/(H2765+100)))</f>
        <v>0.53035894</v>
      </c>
      <c r="J2764" s="50">
        <v>68.0</v>
      </c>
      <c r="K2764" s="51" t="str">
        <f>IF(C2764&lt;&gt;"",IF(C2764+G2764&gt;0,C2764+G2764,""),IF(G2764-C2765&gt;0,G2764-C2765,""))</f>
        <v/>
      </c>
      <c r="L2764" s="52" t="str">
        <f>if(K2764&lt;&gt;"",if(J2765-J2764&lt;G2764,1,if(G2764=J2765-J2764,"Push",0)),"")</f>
        <v/>
      </c>
      <c r="X2764" s="17"/>
      <c r="Y2764" s="17"/>
      <c r="Z2764" s="17"/>
      <c r="AA2764" s="18"/>
      <c r="AB2764" s="19"/>
    </row>
    <row r="2765">
      <c r="B2765" s="20" t="s">
        <v>256</v>
      </c>
      <c r="C2765" s="3"/>
      <c r="D2765" s="3"/>
      <c r="F2765" s="22">
        <v>84.9</v>
      </c>
      <c r="G2765" s="5">
        <v>1.5</v>
      </c>
      <c r="H2765" s="5">
        <v>104.0</v>
      </c>
      <c r="I2765" s="12">
        <f>if(H2765&lt;0,-H2765/(-H2765+100),100/(H2765+100))/(if(H2765&lt;0,-H2765/(-H2765+100),100/(H2765+100))+if(H2764&lt;0,-H2764/(-H2764+100),100/(H2764+100)))</f>
        <v>0.46964106</v>
      </c>
      <c r="J2765" s="13">
        <v>75.0</v>
      </c>
      <c r="K2765" s="23">
        <f>IF(C2765&lt;&gt;"",IF(C2765+G2765&gt;0,C2765+G2765,""),IF(G2765-C2764&gt;0,G2765-C2764,""))</f>
        <v>0.8</v>
      </c>
      <c r="L2765" s="15">
        <f>if(K2765&lt;&gt;"",if(J2764-J2765&lt;G2765,1,if(G2765=J2764-J2765,"Push",0)),"")</f>
        <v>1</v>
      </c>
      <c r="X2765" s="17"/>
      <c r="Y2765" s="17"/>
      <c r="Z2765" s="17"/>
      <c r="AA2765" s="18"/>
      <c r="AB2765" s="24"/>
    </row>
    <row r="2766" hidden="1">
      <c r="A2766" s="7">
        <v>44197.0</v>
      </c>
      <c r="B2766" s="8" t="s">
        <v>16</v>
      </c>
      <c r="C2766" s="9">
        <v>4.7</v>
      </c>
      <c r="D2766" s="25">
        <v>0.686</v>
      </c>
      <c r="E2766" s="10">
        <v>65.0</v>
      </c>
      <c r="F2766" s="11">
        <v>57.5</v>
      </c>
      <c r="G2766" s="5">
        <v>-6.5</v>
      </c>
      <c r="H2766" s="5">
        <v>-295.0</v>
      </c>
      <c r="I2766" s="12">
        <f>if(H2766&lt;0,-H2766/(-H2766+100),100/(H2766+100))/(if(H2766&lt;0,-H2766/(-H2766+100),100/(H2766+100))+if(H2767&lt;0,-H2767/(-H2767+100),100/(H2767+100)))</f>
        <v>0.714440629</v>
      </c>
      <c r="J2766" s="13">
        <v>67.0</v>
      </c>
      <c r="K2766" s="14" t="str">
        <f>IF(C2766&lt;&gt;"",IF(C2766+G2766&gt;0,C2766+G2766,""),IF(G2766-C2767&gt;0,G2766-C2767,""))</f>
        <v/>
      </c>
      <c r="L2766" s="15" t="str">
        <f>if(K2766&lt;&gt;"",if(J2767-J2766&lt;G2766,1,if(G2766=J2767-J2766,"Push",0)),"")</f>
        <v/>
      </c>
      <c r="X2766" s="17"/>
      <c r="Y2766" s="17"/>
      <c r="Z2766" s="17"/>
      <c r="AA2766" s="18"/>
      <c r="AB2766" s="24"/>
    </row>
    <row r="2767" hidden="1">
      <c r="B2767" s="20" t="s">
        <v>249</v>
      </c>
      <c r="C2767" s="3"/>
      <c r="D2767" s="3"/>
      <c r="F2767" s="22">
        <v>51.8</v>
      </c>
      <c r="G2767" s="5">
        <v>6.5</v>
      </c>
      <c r="H2767" s="5">
        <v>235.0</v>
      </c>
      <c r="I2767" s="12">
        <f>if(H2767&lt;0,-H2767/(-H2767+100),100/(H2767+100))/(if(H2767&lt;0,-H2767/(-H2767+100),100/(H2767+100))+if(H2766&lt;0,-H2766/(-H2766+100),100/(H2766+100)))</f>
        <v>0.285559371</v>
      </c>
      <c r="J2767" s="13">
        <v>63.0</v>
      </c>
      <c r="K2767" s="23">
        <f>IF(C2767&lt;&gt;"",IF(C2767+G2767&gt;0,C2767+G2767,""),IF(G2767-C2766&gt;0,G2767-C2766,""))</f>
        <v>1.8</v>
      </c>
      <c r="L2767" s="15">
        <f>if(K2767&lt;&gt;"",if(J2766-J2767&lt;G2767,1,if(G2767=J2766-J2767,"Push",0)),"")</f>
        <v>1</v>
      </c>
      <c r="AA2767" s="18"/>
      <c r="AB2767" s="19"/>
    </row>
    <row r="2768" hidden="1">
      <c r="A2768" s="7">
        <v>44197.0</v>
      </c>
      <c r="B2768" s="8" t="s">
        <v>31</v>
      </c>
      <c r="C2768" s="9">
        <v>5.4</v>
      </c>
      <c r="D2768" s="25">
        <v>0.688</v>
      </c>
      <c r="E2768" s="10">
        <v>64.6</v>
      </c>
      <c r="F2768" s="11">
        <v>29.3</v>
      </c>
      <c r="G2768" s="5">
        <v>-3.0</v>
      </c>
      <c r="H2768" s="5">
        <v>-157.0</v>
      </c>
      <c r="I2768" s="12">
        <f>if(H2768&lt;0,-H2768/(-H2768+100),100/(H2768+100))/(if(H2768&lt;0,-H2768/(-H2768+100),100/(H2768+100))+if(H2769&lt;0,-H2769/(-H2769+100),100/(H2769+100)))</f>
        <v>0.5842096748</v>
      </c>
      <c r="J2768" s="13">
        <v>69.0</v>
      </c>
      <c r="K2768" s="14">
        <f>IF(C2768&lt;&gt;"",IF(C2768+G2768&gt;0,C2768+G2768,""),IF(G2768-C2769&gt;0,G2768-C2769,""))</f>
        <v>2.4</v>
      </c>
      <c r="L2768" s="15">
        <f>if(K2768&lt;&gt;"",if(J2769-J2768&lt;G2768,1,if(G2768=J2769-J2768,"Push",0)),"")</f>
        <v>0</v>
      </c>
      <c r="AA2768" s="18"/>
      <c r="AB2768" s="19"/>
    </row>
    <row r="2769" hidden="1">
      <c r="B2769" s="20" t="s">
        <v>292</v>
      </c>
      <c r="C2769" s="3"/>
      <c r="D2769" s="3"/>
      <c r="F2769" s="22">
        <v>84.6</v>
      </c>
      <c r="G2769" s="5">
        <v>3.0</v>
      </c>
      <c r="H2769" s="5">
        <v>130.0</v>
      </c>
      <c r="I2769" s="12">
        <f>if(H2769&lt;0,-H2769/(-H2769+100),100/(H2769+100))/(if(H2769&lt;0,-H2769/(-H2769+100),100/(H2769+100))+if(H2768&lt;0,-H2768/(-H2768+100),100/(H2768+100)))</f>
        <v>0.4157903252</v>
      </c>
      <c r="J2769" s="13">
        <v>81.0</v>
      </c>
      <c r="K2769" s="23" t="str">
        <f>IF(C2769&lt;&gt;"",IF(C2769+G2769&gt;0,C2769+G2769,""),IF(G2769-C2768&gt;0,G2769-C2768,""))</f>
        <v/>
      </c>
      <c r="L2769" s="15" t="str">
        <f>if(K2769&lt;&gt;"",if(J2768-J2769&lt;G2769,1,if(G2769=J2768-J2769,"Push",0)),"")</f>
        <v/>
      </c>
      <c r="AA2769" s="18"/>
      <c r="AB2769" s="19"/>
    </row>
    <row r="2770" hidden="1">
      <c r="A2770" s="7">
        <v>44197.0</v>
      </c>
      <c r="B2770" s="8" t="s">
        <v>57</v>
      </c>
      <c r="C2770" s="9"/>
      <c r="D2770" s="9"/>
      <c r="E2770" s="10">
        <v>58.4</v>
      </c>
      <c r="F2770" s="11">
        <v>13.2</v>
      </c>
      <c r="G2770" s="5">
        <v>0.0</v>
      </c>
      <c r="H2770" s="5">
        <v>-109.0</v>
      </c>
      <c r="I2770" s="12">
        <f>if(H2770&lt;0,-H2770/(-H2770+100),100/(H2770+100))/(if(H2770&lt;0,-H2770/(-H2770+100),100/(H2770+100))+if(H2771&lt;0,-H2771/(-H2771+100),100/(H2771+100)))</f>
        <v>0.4967753031</v>
      </c>
      <c r="J2770" s="13">
        <v>67.0</v>
      </c>
      <c r="K2770" s="14" t="str">
        <f>IF(C2770&lt;&gt;"",IF(C2770+G2770&gt;0,C2770+G2770,""),IF(G2770-C2771&gt;0,G2770-C2771,""))</f>
        <v/>
      </c>
      <c r="L2770" s="15" t="str">
        <f>if(K2770&lt;&gt;"",if(J2771-J2770&lt;G2770,1,if(G2770=J2771-J2770,"Push",0)),"")</f>
        <v/>
      </c>
      <c r="AA2770" s="18"/>
      <c r="AB2770" s="19"/>
    </row>
    <row r="2771" hidden="1">
      <c r="B2771" s="20" t="s">
        <v>202</v>
      </c>
      <c r="C2771" s="3">
        <v>1.6</v>
      </c>
      <c r="D2771" s="21">
        <v>0.559</v>
      </c>
      <c r="F2771" s="22">
        <v>76.0</v>
      </c>
      <c r="G2771" s="5">
        <v>0.0</v>
      </c>
      <c r="H2771" s="5">
        <v>-112.0</v>
      </c>
      <c r="I2771" s="12">
        <f>if(H2771&lt;0,-H2771/(-H2771+100),100/(H2771+100))/(if(H2771&lt;0,-H2771/(-H2771+100),100/(H2771+100))+if(H2770&lt;0,-H2770/(-H2770+100),100/(H2770+100)))</f>
        <v>0.5032246969</v>
      </c>
      <c r="J2771" s="13">
        <v>82.0</v>
      </c>
      <c r="K2771" s="23">
        <f>IF(C2771&lt;&gt;"",IF(C2771+G2771&gt;0,C2771+G2771,""),IF(G2771-C2770&gt;0,G2771-C2770,""))</f>
        <v>1.6</v>
      </c>
      <c r="L2771" s="15">
        <f>if(K2771&lt;&gt;"",if(J2770-J2771&lt;G2771,1,if(G2771=J2770-J2771,"Push",0)),"")</f>
        <v>1</v>
      </c>
      <c r="AA2771" s="18"/>
      <c r="AB2771" s="19"/>
    </row>
    <row r="2772" hidden="1">
      <c r="A2772" s="7">
        <v>44197.0</v>
      </c>
      <c r="B2772" s="8" t="s">
        <v>342</v>
      </c>
      <c r="C2772" s="9"/>
      <c r="D2772" s="9"/>
      <c r="E2772" s="10">
        <v>57.3</v>
      </c>
      <c r="F2772" s="11">
        <v>40.8</v>
      </c>
      <c r="G2772" s="5">
        <v>3.0</v>
      </c>
      <c r="H2772" s="5">
        <v>130.0</v>
      </c>
      <c r="I2772" s="12">
        <f>if(H2772&lt;0,-H2772/(-H2772+100),100/(H2772+100))/(if(H2772&lt;0,-H2772/(-H2772+100),100/(H2772+100))+if(H2773&lt;0,-H2773/(-H2773+100),100/(H2773+100)))</f>
        <v>0.4157903252</v>
      </c>
      <c r="J2772" s="13">
        <v>62.0</v>
      </c>
      <c r="K2772" s="14" t="str">
        <f>IF(C2772&lt;&gt;"",IF(C2772+G2772&gt;0,C2772+G2772,""),IF(G2772-C2773&gt;0,G2772-C2773,""))</f>
        <v/>
      </c>
      <c r="L2772" s="15" t="str">
        <f>if(K2772&lt;&gt;"",if(J2773-J2772&lt;G2772,1,if(G2772=J2773-J2772,"Push",0)),"")</f>
        <v/>
      </c>
      <c r="AA2772" s="18"/>
      <c r="AB2772" s="19"/>
    </row>
    <row r="2773" hidden="1">
      <c r="B2773" s="20" t="s">
        <v>416</v>
      </c>
      <c r="C2773" s="3">
        <v>5.6</v>
      </c>
      <c r="D2773" s="21">
        <v>0.699</v>
      </c>
      <c r="F2773" s="22">
        <v>73.0</v>
      </c>
      <c r="G2773" s="5">
        <v>-3.0</v>
      </c>
      <c r="H2773" s="5">
        <v>-157.0</v>
      </c>
      <c r="I2773" s="12">
        <f>if(H2773&lt;0,-H2773/(-H2773+100),100/(H2773+100))/(if(H2773&lt;0,-H2773/(-H2773+100),100/(H2773+100))+if(H2772&lt;0,-H2772/(-H2772+100),100/(H2772+100)))</f>
        <v>0.5842096748</v>
      </c>
      <c r="J2773" s="13">
        <v>66.0</v>
      </c>
      <c r="K2773" s="23">
        <f>IF(C2773&lt;&gt;"",IF(C2773+G2773&gt;0,C2773+G2773,""),IF(G2773-C2772&gt;0,G2773-C2772,""))</f>
        <v>2.6</v>
      </c>
      <c r="L2773" s="15">
        <f>if(K2773&lt;&gt;"",if(J2772-J2773&lt;G2773,1,if(G2773=J2772-J2773,"Push",0)),"")</f>
        <v>1</v>
      </c>
      <c r="AA2773" s="18"/>
      <c r="AB2773" s="19"/>
    </row>
    <row r="2774" hidden="1">
      <c r="A2774" s="7">
        <v>44197.0</v>
      </c>
      <c r="B2774" s="8" t="s">
        <v>68</v>
      </c>
      <c r="C2774" s="9"/>
      <c r="D2774" s="9"/>
      <c r="E2774" s="10">
        <v>57.2</v>
      </c>
      <c r="F2774" s="11">
        <v>29.1</v>
      </c>
      <c r="G2774" s="5">
        <v>1.0</v>
      </c>
      <c r="H2774" s="5">
        <v>-105.0</v>
      </c>
      <c r="I2774" s="12">
        <f>if(H2774&lt;0,-H2774/(-H2774+100),100/(H2774+100))/(if(H2774&lt;0,-H2774/(-H2774+100),100/(H2774+100))+if(H2775&lt;0,-H2775/(-H2775+100),100/(H2775+100)))</f>
        <v>0.4891657638</v>
      </c>
      <c r="J2774" s="13">
        <v>93.0</v>
      </c>
      <c r="K2774" s="14" t="str">
        <f>IF(C2774&lt;&gt;"",IF(C2774+G2774&gt;0,C2774+G2774,""),IF(G2774-C2775&gt;0,G2774-C2775,""))</f>
        <v/>
      </c>
      <c r="L2774" s="15" t="str">
        <f>if(K2774&lt;&gt;"",if(J2775-J2774&lt;G2774,1,if(G2774=J2775-J2774,"Push",0)),"")</f>
        <v/>
      </c>
      <c r="AA2774" s="18"/>
      <c r="AB2774" s="19"/>
    </row>
    <row r="2775" hidden="1">
      <c r="B2775" s="20" t="s">
        <v>98</v>
      </c>
      <c r="C2775" s="3">
        <v>2.1</v>
      </c>
      <c r="D2775" s="21">
        <v>0.58</v>
      </c>
      <c r="F2775" s="22">
        <v>63.9</v>
      </c>
      <c r="G2775" s="5">
        <v>-1.0</v>
      </c>
      <c r="H2775" s="5">
        <v>-115.0</v>
      </c>
      <c r="I2775" s="12">
        <f>if(H2775&lt;0,-H2775/(-H2775+100),100/(H2775+100))/(if(H2775&lt;0,-H2775/(-H2775+100),100/(H2775+100))+if(H2774&lt;0,-H2774/(-H2774+100),100/(H2774+100)))</f>
        <v>0.5108342362</v>
      </c>
      <c r="J2775" s="13">
        <v>102.0</v>
      </c>
      <c r="K2775" s="23">
        <f>IF(C2775&lt;&gt;"",IF(C2775+G2775&gt;0,C2775+G2775,""),IF(G2775-C2774&gt;0,G2775-C2774,""))</f>
        <v>1.1</v>
      </c>
      <c r="L2775" s="15">
        <f>if(K2775&lt;&gt;"",if(J2774-J2775&lt;G2775,1,if(G2775=J2774-J2775,"Push",0)),"")</f>
        <v>1</v>
      </c>
      <c r="AA2775" s="18"/>
      <c r="AB2775" s="19"/>
    </row>
    <row r="2776" hidden="1">
      <c r="A2776" s="7">
        <v>44197.0</v>
      </c>
      <c r="B2776" s="8" t="s">
        <v>402</v>
      </c>
      <c r="C2776" s="9"/>
      <c r="D2776" s="9"/>
      <c r="E2776" s="10">
        <v>55.0</v>
      </c>
      <c r="F2776" s="11">
        <v>20.5</v>
      </c>
      <c r="G2776" s="5">
        <v>1.5</v>
      </c>
      <c r="H2776" s="5">
        <v>104.0</v>
      </c>
      <c r="I2776" s="12">
        <f>if(H2776&lt;0,-H2776/(-H2776+100),100/(H2776+100))/(if(H2776&lt;0,-H2776/(-H2776+100),100/(H2776+100))+if(H2777&lt;0,-H2777/(-H2777+100),100/(H2777+100)))</f>
        <v>0.46964106</v>
      </c>
      <c r="J2776" s="13">
        <v>64.0</v>
      </c>
      <c r="K2776" s="14">
        <f>IF(C2776&lt;&gt;"",IF(C2776+G2776&gt;0,C2776+G2776,""),IF(G2776-C2777&gt;0,G2776-C2777,""))</f>
        <v>0.9</v>
      </c>
      <c r="L2776" s="15">
        <f>if(K2776&lt;&gt;"",if(J2777-J2776&lt;G2776,1,if(G2776=J2777-J2776,"Push",0)),"")</f>
        <v>0</v>
      </c>
      <c r="AA2776" s="18"/>
      <c r="AB2776" s="19"/>
    </row>
    <row r="2777" hidden="1">
      <c r="B2777" s="20" t="s">
        <v>369</v>
      </c>
      <c r="C2777" s="3">
        <v>0.6</v>
      </c>
      <c r="D2777" s="21">
        <v>0.523</v>
      </c>
      <c r="F2777" s="22">
        <v>63.2</v>
      </c>
      <c r="G2777" s="5">
        <v>-1.5</v>
      </c>
      <c r="H2777" s="5">
        <v>-124.0</v>
      </c>
      <c r="I2777" s="12">
        <f>if(H2777&lt;0,-H2777/(-H2777+100),100/(H2777+100))/(if(H2777&lt;0,-H2777/(-H2777+100),100/(H2777+100))+if(H2776&lt;0,-H2776/(-H2776+100),100/(H2776+100)))</f>
        <v>0.53035894</v>
      </c>
      <c r="J2777" s="13">
        <v>67.0</v>
      </c>
      <c r="K2777" s="23" t="str">
        <f>IF(C2777&lt;&gt;"",IF(C2777+G2777&gt;0,C2777+G2777,""),IF(G2777-C2776&gt;0,G2777-C2776,""))</f>
        <v/>
      </c>
      <c r="L2777" s="15" t="str">
        <f>if(K2777&lt;&gt;"",if(J2776-J2777&lt;G2777,1,if(G2777=J2776-J2777,"Push",0)),"")</f>
        <v/>
      </c>
      <c r="AA2777" s="18"/>
      <c r="AB2777" s="19"/>
    </row>
    <row r="2778" hidden="1">
      <c r="A2778" s="7">
        <v>44197.0</v>
      </c>
      <c r="B2778" s="8" t="s">
        <v>346</v>
      </c>
      <c r="C2778" s="9"/>
      <c r="D2778" s="9"/>
      <c r="E2778" s="10">
        <v>54.2</v>
      </c>
      <c r="F2778" s="11">
        <v>25.5</v>
      </c>
      <c r="G2778" s="5">
        <v>-2.5</v>
      </c>
      <c r="H2778" s="5">
        <v>-148.0</v>
      </c>
      <c r="I2778" s="12">
        <f>if(H2778&lt;0,-H2778/(-H2778+100),100/(H2778+100))/(if(H2778&lt;0,-H2778/(-H2778+100),100/(H2778+100))+if(H2779&lt;0,-H2779/(-H2779+100),100/(H2779+100)))</f>
        <v>0.5676429568</v>
      </c>
      <c r="J2778" s="13">
        <v>61.0</v>
      </c>
      <c r="K2778" s="14" t="str">
        <f>IF(C2778&lt;&gt;"",IF(C2778+G2778&gt;0,C2778+G2778,""),IF(G2778-C2779&gt;0,G2778-C2779,""))</f>
        <v/>
      </c>
      <c r="L2778" s="15" t="str">
        <f>if(K2778&lt;&gt;"",if(J2779-J2778&lt;G2778,1,if(G2778=J2779-J2778,"Push",0)),"")</f>
        <v/>
      </c>
      <c r="AA2778" s="18"/>
      <c r="AB2778" s="19"/>
    </row>
    <row r="2779" hidden="1">
      <c r="B2779" s="20" t="s">
        <v>363</v>
      </c>
      <c r="C2779" s="3">
        <v>1.6</v>
      </c>
      <c r="D2779" s="21">
        <v>0.566</v>
      </c>
      <c r="F2779" s="22">
        <v>61.6</v>
      </c>
      <c r="G2779" s="5">
        <v>2.5</v>
      </c>
      <c r="H2779" s="5">
        <v>120.0</v>
      </c>
      <c r="I2779" s="12">
        <f>if(H2779&lt;0,-H2779/(-H2779+100),100/(H2779+100))/(if(H2779&lt;0,-H2779/(-H2779+100),100/(H2779+100))+if(H2778&lt;0,-H2778/(-H2778+100),100/(H2778+100)))</f>
        <v>0.4323570432</v>
      </c>
      <c r="J2779" s="13">
        <v>63.0</v>
      </c>
      <c r="K2779" s="23">
        <f>IF(C2779&lt;&gt;"",IF(C2779+G2779&gt;0,C2779+G2779,""),IF(G2779-C2778&gt;0,G2779-C2778,""))</f>
        <v>4.1</v>
      </c>
      <c r="L2779" s="15">
        <f>if(K2779&lt;&gt;"",if(J2778-J2779&lt;G2779,1,if(G2779=J2778-J2779,"Push",0)),"")</f>
        <v>1</v>
      </c>
      <c r="AA2779" s="18"/>
      <c r="AB2779" s="19"/>
    </row>
    <row r="2780" hidden="1">
      <c r="A2780" s="7">
        <v>44197.0</v>
      </c>
      <c r="B2780" s="8" t="s">
        <v>162</v>
      </c>
      <c r="C2780" s="9">
        <v>0.7</v>
      </c>
      <c r="D2780" s="25">
        <v>0.528</v>
      </c>
      <c r="E2780" s="10">
        <v>54.1</v>
      </c>
      <c r="F2780" s="11">
        <v>72.5</v>
      </c>
      <c r="G2780" s="5">
        <v>4.5</v>
      </c>
      <c r="H2780" s="5">
        <v>160.0</v>
      </c>
      <c r="I2780" s="12">
        <f>if(H2780&lt;0,-H2780/(-H2780+100),100/(H2780+100))/(if(H2780&lt;0,-H2780/(-H2780+100),100/(H2780+100))+if(H2781&lt;0,-H2781/(-H2781+100),100/(H2781+100)))</f>
        <v>0.3678304239</v>
      </c>
      <c r="J2780" s="13">
        <v>88.0</v>
      </c>
      <c r="K2780" s="14">
        <f>IF(C2780&lt;&gt;"",IF(C2780+G2780&gt;0,C2780+G2780,""),IF(G2780-C2781&gt;0,G2780-C2781,""))</f>
        <v>5.2</v>
      </c>
      <c r="L2780" s="15">
        <f>if(K2780&lt;&gt;"",if(J2781-J2780&lt;G2780,1,if(G2780=J2781-J2780,"Push",0)),"")</f>
        <v>1</v>
      </c>
      <c r="AA2780" s="18"/>
      <c r="AB2780" s="19"/>
    </row>
    <row r="2781" hidden="1">
      <c r="B2781" s="20" t="s">
        <v>220</v>
      </c>
      <c r="C2781" s="3"/>
      <c r="D2781" s="3"/>
      <c r="F2781" s="22">
        <v>13.1</v>
      </c>
      <c r="G2781" s="5">
        <v>-4.5</v>
      </c>
      <c r="H2781" s="5">
        <v>-195.0</v>
      </c>
      <c r="I2781" s="12">
        <f>if(H2781&lt;0,-H2781/(-H2781+100),100/(H2781+100))/(if(H2781&lt;0,-H2781/(-H2781+100),100/(H2781+100))+if(H2780&lt;0,-H2780/(-H2780+100),100/(H2780+100)))</f>
        <v>0.6321695761</v>
      </c>
      <c r="J2781" s="13">
        <v>59.0</v>
      </c>
      <c r="K2781" s="23" t="str">
        <f>IF(C2781&lt;&gt;"",IF(C2781+G2781&gt;0,C2781+G2781,""),IF(G2781-C2780&gt;0,G2781-C2780,""))</f>
        <v/>
      </c>
      <c r="L2781" s="15" t="str">
        <f>if(K2781&lt;&gt;"",if(J2780-J2781&lt;G2781,1,if(G2781=J2780-J2781,"Push",0)),"")</f>
        <v/>
      </c>
      <c r="AA2781" s="18"/>
      <c r="AB2781" s="19"/>
    </row>
    <row r="2782" hidden="1">
      <c r="A2782" s="7">
        <v>44197.0</v>
      </c>
      <c r="B2782" s="8" t="s">
        <v>180</v>
      </c>
      <c r="C2782" s="9">
        <v>3.2</v>
      </c>
      <c r="D2782" s="25">
        <v>0.621</v>
      </c>
      <c r="E2782" s="10">
        <v>51.5</v>
      </c>
      <c r="F2782" s="11">
        <v>18.7</v>
      </c>
      <c r="G2782" s="5">
        <v>-5.5</v>
      </c>
      <c r="H2782" s="5">
        <v>-250.0</v>
      </c>
      <c r="I2782" s="12">
        <f>if(H2782&lt;0,-H2782/(-H2782+100),100/(H2782+100))/(if(H2782&lt;0,-H2782/(-H2782+100),100/(H2782+100))+if(H2783&lt;0,-H2783/(-H2783+100),100/(H2783+100)))</f>
        <v>0.6818181818</v>
      </c>
      <c r="J2782" s="13">
        <v>66.0</v>
      </c>
      <c r="K2782" s="14" t="str">
        <f>IF(C2782&lt;&gt;"",IF(C2782+G2782&gt;0,C2782+G2782,""),IF(G2782-C2783&gt;0,G2782-C2783,""))</f>
        <v/>
      </c>
      <c r="L2782" s="15" t="str">
        <f>if(K2782&lt;&gt;"",if(J2783-J2782&lt;G2782,1,if(G2782=J2783-J2782,"Push",0)),"")</f>
        <v/>
      </c>
      <c r="AA2782" s="18"/>
      <c r="AB2782" s="19"/>
    </row>
    <row r="2783" hidden="1">
      <c r="B2783" s="20" t="s">
        <v>284</v>
      </c>
      <c r="C2783" s="3"/>
      <c r="D2783" s="3"/>
      <c r="F2783" s="22">
        <v>70.1</v>
      </c>
      <c r="G2783" s="5">
        <v>5.5</v>
      </c>
      <c r="H2783" s="5">
        <v>200.0</v>
      </c>
      <c r="I2783" s="12">
        <f>if(H2783&lt;0,-H2783/(-H2783+100),100/(H2783+100))/(if(H2783&lt;0,-H2783/(-H2783+100),100/(H2783+100))+if(H2782&lt;0,-H2782/(-H2782+100),100/(H2782+100)))</f>
        <v>0.3181818182</v>
      </c>
      <c r="J2783" s="13">
        <v>74.0</v>
      </c>
      <c r="K2783" s="23">
        <f>IF(C2783&lt;&gt;"",IF(C2783+G2783&gt;0,C2783+G2783,""),IF(G2783-C2782&gt;0,G2783-C2782,""))</f>
        <v>2.3</v>
      </c>
      <c r="L2783" s="15">
        <f>if(K2783&lt;&gt;"",if(J2782-J2783&lt;G2783,1,if(G2783=J2782-J2783,"Push",0)),"")</f>
        <v>1</v>
      </c>
      <c r="AA2783" s="18"/>
      <c r="AB2783" s="19"/>
    </row>
    <row r="2784" hidden="1">
      <c r="A2784" s="7">
        <v>44197.0</v>
      </c>
      <c r="B2784" s="8" t="s">
        <v>127</v>
      </c>
      <c r="C2784" s="9"/>
      <c r="D2784" s="9"/>
      <c r="E2784" s="10">
        <v>50.9</v>
      </c>
      <c r="F2784" s="11">
        <v>18.8</v>
      </c>
      <c r="G2784" s="5">
        <v>-4.5</v>
      </c>
      <c r="H2784" s="5">
        <v>-200.0</v>
      </c>
      <c r="I2784" s="12">
        <f>if(H2784&lt;0,-H2784/(-H2784+100),100/(H2784+100))/(if(H2784&lt;0,-H2784/(-H2784+100),100/(H2784+100))+if(H2785&lt;0,-H2785/(-H2785+100),100/(H2785+100)))</f>
        <v>0.6385542169</v>
      </c>
      <c r="J2784" s="13">
        <v>58.0</v>
      </c>
      <c r="K2784" s="14" t="str">
        <f>IF(C2784&lt;&gt;"",IF(C2784+G2784&gt;0,C2784+G2784,""),IF(G2784-C2785&gt;0,G2784-C2785,""))</f>
        <v/>
      </c>
      <c r="L2784" s="15" t="str">
        <f>if(K2784&lt;&gt;"",if(J2785-J2784&lt;G2784,1,if(G2784=J2785-J2784,"Push",0)),"")</f>
        <v/>
      </c>
      <c r="AA2784" s="18"/>
      <c r="AB2784" s="19"/>
    </row>
    <row r="2785" hidden="1">
      <c r="B2785" s="20" t="s">
        <v>403</v>
      </c>
      <c r="C2785" s="3">
        <v>2.6</v>
      </c>
      <c r="D2785" s="21">
        <v>0.594</v>
      </c>
      <c r="F2785" s="22">
        <v>75.1</v>
      </c>
      <c r="G2785" s="5">
        <v>4.5</v>
      </c>
      <c r="H2785" s="5">
        <v>165.0</v>
      </c>
      <c r="I2785" s="12">
        <f>if(H2785&lt;0,-H2785/(-H2785+100),100/(H2785+100))/(if(H2785&lt;0,-H2785/(-H2785+100),100/(H2785+100))+if(H2784&lt;0,-H2784/(-H2784+100),100/(H2784+100)))</f>
        <v>0.3614457831</v>
      </c>
      <c r="J2785" s="13">
        <v>70.0</v>
      </c>
      <c r="K2785" s="23">
        <f>IF(C2785&lt;&gt;"",IF(C2785+G2785&gt;0,C2785+G2785,""),IF(G2785-C2784&gt;0,G2785-C2784,""))</f>
        <v>7.1</v>
      </c>
      <c r="L2785" s="15">
        <f>if(K2785&lt;&gt;"",if(J2784-J2785&lt;G2785,1,if(G2785=J2784-J2785,"Push",0)),"")</f>
        <v>1</v>
      </c>
      <c r="AA2785" s="18"/>
      <c r="AB2785" s="19"/>
    </row>
    <row r="2786" hidden="1">
      <c r="A2786" s="7">
        <v>44197.0</v>
      </c>
      <c r="B2786" s="8" t="s">
        <v>166</v>
      </c>
      <c r="C2786" s="9"/>
      <c r="D2786" s="9"/>
      <c r="E2786" s="10">
        <v>50.4</v>
      </c>
      <c r="F2786" s="11">
        <v>22.5</v>
      </c>
      <c r="G2786" s="5">
        <v>7.0</v>
      </c>
      <c r="H2786" s="5">
        <v>250.0</v>
      </c>
      <c r="I2786" s="12">
        <f>if(H2786&lt;0,-H2786/(-H2786+100),100/(H2786+100))/(if(H2786&lt;0,-H2786/(-H2786+100),100/(H2786+100))+if(H2787&lt;0,-H2787/(-H2787+100),100/(H2787+100)))</f>
        <v>0.273476112</v>
      </c>
      <c r="J2786" s="13">
        <v>68.0</v>
      </c>
      <c r="K2786" s="14">
        <f>IF(C2786&lt;&gt;"",IF(C2786+G2786&gt;0,C2786+G2786,""),IF(G2786-C2787&gt;0,G2786-C2787,""))</f>
        <v>5.4</v>
      </c>
      <c r="L2786" s="15" t="str">
        <f>if(K2786&lt;&gt;"",if(J2787-J2786&lt;G2786,1,if(G2786=J2787-J2786,"Push",0)),"")</f>
        <v>Push</v>
      </c>
      <c r="AA2786" s="18"/>
      <c r="AB2786" s="19"/>
    </row>
    <row r="2787" hidden="1">
      <c r="B2787" s="20" t="s">
        <v>70</v>
      </c>
      <c r="C2787" s="3">
        <v>1.6</v>
      </c>
      <c r="D2787" s="21">
        <v>0.56</v>
      </c>
      <c r="F2787" s="22">
        <v>59.1</v>
      </c>
      <c r="G2787" s="5">
        <v>-7.0</v>
      </c>
      <c r="H2787" s="5">
        <v>-315.0</v>
      </c>
      <c r="I2787" s="12">
        <f>if(H2787&lt;0,-H2787/(-H2787+100),100/(H2787+100))/(if(H2787&lt;0,-H2787/(-H2787+100),100/(H2787+100))+if(H2786&lt;0,-H2786/(-H2786+100),100/(H2786+100)))</f>
        <v>0.726523888</v>
      </c>
      <c r="J2787" s="13">
        <v>75.0</v>
      </c>
      <c r="K2787" s="23" t="str">
        <f>IF(C2787&lt;&gt;"",IF(C2787+G2787&gt;0,C2787+G2787,""),IF(G2787-C2786&gt;0,G2787-C2786,""))</f>
        <v/>
      </c>
      <c r="L2787" s="15" t="str">
        <f>if(K2787&lt;&gt;"",if(J2786-J2787&lt;G2787,1,if(G2787=J2786-J2787,"Push",0)),"")</f>
        <v/>
      </c>
      <c r="AA2787" s="18"/>
      <c r="AB2787" s="19"/>
    </row>
    <row r="2788" hidden="1">
      <c r="A2788" s="7">
        <v>44197.0</v>
      </c>
      <c r="B2788" s="8" t="s">
        <v>37</v>
      </c>
      <c r="C2788" s="9">
        <v>7.3</v>
      </c>
      <c r="D2788" s="25">
        <v>0.782</v>
      </c>
      <c r="E2788" s="10">
        <v>49.5</v>
      </c>
      <c r="F2788" s="11">
        <v>12.8</v>
      </c>
      <c r="G2788" s="5">
        <v>-6.5</v>
      </c>
      <c r="H2788" s="5">
        <v>-295.0</v>
      </c>
      <c r="I2788" s="12">
        <f>if(H2788&lt;0,-H2788/(-H2788+100),100/(H2788+100))/(if(H2788&lt;0,-H2788/(-H2788+100),100/(H2788+100))+if(H2789&lt;0,-H2789/(-H2789+100),100/(H2789+100)))</f>
        <v>0.714440629</v>
      </c>
      <c r="J2788" s="13">
        <v>70.0</v>
      </c>
      <c r="K2788" s="14">
        <f>IF(C2788&lt;&gt;"",IF(C2788+G2788&gt;0,C2788+G2788,""),IF(G2788-C2789&gt;0,G2788-C2789,""))</f>
        <v>0.8</v>
      </c>
      <c r="L2788" s="15">
        <f>if(K2788&lt;&gt;"",if(J2789-J2788&lt;G2788,1,if(G2788=J2789-J2788,"Push",0)),"")</f>
        <v>0</v>
      </c>
      <c r="AA2788" s="18"/>
      <c r="AB2788" s="19"/>
    </row>
    <row r="2789" hidden="1">
      <c r="B2789" s="20" t="s">
        <v>282</v>
      </c>
      <c r="C2789" s="3"/>
      <c r="D2789" s="3"/>
      <c r="F2789" s="22">
        <v>89.2</v>
      </c>
      <c r="G2789" s="5">
        <v>6.5</v>
      </c>
      <c r="H2789" s="5">
        <v>235.0</v>
      </c>
      <c r="I2789" s="12">
        <f>if(H2789&lt;0,-H2789/(-H2789+100),100/(H2789+100))/(if(H2789&lt;0,-H2789/(-H2789+100),100/(H2789+100))+if(H2788&lt;0,-H2788/(-H2788+100),100/(H2788+100)))</f>
        <v>0.285559371</v>
      </c>
      <c r="J2789" s="13">
        <v>77.0</v>
      </c>
      <c r="K2789" s="23" t="str">
        <f>IF(C2789&lt;&gt;"",IF(C2789+G2789&gt;0,C2789+G2789,""),IF(G2789-C2788&gt;0,G2789-C2788,""))</f>
        <v/>
      </c>
      <c r="L2789" s="15" t="str">
        <f>if(K2789&lt;&gt;"",if(J2788-J2789&lt;G2789,1,if(G2789=J2788-J2789,"Push",0)),"")</f>
        <v/>
      </c>
      <c r="AA2789" s="18"/>
      <c r="AB2789" s="19"/>
    </row>
    <row r="2790" hidden="1">
      <c r="A2790" s="7">
        <v>44197.0</v>
      </c>
      <c r="B2790" s="8" t="s">
        <v>321</v>
      </c>
      <c r="C2790" s="9">
        <v>0.5</v>
      </c>
      <c r="D2790" s="25">
        <v>0.518</v>
      </c>
      <c r="E2790" s="10">
        <v>47.6</v>
      </c>
      <c r="F2790" s="11">
        <v>46.9</v>
      </c>
      <c r="G2790" s="5">
        <v>-3.5</v>
      </c>
      <c r="H2790" s="5">
        <v>-175.0</v>
      </c>
      <c r="I2790" s="12">
        <f>if(H2790&lt;0,-H2790/(-H2790+100),100/(H2790+100))/(if(H2790&lt;0,-H2790/(-H2790+100),100/(H2790+100))+if(H2791&lt;0,-H2791/(-H2791+100),100/(H2791+100)))</f>
        <v>0.6043165468</v>
      </c>
      <c r="J2790" s="13">
        <v>65.0</v>
      </c>
      <c r="K2790" s="14" t="str">
        <f>IF(C2790&lt;&gt;"",IF(C2790+G2790&gt;0,C2790+G2790,""),IF(G2790-C2791&gt;0,G2790-C2791,""))</f>
        <v/>
      </c>
      <c r="L2790" s="15" t="str">
        <f>if(K2790&lt;&gt;"",if(J2791-J2790&lt;G2790,1,if(G2790=J2791-J2790,"Push",0)),"")</f>
        <v/>
      </c>
      <c r="AA2790" s="18"/>
      <c r="AB2790" s="19"/>
    </row>
    <row r="2791" hidden="1">
      <c r="B2791" s="20" t="s">
        <v>412</v>
      </c>
      <c r="C2791" s="3"/>
      <c r="D2791" s="3"/>
      <c r="F2791" s="22">
        <v>34.8</v>
      </c>
      <c r="G2791" s="5">
        <v>3.5</v>
      </c>
      <c r="H2791" s="5">
        <v>140.0</v>
      </c>
      <c r="I2791" s="12">
        <f>if(H2791&lt;0,-H2791/(-H2791+100),100/(H2791+100))/(if(H2791&lt;0,-H2791/(-H2791+100),100/(H2791+100))+if(H2790&lt;0,-H2790/(-H2790+100),100/(H2790+100)))</f>
        <v>0.3956834532</v>
      </c>
      <c r="J2791" s="13">
        <v>62.0</v>
      </c>
      <c r="K2791" s="23">
        <f>IF(C2791&lt;&gt;"",IF(C2791+G2791&gt;0,C2791+G2791,""),IF(G2791-C2790&gt;0,G2791-C2790,""))</f>
        <v>3</v>
      </c>
      <c r="L2791" s="15">
        <f>if(K2791&lt;&gt;"",if(J2790-J2791&lt;G2791,1,if(G2791=J2790-J2791,"Push",0)),"")</f>
        <v>1</v>
      </c>
      <c r="AA2791" s="18"/>
      <c r="AB2791" s="19"/>
    </row>
    <row r="2792" hidden="1">
      <c r="A2792" s="7">
        <v>44197.0</v>
      </c>
      <c r="B2792" s="8" t="s">
        <v>222</v>
      </c>
      <c r="C2792" s="9">
        <v>0.2</v>
      </c>
      <c r="D2792" s="25">
        <v>0.508</v>
      </c>
      <c r="E2792" s="10">
        <v>47.3</v>
      </c>
      <c r="F2792" s="11">
        <v>22.8</v>
      </c>
      <c r="G2792" s="5">
        <v>3.0</v>
      </c>
      <c r="H2792" s="5">
        <v>130.0</v>
      </c>
      <c r="I2792" s="12">
        <f>if(H2792&lt;0,-H2792/(-H2792+100),100/(H2792+100))/(if(H2792&lt;0,-H2792/(-H2792+100),100/(H2792+100))+if(H2793&lt;0,-H2793/(-H2793+100),100/(H2793+100)))</f>
        <v>0.4145990075</v>
      </c>
      <c r="J2792" s="13">
        <v>77.0</v>
      </c>
      <c r="K2792" s="14">
        <f>IF(C2792&lt;&gt;"",IF(C2792+G2792&gt;0,C2792+G2792,""),IF(G2792-C2793&gt;0,G2792-C2793,""))</f>
        <v>3.2</v>
      </c>
      <c r="L2792" s="15">
        <f>if(K2792&lt;&gt;"",if(J2793-J2792&lt;G2792,1,if(G2792=J2793-J2792,"Push",0)),"")</f>
        <v>0</v>
      </c>
      <c r="AA2792" s="18"/>
      <c r="AB2792" s="19"/>
    </row>
    <row r="2793" hidden="1">
      <c r="B2793" s="20" t="s">
        <v>278</v>
      </c>
      <c r="C2793" s="3"/>
      <c r="D2793" s="3"/>
      <c r="F2793" s="22">
        <v>63.6</v>
      </c>
      <c r="G2793" s="5">
        <v>-3.0</v>
      </c>
      <c r="H2793" s="5">
        <v>-159.0</v>
      </c>
      <c r="I2793" s="12">
        <f>if(H2793&lt;0,-H2793/(-H2793+100),100/(H2793+100))/(if(H2793&lt;0,-H2793/(-H2793+100),100/(H2793+100))+if(H2792&lt;0,-H2792/(-H2792+100),100/(H2792+100)))</f>
        <v>0.5854009925</v>
      </c>
      <c r="J2793" s="13">
        <v>83.0</v>
      </c>
      <c r="K2793" s="23" t="str">
        <f>IF(C2793&lt;&gt;"",IF(C2793+G2793&gt;0,C2793+G2793,""),IF(G2793-C2792&gt;0,G2793-C2792,""))</f>
        <v/>
      </c>
      <c r="L2793" s="15" t="str">
        <f>if(K2793&lt;&gt;"",if(J2792-J2793&lt;G2793,1,if(G2793=J2792-J2793,"Push",0)),"")</f>
        <v/>
      </c>
      <c r="AA2793" s="18"/>
      <c r="AB2793" s="19"/>
    </row>
    <row r="2794" hidden="1">
      <c r="A2794" s="7">
        <v>44197.0</v>
      </c>
      <c r="B2794" s="8" t="s">
        <v>330</v>
      </c>
      <c r="C2794" s="9">
        <v>5.9</v>
      </c>
      <c r="D2794" s="25">
        <v>0.706</v>
      </c>
      <c r="E2794" s="10">
        <v>47.0</v>
      </c>
      <c r="F2794" s="11">
        <v>14.1</v>
      </c>
      <c r="G2794" s="5">
        <v>-5.0</v>
      </c>
      <c r="H2794" s="5">
        <v>-225.0</v>
      </c>
      <c r="I2794" s="12">
        <f>if(H2794&lt;0,-H2794/(-H2794+100),100/(H2794+100))/(if(H2794&lt;0,-H2794/(-H2794+100),100/(H2794+100))+if(H2795&lt;0,-H2795/(-H2795+100),100/(H2795+100)))</f>
        <v>0.6596858639</v>
      </c>
      <c r="J2794" s="13">
        <v>89.0</v>
      </c>
      <c r="K2794" s="14">
        <f>IF(C2794&lt;&gt;"",IF(C2794+G2794&gt;0,C2794+G2794,""),IF(G2794-C2795&gt;0,G2794-C2795,""))</f>
        <v>0.9</v>
      </c>
      <c r="L2794" s="15">
        <f>if(K2794&lt;&gt;"",if(J2795-J2794&lt;G2794,1,if(G2794=J2795-J2794,"Push",0)),"")</f>
        <v>0</v>
      </c>
      <c r="AA2794" s="18"/>
      <c r="AB2794" s="19"/>
    </row>
    <row r="2795" hidden="1">
      <c r="B2795" s="20" t="s">
        <v>357</v>
      </c>
      <c r="C2795" s="3"/>
      <c r="D2795" s="3"/>
      <c r="F2795" s="22">
        <v>79.3</v>
      </c>
      <c r="G2795" s="5">
        <v>5.0</v>
      </c>
      <c r="H2795" s="5">
        <v>180.0</v>
      </c>
      <c r="I2795" s="12">
        <f>if(H2795&lt;0,-H2795/(-H2795+100),100/(H2795+100))/(if(H2795&lt;0,-H2795/(-H2795+100),100/(H2795+100))+if(H2794&lt;0,-H2794/(-H2794+100),100/(H2794+100)))</f>
        <v>0.3403141361</v>
      </c>
      <c r="J2795" s="13">
        <v>90.0</v>
      </c>
      <c r="K2795" s="23" t="str">
        <f>IF(C2795&lt;&gt;"",IF(C2795+G2795&gt;0,C2795+G2795,""),IF(G2795-C2794&gt;0,G2795-C2794,""))</f>
        <v/>
      </c>
      <c r="L2795" s="15" t="str">
        <f>if(K2795&lt;&gt;"",if(J2794-J2795&lt;G2795,1,if(G2795=J2794-J2795,"Push",0)),"")</f>
        <v/>
      </c>
      <c r="AA2795" s="18"/>
      <c r="AB2795" s="19"/>
    </row>
    <row r="2796" hidden="1">
      <c r="A2796" s="7">
        <v>44197.0</v>
      </c>
      <c r="B2796" s="8" t="s">
        <v>424</v>
      </c>
      <c r="C2796" s="9"/>
      <c r="D2796" s="9"/>
      <c r="E2796" s="10">
        <v>44.3</v>
      </c>
      <c r="F2796" s="11">
        <v>48.4</v>
      </c>
      <c r="G2796" s="5">
        <v>16.5</v>
      </c>
      <c r="H2796" s="5">
        <v>1050.0</v>
      </c>
      <c r="I2796" s="12">
        <f>if(H2796&lt;0,-H2796/(-H2796+100),100/(H2796+100))/(if(H2796&lt;0,-H2796/(-H2796+100),100/(H2796+100))+if(H2797&lt;0,-H2797/(-H2797+100),100/(H2797+100)))</f>
        <v>0.08293460925</v>
      </c>
      <c r="J2796" s="13">
        <v>63.0</v>
      </c>
      <c r="K2796" s="14">
        <f>IF(C2796&lt;&gt;"",IF(C2796+G2796&gt;0,C2796+G2796,""),IF(G2796-C2797&gt;0,G2796-C2797,""))</f>
        <v>7.3</v>
      </c>
      <c r="L2796" s="15">
        <f>if(K2796&lt;&gt;"",if(J2797-J2796&lt;G2796,1,if(G2796=J2797-J2796,"Push",0)),"")</f>
        <v>0</v>
      </c>
      <c r="AA2796" s="18"/>
      <c r="AB2796" s="19"/>
    </row>
    <row r="2797" hidden="1">
      <c r="B2797" s="20" t="s">
        <v>310</v>
      </c>
      <c r="C2797" s="3">
        <v>9.2</v>
      </c>
      <c r="D2797" s="21">
        <v>0.807</v>
      </c>
      <c r="F2797" s="22">
        <v>54.8</v>
      </c>
      <c r="G2797" s="5">
        <v>-16.5</v>
      </c>
      <c r="H2797" s="5">
        <v>-2500.0</v>
      </c>
      <c r="I2797" s="12">
        <f>if(H2797&lt;0,-H2797/(-H2797+100),100/(H2797+100))/(if(H2797&lt;0,-H2797/(-H2797+100),100/(H2797+100))+if(H2796&lt;0,-H2796/(-H2796+100),100/(H2796+100)))</f>
        <v>0.9170653907</v>
      </c>
      <c r="J2797" s="13">
        <v>81.0</v>
      </c>
      <c r="K2797" s="23" t="str">
        <f>IF(C2797&lt;&gt;"",IF(C2797+G2797&gt;0,C2797+G2797,""),IF(G2797-C2796&gt;0,G2797-C2796,""))</f>
        <v/>
      </c>
      <c r="L2797" s="15" t="str">
        <f>if(K2797&lt;&gt;"",if(J2796-J2797&lt;G2797,1,if(G2797=J2796-J2797,"Push",0)),"")</f>
        <v/>
      </c>
      <c r="AA2797" s="18"/>
      <c r="AB2797" s="19"/>
    </row>
    <row r="2798" hidden="1">
      <c r="A2798" s="7">
        <v>44197.0</v>
      </c>
      <c r="B2798" s="8" t="s">
        <v>270</v>
      </c>
      <c r="C2798" s="9"/>
      <c r="D2798" s="9"/>
      <c r="E2798" s="10">
        <v>44.3</v>
      </c>
      <c r="F2798" s="11">
        <v>25.9</v>
      </c>
      <c r="G2798" s="5">
        <v>-2.5</v>
      </c>
      <c r="H2798" s="5">
        <v>-143.0</v>
      </c>
      <c r="I2798" s="12">
        <f>if(H2798&lt;0,-H2798/(-H2798+100),100/(H2798+100))/(if(H2798&lt;0,-H2798/(-H2798+100),100/(H2798+100))+if(H2799&lt;0,-H2799/(-H2799+100),100/(H2799+100)))</f>
        <v>0.5642037303</v>
      </c>
      <c r="J2798" s="13">
        <v>86.0</v>
      </c>
      <c r="K2798" s="14" t="str">
        <f>IF(C2798&lt;&gt;"",IF(C2798+G2798&gt;0,C2798+G2798,""),IF(G2798-C2799&gt;0,G2798-C2799,""))</f>
        <v/>
      </c>
      <c r="L2798" s="15" t="str">
        <f>if(K2798&lt;&gt;"",if(J2799-J2798&lt;G2798,1,if(G2798=J2799-J2798,"Push",0)),"")</f>
        <v/>
      </c>
      <c r="AA2798" s="18"/>
      <c r="AB2798" s="19"/>
    </row>
    <row r="2799" hidden="1">
      <c r="B2799" s="20" t="s">
        <v>266</v>
      </c>
      <c r="C2799" s="3">
        <v>3.8</v>
      </c>
      <c r="D2799" s="21">
        <v>0.63</v>
      </c>
      <c r="F2799" s="22">
        <v>57.1</v>
      </c>
      <c r="G2799" s="5">
        <v>2.5</v>
      </c>
      <c r="H2799" s="5">
        <v>120.0</v>
      </c>
      <c r="I2799" s="12">
        <f>if(H2799&lt;0,-H2799/(-H2799+100),100/(H2799+100))/(if(H2799&lt;0,-H2799/(-H2799+100),100/(H2799+100))+if(H2798&lt;0,-H2798/(-H2798+100),100/(H2798+100)))</f>
        <v>0.4357962697</v>
      </c>
      <c r="J2799" s="13">
        <v>95.0</v>
      </c>
      <c r="K2799" s="23">
        <f>IF(C2799&lt;&gt;"",IF(C2799+G2799&gt;0,C2799+G2799,""),IF(G2799-C2798&gt;0,G2799-C2798,""))</f>
        <v>6.3</v>
      </c>
      <c r="L2799" s="15">
        <f>if(K2799&lt;&gt;"",if(J2798-J2799&lt;G2799,1,if(G2799=J2798-J2799,"Push",0)),"")</f>
        <v>1</v>
      </c>
      <c r="AA2799" s="18"/>
      <c r="AB2799" s="19"/>
    </row>
    <row r="2800" hidden="1">
      <c r="A2800" s="7">
        <v>44197.0</v>
      </c>
      <c r="B2800" s="8" t="s">
        <v>362</v>
      </c>
      <c r="C2800" s="9"/>
      <c r="D2800" s="9"/>
      <c r="E2800" s="10">
        <v>42.9</v>
      </c>
      <c r="F2800" s="11">
        <v>58.7</v>
      </c>
      <c r="G2800" s="5">
        <v>-2.5</v>
      </c>
      <c r="H2800" s="5">
        <v>-148.0</v>
      </c>
      <c r="I2800" s="12">
        <f>if(H2800&lt;0,-H2800/(-H2800+100),100/(H2800+100))/(if(H2800&lt;0,-H2800/(-H2800+100),100/(H2800+100))+if(H2801&lt;0,-H2801/(-H2801+100),100/(H2801+100)))</f>
        <v>0.5676429568</v>
      </c>
      <c r="J2800" s="13">
        <v>70.0</v>
      </c>
      <c r="K2800" s="14" t="str">
        <f>IF(C2800&lt;&gt;"",IF(C2800+G2800&gt;0,C2800+G2800,""),IF(G2800-C2801&gt;0,G2800-C2801,""))</f>
        <v/>
      </c>
      <c r="L2800" s="15" t="str">
        <f>if(K2800&lt;&gt;"",if(J2801-J2800&lt;G2800,1,if(G2800=J2801-J2800,"Push",0)),"")</f>
        <v/>
      </c>
      <c r="AA2800" s="18"/>
      <c r="AB2800" s="19"/>
    </row>
    <row r="2801" hidden="1">
      <c r="B2801" s="20" t="s">
        <v>85</v>
      </c>
      <c r="C2801" s="3">
        <v>1.3</v>
      </c>
      <c r="D2801" s="21">
        <v>0.552</v>
      </c>
      <c r="F2801" s="22">
        <v>15.4</v>
      </c>
      <c r="G2801" s="5">
        <v>2.5</v>
      </c>
      <c r="H2801" s="5">
        <v>120.0</v>
      </c>
      <c r="I2801" s="12">
        <f>if(H2801&lt;0,-H2801/(-H2801+100),100/(H2801+100))/(if(H2801&lt;0,-H2801/(-H2801+100),100/(H2801+100))+if(H2800&lt;0,-H2800/(-H2800+100),100/(H2800+100)))</f>
        <v>0.4323570432</v>
      </c>
      <c r="J2801" s="13">
        <v>62.0</v>
      </c>
      <c r="K2801" s="23">
        <f>IF(C2801&lt;&gt;"",IF(C2801+G2801&gt;0,C2801+G2801,""),IF(G2801-C2800&gt;0,G2801-C2800,""))</f>
        <v>3.8</v>
      </c>
      <c r="L2801" s="15">
        <f>if(K2801&lt;&gt;"",if(J2800-J2801&lt;G2801,1,if(G2801=J2800-J2801,"Push",0)),"")</f>
        <v>0</v>
      </c>
      <c r="AA2801" s="18"/>
      <c r="AB2801" s="19"/>
    </row>
    <row r="2802" hidden="1">
      <c r="A2802" s="7">
        <v>44197.0</v>
      </c>
      <c r="B2802" s="8" t="s">
        <v>262</v>
      </c>
      <c r="C2802" s="9">
        <v>0.7</v>
      </c>
      <c r="D2802" s="25">
        <v>0.527</v>
      </c>
      <c r="E2802" s="10">
        <v>40.3</v>
      </c>
      <c r="F2802" s="11">
        <v>8.1</v>
      </c>
      <c r="G2802" s="5">
        <v>2.5</v>
      </c>
      <c r="H2802" s="5">
        <v>116.0</v>
      </c>
      <c r="I2802" s="12">
        <f>if(H2802&lt;0,-H2802/(-H2802+100),100/(H2802+100))/(if(H2802&lt;0,-H2802/(-H2802+100),100/(H2802+100))+if(H2803&lt;0,-H2803/(-H2803+100),100/(H2803+100)))</f>
        <v>0.4432163786</v>
      </c>
      <c r="J2802" s="13">
        <v>72.0</v>
      </c>
      <c r="K2802" s="14">
        <f>IF(C2802&lt;&gt;"",IF(C2802+G2802&gt;0,C2802+G2802,""),IF(G2802-C2803&gt;0,G2802-C2803,""))</f>
        <v>3.2</v>
      </c>
      <c r="L2802" s="15">
        <f>if(K2802&lt;&gt;"",if(J2803-J2802&lt;G2802,1,if(G2802=J2803-J2802,"Push",0)),"")</f>
        <v>0</v>
      </c>
      <c r="AA2802" s="18"/>
      <c r="AB2802" s="19"/>
    </row>
    <row r="2803" hidden="1">
      <c r="B2803" s="20" t="s">
        <v>349</v>
      </c>
      <c r="C2803" s="3"/>
      <c r="D2803" s="3"/>
      <c r="F2803" s="22">
        <v>64.2</v>
      </c>
      <c r="G2803" s="5">
        <v>-2.5</v>
      </c>
      <c r="H2803" s="5">
        <v>-139.0</v>
      </c>
      <c r="I2803" s="12">
        <f>if(H2803&lt;0,-H2803/(-H2803+100),100/(H2803+100))/(if(H2803&lt;0,-H2803/(-H2803+100),100/(H2803+100))+if(H2802&lt;0,-H2802/(-H2802+100),100/(H2802+100)))</f>
        <v>0.5567836214</v>
      </c>
      <c r="J2803" s="13">
        <v>84.0</v>
      </c>
      <c r="K2803" s="23" t="str">
        <f>IF(C2803&lt;&gt;"",IF(C2803+G2803&gt;0,C2803+G2803,""),IF(G2803-C2802&gt;0,G2803-C2802,""))</f>
        <v/>
      </c>
      <c r="L2803" s="15" t="str">
        <f>if(K2803&lt;&gt;"",if(J2802-J2803&lt;G2803,1,if(G2803=J2802-J2803,"Push",0)),"")</f>
        <v/>
      </c>
      <c r="AA2803" s="18"/>
      <c r="AB2803" s="19"/>
    </row>
    <row r="2804" hidden="1">
      <c r="A2804" s="7">
        <v>44197.0</v>
      </c>
      <c r="B2804" s="8" t="s">
        <v>345</v>
      </c>
      <c r="C2804" s="9">
        <v>11.2</v>
      </c>
      <c r="D2804" s="25">
        <v>0.83</v>
      </c>
      <c r="E2804" s="10">
        <v>39.7</v>
      </c>
      <c r="F2804" s="11">
        <v>68.3</v>
      </c>
      <c r="G2804" s="5">
        <v>-7.0</v>
      </c>
      <c r="H2804" s="5">
        <v>-315.0</v>
      </c>
      <c r="I2804" s="12">
        <f>if(H2804&lt;0,-H2804/(-H2804+100),100/(H2804+100))/(if(H2804&lt;0,-H2804/(-H2804+100),100/(H2804+100))+if(H2805&lt;0,-H2805/(-H2805+100),100/(H2805+100)))</f>
        <v>0.7293331159</v>
      </c>
      <c r="J2804" s="13">
        <v>90.0</v>
      </c>
      <c r="K2804" s="14">
        <f>IF(C2804&lt;&gt;"",IF(C2804+G2804&gt;0,C2804+G2804,""),IF(G2804-C2805&gt;0,G2804-C2805,""))</f>
        <v>4.2</v>
      </c>
      <c r="L2804" s="15">
        <f>if(K2804&lt;&gt;"",if(J2805-J2804&lt;G2804,1,if(G2804=J2805-J2804,"Push",0)),"")</f>
        <v>1</v>
      </c>
      <c r="AA2804" s="18"/>
      <c r="AB2804" s="19"/>
    </row>
    <row r="2805" hidden="1">
      <c r="B2805" s="20" t="s">
        <v>113</v>
      </c>
      <c r="C2805" s="3"/>
      <c r="D2805" s="3"/>
      <c r="F2805" s="22">
        <v>33.7</v>
      </c>
      <c r="G2805" s="5">
        <v>7.0</v>
      </c>
      <c r="H2805" s="5">
        <v>255.0</v>
      </c>
      <c r="I2805" s="12">
        <f>if(H2805&lt;0,-H2805/(-H2805+100),100/(H2805+100))/(if(H2805&lt;0,-H2805/(-H2805+100),100/(H2805+100))+if(H2804&lt;0,-H2804/(-H2804+100),100/(H2804+100)))</f>
        <v>0.2706668841</v>
      </c>
      <c r="J2805" s="13">
        <v>51.0</v>
      </c>
      <c r="K2805" s="23" t="str">
        <f>IF(C2805&lt;&gt;"",IF(C2805+G2805&gt;0,C2805+G2805,""),IF(G2805-C2804&gt;0,G2805-C2804,""))</f>
        <v/>
      </c>
      <c r="L2805" s="15" t="str">
        <f>if(K2805&lt;&gt;"",if(J2804-J2805&lt;G2805,1,if(G2805=J2804-J2805,"Push",0)),"")</f>
        <v/>
      </c>
      <c r="AA2805" s="18"/>
      <c r="AB2805" s="19"/>
    </row>
    <row r="2806" hidden="1">
      <c r="A2806" s="7">
        <v>44197.0</v>
      </c>
      <c r="B2806" s="8" t="s">
        <v>257</v>
      </c>
      <c r="C2806" s="9"/>
      <c r="D2806" s="9"/>
      <c r="E2806" s="10">
        <v>38.3</v>
      </c>
      <c r="F2806" s="11">
        <v>80.0</v>
      </c>
      <c r="G2806" s="5">
        <v>7.5</v>
      </c>
      <c r="H2806" s="5">
        <v>295.0</v>
      </c>
      <c r="I2806" s="12">
        <f>if(H2806&lt;0,-H2806/(-H2806+100),100/(H2806+100))/(if(H2806&lt;0,-H2806/(-H2806+100),100/(H2806+100))+if(H2807&lt;0,-H2807/(-H2807+100),100/(H2807+100)))</f>
        <v>0.2418048112</v>
      </c>
      <c r="J2806" s="13">
        <v>69.0</v>
      </c>
      <c r="K2806" s="14" t="str">
        <f>IF(C2806&lt;&gt;"",IF(C2806+G2806&gt;0,C2806+G2806,""),IF(G2806-C2807&gt;0,G2806-C2807,""))</f>
        <v/>
      </c>
      <c r="L2806" s="15" t="str">
        <f>if(K2806&lt;&gt;"",if(J2807-J2806&lt;G2806,1,if(G2806=J2807-J2806,"Push",0)),"")</f>
        <v/>
      </c>
      <c r="AA2806" s="18"/>
      <c r="AB2806" s="19"/>
    </row>
    <row r="2807" hidden="1">
      <c r="B2807" s="20" t="s">
        <v>189</v>
      </c>
      <c r="C2807" s="3">
        <v>8.6</v>
      </c>
      <c r="D2807" s="21">
        <v>0.798</v>
      </c>
      <c r="F2807" s="22">
        <v>8.8</v>
      </c>
      <c r="G2807" s="5">
        <v>-7.5</v>
      </c>
      <c r="H2807" s="5">
        <v>-385.0</v>
      </c>
      <c r="I2807" s="12">
        <f>if(H2807&lt;0,-H2807/(-H2807+100),100/(H2807+100))/(if(H2807&lt;0,-H2807/(-H2807+100),100/(H2807+100))+if(H2806&lt;0,-H2806/(-H2806+100),100/(H2806+100)))</f>
        <v>0.7581951888</v>
      </c>
      <c r="J2807" s="13">
        <v>56.0</v>
      </c>
      <c r="K2807" s="23">
        <f>IF(C2807&lt;&gt;"",IF(C2807+G2807&gt;0,C2807+G2807,""),IF(G2807-C2806&gt;0,G2807-C2806,""))</f>
        <v>1.1</v>
      </c>
      <c r="L2807" s="15">
        <f>if(K2807&lt;&gt;"",if(J2806-J2807&lt;G2807,1,if(G2807=J2806-J2807,"Push",0)),"")</f>
        <v>0</v>
      </c>
      <c r="AA2807" s="18"/>
      <c r="AB2807" s="19"/>
    </row>
    <row r="2808" hidden="1">
      <c r="A2808" s="7">
        <v>44197.0</v>
      </c>
      <c r="B2808" s="8" t="s">
        <v>224</v>
      </c>
      <c r="C2808" s="9">
        <v>3.5</v>
      </c>
      <c r="D2808" s="25">
        <v>0.631</v>
      </c>
      <c r="E2808" s="10">
        <v>36.4</v>
      </c>
      <c r="F2808" s="11">
        <v>47.9</v>
      </c>
      <c r="G2808" s="5">
        <v>-1.0</v>
      </c>
      <c r="H2808" s="5">
        <v>-115.0</v>
      </c>
      <c r="I2808" s="12">
        <f>if(H2808&lt;0,-H2808/(-H2808+100),100/(H2808+100))/(if(H2808&lt;0,-H2808/(-H2808+100),100/(H2808+100))+if(H2809&lt;0,-H2809/(-H2809+100),100/(H2809+100)))</f>
        <v>0.5108342362</v>
      </c>
      <c r="J2808" s="13">
        <v>62.0</v>
      </c>
      <c r="K2808" s="14">
        <f>IF(C2808&lt;&gt;"",IF(C2808+G2808&gt;0,C2808+G2808,""),IF(G2808-C2809&gt;0,G2808-C2809,""))</f>
        <v>2.5</v>
      </c>
      <c r="L2808" s="15">
        <f>if(K2808&lt;&gt;"",if(J2809-J2808&lt;G2808,1,if(G2808=J2809-J2808,"Push",0)),"")</f>
        <v>1</v>
      </c>
      <c r="AA2808" s="18"/>
      <c r="AB2808" s="19"/>
    </row>
    <row r="2809" hidden="1">
      <c r="B2809" s="20" t="s">
        <v>168</v>
      </c>
      <c r="C2809" s="3"/>
      <c r="D2809" s="3"/>
      <c r="F2809" s="22">
        <v>23.2</v>
      </c>
      <c r="G2809" s="5">
        <v>1.0</v>
      </c>
      <c r="H2809" s="5">
        <v>-105.0</v>
      </c>
      <c r="I2809" s="12">
        <f>if(H2809&lt;0,-H2809/(-H2809+100),100/(H2809+100))/(if(H2809&lt;0,-H2809/(-H2809+100),100/(H2809+100))+if(H2808&lt;0,-H2808/(-H2808+100),100/(H2808+100)))</f>
        <v>0.4891657638</v>
      </c>
      <c r="J2809" s="13">
        <v>57.0</v>
      </c>
      <c r="K2809" s="23" t="str">
        <f>IF(C2809&lt;&gt;"",IF(C2809+G2809&gt;0,C2809+G2809,""),IF(G2809-C2808&gt;0,G2809-C2808,""))</f>
        <v/>
      </c>
      <c r="L2809" s="15" t="str">
        <f>if(K2809&lt;&gt;"",if(J2808-J2809&lt;G2809,1,if(G2809=J2808-J2809,"Push",0)),"")</f>
        <v/>
      </c>
      <c r="AA2809" s="18"/>
      <c r="AB2809" s="19"/>
    </row>
    <row r="2810" hidden="1">
      <c r="A2810" s="7">
        <v>44197.0</v>
      </c>
      <c r="B2810" s="8" t="s">
        <v>137</v>
      </c>
      <c r="C2810" s="9"/>
      <c r="D2810" s="9"/>
      <c r="E2810" s="10">
        <v>33.0</v>
      </c>
      <c r="F2810" s="11">
        <v>23.0</v>
      </c>
      <c r="G2810" s="5">
        <v>6.5</v>
      </c>
      <c r="H2810" s="5">
        <v>230.0</v>
      </c>
      <c r="I2810" s="12">
        <f>if(H2810&lt;0,-H2810/(-H2810+100),100/(H2810+100))/(if(H2810&lt;0,-H2810/(-H2810+100),100/(H2810+100))+if(H2811&lt;0,-H2811/(-H2811+100),100/(H2811+100)))</f>
        <v>0.288637194</v>
      </c>
      <c r="J2810" s="13">
        <v>77.0</v>
      </c>
      <c r="K2810" s="14" t="str">
        <f>IF(C2810&lt;&gt;"",IF(C2810+G2810&gt;0,C2810+G2810,""),IF(G2810-C2811&gt;0,G2810-C2811,""))</f>
        <v/>
      </c>
      <c r="L2810" s="15" t="str">
        <f>if(K2810&lt;&gt;"",if(J2811-J2810&lt;G2810,1,if(G2810=J2811-J2810,"Push",0)),"")</f>
        <v/>
      </c>
      <c r="AA2810" s="18"/>
      <c r="AB2810" s="19"/>
    </row>
    <row r="2811" hidden="1">
      <c r="B2811" s="20" t="s">
        <v>390</v>
      </c>
      <c r="C2811" s="3">
        <v>8.8</v>
      </c>
      <c r="D2811" s="21">
        <v>0.809</v>
      </c>
      <c r="F2811" s="22">
        <v>53.0</v>
      </c>
      <c r="G2811" s="5">
        <v>-6.5</v>
      </c>
      <c r="H2811" s="5">
        <v>-295.0</v>
      </c>
      <c r="I2811" s="12">
        <f>if(H2811&lt;0,-H2811/(-H2811+100),100/(H2811+100))/(if(H2811&lt;0,-H2811/(-H2811+100),100/(H2811+100))+if(H2810&lt;0,-H2810/(-H2810+100),100/(H2810+100)))</f>
        <v>0.711362806</v>
      </c>
      <c r="J2811" s="13">
        <v>84.0</v>
      </c>
      <c r="K2811" s="23">
        <f>IF(C2811&lt;&gt;"",IF(C2811+G2811&gt;0,C2811+G2811,""),IF(G2811-C2810&gt;0,G2811-C2810,""))</f>
        <v>2.3</v>
      </c>
      <c r="L2811" s="15">
        <f>if(K2811&lt;&gt;"",if(J2810-J2811&lt;G2811,1,if(G2811=J2810-J2811,"Push",0)),"")</f>
        <v>1</v>
      </c>
      <c r="AA2811" s="18"/>
      <c r="AB2811" s="19"/>
    </row>
    <row r="2812" hidden="1">
      <c r="A2812" s="7">
        <v>44197.0</v>
      </c>
      <c r="B2812" s="8" t="s">
        <v>463</v>
      </c>
      <c r="C2812" s="9"/>
      <c r="D2812" s="9"/>
      <c r="E2812" s="10">
        <v>18.2</v>
      </c>
      <c r="F2812" s="11">
        <v>42.7</v>
      </c>
      <c r="I2812" s="12"/>
      <c r="J2812" s="13">
        <v>67.0</v>
      </c>
      <c r="K2812" s="14"/>
      <c r="L2812" s="15"/>
      <c r="AA2812" s="18"/>
      <c r="AB2812" s="19"/>
    </row>
    <row r="2813" hidden="1">
      <c r="B2813" s="20" t="s">
        <v>115</v>
      </c>
      <c r="C2813" s="3">
        <v>32.4</v>
      </c>
      <c r="D2813" s="21">
        <v>0.988</v>
      </c>
      <c r="F2813" s="22">
        <v>34.5</v>
      </c>
      <c r="I2813" s="12"/>
      <c r="J2813" s="13">
        <v>96.0</v>
      </c>
      <c r="K2813" s="23"/>
      <c r="L2813" s="15"/>
      <c r="AA2813" s="18"/>
      <c r="AB2813" s="19"/>
    </row>
    <row r="2814" hidden="1">
      <c r="A2814" s="7">
        <v>44197.0</v>
      </c>
      <c r="B2814" s="8" t="s">
        <v>394</v>
      </c>
      <c r="C2814" s="9"/>
      <c r="D2814" s="9"/>
      <c r="E2814" s="10">
        <v>17.1</v>
      </c>
      <c r="F2814" s="11">
        <v>13.2</v>
      </c>
      <c r="I2814" s="12"/>
      <c r="J2814" s="13">
        <v>40.0</v>
      </c>
      <c r="K2814" s="14"/>
      <c r="L2814" s="15"/>
      <c r="AA2814" s="18"/>
      <c r="AB2814" s="19"/>
    </row>
    <row r="2815" hidden="1">
      <c r="B2815" s="20" t="s">
        <v>358</v>
      </c>
      <c r="C2815" s="3">
        <v>19.2</v>
      </c>
      <c r="D2815" s="21">
        <v>0.945</v>
      </c>
      <c r="F2815" s="22">
        <v>61.6</v>
      </c>
      <c r="I2815" s="12"/>
      <c r="J2815" s="13">
        <v>90.0</v>
      </c>
      <c r="K2815" s="23"/>
      <c r="L2815" s="15"/>
      <c r="AA2815" s="18"/>
      <c r="AB2815" s="19"/>
    </row>
    <row r="2816" hidden="1">
      <c r="A2816" s="7">
        <v>44197.0</v>
      </c>
      <c r="B2816" s="8" t="s">
        <v>417</v>
      </c>
      <c r="C2816" s="9"/>
      <c r="D2816" s="9"/>
      <c r="E2816" s="10">
        <v>16.9</v>
      </c>
      <c r="F2816" s="11">
        <v>21.9</v>
      </c>
      <c r="I2816" s="12"/>
      <c r="J2816" s="13">
        <v>54.0</v>
      </c>
      <c r="K2816" s="14"/>
      <c r="L2816" s="15"/>
      <c r="AA2816" s="18"/>
      <c r="AB2816" s="19"/>
    </row>
    <row r="2817" hidden="1">
      <c r="B2817" s="20" t="s">
        <v>267</v>
      </c>
      <c r="C2817" s="3">
        <v>22.5</v>
      </c>
      <c r="D2817" s="21">
        <v>0.961</v>
      </c>
      <c r="F2817" s="22">
        <v>44.2</v>
      </c>
      <c r="I2817" s="12"/>
      <c r="J2817" s="13">
        <v>81.0</v>
      </c>
      <c r="K2817" s="23"/>
      <c r="L2817" s="15"/>
      <c r="AA2817" s="18"/>
      <c r="AB2817" s="19"/>
    </row>
    <row r="2818">
      <c r="A2818" s="42">
        <v>44198.0</v>
      </c>
      <c r="B2818" s="43" t="s">
        <v>236</v>
      </c>
      <c r="C2818" s="44"/>
      <c r="D2818" s="44"/>
      <c r="E2818" s="46">
        <v>93.2</v>
      </c>
      <c r="F2818" s="47">
        <v>52.4</v>
      </c>
      <c r="G2818" s="48">
        <v>2.0</v>
      </c>
      <c r="H2818" s="48">
        <v>107.0</v>
      </c>
      <c r="I2818" s="49">
        <f>if(H2818&lt;0,-H2818/(-H2818+100),100/(H2818+100))/(if(H2818&lt;0,-H2818/(-H2818+100),100/(H2818+100))+if(H2819&lt;0,-H2819/(-H2819+100),100/(H2819+100)))</f>
        <v>0.4616656251</v>
      </c>
      <c r="J2818" s="50">
        <v>79.0</v>
      </c>
      <c r="K2818" s="51" t="str">
        <f>IF(C2818&lt;&gt;"",IF(C2818+G2818&gt;0,C2818+G2818,""),IF(G2818-C2819&gt;0,G2818-C2819,""))</f>
        <v/>
      </c>
      <c r="L2818" s="52" t="str">
        <f>if(K2818&lt;&gt;"",if(J2819-J2818&lt;G2818,1,if(G2818=J2819-J2818,"Push",0)),"")</f>
        <v/>
      </c>
      <c r="AA2818" s="18"/>
      <c r="AB2818" s="19"/>
    </row>
    <row r="2819">
      <c r="B2819" s="20" t="s">
        <v>331</v>
      </c>
      <c r="C2819" s="3">
        <v>2.5</v>
      </c>
      <c r="D2819" s="21">
        <v>0.59</v>
      </c>
      <c r="F2819" s="22">
        <v>80.6</v>
      </c>
      <c r="G2819" s="5">
        <v>-2.0</v>
      </c>
      <c r="H2819" s="5">
        <v>-129.0</v>
      </c>
      <c r="I2819" s="12">
        <f>if(H2819&lt;0,-H2819/(-H2819+100),100/(H2819+100))/(if(H2819&lt;0,-H2819/(-H2819+100),100/(H2819+100))+if(H2818&lt;0,-H2818/(-H2818+100),100/(H2818+100)))</f>
        <v>0.5383343749</v>
      </c>
      <c r="J2819" s="13">
        <v>83.0</v>
      </c>
      <c r="K2819" s="23">
        <f>IF(C2819&lt;&gt;"",IF(C2819+G2819&gt;0,C2819+G2819,""),IF(G2819-C2818&gt;0,G2819-C2818,""))</f>
        <v>0.5</v>
      </c>
      <c r="L2819" s="15">
        <f>if(K2819&lt;&gt;"",if(J2818-J2819&lt;G2819,1,if(G2819=J2818-J2819,"Push",0)),"")</f>
        <v>1</v>
      </c>
      <c r="AA2819" s="18"/>
      <c r="AB2819" s="19"/>
    </row>
    <row r="2820" hidden="1">
      <c r="A2820" s="7">
        <v>44198.0</v>
      </c>
      <c r="B2820" s="8" t="s">
        <v>134</v>
      </c>
      <c r="C2820" s="9">
        <v>0.1</v>
      </c>
      <c r="D2820" s="25">
        <v>0.506</v>
      </c>
      <c r="E2820" s="10">
        <v>92.5</v>
      </c>
      <c r="F2820" s="11">
        <v>47.4</v>
      </c>
      <c r="G2820" s="5">
        <v>1.5</v>
      </c>
      <c r="H2820" s="5">
        <v>104.0</v>
      </c>
      <c r="I2820" s="12">
        <f>if(H2820&lt;0,-H2820/(-H2820+100),100/(H2820+100))/(if(H2820&lt;0,-H2820/(-H2820+100),100/(H2820+100))+if(H2821&lt;0,-H2821/(-H2821+100),100/(H2821+100)))</f>
        <v>0.46964106</v>
      </c>
      <c r="J2820" s="13">
        <v>62.0</v>
      </c>
      <c r="K2820" s="14">
        <f>IF(C2820&lt;&gt;"",IF(C2820+G2820&gt;0,C2820+G2820,""),IF(G2820-C2821&gt;0,G2820-C2821,""))</f>
        <v>1.6</v>
      </c>
      <c r="L2820" s="15">
        <f>if(K2820&lt;&gt;"",if(J2821-J2820&lt;G2820,1,if(G2820=J2821-J2820,"Push",0)),"")</f>
        <v>0</v>
      </c>
      <c r="AA2820" s="18"/>
      <c r="AB2820" s="19"/>
    </row>
    <row r="2821" hidden="1">
      <c r="B2821" s="20" t="s">
        <v>19</v>
      </c>
      <c r="C2821" s="3"/>
      <c r="D2821" s="3"/>
      <c r="F2821" s="22">
        <v>85.9</v>
      </c>
      <c r="G2821" s="5">
        <v>-1.5</v>
      </c>
      <c r="H2821" s="5">
        <v>-124.0</v>
      </c>
      <c r="I2821" s="12">
        <f>if(H2821&lt;0,-H2821/(-H2821+100),100/(H2821+100))/(if(H2821&lt;0,-H2821/(-H2821+100),100/(H2821+100))+if(H2820&lt;0,-H2820/(-H2820+100),100/(H2820+100)))</f>
        <v>0.53035894</v>
      </c>
      <c r="J2821" s="13">
        <v>65.0</v>
      </c>
      <c r="K2821" s="23" t="str">
        <f>IF(C2821&lt;&gt;"",IF(C2821+G2821&gt;0,C2821+G2821,""),IF(G2821-C2820&gt;0,G2821-C2820,""))</f>
        <v/>
      </c>
      <c r="L2821" s="15" t="str">
        <f>if(K2821&lt;&gt;"",if(J2820-J2821&lt;G2821,1,if(G2821=J2820-J2821,"Push",0)),"")</f>
        <v/>
      </c>
      <c r="AA2821" s="18"/>
      <c r="AB2821" s="19"/>
    </row>
    <row r="2822" hidden="1">
      <c r="A2822" s="7">
        <v>44198.0</v>
      </c>
      <c r="B2822" s="8" t="s">
        <v>30</v>
      </c>
      <c r="C2822" s="9"/>
      <c r="D2822" s="9"/>
      <c r="E2822" s="10">
        <v>92.3</v>
      </c>
      <c r="F2822" s="11">
        <v>55.8</v>
      </c>
      <c r="G2822" s="5">
        <v>1.5</v>
      </c>
      <c r="H2822" s="5">
        <v>104.0</v>
      </c>
      <c r="I2822" s="12">
        <f>if(H2822&lt;0,-H2822/(-H2822+100),100/(H2822+100))/(if(H2822&lt;0,-H2822/(-H2822+100),100/(H2822+100))+if(H2823&lt;0,-H2823/(-H2823+100),100/(H2823+100)))</f>
        <v>0.46964106</v>
      </c>
      <c r="J2822" s="13">
        <v>71.0</v>
      </c>
      <c r="K2822" s="14" t="str">
        <f>IF(C2822&lt;&gt;"",IF(C2822+G2822&gt;0,C2822+G2822,""),IF(G2822-C2823&gt;0,G2822-C2823,""))</f>
        <v/>
      </c>
      <c r="L2822" s="15" t="str">
        <f>if(K2822&lt;&gt;"",if(J2823-J2822&lt;G2822,1,if(G2822=J2823-J2822,"Push",0)),"")</f>
        <v/>
      </c>
      <c r="AA2822" s="18"/>
      <c r="AB2822" s="19"/>
    </row>
    <row r="2823" hidden="1">
      <c r="B2823" s="20" t="s">
        <v>347</v>
      </c>
      <c r="C2823" s="3">
        <v>2.1</v>
      </c>
      <c r="D2823" s="21">
        <v>0.581</v>
      </c>
      <c r="F2823" s="22">
        <v>78.4</v>
      </c>
      <c r="G2823" s="5">
        <v>-1.5</v>
      </c>
      <c r="H2823" s="5">
        <v>-124.0</v>
      </c>
      <c r="I2823" s="12">
        <f>if(H2823&lt;0,-H2823/(-H2823+100),100/(H2823+100))/(if(H2823&lt;0,-H2823/(-H2823+100),100/(H2823+100))+if(H2822&lt;0,-H2822/(-H2822+100),100/(H2822+100)))</f>
        <v>0.53035894</v>
      </c>
      <c r="J2823" s="13">
        <v>75.0</v>
      </c>
      <c r="K2823" s="23">
        <f>IF(C2823&lt;&gt;"",IF(C2823+G2823&gt;0,C2823+G2823,""),IF(G2823-C2822&gt;0,G2823-C2822,""))</f>
        <v>0.6</v>
      </c>
      <c r="L2823" s="15">
        <f>if(K2823&lt;&gt;"",if(J2822-J2823&lt;G2823,1,if(G2823=J2822-J2823,"Push",0)),"")</f>
        <v>1</v>
      </c>
      <c r="AA2823" s="18"/>
      <c r="AB2823" s="19"/>
    </row>
    <row r="2824" hidden="1">
      <c r="A2824" s="7">
        <v>44198.0</v>
      </c>
      <c r="B2824" s="8" t="s">
        <v>300</v>
      </c>
      <c r="C2824" s="9">
        <v>2.2</v>
      </c>
      <c r="D2824" s="25">
        <v>0.585</v>
      </c>
      <c r="E2824" s="10">
        <v>91.0</v>
      </c>
      <c r="F2824" s="11">
        <v>73.9</v>
      </c>
      <c r="G2824" s="5">
        <v>-3.5</v>
      </c>
      <c r="H2824" s="5">
        <v>-175.0</v>
      </c>
      <c r="I2824" s="12">
        <f>if(H2824&lt;0,-H2824/(-H2824+100),100/(H2824+100))/(if(H2824&lt;0,-H2824/(-H2824+100),100/(H2824+100))+if(H2825&lt;0,-H2825/(-H2825+100),100/(H2825+100)))</f>
        <v>0.6043165468</v>
      </c>
      <c r="J2824" s="13">
        <v>67.0</v>
      </c>
      <c r="K2824" s="14" t="str">
        <f>IF(C2824&lt;&gt;"",IF(C2824+G2824&gt;0,C2824+G2824,""),IF(G2824-C2825&gt;0,G2824-C2825,""))</f>
        <v/>
      </c>
      <c r="L2824" s="15" t="str">
        <f>if(K2824&lt;&gt;"",if(J2825-J2824&lt;G2824,1,if(G2824=J2825-J2824,"Push",0)),"")</f>
        <v/>
      </c>
      <c r="AA2824" s="18"/>
      <c r="AB2824" s="19"/>
    </row>
    <row r="2825" hidden="1">
      <c r="B2825" s="20" t="s">
        <v>86</v>
      </c>
      <c r="C2825" s="3"/>
      <c r="D2825" s="3"/>
      <c r="F2825" s="22">
        <v>57.2</v>
      </c>
      <c r="G2825" s="5">
        <v>3.5</v>
      </c>
      <c r="H2825" s="5">
        <v>140.0</v>
      </c>
      <c r="I2825" s="12">
        <f>if(H2825&lt;0,-H2825/(-H2825+100),100/(H2825+100))/(if(H2825&lt;0,-H2825/(-H2825+100),100/(H2825+100))+if(H2824&lt;0,-H2824/(-H2824+100),100/(H2824+100)))</f>
        <v>0.3956834532</v>
      </c>
      <c r="J2825" s="13">
        <v>65.0</v>
      </c>
      <c r="K2825" s="23">
        <f>IF(C2825&lt;&gt;"",IF(C2825+G2825&gt;0,C2825+G2825,""),IF(G2825-C2824&gt;0,G2825-C2824,""))</f>
        <v>1.3</v>
      </c>
      <c r="L2825" s="15">
        <f>if(K2825&lt;&gt;"",if(J2824-J2825&lt;G2825,1,if(G2825=J2824-J2825,"Push",0)),"")</f>
        <v>1</v>
      </c>
      <c r="AA2825" s="18"/>
      <c r="AB2825" s="19"/>
    </row>
    <row r="2826" hidden="1">
      <c r="A2826" s="7">
        <v>44198.0</v>
      </c>
      <c r="B2826" s="8" t="s">
        <v>78</v>
      </c>
      <c r="C2826" s="9"/>
      <c r="D2826" s="9"/>
      <c r="E2826" s="10">
        <v>90.0</v>
      </c>
      <c r="F2826" s="11">
        <v>97.6</v>
      </c>
      <c r="G2826" s="5">
        <v>4.5</v>
      </c>
      <c r="H2826" s="5">
        <v>165.0</v>
      </c>
      <c r="I2826" s="12">
        <f>if(H2826&lt;0,-H2826/(-H2826+100),100/(H2826+100))/(if(H2826&lt;0,-H2826/(-H2826+100),100/(H2826+100))+if(H2827&lt;0,-H2827/(-H2827+100),100/(H2827+100)))</f>
        <v>0.3614457831</v>
      </c>
      <c r="J2826" s="13">
        <v>84.0</v>
      </c>
      <c r="K2826" s="14">
        <f>IF(C2826&lt;&gt;"",IF(C2826+G2826&gt;0,C2826+G2826,""),IF(G2826-C2827&gt;0,G2826-C2827,""))</f>
        <v>0.7</v>
      </c>
      <c r="L2826" s="15">
        <f>if(K2826&lt;&gt;"",if(J2827-J2826&lt;G2826,1,if(G2826=J2827-J2826,"Push",0)),"")</f>
        <v>1</v>
      </c>
      <c r="AA2826" s="18"/>
      <c r="AB2826" s="19"/>
    </row>
    <row r="2827" hidden="1">
      <c r="B2827" s="20" t="s">
        <v>229</v>
      </c>
      <c r="C2827" s="3">
        <v>3.8</v>
      </c>
      <c r="D2827" s="21">
        <v>0.643</v>
      </c>
      <c r="F2827" s="22">
        <v>36.4</v>
      </c>
      <c r="G2827" s="5">
        <v>-4.5</v>
      </c>
      <c r="H2827" s="5">
        <v>-200.0</v>
      </c>
      <c r="I2827" s="12">
        <f>if(H2827&lt;0,-H2827/(-H2827+100),100/(H2827+100))/(if(H2827&lt;0,-H2827/(-H2827+100),100/(H2827+100))+if(H2826&lt;0,-H2826/(-H2826+100),100/(H2826+100)))</f>
        <v>0.6385542169</v>
      </c>
      <c r="J2827" s="13">
        <v>59.0</v>
      </c>
      <c r="K2827" s="23" t="str">
        <f>IF(C2827&lt;&gt;"",IF(C2827+G2827&gt;0,C2827+G2827,""),IF(G2827-C2826&gt;0,G2827-C2826,""))</f>
        <v/>
      </c>
      <c r="L2827" s="15" t="str">
        <f>if(K2827&lt;&gt;"",if(J2826-J2827&lt;G2827,1,if(G2827=J2826-J2827,"Push",0)),"")</f>
        <v/>
      </c>
      <c r="AA2827" s="18"/>
      <c r="AB2827" s="19"/>
    </row>
    <row r="2828" hidden="1">
      <c r="A2828" s="7">
        <v>44198.0</v>
      </c>
      <c r="B2828" s="8" t="s">
        <v>88</v>
      </c>
      <c r="C2828" s="9">
        <v>5.3</v>
      </c>
      <c r="D2828" s="25">
        <v>0.684</v>
      </c>
      <c r="E2828" s="10">
        <v>86.7</v>
      </c>
      <c r="F2828" s="11">
        <v>73.1</v>
      </c>
      <c r="G2828" s="5">
        <v>-3.0</v>
      </c>
      <c r="H2828" s="5">
        <v>-155.0</v>
      </c>
      <c r="I2828" s="12">
        <f>if(H2828&lt;0,-H2828/(-H2828+100),100/(H2828+100))/(if(H2828&lt;0,-H2828/(-H2828+100),100/(H2828+100))+if(H2829&lt;0,-H2829/(-H2829+100),100/(H2829+100)))</f>
        <v>0.582992641</v>
      </c>
      <c r="J2828" s="13">
        <v>77.0</v>
      </c>
      <c r="K2828" s="14">
        <f>IF(C2828&lt;&gt;"",IF(C2828+G2828&gt;0,C2828+G2828,""),IF(G2828-C2829&gt;0,G2828-C2829,""))</f>
        <v>2.3</v>
      </c>
      <c r="L2828" s="15">
        <f>if(K2828&lt;&gt;"",if(J2829-J2828&lt;G2828,1,if(G2828=J2829-J2828,"Push",0)),"")</f>
        <v>0</v>
      </c>
      <c r="AA2828" s="18"/>
      <c r="AB2828" s="19"/>
    </row>
    <row r="2829" hidden="1">
      <c r="B2829" s="20" t="s">
        <v>118</v>
      </c>
      <c r="C2829" s="3"/>
      <c r="D2829" s="3"/>
      <c r="F2829" s="22">
        <v>61.0</v>
      </c>
      <c r="G2829" s="5">
        <v>3.0</v>
      </c>
      <c r="H2829" s="5">
        <v>130.0</v>
      </c>
      <c r="I2829" s="12">
        <f>if(H2829&lt;0,-H2829/(-H2829+100),100/(H2829+100))/(if(H2829&lt;0,-H2829/(-H2829+100),100/(H2829+100))+if(H2828&lt;0,-H2828/(-H2828+100),100/(H2828+100)))</f>
        <v>0.417007359</v>
      </c>
      <c r="J2829" s="13">
        <v>75.0</v>
      </c>
      <c r="K2829" s="23" t="str">
        <f>IF(C2829&lt;&gt;"",IF(C2829+G2829&gt;0,C2829+G2829,""),IF(G2829-C2828&gt;0,G2829-C2828,""))</f>
        <v/>
      </c>
      <c r="L2829" s="15" t="str">
        <f>if(K2829&lt;&gt;"",if(J2828-J2829&lt;G2829,1,if(G2829=J2828-J2829,"Push",0)),"")</f>
        <v/>
      </c>
      <c r="AA2829" s="18"/>
      <c r="AB2829" s="19"/>
    </row>
    <row r="2830" hidden="1">
      <c r="A2830" s="26">
        <v>44198.0</v>
      </c>
      <c r="B2830" s="27" t="s">
        <v>38</v>
      </c>
      <c r="C2830" s="28"/>
      <c r="D2830" s="28"/>
      <c r="E2830" s="29">
        <v>82.3</v>
      </c>
      <c r="F2830" s="30">
        <v>59.1</v>
      </c>
      <c r="G2830" s="31"/>
      <c r="H2830" s="31"/>
      <c r="I2830" s="32"/>
      <c r="J2830" s="33">
        <v>58.0</v>
      </c>
      <c r="K2830" s="34"/>
      <c r="L2830" s="35"/>
      <c r="AA2830" s="18"/>
      <c r="AB2830" s="19"/>
    </row>
    <row r="2831" hidden="1">
      <c r="B2831" s="36" t="s">
        <v>72</v>
      </c>
      <c r="C2831" s="37">
        <v>7.4</v>
      </c>
      <c r="D2831" s="38">
        <v>0.756</v>
      </c>
      <c r="F2831" s="39">
        <v>75.3</v>
      </c>
      <c r="G2831" s="31"/>
      <c r="H2831" s="31"/>
      <c r="I2831" s="32"/>
      <c r="J2831" s="33">
        <v>66.0</v>
      </c>
      <c r="K2831" s="40"/>
      <c r="L2831" s="35"/>
      <c r="AA2831" s="18"/>
      <c r="AB2831" s="19"/>
    </row>
    <row r="2832" hidden="1">
      <c r="A2832" s="7">
        <v>44198.0</v>
      </c>
      <c r="B2832" s="8" t="s">
        <v>344</v>
      </c>
      <c r="C2832" s="9"/>
      <c r="D2832" s="9"/>
      <c r="E2832" s="10">
        <v>82.1</v>
      </c>
      <c r="F2832" s="11">
        <v>40.4</v>
      </c>
      <c r="G2832" s="5">
        <v>5.0</v>
      </c>
      <c r="H2832" s="5">
        <v>180.0</v>
      </c>
      <c r="I2832" s="12">
        <f>if(H2832&lt;0,-H2832/(-H2832+100),100/(H2832+100))/(if(H2832&lt;0,-H2832/(-H2832+100),100/(H2832+100))+if(H2833&lt;0,-H2833/(-H2833+100),100/(H2833+100)))</f>
        <v>0.3403141361</v>
      </c>
      <c r="J2832" s="13">
        <v>46.0</v>
      </c>
      <c r="K2832" s="14">
        <f>IF(C2832&lt;&gt;"",IF(C2832+G2832&gt;0,C2832+G2832,""),IF(G2832-C2833&gt;0,G2832-C2833,""))</f>
        <v>1.8</v>
      </c>
      <c r="L2832" s="15">
        <f>if(K2832&lt;&gt;"",if(J2833-J2832&lt;G2832,1,if(G2832=J2833-J2832,"Push",0)),"")</f>
        <v>0</v>
      </c>
      <c r="AA2832" s="18"/>
      <c r="AB2832" s="19"/>
    </row>
    <row r="2833" hidden="1">
      <c r="B2833" s="20" t="s">
        <v>112</v>
      </c>
      <c r="C2833" s="3">
        <v>3.2</v>
      </c>
      <c r="D2833" s="21">
        <v>0.621</v>
      </c>
      <c r="F2833" s="22">
        <v>88.2</v>
      </c>
      <c r="G2833" s="5">
        <v>-5.0</v>
      </c>
      <c r="H2833" s="5">
        <v>-225.0</v>
      </c>
      <c r="I2833" s="12">
        <f>if(H2833&lt;0,-H2833/(-H2833+100),100/(H2833+100))/(if(H2833&lt;0,-H2833/(-H2833+100),100/(H2833+100))+if(H2832&lt;0,-H2832/(-H2832+100),100/(H2832+100)))</f>
        <v>0.6596858639</v>
      </c>
      <c r="J2833" s="13">
        <v>64.0</v>
      </c>
      <c r="K2833" s="23" t="str">
        <f>IF(C2833&lt;&gt;"",IF(C2833+G2833&gt;0,C2833+G2833,""),IF(G2833-C2832&gt;0,G2833-C2832,""))</f>
        <v/>
      </c>
      <c r="L2833" s="15" t="str">
        <f>if(K2833&lt;&gt;"",if(J2832-J2833&lt;G2833,1,if(G2833=J2832-J2833,"Push",0)),"")</f>
        <v/>
      </c>
      <c r="AA2833" s="18"/>
      <c r="AB2833" s="19"/>
    </row>
    <row r="2834" hidden="1">
      <c r="A2834" s="7">
        <v>44198.0</v>
      </c>
      <c r="B2834" s="8" t="s">
        <v>14</v>
      </c>
      <c r="C2834" s="9">
        <v>2.4</v>
      </c>
      <c r="D2834" s="25">
        <v>0.589</v>
      </c>
      <c r="E2834" s="10">
        <v>82.0</v>
      </c>
      <c r="F2834" s="11">
        <v>64.1</v>
      </c>
      <c r="G2834" s="5">
        <v>-3.5</v>
      </c>
      <c r="H2834" s="5">
        <v>-175.0</v>
      </c>
      <c r="I2834" s="12">
        <f>if(H2834&lt;0,-H2834/(-H2834+100),100/(H2834+100))/(if(H2834&lt;0,-H2834/(-H2834+100),100/(H2834+100))+if(H2835&lt;0,-H2835/(-H2835+100),100/(H2835+100)))</f>
        <v>0.6072831132</v>
      </c>
      <c r="J2834" s="13">
        <v>66.0</v>
      </c>
      <c r="K2834" s="14" t="str">
        <f>IF(C2834&lt;&gt;"",IF(C2834+G2834&gt;0,C2834+G2834,""),IF(G2834-C2835&gt;0,G2834-C2835,""))</f>
        <v/>
      </c>
      <c r="L2834" s="15" t="str">
        <f>if(K2834&lt;&gt;"",if(J2835-J2834&lt;G2834,1,if(G2834=J2835-J2834,"Push",0)),"")</f>
        <v/>
      </c>
      <c r="AA2834" s="18"/>
      <c r="AB2834" s="19"/>
    </row>
    <row r="2835" hidden="1">
      <c r="B2835" s="20" t="s">
        <v>301</v>
      </c>
      <c r="C2835" s="3"/>
      <c r="D2835" s="3"/>
      <c r="F2835" s="22">
        <v>55.9</v>
      </c>
      <c r="G2835" s="5">
        <v>3.5</v>
      </c>
      <c r="H2835" s="5">
        <v>143.0</v>
      </c>
      <c r="I2835" s="12">
        <f>if(H2835&lt;0,-H2835/(-H2835+100),100/(H2835+100))/(if(H2835&lt;0,-H2835/(-H2835+100),100/(H2835+100))+if(H2834&lt;0,-H2834/(-H2834+100),100/(H2834+100)))</f>
        <v>0.3927168868</v>
      </c>
      <c r="J2835" s="13">
        <v>65.0</v>
      </c>
      <c r="K2835" s="23">
        <f>IF(C2835&lt;&gt;"",IF(C2835+G2835&gt;0,C2835+G2835,""),IF(G2835-C2834&gt;0,G2835-C2834,""))</f>
        <v>1.1</v>
      </c>
      <c r="L2835" s="15">
        <f>if(K2835&lt;&gt;"",if(J2834-J2835&lt;G2835,1,if(G2835=J2834-J2835,"Push",0)),"")</f>
        <v>1</v>
      </c>
      <c r="AA2835" s="18"/>
      <c r="AB2835" s="19"/>
    </row>
    <row r="2836" hidden="1">
      <c r="A2836" s="7">
        <v>44198.0</v>
      </c>
      <c r="B2836" s="8" t="s">
        <v>126</v>
      </c>
      <c r="C2836" s="9">
        <v>1.6</v>
      </c>
      <c r="D2836" s="25">
        <v>0.562</v>
      </c>
      <c r="E2836" s="10">
        <v>80.8</v>
      </c>
      <c r="F2836" s="11">
        <v>79.0</v>
      </c>
      <c r="G2836" s="5">
        <v>-6.5</v>
      </c>
      <c r="H2836" s="5">
        <v>-295.0</v>
      </c>
      <c r="I2836" s="12">
        <f>if(H2836&lt;0,-H2836/(-H2836+100),100/(H2836+100))/(if(H2836&lt;0,-H2836/(-H2836+100),100/(H2836+100))+if(H2837&lt;0,-H2837/(-H2837+100),100/(H2837+100)))</f>
        <v>0.711362806</v>
      </c>
      <c r="J2836" s="13">
        <v>76.0</v>
      </c>
      <c r="K2836" s="14" t="str">
        <f>IF(C2836&lt;&gt;"",IF(C2836+G2836&gt;0,C2836+G2836,""),IF(G2836-C2837&gt;0,G2836-C2837,""))</f>
        <v/>
      </c>
      <c r="L2836" s="15" t="str">
        <f>if(K2836&lt;&gt;"",if(J2837-J2836&lt;G2836,1,if(G2836=J2837-J2836,"Push",0)),"")</f>
        <v/>
      </c>
      <c r="AA2836" s="18"/>
      <c r="AB2836" s="19"/>
    </row>
    <row r="2837" hidden="1">
      <c r="B2837" s="20" t="s">
        <v>22</v>
      </c>
      <c r="C2837" s="3"/>
      <c r="D2837" s="3"/>
      <c r="F2837" s="22">
        <v>43.4</v>
      </c>
      <c r="G2837" s="5">
        <v>6.5</v>
      </c>
      <c r="H2837" s="5">
        <v>230.0</v>
      </c>
      <c r="I2837" s="12">
        <f>if(H2837&lt;0,-H2837/(-H2837+100),100/(H2837+100))/(if(H2837&lt;0,-H2837/(-H2837+100),100/(H2837+100))+if(H2836&lt;0,-H2836/(-H2836+100),100/(H2836+100)))</f>
        <v>0.288637194</v>
      </c>
      <c r="J2837" s="13">
        <v>64.0</v>
      </c>
      <c r="K2837" s="23">
        <f>IF(C2837&lt;&gt;"",IF(C2837+G2837&gt;0,C2837+G2837,""),IF(G2837-C2836&gt;0,G2837-C2836,""))</f>
        <v>4.9</v>
      </c>
      <c r="L2837" s="15">
        <f>if(K2837&lt;&gt;"",if(J2836-J2837&lt;G2837,1,if(G2837=J2836-J2837,"Push",0)),"")</f>
        <v>0</v>
      </c>
      <c r="AA2837" s="18"/>
      <c r="AB2837" s="19"/>
    </row>
    <row r="2838" hidden="1">
      <c r="A2838" s="7">
        <v>44198.0</v>
      </c>
      <c r="B2838" s="8" t="s">
        <v>82</v>
      </c>
      <c r="C2838" s="9"/>
      <c r="D2838" s="9"/>
      <c r="E2838" s="10">
        <v>80.3</v>
      </c>
      <c r="F2838" s="11">
        <v>95.0</v>
      </c>
      <c r="G2838" s="5">
        <v>6.5</v>
      </c>
      <c r="H2838" s="5">
        <v>230.0</v>
      </c>
      <c r="I2838" s="12">
        <f>if(H2838&lt;0,-H2838/(-H2838+100),100/(H2838+100))/(if(H2838&lt;0,-H2838/(-H2838+100),100/(H2838+100))+if(H2839&lt;0,-H2839/(-H2839+100),100/(H2839+100)))</f>
        <v>0.2918017601</v>
      </c>
      <c r="J2838" s="13">
        <v>81.0</v>
      </c>
      <c r="K2838" s="14">
        <f>IF(C2838&lt;&gt;"",IF(C2838+G2838&gt;0,C2838+G2838,""),IF(G2838-C2839&gt;0,G2838-C2839,""))</f>
        <v>0.1</v>
      </c>
      <c r="L2838" s="15">
        <f>if(K2838&lt;&gt;"",if(J2839-J2838&lt;G2838,1,if(G2838=J2839-J2838,"Push",0)),"")</f>
        <v>1</v>
      </c>
      <c r="AA2838" s="18"/>
      <c r="AB2838" s="19"/>
    </row>
    <row r="2839" hidden="1">
      <c r="B2839" s="20" t="s">
        <v>176</v>
      </c>
      <c r="C2839" s="3">
        <v>6.4</v>
      </c>
      <c r="D2839" s="21">
        <v>0.718</v>
      </c>
      <c r="F2839" s="22">
        <v>37.6</v>
      </c>
      <c r="G2839" s="5">
        <v>-6.5</v>
      </c>
      <c r="H2839" s="5">
        <v>-278.0</v>
      </c>
      <c r="I2839" s="12">
        <f>if(H2839&lt;0,-H2839/(-H2839+100),100/(H2839+100))/(if(H2839&lt;0,-H2839/(-H2839+100),100/(H2839+100))+if(H2838&lt;0,-H2838/(-H2838+100),100/(H2838+100)))</f>
        <v>0.7081982399</v>
      </c>
      <c r="J2839" s="13">
        <v>68.0</v>
      </c>
      <c r="K2839" s="23" t="str">
        <f>IF(C2839&lt;&gt;"",IF(C2839+G2839&gt;0,C2839+G2839,""),IF(G2839-C2838&gt;0,G2839-C2838,""))</f>
        <v/>
      </c>
      <c r="L2839" s="15" t="str">
        <f>if(K2839&lt;&gt;"",if(J2838-J2839&lt;G2839,1,if(G2839=J2838-J2839,"Push",0)),"")</f>
        <v/>
      </c>
      <c r="AA2839" s="18"/>
      <c r="AB2839" s="19"/>
    </row>
    <row r="2840" hidden="1">
      <c r="A2840" s="7">
        <v>44198.0</v>
      </c>
      <c r="B2840" s="8" t="s">
        <v>96</v>
      </c>
      <c r="C2840" s="9"/>
      <c r="D2840" s="9"/>
      <c r="E2840" s="10">
        <v>79.3</v>
      </c>
      <c r="F2840" s="11">
        <v>86.0</v>
      </c>
      <c r="G2840" s="5">
        <v>-2.5</v>
      </c>
      <c r="H2840" s="5">
        <v>-148.0</v>
      </c>
      <c r="I2840" s="12">
        <f>if(H2840&lt;0,-H2840/(-H2840+100),100/(H2840+100))/(if(H2840&lt;0,-H2840/(-H2840+100),100/(H2840+100))+if(H2841&lt;0,-H2841/(-H2841+100),100/(H2841+100)))</f>
        <v>0.5676429568</v>
      </c>
      <c r="J2840" s="13">
        <v>78.0</v>
      </c>
      <c r="K2840" s="14" t="str">
        <f>IF(C2840&lt;&gt;"",IF(C2840+G2840&gt;0,C2840+G2840,""),IF(G2840-C2841&gt;0,G2840-C2841,""))</f>
        <v/>
      </c>
      <c r="L2840" s="15" t="str">
        <f>if(K2840&lt;&gt;"",if(J2841-J2840&lt;G2840,1,if(G2840=J2841-J2840,"Push",0)),"")</f>
        <v/>
      </c>
      <c r="AA2840" s="18"/>
      <c r="AB2840" s="19"/>
    </row>
    <row r="2841" hidden="1">
      <c r="B2841" s="20" t="s">
        <v>13</v>
      </c>
      <c r="C2841" s="3">
        <v>3.7</v>
      </c>
      <c r="D2841" s="21">
        <v>0.646</v>
      </c>
      <c r="F2841" s="22">
        <v>41.0</v>
      </c>
      <c r="G2841" s="5">
        <v>2.5</v>
      </c>
      <c r="H2841" s="5">
        <v>120.0</v>
      </c>
      <c r="I2841" s="12">
        <f>if(H2841&lt;0,-H2841/(-H2841+100),100/(H2841+100))/(if(H2841&lt;0,-H2841/(-H2841+100),100/(H2841+100))+if(H2840&lt;0,-H2840/(-H2840+100),100/(H2840+100)))</f>
        <v>0.4323570432</v>
      </c>
      <c r="J2841" s="13">
        <v>73.0</v>
      </c>
      <c r="K2841" s="23">
        <f>IF(C2841&lt;&gt;"",IF(C2841+G2841&gt;0,C2841+G2841,""),IF(G2841-C2840&gt;0,G2841-C2840,""))</f>
        <v>6.2</v>
      </c>
      <c r="L2841" s="15">
        <f>if(K2841&lt;&gt;"",if(J2840-J2841&lt;G2841,1,if(G2841=J2840-J2841,"Push",0)),"")</f>
        <v>0</v>
      </c>
      <c r="AA2841" s="18"/>
      <c r="AB2841" s="19"/>
    </row>
    <row r="2842" hidden="1">
      <c r="A2842" s="7">
        <v>44198.0</v>
      </c>
      <c r="B2842" s="8" t="s">
        <v>311</v>
      </c>
      <c r="C2842" s="9"/>
      <c r="D2842" s="9"/>
      <c r="E2842" s="10">
        <v>78.1</v>
      </c>
      <c r="F2842" s="11">
        <v>40.8</v>
      </c>
      <c r="G2842" s="5">
        <v>6.0</v>
      </c>
      <c r="H2842" s="5">
        <v>215.0</v>
      </c>
      <c r="I2842" s="12">
        <f>if(H2842&lt;0,-H2842/(-H2842+100),100/(H2842+100))/(if(H2842&lt;0,-H2842/(-H2842+100),100/(H2842+100))+if(H2843&lt;0,-H2843/(-H2843+100),100/(H2843+100)))</f>
        <v>0.3042300479</v>
      </c>
      <c r="J2842" s="13">
        <v>56.0</v>
      </c>
      <c r="K2842" s="14" t="str">
        <f>IF(C2842&lt;&gt;"",IF(C2842+G2842&gt;0,C2842+G2842,""),IF(G2842-C2843&gt;0,G2842-C2843,""))</f>
        <v/>
      </c>
      <c r="L2842" s="15" t="str">
        <f>if(K2842&lt;&gt;"",if(J2843-J2842&lt;G2842,1,if(G2842=J2843-J2842,"Push",0)),"")</f>
        <v/>
      </c>
      <c r="AA2842" s="18"/>
      <c r="AB2842" s="19"/>
    </row>
    <row r="2843" hidden="1">
      <c r="B2843" s="20" t="s">
        <v>329</v>
      </c>
      <c r="C2843" s="3">
        <v>7.1</v>
      </c>
      <c r="D2843" s="21">
        <v>0.743</v>
      </c>
      <c r="F2843" s="22">
        <v>89.0</v>
      </c>
      <c r="G2843" s="5">
        <v>-6.0</v>
      </c>
      <c r="H2843" s="5">
        <v>-265.0</v>
      </c>
      <c r="I2843" s="12">
        <f>if(H2843&lt;0,-H2843/(-H2843+100),100/(H2843+100))/(if(H2843&lt;0,-H2843/(-H2843+100),100/(H2843+100))+if(H2842&lt;0,-H2842/(-H2842+100),100/(H2842+100)))</f>
        <v>0.6957699521</v>
      </c>
      <c r="J2843" s="13">
        <v>73.0</v>
      </c>
      <c r="K2843" s="23">
        <f>IF(C2843&lt;&gt;"",IF(C2843+G2843&gt;0,C2843+G2843,""),IF(G2843-C2842&gt;0,G2843-C2842,""))</f>
        <v>1.1</v>
      </c>
      <c r="L2843" s="15">
        <f>if(K2843&lt;&gt;"",if(J2842-J2843&lt;G2843,1,if(G2843=J2842-J2843,"Push",0)),"")</f>
        <v>1</v>
      </c>
      <c r="AA2843" s="18"/>
      <c r="AB2843" s="19"/>
    </row>
    <row r="2844" hidden="1">
      <c r="A2844" s="7">
        <v>44198.0</v>
      </c>
      <c r="B2844" s="8" t="s">
        <v>263</v>
      </c>
      <c r="C2844" s="9">
        <v>0.1</v>
      </c>
      <c r="D2844" s="25">
        <v>0.505</v>
      </c>
      <c r="E2844" s="10">
        <v>78.0</v>
      </c>
      <c r="F2844" s="11">
        <v>78.7</v>
      </c>
      <c r="G2844" s="5">
        <v>-2.0</v>
      </c>
      <c r="H2844" s="5">
        <v>-134.0</v>
      </c>
      <c r="I2844" s="12">
        <f>if(H2844&lt;0,-H2844/(-H2844+100),100/(H2844+100))/(if(H2844&lt;0,-H2844/(-H2844+100),100/(H2844+100))+if(H2845&lt;0,-H2845/(-H2845+100),100/(H2845+100)))</f>
        <v>0.5483323039</v>
      </c>
      <c r="J2844" s="13">
        <v>80.0</v>
      </c>
      <c r="K2844" s="14" t="str">
        <f>IF(C2844&lt;&gt;"",IF(C2844+G2844&gt;0,C2844+G2844,""),IF(G2844-C2845&gt;0,G2844-C2845,""))</f>
        <v/>
      </c>
      <c r="L2844" s="15" t="str">
        <f>if(K2844&lt;&gt;"",if(J2845-J2844&lt;G2844,1,if(G2844=J2845-J2844,"Push",0)),"")</f>
        <v/>
      </c>
      <c r="AA2844" s="18"/>
      <c r="AB2844" s="19"/>
    </row>
    <row r="2845" hidden="1">
      <c r="B2845" s="20" t="s">
        <v>256</v>
      </c>
      <c r="C2845" s="3"/>
      <c r="D2845" s="3"/>
      <c r="F2845" s="22">
        <v>42.7</v>
      </c>
      <c r="G2845" s="5">
        <v>2.0</v>
      </c>
      <c r="H2845" s="5">
        <v>112.0</v>
      </c>
      <c r="I2845" s="12">
        <f>if(H2845&lt;0,-H2845/(-H2845+100),100/(H2845+100))/(if(H2845&lt;0,-H2845/(-H2845+100),100/(H2845+100))+if(H2844&lt;0,-H2844/(-H2844+100),100/(H2844+100)))</f>
        <v>0.4516676961</v>
      </c>
      <c r="J2845" s="13">
        <v>73.0</v>
      </c>
      <c r="K2845" s="23">
        <f>IF(C2845&lt;&gt;"",IF(C2845+G2845&gt;0,C2845+G2845,""),IF(G2845-C2844&gt;0,G2845-C2844,""))</f>
        <v>1.9</v>
      </c>
      <c r="L2845" s="15">
        <f>if(K2845&lt;&gt;"",if(J2844-J2845&lt;G2845,1,if(G2845=J2844-J2845,"Push",0)),"")</f>
        <v>0</v>
      </c>
      <c r="AA2845" s="18"/>
      <c r="AB2845" s="19"/>
    </row>
    <row r="2846" hidden="1">
      <c r="A2846" s="7">
        <v>44198.0</v>
      </c>
      <c r="B2846" s="8" t="s">
        <v>122</v>
      </c>
      <c r="C2846" s="9"/>
      <c r="D2846" s="9"/>
      <c r="E2846" s="10">
        <v>78.0</v>
      </c>
      <c r="F2846" s="11">
        <v>93.9</v>
      </c>
      <c r="G2846" s="5">
        <v>10.0</v>
      </c>
      <c r="H2846" s="5">
        <v>420.0</v>
      </c>
      <c r="I2846" s="12">
        <f>if(H2846&lt;0,-H2846/(-H2846+100),100/(H2846+100))/(if(H2846&lt;0,-H2846/(-H2846+100),100/(H2846+100))+if(H2847&lt;0,-H2847/(-H2847+100),100/(H2847+100)))</f>
        <v>0.1847704367</v>
      </c>
      <c r="J2846" s="13">
        <v>71.0</v>
      </c>
      <c r="K2846" s="14" t="str">
        <f>IF(C2846&lt;&gt;"",IF(C2846+G2846&gt;0,C2846+G2846,""),IF(G2846-C2847&gt;0,G2846-C2847,""))</f>
        <v/>
      </c>
      <c r="L2846" s="15" t="str">
        <f>if(K2846&lt;&gt;"",if(J2847-J2846&lt;G2846,1,if(G2846=J2847-J2846,"Push",0)),"")</f>
        <v/>
      </c>
      <c r="AA2846" s="18"/>
      <c r="AB2846" s="19"/>
    </row>
    <row r="2847" hidden="1">
      <c r="B2847" s="20" t="s">
        <v>379</v>
      </c>
      <c r="C2847" s="3">
        <v>11.8</v>
      </c>
      <c r="D2847" s="21">
        <v>0.849</v>
      </c>
      <c r="F2847" s="22">
        <v>41.6</v>
      </c>
      <c r="G2847" s="5">
        <v>-10.0</v>
      </c>
      <c r="H2847" s="5">
        <v>-560.0</v>
      </c>
      <c r="I2847" s="12">
        <f>if(H2847&lt;0,-H2847/(-H2847+100),100/(H2847+100))/(if(H2847&lt;0,-H2847/(-H2847+100),100/(H2847+100))+if(H2846&lt;0,-H2846/(-H2846+100),100/(H2846+100)))</f>
        <v>0.8152295633</v>
      </c>
      <c r="J2847" s="13">
        <v>63.0</v>
      </c>
      <c r="K2847" s="23">
        <f>IF(C2847&lt;&gt;"",IF(C2847+G2847&gt;0,C2847+G2847,""),IF(G2847-C2846&gt;0,G2847-C2846,""))</f>
        <v>1.8</v>
      </c>
      <c r="L2847" s="15">
        <f>if(K2847&lt;&gt;"",if(J2846-J2847&lt;G2847,1,if(G2847=J2846-J2847,"Push",0)),"")</f>
        <v>0</v>
      </c>
      <c r="AA2847" s="18"/>
      <c r="AB2847" s="19"/>
    </row>
    <row r="2848" hidden="1">
      <c r="A2848" s="7">
        <v>44198.0</v>
      </c>
      <c r="B2848" s="8" t="s">
        <v>279</v>
      </c>
      <c r="C2848" s="9">
        <v>11.3</v>
      </c>
      <c r="D2848" s="25">
        <v>0.85</v>
      </c>
      <c r="E2848" s="10">
        <v>77.5</v>
      </c>
      <c r="F2848" s="11">
        <v>53.1</v>
      </c>
      <c r="G2848" s="5">
        <v>-15.5</v>
      </c>
      <c r="H2848" s="5">
        <v>-2000.0</v>
      </c>
      <c r="I2848" s="12">
        <f>if(H2848&lt;0,-H2848/(-H2848+100),100/(H2848+100))/(if(H2848&lt;0,-H2848/(-H2848+100),100/(H2848+100))+if(H2849&lt;0,-H2849/(-H2849+100),100/(H2849+100)))</f>
        <v>0.9090909091</v>
      </c>
      <c r="J2848" s="13">
        <v>76.0</v>
      </c>
      <c r="K2848" s="14" t="str">
        <f>IF(C2848&lt;&gt;"",IF(C2848+G2848&gt;0,C2848+G2848,""),IF(G2848-C2849&gt;0,G2848-C2849,""))</f>
        <v/>
      </c>
      <c r="L2848" s="15" t="str">
        <f>if(K2848&lt;&gt;"",if(J2849-J2848&lt;G2848,1,if(G2848=J2849-J2848,"Push",0)),"")</f>
        <v/>
      </c>
      <c r="AA2848" s="18"/>
      <c r="AB2848" s="19"/>
    </row>
    <row r="2849" hidden="1">
      <c r="B2849" s="20" t="s">
        <v>303</v>
      </c>
      <c r="C2849" s="3"/>
      <c r="D2849" s="3"/>
      <c r="F2849" s="22">
        <v>69.3</v>
      </c>
      <c r="G2849" s="5">
        <v>15.5</v>
      </c>
      <c r="H2849" s="5">
        <v>950.0</v>
      </c>
      <c r="I2849" s="12">
        <f>if(H2849&lt;0,-H2849/(-H2849+100),100/(H2849+100))/(if(H2849&lt;0,-H2849/(-H2849+100),100/(H2849+100))+if(H2848&lt;0,-H2848/(-H2848+100),100/(H2848+100)))</f>
        <v>0.09090909091</v>
      </c>
      <c r="J2849" s="13">
        <v>65.0</v>
      </c>
      <c r="K2849" s="23">
        <f>IF(C2849&lt;&gt;"",IF(C2849+G2849&gt;0,C2849+G2849,""),IF(G2849-C2848&gt;0,G2849-C2848,""))</f>
        <v>4.2</v>
      </c>
      <c r="L2849" s="15">
        <f>if(K2849&lt;&gt;"",if(J2848-J2849&lt;G2849,1,if(G2849=J2848-J2849,"Push",0)),"")</f>
        <v>1</v>
      </c>
      <c r="AA2849" s="18"/>
      <c r="AB2849" s="19"/>
    </row>
    <row r="2850" hidden="1">
      <c r="A2850" s="7">
        <v>44198.0</v>
      </c>
      <c r="B2850" s="8" t="s">
        <v>156</v>
      </c>
      <c r="C2850" s="9">
        <v>2.3</v>
      </c>
      <c r="D2850" s="25">
        <v>0.586</v>
      </c>
      <c r="E2850" s="10">
        <v>76.7</v>
      </c>
      <c r="F2850" s="11">
        <v>75.4</v>
      </c>
      <c r="G2850" s="5">
        <v>-4.5</v>
      </c>
      <c r="H2850" s="5">
        <v>-205.0</v>
      </c>
      <c r="I2850" s="12">
        <f>if(H2850&lt;0,-H2850/(-H2850+100),100/(H2850+100))/(if(H2850&lt;0,-H2850/(-H2850+100),100/(H2850+100))+if(H2851&lt;0,-H2851/(-H2851+100),100/(H2851+100)))</f>
        <v>0.6404361922</v>
      </c>
      <c r="J2850" s="13">
        <v>64.0</v>
      </c>
      <c r="K2850" s="14" t="str">
        <f>IF(C2850&lt;&gt;"",IF(C2850+G2850&gt;0,C2850+G2850,""),IF(G2850-C2851&gt;0,G2850-C2851,""))</f>
        <v/>
      </c>
      <c r="L2850" s="15" t="str">
        <f>if(K2850&lt;&gt;"",if(J2851-J2850&lt;G2850,1,if(G2850=J2851-J2850,"Push",0)),"")</f>
        <v/>
      </c>
      <c r="AA2850" s="18"/>
      <c r="AB2850" s="19"/>
    </row>
    <row r="2851" hidden="1">
      <c r="B2851" s="20" t="s">
        <v>84</v>
      </c>
      <c r="C2851" s="3"/>
      <c r="D2851" s="3"/>
      <c r="F2851" s="22">
        <v>44.0</v>
      </c>
      <c r="G2851" s="5">
        <v>4.5</v>
      </c>
      <c r="H2851" s="5">
        <v>165.0</v>
      </c>
      <c r="I2851" s="12">
        <f>if(H2851&lt;0,-H2851/(-H2851+100),100/(H2851+100))/(if(H2851&lt;0,-H2851/(-H2851+100),100/(H2851+100))+if(H2850&lt;0,-H2850/(-H2850+100),100/(H2850+100)))</f>
        <v>0.3595638078</v>
      </c>
      <c r="J2851" s="13">
        <v>60.0</v>
      </c>
      <c r="K2851" s="23">
        <f>IF(C2851&lt;&gt;"",IF(C2851+G2851&gt;0,C2851+G2851,""),IF(G2851-C2850&gt;0,G2851-C2850,""))</f>
        <v>2.2</v>
      </c>
      <c r="L2851" s="15">
        <f>if(K2851&lt;&gt;"",if(J2850-J2851&lt;G2851,1,if(G2851=J2850-J2851,"Push",0)),"")</f>
        <v>1</v>
      </c>
      <c r="AA2851" s="18"/>
      <c r="AB2851" s="19"/>
    </row>
    <row r="2852" hidden="1">
      <c r="A2852" s="26">
        <v>44198.0</v>
      </c>
      <c r="B2852" s="27" t="s">
        <v>241</v>
      </c>
      <c r="C2852" s="28"/>
      <c r="D2852" s="28"/>
      <c r="E2852" s="29">
        <v>76.3</v>
      </c>
      <c r="F2852" s="30">
        <v>58.8</v>
      </c>
      <c r="G2852" s="31"/>
      <c r="H2852" s="31"/>
      <c r="I2852" s="32"/>
      <c r="J2852" s="33">
        <v>49.0</v>
      </c>
      <c r="K2852" s="34"/>
      <c r="L2852" s="35"/>
      <c r="AA2852" s="18"/>
      <c r="AB2852" s="19"/>
    </row>
    <row r="2853" hidden="1">
      <c r="B2853" s="36" t="s">
        <v>367</v>
      </c>
      <c r="C2853" s="37">
        <v>5.6</v>
      </c>
      <c r="D2853" s="38">
        <v>0.719</v>
      </c>
      <c r="F2853" s="39">
        <v>70.6</v>
      </c>
      <c r="G2853" s="31"/>
      <c r="H2853" s="31"/>
      <c r="I2853" s="32"/>
      <c r="J2853" s="33">
        <v>57.0</v>
      </c>
      <c r="K2853" s="40"/>
      <c r="L2853" s="35"/>
      <c r="AA2853" s="18"/>
      <c r="AB2853" s="19"/>
    </row>
    <row r="2854" hidden="1">
      <c r="A2854" s="7">
        <v>44198.0</v>
      </c>
      <c r="B2854" s="8" t="s">
        <v>272</v>
      </c>
      <c r="C2854" s="9"/>
      <c r="D2854" s="9"/>
      <c r="E2854" s="10">
        <v>74.0</v>
      </c>
      <c r="F2854" s="11">
        <v>59.2</v>
      </c>
      <c r="G2854" s="5">
        <v>10.0</v>
      </c>
      <c r="H2854" s="5">
        <v>410.0</v>
      </c>
      <c r="I2854" s="12">
        <f>if(H2854&lt;0,-H2854/(-H2854+100),100/(H2854+100))/(if(H2854&lt;0,-H2854/(-H2854+100),100/(H2854+100))+if(H2855&lt;0,-H2855/(-H2855+100),100/(H2855+100)))</f>
        <v>0.1865369019</v>
      </c>
      <c r="J2854" s="13">
        <v>65.0</v>
      </c>
      <c r="K2854" s="14">
        <f>IF(C2854&lt;&gt;"",IF(C2854+G2854&gt;0,C2854+G2854,""),IF(G2854-C2855&gt;0,G2854-C2855,""))</f>
        <v>0.9</v>
      </c>
      <c r="L2854" s="15">
        <f>if(K2854&lt;&gt;"",if(J2855-J2854&lt;G2854,1,if(G2854=J2855-J2854,"Push",0)),"")</f>
        <v>1</v>
      </c>
      <c r="AA2854" s="18"/>
      <c r="AB2854" s="19"/>
    </row>
    <row r="2855" hidden="1">
      <c r="B2855" s="20" t="s">
        <v>34</v>
      </c>
      <c r="C2855" s="3">
        <v>9.1</v>
      </c>
      <c r="D2855" s="21">
        <v>0.799</v>
      </c>
      <c r="F2855" s="22">
        <v>70.5</v>
      </c>
      <c r="G2855" s="5">
        <v>-10.0</v>
      </c>
      <c r="H2855" s="5">
        <v>-590.0</v>
      </c>
      <c r="I2855" s="12">
        <f>if(H2855&lt;0,-H2855/(-H2855+100),100/(H2855+100))/(if(H2855&lt;0,-H2855/(-H2855+100),100/(H2855+100))+if(H2854&lt;0,-H2854/(-H2854+100),100/(H2854+100)))</f>
        <v>0.8134630981</v>
      </c>
      <c r="J2855" s="13">
        <v>66.0</v>
      </c>
      <c r="K2855" s="23" t="str">
        <f>IF(C2855&lt;&gt;"",IF(C2855+G2855&gt;0,C2855+G2855,""),IF(G2855-C2854&gt;0,G2855-C2854,""))</f>
        <v/>
      </c>
      <c r="L2855" s="15" t="str">
        <f>if(K2855&lt;&gt;"",if(J2854-J2855&lt;G2855,1,if(G2855=J2854-J2855,"Push",0)),"")</f>
        <v/>
      </c>
      <c r="AA2855" s="18"/>
      <c r="AB2855" s="19"/>
    </row>
    <row r="2856" hidden="1">
      <c r="A2856" s="7">
        <v>44198.0</v>
      </c>
      <c r="B2856" s="8" t="s">
        <v>427</v>
      </c>
      <c r="C2856" s="9"/>
      <c r="D2856" s="9"/>
      <c r="E2856" s="10">
        <v>73.6</v>
      </c>
      <c r="F2856" s="11">
        <v>86.6</v>
      </c>
      <c r="G2856" s="5">
        <v>4.0</v>
      </c>
      <c r="H2856" s="5">
        <v>155.0</v>
      </c>
      <c r="I2856" s="12">
        <f>if(H2856&lt;0,-H2856/(-H2856+100),100/(H2856+100))/(if(H2856&lt;0,-H2856/(-H2856+100),100/(H2856+100))+if(H2857&lt;0,-H2857/(-H2857+100),100/(H2857+100)))</f>
        <v>0.3761673024</v>
      </c>
      <c r="J2856" s="13">
        <v>69.0</v>
      </c>
      <c r="K2856" s="14" t="str">
        <f>IF(C2856&lt;&gt;"",IF(C2856+G2856&gt;0,C2856+G2856,""),IF(G2856-C2857&gt;0,G2856-C2857,""))</f>
        <v/>
      </c>
      <c r="L2856" s="15" t="str">
        <f>if(K2856&lt;&gt;"",if(J2857-J2856&lt;G2856,1,if(G2856=J2857-J2856,"Push",0)),"")</f>
        <v/>
      </c>
      <c r="AA2856" s="18"/>
      <c r="AB2856" s="19"/>
    </row>
    <row r="2857" hidden="1">
      <c r="B2857" s="20" t="s">
        <v>251</v>
      </c>
      <c r="C2857" s="3">
        <v>8.4</v>
      </c>
      <c r="D2857" s="21">
        <v>0.771</v>
      </c>
      <c r="F2857" s="22">
        <v>43.8</v>
      </c>
      <c r="G2857" s="5">
        <v>-4.0</v>
      </c>
      <c r="H2857" s="5">
        <v>-186.0</v>
      </c>
      <c r="I2857" s="12">
        <f>if(H2857&lt;0,-H2857/(-H2857+100),100/(H2857+100))/(if(H2857&lt;0,-H2857/(-H2857+100),100/(H2857+100))+if(H2856&lt;0,-H2856/(-H2856+100),100/(H2856+100)))</f>
        <v>0.6238326976</v>
      </c>
      <c r="J2857" s="13">
        <v>66.0</v>
      </c>
      <c r="K2857" s="23">
        <f>IF(C2857&lt;&gt;"",IF(C2857+G2857&gt;0,C2857+G2857,""),IF(G2857-C2856&gt;0,G2857-C2856,""))</f>
        <v>4.4</v>
      </c>
      <c r="L2857" s="15">
        <f>if(K2857&lt;&gt;"",if(J2856-J2857&lt;G2857,1,if(G2857=J2856-J2857,"Push",0)),"")</f>
        <v>0</v>
      </c>
      <c r="AA2857" s="18"/>
      <c r="AB2857" s="19"/>
    </row>
    <row r="2858" hidden="1">
      <c r="A2858" s="7">
        <v>44198.0</v>
      </c>
      <c r="B2858" s="8" t="s">
        <v>273</v>
      </c>
      <c r="C2858" s="9"/>
      <c r="D2858" s="9"/>
      <c r="E2858" s="10">
        <v>73.6</v>
      </c>
      <c r="F2858" s="11">
        <v>76.8</v>
      </c>
      <c r="G2858" s="5">
        <v>5.5</v>
      </c>
      <c r="H2858" s="5">
        <v>200.0</v>
      </c>
      <c r="I2858" s="12">
        <f>if(H2858&lt;0,-H2858/(-H2858+100),100/(H2858+100))/(if(H2858&lt;0,-H2858/(-H2858+100),100/(H2858+100))+if(H2859&lt;0,-H2859/(-H2859+100),100/(H2859+100)))</f>
        <v>0.3181818182</v>
      </c>
      <c r="J2858" s="13">
        <v>70.0</v>
      </c>
      <c r="K2858" s="14">
        <f>IF(C2858&lt;&gt;"",IF(C2858+G2858&gt;0,C2858+G2858,""),IF(G2858-C2859&gt;0,G2858-C2859,""))</f>
        <v>3.1</v>
      </c>
      <c r="L2858" s="15">
        <f>if(K2858&lt;&gt;"",if(J2859-J2858&lt;G2858,1,if(G2858=J2859-J2858,"Push",0)),"")</f>
        <v>1</v>
      </c>
      <c r="AA2858" s="18"/>
      <c r="AB2858" s="19"/>
    </row>
    <row r="2859" hidden="1">
      <c r="B2859" s="20" t="s">
        <v>333</v>
      </c>
      <c r="C2859" s="3">
        <v>2.4</v>
      </c>
      <c r="D2859" s="21">
        <v>0.592</v>
      </c>
      <c r="F2859" s="22">
        <v>40.5</v>
      </c>
      <c r="G2859" s="5">
        <v>-5.5</v>
      </c>
      <c r="H2859" s="5">
        <v>-250.0</v>
      </c>
      <c r="I2859" s="12">
        <f>if(H2859&lt;0,-H2859/(-H2859+100),100/(H2859+100))/(if(H2859&lt;0,-H2859/(-H2859+100),100/(H2859+100))+if(H2858&lt;0,-H2858/(-H2858+100),100/(H2858+100)))</f>
        <v>0.6818181818</v>
      </c>
      <c r="J2859" s="13">
        <v>66.0</v>
      </c>
      <c r="K2859" s="23" t="str">
        <f>IF(C2859&lt;&gt;"",IF(C2859+G2859&gt;0,C2859+G2859,""),IF(G2859-C2858&gt;0,G2859-C2858,""))</f>
        <v/>
      </c>
      <c r="L2859" s="15" t="str">
        <f>if(K2859&lt;&gt;"",if(J2858-J2859&lt;G2859,1,if(G2859=J2858-J2859,"Push",0)),"")</f>
        <v/>
      </c>
      <c r="AA2859" s="18"/>
      <c r="AB2859" s="19"/>
    </row>
    <row r="2860" hidden="1">
      <c r="A2860" s="7">
        <v>44198.0</v>
      </c>
      <c r="B2860" s="8" t="s">
        <v>54</v>
      </c>
      <c r="C2860" s="9">
        <v>6.1</v>
      </c>
      <c r="D2860" s="25">
        <v>0.698</v>
      </c>
      <c r="E2860" s="10">
        <v>73.4</v>
      </c>
      <c r="F2860" s="11">
        <v>71.9</v>
      </c>
      <c r="G2860" s="5">
        <v>-8.0</v>
      </c>
      <c r="H2860" s="5">
        <v>-385.0</v>
      </c>
      <c r="I2860" s="12">
        <f>if(H2860&lt;0,-H2860/(-H2860+100),100/(H2860+100))/(if(H2860&lt;0,-H2860/(-H2860+100),100/(H2860+100))+if(H2861&lt;0,-H2861/(-H2861+100),100/(H2861+100)))</f>
        <v>0.7581951888</v>
      </c>
      <c r="J2860" s="13">
        <v>84.0</v>
      </c>
      <c r="K2860" s="14" t="str">
        <f>IF(C2860&lt;&gt;"",IF(C2860+G2860&gt;0,C2860+G2860,""),IF(G2860-C2861&gt;0,G2860-C2861,""))</f>
        <v/>
      </c>
      <c r="L2860" s="15" t="str">
        <f>if(K2860&lt;&gt;"",if(J2861-J2860&lt;G2860,1,if(G2860=J2861-J2860,"Push",0)),"")</f>
        <v/>
      </c>
      <c r="AA2860" s="18"/>
      <c r="AB2860" s="19"/>
    </row>
    <row r="2861" hidden="1">
      <c r="B2861" s="20" t="s">
        <v>124</v>
      </c>
      <c r="C2861" s="3"/>
      <c r="D2861" s="3"/>
      <c r="F2861" s="22">
        <v>46.5</v>
      </c>
      <c r="G2861" s="5">
        <v>8.0</v>
      </c>
      <c r="H2861" s="5">
        <v>295.0</v>
      </c>
      <c r="I2861" s="12">
        <f>if(H2861&lt;0,-H2861/(-H2861+100),100/(H2861+100))/(if(H2861&lt;0,-H2861/(-H2861+100),100/(H2861+100))+if(H2860&lt;0,-H2860/(-H2860+100),100/(H2860+100)))</f>
        <v>0.2418048112</v>
      </c>
      <c r="J2861" s="13">
        <v>77.0</v>
      </c>
      <c r="K2861" s="23">
        <f>IF(C2861&lt;&gt;"",IF(C2861+G2861&gt;0,C2861+G2861,""),IF(G2861-C2860&gt;0,G2861-C2860,""))</f>
        <v>1.9</v>
      </c>
      <c r="L2861" s="15">
        <f>if(K2861&lt;&gt;"",if(J2860-J2861&lt;G2861,1,if(G2861=J2860-J2861,"Push",0)),"")</f>
        <v>1</v>
      </c>
      <c r="AA2861" s="18"/>
      <c r="AB2861" s="19"/>
    </row>
    <row r="2862" hidden="1">
      <c r="A2862" s="7">
        <v>44198.0</v>
      </c>
      <c r="B2862" s="8" t="s">
        <v>67</v>
      </c>
      <c r="C2862" s="9"/>
      <c r="D2862" s="9"/>
      <c r="E2862" s="10">
        <v>73.1</v>
      </c>
      <c r="F2862" s="11">
        <v>96.5</v>
      </c>
      <c r="G2862" s="5">
        <v>8.5</v>
      </c>
      <c r="H2862" s="5">
        <v>330.0</v>
      </c>
      <c r="I2862" s="12">
        <f>if(H2862&lt;0,-H2862/(-H2862+100),100/(H2862+100))/(if(H2862&lt;0,-H2862/(-H2862+100),100/(H2862+100))+if(H2863&lt;0,-H2863/(-H2863+100),100/(H2863+100)))</f>
        <v>0.2235597592</v>
      </c>
      <c r="J2862" s="13">
        <v>82.0</v>
      </c>
      <c r="K2862" s="14" t="str">
        <f>IF(C2862&lt;&gt;"",IF(C2862+G2862&gt;0,C2862+G2862,""),IF(G2862-C2863&gt;0,G2862-C2863,""))</f>
        <v/>
      </c>
      <c r="L2862" s="15" t="str">
        <f>if(K2862&lt;&gt;"",if(J2863-J2862&lt;G2862,1,if(G2862=J2863-J2862,"Push",0)),"")</f>
        <v/>
      </c>
      <c r="AA2862" s="18"/>
      <c r="AB2862" s="19"/>
    </row>
    <row r="2863" hidden="1">
      <c r="B2863" s="20" t="s">
        <v>80</v>
      </c>
      <c r="C2863" s="3">
        <v>13.2</v>
      </c>
      <c r="D2863" s="21">
        <v>0.884</v>
      </c>
      <c r="F2863" s="22">
        <v>35.4</v>
      </c>
      <c r="G2863" s="5">
        <v>-8.5</v>
      </c>
      <c r="H2863" s="5">
        <v>-420.0</v>
      </c>
      <c r="I2863" s="12">
        <f>if(H2863&lt;0,-H2863/(-H2863+100),100/(H2863+100))/(if(H2863&lt;0,-H2863/(-H2863+100),100/(H2863+100))+if(H2862&lt;0,-H2862/(-H2862+100),100/(H2862+100)))</f>
        <v>0.7764402408</v>
      </c>
      <c r="J2863" s="13">
        <v>77.0</v>
      </c>
      <c r="K2863" s="23">
        <f>IF(C2863&lt;&gt;"",IF(C2863+G2863&gt;0,C2863+G2863,""),IF(G2863-C2862&gt;0,G2863-C2862,""))</f>
        <v>4.7</v>
      </c>
      <c r="L2863" s="15">
        <f>if(K2863&lt;&gt;"",if(J2862-J2863&lt;G2863,1,if(G2863=J2862-J2863,"Push",0)),"")</f>
        <v>0</v>
      </c>
      <c r="AA2863" s="18"/>
      <c r="AB2863" s="19"/>
    </row>
    <row r="2864" hidden="1">
      <c r="A2864" s="7">
        <v>44198.0</v>
      </c>
      <c r="B2864" s="8" t="s">
        <v>41</v>
      </c>
      <c r="C2864" s="9"/>
      <c r="D2864" s="9"/>
      <c r="E2864" s="10">
        <v>72.9</v>
      </c>
      <c r="F2864" s="11">
        <v>53.0</v>
      </c>
      <c r="G2864" s="5">
        <v>18.5</v>
      </c>
      <c r="H2864" s="5">
        <v>1200.0</v>
      </c>
      <c r="I2864" s="12">
        <f>if(H2864&lt;0,-H2864/(-H2864+100),100/(H2864+100))/(if(H2864&lt;0,-H2864/(-H2864+100),100/(H2864+100))+if(H2865&lt;0,-H2865/(-H2865+100),100/(H2865+100)))</f>
        <v>0.07407407407</v>
      </c>
      <c r="J2864" s="13">
        <v>62.0</v>
      </c>
      <c r="K2864" s="14">
        <f>IF(C2864&lt;&gt;"",IF(C2864+G2864&gt;0,C2864+G2864,""),IF(G2864-C2865&gt;0,G2864-C2865,""))</f>
        <v>1.4</v>
      </c>
      <c r="L2864" s="15">
        <f>if(K2864&lt;&gt;"",if(J2865-J2864&lt;G2864,1,if(G2864=J2865-J2864,"Push",0)),"")</f>
        <v>0</v>
      </c>
      <c r="AA2864" s="18"/>
      <c r="AB2864" s="19"/>
    </row>
    <row r="2865" hidden="1">
      <c r="B2865" s="20" t="s">
        <v>230</v>
      </c>
      <c r="C2865" s="3">
        <v>17.1</v>
      </c>
      <c r="D2865" s="21">
        <v>0.909</v>
      </c>
      <c r="F2865" s="22">
        <v>75.8</v>
      </c>
      <c r="G2865" s="5">
        <v>-18.5</v>
      </c>
      <c r="H2865" s="5">
        <v>-2500.0</v>
      </c>
      <c r="I2865" s="12">
        <f>if(H2865&lt;0,-H2865/(-H2865+100),100/(H2865+100))/(if(H2865&lt;0,-H2865/(-H2865+100),100/(H2865+100))+if(H2864&lt;0,-H2864/(-H2864+100),100/(H2864+100)))</f>
        <v>0.9259259259</v>
      </c>
      <c r="J2865" s="13">
        <v>85.0</v>
      </c>
      <c r="K2865" s="23" t="str">
        <f>IF(C2865&lt;&gt;"",IF(C2865+G2865&gt;0,C2865+G2865,""),IF(G2865-C2864&gt;0,G2865-C2864,""))</f>
        <v/>
      </c>
      <c r="L2865" s="15" t="str">
        <f>if(K2865&lt;&gt;"",if(J2864-J2865&lt;G2865,1,if(G2865=J2864-J2865,"Push",0)),"")</f>
        <v/>
      </c>
      <c r="AA2865" s="18"/>
      <c r="AB2865" s="19"/>
    </row>
    <row r="2866" hidden="1">
      <c r="A2866" s="7">
        <v>44198.0</v>
      </c>
      <c r="B2866" s="8" t="s">
        <v>76</v>
      </c>
      <c r="C2866" s="9"/>
      <c r="D2866" s="9"/>
      <c r="E2866" s="10">
        <v>72.2</v>
      </c>
      <c r="F2866" s="11">
        <v>55.6</v>
      </c>
      <c r="G2866" s="5">
        <v>9.0</v>
      </c>
      <c r="H2866" s="5">
        <v>360.0</v>
      </c>
      <c r="I2866" s="12">
        <f>if(H2866&lt;0,-H2866/(-H2866+100),100/(H2866+100))/(if(H2866&lt;0,-H2866/(-H2866+100),100/(H2866+100))+if(H2867&lt;0,-H2867/(-H2867+100),100/(H2867+100)))</f>
        <v>0.2080344333</v>
      </c>
      <c r="J2866" s="13">
        <v>60.0</v>
      </c>
      <c r="K2866" s="14" t="str">
        <f>IF(C2866&lt;&gt;"",IF(C2866+G2866&gt;0,C2866+G2866,""),IF(G2866-C2867&gt;0,G2866-C2867,""))</f>
        <v/>
      </c>
      <c r="L2866" s="15" t="str">
        <f>if(K2866&lt;&gt;"",if(J2867-J2866&lt;G2866,1,if(G2866=J2867-J2866,"Push",0)),"")</f>
        <v/>
      </c>
      <c r="AA2866" s="18"/>
      <c r="AB2866" s="19"/>
    </row>
    <row r="2867" hidden="1">
      <c r="B2867" s="20" t="s">
        <v>245</v>
      </c>
      <c r="C2867" s="3">
        <v>9.6</v>
      </c>
      <c r="D2867" s="21">
        <v>0.817</v>
      </c>
      <c r="F2867" s="22">
        <v>67.2</v>
      </c>
      <c r="G2867" s="5">
        <v>-9.0</v>
      </c>
      <c r="H2867" s="5">
        <v>-480.0</v>
      </c>
      <c r="I2867" s="12">
        <f>if(H2867&lt;0,-H2867/(-H2867+100),100/(H2867+100))/(if(H2867&lt;0,-H2867/(-H2867+100),100/(H2867+100))+if(H2866&lt;0,-H2866/(-H2866+100),100/(H2866+100)))</f>
        <v>0.7919655667</v>
      </c>
      <c r="J2867" s="13">
        <v>68.0</v>
      </c>
      <c r="K2867" s="23">
        <f>IF(C2867&lt;&gt;"",IF(C2867+G2867&gt;0,C2867+G2867,""),IF(G2867-C2866&gt;0,G2867-C2866,""))</f>
        <v>0.6</v>
      </c>
      <c r="L2867" s="15">
        <f>if(K2867&lt;&gt;"",if(J2866-J2867&lt;G2867,1,if(G2867=J2866-J2867,"Push",0)),"")</f>
        <v>0</v>
      </c>
      <c r="AA2867" s="18"/>
      <c r="AB2867" s="19"/>
    </row>
    <row r="2868" hidden="1">
      <c r="A2868" s="7">
        <v>44198.0</v>
      </c>
      <c r="B2868" s="8" t="s">
        <v>414</v>
      </c>
      <c r="C2868" s="9"/>
      <c r="D2868" s="9"/>
      <c r="E2868" s="10">
        <v>70.7</v>
      </c>
      <c r="F2868" s="11">
        <v>92.8</v>
      </c>
      <c r="G2868" s="5">
        <v>8.5</v>
      </c>
      <c r="H2868" s="5">
        <v>330.0</v>
      </c>
      <c r="I2868" s="12">
        <f>if(H2868&lt;0,-H2868/(-H2868+100),100/(H2868+100))/(if(H2868&lt;0,-H2868/(-H2868+100),100/(H2868+100))+if(H2869&lt;0,-H2869/(-H2869+100),100/(H2869+100)))</f>
        <v>0.222406984</v>
      </c>
      <c r="J2868" s="13">
        <v>70.0</v>
      </c>
      <c r="K2868" s="14" t="str">
        <f>IF(C2868&lt;&gt;"",IF(C2868+G2868&gt;0,C2868+G2868,""),IF(G2868-C2869&gt;0,G2868-C2869,""))</f>
        <v/>
      </c>
      <c r="L2868" s="15" t="str">
        <f>if(K2868&lt;&gt;"",if(J2869-J2868&lt;G2868,1,if(G2868=J2869-J2868,"Push",0)),"")</f>
        <v/>
      </c>
      <c r="AA2868" s="18"/>
      <c r="AB2868" s="19"/>
    </row>
    <row r="2869" hidden="1">
      <c r="B2869" s="20" t="s">
        <v>20</v>
      </c>
      <c r="C2869" s="3">
        <v>10.4</v>
      </c>
      <c r="D2869" s="21">
        <v>0.835</v>
      </c>
      <c r="F2869" s="22">
        <v>37.0</v>
      </c>
      <c r="G2869" s="5">
        <v>-8.5</v>
      </c>
      <c r="H2869" s="5">
        <v>-435.0</v>
      </c>
      <c r="I2869" s="12">
        <f>if(H2869&lt;0,-H2869/(-H2869+100),100/(H2869+100))/(if(H2869&lt;0,-H2869/(-H2869+100),100/(H2869+100))+if(H2868&lt;0,-H2868/(-H2868+100),100/(H2868+100)))</f>
        <v>0.777593016</v>
      </c>
      <c r="J2869" s="13">
        <v>67.0</v>
      </c>
      <c r="K2869" s="23">
        <f>IF(C2869&lt;&gt;"",IF(C2869+G2869&gt;0,C2869+G2869,""),IF(G2869-C2868&gt;0,G2869-C2868,""))</f>
        <v>1.9</v>
      </c>
      <c r="L2869" s="15">
        <f>if(K2869&lt;&gt;"",if(J2868-J2869&lt;G2869,1,if(G2869=J2868-J2869,"Push",0)),"")</f>
        <v>0</v>
      </c>
      <c r="AA2869" s="18"/>
      <c r="AB2869" s="19"/>
    </row>
    <row r="2870" hidden="1">
      <c r="A2870" s="7">
        <v>44198.0</v>
      </c>
      <c r="B2870" s="8" t="s">
        <v>312</v>
      </c>
      <c r="C2870" s="9"/>
      <c r="D2870" s="9"/>
      <c r="E2870" s="10">
        <v>70.2</v>
      </c>
      <c r="F2870" s="11">
        <v>37.2</v>
      </c>
      <c r="G2870" s="5">
        <v>1.0</v>
      </c>
      <c r="H2870" s="5">
        <v>-105.0</v>
      </c>
      <c r="I2870" s="12">
        <f>if(H2870&lt;0,-H2870/(-H2870+100),100/(H2870+100))/(if(H2870&lt;0,-H2870/(-H2870+100),100/(H2870+100))+if(H2871&lt;0,-H2871/(-H2871+100),100/(H2871+100)))</f>
        <v>0.4891657638</v>
      </c>
      <c r="J2870" s="13">
        <v>61.0</v>
      </c>
      <c r="K2870" s="14" t="str">
        <f>IF(C2870&lt;&gt;"",IF(C2870+G2870&gt;0,C2870+G2870,""),IF(G2870-C2871&gt;0,G2870-C2871,""))</f>
        <v/>
      </c>
      <c r="L2870" s="15" t="str">
        <f>if(K2870&lt;&gt;"",if(J2871-J2870&lt;G2870,1,if(G2870=J2871-J2870,"Push",0)),"")</f>
        <v/>
      </c>
      <c r="AA2870" s="18"/>
      <c r="AB2870" s="19"/>
    </row>
    <row r="2871" hidden="1">
      <c r="B2871" s="20" t="s">
        <v>172</v>
      </c>
      <c r="C2871" s="3">
        <v>1.9</v>
      </c>
      <c r="D2871" s="21">
        <v>0.571</v>
      </c>
      <c r="F2871" s="22">
        <v>68.1</v>
      </c>
      <c r="G2871" s="5">
        <v>-1.0</v>
      </c>
      <c r="H2871" s="5">
        <v>-115.0</v>
      </c>
      <c r="I2871" s="12">
        <f>if(H2871&lt;0,-H2871/(-H2871+100),100/(H2871+100))/(if(H2871&lt;0,-H2871/(-H2871+100),100/(H2871+100))+if(H2870&lt;0,-H2870/(-H2870+100),100/(H2870+100)))</f>
        <v>0.5108342362</v>
      </c>
      <c r="J2871" s="13">
        <v>68.0</v>
      </c>
      <c r="K2871" s="23">
        <f>IF(C2871&lt;&gt;"",IF(C2871+G2871&gt;0,C2871+G2871,""),IF(G2871-C2870&gt;0,G2871-C2870,""))</f>
        <v>0.9</v>
      </c>
      <c r="L2871" s="15">
        <f>if(K2871&lt;&gt;"",if(J2870-J2871&lt;G2871,1,if(G2871=J2870-J2871,"Push",0)),"")</f>
        <v>1</v>
      </c>
      <c r="AA2871" s="18"/>
      <c r="AB2871" s="19"/>
    </row>
    <row r="2872" hidden="1">
      <c r="A2872" s="7">
        <v>44198.0</v>
      </c>
      <c r="B2872" s="8" t="s">
        <v>237</v>
      </c>
      <c r="C2872" s="9"/>
      <c r="D2872" s="9"/>
      <c r="E2872" s="10">
        <v>70.2</v>
      </c>
      <c r="F2872" s="11">
        <v>35.6</v>
      </c>
      <c r="G2872" s="5">
        <v>1.5</v>
      </c>
      <c r="H2872" s="5">
        <v>104.0</v>
      </c>
      <c r="I2872" s="12">
        <f>if(H2872&lt;0,-H2872/(-H2872+100),100/(H2872+100))/(if(H2872&lt;0,-H2872/(-H2872+100),100/(H2872+100))+if(H2873&lt;0,-H2873/(-H2873+100),100/(H2873+100)))</f>
        <v>0.46964106</v>
      </c>
      <c r="J2872" s="13">
        <v>66.0</v>
      </c>
      <c r="K2872" s="14" t="str">
        <f>IF(C2872&lt;&gt;"",IF(C2872+G2872&gt;0,C2872+G2872,""),IF(G2872-C2873&gt;0,G2872-C2873,""))</f>
        <v/>
      </c>
      <c r="L2872" s="15" t="str">
        <f>if(K2872&lt;&gt;"",if(J2873-J2872&lt;G2872,1,if(G2872=J2873-J2872,"Push",0)),"")</f>
        <v/>
      </c>
      <c r="AA2872" s="18"/>
      <c r="AB2872" s="19"/>
    </row>
    <row r="2873" hidden="1">
      <c r="B2873" s="20" t="s">
        <v>302</v>
      </c>
      <c r="C2873" s="3">
        <v>3.3</v>
      </c>
      <c r="D2873" s="21">
        <v>0.63</v>
      </c>
      <c r="F2873" s="22">
        <v>81.2</v>
      </c>
      <c r="G2873" s="5">
        <v>-1.5</v>
      </c>
      <c r="H2873" s="5">
        <v>-124.0</v>
      </c>
      <c r="I2873" s="12">
        <f>if(H2873&lt;0,-H2873/(-H2873+100),100/(H2873+100))/(if(H2873&lt;0,-H2873/(-H2873+100),100/(H2873+100))+if(H2872&lt;0,-H2872/(-H2872+100),100/(H2872+100)))</f>
        <v>0.53035894</v>
      </c>
      <c r="J2873" s="13">
        <v>68.0</v>
      </c>
      <c r="K2873" s="23">
        <f>IF(C2873&lt;&gt;"",IF(C2873+G2873&gt;0,C2873+G2873,""),IF(G2873-C2872&gt;0,G2873-C2872,""))</f>
        <v>1.8</v>
      </c>
      <c r="L2873" s="15">
        <f>if(K2873&lt;&gt;"",if(J2872-J2873&lt;G2873,1,if(G2873=J2872-J2873,"Push",0)),"")</f>
        <v>1</v>
      </c>
      <c r="AA2873" s="18"/>
      <c r="AB2873" s="19"/>
    </row>
    <row r="2874" hidden="1">
      <c r="A2874" s="7">
        <v>44198.0</v>
      </c>
      <c r="B2874" s="8" t="s">
        <v>27</v>
      </c>
      <c r="C2874" s="9"/>
      <c r="D2874" s="9"/>
      <c r="E2874" s="10">
        <v>69.4</v>
      </c>
      <c r="F2874" s="11">
        <v>36.4</v>
      </c>
      <c r="G2874" s="5">
        <v>2.5</v>
      </c>
      <c r="H2874" s="5">
        <v>120.0</v>
      </c>
      <c r="I2874" s="12">
        <f>if(H2874&lt;0,-H2874/(-H2874+100),100/(H2874+100))/(if(H2874&lt;0,-H2874/(-H2874+100),100/(H2874+100))+if(H2875&lt;0,-H2875/(-H2875+100),100/(H2875+100)))</f>
        <v>0.4323570432</v>
      </c>
      <c r="J2874" s="13">
        <v>64.0</v>
      </c>
      <c r="K2874" s="14">
        <f>IF(C2874&lt;&gt;"",IF(C2874+G2874&gt;0,C2874+G2874,""),IF(G2874-C2875&gt;0,G2874-C2875,""))</f>
        <v>0.1</v>
      </c>
      <c r="L2874" s="15">
        <f>if(K2874&lt;&gt;"",if(J2875-J2874&lt;G2874,1,if(G2874=J2875-J2874,"Push",0)),"")</f>
        <v>0</v>
      </c>
      <c r="AA2874" s="18"/>
      <c r="AB2874" s="19"/>
    </row>
    <row r="2875" hidden="1">
      <c r="B2875" s="20" t="s">
        <v>28</v>
      </c>
      <c r="C2875" s="3">
        <v>2.4</v>
      </c>
      <c r="D2875" s="21">
        <v>0.597</v>
      </c>
      <c r="F2875" s="22">
        <v>70.3</v>
      </c>
      <c r="G2875" s="5">
        <v>-2.5</v>
      </c>
      <c r="H2875" s="5">
        <v>-148.0</v>
      </c>
      <c r="I2875" s="12">
        <f>if(H2875&lt;0,-H2875/(-H2875+100),100/(H2875+100))/(if(H2875&lt;0,-H2875/(-H2875+100),100/(H2875+100))+if(H2874&lt;0,-H2874/(-H2874+100),100/(H2874+100)))</f>
        <v>0.5676429568</v>
      </c>
      <c r="J2875" s="13">
        <v>73.0</v>
      </c>
      <c r="K2875" s="23" t="str">
        <f>IF(C2875&lt;&gt;"",IF(C2875+G2875&gt;0,C2875+G2875,""),IF(G2875-C2874&gt;0,G2875-C2874,""))</f>
        <v/>
      </c>
      <c r="L2875" s="15" t="str">
        <f>if(K2875&lt;&gt;"",if(J2874-J2875&lt;G2875,1,if(G2875=J2874-J2875,"Push",0)),"")</f>
        <v/>
      </c>
      <c r="AA2875" s="18"/>
      <c r="AB2875" s="19"/>
    </row>
    <row r="2876" hidden="1">
      <c r="A2876" s="7">
        <v>44198.0</v>
      </c>
      <c r="B2876" s="8" t="s">
        <v>210</v>
      </c>
      <c r="C2876" s="9">
        <v>1.2</v>
      </c>
      <c r="D2876" s="25">
        <v>0.546</v>
      </c>
      <c r="E2876" s="10">
        <v>67.0</v>
      </c>
      <c r="F2876" s="11">
        <v>67.3</v>
      </c>
      <c r="G2876" s="5">
        <v>1.0</v>
      </c>
      <c r="H2876" s="5">
        <v>-105.0</v>
      </c>
      <c r="I2876" s="12">
        <f>if(H2876&lt;0,-H2876/(-H2876+100),100/(H2876+100))/(if(H2876&lt;0,-H2876/(-H2876+100),100/(H2876+100))+if(H2877&lt;0,-H2877/(-H2877+100),100/(H2877+100)))</f>
        <v>0.4891657638</v>
      </c>
      <c r="J2876" s="13">
        <v>78.0</v>
      </c>
      <c r="K2876" s="14">
        <f>IF(C2876&lt;&gt;"",IF(C2876+G2876&gt;0,C2876+G2876,""),IF(G2876-C2877&gt;0,G2876-C2877,""))</f>
        <v>2.2</v>
      </c>
      <c r="L2876" s="15">
        <f>if(K2876&lt;&gt;"",if(J2877-J2876&lt;G2876,1,if(G2876=J2877-J2876,"Push",0)),"")</f>
        <v>1</v>
      </c>
      <c r="AA2876" s="18"/>
      <c r="AB2876" s="19"/>
    </row>
    <row r="2877" hidden="1">
      <c r="B2877" s="20" t="s">
        <v>69</v>
      </c>
      <c r="C2877" s="3"/>
      <c r="D2877" s="3"/>
      <c r="F2877" s="22">
        <v>35.5</v>
      </c>
      <c r="G2877" s="5">
        <v>-1.0</v>
      </c>
      <c r="H2877" s="5">
        <v>-115.0</v>
      </c>
      <c r="I2877" s="12">
        <f>if(H2877&lt;0,-H2877/(-H2877+100),100/(H2877+100))/(if(H2877&lt;0,-H2877/(-H2877+100),100/(H2877+100))+if(H2876&lt;0,-H2876/(-H2876+100),100/(H2876+100)))</f>
        <v>0.5108342362</v>
      </c>
      <c r="J2877" s="13">
        <v>68.0</v>
      </c>
      <c r="K2877" s="23" t="str">
        <f>IF(C2877&lt;&gt;"",IF(C2877+G2877&gt;0,C2877+G2877,""),IF(G2877-C2876&gt;0,G2877-C2876,""))</f>
        <v/>
      </c>
      <c r="L2877" s="15" t="str">
        <f>if(K2877&lt;&gt;"",if(J2876-J2877&lt;G2877,1,if(G2877=J2876-J2877,"Push",0)),"")</f>
        <v/>
      </c>
      <c r="AA2877" s="18"/>
      <c r="AB2877" s="19"/>
    </row>
    <row r="2878" hidden="1">
      <c r="A2878" s="7">
        <v>44198.0</v>
      </c>
      <c r="B2878" s="8" t="s">
        <v>31</v>
      </c>
      <c r="C2878" s="9">
        <v>4.3</v>
      </c>
      <c r="D2878" s="25">
        <v>0.651</v>
      </c>
      <c r="E2878" s="10">
        <v>66.9</v>
      </c>
      <c r="F2878" s="11">
        <v>76.9</v>
      </c>
      <c r="G2878" s="5">
        <v>-2.5</v>
      </c>
      <c r="H2878" s="5">
        <v>-143.0</v>
      </c>
      <c r="I2878" s="12">
        <f>if(H2878&lt;0,-H2878/(-H2878+100),100/(H2878+100))/(if(H2878&lt;0,-H2878/(-H2878+100),100/(H2878+100))+if(H2879&lt;0,-H2879/(-H2879+100),100/(H2879+100)))</f>
        <v>0.5642037303</v>
      </c>
      <c r="J2878" s="13">
        <v>70.0</v>
      </c>
      <c r="K2878" s="14">
        <f>IF(C2878&lt;&gt;"",IF(C2878+G2878&gt;0,C2878+G2878,""),IF(G2878-C2879&gt;0,G2878-C2879,""))</f>
        <v>1.8</v>
      </c>
      <c r="L2878" s="15">
        <f>if(K2878&lt;&gt;"",if(J2879-J2878&lt;G2878,1,if(G2878=J2879-J2878,"Push",0)),"")</f>
        <v>1</v>
      </c>
      <c r="AA2878" s="18"/>
      <c r="AB2878" s="19"/>
    </row>
    <row r="2879" hidden="1">
      <c r="B2879" s="20" t="s">
        <v>292</v>
      </c>
      <c r="C2879" s="3"/>
      <c r="D2879" s="3"/>
      <c r="F2879" s="22">
        <v>36.9</v>
      </c>
      <c r="G2879" s="5">
        <v>2.5</v>
      </c>
      <c r="H2879" s="5">
        <v>120.0</v>
      </c>
      <c r="I2879" s="12">
        <f>if(H2879&lt;0,-H2879/(-H2879+100),100/(H2879+100))/(if(H2879&lt;0,-H2879/(-H2879+100),100/(H2879+100))+if(H2878&lt;0,-H2878/(-H2878+100),100/(H2878+100)))</f>
        <v>0.4357962697</v>
      </c>
      <c r="J2879" s="13">
        <v>62.0</v>
      </c>
      <c r="K2879" s="23" t="str">
        <f>IF(C2879&lt;&gt;"",IF(C2879+G2879&gt;0,C2879+G2879,""),IF(G2879-C2878&gt;0,G2879-C2878,""))</f>
        <v/>
      </c>
      <c r="L2879" s="15" t="str">
        <f>if(K2879&lt;&gt;"",if(J2878-J2879&lt;G2879,1,if(G2879=J2878-J2879,"Push",0)),"")</f>
        <v/>
      </c>
      <c r="AA2879" s="18"/>
      <c r="AB2879" s="19"/>
    </row>
    <row r="2880" hidden="1">
      <c r="A2880" s="7">
        <v>44198.0</v>
      </c>
      <c r="B2880" s="8" t="s">
        <v>313</v>
      </c>
      <c r="C2880" s="9">
        <v>5.7</v>
      </c>
      <c r="D2880" s="25">
        <v>0.698</v>
      </c>
      <c r="E2880" s="10">
        <v>65.8</v>
      </c>
      <c r="F2880" s="11">
        <v>68.0</v>
      </c>
      <c r="G2880" s="5">
        <v>-6.5</v>
      </c>
      <c r="H2880" s="5">
        <v>-295.0</v>
      </c>
      <c r="I2880" s="12">
        <f>if(H2880&lt;0,-H2880/(-H2880+100),100/(H2880+100))/(if(H2880&lt;0,-H2880/(-H2880+100),100/(H2880+100))+if(H2881&lt;0,-H2881/(-H2881+100),100/(H2881+100)))</f>
        <v>0.711362806</v>
      </c>
      <c r="J2880" s="13">
        <v>75.0</v>
      </c>
      <c r="K2880" s="14" t="str">
        <f>IF(C2880&lt;&gt;"",IF(C2880+G2880&gt;0,C2880+G2880,""),IF(G2880-C2881&gt;0,G2880-C2881,""))</f>
        <v/>
      </c>
      <c r="L2880" s="15" t="str">
        <f>if(K2880&lt;&gt;"",if(J2881-J2880&lt;G2880,1,if(G2880=J2881-J2880,"Push",0)),"")</f>
        <v/>
      </c>
      <c r="AA2880" s="18"/>
      <c r="AB2880" s="19"/>
    </row>
    <row r="2881" hidden="1">
      <c r="B2881" s="20" t="s">
        <v>63</v>
      </c>
      <c r="C2881" s="3"/>
      <c r="D2881" s="3"/>
      <c r="F2881" s="22">
        <v>39.0</v>
      </c>
      <c r="G2881" s="5">
        <v>6.5</v>
      </c>
      <c r="H2881" s="5">
        <v>230.0</v>
      </c>
      <c r="I2881" s="12">
        <f>if(H2881&lt;0,-H2881/(-H2881+100),100/(H2881+100))/(if(H2881&lt;0,-H2881/(-H2881+100),100/(H2881+100))+if(H2880&lt;0,-H2880/(-H2880+100),100/(H2880+100)))</f>
        <v>0.288637194</v>
      </c>
      <c r="J2881" s="13">
        <v>63.0</v>
      </c>
      <c r="K2881" s="23">
        <f>IF(C2881&lt;&gt;"",IF(C2881+G2881&gt;0,C2881+G2881,""),IF(G2881-C2880&gt;0,G2881-C2880,""))</f>
        <v>0.8</v>
      </c>
      <c r="L2881" s="15">
        <f>if(K2881&lt;&gt;"",if(J2880-J2881&lt;G2881,1,if(G2881=J2880-J2881,"Push",0)),"")</f>
        <v>0</v>
      </c>
      <c r="AA2881" s="18"/>
      <c r="AB2881" s="19"/>
    </row>
    <row r="2882" hidden="1">
      <c r="A2882" s="7">
        <v>44198.0</v>
      </c>
      <c r="B2882" s="8" t="s">
        <v>16</v>
      </c>
      <c r="C2882" s="9">
        <v>5.0</v>
      </c>
      <c r="D2882" s="25">
        <v>0.693</v>
      </c>
      <c r="E2882" s="10">
        <v>64.7</v>
      </c>
      <c r="F2882" s="11">
        <v>23.2</v>
      </c>
      <c r="G2882" s="5">
        <v>-6.0</v>
      </c>
      <c r="H2882" s="5">
        <v>-275.0</v>
      </c>
      <c r="I2882" s="12">
        <f>if(H2882&lt;0,-H2882/(-H2882+100),100/(H2882+100))/(if(H2882&lt;0,-H2882/(-H2882+100),100/(H2882+100))+if(H2883&lt;0,-H2883/(-H2883+100),100/(H2883+100)))</f>
        <v>0.6978851964</v>
      </c>
      <c r="J2882" s="13">
        <v>71.0</v>
      </c>
      <c r="K2882" s="14" t="str">
        <f>IF(C2882&lt;&gt;"",IF(C2882+G2882&gt;0,C2882+G2882,""),IF(G2882-C2883&gt;0,G2882-C2883,""))</f>
        <v/>
      </c>
      <c r="L2882" s="15" t="str">
        <f>if(K2882&lt;&gt;"",if(J2883-J2882&lt;G2882,1,if(G2882=J2883-J2882,"Push",0)),"")</f>
        <v/>
      </c>
      <c r="AA2882" s="18"/>
      <c r="AB2882" s="19"/>
    </row>
    <row r="2883" hidden="1">
      <c r="B2883" s="20" t="s">
        <v>249</v>
      </c>
      <c r="C2883" s="3"/>
      <c r="D2883" s="3"/>
      <c r="F2883" s="22">
        <v>86.0</v>
      </c>
      <c r="G2883" s="5">
        <v>6.0</v>
      </c>
      <c r="H2883" s="5">
        <v>215.0</v>
      </c>
      <c r="I2883" s="12">
        <f>if(H2883&lt;0,-H2883/(-H2883+100),100/(H2883+100))/(if(H2883&lt;0,-H2883/(-H2883+100),100/(H2883+100))+if(H2882&lt;0,-H2882/(-H2882+100),100/(H2882+100)))</f>
        <v>0.3021148036</v>
      </c>
      <c r="J2883" s="13">
        <v>75.0</v>
      </c>
      <c r="K2883" s="23">
        <f>IF(C2883&lt;&gt;"",IF(C2883+G2883&gt;0,C2883+G2883,""),IF(G2883-C2882&gt;0,G2883-C2882,""))</f>
        <v>1</v>
      </c>
      <c r="L2883" s="15">
        <f>if(K2883&lt;&gt;"",if(J2882-J2883&lt;G2883,1,if(G2883=J2882-J2883,"Push",0)),"")</f>
        <v>1</v>
      </c>
      <c r="AA2883" s="18"/>
      <c r="AB2883" s="19"/>
    </row>
    <row r="2884" hidden="1">
      <c r="A2884" s="7">
        <v>44198.0</v>
      </c>
      <c r="B2884" s="8" t="s">
        <v>94</v>
      </c>
      <c r="C2884" s="9">
        <v>1.0</v>
      </c>
      <c r="D2884" s="25">
        <v>0.534</v>
      </c>
      <c r="E2884" s="10">
        <v>64.1</v>
      </c>
      <c r="F2884" s="11">
        <v>61.0</v>
      </c>
      <c r="G2884" s="5">
        <v>4.5</v>
      </c>
      <c r="H2884" s="5">
        <v>165.0</v>
      </c>
      <c r="I2884" s="12">
        <f>if(H2884&lt;0,-H2884/(-H2884+100),100/(H2884+100))/(if(H2884&lt;0,-H2884/(-H2884+100),100/(H2884+100))+if(H2885&lt;0,-H2885/(-H2885+100),100/(H2885+100)))</f>
        <v>0.3614457831</v>
      </c>
      <c r="J2884" s="13">
        <v>80.0</v>
      </c>
      <c r="K2884" s="14">
        <f>IF(C2884&lt;&gt;"",IF(C2884+G2884&gt;0,C2884+G2884,""),IF(G2884-C2885&gt;0,G2884-C2885,""))</f>
        <v>5.5</v>
      </c>
      <c r="L2884" s="15">
        <f>if(K2884&lt;&gt;"",if(J2885-J2884&lt;G2884,1,if(G2884=J2885-J2884,"Push",0)),"")</f>
        <v>1</v>
      </c>
      <c r="AA2884" s="18"/>
      <c r="AB2884" s="19"/>
    </row>
    <row r="2885" hidden="1">
      <c r="B2885" s="20" t="s">
        <v>56</v>
      </c>
      <c r="C2885" s="3"/>
      <c r="D2885" s="3"/>
      <c r="F2885" s="22">
        <v>40.7</v>
      </c>
      <c r="G2885" s="5">
        <v>-4.5</v>
      </c>
      <c r="H2885" s="5">
        <v>-200.0</v>
      </c>
      <c r="I2885" s="12">
        <f>if(H2885&lt;0,-H2885/(-H2885+100),100/(H2885+100))/(if(H2885&lt;0,-H2885/(-H2885+100),100/(H2885+100))+if(H2884&lt;0,-H2884/(-H2884+100),100/(H2884+100)))</f>
        <v>0.6385542169</v>
      </c>
      <c r="J2885" s="13">
        <v>75.0</v>
      </c>
      <c r="K2885" s="23" t="str">
        <f>IF(C2885&lt;&gt;"",IF(C2885+G2885&gt;0,C2885+G2885,""),IF(G2885-C2884&gt;0,G2885-C2884,""))</f>
        <v/>
      </c>
      <c r="L2885" s="15" t="str">
        <f>if(K2885&lt;&gt;"",if(J2884-J2885&lt;G2885,1,if(G2885=J2884-J2885,"Push",0)),"")</f>
        <v/>
      </c>
      <c r="AA2885" s="18"/>
      <c r="AB2885" s="19"/>
    </row>
    <row r="2886" hidden="1">
      <c r="A2886" s="7">
        <v>44198.0</v>
      </c>
      <c r="B2886" s="8" t="s">
        <v>150</v>
      </c>
      <c r="C2886" s="9">
        <v>4.2</v>
      </c>
      <c r="D2886" s="25">
        <v>0.665</v>
      </c>
      <c r="E2886" s="10">
        <v>64.0</v>
      </c>
      <c r="F2886" s="11">
        <v>54.5</v>
      </c>
      <c r="G2886" s="5">
        <v>-3.5</v>
      </c>
      <c r="H2886" s="5">
        <v>-175.0</v>
      </c>
      <c r="I2886" s="12">
        <f>if(H2886&lt;0,-H2886/(-H2886+100),100/(H2886+100))/(if(H2886&lt;0,-H2886/(-H2886+100),100/(H2886+100))+if(H2887&lt;0,-H2887/(-H2887+100),100/(H2887+100)))</f>
        <v>0.6072831132</v>
      </c>
      <c r="J2886" s="13">
        <v>67.0</v>
      </c>
      <c r="K2886" s="14">
        <f>IF(C2886&lt;&gt;"",IF(C2886+G2886&gt;0,C2886+G2886,""),IF(G2886-C2887&gt;0,G2886-C2887,""))</f>
        <v>0.7</v>
      </c>
      <c r="L2886" s="15">
        <f>if(K2886&lt;&gt;"",if(J2887-J2886&lt;G2886,1,if(G2886=J2887-J2886,"Push",0)),"")</f>
        <v>1</v>
      </c>
      <c r="AA2886" s="18"/>
      <c r="AB2886" s="19"/>
    </row>
    <row r="2887" hidden="1">
      <c r="B2887" s="20" t="s">
        <v>48</v>
      </c>
      <c r="C2887" s="3"/>
      <c r="D2887" s="3"/>
      <c r="F2887" s="22">
        <v>44.9</v>
      </c>
      <c r="G2887" s="5">
        <v>3.5</v>
      </c>
      <c r="H2887" s="5">
        <v>143.0</v>
      </c>
      <c r="I2887" s="12">
        <f>if(H2887&lt;0,-H2887/(-H2887+100),100/(H2887+100))/(if(H2887&lt;0,-H2887/(-H2887+100),100/(H2887+100))+if(H2886&lt;0,-H2886/(-H2886+100),100/(H2886+100)))</f>
        <v>0.3927168868</v>
      </c>
      <c r="J2887" s="13">
        <v>60.0</v>
      </c>
      <c r="K2887" s="23" t="str">
        <f>IF(C2887&lt;&gt;"",IF(C2887+G2887&gt;0,C2887+G2887,""),IF(G2887-C2886&gt;0,G2887-C2886,""))</f>
        <v/>
      </c>
      <c r="L2887" s="15" t="str">
        <f>if(K2887&lt;&gt;"",if(J2886-J2887&lt;G2887,1,if(G2887=J2886-J2887,"Push",0)),"")</f>
        <v/>
      </c>
      <c r="AA2887" s="18"/>
      <c r="AB2887" s="19"/>
    </row>
    <row r="2888" hidden="1">
      <c r="A2888" s="7">
        <v>44198.0</v>
      </c>
      <c r="B2888" s="8" t="s">
        <v>261</v>
      </c>
      <c r="C2888" s="9">
        <v>7.3</v>
      </c>
      <c r="D2888" s="25">
        <v>0.75</v>
      </c>
      <c r="E2888" s="10">
        <v>63.4</v>
      </c>
      <c r="F2888" s="11">
        <v>58.0</v>
      </c>
      <c r="G2888" s="5">
        <v>-8.5</v>
      </c>
      <c r="H2888" s="5">
        <v>-435.0</v>
      </c>
      <c r="I2888" s="12">
        <f>if(H2888&lt;0,-H2888/(-H2888+100),100/(H2888+100))/(if(H2888&lt;0,-H2888/(-H2888+100),100/(H2888+100))+if(H2889&lt;0,-H2889/(-H2889+100),100/(H2889+100)))</f>
        <v>0.777593016</v>
      </c>
      <c r="J2888" s="13">
        <v>86.0</v>
      </c>
      <c r="K2888" s="14" t="str">
        <f>IF(C2888&lt;&gt;"",IF(C2888+G2888&gt;0,C2888+G2888,""),IF(G2888-C2889&gt;0,G2888-C2889,""))</f>
        <v/>
      </c>
      <c r="L2888" s="15" t="str">
        <f>if(K2888&lt;&gt;"",if(J2889-J2888&lt;G2888,1,if(G2888=J2889-J2888,"Push",0)),"")</f>
        <v/>
      </c>
      <c r="AA2888" s="18"/>
      <c r="AB2888" s="19"/>
    </row>
    <row r="2889" hidden="1">
      <c r="B2889" s="20" t="s">
        <v>104</v>
      </c>
      <c r="C2889" s="3"/>
      <c r="D2889" s="3"/>
      <c r="F2889" s="22">
        <v>59.7</v>
      </c>
      <c r="G2889" s="5">
        <v>8.5</v>
      </c>
      <c r="H2889" s="5">
        <v>330.0</v>
      </c>
      <c r="I2889" s="12">
        <f>if(H2889&lt;0,-H2889/(-H2889+100),100/(H2889+100))/(if(H2889&lt;0,-H2889/(-H2889+100),100/(H2889+100))+if(H2888&lt;0,-H2888/(-H2888+100),100/(H2888+100)))</f>
        <v>0.222406984</v>
      </c>
      <c r="J2889" s="13">
        <v>82.0</v>
      </c>
      <c r="K2889" s="23">
        <f>IF(C2889&lt;&gt;"",IF(C2889+G2889&gt;0,C2889+G2889,""),IF(G2889-C2888&gt;0,G2889-C2888,""))</f>
        <v>1.2</v>
      </c>
      <c r="L2889" s="15">
        <f>if(K2889&lt;&gt;"",if(J2888-J2889&lt;G2889,1,if(G2889=J2888-J2889,"Push",0)),"")</f>
        <v>1</v>
      </c>
      <c r="AA2889" s="18"/>
      <c r="AB2889" s="19"/>
    </row>
    <row r="2890" hidden="1">
      <c r="A2890" s="7">
        <v>44198.0</v>
      </c>
      <c r="B2890" s="8" t="s">
        <v>332</v>
      </c>
      <c r="C2890" s="9"/>
      <c r="D2890" s="9"/>
      <c r="E2890" s="10">
        <v>62.9</v>
      </c>
      <c r="F2890" s="11">
        <v>91.4</v>
      </c>
      <c r="G2890" s="5">
        <v>8.0</v>
      </c>
      <c r="H2890" s="5">
        <v>300.0</v>
      </c>
      <c r="I2890" s="12">
        <f>if(H2890&lt;0,-H2890/(-H2890+100),100/(H2890+100))/(if(H2890&lt;0,-H2890/(-H2890+100),100/(H2890+100))+if(H2891&lt;0,-H2891/(-H2891+100),100/(H2891+100)))</f>
        <v>0.2380952381</v>
      </c>
      <c r="J2890" s="13">
        <v>83.0</v>
      </c>
      <c r="K2890" s="14" t="str">
        <f>IF(C2890&lt;&gt;"",IF(C2890+G2890&gt;0,C2890+G2890,""),IF(G2890-C2891&gt;0,G2890-C2891,""))</f>
        <v/>
      </c>
      <c r="L2890" s="15" t="str">
        <f>if(K2890&lt;&gt;"",if(J2891-J2890&lt;G2890,1,if(G2890=J2891-J2890,"Push",0)),"")</f>
        <v/>
      </c>
      <c r="AA2890" s="18"/>
      <c r="AB2890" s="19"/>
    </row>
    <row r="2891" hidden="1">
      <c r="B2891" s="20" t="s">
        <v>399</v>
      </c>
      <c r="C2891" s="3">
        <v>11.0</v>
      </c>
      <c r="D2891" s="21">
        <v>0.844</v>
      </c>
      <c r="F2891" s="22">
        <v>30.6</v>
      </c>
      <c r="G2891" s="5">
        <v>-8.0</v>
      </c>
      <c r="H2891" s="5">
        <v>-400.0</v>
      </c>
      <c r="I2891" s="12">
        <f>if(H2891&lt;0,-H2891/(-H2891+100),100/(H2891+100))/(if(H2891&lt;0,-H2891/(-H2891+100),100/(H2891+100))+if(H2890&lt;0,-H2890/(-H2890+100),100/(H2890+100)))</f>
        <v>0.7619047619</v>
      </c>
      <c r="J2891" s="13">
        <v>79.0</v>
      </c>
      <c r="K2891" s="23">
        <f>IF(C2891&lt;&gt;"",IF(C2891+G2891&gt;0,C2891+G2891,""),IF(G2891-C2890&gt;0,G2891-C2890,""))</f>
        <v>3</v>
      </c>
      <c r="L2891" s="15">
        <f>if(K2891&lt;&gt;"",if(J2890-J2891&lt;G2891,1,if(G2891=J2890-J2891,"Push",0)),"")</f>
        <v>0</v>
      </c>
      <c r="AA2891" s="18"/>
      <c r="AB2891" s="19"/>
    </row>
    <row r="2892" hidden="1">
      <c r="A2892" s="7">
        <v>44198.0</v>
      </c>
      <c r="B2892" s="8" t="s">
        <v>248</v>
      </c>
      <c r="C2892" s="9">
        <v>1.2</v>
      </c>
      <c r="D2892" s="25">
        <v>0.546</v>
      </c>
      <c r="E2892" s="10">
        <v>62.3</v>
      </c>
      <c r="F2892" s="11">
        <v>30.0</v>
      </c>
      <c r="G2892" s="5">
        <v>-1.0</v>
      </c>
      <c r="H2892" s="5">
        <v>-115.0</v>
      </c>
      <c r="I2892" s="12">
        <f>if(H2892&lt;0,-H2892/(-H2892+100),100/(H2892+100))/(if(H2892&lt;0,-H2892/(-H2892+100),100/(H2892+100))+if(H2893&lt;0,-H2893/(-H2893+100),100/(H2893+100)))</f>
        <v>0.5108342362</v>
      </c>
      <c r="J2892" s="13">
        <v>56.0</v>
      </c>
      <c r="K2892" s="14">
        <f>IF(C2892&lt;&gt;"",IF(C2892+G2892&gt;0,C2892+G2892,""),IF(G2892-C2893&gt;0,G2892-C2893,""))</f>
        <v>0.2</v>
      </c>
      <c r="L2892" s="15">
        <f>if(K2892&lt;&gt;"",if(J2893-J2892&lt;G2892,1,if(G2892=J2893-J2892,"Push",0)),"")</f>
        <v>0</v>
      </c>
      <c r="AA2892" s="18"/>
      <c r="AB2892" s="19"/>
    </row>
    <row r="2893" hidden="1">
      <c r="B2893" s="20" t="s">
        <v>260</v>
      </c>
      <c r="C2893" s="3"/>
      <c r="D2893" s="3"/>
      <c r="F2893" s="22">
        <v>69.2</v>
      </c>
      <c r="G2893" s="5">
        <v>1.0</v>
      </c>
      <c r="H2893" s="5">
        <v>-105.0</v>
      </c>
      <c r="I2893" s="12">
        <f>if(H2893&lt;0,-H2893/(-H2893+100),100/(H2893+100))/(if(H2893&lt;0,-H2893/(-H2893+100),100/(H2893+100))+if(H2892&lt;0,-H2892/(-H2892+100),100/(H2892+100)))</f>
        <v>0.4891657638</v>
      </c>
      <c r="J2893" s="13">
        <v>60.0</v>
      </c>
      <c r="K2893" s="23" t="str">
        <f>IF(C2893&lt;&gt;"",IF(C2893+G2893&gt;0,C2893+G2893,""),IF(G2893-C2892&gt;0,G2893-C2892,""))</f>
        <v/>
      </c>
      <c r="L2893" s="15" t="str">
        <f>if(K2893&lt;&gt;"",if(J2892-J2893&lt;G2893,1,if(G2893=J2892-J2893,"Push",0)),"")</f>
        <v/>
      </c>
      <c r="AA2893" s="18"/>
      <c r="AB2893" s="19"/>
    </row>
    <row r="2894" hidden="1">
      <c r="A2894" s="7">
        <v>44198.0</v>
      </c>
      <c r="B2894" s="8" t="s">
        <v>184</v>
      </c>
      <c r="C2894" s="9"/>
      <c r="D2894" s="9"/>
      <c r="E2894" s="10">
        <v>61.4</v>
      </c>
      <c r="F2894" s="11">
        <v>53.8</v>
      </c>
      <c r="G2894" s="5">
        <v>10.0</v>
      </c>
      <c r="H2894" s="5">
        <v>410.0</v>
      </c>
      <c r="I2894" s="12">
        <f>if(H2894&lt;0,-H2894/(-H2894+100),100/(H2894+100))/(if(H2894&lt;0,-H2894/(-H2894+100),100/(H2894+100))+if(H2895&lt;0,-H2895/(-H2895+100),100/(H2895+100)))</f>
        <v>0.1877133106</v>
      </c>
      <c r="J2894" s="13">
        <v>80.0</v>
      </c>
      <c r="K2894" s="14">
        <f>IF(C2894&lt;&gt;"",IF(C2894+G2894&gt;0,C2894+G2894,""),IF(G2894-C2895&gt;0,G2894-C2895,""))</f>
        <v>1.9</v>
      </c>
      <c r="L2894" s="15">
        <f>if(K2894&lt;&gt;"",if(J2895-J2894&lt;G2894,1,if(G2894=J2895-J2894,"Push",0)),"")</f>
        <v>1</v>
      </c>
      <c r="AA2894" s="18"/>
      <c r="AB2894" s="19"/>
    </row>
    <row r="2895" hidden="1">
      <c r="B2895" s="20" t="s">
        <v>174</v>
      </c>
      <c r="C2895" s="3">
        <v>8.1</v>
      </c>
      <c r="D2895" s="21">
        <v>0.763</v>
      </c>
      <c r="F2895" s="22">
        <v>57.4</v>
      </c>
      <c r="G2895" s="5">
        <v>-10.0</v>
      </c>
      <c r="H2895" s="5">
        <v>-560.0</v>
      </c>
      <c r="I2895" s="12">
        <f>if(H2895&lt;0,-H2895/(-H2895+100),100/(H2895+100))/(if(H2895&lt;0,-H2895/(-H2895+100),100/(H2895+100))+if(H2894&lt;0,-H2894/(-H2894+100),100/(H2894+100)))</f>
        <v>0.8122866894</v>
      </c>
      <c r="J2895" s="13">
        <v>83.0</v>
      </c>
      <c r="K2895" s="23" t="str">
        <f>IF(C2895&lt;&gt;"",IF(C2895+G2895&gt;0,C2895+G2895,""),IF(G2895-C2894&gt;0,G2895-C2894,""))</f>
        <v/>
      </c>
      <c r="L2895" s="15" t="str">
        <f>if(K2895&lt;&gt;"",if(J2894-J2895&lt;G2895,1,if(G2895=J2894-J2895,"Push",0)),"")</f>
        <v/>
      </c>
      <c r="AA2895" s="18"/>
      <c r="AB2895" s="19"/>
    </row>
    <row r="2896" hidden="1">
      <c r="A2896" s="7">
        <v>44198.0</v>
      </c>
      <c r="B2896" s="8" t="s">
        <v>243</v>
      </c>
      <c r="C2896" s="9"/>
      <c r="D2896" s="9"/>
      <c r="E2896" s="10">
        <v>59.9</v>
      </c>
      <c r="F2896" s="11">
        <v>49.1</v>
      </c>
      <c r="G2896" s="5">
        <v>5.5</v>
      </c>
      <c r="H2896" s="5">
        <v>200.0</v>
      </c>
      <c r="I2896" s="12">
        <f>if(H2896&lt;0,-H2896/(-H2896+100),100/(H2896+100))/(if(H2896&lt;0,-H2896/(-H2896+100),100/(H2896+100))+if(H2897&lt;0,-H2897/(-H2897+100),100/(H2897+100)))</f>
        <v>0.3194444444</v>
      </c>
      <c r="J2896" s="13">
        <v>65.0</v>
      </c>
      <c r="K2896" s="14" t="str">
        <f>IF(C2896&lt;&gt;"",IF(C2896+G2896&gt;0,C2896+G2896,""),IF(G2896-C2897&gt;0,G2896-C2897,""))</f>
        <v/>
      </c>
      <c r="L2896" s="15" t="str">
        <f>if(K2896&lt;&gt;"",if(J2897-J2896&lt;G2896,1,if(G2896=J2897-J2896,"Push",0)),"")</f>
        <v/>
      </c>
      <c r="AA2896" s="18"/>
      <c r="AB2896" s="19"/>
    </row>
    <row r="2897" hidden="1">
      <c r="B2897" s="20" t="s">
        <v>319</v>
      </c>
      <c r="C2897" s="3">
        <v>6.5</v>
      </c>
      <c r="D2897" s="21">
        <v>0.744</v>
      </c>
      <c r="F2897" s="22">
        <v>59.0</v>
      </c>
      <c r="G2897" s="5">
        <v>-5.5</v>
      </c>
      <c r="H2897" s="5">
        <v>-245.0</v>
      </c>
      <c r="I2897" s="12">
        <f>if(H2897&lt;0,-H2897/(-H2897+100),100/(H2897+100))/(if(H2897&lt;0,-H2897/(-H2897+100),100/(H2897+100))+if(H2896&lt;0,-H2896/(-H2896+100),100/(H2896+100)))</f>
        <v>0.6805555556</v>
      </c>
      <c r="J2897" s="13">
        <v>74.0</v>
      </c>
      <c r="K2897" s="23">
        <f>IF(C2897&lt;&gt;"",IF(C2897+G2897&gt;0,C2897+G2897,""),IF(G2897-C2896&gt;0,G2897-C2896,""))</f>
        <v>1</v>
      </c>
      <c r="L2897" s="15">
        <f>if(K2897&lt;&gt;"",if(J2896-J2897&lt;G2897,1,if(G2897=J2896-J2897,"Push",0)),"")</f>
        <v>1</v>
      </c>
      <c r="AA2897" s="18"/>
      <c r="AB2897" s="19"/>
    </row>
    <row r="2898" hidden="1">
      <c r="A2898" s="7">
        <v>44198.0</v>
      </c>
      <c r="B2898" s="8" t="s">
        <v>68</v>
      </c>
      <c r="C2898" s="9"/>
      <c r="D2898" s="9"/>
      <c r="E2898" s="10">
        <v>57.6</v>
      </c>
      <c r="F2898" s="11">
        <v>23.4</v>
      </c>
      <c r="G2898" s="5">
        <v>2.0</v>
      </c>
      <c r="H2898" s="5">
        <v>107.0</v>
      </c>
      <c r="I2898" s="12">
        <f>if(H2898&lt;0,-H2898/(-H2898+100),100/(H2898+100))/(if(H2898&lt;0,-H2898/(-H2898+100),100/(H2898+100))+if(H2899&lt;0,-H2899/(-H2899+100),100/(H2899+100)))</f>
        <v>0.4616656251</v>
      </c>
      <c r="J2898" s="13">
        <v>62.0</v>
      </c>
      <c r="K2898" s="14" t="str">
        <f>IF(C2898&lt;&gt;"",IF(C2898+G2898&gt;0,C2898+G2898,""),IF(G2898-C2899&gt;0,G2898-C2899,""))</f>
        <v/>
      </c>
      <c r="L2898" s="15" t="str">
        <f>if(K2898&lt;&gt;"",if(J2899-J2898&lt;G2898,1,if(G2898=J2899-J2898,"Push",0)),"")</f>
        <v/>
      </c>
      <c r="AA2898" s="18"/>
      <c r="AB2898" s="19"/>
    </row>
    <row r="2899" hidden="1">
      <c r="B2899" s="20" t="s">
        <v>98</v>
      </c>
      <c r="C2899" s="3">
        <v>2.4</v>
      </c>
      <c r="D2899" s="21">
        <v>0.585</v>
      </c>
      <c r="F2899" s="22">
        <v>69.6</v>
      </c>
      <c r="G2899" s="5">
        <v>-2.0</v>
      </c>
      <c r="H2899" s="5">
        <v>-129.0</v>
      </c>
      <c r="I2899" s="12">
        <f>if(H2899&lt;0,-H2899/(-H2899+100),100/(H2899+100))/(if(H2899&lt;0,-H2899/(-H2899+100),100/(H2899+100))+if(H2898&lt;0,-H2898/(-H2898+100),100/(H2898+100)))</f>
        <v>0.5383343749</v>
      </c>
      <c r="J2899" s="13">
        <v>75.0</v>
      </c>
      <c r="K2899" s="23">
        <f>IF(C2899&lt;&gt;"",IF(C2899+G2899&gt;0,C2899+G2899,""),IF(G2899-C2898&gt;0,G2899-C2898,""))</f>
        <v>0.4</v>
      </c>
      <c r="L2899" s="15">
        <f>if(K2899&lt;&gt;"",if(J2898-J2899&lt;G2899,1,if(G2899=J2898-J2899,"Push",0)),"")</f>
        <v>1</v>
      </c>
      <c r="AA2899" s="18"/>
      <c r="AB2899" s="19"/>
    </row>
    <row r="2900" hidden="1">
      <c r="A2900" s="7">
        <v>44198.0</v>
      </c>
      <c r="B2900" s="8" t="s">
        <v>57</v>
      </c>
      <c r="C2900" s="9"/>
      <c r="D2900" s="9"/>
      <c r="E2900" s="10">
        <v>56.9</v>
      </c>
      <c r="F2900" s="11">
        <v>59.6</v>
      </c>
      <c r="G2900" s="5">
        <v>-1.0</v>
      </c>
      <c r="H2900" s="5">
        <v>-115.0</v>
      </c>
      <c r="I2900" s="12">
        <f>if(H2900&lt;0,-H2900/(-H2900+100),100/(H2900+100))/(if(H2900&lt;0,-H2900/(-H2900+100),100/(H2900+100))+if(H2901&lt;0,-H2901/(-H2901+100),100/(H2901+100)))</f>
        <v>0.5108342362</v>
      </c>
      <c r="J2900" s="13">
        <v>71.0</v>
      </c>
      <c r="K2900" s="14" t="str">
        <f>IF(C2900&lt;&gt;"",IF(C2900+G2900&gt;0,C2900+G2900,""),IF(G2900-C2901&gt;0,G2900-C2901,""))</f>
        <v/>
      </c>
      <c r="L2900" s="15" t="str">
        <f>if(K2900&lt;&gt;"",if(J2901-J2900&lt;G2900,1,if(G2900=J2901-J2900,"Push",0)),"")</f>
        <v/>
      </c>
      <c r="AA2900" s="18"/>
      <c r="AB2900" s="19"/>
    </row>
    <row r="2901" hidden="1">
      <c r="B2901" s="20" t="s">
        <v>202</v>
      </c>
      <c r="C2901" s="3">
        <v>2.6</v>
      </c>
      <c r="D2901" s="21">
        <v>0.594</v>
      </c>
      <c r="F2901" s="22">
        <v>29.7</v>
      </c>
      <c r="G2901" s="5">
        <v>1.0</v>
      </c>
      <c r="H2901" s="5">
        <v>-105.0</v>
      </c>
      <c r="I2901" s="12">
        <f>if(H2901&lt;0,-H2901/(-H2901+100),100/(H2901+100))/(if(H2901&lt;0,-H2901/(-H2901+100),100/(H2901+100))+if(H2900&lt;0,-H2900/(-H2900+100),100/(H2900+100)))</f>
        <v>0.4891657638</v>
      </c>
      <c r="J2901" s="13">
        <v>66.0</v>
      </c>
      <c r="K2901" s="23">
        <f>IF(C2901&lt;&gt;"",IF(C2901+G2901&gt;0,C2901+G2901,""),IF(G2901-C2900&gt;0,G2901-C2900,""))</f>
        <v>3.6</v>
      </c>
      <c r="L2901" s="15">
        <f>if(K2901&lt;&gt;"",if(J2900-J2901&lt;G2901,1,if(G2901=J2900-J2901,"Push",0)),"")</f>
        <v>0</v>
      </c>
      <c r="AA2901" s="18"/>
      <c r="AB2901" s="19"/>
    </row>
    <row r="2902" hidden="1">
      <c r="A2902" s="7">
        <v>44198.0</v>
      </c>
      <c r="B2902" s="8" t="s">
        <v>464</v>
      </c>
      <c r="C2902" s="9"/>
      <c r="D2902" s="9"/>
      <c r="E2902" s="10">
        <v>56.6</v>
      </c>
      <c r="F2902" s="11">
        <v>31.3</v>
      </c>
      <c r="G2902" s="5">
        <v>2.5</v>
      </c>
      <c r="H2902" s="5">
        <v>120.0</v>
      </c>
      <c r="I2902" s="12">
        <f>if(H2902&lt;0,-H2902/(-H2902+100),100/(H2902+100))/(if(H2902&lt;0,-H2902/(-H2902+100),100/(H2902+100))+if(H2903&lt;0,-H2903/(-H2903+100),100/(H2903+100)))</f>
        <v>0.4357962697</v>
      </c>
      <c r="J2902" s="13">
        <v>69.0</v>
      </c>
      <c r="K2902" s="14">
        <f>IF(C2902&lt;&gt;"",IF(C2902+G2902&gt;0,C2902+G2902,""),IF(G2902-C2903&gt;0,G2902-C2903,""))</f>
        <v>1.7</v>
      </c>
      <c r="L2902" s="15">
        <f>if(K2902&lt;&gt;"",if(J2903-J2902&lt;G2902,1,if(G2902=J2903-J2902,"Push",0)),"")</f>
        <v>0</v>
      </c>
      <c r="AA2902" s="18"/>
      <c r="AB2902" s="19"/>
    </row>
    <row r="2903" hidden="1">
      <c r="B2903" s="20" t="s">
        <v>64</v>
      </c>
      <c r="C2903" s="3">
        <v>0.8</v>
      </c>
      <c r="D2903" s="21">
        <v>0.533</v>
      </c>
      <c r="F2903" s="22">
        <v>64.6</v>
      </c>
      <c r="G2903" s="5">
        <v>-2.5</v>
      </c>
      <c r="H2903" s="5">
        <v>-143.0</v>
      </c>
      <c r="I2903" s="12">
        <f>if(H2903&lt;0,-H2903/(-H2903+100),100/(H2903+100))/(if(H2903&lt;0,-H2903/(-H2903+100),100/(H2903+100))+if(H2902&lt;0,-H2902/(-H2902+100),100/(H2902+100)))</f>
        <v>0.5642037303</v>
      </c>
      <c r="J2903" s="13">
        <v>78.0</v>
      </c>
      <c r="K2903" s="23" t="str">
        <f>IF(C2903&lt;&gt;"",IF(C2903+G2903&gt;0,C2903+G2903,""),IF(G2903-C2902&gt;0,G2903-C2902,""))</f>
        <v/>
      </c>
      <c r="L2903" s="15" t="str">
        <f>if(K2903&lt;&gt;"",if(J2902-J2903&lt;G2903,1,if(G2903=J2902-J2903,"Push",0)),"")</f>
        <v/>
      </c>
      <c r="AA2903" s="18"/>
      <c r="AB2903" s="19"/>
    </row>
    <row r="2904" hidden="1">
      <c r="A2904" s="7">
        <v>44198.0</v>
      </c>
      <c r="B2904" s="8" t="s">
        <v>442</v>
      </c>
      <c r="C2904" s="9"/>
      <c r="D2904" s="9"/>
      <c r="E2904" s="10">
        <v>56.3</v>
      </c>
      <c r="F2904" s="11">
        <v>66.9</v>
      </c>
      <c r="G2904" s="5">
        <v>-1.5</v>
      </c>
      <c r="H2904" s="5">
        <v>-124.0</v>
      </c>
      <c r="I2904" s="12">
        <f>if(H2904&lt;0,-H2904/(-H2904+100),100/(H2904+100))/(if(H2904&lt;0,-H2904/(-H2904+100),100/(H2904+100))+if(H2905&lt;0,-H2905/(-H2905+100),100/(H2905+100)))</f>
        <v>0.53035894</v>
      </c>
      <c r="J2904" s="13">
        <v>73.0</v>
      </c>
      <c r="K2904" s="14" t="str">
        <f>IF(C2904&lt;&gt;"",IF(C2904+G2904&gt;0,C2904+G2904,""),IF(G2904-C2905&gt;0,G2904-C2905,""))</f>
        <v/>
      </c>
      <c r="L2904" s="15" t="str">
        <f>if(K2904&lt;&gt;"",if(J2905-J2904&lt;G2904,1,if(G2904=J2905-J2904,"Push",0)),"")</f>
        <v/>
      </c>
      <c r="AA2904" s="18"/>
      <c r="AB2904" s="19"/>
    </row>
    <row r="2905" hidden="1">
      <c r="B2905" s="20" t="s">
        <v>42</v>
      </c>
      <c r="C2905" s="3">
        <v>0.4</v>
      </c>
      <c r="D2905" s="21">
        <v>0.516</v>
      </c>
      <c r="F2905" s="22">
        <v>24.0</v>
      </c>
      <c r="G2905" s="5">
        <v>1.5</v>
      </c>
      <c r="H2905" s="5">
        <v>104.0</v>
      </c>
      <c r="I2905" s="12">
        <f>if(H2905&lt;0,-H2905/(-H2905+100),100/(H2905+100))/(if(H2905&lt;0,-H2905/(-H2905+100),100/(H2905+100))+if(H2904&lt;0,-H2904/(-H2904+100),100/(H2904+100)))</f>
        <v>0.46964106</v>
      </c>
      <c r="J2905" s="13">
        <v>67.0</v>
      </c>
      <c r="K2905" s="23">
        <f>IF(C2905&lt;&gt;"",IF(C2905+G2905&gt;0,C2905+G2905,""),IF(G2905-C2904&gt;0,G2905-C2904,""))</f>
        <v>1.9</v>
      </c>
      <c r="L2905" s="15">
        <f>if(K2905&lt;&gt;"",if(J2904-J2905&lt;G2905,1,if(G2905=J2904-J2905,"Push",0)),"")</f>
        <v>0</v>
      </c>
      <c r="AA2905" s="18"/>
      <c r="AB2905" s="19"/>
    </row>
    <row r="2906" hidden="1">
      <c r="A2906" s="7">
        <v>44198.0</v>
      </c>
      <c r="B2906" s="8" t="s">
        <v>145</v>
      </c>
      <c r="C2906" s="9">
        <v>2.5</v>
      </c>
      <c r="D2906" s="25">
        <v>0.592</v>
      </c>
      <c r="E2906" s="10">
        <v>55.4</v>
      </c>
      <c r="F2906" s="11">
        <v>52.7</v>
      </c>
      <c r="G2906" s="5">
        <v>-6.0</v>
      </c>
      <c r="H2906" s="5">
        <v>-265.0</v>
      </c>
      <c r="I2906" s="12">
        <f>if(H2906&lt;0,-H2906/(-H2906+100),100/(H2906+100))/(if(H2906&lt;0,-H2906/(-H2906+100),100/(H2906+100))+if(H2907&lt;0,-H2907/(-H2907+100),100/(H2907+100)))</f>
        <v>0.6957699521</v>
      </c>
      <c r="J2906" s="13">
        <v>84.0</v>
      </c>
      <c r="K2906" s="14" t="str">
        <f>IF(C2906&lt;&gt;"",IF(C2906+G2906&gt;0,C2906+G2906,""),IF(G2906-C2907&gt;0,G2906-C2907,""))</f>
        <v/>
      </c>
      <c r="L2906" s="15" t="str">
        <f>if(K2906&lt;&gt;"",if(J2907-J2906&lt;G2906,1,if(G2906=J2907-J2906,"Push",0)),"")</f>
        <v/>
      </c>
      <c r="AA2906" s="18"/>
      <c r="AB2906" s="19"/>
    </row>
    <row r="2907" hidden="1">
      <c r="B2907" s="20" t="s">
        <v>422</v>
      </c>
      <c r="C2907" s="3"/>
      <c r="D2907" s="3"/>
      <c r="F2907" s="22">
        <v>41.0</v>
      </c>
      <c r="G2907" s="5">
        <v>6.0</v>
      </c>
      <c r="H2907" s="5">
        <v>215.0</v>
      </c>
      <c r="I2907" s="12">
        <f>if(H2907&lt;0,-H2907/(-H2907+100),100/(H2907+100))/(if(H2907&lt;0,-H2907/(-H2907+100),100/(H2907+100))+if(H2906&lt;0,-H2906/(-H2906+100),100/(H2906+100)))</f>
        <v>0.3042300479</v>
      </c>
      <c r="J2907" s="13">
        <v>74.0</v>
      </c>
      <c r="K2907" s="23">
        <f>IF(C2907&lt;&gt;"",IF(C2907+G2907&gt;0,C2907+G2907,""),IF(G2907-C2906&gt;0,G2907-C2906,""))</f>
        <v>3.5</v>
      </c>
      <c r="L2907" s="15">
        <f>if(K2907&lt;&gt;"",if(J2906-J2907&lt;G2907,1,if(G2907=J2906-J2907,"Push",0)),"")</f>
        <v>0</v>
      </c>
      <c r="AA2907" s="18"/>
      <c r="AB2907" s="19"/>
    </row>
    <row r="2908" hidden="1">
      <c r="A2908" s="7">
        <v>44198.0</v>
      </c>
      <c r="B2908" s="8" t="s">
        <v>346</v>
      </c>
      <c r="C2908" s="9"/>
      <c r="D2908" s="9"/>
      <c r="E2908" s="10">
        <v>54.3</v>
      </c>
      <c r="F2908" s="11">
        <v>69.3</v>
      </c>
      <c r="G2908" s="5">
        <v>-1.0</v>
      </c>
      <c r="H2908" s="5">
        <v>-115.0</v>
      </c>
      <c r="I2908" s="12">
        <f>if(H2908&lt;0,-H2908/(-H2908+100),100/(H2908+100))/(if(H2908&lt;0,-H2908/(-H2908+100),100/(H2908+100))+if(H2909&lt;0,-H2909/(-H2909+100),100/(H2909+100)))</f>
        <v>0.5108342362</v>
      </c>
      <c r="J2908" s="13">
        <v>86.0</v>
      </c>
      <c r="K2908" s="14" t="str">
        <f>IF(C2908&lt;&gt;"",IF(C2908+G2908&gt;0,C2908+G2908,""),IF(G2908-C2909&gt;0,G2908-C2909,""))</f>
        <v/>
      </c>
      <c r="L2908" s="15" t="str">
        <f>if(K2908&lt;&gt;"",if(J2909-J2908&lt;G2908,1,if(G2908=J2909-J2908,"Push",0)),"")</f>
        <v/>
      </c>
      <c r="AA2908" s="18"/>
      <c r="AB2908" s="19"/>
    </row>
    <row r="2909" hidden="1">
      <c r="B2909" s="20" t="s">
        <v>363</v>
      </c>
      <c r="C2909" s="3">
        <v>1.4</v>
      </c>
      <c r="D2909" s="21">
        <v>0.56</v>
      </c>
      <c r="F2909" s="22">
        <v>17.8</v>
      </c>
      <c r="G2909" s="5">
        <v>1.0</v>
      </c>
      <c r="H2909" s="5">
        <v>-105.0</v>
      </c>
      <c r="I2909" s="12">
        <f>if(H2909&lt;0,-H2909/(-H2909+100),100/(H2909+100))/(if(H2909&lt;0,-H2909/(-H2909+100),100/(H2909+100))+if(H2908&lt;0,-H2908/(-H2908+100),100/(H2908+100)))</f>
        <v>0.4891657638</v>
      </c>
      <c r="J2909" s="13">
        <v>72.0</v>
      </c>
      <c r="K2909" s="23">
        <f>IF(C2909&lt;&gt;"",IF(C2909+G2909&gt;0,C2909+G2909,""),IF(G2909-C2908&gt;0,G2909-C2908,""))</f>
        <v>2.4</v>
      </c>
      <c r="L2909" s="15">
        <f>if(K2909&lt;&gt;"",if(J2908-J2909&lt;G2909,1,if(G2909=J2908-J2909,"Push",0)),"")</f>
        <v>0</v>
      </c>
      <c r="AA2909" s="18"/>
      <c r="AB2909" s="19"/>
    </row>
    <row r="2910" hidden="1">
      <c r="A2910" s="7">
        <v>44198.0</v>
      </c>
      <c r="B2910" s="8" t="s">
        <v>46</v>
      </c>
      <c r="C2910" s="9">
        <v>5.4</v>
      </c>
      <c r="D2910" s="25">
        <v>0.709</v>
      </c>
      <c r="E2910" s="10">
        <v>53.0</v>
      </c>
      <c r="F2910" s="11">
        <v>46.6</v>
      </c>
      <c r="G2910" s="5">
        <v>-8.0</v>
      </c>
      <c r="H2910" s="5">
        <v>-400.0</v>
      </c>
      <c r="I2910" s="12">
        <f>if(H2910&lt;0,-H2910/(-H2910+100),100/(H2910+100))/(if(H2910&lt;0,-H2910/(-H2910+100),100/(H2910+100))+if(H2911&lt;0,-H2911/(-H2911+100),100/(H2911+100)))</f>
        <v>0.7619047619</v>
      </c>
      <c r="J2910" s="13">
        <v>70.0</v>
      </c>
      <c r="K2910" s="14" t="str">
        <f>IF(C2910&lt;&gt;"",IF(C2910+G2910&gt;0,C2910+G2910,""),IF(G2910-C2911&gt;0,G2910-C2911,""))</f>
        <v/>
      </c>
      <c r="L2910" s="15" t="str">
        <f>if(K2910&lt;&gt;"",if(J2911-J2910&lt;G2910,1,if(G2910=J2911-J2910,"Push",0)),"")</f>
        <v/>
      </c>
      <c r="AA2910" s="18"/>
      <c r="AB2910" s="19"/>
    </row>
    <row r="2911" hidden="1">
      <c r="B2911" s="20" t="s">
        <v>75</v>
      </c>
      <c r="C2911" s="3"/>
      <c r="D2911" s="3"/>
      <c r="F2911" s="22">
        <v>54.9</v>
      </c>
      <c r="G2911" s="5">
        <v>8.0</v>
      </c>
      <c r="H2911" s="5">
        <v>300.0</v>
      </c>
      <c r="I2911" s="12">
        <f>if(H2911&lt;0,-H2911/(-H2911+100),100/(H2911+100))/(if(H2911&lt;0,-H2911/(-H2911+100),100/(H2911+100))+if(H2910&lt;0,-H2910/(-H2910+100),100/(H2910+100)))</f>
        <v>0.2380952381</v>
      </c>
      <c r="J2911" s="13">
        <v>59.0</v>
      </c>
      <c r="K2911" s="23">
        <f>IF(C2911&lt;&gt;"",IF(C2911+G2911&gt;0,C2911+G2911,""),IF(G2911-C2910&gt;0,G2911-C2910,""))</f>
        <v>2.6</v>
      </c>
      <c r="L2911" s="15">
        <f>if(K2911&lt;&gt;"",if(J2910-J2911&lt;G2911,1,if(G2911=J2910-J2911,"Push",0)),"")</f>
        <v>0</v>
      </c>
      <c r="AA2911" s="18"/>
      <c r="AB2911" s="19"/>
    </row>
    <row r="2912" hidden="1">
      <c r="A2912" s="7">
        <v>44198.0</v>
      </c>
      <c r="B2912" s="8" t="s">
        <v>180</v>
      </c>
      <c r="C2912" s="9">
        <v>2.4</v>
      </c>
      <c r="D2912" s="25">
        <v>0.594</v>
      </c>
      <c r="E2912" s="10">
        <v>53.0</v>
      </c>
      <c r="F2912" s="11">
        <v>70.1</v>
      </c>
      <c r="G2912" s="5">
        <v>-5.5</v>
      </c>
      <c r="H2912" s="5">
        <v>-250.0</v>
      </c>
      <c r="I2912" s="12">
        <f>if(H2912&lt;0,-H2912/(-H2912+100),100/(H2912+100))/(if(H2912&lt;0,-H2912/(-H2912+100),100/(H2912+100))+if(H2913&lt;0,-H2913/(-H2913+100),100/(H2913+100)))</f>
        <v>0.6818181818</v>
      </c>
      <c r="J2912" s="13">
        <v>77.0</v>
      </c>
      <c r="K2912" s="14" t="str">
        <f>IF(C2912&lt;&gt;"",IF(C2912+G2912&gt;0,C2912+G2912,""),IF(G2912-C2913&gt;0,G2912-C2913,""))</f>
        <v/>
      </c>
      <c r="L2912" s="15" t="str">
        <f>if(K2912&lt;&gt;"",if(J2913-J2912&lt;G2912,1,if(G2912=J2913-J2912,"Push",0)),"")</f>
        <v/>
      </c>
      <c r="AA2912" s="18"/>
      <c r="AB2912" s="19"/>
    </row>
    <row r="2913" hidden="1">
      <c r="B2913" s="20" t="s">
        <v>284</v>
      </c>
      <c r="C2913" s="3"/>
      <c r="D2913" s="3"/>
      <c r="F2913" s="22">
        <v>18.7</v>
      </c>
      <c r="G2913" s="5">
        <v>5.5</v>
      </c>
      <c r="H2913" s="5">
        <v>200.0</v>
      </c>
      <c r="I2913" s="12">
        <f>if(H2913&lt;0,-H2913/(-H2913+100),100/(H2913+100))/(if(H2913&lt;0,-H2913/(-H2913+100),100/(H2913+100))+if(H2912&lt;0,-H2912/(-H2912+100),100/(H2912+100)))</f>
        <v>0.3181818182</v>
      </c>
      <c r="J2913" s="13">
        <v>62.0</v>
      </c>
      <c r="K2913" s="23">
        <f>IF(C2913&lt;&gt;"",IF(C2913+G2913&gt;0,C2913+G2913,""),IF(G2913-C2912&gt;0,G2913-C2912,""))</f>
        <v>3.1</v>
      </c>
      <c r="L2913" s="15">
        <f>if(K2913&lt;&gt;"",if(J2912-J2913&lt;G2913,1,if(G2913=J2912-J2913,"Push",0)),"")</f>
        <v>0</v>
      </c>
      <c r="AA2913" s="18"/>
      <c r="AB2913" s="19"/>
    </row>
    <row r="2914" hidden="1">
      <c r="A2914" s="7">
        <v>44198.0</v>
      </c>
      <c r="B2914" s="8" t="s">
        <v>81</v>
      </c>
      <c r="C2914" s="9">
        <v>1.5</v>
      </c>
      <c r="D2914" s="25">
        <v>0.553</v>
      </c>
      <c r="E2914" s="10">
        <v>52.5</v>
      </c>
      <c r="F2914" s="11">
        <v>55.3</v>
      </c>
      <c r="G2914" s="5">
        <v>-1.0</v>
      </c>
      <c r="H2914" s="5">
        <v>-115.0</v>
      </c>
      <c r="I2914" s="12">
        <f>if(H2914&lt;0,-H2914/(-H2914+100),100/(H2914+100))/(if(H2914&lt;0,-H2914/(-H2914+100),100/(H2914+100))+if(H2915&lt;0,-H2915/(-H2915+100),100/(H2915+100)))</f>
        <v>0.5108342362</v>
      </c>
      <c r="J2914" s="13">
        <v>95.0</v>
      </c>
      <c r="K2914" s="14">
        <f>IF(C2914&lt;&gt;"",IF(C2914+G2914&gt;0,C2914+G2914,""),IF(G2914-C2915&gt;0,G2914-C2915,""))</f>
        <v>0.5</v>
      </c>
      <c r="L2914" s="15">
        <f>if(K2914&lt;&gt;"",if(J2915-J2914&lt;G2914,1,if(G2914=J2915-J2914,"Push",0)),"")</f>
        <v>1</v>
      </c>
      <c r="AA2914" s="18"/>
      <c r="AB2914" s="19"/>
    </row>
    <row r="2915" hidden="1">
      <c r="B2915" s="20" t="s">
        <v>55</v>
      </c>
      <c r="C2915" s="3"/>
      <c r="D2915" s="3"/>
      <c r="F2915" s="22">
        <v>28.6</v>
      </c>
      <c r="G2915" s="5">
        <v>1.0</v>
      </c>
      <c r="H2915" s="5">
        <v>-105.0</v>
      </c>
      <c r="I2915" s="12">
        <f>if(H2915&lt;0,-H2915/(-H2915+100),100/(H2915+100))/(if(H2915&lt;0,-H2915/(-H2915+100),100/(H2915+100))+if(H2914&lt;0,-H2914/(-H2914+100),100/(H2914+100)))</f>
        <v>0.4891657638</v>
      </c>
      <c r="J2915" s="13">
        <v>83.0</v>
      </c>
      <c r="K2915" s="23" t="str">
        <f>IF(C2915&lt;&gt;"",IF(C2915+G2915&gt;0,C2915+G2915,""),IF(G2915-C2914&gt;0,G2915-C2914,""))</f>
        <v/>
      </c>
      <c r="L2915" s="15" t="str">
        <f>if(K2915&lt;&gt;"",if(J2914-J2915&lt;G2915,1,if(G2915=J2914-J2915,"Push",0)),"")</f>
        <v/>
      </c>
      <c r="AA2915" s="18"/>
      <c r="AB2915" s="19"/>
    </row>
    <row r="2916" hidden="1">
      <c r="A2916" s="7">
        <v>44198.0</v>
      </c>
      <c r="B2916" s="8" t="s">
        <v>441</v>
      </c>
      <c r="C2916" s="9"/>
      <c r="D2916" s="9"/>
      <c r="E2916" s="10">
        <v>52.5</v>
      </c>
      <c r="F2916" s="11">
        <v>87.7</v>
      </c>
      <c r="G2916" s="5">
        <v>13.0</v>
      </c>
      <c r="H2916" s="5">
        <v>700.0</v>
      </c>
      <c r="I2916" s="12">
        <f>if(H2916&lt;0,-H2916/(-H2916+100),100/(H2916+100))/(if(H2916&lt;0,-H2916/(-H2916+100),100/(H2916+100))+if(H2917&lt;0,-H2917/(-H2917+100),100/(H2917+100)))</f>
        <v>0.1198815984</v>
      </c>
      <c r="J2916" s="13">
        <v>63.0</v>
      </c>
      <c r="K2916" s="14">
        <f>IF(C2916&lt;&gt;"",IF(C2916+G2916&gt;0,C2916+G2916,""),IF(G2916-C2917&gt;0,G2916-C2917,""))</f>
        <v>5.2</v>
      </c>
      <c r="L2916" s="15">
        <f>if(K2916&lt;&gt;"",if(J2917-J2916&lt;G2916,1,if(G2916=J2917-J2916,"Push",0)),"")</f>
        <v>1</v>
      </c>
      <c r="AA2916" s="18"/>
      <c r="AB2916" s="19"/>
    </row>
    <row r="2917" hidden="1">
      <c r="B2917" s="20" t="s">
        <v>452</v>
      </c>
      <c r="C2917" s="3">
        <v>7.8</v>
      </c>
      <c r="D2917" s="21">
        <v>0.775</v>
      </c>
      <c r="F2917" s="22">
        <v>24.8</v>
      </c>
      <c r="G2917" s="5">
        <v>-13.0</v>
      </c>
      <c r="H2917" s="5">
        <v>-1115.0</v>
      </c>
      <c r="I2917" s="12">
        <f>if(H2917&lt;0,-H2917/(-H2917+100),100/(H2917+100))/(if(H2917&lt;0,-H2917/(-H2917+100),100/(H2917+100))+if(H2916&lt;0,-H2916/(-H2916+100),100/(H2916+100)))</f>
        <v>0.8801184016</v>
      </c>
      <c r="J2917" s="13">
        <v>62.0</v>
      </c>
      <c r="K2917" s="23" t="str">
        <f>IF(C2917&lt;&gt;"",IF(C2917+G2917&gt;0,C2917+G2917,""),IF(G2917-C2916&gt;0,G2917-C2916,""))</f>
        <v/>
      </c>
      <c r="L2917" s="15" t="str">
        <f>if(K2917&lt;&gt;"",if(J2916-J2917&lt;G2917,1,if(G2917=J2916-J2917,"Push",0)),"")</f>
        <v/>
      </c>
      <c r="AA2917" s="18"/>
      <c r="AB2917" s="19"/>
    </row>
    <row r="2918" hidden="1">
      <c r="A2918" s="7">
        <v>44198.0</v>
      </c>
      <c r="B2918" s="8" t="s">
        <v>200</v>
      </c>
      <c r="C2918" s="9"/>
      <c r="D2918" s="9"/>
      <c r="E2918" s="10">
        <v>50.9</v>
      </c>
      <c r="F2918" s="11">
        <v>32.2</v>
      </c>
      <c r="G2918" s="5">
        <v>5.0</v>
      </c>
      <c r="H2918" s="5">
        <v>180.0</v>
      </c>
      <c r="I2918" s="12">
        <f>if(H2918&lt;0,-H2918/(-H2918+100),100/(H2918+100))/(if(H2918&lt;0,-H2918/(-H2918+100),100/(H2918+100))+if(H2919&lt;0,-H2919/(-H2919+100),100/(H2919+100)))</f>
        <v>0.3403141361</v>
      </c>
      <c r="J2918" s="13">
        <v>57.0</v>
      </c>
      <c r="K2918" s="14" t="str">
        <f>IF(C2918&lt;&gt;"",IF(C2918+G2918&gt;0,C2918+G2918,""),IF(G2918-C2919&gt;0,G2918-C2919,""))</f>
        <v/>
      </c>
      <c r="L2918" s="15" t="str">
        <f>if(K2918&lt;&gt;"",if(J2919-J2918&lt;G2918,1,if(G2918=J2919-J2918,"Push",0)),"")</f>
        <v/>
      </c>
      <c r="AA2918" s="18"/>
      <c r="AB2918" s="19"/>
    </row>
    <row r="2919" hidden="1">
      <c r="B2919" s="20" t="s">
        <v>465</v>
      </c>
      <c r="C2919" s="3">
        <v>5.8</v>
      </c>
      <c r="D2919" s="21">
        <v>0.711</v>
      </c>
      <c r="F2919" s="22">
        <v>82.7</v>
      </c>
      <c r="G2919" s="5">
        <v>-5.0</v>
      </c>
      <c r="H2919" s="5">
        <v>-225.0</v>
      </c>
      <c r="I2919" s="12">
        <f>if(H2919&lt;0,-H2919/(-H2919+100),100/(H2919+100))/(if(H2919&lt;0,-H2919/(-H2919+100),100/(H2919+100))+if(H2918&lt;0,-H2918/(-H2918+100),100/(H2918+100)))</f>
        <v>0.6596858639</v>
      </c>
      <c r="J2919" s="13">
        <v>101.0</v>
      </c>
      <c r="K2919" s="23">
        <f>IF(C2919&lt;&gt;"",IF(C2919+G2919&gt;0,C2919+G2919,""),IF(G2919-C2918&gt;0,G2919-C2918,""))</f>
        <v>0.8</v>
      </c>
      <c r="L2919" s="15">
        <f>if(K2919&lt;&gt;"",if(J2918-J2919&lt;G2919,1,if(G2919=J2918-J2919,"Push",0)),"")</f>
        <v>1</v>
      </c>
      <c r="AA2919" s="18"/>
      <c r="AB2919" s="19"/>
    </row>
    <row r="2920" hidden="1">
      <c r="A2920" s="7">
        <v>44198.0</v>
      </c>
      <c r="B2920" s="8" t="s">
        <v>37</v>
      </c>
      <c r="C2920" s="9">
        <v>6.5</v>
      </c>
      <c r="D2920" s="25">
        <v>0.756</v>
      </c>
      <c r="E2920" s="10">
        <v>50.8</v>
      </c>
      <c r="F2920" s="11">
        <v>64.3</v>
      </c>
      <c r="G2920" s="5">
        <v>-6.0</v>
      </c>
      <c r="H2920" s="5">
        <v>-275.0</v>
      </c>
      <c r="I2920" s="12">
        <f>if(H2920&lt;0,-H2920/(-H2920+100),100/(H2920+100))/(if(H2920&lt;0,-H2920/(-H2920+100),100/(H2920+100))+if(H2921&lt;0,-H2921/(-H2921+100),100/(H2921+100)))</f>
        <v>0.6978851964</v>
      </c>
      <c r="J2920" s="13">
        <v>66.0</v>
      </c>
      <c r="K2920" s="14">
        <f>IF(C2920&lt;&gt;"",IF(C2920+G2920&gt;0,C2920+G2920,""),IF(G2920-C2921&gt;0,G2920-C2921,""))</f>
        <v>0.5</v>
      </c>
      <c r="L2920" s="15">
        <f>if(K2920&lt;&gt;"",if(J2921-J2920&lt;G2920,1,if(G2920=J2921-J2920,"Push",0)),"")</f>
        <v>1</v>
      </c>
      <c r="AA2920" s="18"/>
      <c r="AB2920" s="19"/>
    </row>
    <row r="2921" hidden="1">
      <c r="B2921" s="20" t="s">
        <v>282</v>
      </c>
      <c r="C2921" s="3"/>
      <c r="D2921" s="3"/>
      <c r="F2921" s="22">
        <v>37.8</v>
      </c>
      <c r="G2921" s="5">
        <v>6.0</v>
      </c>
      <c r="H2921" s="5">
        <v>215.0</v>
      </c>
      <c r="I2921" s="12">
        <f>if(H2921&lt;0,-H2921/(-H2921+100),100/(H2921+100))/(if(H2921&lt;0,-H2921/(-H2921+100),100/(H2921+100))+if(H2920&lt;0,-H2920/(-H2920+100),100/(H2920+100)))</f>
        <v>0.3021148036</v>
      </c>
      <c r="J2921" s="13">
        <v>50.0</v>
      </c>
      <c r="K2921" s="23" t="str">
        <f>IF(C2921&lt;&gt;"",IF(C2921+G2921&gt;0,C2921+G2921,""),IF(G2921-C2920&gt;0,G2921-C2920,""))</f>
        <v/>
      </c>
      <c r="L2921" s="15" t="str">
        <f>if(K2921&lt;&gt;"",if(J2920-J2921&lt;G2921,1,if(G2921=J2920-J2921,"Push",0)),"")</f>
        <v/>
      </c>
      <c r="AA2921" s="18"/>
      <c r="AB2921" s="19"/>
    </row>
    <row r="2922" hidden="1">
      <c r="A2922" s="7">
        <v>44198.0</v>
      </c>
      <c r="B2922" s="8" t="s">
        <v>306</v>
      </c>
      <c r="C2922" s="9"/>
      <c r="D2922" s="9"/>
      <c r="E2922" s="10">
        <v>50.7</v>
      </c>
      <c r="F2922" s="11">
        <v>46.7</v>
      </c>
      <c r="G2922" s="5">
        <v>11.0</v>
      </c>
      <c r="H2922" s="5">
        <v>480.0</v>
      </c>
      <c r="I2922" s="12">
        <f>if(H2922&lt;0,-H2922/(-H2922+100),100/(H2922+100))/(if(H2922&lt;0,-H2922/(-H2922+100),100/(H2922+100))+if(H2923&lt;0,-H2923/(-H2923+100),100/(H2923+100)))</f>
        <v>0.164248287</v>
      </c>
      <c r="J2922" s="13">
        <v>84.0</v>
      </c>
      <c r="K2922" s="14">
        <f>IF(C2922&lt;&gt;"",IF(C2922+G2922&gt;0,C2922+G2922,""),IF(G2922-C2923&gt;0,G2922-C2923,""))</f>
        <v>1.7</v>
      </c>
      <c r="L2922" s="15">
        <f>if(K2922&lt;&gt;"",if(J2923-J2922&lt;G2922,1,if(G2922=J2923-J2922,"Push",0)),"")</f>
        <v>1</v>
      </c>
      <c r="AA2922" s="18"/>
      <c r="AB2922" s="19"/>
    </row>
    <row r="2923" hidden="1">
      <c r="B2923" s="20" t="s">
        <v>192</v>
      </c>
      <c r="C2923" s="3">
        <v>9.3</v>
      </c>
      <c r="D2923" s="21">
        <v>0.794</v>
      </c>
      <c r="F2923" s="22">
        <v>52.9</v>
      </c>
      <c r="G2923" s="5">
        <v>-11.0</v>
      </c>
      <c r="H2923" s="5">
        <v>-715.0</v>
      </c>
      <c r="I2923" s="12">
        <f>if(H2923&lt;0,-H2923/(-H2923+100),100/(H2923+100))/(if(H2923&lt;0,-H2923/(-H2923+100),100/(H2923+100))+if(H2922&lt;0,-H2922/(-H2922+100),100/(H2922+100)))</f>
        <v>0.835751713</v>
      </c>
      <c r="J2923" s="13">
        <v>94.0</v>
      </c>
      <c r="K2923" s="23" t="str">
        <f>IF(C2923&lt;&gt;"",IF(C2923+G2923&gt;0,C2923+G2923,""),IF(G2923-C2922&gt;0,G2923-C2922,""))</f>
        <v/>
      </c>
      <c r="L2923" s="15" t="str">
        <f>if(K2923&lt;&gt;"",if(J2922-J2923&lt;G2923,1,if(G2923=J2922-J2923,"Push",0)),"")</f>
        <v/>
      </c>
      <c r="AA2923" s="18"/>
      <c r="AB2923" s="19"/>
    </row>
    <row r="2924" hidden="1">
      <c r="A2924" s="7">
        <v>44198.0</v>
      </c>
      <c r="B2924" s="8" t="s">
        <v>62</v>
      </c>
      <c r="C2924" s="9"/>
      <c r="D2924" s="9"/>
      <c r="E2924" s="10">
        <v>50.3</v>
      </c>
      <c r="F2924" s="11">
        <v>90.3</v>
      </c>
      <c r="G2924" s="5">
        <v>7.5</v>
      </c>
      <c r="H2924" s="5">
        <v>280.0</v>
      </c>
      <c r="I2924" s="12">
        <f>if(H2924&lt;0,-H2924/(-H2924+100),100/(H2924+100))/(if(H2924&lt;0,-H2924/(-H2924+100),100/(H2924+100))+if(H2925&lt;0,-H2925/(-H2925+100),100/(H2925+100)))</f>
        <v>0.2516411379</v>
      </c>
      <c r="J2924" s="13">
        <v>71.0</v>
      </c>
      <c r="K2924" s="14" t="str">
        <f>IF(C2924&lt;&gt;"",IF(C2924+G2924&gt;0,C2924+G2924,""),IF(G2924-C2925&gt;0,G2924-C2925,""))</f>
        <v/>
      </c>
      <c r="L2924" s="15" t="str">
        <f>if(K2924&lt;&gt;"",if(J2925-J2924&lt;G2924,1,if(G2924=J2925-J2924,"Push",0)),"")</f>
        <v/>
      </c>
      <c r="AA2924" s="18"/>
      <c r="AB2924" s="19"/>
    </row>
    <row r="2925" hidden="1">
      <c r="B2925" s="20" t="s">
        <v>250</v>
      </c>
      <c r="C2925" s="3">
        <v>10.1</v>
      </c>
      <c r="D2925" s="21">
        <v>0.817</v>
      </c>
      <c r="F2925" s="22">
        <v>22.9</v>
      </c>
      <c r="G2925" s="5">
        <v>-7.5</v>
      </c>
      <c r="H2925" s="5">
        <v>-360.0</v>
      </c>
      <c r="I2925" s="12">
        <f>if(H2925&lt;0,-H2925/(-H2925+100),100/(H2925+100))/(if(H2925&lt;0,-H2925/(-H2925+100),100/(H2925+100))+if(H2924&lt;0,-H2924/(-H2924+100),100/(H2924+100)))</f>
        <v>0.7483588621</v>
      </c>
      <c r="J2925" s="13">
        <v>61.0</v>
      </c>
      <c r="K2925" s="23">
        <f>IF(C2925&lt;&gt;"",IF(C2925+G2925&gt;0,C2925+G2925,""),IF(G2925-C2924&gt;0,G2925-C2924,""))</f>
        <v>2.6</v>
      </c>
      <c r="L2925" s="15">
        <f>if(K2925&lt;&gt;"",if(J2924-J2925&lt;G2925,1,if(G2925=J2924-J2925,"Push",0)),"")</f>
        <v>0</v>
      </c>
      <c r="AA2925" s="18"/>
      <c r="AB2925" s="19"/>
    </row>
    <row r="2926" hidden="1">
      <c r="A2926" s="7">
        <v>44198.0</v>
      </c>
      <c r="B2926" s="8" t="s">
        <v>162</v>
      </c>
      <c r="C2926" s="9">
        <v>3.2</v>
      </c>
      <c r="D2926" s="25">
        <v>0.623</v>
      </c>
      <c r="E2926" s="10">
        <v>50.2</v>
      </c>
      <c r="F2926" s="11">
        <v>14.0</v>
      </c>
      <c r="G2926" s="5">
        <v>2.5</v>
      </c>
      <c r="H2926" s="5">
        <v>120.0</v>
      </c>
      <c r="I2926" s="12">
        <f>if(H2926&lt;0,-H2926/(-H2926+100),100/(H2926+100))/(if(H2926&lt;0,-H2926/(-H2926+100),100/(H2926+100))+if(H2927&lt;0,-H2927/(-H2927+100),100/(H2927+100)))</f>
        <v>0.4357962697</v>
      </c>
      <c r="J2926" s="13">
        <v>49.0</v>
      </c>
      <c r="K2926" s="14">
        <f>IF(C2926&lt;&gt;"",IF(C2926+G2926&gt;0,C2926+G2926,""),IF(G2926-C2927&gt;0,G2926-C2927,""))</f>
        <v>5.7</v>
      </c>
      <c r="L2926" s="15">
        <f>if(K2926&lt;&gt;"",if(J2927-J2926&lt;G2926,1,if(G2926=J2927-J2926,"Push",0)),"")</f>
        <v>0</v>
      </c>
      <c r="AA2926" s="18"/>
      <c r="AB2926" s="19"/>
    </row>
    <row r="2927" hidden="1">
      <c r="B2927" s="20" t="s">
        <v>220</v>
      </c>
      <c r="C2927" s="3"/>
      <c r="D2927" s="3"/>
      <c r="F2927" s="22">
        <v>71.6</v>
      </c>
      <c r="G2927" s="5">
        <v>-2.5</v>
      </c>
      <c r="H2927" s="5">
        <v>-143.0</v>
      </c>
      <c r="I2927" s="12">
        <f>if(H2927&lt;0,-H2927/(-H2927+100),100/(H2927+100))/(if(H2927&lt;0,-H2927/(-H2927+100),100/(H2927+100))+if(H2926&lt;0,-H2926/(-H2926+100),100/(H2926+100)))</f>
        <v>0.5642037303</v>
      </c>
      <c r="J2927" s="13">
        <v>62.0</v>
      </c>
      <c r="K2927" s="23" t="str">
        <f>IF(C2927&lt;&gt;"",IF(C2927+G2927&gt;0,C2927+G2927,""),IF(G2927-C2926&gt;0,G2927-C2926,""))</f>
        <v/>
      </c>
      <c r="L2927" s="15" t="str">
        <f>if(K2927&lt;&gt;"",if(J2926-J2927&lt;G2927,1,if(G2927=J2926-J2927,"Push",0)),"")</f>
        <v/>
      </c>
      <c r="AA2927" s="18"/>
      <c r="AB2927" s="19"/>
    </row>
    <row r="2928" hidden="1">
      <c r="A2928" s="7">
        <v>44198.0</v>
      </c>
      <c r="B2928" s="8" t="s">
        <v>208</v>
      </c>
      <c r="C2928" s="9">
        <v>0.8</v>
      </c>
      <c r="D2928" s="25">
        <v>0.535</v>
      </c>
      <c r="E2928" s="10">
        <v>50.1</v>
      </c>
      <c r="F2928" s="11">
        <v>20.4</v>
      </c>
      <c r="G2928" s="5">
        <v>4.5</v>
      </c>
      <c r="H2928" s="5">
        <v>170.0</v>
      </c>
      <c r="I2928" s="12">
        <f>if(H2928&lt;0,-H2928/(-H2928+100),100/(H2928+100))/(if(H2928&lt;0,-H2928/(-H2928+100),100/(H2928+100))+if(H2929&lt;0,-H2929/(-H2929+100),100/(H2929+100)))</f>
        <v>0.3552708212</v>
      </c>
      <c r="J2928" s="13">
        <v>52.0</v>
      </c>
      <c r="K2928" s="14">
        <f>IF(C2928&lt;&gt;"",IF(C2928+G2928&gt;0,C2928+G2928,""),IF(G2928-C2929&gt;0,G2928-C2929,""))</f>
        <v>5.3</v>
      </c>
      <c r="L2928" s="15">
        <f>if(K2928&lt;&gt;"",if(J2929-J2928&lt;G2928,1,if(G2928=J2929-J2928,"Push",0)),"")</f>
        <v>0</v>
      </c>
      <c r="AA2928" s="18"/>
      <c r="AB2928" s="19"/>
    </row>
    <row r="2929" hidden="1">
      <c r="B2929" s="20" t="s">
        <v>405</v>
      </c>
      <c r="C2929" s="3"/>
      <c r="D2929" s="3"/>
      <c r="F2929" s="22">
        <v>67.0</v>
      </c>
      <c r="G2929" s="5">
        <v>-4.5</v>
      </c>
      <c r="H2929" s="5">
        <v>-205.0</v>
      </c>
      <c r="I2929" s="12">
        <f>if(H2929&lt;0,-H2929/(-H2929+100),100/(H2929+100))/(if(H2929&lt;0,-H2929/(-H2929+100),100/(H2929+100))+if(H2928&lt;0,-H2928/(-H2928+100),100/(H2928+100)))</f>
        <v>0.6447291788</v>
      </c>
      <c r="J2929" s="13">
        <v>75.0</v>
      </c>
      <c r="K2929" s="23" t="str">
        <f>IF(C2929&lt;&gt;"",IF(C2929+G2929&gt;0,C2929+G2929,""),IF(G2929-C2928&gt;0,G2929-C2928,""))</f>
        <v/>
      </c>
      <c r="L2929" s="15" t="str">
        <f>if(K2929&lt;&gt;"",if(J2928-J2929&lt;G2929,1,if(G2929=J2928-J2929,"Push",0)),"")</f>
        <v/>
      </c>
      <c r="AA2929" s="18"/>
      <c r="AB2929" s="19"/>
    </row>
    <row r="2930" hidden="1">
      <c r="A2930" s="7">
        <v>44198.0</v>
      </c>
      <c r="B2930" s="8" t="s">
        <v>166</v>
      </c>
      <c r="C2930" s="9"/>
      <c r="D2930" s="9"/>
      <c r="E2930" s="10">
        <v>50.0</v>
      </c>
      <c r="F2930" s="11">
        <v>29.0</v>
      </c>
      <c r="G2930" s="5">
        <v>6.5</v>
      </c>
      <c r="H2930" s="5">
        <v>230.0</v>
      </c>
      <c r="I2930" s="12">
        <f>if(H2930&lt;0,-H2930/(-H2930+100),100/(H2930+100))/(if(H2930&lt;0,-H2930/(-H2930+100),100/(H2930+100))+if(H2931&lt;0,-H2931/(-H2931+100),100/(H2931+100)))</f>
        <v>0.288637194</v>
      </c>
      <c r="J2930" s="13">
        <v>68.0</v>
      </c>
      <c r="K2930" s="14">
        <f>IF(C2930&lt;&gt;"",IF(C2930+G2930&gt;0,C2930+G2930,""),IF(G2930-C2931&gt;0,G2930-C2931,""))</f>
        <v>4.5</v>
      </c>
      <c r="L2930" s="15">
        <f>if(K2930&lt;&gt;"",if(J2931-J2930&lt;G2930,1,if(G2930=J2931-J2930,"Push",0)),"")</f>
        <v>1</v>
      </c>
      <c r="AA2930" s="18"/>
      <c r="AB2930" s="19"/>
    </row>
    <row r="2931" hidden="1">
      <c r="B2931" s="20" t="s">
        <v>70</v>
      </c>
      <c r="C2931" s="3">
        <v>2.0</v>
      </c>
      <c r="D2931" s="21">
        <v>0.578</v>
      </c>
      <c r="F2931" s="22">
        <v>52.6</v>
      </c>
      <c r="G2931" s="5">
        <v>-6.5</v>
      </c>
      <c r="H2931" s="5">
        <v>-295.0</v>
      </c>
      <c r="I2931" s="12">
        <f>if(H2931&lt;0,-H2931/(-H2931+100),100/(H2931+100))/(if(H2931&lt;0,-H2931/(-H2931+100),100/(H2931+100))+if(H2930&lt;0,-H2930/(-H2930+100),100/(H2930+100)))</f>
        <v>0.711362806</v>
      </c>
      <c r="J2931" s="13">
        <v>70.0</v>
      </c>
      <c r="K2931" s="23" t="str">
        <f>IF(C2931&lt;&gt;"",IF(C2931+G2931&gt;0,C2931+G2931,""),IF(G2931-C2930&gt;0,G2931-C2930,""))</f>
        <v/>
      </c>
      <c r="L2931" s="15" t="str">
        <f>if(K2931&lt;&gt;"",if(J2930-J2931&lt;G2931,1,if(G2931=J2930-J2931,"Push",0)),"")</f>
        <v/>
      </c>
      <c r="AA2931" s="18"/>
      <c r="AB2931" s="19"/>
    </row>
    <row r="2932" hidden="1">
      <c r="A2932" s="7">
        <v>44198.0</v>
      </c>
      <c r="B2932" s="8" t="s">
        <v>356</v>
      </c>
      <c r="C2932" s="9"/>
      <c r="D2932" s="9"/>
      <c r="E2932" s="10">
        <v>49.9</v>
      </c>
      <c r="F2932" s="11">
        <v>68.1</v>
      </c>
      <c r="G2932" s="5">
        <v>-2.0</v>
      </c>
      <c r="H2932" s="5">
        <v>-134.0</v>
      </c>
      <c r="I2932" s="12">
        <f>if(H2932&lt;0,-H2932/(-H2932+100),100/(H2932+100))/(if(H2932&lt;0,-H2932/(-H2932+100),100/(H2932+100))+if(H2933&lt;0,-H2933/(-H2933+100),100/(H2933+100)))</f>
        <v>0.5483323039</v>
      </c>
      <c r="J2932" s="13">
        <v>81.0</v>
      </c>
      <c r="K2932" s="14" t="str">
        <f>IF(C2932&lt;&gt;"",IF(C2932+G2932&gt;0,C2932+G2932,""),IF(G2932-C2933&gt;0,G2932-C2933,""))</f>
        <v/>
      </c>
      <c r="L2932" s="15" t="str">
        <f>if(K2932&lt;&gt;"",if(J2933-J2932&lt;G2932,1,if(G2932=J2933-J2932,"Push",0)),"")</f>
        <v/>
      </c>
      <c r="AA2932" s="18"/>
      <c r="AB2932" s="19"/>
    </row>
    <row r="2933" hidden="1">
      <c r="B2933" s="20" t="s">
        <v>123</v>
      </c>
      <c r="C2933" s="3">
        <v>4.0</v>
      </c>
      <c r="D2933" s="21">
        <v>0.631</v>
      </c>
      <c r="F2933" s="22">
        <v>10.8</v>
      </c>
      <c r="G2933" s="5">
        <v>2.0</v>
      </c>
      <c r="H2933" s="5">
        <v>112.0</v>
      </c>
      <c r="I2933" s="12">
        <f>if(H2933&lt;0,-H2933/(-H2933+100),100/(H2933+100))/(if(H2933&lt;0,-H2933/(-H2933+100),100/(H2933+100))+if(H2932&lt;0,-H2932/(-H2932+100),100/(H2932+100)))</f>
        <v>0.4516676961</v>
      </c>
      <c r="J2933" s="13">
        <v>67.0</v>
      </c>
      <c r="K2933" s="23">
        <f>IF(C2933&lt;&gt;"",IF(C2933+G2933&gt;0,C2933+G2933,""),IF(G2933-C2932&gt;0,G2933-C2932,""))</f>
        <v>6</v>
      </c>
      <c r="L2933" s="15">
        <f>if(K2933&lt;&gt;"",if(J2932-J2933&lt;G2933,1,if(G2933=J2932-J2933,"Push",0)),"")</f>
        <v>0</v>
      </c>
      <c r="AA2933" s="18"/>
      <c r="AB2933" s="19"/>
    </row>
    <row r="2934" hidden="1">
      <c r="A2934" s="7">
        <v>44198.0</v>
      </c>
      <c r="B2934" s="8" t="s">
        <v>127</v>
      </c>
      <c r="C2934" s="9"/>
      <c r="D2934" s="9"/>
      <c r="E2934" s="10">
        <v>49.6</v>
      </c>
      <c r="F2934" s="11">
        <v>27.5</v>
      </c>
      <c r="G2934" s="5">
        <v>-3.5</v>
      </c>
      <c r="H2934" s="5">
        <v>-175.0</v>
      </c>
      <c r="I2934" s="12">
        <f>if(H2934&lt;0,-H2934/(-H2934+100),100/(H2934+100))/(if(H2934&lt;0,-H2934/(-H2934+100),100/(H2934+100))+if(H2935&lt;0,-H2935/(-H2935+100),100/(H2935+100)))</f>
        <v>0.6072831132</v>
      </c>
      <c r="J2934" s="13">
        <v>60.0</v>
      </c>
      <c r="K2934" s="14" t="str">
        <f>IF(C2934&lt;&gt;"",IF(C2934+G2934&gt;0,C2934+G2934,""),IF(G2934-C2935&gt;0,G2934-C2935,""))</f>
        <v/>
      </c>
      <c r="L2934" s="15" t="str">
        <f>if(K2934&lt;&gt;"",if(J2935-J2934&lt;G2934,1,if(G2934=J2935-J2934,"Push",0)),"")</f>
        <v/>
      </c>
      <c r="AA2934" s="18"/>
      <c r="AB2934" s="19"/>
    </row>
    <row r="2935" hidden="1">
      <c r="B2935" s="20" t="s">
        <v>403</v>
      </c>
      <c r="C2935" s="3">
        <v>3.3</v>
      </c>
      <c r="D2935" s="21">
        <v>0.619</v>
      </c>
      <c r="F2935" s="22">
        <v>66.4</v>
      </c>
      <c r="G2935" s="5">
        <v>3.5</v>
      </c>
      <c r="H2935" s="5">
        <v>143.0</v>
      </c>
      <c r="I2935" s="12">
        <f>if(H2935&lt;0,-H2935/(-H2935+100),100/(H2935+100))/(if(H2935&lt;0,-H2935/(-H2935+100),100/(H2935+100))+if(H2934&lt;0,-H2934/(-H2934+100),100/(H2934+100)))</f>
        <v>0.3927168868</v>
      </c>
      <c r="J2935" s="13">
        <v>63.0</v>
      </c>
      <c r="K2935" s="23">
        <f>IF(C2935&lt;&gt;"",IF(C2935+G2935&gt;0,C2935+G2935,""),IF(G2935-C2934&gt;0,G2935-C2934,""))</f>
        <v>6.8</v>
      </c>
      <c r="L2935" s="15">
        <f>if(K2935&lt;&gt;"",if(J2934-J2935&lt;G2935,1,if(G2935=J2934-J2935,"Push",0)),"")</f>
        <v>1</v>
      </c>
      <c r="AA2935" s="18"/>
      <c r="AB2935" s="19"/>
    </row>
    <row r="2936" hidden="1">
      <c r="A2936" s="7">
        <v>44198.0</v>
      </c>
      <c r="B2936" s="8" t="s">
        <v>188</v>
      </c>
      <c r="C2936" s="9">
        <v>4.3</v>
      </c>
      <c r="D2936" s="25">
        <v>0.659</v>
      </c>
      <c r="E2936" s="10">
        <v>49.1</v>
      </c>
      <c r="F2936" s="11">
        <v>26.7</v>
      </c>
      <c r="I2936" s="12"/>
      <c r="J2936" s="13">
        <v>79.0</v>
      </c>
      <c r="K2936" s="14"/>
      <c r="L2936" s="15"/>
      <c r="AA2936" s="18"/>
      <c r="AB2936" s="19"/>
    </row>
    <row r="2937" hidden="1">
      <c r="B2937" s="20" t="s">
        <v>214</v>
      </c>
      <c r="C2937" s="3"/>
      <c r="D2937" s="3"/>
      <c r="F2937" s="22">
        <v>67.4</v>
      </c>
      <c r="I2937" s="12"/>
      <c r="J2937" s="13">
        <v>84.0</v>
      </c>
      <c r="K2937" s="23"/>
      <c r="L2937" s="15"/>
      <c r="AA2937" s="18"/>
      <c r="AB2937" s="19"/>
    </row>
    <row r="2938" hidden="1">
      <c r="A2938" s="7">
        <v>44198.0</v>
      </c>
      <c r="B2938" s="8" t="s">
        <v>386</v>
      </c>
      <c r="C2938" s="9"/>
      <c r="D2938" s="9"/>
      <c r="E2938" s="10">
        <v>48.2</v>
      </c>
      <c r="F2938" s="11">
        <v>30.8</v>
      </c>
      <c r="G2938" s="5">
        <v>3.5</v>
      </c>
      <c r="H2938" s="5">
        <v>140.0</v>
      </c>
      <c r="I2938" s="12">
        <f>if(H2938&lt;0,-H2938/(-H2938+100),100/(H2938+100))/(if(H2938&lt;0,-H2938/(-H2938+100),100/(H2938+100))+if(H2939&lt;0,-H2939/(-H2939+100),100/(H2939+100)))</f>
        <v>0.3956834532</v>
      </c>
      <c r="J2938" s="13">
        <v>74.0</v>
      </c>
      <c r="K2938" s="14" t="str">
        <f>IF(C2938&lt;&gt;"",IF(C2938+G2938&gt;0,C2938+G2938,""),IF(G2938-C2939&gt;0,G2938-C2939,""))</f>
        <v/>
      </c>
      <c r="L2938" s="15" t="str">
        <f>if(K2938&lt;&gt;"",if(J2939-J2938&lt;G2938,1,if(G2938=J2939-J2938,"Push",0)),"")</f>
        <v/>
      </c>
      <c r="AA2938" s="18"/>
      <c r="AB2938" s="19"/>
    </row>
    <row r="2939" hidden="1">
      <c r="B2939" s="20" t="s">
        <v>435</v>
      </c>
      <c r="C2939" s="3">
        <v>6.4</v>
      </c>
      <c r="D2939" s="21">
        <v>0.724</v>
      </c>
      <c r="F2939" s="22">
        <v>69.5</v>
      </c>
      <c r="G2939" s="5">
        <v>-3.5</v>
      </c>
      <c r="H2939" s="5">
        <v>-175.0</v>
      </c>
      <c r="I2939" s="12">
        <f>if(H2939&lt;0,-H2939/(-H2939+100),100/(H2939+100))/(if(H2939&lt;0,-H2939/(-H2939+100),100/(H2939+100))+if(H2938&lt;0,-H2938/(-H2938+100),100/(H2938+100)))</f>
        <v>0.6043165468</v>
      </c>
      <c r="J2939" s="13">
        <v>84.0</v>
      </c>
      <c r="K2939" s="23">
        <f>IF(C2939&lt;&gt;"",IF(C2939+G2939&gt;0,C2939+G2939,""),IF(G2939-C2938&gt;0,G2939-C2938,""))</f>
        <v>2.9</v>
      </c>
      <c r="L2939" s="15">
        <f>if(K2939&lt;&gt;"",if(J2938-J2939&lt;G2939,1,if(G2939=J2938-J2939,"Push",0)),"")</f>
        <v>1</v>
      </c>
      <c r="AA2939" s="18"/>
      <c r="AB2939" s="19"/>
    </row>
    <row r="2940" hidden="1">
      <c r="A2940" s="7">
        <v>44198.0</v>
      </c>
      <c r="B2940" s="8" t="s">
        <v>33</v>
      </c>
      <c r="C2940" s="9">
        <v>3.5</v>
      </c>
      <c r="D2940" s="25">
        <v>0.642</v>
      </c>
      <c r="E2940" s="10">
        <v>47.5</v>
      </c>
      <c r="F2940" s="11">
        <v>24.5</v>
      </c>
      <c r="G2940" s="5">
        <v>0.0</v>
      </c>
      <c r="H2940" s="5">
        <v>-113.0</v>
      </c>
      <c r="I2940" s="12">
        <f>if(H2940&lt;0,-H2940/(-H2940+100),100/(H2940+100))/(if(H2940&lt;0,-H2940/(-H2940+100),100/(H2940+100))+if(H2941&lt;0,-H2941/(-H2941+100),100/(H2941+100)))</f>
        <v>0.5064960374</v>
      </c>
      <c r="J2940" s="13">
        <v>67.0</v>
      </c>
      <c r="K2940" s="14">
        <f>IF(C2940&lt;&gt;"",IF(C2940+G2940&gt;0,C2940+G2940,""),IF(G2940-C2941&gt;0,G2940-C2941,""))</f>
        <v>3.5</v>
      </c>
      <c r="L2940" s="15">
        <f>if(K2940&lt;&gt;"",if(J2941-J2940&lt;G2940,1,if(G2940=J2941-J2940,"Push",0)),"")</f>
        <v>0</v>
      </c>
      <c r="AA2940" s="18"/>
      <c r="AB2940" s="19"/>
    </row>
    <row r="2941" hidden="1">
      <c r="B2941" s="20" t="s">
        <v>371</v>
      </c>
      <c r="C2941" s="3"/>
      <c r="D2941" s="3"/>
      <c r="F2941" s="22">
        <v>63.8</v>
      </c>
      <c r="G2941" s="5">
        <v>0.0</v>
      </c>
      <c r="H2941" s="5">
        <v>-107.0</v>
      </c>
      <c r="I2941" s="12">
        <f>if(H2941&lt;0,-H2941/(-H2941+100),100/(H2941+100))/(if(H2941&lt;0,-H2941/(-H2941+100),100/(H2941+100))+if(H2940&lt;0,-H2940/(-H2940+100),100/(H2940+100)))</f>
        <v>0.4935039626</v>
      </c>
      <c r="J2941" s="13">
        <v>70.0</v>
      </c>
      <c r="K2941" s="23" t="str">
        <f>IF(C2941&lt;&gt;"",IF(C2941+G2941&gt;0,C2941+G2941,""),IF(G2941-C2940&gt;0,G2941-C2940,""))</f>
        <v/>
      </c>
      <c r="L2941" s="15" t="str">
        <f>if(K2941&lt;&gt;"",if(J2940-J2941&lt;G2941,1,if(G2941=J2940-J2941,"Push",0)),"")</f>
        <v/>
      </c>
      <c r="AA2941" s="18"/>
      <c r="AB2941" s="19"/>
    </row>
    <row r="2942" hidden="1">
      <c r="A2942" s="7">
        <v>44198.0</v>
      </c>
      <c r="B2942" s="8" t="s">
        <v>321</v>
      </c>
      <c r="C2942" s="9">
        <v>0.8</v>
      </c>
      <c r="D2942" s="25">
        <v>0.53</v>
      </c>
      <c r="E2942" s="10">
        <v>47.3</v>
      </c>
      <c r="F2942" s="11">
        <v>56.4</v>
      </c>
      <c r="G2942" s="5">
        <v>-3.0</v>
      </c>
      <c r="H2942" s="5">
        <v>-157.0</v>
      </c>
      <c r="I2942" s="12">
        <f>if(H2942&lt;0,-H2942/(-H2942+100),100/(H2942+100))/(if(H2942&lt;0,-H2942/(-H2942+100),100/(H2942+100))+if(H2943&lt;0,-H2943/(-H2943+100),100/(H2943+100)))</f>
        <v>0.5842096748</v>
      </c>
      <c r="J2942" s="13">
        <v>59.0</v>
      </c>
      <c r="K2942" s="14" t="str">
        <f>IF(C2942&lt;&gt;"",IF(C2942+G2942&gt;0,C2942+G2942,""),IF(G2942-C2943&gt;0,G2942-C2943,""))</f>
        <v/>
      </c>
      <c r="L2942" s="15" t="str">
        <f>if(K2942&lt;&gt;"",if(J2943-J2942&lt;G2942,1,if(G2942=J2943-J2942,"Push",0)),"")</f>
        <v/>
      </c>
      <c r="AA2942" s="18"/>
      <c r="AB2942" s="19"/>
    </row>
    <row r="2943" hidden="1">
      <c r="B2943" s="20" t="s">
        <v>412</v>
      </c>
      <c r="C2943" s="3"/>
      <c r="D2943" s="3"/>
      <c r="F2943" s="22">
        <v>25.6</v>
      </c>
      <c r="G2943" s="5">
        <v>3.0</v>
      </c>
      <c r="H2943" s="5">
        <v>130.0</v>
      </c>
      <c r="I2943" s="12">
        <f>if(H2943&lt;0,-H2943/(-H2943+100),100/(H2943+100))/(if(H2943&lt;0,-H2943/(-H2943+100),100/(H2943+100))+if(H2942&lt;0,-H2942/(-H2942+100),100/(H2942+100)))</f>
        <v>0.4157903252</v>
      </c>
      <c r="J2943" s="13">
        <v>49.0</v>
      </c>
      <c r="K2943" s="23">
        <f>IF(C2943&lt;&gt;"",IF(C2943+G2943&gt;0,C2943+G2943,""),IF(G2943-C2942&gt;0,G2943-C2942,""))</f>
        <v>2.2</v>
      </c>
      <c r="L2943" s="15">
        <f>if(K2943&lt;&gt;"",if(J2942-J2943&lt;G2943,1,if(G2943=J2942-J2943,"Push",0)),"")</f>
        <v>0</v>
      </c>
      <c r="AA2943" s="18"/>
      <c r="AB2943" s="19"/>
    </row>
    <row r="2944" hidden="1">
      <c r="A2944" s="7">
        <v>44198.0</v>
      </c>
      <c r="B2944" s="8" t="s">
        <v>222</v>
      </c>
      <c r="C2944" s="9"/>
      <c r="D2944" s="9"/>
      <c r="E2944" s="10">
        <v>47.2</v>
      </c>
      <c r="F2944" s="11">
        <v>68.7</v>
      </c>
      <c r="G2944" s="5">
        <v>2.5</v>
      </c>
      <c r="H2944" s="5">
        <v>120.0</v>
      </c>
      <c r="I2944" s="12">
        <f>if(H2944&lt;0,-H2944/(-H2944+100),100/(H2944+100))/(if(H2944&lt;0,-H2944/(-H2944+100),100/(H2944+100))+if(H2945&lt;0,-H2945/(-H2945+100),100/(H2945+100)))</f>
        <v>0.4357962697</v>
      </c>
      <c r="J2944" s="13">
        <v>71.0</v>
      </c>
      <c r="K2944" s="14">
        <f>IF(C2944&lt;&gt;"",IF(C2944+G2944&gt;0,C2944+G2944,""),IF(G2944-C2945&gt;0,G2944-C2945,""))</f>
        <v>2.1</v>
      </c>
      <c r="L2944" s="15">
        <f>if(K2944&lt;&gt;"",if(J2945-J2944&lt;G2944,1,if(G2944=J2945-J2944,"Push",0)),"")</f>
        <v>1</v>
      </c>
      <c r="AA2944" s="18"/>
      <c r="AB2944" s="19"/>
    </row>
    <row r="2945" hidden="1">
      <c r="B2945" s="20" t="s">
        <v>278</v>
      </c>
      <c r="C2945" s="3">
        <v>0.4</v>
      </c>
      <c r="D2945" s="21">
        <v>0.515</v>
      </c>
      <c r="F2945" s="22">
        <v>17.7</v>
      </c>
      <c r="G2945" s="5">
        <v>-2.5</v>
      </c>
      <c r="H2945" s="5">
        <v>-143.0</v>
      </c>
      <c r="I2945" s="12">
        <f>if(H2945&lt;0,-H2945/(-H2945+100),100/(H2945+100))/(if(H2945&lt;0,-H2945/(-H2945+100),100/(H2945+100))+if(H2944&lt;0,-H2944/(-H2944+100),100/(H2944+100)))</f>
        <v>0.5642037303</v>
      </c>
      <c r="J2945" s="13">
        <v>59.0</v>
      </c>
      <c r="K2945" s="23" t="str">
        <f>IF(C2945&lt;&gt;"",IF(C2945+G2945&gt;0,C2945+G2945,""),IF(G2945-C2944&gt;0,G2945-C2944,""))</f>
        <v/>
      </c>
      <c r="L2945" s="15" t="str">
        <f>if(K2945&lt;&gt;"",if(J2944-J2945&lt;G2945,1,if(G2945=J2944-J2945,"Push",0)),"")</f>
        <v/>
      </c>
      <c r="AA2945" s="18"/>
      <c r="AB2945" s="19"/>
    </row>
    <row r="2946" hidden="1">
      <c r="A2946" s="7">
        <v>44198.0</v>
      </c>
      <c r="B2946" s="8" t="s">
        <v>330</v>
      </c>
      <c r="C2946" s="9">
        <v>5.8</v>
      </c>
      <c r="D2946" s="25">
        <v>0.701</v>
      </c>
      <c r="E2946" s="10">
        <v>47.2</v>
      </c>
      <c r="F2946" s="11">
        <v>56.4</v>
      </c>
      <c r="G2946" s="5">
        <v>-5.0</v>
      </c>
      <c r="H2946" s="5">
        <v>-225.0</v>
      </c>
      <c r="I2946" s="12">
        <f>if(H2946&lt;0,-H2946/(-H2946+100),100/(H2946+100))/(if(H2946&lt;0,-H2946/(-H2946+100),100/(H2946+100))+if(H2947&lt;0,-H2947/(-H2947+100),100/(H2947+100)))</f>
        <v>0.6596858639</v>
      </c>
      <c r="J2946" s="13">
        <v>89.0</v>
      </c>
      <c r="K2946" s="14">
        <f>IF(C2946&lt;&gt;"",IF(C2946+G2946&gt;0,C2946+G2946,""),IF(G2946-C2947&gt;0,G2946-C2947,""))</f>
        <v>0.8</v>
      </c>
      <c r="L2946" s="15">
        <f>if(K2946&lt;&gt;"",if(J2947-J2946&lt;G2946,1,if(G2946=J2947-J2946,"Push",0)),"")</f>
        <v>1</v>
      </c>
      <c r="AA2946" s="18"/>
      <c r="AB2946" s="19"/>
    </row>
    <row r="2947" hidden="1">
      <c r="B2947" s="20" t="s">
        <v>357</v>
      </c>
      <c r="C2947" s="3"/>
      <c r="D2947" s="3"/>
      <c r="F2947" s="22">
        <v>36.9</v>
      </c>
      <c r="G2947" s="5">
        <v>5.0</v>
      </c>
      <c r="H2947" s="5">
        <v>180.0</v>
      </c>
      <c r="I2947" s="12">
        <f>if(H2947&lt;0,-H2947/(-H2947+100),100/(H2947+100))/(if(H2947&lt;0,-H2947/(-H2947+100),100/(H2947+100))+if(H2946&lt;0,-H2946/(-H2946+100),100/(H2946+100)))</f>
        <v>0.3403141361</v>
      </c>
      <c r="J2947" s="13">
        <v>76.0</v>
      </c>
      <c r="K2947" s="23" t="str">
        <f>IF(C2947&lt;&gt;"",IF(C2947+G2947&gt;0,C2947+G2947,""),IF(G2947-C2946&gt;0,G2947-C2946,""))</f>
        <v/>
      </c>
      <c r="L2947" s="15" t="str">
        <f>if(K2947&lt;&gt;"",if(J2946-J2947&lt;G2947,1,if(G2947=J2946-J2947,"Push",0)),"")</f>
        <v/>
      </c>
      <c r="AA2947" s="18"/>
      <c r="AB2947" s="19"/>
    </row>
    <row r="2948" hidden="1">
      <c r="A2948" s="7">
        <v>44198.0</v>
      </c>
      <c r="B2948" s="8" t="s">
        <v>270</v>
      </c>
      <c r="C2948" s="9"/>
      <c r="D2948" s="9"/>
      <c r="E2948" s="10">
        <v>45.5</v>
      </c>
      <c r="F2948" s="11">
        <v>19.1</v>
      </c>
      <c r="G2948" s="5">
        <v>-2.0</v>
      </c>
      <c r="H2948" s="5">
        <v>-134.0</v>
      </c>
      <c r="I2948" s="12">
        <f>if(H2948&lt;0,-H2948/(-H2948+100),100/(H2948+100))/(if(H2948&lt;0,-H2948/(-H2948+100),100/(H2948+100))+if(H2949&lt;0,-H2949/(-H2949+100),100/(H2949+100)))</f>
        <v>0.5483323039</v>
      </c>
      <c r="J2948" s="13">
        <v>69.0</v>
      </c>
      <c r="K2948" s="14" t="str">
        <f>IF(C2948&lt;&gt;"",IF(C2948+G2948&gt;0,C2948+G2948,""),IF(G2948-C2949&gt;0,G2948-C2949,""))</f>
        <v/>
      </c>
      <c r="L2948" s="15" t="str">
        <f>if(K2948&lt;&gt;"",if(J2949-J2948&lt;G2948,1,if(G2948=J2949-J2948,"Push",0)),"")</f>
        <v/>
      </c>
      <c r="AA2948" s="18"/>
      <c r="AB2948" s="19"/>
    </row>
    <row r="2949" hidden="1">
      <c r="B2949" s="20" t="s">
        <v>266</v>
      </c>
      <c r="C2949" s="3">
        <v>3.4</v>
      </c>
      <c r="D2949" s="21">
        <v>0.617</v>
      </c>
      <c r="F2949" s="22">
        <v>63.8</v>
      </c>
      <c r="G2949" s="5">
        <v>2.0</v>
      </c>
      <c r="H2949" s="5">
        <v>112.0</v>
      </c>
      <c r="I2949" s="12">
        <f>if(H2949&lt;0,-H2949/(-H2949+100),100/(H2949+100))/(if(H2949&lt;0,-H2949/(-H2949+100),100/(H2949+100))+if(H2948&lt;0,-H2948/(-H2948+100),100/(H2948+100)))</f>
        <v>0.4516676961</v>
      </c>
      <c r="J2949" s="13">
        <v>84.0</v>
      </c>
      <c r="K2949" s="23">
        <f>IF(C2949&lt;&gt;"",IF(C2949+G2949&gt;0,C2949+G2949,""),IF(G2949-C2948&gt;0,G2949-C2948,""))</f>
        <v>5.4</v>
      </c>
      <c r="L2949" s="15">
        <f>if(K2949&lt;&gt;"",if(J2948-J2949&lt;G2949,1,if(G2949=J2948-J2949,"Push",0)),"")</f>
        <v>1</v>
      </c>
      <c r="AA2949" s="18"/>
      <c r="AB2949" s="19"/>
    </row>
    <row r="2950" hidden="1">
      <c r="A2950" s="7">
        <v>44198.0</v>
      </c>
      <c r="B2950" s="8" t="s">
        <v>143</v>
      </c>
      <c r="C2950" s="9"/>
      <c r="D2950" s="9"/>
      <c r="E2950" s="10">
        <v>44.4</v>
      </c>
      <c r="F2950" s="11">
        <v>71.2</v>
      </c>
      <c r="G2950" s="5">
        <v>4.0</v>
      </c>
      <c r="H2950" s="5">
        <v>155.0</v>
      </c>
      <c r="I2950" s="12">
        <f>if(H2950&lt;0,-H2950/(-H2950+100),100/(H2950+100))/(if(H2950&lt;0,-H2950/(-H2950+100),100/(H2950+100))+if(H2951&lt;0,-H2951/(-H2951+100),100/(H2951+100)))</f>
        <v>0.3761673024</v>
      </c>
      <c r="J2950" s="13">
        <v>84.0</v>
      </c>
      <c r="K2950" s="14" t="str">
        <f>IF(C2950&lt;&gt;"",IF(C2950+G2950&gt;0,C2950+G2950,""),IF(G2950-C2951&gt;0,G2950-C2951,""))</f>
        <v/>
      </c>
      <c r="L2950" s="15" t="str">
        <f>if(K2950&lt;&gt;"",if(J2951-J2950&lt;G2950,1,if(G2950=J2951-J2950,"Push",0)),"")</f>
        <v/>
      </c>
      <c r="AA2950" s="18"/>
      <c r="AB2950" s="19"/>
    </row>
    <row r="2951" hidden="1">
      <c r="B2951" s="20" t="s">
        <v>66</v>
      </c>
      <c r="C2951" s="3">
        <v>6.9</v>
      </c>
      <c r="D2951" s="21">
        <v>0.716</v>
      </c>
      <c r="F2951" s="22">
        <v>26.9</v>
      </c>
      <c r="G2951" s="5">
        <v>-4.0</v>
      </c>
      <c r="H2951" s="5">
        <v>-186.0</v>
      </c>
      <c r="I2951" s="12">
        <f>if(H2951&lt;0,-H2951/(-H2951+100),100/(H2951+100))/(if(H2951&lt;0,-H2951/(-H2951+100),100/(H2951+100))+if(H2950&lt;0,-H2950/(-H2950+100),100/(H2950+100)))</f>
        <v>0.6238326976</v>
      </c>
      <c r="J2951" s="13">
        <v>81.0</v>
      </c>
      <c r="K2951" s="23">
        <f>IF(C2951&lt;&gt;"",IF(C2951+G2951&gt;0,C2951+G2951,""),IF(G2951-C2950&gt;0,G2951-C2950,""))</f>
        <v>2.9</v>
      </c>
      <c r="L2951" s="15">
        <f>if(K2951&lt;&gt;"",if(J2950-J2951&lt;G2951,1,if(G2951=J2950-J2951,"Push",0)),"")</f>
        <v>0</v>
      </c>
      <c r="AA2951" s="18"/>
      <c r="AB2951" s="19"/>
    </row>
    <row r="2952" hidden="1">
      <c r="A2952" s="26">
        <v>44198.0</v>
      </c>
      <c r="B2952" s="27" t="s">
        <v>146</v>
      </c>
      <c r="C2952" s="28">
        <v>0.8</v>
      </c>
      <c r="D2952" s="53">
        <v>0.531</v>
      </c>
      <c r="E2952" s="29">
        <v>44.3</v>
      </c>
      <c r="F2952" s="30">
        <v>61.2</v>
      </c>
      <c r="G2952" s="31"/>
      <c r="H2952" s="31"/>
      <c r="I2952" s="32"/>
      <c r="J2952" s="33">
        <v>68.0</v>
      </c>
      <c r="K2952" s="34"/>
      <c r="L2952" s="35"/>
      <c r="AA2952" s="18"/>
      <c r="AB2952" s="19"/>
    </row>
    <row r="2953" hidden="1">
      <c r="B2953" s="36" t="s">
        <v>348</v>
      </c>
      <c r="C2953" s="37"/>
      <c r="D2953" s="37"/>
      <c r="F2953" s="39">
        <v>22.9</v>
      </c>
      <c r="G2953" s="31"/>
      <c r="H2953" s="31"/>
      <c r="I2953" s="32"/>
      <c r="J2953" s="33">
        <v>50.0</v>
      </c>
      <c r="K2953" s="40"/>
      <c r="L2953" s="35"/>
      <c r="AA2953" s="18"/>
      <c r="AB2953" s="19"/>
    </row>
    <row r="2954" hidden="1">
      <c r="A2954" s="7">
        <v>44198.0</v>
      </c>
      <c r="B2954" s="8" t="s">
        <v>95</v>
      </c>
      <c r="C2954" s="9"/>
      <c r="D2954" s="9"/>
      <c r="E2954" s="10">
        <v>43.9</v>
      </c>
      <c r="F2954" s="11">
        <v>82.6</v>
      </c>
      <c r="G2954" s="5">
        <v>12.5</v>
      </c>
      <c r="H2954" s="5">
        <v>650.0</v>
      </c>
      <c r="I2954" s="12">
        <f>if(H2954&lt;0,-H2954/(-H2954+100),100/(H2954+100))/(if(H2954&lt;0,-H2954/(-H2954+100),100/(H2954+100))+if(H2955&lt;0,-H2955/(-H2955+100),100/(H2955+100)))</f>
        <v>0.1268598277</v>
      </c>
      <c r="J2954" s="13">
        <v>61.0</v>
      </c>
      <c r="K2954" s="14" t="str">
        <f>IF(C2954&lt;&gt;"",IF(C2954+G2954&gt;0,C2954+G2954,""),IF(G2954-C2955&gt;0,G2954-C2955,""))</f>
        <v/>
      </c>
      <c r="L2954" s="15" t="str">
        <f>if(K2954&lt;&gt;"",if(J2955-J2954&lt;G2954,1,if(G2954=J2955-J2954,"Push",0)),"")</f>
        <v/>
      </c>
      <c r="AA2954" s="18"/>
      <c r="AB2954" s="19"/>
    </row>
    <row r="2955" hidden="1">
      <c r="B2955" s="20" t="s">
        <v>307</v>
      </c>
      <c r="C2955" s="3">
        <v>13.1</v>
      </c>
      <c r="D2955" s="21">
        <v>0.884</v>
      </c>
      <c r="F2955" s="22">
        <v>21.4</v>
      </c>
      <c r="G2955" s="5">
        <v>-12.5</v>
      </c>
      <c r="H2955" s="5">
        <v>-1115.0</v>
      </c>
      <c r="I2955" s="12">
        <f>if(H2955&lt;0,-H2955/(-H2955+100),100/(H2955+100))/(if(H2955&lt;0,-H2955/(-H2955+100),100/(H2955+100))+if(H2954&lt;0,-H2954/(-H2954+100),100/(H2954+100)))</f>
        <v>0.8731401723</v>
      </c>
      <c r="J2955" s="13">
        <v>56.0</v>
      </c>
      <c r="K2955" s="23">
        <f>IF(C2955&lt;&gt;"",IF(C2955+G2955&gt;0,C2955+G2955,""),IF(G2955-C2954&gt;0,G2955-C2954,""))</f>
        <v>0.6</v>
      </c>
      <c r="L2955" s="15">
        <f>if(K2955&lt;&gt;"",if(J2954-J2955&lt;G2955,1,if(G2955=J2954-J2955,"Push",0)),"")</f>
        <v>0</v>
      </c>
      <c r="AA2955" s="18"/>
      <c r="AB2955" s="19"/>
    </row>
    <row r="2956" hidden="1">
      <c r="A2956" s="7">
        <v>44198.0</v>
      </c>
      <c r="B2956" s="8" t="s">
        <v>18</v>
      </c>
      <c r="C2956" s="9">
        <v>10.5</v>
      </c>
      <c r="D2956" s="25">
        <v>0.841</v>
      </c>
      <c r="E2956" s="10">
        <v>43.7</v>
      </c>
      <c r="F2956" s="11">
        <v>15.6</v>
      </c>
      <c r="G2956" s="5">
        <v>-6.0</v>
      </c>
      <c r="H2956" s="5">
        <v>-275.0</v>
      </c>
      <c r="I2956" s="12">
        <f>if(H2956&lt;0,-H2956/(-H2956+100),100/(H2956+100))/(if(H2956&lt;0,-H2956/(-H2956+100),100/(H2956+100))+if(H2957&lt;0,-H2957/(-H2957+100),100/(H2957+100)))</f>
        <v>0.6978851964</v>
      </c>
      <c r="J2956" s="13">
        <v>61.0</v>
      </c>
      <c r="K2956" s="14">
        <f>IF(C2956&lt;&gt;"",IF(C2956+G2956&gt;0,C2956+G2956,""),IF(G2956-C2957&gt;0,G2956-C2957,""))</f>
        <v>4.5</v>
      </c>
      <c r="L2956" s="15">
        <f>if(K2956&lt;&gt;"",if(J2957-J2956&lt;G2956,1,if(G2956=J2957-J2956,"Push",0)),"")</f>
        <v>0</v>
      </c>
      <c r="AA2956" s="18"/>
      <c r="AB2956" s="19"/>
    </row>
    <row r="2957" hidden="1">
      <c r="B2957" s="20" t="s">
        <v>125</v>
      </c>
      <c r="C2957" s="3"/>
      <c r="D2957" s="3"/>
      <c r="F2957" s="22">
        <v>73.5</v>
      </c>
      <c r="G2957" s="5">
        <v>6.0</v>
      </c>
      <c r="H2957" s="5">
        <v>215.0</v>
      </c>
      <c r="I2957" s="12">
        <f>if(H2957&lt;0,-H2957/(-H2957+100),100/(H2957+100))/(if(H2957&lt;0,-H2957/(-H2957+100),100/(H2957+100))+if(H2956&lt;0,-H2956/(-H2956+100),100/(H2956+100)))</f>
        <v>0.3021148036</v>
      </c>
      <c r="J2957" s="13">
        <v>65.0</v>
      </c>
      <c r="K2957" s="23" t="str">
        <f>IF(C2957&lt;&gt;"",IF(C2957+G2957&gt;0,C2957+G2957,""),IF(G2957-C2956&gt;0,G2957-C2956,""))</f>
        <v/>
      </c>
      <c r="L2957" s="15" t="str">
        <f>if(K2957&lt;&gt;"",if(J2956-J2957&lt;G2957,1,if(G2957=J2956-J2957,"Push",0)),"")</f>
        <v/>
      </c>
      <c r="AA2957" s="18"/>
      <c r="AB2957" s="19"/>
    </row>
    <row r="2958" hidden="1">
      <c r="A2958" s="7">
        <v>44198.0</v>
      </c>
      <c r="B2958" s="8" t="s">
        <v>424</v>
      </c>
      <c r="C2958" s="9"/>
      <c r="D2958" s="9"/>
      <c r="E2958" s="10">
        <v>43.4</v>
      </c>
      <c r="F2958" s="11">
        <v>64.0</v>
      </c>
      <c r="G2958" s="5">
        <v>15.5</v>
      </c>
      <c r="H2958" s="5">
        <v>1000.0</v>
      </c>
      <c r="I2958" s="12">
        <f>if(H2958&lt;0,-H2958/(-H2958+100),100/(H2958+100))/(if(H2958&lt;0,-H2958/(-H2958+100),100/(H2958+100))+if(H2959&lt;0,-H2959/(-H2959+100),100/(H2959+100)))</f>
        <v>0.08713692946</v>
      </c>
      <c r="J2958" s="13">
        <v>61.0</v>
      </c>
      <c r="K2958" s="14">
        <f>IF(C2958&lt;&gt;"",IF(C2958+G2958&gt;0,C2958+G2958,""),IF(G2958-C2959&gt;0,G2958-C2959,""))</f>
        <v>5.3</v>
      </c>
      <c r="L2958" s="15">
        <f>if(K2958&lt;&gt;"",if(J2959-J2958&lt;G2958,1,if(G2958=J2959-J2958,"Push",0)),"")</f>
        <v>1</v>
      </c>
      <c r="AA2958" s="18"/>
      <c r="AB2958" s="19"/>
    </row>
    <row r="2959" hidden="1">
      <c r="B2959" s="20" t="s">
        <v>310</v>
      </c>
      <c r="C2959" s="3">
        <v>10.2</v>
      </c>
      <c r="D2959" s="21">
        <v>0.827</v>
      </c>
      <c r="F2959" s="22">
        <v>39.0</v>
      </c>
      <c r="G2959" s="5">
        <v>-15.5</v>
      </c>
      <c r="H2959" s="5">
        <v>-2000.0</v>
      </c>
      <c r="I2959" s="12">
        <f>if(H2959&lt;0,-H2959/(-H2959+100),100/(H2959+100))/(if(H2959&lt;0,-H2959/(-H2959+100),100/(H2959+100))+if(H2958&lt;0,-H2958/(-H2958+100),100/(H2958+100)))</f>
        <v>0.9128630705</v>
      </c>
      <c r="J2959" s="13">
        <v>65.0</v>
      </c>
      <c r="K2959" s="23" t="str">
        <f>IF(C2959&lt;&gt;"",IF(C2959+G2959&gt;0,C2959+G2959,""),IF(G2959-C2958&gt;0,G2959-C2958,""))</f>
        <v/>
      </c>
      <c r="L2959" s="15" t="str">
        <f>if(K2959&lt;&gt;"",if(J2958-J2959&lt;G2959,1,if(G2959=J2958-J2959,"Push",0)),"")</f>
        <v/>
      </c>
      <c r="AA2959" s="18"/>
      <c r="AB2959" s="19"/>
    </row>
    <row r="2960" hidden="1">
      <c r="A2960" s="7">
        <v>44198.0</v>
      </c>
      <c r="B2960" s="8" t="s">
        <v>362</v>
      </c>
      <c r="C2960" s="9"/>
      <c r="D2960" s="9"/>
      <c r="E2960" s="10">
        <v>43.1</v>
      </c>
      <c r="F2960" s="11">
        <v>6.5</v>
      </c>
      <c r="G2960" s="5">
        <v>-3.0</v>
      </c>
      <c r="H2960" s="5">
        <v>-159.0</v>
      </c>
      <c r="I2960" s="12">
        <f>if(H2960&lt;0,-H2960/(-H2960+100),100/(H2960+100))/(if(H2960&lt;0,-H2960/(-H2960+100),100/(H2960+100))+if(H2961&lt;0,-H2961/(-H2961+100),100/(H2961+100)))</f>
        <v>0.5875007963</v>
      </c>
      <c r="J2960" s="13">
        <v>56.0</v>
      </c>
      <c r="K2960" s="14" t="str">
        <f>IF(C2960&lt;&gt;"",IF(C2960+G2960&gt;0,C2960+G2960,""),IF(G2960-C2961&gt;0,G2960-C2961,""))</f>
        <v/>
      </c>
      <c r="L2960" s="15" t="str">
        <f>if(K2960&lt;&gt;"",if(J2961-J2960&lt;G2960,1,if(G2960=J2961-J2960,"Push",0)),"")</f>
        <v/>
      </c>
      <c r="AA2960" s="18"/>
      <c r="AB2960" s="19"/>
    </row>
    <row r="2961" hidden="1">
      <c r="B2961" s="20" t="s">
        <v>85</v>
      </c>
      <c r="C2961" s="3">
        <v>0.1</v>
      </c>
      <c r="D2961" s="21">
        <v>0.503</v>
      </c>
      <c r="F2961" s="22">
        <v>67.5</v>
      </c>
      <c r="G2961" s="5">
        <v>3.0</v>
      </c>
      <c r="H2961" s="5">
        <v>132.0</v>
      </c>
      <c r="I2961" s="12">
        <f>if(H2961&lt;0,-H2961/(-H2961+100),100/(H2961+100))/(if(H2961&lt;0,-H2961/(-H2961+100),100/(H2961+100))+if(H2960&lt;0,-H2960/(-H2960+100),100/(H2960+100)))</f>
        <v>0.4124992037</v>
      </c>
      <c r="J2961" s="13">
        <v>72.0</v>
      </c>
      <c r="K2961" s="23">
        <f>IF(C2961&lt;&gt;"",IF(C2961+G2961&gt;0,C2961+G2961,""),IF(G2961-C2960&gt;0,G2961-C2960,""))</f>
        <v>3.1</v>
      </c>
      <c r="L2961" s="15">
        <f>if(K2961&lt;&gt;"",if(J2960-J2961&lt;G2961,1,if(G2961=J2960-J2961,"Push",0)),"")</f>
        <v>1</v>
      </c>
      <c r="AA2961" s="18"/>
      <c r="AB2961" s="19"/>
    </row>
    <row r="2962" hidden="1">
      <c r="A2962" s="7">
        <v>44198.0</v>
      </c>
      <c r="B2962" s="8" t="s">
        <v>206</v>
      </c>
      <c r="C2962" s="9">
        <v>3.5</v>
      </c>
      <c r="D2962" s="25">
        <v>0.633</v>
      </c>
      <c r="E2962" s="10">
        <v>41.9</v>
      </c>
      <c r="F2962" s="11">
        <v>13.2</v>
      </c>
      <c r="G2962" s="5">
        <v>-7.0</v>
      </c>
      <c r="H2962" s="5">
        <v>-335.0</v>
      </c>
      <c r="I2962" s="12">
        <f>if(H2962&lt;0,-H2962/(-H2962+100),100/(H2962+100))/(if(H2962&lt;0,-H2962/(-H2962+100),100/(H2962+100))+if(H2963&lt;0,-H2963/(-H2963+100),100/(H2963+100)))</f>
        <v>0.7349177331</v>
      </c>
      <c r="J2962" s="13">
        <v>56.0</v>
      </c>
      <c r="K2962" s="14" t="str">
        <f>IF(C2962&lt;&gt;"",IF(C2962+G2962&gt;0,C2962+G2962,""),IF(G2962-C2963&gt;0,G2962-C2963,""))</f>
        <v/>
      </c>
      <c r="L2962" s="15" t="str">
        <f>if(K2962&lt;&gt;"",if(J2963-J2962&lt;G2962,1,if(G2962=J2963-J2962,"Push",0)),"")</f>
        <v/>
      </c>
      <c r="AA2962" s="18"/>
      <c r="AB2962" s="19"/>
    </row>
    <row r="2963" hidden="1">
      <c r="B2963" s="20" t="s">
        <v>444</v>
      </c>
      <c r="C2963" s="3"/>
      <c r="D2963" s="3"/>
      <c r="F2963" s="22">
        <v>65.4</v>
      </c>
      <c r="G2963" s="5">
        <v>7.0</v>
      </c>
      <c r="H2963" s="5">
        <v>260.0</v>
      </c>
      <c r="I2963" s="12">
        <f>if(H2963&lt;0,-H2963/(-H2963+100),100/(H2963+100))/(if(H2963&lt;0,-H2963/(-H2963+100),100/(H2963+100))+if(H2962&lt;0,-H2962/(-H2962+100),100/(H2962+100)))</f>
        <v>0.2650822669</v>
      </c>
      <c r="J2963" s="13">
        <v>59.0</v>
      </c>
      <c r="K2963" s="23">
        <f>IF(C2963&lt;&gt;"",IF(C2963+G2963&gt;0,C2963+G2963,""),IF(G2963-C2962&gt;0,G2963-C2962,""))</f>
        <v>3.5</v>
      </c>
      <c r="L2963" s="15">
        <f>if(K2963&lt;&gt;"",if(J2962-J2963&lt;G2963,1,if(G2963=J2962-J2963,"Push",0)),"")</f>
        <v>1</v>
      </c>
      <c r="AA2963" s="18"/>
      <c r="AB2963" s="19"/>
    </row>
    <row r="2964" hidden="1">
      <c r="A2964" s="7">
        <v>44198.0</v>
      </c>
      <c r="B2964" s="8" t="s">
        <v>257</v>
      </c>
      <c r="C2964" s="9"/>
      <c r="D2964" s="9"/>
      <c r="E2964" s="10">
        <v>41.4</v>
      </c>
      <c r="F2964" s="11">
        <v>18.8</v>
      </c>
      <c r="G2964" s="5">
        <v>6.5</v>
      </c>
      <c r="H2964" s="5">
        <v>240.0</v>
      </c>
      <c r="I2964" s="12">
        <f>if(H2964&lt;0,-H2964/(-H2964+100),100/(H2964+100))/(if(H2964&lt;0,-H2964/(-H2964+100),100/(H2964+100))+if(H2965&lt;0,-H2965/(-H2965+100),100/(H2965+100)))</f>
        <v>0.2808599168</v>
      </c>
      <c r="J2964" s="13">
        <v>59.0</v>
      </c>
      <c r="K2964" s="14">
        <f>IF(C2964&lt;&gt;"",IF(C2964+G2964&gt;0,C2964+G2964,""),IF(G2964-C2965&gt;0,G2964-C2965,""))</f>
        <v>0.7</v>
      </c>
      <c r="L2964" s="15">
        <f>if(K2964&lt;&gt;"",if(J2965-J2964&lt;G2964,1,if(G2964=J2965-J2964,"Push",0)),"")</f>
        <v>0</v>
      </c>
      <c r="AA2964" s="18"/>
      <c r="AB2964" s="19"/>
    </row>
    <row r="2965" hidden="1">
      <c r="B2965" s="20" t="s">
        <v>189</v>
      </c>
      <c r="C2965" s="3">
        <v>5.8</v>
      </c>
      <c r="D2965" s="21">
        <v>0.726</v>
      </c>
      <c r="F2965" s="22">
        <v>70.0</v>
      </c>
      <c r="G2965" s="5">
        <v>-6.5</v>
      </c>
      <c r="H2965" s="5">
        <v>-305.0</v>
      </c>
      <c r="I2965" s="12">
        <f>if(H2965&lt;0,-H2965/(-H2965+100),100/(H2965+100))/(if(H2965&lt;0,-H2965/(-H2965+100),100/(H2965+100))+if(H2964&lt;0,-H2964/(-H2964+100),100/(H2964+100)))</f>
        <v>0.7191400832</v>
      </c>
      <c r="J2965" s="13">
        <v>90.0</v>
      </c>
      <c r="K2965" s="23" t="str">
        <f>IF(C2965&lt;&gt;"",IF(C2965+G2965&gt;0,C2965+G2965,""),IF(G2965-C2964&gt;0,G2965-C2964,""))</f>
        <v/>
      </c>
      <c r="L2965" s="15" t="str">
        <f>if(K2965&lt;&gt;"",if(J2964-J2965&lt;G2965,1,if(G2965=J2964-J2965,"Push",0)),"")</f>
        <v/>
      </c>
      <c r="AA2965" s="18"/>
      <c r="AB2965" s="19"/>
    </row>
    <row r="2966" hidden="1">
      <c r="A2966" s="7">
        <v>44198.0</v>
      </c>
      <c r="B2966" s="8" t="s">
        <v>392</v>
      </c>
      <c r="C2966" s="9"/>
      <c r="D2966" s="9"/>
      <c r="E2966" s="10">
        <v>41.4</v>
      </c>
      <c r="F2966" s="11">
        <v>74.1</v>
      </c>
      <c r="G2966" s="5">
        <v>6.0</v>
      </c>
      <c r="H2966" s="5">
        <v>215.0</v>
      </c>
      <c r="I2966" s="12">
        <f>if(H2966&lt;0,-H2966/(-H2966+100),100/(H2966+100))/(if(H2966&lt;0,-H2966/(-H2966+100),100/(H2966+100))+if(H2967&lt;0,-H2967/(-H2967+100),100/(H2967+100)))</f>
        <v>0.3021148036</v>
      </c>
      <c r="J2966" s="13">
        <v>64.0</v>
      </c>
      <c r="K2966" s="14" t="str">
        <f>IF(C2966&lt;&gt;"",IF(C2966+G2966&gt;0,C2966+G2966,""),IF(G2966-C2967&gt;0,G2966-C2967,""))</f>
        <v/>
      </c>
      <c r="L2966" s="15" t="str">
        <f>if(K2966&lt;&gt;"",if(J2967-J2966&lt;G2966,1,if(G2966=J2967-J2966,"Push",0)),"")</f>
        <v/>
      </c>
      <c r="AA2966" s="18"/>
      <c r="AB2966" s="19"/>
    </row>
    <row r="2967" hidden="1">
      <c r="B2967" s="20" t="s">
        <v>277</v>
      </c>
      <c r="C2967" s="3">
        <v>9.9</v>
      </c>
      <c r="D2967" s="21">
        <v>0.831</v>
      </c>
      <c r="F2967" s="22">
        <v>16.9</v>
      </c>
      <c r="G2967" s="5">
        <v>-6.0</v>
      </c>
      <c r="H2967" s="5">
        <v>-275.0</v>
      </c>
      <c r="I2967" s="12">
        <f>if(H2967&lt;0,-H2967/(-H2967+100),100/(H2967+100))/(if(H2967&lt;0,-H2967/(-H2967+100),100/(H2967+100))+if(H2966&lt;0,-H2966/(-H2966+100),100/(H2966+100)))</f>
        <v>0.6978851964</v>
      </c>
      <c r="J2967" s="13">
        <v>62.0</v>
      </c>
      <c r="K2967" s="23">
        <f>IF(C2967&lt;&gt;"",IF(C2967+G2967&gt;0,C2967+G2967,""),IF(G2967-C2966&gt;0,G2967-C2966,""))</f>
        <v>3.9</v>
      </c>
      <c r="L2967" s="15">
        <f>if(K2967&lt;&gt;"",if(J2966-J2967&lt;G2967,1,if(G2967=J2966-J2967,"Push",0)),"")</f>
        <v>0</v>
      </c>
      <c r="AA2967" s="18"/>
      <c r="AB2967" s="19"/>
    </row>
    <row r="2968" hidden="1">
      <c r="A2968" s="7">
        <v>44198.0</v>
      </c>
      <c r="B2968" s="8" t="s">
        <v>79</v>
      </c>
      <c r="C2968" s="9">
        <v>0.8</v>
      </c>
      <c r="D2968" s="25">
        <v>0.529</v>
      </c>
      <c r="E2968" s="10">
        <v>40.8</v>
      </c>
      <c r="F2968" s="11">
        <v>16.3</v>
      </c>
      <c r="G2968" s="5">
        <v>-5.0</v>
      </c>
      <c r="H2968" s="5">
        <v>-220.0</v>
      </c>
      <c r="I2968" s="12">
        <f>if(H2968&lt;0,-H2968/(-H2968+100),100/(H2968+100))/(if(H2968&lt;0,-H2968/(-H2968+100),100/(H2968+100))+if(H2969&lt;0,-H2969/(-H2969+100),100/(H2969+100)))</f>
        <v>0.6581196581</v>
      </c>
      <c r="J2968" s="13">
        <v>93.0</v>
      </c>
      <c r="K2968" s="14" t="str">
        <f>IF(C2968&lt;&gt;"",IF(C2968+G2968&gt;0,C2968+G2968,""),IF(G2968-C2969&gt;0,G2968-C2969,""))</f>
        <v/>
      </c>
      <c r="L2968" s="15" t="str">
        <f>if(K2968&lt;&gt;"",if(J2969-J2968&lt;G2968,1,if(G2968=J2969-J2968,"Push",0)),"")</f>
        <v/>
      </c>
      <c r="AA2968" s="18"/>
      <c r="AB2968" s="19"/>
    </row>
    <row r="2969" hidden="1">
      <c r="B2969" s="20" t="s">
        <v>149</v>
      </c>
      <c r="C2969" s="3"/>
      <c r="D2969" s="3"/>
      <c r="F2969" s="22">
        <v>55.6</v>
      </c>
      <c r="G2969" s="5">
        <v>5.0</v>
      </c>
      <c r="H2969" s="5">
        <v>180.0</v>
      </c>
      <c r="I2969" s="12">
        <f>if(H2969&lt;0,-H2969/(-H2969+100),100/(H2969+100))/(if(H2969&lt;0,-H2969/(-H2969+100),100/(H2969+100))+if(H2968&lt;0,-H2968/(-H2968+100),100/(H2968+100)))</f>
        <v>0.3418803419</v>
      </c>
      <c r="J2969" s="13">
        <v>99.0</v>
      </c>
      <c r="K2969" s="23">
        <f>IF(C2969&lt;&gt;"",IF(C2969+G2969&gt;0,C2969+G2969,""),IF(G2969-C2968&gt;0,G2969-C2968,""))</f>
        <v>4.2</v>
      </c>
      <c r="L2969" s="15">
        <f>if(K2969&lt;&gt;"",if(J2968-J2969&lt;G2969,1,if(G2969=J2968-J2969,"Push",0)),"")</f>
        <v>1</v>
      </c>
      <c r="AA2969" s="18"/>
      <c r="AB2969" s="19"/>
    </row>
    <row r="2970" hidden="1">
      <c r="A2970" s="7">
        <v>44198.0</v>
      </c>
      <c r="B2970" s="8" t="s">
        <v>364</v>
      </c>
      <c r="C2970" s="9"/>
      <c r="D2970" s="9"/>
      <c r="E2970" s="10">
        <v>40.4</v>
      </c>
      <c r="F2970" s="11">
        <v>21.4</v>
      </c>
      <c r="G2970" s="5">
        <v>7.0</v>
      </c>
      <c r="H2970" s="5">
        <v>255.0</v>
      </c>
      <c r="I2970" s="12">
        <f>if(H2970&lt;0,-H2970/(-H2970+100),100/(H2970+100))/(if(H2970&lt;0,-H2970/(-H2970+100),100/(H2970+100))+if(H2971&lt;0,-H2971/(-H2971+100),100/(H2971+100)))</f>
        <v>0.267815915</v>
      </c>
      <c r="J2970" s="13">
        <v>56.0</v>
      </c>
      <c r="K2970" s="14">
        <f>IF(C2970&lt;&gt;"",IF(C2970+G2970&gt;0,C2970+G2970,""),IF(G2970-C2971&gt;0,G2970-C2971,""))</f>
        <v>3</v>
      </c>
      <c r="L2970" s="15">
        <f>if(K2970&lt;&gt;"",if(J2971-J2970&lt;G2970,1,if(G2970=J2971-J2970,"Push",0)),"")</f>
        <v>0</v>
      </c>
      <c r="AA2970" s="18"/>
      <c r="AB2970" s="19"/>
    </row>
    <row r="2971" hidden="1">
      <c r="B2971" s="20" t="s">
        <v>253</v>
      </c>
      <c r="C2971" s="3">
        <v>4.0</v>
      </c>
      <c r="D2971" s="21">
        <v>0.657</v>
      </c>
      <c r="F2971" s="22">
        <v>59.5</v>
      </c>
      <c r="G2971" s="5">
        <v>-7.0</v>
      </c>
      <c r="H2971" s="5">
        <v>-335.0</v>
      </c>
      <c r="I2971" s="12">
        <f>if(H2971&lt;0,-H2971/(-H2971+100),100/(H2971+100))/(if(H2971&lt;0,-H2971/(-H2971+100),100/(H2971+100))+if(H2970&lt;0,-H2970/(-H2970+100),100/(H2970+100)))</f>
        <v>0.732184085</v>
      </c>
      <c r="J2971" s="13">
        <v>76.0</v>
      </c>
      <c r="K2971" s="23" t="str">
        <f>IF(C2971&lt;&gt;"",IF(C2971+G2971&gt;0,C2971+G2971,""),IF(G2971-C2970&gt;0,G2971-C2970,""))</f>
        <v/>
      </c>
      <c r="L2971" s="15" t="str">
        <f>if(K2971&lt;&gt;"",if(J2970-J2971&lt;G2971,1,if(G2971=J2970-J2971,"Push",0)),"")</f>
        <v/>
      </c>
      <c r="AA2971" s="18"/>
      <c r="AB2971" s="19"/>
    </row>
    <row r="2972" hidden="1">
      <c r="A2972" s="7">
        <v>44198.0</v>
      </c>
      <c r="B2972" s="8" t="s">
        <v>262</v>
      </c>
      <c r="C2972" s="9"/>
      <c r="D2972" s="9"/>
      <c r="E2972" s="10">
        <v>40.1</v>
      </c>
      <c r="F2972" s="11">
        <v>11.8</v>
      </c>
      <c r="G2972" s="5">
        <v>2.5</v>
      </c>
      <c r="H2972" s="5">
        <v>120.0</v>
      </c>
      <c r="I2972" s="12">
        <f>if(H2972&lt;0,-H2972/(-H2972+100),100/(H2972+100))/(if(H2972&lt;0,-H2972/(-H2972+100),100/(H2972+100))+if(H2973&lt;0,-H2973/(-H2973+100),100/(H2973+100)))</f>
        <v>0.4357962697</v>
      </c>
      <c r="J2972" s="13">
        <v>55.0</v>
      </c>
      <c r="K2972" s="14">
        <f>IF(C2972&lt;&gt;"",IF(C2972+G2972&gt;0,C2972+G2972,""),IF(G2972-C2973&gt;0,G2972-C2973,""))</f>
        <v>2.1</v>
      </c>
      <c r="L2972" s="15">
        <f>if(K2972&lt;&gt;"",if(J2973-J2972&lt;G2972,1,if(G2972=J2973-J2972,"Push",0)),"")</f>
        <v>0</v>
      </c>
      <c r="AA2972" s="18"/>
      <c r="AB2972" s="19"/>
    </row>
    <row r="2973" hidden="1">
      <c r="B2973" s="20" t="s">
        <v>349</v>
      </c>
      <c r="C2973" s="3">
        <v>0.4</v>
      </c>
      <c r="D2973" s="21">
        <v>0.514</v>
      </c>
      <c r="F2973" s="22">
        <v>60.5</v>
      </c>
      <c r="G2973" s="5">
        <v>-2.5</v>
      </c>
      <c r="H2973" s="5">
        <v>-143.0</v>
      </c>
      <c r="I2973" s="12">
        <f>if(H2973&lt;0,-H2973/(-H2973+100),100/(H2973+100))/(if(H2973&lt;0,-H2973/(-H2973+100),100/(H2973+100))+if(H2972&lt;0,-H2972/(-H2972+100),100/(H2972+100)))</f>
        <v>0.5642037303</v>
      </c>
      <c r="J2973" s="13">
        <v>62.0</v>
      </c>
      <c r="K2973" s="23" t="str">
        <f>IF(C2973&lt;&gt;"",IF(C2973+G2973&gt;0,C2973+G2973,""),IF(G2973-C2972&gt;0,G2973-C2972,""))</f>
        <v/>
      </c>
      <c r="L2973" s="15" t="str">
        <f>if(K2973&lt;&gt;"",if(J2972-J2973&lt;G2973,1,if(G2973=J2972-J2973,"Push",0)),"")</f>
        <v/>
      </c>
      <c r="AA2973" s="18"/>
      <c r="AB2973" s="19"/>
    </row>
    <row r="2974" hidden="1">
      <c r="A2974" s="7">
        <v>44198.0</v>
      </c>
      <c r="B2974" s="8" t="s">
        <v>246</v>
      </c>
      <c r="C2974" s="9">
        <v>22.0</v>
      </c>
      <c r="D2974" s="25">
        <v>0.951</v>
      </c>
      <c r="E2974" s="10">
        <v>39.5</v>
      </c>
      <c r="F2974" s="11">
        <v>26.5</v>
      </c>
      <c r="G2974" s="5">
        <v>-26.5</v>
      </c>
      <c r="I2974" s="12"/>
      <c r="J2974" s="13">
        <v>87.0</v>
      </c>
      <c r="K2974" s="14" t="str">
        <f>IF(C2974&lt;&gt;"",IF(C2974+G2974&gt;0,C2974+G2974,""),IF(G2974-C2975&gt;0,G2974-C2975,""))</f>
        <v/>
      </c>
      <c r="L2974" s="15" t="str">
        <f>if(K2974&lt;&gt;"",if(J2975-J2974&lt;G2974,1,if(G2974=J2975-J2974,"Push",0)),"")</f>
        <v/>
      </c>
      <c r="AA2974" s="18"/>
      <c r="AB2974" s="19"/>
    </row>
    <row r="2975" hidden="1">
      <c r="B2975" s="20" t="s">
        <v>397</v>
      </c>
      <c r="C2975" s="3"/>
      <c r="D2975" s="3"/>
      <c r="F2975" s="22">
        <v>71.5</v>
      </c>
      <c r="G2975" s="5">
        <v>26.5</v>
      </c>
      <c r="I2975" s="12"/>
      <c r="J2975" s="13">
        <v>86.0</v>
      </c>
      <c r="K2975" s="23">
        <f>IF(C2975&lt;&gt;"",IF(C2975+G2975&gt;0,C2975+G2975,""),IF(G2975-C2974&gt;0,G2975-C2974,""))</f>
        <v>4.5</v>
      </c>
      <c r="L2975" s="15">
        <f>if(K2975&lt;&gt;"",if(J2974-J2975&lt;G2975,1,if(G2975=J2974-J2975,"Push",0)),"")</f>
        <v>1</v>
      </c>
      <c r="AA2975" s="18"/>
      <c r="AB2975" s="19"/>
    </row>
    <row r="2976" hidden="1">
      <c r="A2976" s="7">
        <v>44198.0</v>
      </c>
      <c r="B2976" s="8" t="s">
        <v>377</v>
      </c>
      <c r="C2976" s="9">
        <v>1.7</v>
      </c>
      <c r="D2976" s="25">
        <v>0.569</v>
      </c>
      <c r="E2976" s="10">
        <v>39.2</v>
      </c>
      <c r="F2976" s="11">
        <v>45.0</v>
      </c>
      <c r="G2976" s="5">
        <v>-3.0</v>
      </c>
      <c r="H2976" s="5">
        <v>-159.0</v>
      </c>
      <c r="I2976" s="12">
        <f>if(H2976&lt;0,-H2976/(-H2976+100),100/(H2976+100))/(if(H2976&lt;0,-H2976/(-H2976+100),100/(H2976+100))+if(H2977&lt;0,-H2977/(-H2977+100),100/(H2977+100)))</f>
        <v>0.5854009925</v>
      </c>
      <c r="J2976" s="13">
        <v>83.0</v>
      </c>
      <c r="K2976" s="14" t="str">
        <f>IF(C2976&lt;&gt;"",IF(C2976+G2976&gt;0,C2976+G2976,""),IF(G2976-C2977&gt;0,G2976-C2977,""))</f>
        <v/>
      </c>
      <c r="L2976" s="15" t="str">
        <f>if(K2976&lt;&gt;"",if(J2977-J2976&lt;G2976,1,if(G2976=J2977-J2976,"Push",0)),"")</f>
        <v/>
      </c>
      <c r="AA2976" s="18"/>
      <c r="AB2976" s="19"/>
    </row>
    <row r="2977" hidden="1">
      <c r="B2977" s="20" t="s">
        <v>350</v>
      </c>
      <c r="C2977" s="3"/>
      <c r="D2977" s="3"/>
      <c r="F2977" s="22">
        <v>23.5</v>
      </c>
      <c r="G2977" s="5">
        <v>3.0</v>
      </c>
      <c r="H2977" s="5">
        <v>130.0</v>
      </c>
      <c r="I2977" s="12">
        <f>if(H2977&lt;0,-H2977/(-H2977+100),100/(H2977+100))/(if(H2977&lt;0,-H2977/(-H2977+100),100/(H2977+100))+if(H2976&lt;0,-H2976/(-H2976+100),100/(H2976+100)))</f>
        <v>0.4145990075</v>
      </c>
      <c r="J2977" s="13">
        <v>78.0</v>
      </c>
      <c r="K2977" s="23">
        <f>IF(C2977&lt;&gt;"",IF(C2977+G2977&gt;0,C2977+G2977,""),IF(G2977-C2976&gt;0,G2977-C2976,""))</f>
        <v>1.3</v>
      </c>
      <c r="L2977" s="15">
        <f>if(K2977&lt;&gt;"",if(J2976-J2977&lt;G2977,1,if(G2977=J2976-J2977,"Push",0)),"")</f>
        <v>0</v>
      </c>
      <c r="AA2977" s="18"/>
      <c r="AB2977" s="19"/>
    </row>
    <row r="2978" hidden="1">
      <c r="A2978" s="7">
        <v>44198.0</v>
      </c>
      <c r="B2978" s="8" t="s">
        <v>382</v>
      </c>
      <c r="C2978" s="9"/>
      <c r="D2978" s="9"/>
      <c r="E2978" s="10">
        <v>39.1</v>
      </c>
      <c r="F2978" s="11">
        <v>25.5</v>
      </c>
      <c r="G2978" s="5">
        <v>2.0</v>
      </c>
      <c r="H2978" s="5">
        <v>112.0</v>
      </c>
      <c r="I2978" s="12">
        <f>if(H2978&lt;0,-H2978/(-H2978+100),100/(H2978+100))/(if(H2978&lt;0,-H2978/(-H2978+100),100/(H2978+100))+if(H2979&lt;0,-H2979/(-H2979+100),100/(H2979+100)))</f>
        <v>0.4516676961</v>
      </c>
      <c r="J2978" s="13">
        <v>79.0</v>
      </c>
      <c r="K2978" s="14" t="str">
        <f>IF(C2978&lt;&gt;"",IF(C2978+G2978&gt;0,C2978+G2978,""),IF(G2978-C2979&gt;0,G2978-C2979,""))</f>
        <v/>
      </c>
      <c r="L2978" s="15" t="str">
        <f>if(K2978&lt;&gt;"",if(J2979-J2978&lt;G2978,1,if(G2978=J2979-J2978,"Push",0)),"")</f>
        <v/>
      </c>
      <c r="AA2978" s="18"/>
      <c r="AB2978" s="19"/>
    </row>
    <row r="2979" hidden="1">
      <c r="B2979" s="20" t="s">
        <v>287</v>
      </c>
      <c r="C2979" s="3">
        <v>2.7</v>
      </c>
      <c r="D2979" s="21">
        <v>0.599</v>
      </c>
      <c r="F2979" s="22">
        <v>48.1</v>
      </c>
      <c r="G2979" s="5">
        <v>-2.0</v>
      </c>
      <c r="H2979" s="5">
        <v>-134.0</v>
      </c>
      <c r="I2979" s="12">
        <f>if(H2979&lt;0,-H2979/(-H2979+100),100/(H2979+100))/(if(H2979&lt;0,-H2979/(-H2979+100),100/(H2979+100))+if(H2978&lt;0,-H2978/(-H2978+100),100/(H2978+100)))</f>
        <v>0.5483323039</v>
      </c>
      <c r="J2979" s="13">
        <v>83.0</v>
      </c>
      <c r="K2979" s="23">
        <f>IF(C2979&lt;&gt;"",IF(C2979+G2979&gt;0,C2979+G2979,""),IF(G2979-C2978&gt;0,G2979-C2978,""))</f>
        <v>0.7</v>
      </c>
      <c r="L2979" s="15">
        <f>if(K2979&lt;&gt;"",if(J2978-J2979&lt;G2979,1,if(G2979=J2978-J2979,"Push",0)),"")</f>
        <v>1</v>
      </c>
      <c r="AA2979" s="18"/>
      <c r="AB2979" s="19"/>
    </row>
    <row r="2980" hidden="1">
      <c r="A2980" s="7">
        <v>44198.0</v>
      </c>
      <c r="B2980" s="8" t="s">
        <v>460</v>
      </c>
      <c r="C2980" s="9"/>
      <c r="D2980" s="9"/>
      <c r="E2980" s="10">
        <v>39.0</v>
      </c>
      <c r="F2980" s="11">
        <v>15.7</v>
      </c>
      <c r="G2980" s="5">
        <v>5.0</v>
      </c>
      <c r="H2980" s="5">
        <v>185.0</v>
      </c>
      <c r="I2980" s="12">
        <f>if(H2980&lt;0,-H2980/(-H2980+100),100/(H2980+100))/(if(H2980&lt;0,-H2980/(-H2980+100),100/(H2980+100))+if(H2981&lt;0,-H2981/(-H2981+100),100/(H2981+100)))</f>
        <v>0.3348554033</v>
      </c>
      <c r="J2980" s="13">
        <v>52.0</v>
      </c>
      <c r="K2980" s="14" t="str">
        <f>IF(C2980&lt;&gt;"",IF(C2980+G2980&gt;0,C2980+G2980,""),IF(G2980-C2981&gt;0,G2980-C2981,""))</f>
        <v/>
      </c>
      <c r="L2980" s="15" t="str">
        <f>if(K2980&lt;&gt;"",if(J2981-J2980&lt;G2980,1,if(G2980=J2981-J2980,"Push",0)),"")</f>
        <v/>
      </c>
      <c r="AA2980" s="18"/>
      <c r="AB2980" s="19"/>
    </row>
    <row r="2981" hidden="1">
      <c r="B2981" s="20" t="s">
        <v>231</v>
      </c>
      <c r="C2981" s="3">
        <v>6.9</v>
      </c>
      <c r="D2981" s="21">
        <v>0.763</v>
      </c>
      <c r="F2981" s="22">
        <v>67.7</v>
      </c>
      <c r="G2981" s="5">
        <v>-5.0</v>
      </c>
      <c r="H2981" s="5">
        <v>-230.0</v>
      </c>
      <c r="I2981" s="12">
        <f>if(H2981&lt;0,-H2981/(-H2981+100),100/(H2981+100))/(if(H2981&lt;0,-H2981/(-H2981+100),100/(H2981+100))+if(H2980&lt;0,-H2980/(-H2980+100),100/(H2980+100)))</f>
        <v>0.6651445967</v>
      </c>
      <c r="J2981" s="13">
        <v>89.0</v>
      </c>
      <c r="K2981" s="23">
        <f>IF(C2981&lt;&gt;"",IF(C2981+G2981&gt;0,C2981+G2981,""),IF(G2981-C2980&gt;0,G2981-C2980,""))</f>
        <v>1.9</v>
      </c>
      <c r="L2981" s="15">
        <f>if(K2981&lt;&gt;"",if(J2980-J2981&lt;G2981,1,if(G2981=J2980-J2981,"Push",0)),"")</f>
        <v>1</v>
      </c>
      <c r="AA2981" s="18"/>
      <c r="AB2981" s="19"/>
    </row>
    <row r="2982" hidden="1">
      <c r="A2982" s="7">
        <v>44198.0</v>
      </c>
      <c r="B2982" s="8" t="s">
        <v>466</v>
      </c>
      <c r="C2982" s="9">
        <v>5.6</v>
      </c>
      <c r="D2982" s="25">
        <v>0.704</v>
      </c>
      <c r="E2982" s="10">
        <v>39.0</v>
      </c>
      <c r="F2982" s="11">
        <v>11.2</v>
      </c>
      <c r="G2982" s="5">
        <v>1.5</v>
      </c>
      <c r="H2982" s="5">
        <v>104.0</v>
      </c>
      <c r="I2982" s="12">
        <f>if(H2982&lt;0,-H2982/(-H2982+100),100/(H2982+100))/(if(H2982&lt;0,-H2982/(-H2982+100),100/(H2982+100))+if(H2983&lt;0,-H2983/(-H2983+100),100/(H2983+100)))</f>
        <v>0.46964106</v>
      </c>
      <c r="J2982" s="13">
        <v>89.0</v>
      </c>
      <c r="K2982" s="14">
        <f>IF(C2982&lt;&gt;"",IF(C2982+G2982&gt;0,C2982+G2982,""),IF(G2982-C2983&gt;0,G2982-C2983,""))</f>
        <v>7.1</v>
      </c>
      <c r="L2982" s="15">
        <f>if(K2982&lt;&gt;"",if(J2983-J2982&lt;G2982,1,if(G2982=J2983-J2982,"Push",0)),"")</f>
        <v>1</v>
      </c>
      <c r="AA2982" s="18"/>
      <c r="AB2982" s="19"/>
    </row>
    <row r="2983" hidden="1">
      <c r="B2983" s="20" t="s">
        <v>467</v>
      </c>
      <c r="C2983" s="3"/>
      <c r="D2983" s="3"/>
      <c r="F2983" s="22">
        <v>70.6</v>
      </c>
      <c r="G2983" s="5">
        <v>-1.5</v>
      </c>
      <c r="H2983" s="5">
        <v>-124.0</v>
      </c>
      <c r="I2983" s="12">
        <f>if(H2983&lt;0,-H2983/(-H2983+100),100/(H2983+100))/(if(H2983&lt;0,-H2983/(-H2983+100),100/(H2983+100))+if(H2982&lt;0,-H2982/(-H2982+100),100/(H2982+100)))</f>
        <v>0.53035894</v>
      </c>
      <c r="J2983" s="13">
        <v>90.0</v>
      </c>
      <c r="K2983" s="23" t="str">
        <f>IF(C2983&lt;&gt;"",IF(C2983+G2983&gt;0,C2983+G2983,""),IF(G2983-C2982&gt;0,G2983-C2982,""))</f>
        <v/>
      </c>
      <c r="L2983" s="15" t="str">
        <f>if(K2983&lt;&gt;"",if(J2982-J2983&lt;G2983,1,if(G2983=J2982-J2983,"Push",0)),"")</f>
        <v/>
      </c>
      <c r="AA2983" s="18"/>
      <c r="AB2983" s="19"/>
    </row>
    <row r="2984" hidden="1">
      <c r="A2984" s="7">
        <v>44198.0</v>
      </c>
      <c r="B2984" s="8" t="s">
        <v>225</v>
      </c>
      <c r="C2984" s="9"/>
      <c r="D2984" s="9"/>
      <c r="E2984" s="10">
        <v>38.9</v>
      </c>
      <c r="F2984" s="11">
        <v>63.6</v>
      </c>
      <c r="G2984" s="5">
        <v>18.0</v>
      </c>
      <c r="H2984" s="5">
        <v>1200.0</v>
      </c>
      <c r="I2984" s="12">
        <f>if(H2984&lt;0,-H2984/(-H2984+100),100/(H2984+100))/(if(H2984&lt;0,-H2984/(-H2984+100),100/(H2984+100))+if(H2985&lt;0,-H2985/(-H2985+100),100/(H2985+100)))</f>
        <v>0.07341312246</v>
      </c>
      <c r="J2984" s="13">
        <v>71.0</v>
      </c>
      <c r="K2984" s="14" t="str">
        <f>IF(C2984&lt;&gt;"",IF(C2984+G2984&gt;0,C2984+G2984,""),IF(G2984-C2985&gt;0,G2984-C2985,""))</f>
        <v/>
      </c>
      <c r="L2984" s="15" t="str">
        <f>if(K2984&lt;&gt;"",if(J2985-J2984&lt;G2984,1,if(G2984=J2985-J2984,"Push",0)),"")</f>
        <v/>
      </c>
      <c r="AA2984" s="18"/>
      <c r="AB2984" s="19"/>
    </row>
    <row r="2985" hidden="1">
      <c r="B2985" s="20" t="s">
        <v>274</v>
      </c>
      <c r="C2985" s="3">
        <v>20.2</v>
      </c>
      <c r="D2985" s="21">
        <v>0.95</v>
      </c>
      <c r="F2985" s="22">
        <v>34.3</v>
      </c>
      <c r="G2985" s="5">
        <v>-18.0</v>
      </c>
      <c r="H2985" s="5">
        <v>-3335.0</v>
      </c>
      <c r="I2985" s="12">
        <f>if(H2985&lt;0,-H2985/(-H2985+100),100/(H2985+100))/(if(H2985&lt;0,-H2985/(-H2985+100),100/(H2985+100))+if(H2984&lt;0,-H2984/(-H2984+100),100/(H2984+100)))</f>
        <v>0.9265868775</v>
      </c>
      <c r="J2985" s="13">
        <v>78.0</v>
      </c>
      <c r="K2985" s="23">
        <f>IF(C2985&lt;&gt;"",IF(C2985+G2985&gt;0,C2985+G2985,""),IF(G2985-C2984&gt;0,G2985-C2984,""))</f>
        <v>2.2</v>
      </c>
      <c r="L2985" s="15">
        <f>if(K2985&lt;&gt;"",if(J2984-J2985&lt;G2985,1,if(G2985=J2984-J2985,"Push",0)),"")</f>
        <v>0</v>
      </c>
      <c r="AA2985" s="18"/>
      <c r="AB2985" s="19"/>
    </row>
    <row r="2986" hidden="1">
      <c r="A2986" s="26">
        <v>44198.0</v>
      </c>
      <c r="B2986" s="27" t="s">
        <v>49</v>
      </c>
      <c r="C2986" s="28">
        <v>7.8</v>
      </c>
      <c r="D2986" s="53">
        <v>0.772</v>
      </c>
      <c r="E2986" s="29">
        <v>38.8</v>
      </c>
      <c r="F2986" s="30">
        <v>62.4</v>
      </c>
      <c r="G2986" s="31"/>
      <c r="H2986" s="31"/>
      <c r="I2986" s="32"/>
      <c r="J2986" s="33">
        <v>68.0</v>
      </c>
      <c r="K2986" s="34"/>
      <c r="L2986" s="35"/>
      <c r="AA2986" s="18"/>
      <c r="AB2986" s="19"/>
    </row>
    <row r="2987" hidden="1">
      <c r="B2987" s="36" t="s">
        <v>160</v>
      </c>
      <c r="C2987" s="37"/>
      <c r="D2987" s="37"/>
      <c r="F2987" s="39">
        <v>22.9</v>
      </c>
      <c r="G2987" s="31"/>
      <c r="H2987" s="31"/>
      <c r="I2987" s="32"/>
      <c r="J2987" s="33">
        <v>42.0</v>
      </c>
      <c r="K2987" s="40"/>
      <c r="L2987" s="35"/>
      <c r="AA2987" s="18"/>
      <c r="AB2987" s="19"/>
    </row>
    <row r="2988" hidden="1">
      <c r="A2988" s="7">
        <v>44198.0</v>
      </c>
      <c r="B2988" s="8" t="s">
        <v>40</v>
      </c>
      <c r="C2988" s="9">
        <v>13.0</v>
      </c>
      <c r="D2988" s="25">
        <v>0.901</v>
      </c>
      <c r="E2988" s="10">
        <v>38.4</v>
      </c>
      <c r="F2988" s="11">
        <v>42.3</v>
      </c>
      <c r="G2988" s="5">
        <v>-14.5</v>
      </c>
      <c r="H2988" s="5">
        <v>-1667.0</v>
      </c>
      <c r="I2988" s="12">
        <f>if(H2988&lt;0,-H2988/(-H2988+100),100/(H2988+100))/(if(H2988&lt;0,-H2988/(-H2988+100),100/(H2988+100))+if(H2989&lt;0,-H2989/(-H2989+100),100/(H2989+100)))</f>
        <v>0.9041601128</v>
      </c>
      <c r="J2988" s="13">
        <v>72.0</v>
      </c>
      <c r="K2988" s="14" t="str">
        <f>IF(C2988&lt;&gt;"",IF(C2988+G2988&gt;0,C2988+G2988,""),IF(G2988-C2989&gt;0,G2988-C2989,""))</f>
        <v/>
      </c>
      <c r="L2988" s="15" t="str">
        <f>if(K2988&lt;&gt;"",if(J2989-J2988&lt;G2988,1,if(G2988=J2989-J2988,"Push",0)),"")</f>
        <v/>
      </c>
      <c r="AA2988" s="18"/>
      <c r="AB2988" s="19"/>
    </row>
    <row r="2989" hidden="1">
      <c r="B2989" s="20" t="s">
        <v>286</v>
      </c>
      <c r="C2989" s="3"/>
      <c r="D2989" s="3"/>
      <c r="F2989" s="22">
        <v>55.4</v>
      </c>
      <c r="G2989" s="5">
        <v>14.5</v>
      </c>
      <c r="H2989" s="5">
        <v>900.0</v>
      </c>
      <c r="I2989" s="12">
        <f>if(H2989&lt;0,-H2989/(-H2989+100),100/(H2989+100))/(if(H2989&lt;0,-H2989/(-H2989+100),100/(H2989+100))+if(H2988&lt;0,-H2988/(-H2988+100),100/(H2988+100)))</f>
        <v>0.09583988718</v>
      </c>
      <c r="J2989" s="13">
        <v>53.0</v>
      </c>
      <c r="K2989" s="23">
        <f>IF(C2989&lt;&gt;"",IF(C2989+G2989&gt;0,C2989+G2989,""),IF(G2989-C2988&gt;0,G2989-C2988,""))</f>
        <v>1.5</v>
      </c>
      <c r="L2989" s="15">
        <f>if(K2989&lt;&gt;"",if(J2988-J2989&lt;G2989,1,if(G2989=J2988-J2989,"Push",0)),"")</f>
        <v>0</v>
      </c>
      <c r="AA2989" s="18"/>
      <c r="AB2989" s="19"/>
    </row>
    <row r="2990" hidden="1">
      <c r="A2990" s="7">
        <v>44198.0</v>
      </c>
      <c r="B2990" s="8" t="s">
        <v>345</v>
      </c>
      <c r="C2990" s="9">
        <v>14.0</v>
      </c>
      <c r="D2990" s="25">
        <v>0.877</v>
      </c>
      <c r="E2990" s="10">
        <v>38.2</v>
      </c>
      <c r="F2990" s="11">
        <v>7.5</v>
      </c>
      <c r="G2990" s="5">
        <v>-11.0</v>
      </c>
      <c r="H2990" s="5">
        <v>-715.0</v>
      </c>
      <c r="I2990" s="12">
        <f>if(H2990&lt;0,-H2990/(-H2990+100),100/(H2990+100))/(if(H2990&lt;0,-H2990/(-H2990+100),100/(H2990+100))+if(H2991&lt;0,-H2991/(-H2991+100),100/(H2991+100)))</f>
        <v>0.835751713</v>
      </c>
      <c r="J2990" s="13">
        <v>71.0</v>
      </c>
      <c r="K2990" s="14">
        <f>IF(C2990&lt;&gt;"",IF(C2990+G2990&gt;0,C2990+G2990,""),IF(G2990-C2991&gt;0,G2990-C2991,""))</f>
        <v>3</v>
      </c>
      <c r="L2990" s="15">
        <f>if(K2990&lt;&gt;"",if(J2991-J2990&lt;G2990,1,if(G2990=J2991-J2990,"Push",0)),"")</f>
        <v>0</v>
      </c>
      <c r="AA2990" s="18"/>
      <c r="AB2990" s="19"/>
    </row>
    <row r="2991" hidden="1">
      <c r="B2991" s="20" t="s">
        <v>113</v>
      </c>
      <c r="C2991" s="3"/>
      <c r="D2991" s="3"/>
      <c r="F2991" s="22">
        <v>94.6</v>
      </c>
      <c r="G2991" s="5">
        <v>11.0</v>
      </c>
      <c r="H2991" s="5">
        <v>480.0</v>
      </c>
      <c r="I2991" s="12">
        <f>if(H2991&lt;0,-H2991/(-H2991+100),100/(H2991+100))/(if(H2991&lt;0,-H2991/(-H2991+100),100/(H2991+100))+if(H2990&lt;0,-H2990/(-H2990+100),100/(H2990+100)))</f>
        <v>0.164248287</v>
      </c>
      <c r="J2991" s="13">
        <v>81.0</v>
      </c>
      <c r="K2991" s="23" t="str">
        <f>IF(C2991&lt;&gt;"",IF(C2991+G2991&gt;0,C2991+G2991,""),IF(G2991-C2990&gt;0,G2991-C2990,""))</f>
        <v/>
      </c>
      <c r="L2991" s="15" t="str">
        <f>if(K2991&lt;&gt;"",if(J2990-J2991&lt;G2991,1,if(G2991=J2990-J2991,"Push",0)),"")</f>
        <v/>
      </c>
      <c r="AA2991" s="18"/>
      <c r="AB2991" s="19"/>
    </row>
    <row r="2992" hidden="1">
      <c r="A2992" s="7">
        <v>44198.0</v>
      </c>
      <c r="B2992" s="8" t="s">
        <v>212</v>
      </c>
      <c r="C2992" s="9">
        <v>6.7</v>
      </c>
      <c r="D2992" s="25">
        <v>0.744</v>
      </c>
      <c r="E2992" s="10">
        <v>38.1</v>
      </c>
      <c r="F2992" s="11">
        <v>6.2</v>
      </c>
      <c r="G2992" s="5">
        <v>3.0</v>
      </c>
      <c r="H2992" s="5">
        <v>132.0</v>
      </c>
      <c r="I2992" s="12">
        <f>if(H2992&lt;0,-H2992/(-H2992+100),100/(H2992+100))/(if(H2992&lt;0,-H2992/(-H2992+100),100/(H2992+100))+if(H2993&lt;0,-H2993/(-H2993+100),100/(H2993+100)))</f>
        <v>0.4124992037</v>
      </c>
      <c r="J2992" s="13">
        <v>45.0</v>
      </c>
      <c r="K2992" s="14">
        <f>IF(C2992&lt;&gt;"",IF(C2992+G2992&gt;0,C2992+G2992,""),IF(G2992-C2993&gt;0,G2992-C2993,""))</f>
        <v>9.7</v>
      </c>
      <c r="L2992" s="15">
        <f>if(K2992&lt;&gt;"",if(J2993-J2992&lt;G2992,1,if(G2992=J2993-J2992,"Push",0)),"")</f>
        <v>0</v>
      </c>
      <c r="AA2992" s="18"/>
      <c r="AB2992" s="19"/>
    </row>
    <row r="2993" hidden="1">
      <c r="B2993" s="20" t="s">
        <v>177</v>
      </c>
      <c r="C2993" s="3"/>
      <c r="D2993" s="3"/>
      <c r="F2993" s="22">
        <v>79.2</v>
      </c>
      <c r="G2993" s="5">
        <v>-3.0</v>
      </c>
      <c r="H2993" s="5">
        <v>-159.0</v>
      </c>
      <c r="I2993" s="12">
        <f>if(H2993&lt;0,-H2993/(-H2993+100),100/(H2993+100))/(if(H2993&lt;0,-H2993/(-H2993+100),100/(H2993+100))+if(H2992&lt;0,-H2992/(-H2992+100),100/(H2992+100)))</f>
        <v>0.5875007963</v>
      </c>
      <c r="J2993" s="13">
        <v>52.0</v>
      </c>
      <c r="K2993" s="23" t="str">
        <f>IF(C2993&lt;&gt;"",IF(C2993+G2993&gt;0,C2993+G2993,""),IF(G2993-C2992&gt;0,G2993-C2992,""))</f>
        <v/>
      </c>
      <c r="L2993" s="15" t="str">
        <f>if(K2993&lt;&gt;"",if(J2992-J2993&lt;G2993,1,if(G2993=J2992-J2993,"Push",0)),"")</f>
        <v/>
      </c>
      <c r="AA2993" s="18"/>
      <c r="AB2993" s="19"/>
    </row>
    <row r="2994" hidden="1">
      <c r="A2994" s="7">
        <v>44198.0</v>
      </c>
      <c r="B2994" s="8" t="s">
        <v>73</v>
      </c>
      <c r="C2994" s="9"/>
      <c r="D2994" s="9"/>
      <c r="E2994" s="10">
        <v>37.8</v>
      </c>
      <c r="F2994" s="11">
        <v>46.9</v>
      </c>
      <c r="G2994" s="5">
        <v>12.0</v>
      </c>
      <c r="H2994" s="5">
        <v>600.0</v>
      </c>
      <c r="I2994" s="12">
        <f>if(H2994&lt;0,-H2994/(-H2994+100),100/(H2994+100))/(if(H2994&lt;0,-H2994/(-H2994+100),100/(H2994+100))+if(H2995&lt;0,-H2995/(-H2995+100),100/(H2995+100)))</f>
        <v>0.1368563686</v>
      </c>
      <c r="J2994" s="13">
        <v>65.0</v>
      </c>
      <c r="K2994" s="14" t="str">
        <f>IF(C2994&lt;&gt;"",IF(C2994+G2994&gt;0,C2994+G2994,""),IF(G2994-C2995&gt;0,G2994-C2995,""))</f>
        <v/>
      </c>
      <c r="L2994" s="15" t="str">
        <f>if(K2994&lt;&gt;"",if(J2995-J2994&lt;G2994,1,if(G2994=J2995-J2994,"Push",0)),"")</f>
        <v/>
      </c>
      <c r="AA2994" s="18"/>
      <c r="AB2994" s="19"/>
    </row>
    <row r="2995" hidden="1">
      <c r="B2995" s="20" t="s">
        <v>61</v>
      </c>
      <c r="C2995" s="3">
        <v>12.1</v>
      </c>
      <c r="D2995" s="21">
        <v>0.853</v>
      </c>
      <c r="F2995" s="22">
        <v>45.4</v>
      </c>
      <c r="G2995" s="5">
        <v>-12.0</v>
      </c>
      <c r="H2995" s="5">
        <v>-910.0</v>
      </c>
      <c r="I2995" s="12">
        <f>if(H2995&lt;0,-H2995/(-H2995+100),100/(H2995+100))/(if(H2995&lt;0,-H2995/(-H2995+100),100/(H2995+100))+if(H2994&lt;0,-H2994/(-H2994+100),100/(H2994+100)))</f>
        <v>0.8631436314</v>
      </c>
      <c r="J2995" s="13">
        <v>83.0</v>
      </c>
      <c r="K2995" s="23">
        <f>IF(C2995&lt;&gt;"",IF(C2995+G2995&gt;0,C2995+G2995,""),IF(G2995-C2994&gt;0,G2995-C2994,""))</f>
        <v>0.1</v>
      </c>
      <c r="L2995" s="15">
        <f>if(K2995&lt;&gt;"",if(J2994-J2995&lt;G2995,1,if(G2995=J2994-J2995,"Push",0)),"")</f>
        <v>1</v>
      </c>
      <c r="AA2995" s="18"/>
      <c r="AB2995" s="19"/>
    </row>
    <row r="2996" hidden="1">
      <c r="A2996" s="7">
        <v>44198.0</v>
      </c>
      <c r="B2996" s="8" t="s">
        <v>233</v>
      </c>
      <c r="C2996" s="9"/>
      <c r="D2996" s="9"/>
      <c r="E2996" s="10">
        <v>37.2</v>
      </c>
      <c r="F2996" s="11">
        <v>38.7</v>
      </c>
      <c r="G2996" s="5">
        <v>10.0</v>
      </c>
      <c r="H2996" s="5">
        <v>420.0</v>
      </c>
      <c r="I2996" s="12">
        <f>if(H2996&lt;0,-H2996/(-H2996+100),100/(H2996+100))/(if(H2996&lt;0,-H2996/(-H2996+100),100/(H2996+100))+if(H2997&lt;0,-H2997/(-H2997+100),100/(H2997+100)))</f>
        <v>0.1836083023</v>
      </c>
      <c r="J2996" s="13">
        <v>67.0</v>
      </c>
      <c r="K2996" s="14">
        <f>IF(C2996&lt;&gt;"",IF(C2996+G2996&gt;0,C2996+G2996,""),IF(G2996-C2997&gt;0,G2996-C2997,""))</f>
        <v>0.7</v>
      </c>
      <c r="L2996" s="15">
        <f>if(K2996&lt;&gt;"",if(J2997-J2996&lt;G2996,1,if(G2996=J2997-J2996,"Push",0)),"")</f>
        <v>0</v>
      </c>
      <c r="AA2996" s="18"/>
      <c r="AB2996" s="19"/>
    </row>
    <row r="2997" hidden="1">
      <c r="B2997" s="20" t="s">
        <v>325</v>
      </c>
      <c r="C2997" s="3">
        <v>9.3</v>
      </c>
      <c r="D2997" s="21">
        <v>0.788</v>
      </c>
      <c r="F2997" s="22">
        <v>49.6</v>
      </c>
      <c r="G2997" s="5">
        <v>-10.0</v>
      </c>
      <c r="H2997" s="5">
        <v>-590.0</v>
      </c>
      <c r="I2997" s="12">
        <f>if(H2997&lt;0,-H2997/(-H2997+100),100/(H2997+100))/(if(H2997&lt;0,-H2997/(-H2997+100),100/(H2997+100))+if(H2996&lt;0,-H2996/(-H2996+100),100/(H2996+100)))</f>
        <v>0.8163916977</v>
      </c>
      <c r="J2997" s="13">
        <v>78.0</v>
      </c>
      <c r="K2997" s="23" t="str">
        <f>IF(C2997&lt;&gt;"",IF(C2997+G2997&gt;0,C2997+G2997,""),IF(G2997-C2996&gt;0,G2997-C2996,""))</f>
        <v/>
      </c>
      <c r="L2997" s="15" t="str">
        <f>if(K2997&lt;&gt;"",if(J2996-J2997&lt;G2997,1,if(G2997=J2996-J2997,"Push",0)),"")</f>
        <v/>
      </c>
      <c r="AA2997" s="18"/>
      <c r="AB2997" s="19"/>
    </row>
    <row r="2998" hidden="1">
      <c r="A2998" s="7">
        <v>44198.0</v>
      </c>
      <c r="B2998" s="8" t="s">
        <v>297</v>
      </c>
      <c r="C2998" s="9"/>
      <c r="D2998" s="9"/>
      <c r="E2998" s="10">
        <v>37.1</v>
      </c>
      <c r="F2998" s="11">
        <v>66.5</v>
      </c>
      <c r="G2998" s="5">
        <v>2.0</v>
      </c>
      <c r="H2998" s="5">
        <v>112.0</v>
      </c>
      <c r="I2998" s="12">
        <f>if(H2998&lt;0,-H2998/(-H2998+100),100/(H2998+100))/(if(H2998&lt;0,-H2998/(-H2998+100),100/(H2998+100))+if(H2999&lt;0,-H2999/(-H2999+100),100/(H2999+100)))</f>
        <v>0.4516676961</v>
      </c>
      <c r="J2998" s="13">
        <v>78.0</v>
      </c>
      <c r="K2998" s="14" t="str">
        <f>IF(C2998&lt;&gt;"",IF(C2998+G2998&gt;0,C2998+G2998,""),IF(G2998-C2999&gt;0,G2998-C2999,""))</f>
        <v/>
      </c>
      <c r="L2998" s="15" t="str">
        <f>if(K2998&lt;&gt;"",if(J2999-J2998&lt;G2998,1,if(G2998=J2999-J2998,"Push",0)),"")</f>
        <v/>
      </c>
      <c r="AA2998" s="18"/>
      <c r="AB2998" s="19"/>
    </row>
    <row r="2999" hidden="1">
      <c r="B2999" s="20" t="s">
        <v>186</v>
      </c>
      <c r="C2999" s="3">
        <v>8.3</v>
      </c>
      <c r="D2999" s="21">
        <v>0.777</v>
      </c>
      <c r="F2999" s="22">
        <v>15.9</v>
      </c>
      <c r="G2999" s="5">
        <v>-2.0</v>
      </c>
      <c r="H2999" s="5">
        <v>-134.0</v>
      </c>
      <c r="I2999" s="12">
        <f>if(H2999&lt;0,-H2999/(-H2999+100),100/(H2999+100))/(if(H2999&lt;0,-H2999/(-H2999+100),100/(H2999+100))+if(H2998&lt;0,-H2998/(-H2998+100),100/(H2998+100)))</f>
        <v>0.5483323039</v>
      </c>
      <c r="J2999" s="13">
        <v>74.0</v>
      </c>
      <c r="K2999" s="23">
        <f>IF(C2999&lt;&gt;"",IF(C2999+G2999&gt;0,C2999+G2999,""),IF(G2999-C2998&gt;0,G2999-C2998,""))</f>
        <v>6.3</v>
      </c>
      <c r="L2999" s="15">
        <f>if(K2999&lt;&gt;"",if(J2998-J2999&lt;G2999,1,if(G2999=J2998-J2999,"Push",0)),"")</f>
        <v>0</v>
      </c>
      <c r="AA2999" s="18"/>
      <c r="AB2999" s="19"/>
    </row>
    <row r="3000" hidden="1">
      <c r="A3000" s="7">
        <v>44198.0</v>
      </c>
      <c r="B3000" s="8" t="s">
        <v>288</v>
      </c>
      <c r="C3000" s="9"/>
      <c r="D3000" s="9"/>
      <c r="E3000" s="10">
        <v>36.8</v>
      </c>
      <c r="F3000" s="11">
        <v>48.0</v>
      </c>
      <c r="G3000" s="5">
        <v>10.0</v>
      </c>
      <c r="H3000" s="5">
        <v>420.0</v>
      </c>
      <c r="I3000" s="12">
        <f>if(H3000&lt;0,-H3000/(-H3000+100),100/(H3000+100))/(if(H3000&lt;0,-H3000/(-H3000+100),100/(H3000+100))+if(H3001&lt;0,-H3001/(-H3001+100),100/(H3001+100)))</f>
        <v>0.1836083023</v>
      </c>
      <c r="J3000" s="13">
        <v>56.0</v>
      </c>
      <c r="K3000" s="14" t="str">
        <f>IF(C3000&lt;&gt;"",IF(C3000+G3000&gt;0,C3000+G3000,""),IF(G3000-C3001&gt;0,G3000-C3001,""))</f>
        <v/>
      </c>
      <c r="L3000" s="15" t="str">
        <f>if(K3000&lt;&gt;"",if(J3001-J3000&lt;G3000,1,if(G3000=J3001-J3000,"Push",0)),"")</f>
        <v/>
      </c>
      <c r="AA3000" s="18"/>
      <c r="AB3000" s="19"/>
    </row>
    <row r="3001" hidden="1">
      <c r="B3001" s="20" t="s">
        <v>299</v>
      </c>
      <c r="C3001" s="3">
        <v>15.1</v>
      </c>
      <c r="D3001" s="21">
        <v>0.916</v>
      </c>
      <c r="F3001" s="22">
        <v>41.3</v>
      </c>
      <c r="G3001" s="5">
        <v>-10.0</v>
      </c>
      <c r="H3001" s="5">
        <v>-590.0</v>
      </c>
      <c r="I3001" s="12">
        <f>if(H3001&lt;0,-H3001/(-H3001+100),100/(H3001+100))/(if(H3001&lt;0,-H3001/(-H3001+100),100/(H3001+100))+if(H3000&lt;0,-H3000/(-H3000+100),100/(H3000+100)))</f>
        <v>0.8163916977</v>
      </c>
      <c r="J3001" s="13">
        <v>61.0</v>
      </c>
      <c r="K3001" s="23">
        <f>IF(C3001&lt;&gt;"",IF(C3001+G3001&gt;0,C3001+G3001,""),IF(G3001-C3000&gt;0,G3001-C3000,""))</f>
        <v>5.1</v>
      </c>
      <c r="L3001" s="15">
        <f>if(K3001&lt;&gt;"",if(J3000-J3001&lt;G3001,1,if(G3001=J3000-J3001,"Push",0)),"")</f>
        <v>0</v>
      </c>
      <c r="AA3001" s="18"/>
      <c r="AB3001" s="19"/>
    </row>
    <row r="3002" hidden="1">
      <c r="A3002" s="7">
        <v>44198.0</v>
      </c>
      <c r="B3002" s="8" t="s">
        <v>234</v>
      </c>
      <c r="C3002" s="9">
        <v>13.9</v>
      </c>
      <c r="D3002" s="25">
        <v>0.89</v>
      </c>
      <c r="E3002" s="10">
        <v>36.3</v>
      </c>
      <c r="F3002" s="11">
        <v>44.0</v>
      </c>
      <c r="G3002" s="5">
        <v>-15.5</v>
      </c>
      <c r="H3002" s="5">
        <v>-2000.0</v>
      </c>
      <c r="I3002" s="12">
        <f>if(H3002&lt;0,-H3002/(-H3002+100),100/(H3002+100))/(if(H3002&lt;0,-H3002/(-H3002+100),100/(H3002+100))+if(H3003&lt;0,-H3003/(-H3003+100),100/(H3003+100)))</f>
        <v>0.9090909091</v>
      </c>
      <c r="J3002" s="13">
        <v>90.0</v>
      </c>
      <c r="K3002" s="14" t="str">
        <f>IF(C3002&lt;&gt;"",IF(C3002+G3002&gt;0,C3002+G3002,""),IF(G3002-C3003&gt;0,G3002-C3003,""))</f>
        <v/>
      </c>
      <c r="L3002" s="15" t="str">
        <f>if(K3002&lt;&gt;"",if(J3003-J3002&lt;G3002,1,if(G3002=J3003-J3002,"Push",0)),"")</f>
        <v/>
      </c>
      <c r="AA3002" s="18"/>
      <c r="AB3002" s="19"/>
    </row>
    <row r="3003" hidden="1">
      <c r="B3003" s="20" t="s">
        <v>335</v>
      </c>
      <c r="C3003" s="3"/>
      <c r="D3003" s="3"/>
      <c r="F3003" s="22">
        <v>47.7</v>
      </c>
      <c r="G3003" s="5">
        <v>15.5</v>
      </c>
      <c r="H3003" s="5">
        <v>950.0</v>
      </c>
      <c r="I3003" s="12">
        <f>if(H3003&lt;0,-H3003/(-H3003+100),100/(H3003+100))/(if(H3003&lt;0,-H3003/(-H3003+100),100/(H3003+100))+if(H3002&lt;0,-H3002/(-H3002+100),100/(H3002+100)))</f>
        <v>0.09090909091</v>
      </c>
      <c r="J3003" s="13">
        <v>69.0</v>
      </c>
      <c r="K3003" s="23">
        <f>IF(C3003&lt;&gt;"",IF(C3003+G3003&gt;0,C3003+G3003,""),IF(G3003-C3002&gt;0,G3003-C3002,""))</f>
        <v>1.6</v>
      </c>
      <c r="L3003" s="15">
        <f>if(K3003&lt;&gt;"",if(J3002-J3003&lt;G3003,1,if(G3003=J3002-J3003,"Push",0)),"")</f>
        <v>0</v>
      </c>
      <c r="AA3003" s="18"/>
      <c r="AB3003" s="19"/>
    </row>
    <row r="3004" hidden="1">
      <c r="A3004" s="7">
        <v>44198.0</v>
      </c>
      <c r="B3004" s="8" t="s">
        <v>224</v>
      </c>
      <c r="C3004" s="9">
        <v>3.8</v>
      </c>
      <c r="D3004" s="25">
        <v>0.644</v>
      </c>
      <c r="E3004" s="10">
        <v>35.6</v>
      </c>
      <c r="F3004" s="11">
        <v>49.3</v>
      </c>
      <c r="G3004" s="5">
        <v>-3.5</v>
      </c>
      <c r="H3004" s="5">
        <v>-172.0</v>
      </c>
      <c r="I3004" s="12">
        <f>if(H3004&lt;0,-H3004/(-H3004+100),100/(H3004+100))/(if(H3004&lt;0,-H3004/(-H3004+100),100/(H3004+100))+if(H3005&lt;0,-H3005/(-H3005+100),100/(H3005+100)))</f>
        <v>0.6067545686</v>
      </c>
      <c r="J3004" s="13">
        <v>72.0</v>
      </c>
      <c r="K3004" s="14">
        <f>IF(C3004&lt;&gt;"",IF(C3004+G3004&gt;0,C3004+G3004,""),IF(G3004-C3005&gt;0,G3004-C3005,""))</f>
        <v>0.3</v>
      </c>
      <c r="L3004" s="15">
        <f>if(K3004&lt;&gt;"",if(J3005-J3004&lt;G3004,1,if(G3004=J3005-J3004,"Push",0)),"")</f>
        <v>1</v>
      </c>
      <c r="AA3004" s="18"/>
      <c r="AB3004" s="19"/>
    </row>
    <row r="3005" hidden="1">
      <c r="B3005" s="20" t="s">
        <v>168</v>
      </c>
      <c r="C3005" s="3"/>
      <c r="D3005" s="3"/>
      <c r="F3005" s="22">
        <v>21.8</v>
      </c>
      <c r="G3005" s="5">
        <v>3.5</v>
      </c>
      <c r="H3005" s="5">
        <v>144.0</v>
      </c>
      <c r="I3005" s="12">
        <f>if(H3005&lt;0,-H3005/(-H3005+100),100/(H3005+100))/(if(H3005&lt;0,-H3005/(-H3005+100),100/(H3005+100))+if(H3004&lt;0,-H3004/(-H3004+100),100/(H3004+100)))</f>
        <v>0.3932454314</v>
      </c>
      <c r="J3005" s="13">
        <v>66.0</v>
      </c>
      <c r="K3005" s="23" t="str">
        <f>IF(C3005&lt;&gt;"",IF(C3005+G3005&gt;0,C3005+G3005,""),IF(G3005-C3004&gt;0,G3005-C3004,""))</f>
        <v/>
      </c>
      <c r="L3005" s="15" t="str">
        <f>if(K3005&lt;&gt;"",if(J3004-J3005&lt;G3005,1,if(G3005=J3004-J3005,"Push",0)),"")</f>
        <v/>
      </c>
      <c r="AA3005" s="18"/>
      <c r="AB3005" s="19"/>
    </row>
    <row r="3006" hidden="1">
      <c r="A3006" s="7">
        <v>44198.0</v>
      </c>
      <c r="B3006" s="8" t="s">
        <v>137</v>
      </c>
      <c r="C3006" s="9"/>
      <c r="D3006" s="9"/>
      <c r="E3006" s="10">
        <v>34.2</v>
      </c>
      <c r="F3006" s="11">
        <v>67.4</v>
      </c>
      <c r="G3006" s="5">
        <v>7.0</v>
      </c>
      <c r="H3006" s="5">
        <v>250.0</v>
      </c>
      <c r="I3006" s="12">
        <f>if(H3006&lt;0,-H3006/(-H3006+100),100/(H3006+100))/(if(H3006&lt;0,-H3006/(-H3006+100),100/(H3006+100))+if(H3007&lt;0,-H3007/(-H3007+100),100/(H3007+100)))</f>
        <v>0.273476112</v>
      </c>
      <c r="J3006" s="13">
        <v>79.0</v>
      </c>
      <c r="K3006" s="14" t="str">
        <f>IF(C3006&lt;&gt;"",IF(C3006+G3006&gt;0,C3006+G3006,""),IF(G3006-C3007&gt;0,G3006-C3007,""))</f>
        <v/>
      </c>
      <c r="L3006" s="15" t="str">
        <f>if(K3006&lt;&gt;"",if(J3007-J3006&lt;G3006,1,if(G3006=J3007-J3006,"Push",0)),"")</f>
        <v/>
      </c>
      <c r="AA3006" s="18"/>
      <c r="AB3006" s="19"/>
    </row>
    <row r="3007" hidden="1">
      <c r="B3007" s="20" t="s">
        <v>390</v>
      </c>
      <c r="C3007" s="3">
        <v>8.9</v>
      </c>
      <c r="D3007" s="21">
        <v>0.807</v>
      </c>
      <c r="F3007" s="22">
        <v>8.7</v>
      </c>
      <c r="G3007" s="5">
        <v>-7.0</v>
      </c>
      <c r="H3007" s="5">
        <v>-315.0</v>
      </c>
      <c r="I3007" s="12">
        <f>if(H3007&lt;0,-H3007/(-H3007+100),100/(H3007+100))/(if(H3007&lt;0,-H3007/(-H3007+100),100/(H3007+100))+if(H3006&lt;0,-H3006/(-H3006+100),100/(H3006+100)))</f>
        <v>0.726523888</v>
      </c>
      <c r="J3007" s="13">
        <v>69.0</v>
      </c>
      <c r="K3007" s="23">
        <f>IF(C3007&lt;&gt;"",IF(C3007+G3007&gt;0,C3007+G3007,""),IF(G3007-C3006&gt;0,G3007-C3006,""))</f>
        <v>1.9</v>
      </c>
      <c r="L3007" s="15">
        <f>if(K3007&lt;&gt;"",if(J3006-J3007&lt;G3007,1,if(G3007=J3006-J3007,"Push",0)),"")</f>
        <v>0</v>
      </c>
      <c r="AA3007" s="18"/>
      <c r="AB3007" s="19"/>
    </row>
    <row r="3008" hidden="1">
      <c r="A3008" s="26">
        <v>44198.0</v>
      </c>
      <c r="B3008" s="27" t="s">
        <v>107</v>
      </c>
      <c r="C3008" s="28"/>
      <c r="D3008" s="28"/>
      <c r="E3008" s="29">
        <v>33.4</v>
      </c>
      <c r="F3008" s="30">
        <v>31.6</v>
      </c>
      <c r="G3008" s="31"/>
      <c r="H3008" s="31"/>
      <c r="I3008" s="32"/>
      <c r="J3008" s="33">
        <v>81.0</v>
      </c>
      <c r="K3008" s="34"/>
      <c r="L3008" s="35"/>
      <c r="AA3008" s="18"/>
      <c r="AB3008" s="19"/>
    </row>
    <row r="3009" hidden="1">
      <c r="B3009" s="36" t="s">
        <v>43</v>
      </c>
      <c r="C3009" s="37">
        <v>12.2</v>
      </c>
      <c r="D3009" s="38">
        <v>0.861</v>
      </c>
      <c r="F3009" s="39">
        <v>43.7</v>
      </c>
      <c r="G3009" s="31"/>
      <c r="H3009" s="31"/>
      <c r="I3009" s="32"/>
      <c r="J3009" s="33">
        <v>87.0</v>
      </c>
      <c r="K3009" s="40"/>
      <c r="L3009" s="35"/>
      <c r="AA3009" s="18"/>
      <c r="AB3009" s="19"/>
    </row>
    <row r="3010" hidden="1">
      <c r="A3010" s="7">
        <v>44198.0</v>
      </c>
      <c r="B3010" s="8" t="s">
        <v>244</v>
      </c>
      <c r="C3010" s="9"/>
      <c r="D3010" s="9"/>
      <c r="E3010" s="10">
        <v>32.3</v>
      </c>
      <c r="F3010" s="11">
        <v>50.8</v>
      </c>
      <c r="G3010" s="5">
        <v>6.0</v>
      </c>
      <c r="H3010" s="5">
        <v>210.0</v>
      </c>
      <c r="I3010" s="12">
        <f>if(H3010&lt;0,-H3010/(-H3010+100),100/(H3010+100))/(if(H3010&lt;0,-H3010/(-H3010+100),100/(H3010+100))+if(H3011&lt;0,-H3011/(-H3011+100),100/(H3011+100)))</f>
        <v>0.3076274758</v>
      </c>
      <c r="J3010" s="13">
        <v>62.0</v>
      </c>
      <c r="K3010" s="14" t="str">
        <f>IF(C3010&lt;&gt;"",IF(C3010+G3010&gt;0,C3010+G3010,""),IF(G3010-C3011&gt;0,G3010-C3011,""))</f>
        <v/>
      </c>
      <c r="L3010" s="15" t="str">
        <f>if(K3010&lt;&gt;"",if(J3011-J3010&lt;G3010,1,if(G3010=J3011-J3010,"Push",0)),"")</f>
        <v/>
      </c>
      <c r="AA3010" s="18"/>
      <c r="AB3010" s="19"/>
    </row>
    <row r="3011" hidden="1">
      <c r="B3011" s="20" t="s">
        <v>196</v>
      </c>
      <c r="C3011" s="3">
        <v>12.5</v>
      </c>
      <c r="D3011" s="21">
        <v>0.864</v>
      </c>
      <c r="F3011" s="22">
        <v>43.1</v>
      </c>
      <c r="G3011" s="5">
        <v>-6.0</v>
      </c>
      <c r="H3011" s="5">
        <v>-265.0</v>
      </c>
      <c r="I3011" s="12">
        <f>if(H3011&lt;0,-H3011/(-H3011+100),100/(H3011+100))/(if(H3011&lt;0,-H3011/(-H3011+100),100/(H3011+100))+if(H3010&lt;0,-H3010/(-H3010+100),100/(H3010+100)))</f>
        <v>0.6923725242</v>
      </c>
      <c r="J3011" s="13">
        <v>70.0</v>
      </c>
      <c r="K3011" s="23">
        <f>IF(C3011&lt;&gt;"",IF(C3011+G3011&gt;0,C3011+G3011,""),IF(G3011-C3010&gt;0,G3011-C3010,""))</f>
        <v>6.5</v>
      </c>
      <c r="L3011" s="15">
        <f>if(K3011&lt;&gt;"",if(J3010-J3011&lt;G3011,1,if(G3011=J3010-J3011,"Push",0)),"")</f>
        <v>1</v>
      </c>
      <c r="AA3011" s="18"/>
      <c r="AB3011" s="19"/>
    </row>
    <row r="3012" hidden="1">
      <c r="A3012" s="7">
        <v>44198.0</v>
      </c>
      <c r="B3012" s="8" t="s">
        <v>296</v>
      </c>
      <c r="C3012" s="9"/>
      <c r="D3012" s="9"/>
      <c r="E3012" s="10">
        <v>29.3</v>
      </c>
      <c r="F3012" s="11">
        <v>17.4</v>
      </c>
      <c r="G3012" s="5">
        <v>9.5</v>
      </c>
      <c r="H3012" s="5">
        <v>380.0</v>
      </c>
      <c r="I3012" s="12">
        <f>if(H3012&lt;0,-H3012/(-H3012+100),100/(H3012+100))/(if(H3012&lt;0,-H3012/(-H3012+100),100/(H3012+100))+if(H3013&lt;0,-H3013/(-H3013+100),100/(H3013+100)))</f>
        <v>0.1984877127</v>
      </c>
      <c r="J3012" s="13">
        <v>54.0</v>
      </c>
      <c r="K3012" s="14">
        <f>IF(C3012&lt;&gt;"",IF(C3012+G3012&gt;0,C3012+G3012,""),IF(G3012-C3013&gt;0,G3012-C3013,""))</f>
        <v>3.2</v>
      </c>
      <c r="L3012" s="15">
        <f>if(K3012&lt;&gt;"",if(J3013-J3012&lt;G3012,1,if(G3012=J3013-J3012,"Push",0)),"")</f>
        <v>0</v>
      </c>
      <c r="AA3012" s="18"/>
      <c r="AB3012" s="19"/>
    </row>
    <row r="3013" hidden="1">
      <c r="B3013" s="20" t="s">
        <v>133</v>
      </c>
      <c r="C3013" s="3">
        <v>6.3</v>
      </c>
      <c r="D3013" s="21">
        <v>0.72</v>
      </c>
      <c r="F3013" s="22">
        <v>62.6</v>
      </c>
      <c r="G3013" s="5">
        <v>-9.5</v>
      </c>
      <c r="H3013" s="5">
        <v>-530.0</v>
      </c>
      <c r="I3013" s="12">
        <f>if(H3013&lt;0,-H3013/(-H3013+100),100/(H3013+100))/(if(H3013&lt;0,-H3013/(-H3013+100),100/(H3013+100))+if(H3012&lt;0,-H3012/(-H3012+100),100/(H3012+100)))</f>
        <v>0.8015122873</v>
      </c>
      <c r="J3013" s="13">
        <v>93.0</v>
      </c>
      <c r="K3013" s="23" t="str">
        <f>IF(C3013&lt;&gt;"",IF(C3013+G3013&gt;0,C3013+G3013,""),IF(G3013-C3012&gt;0,G3013-C3012,""))</f>
        <v/>
      </c>
      <c r="L3013" s="15" t="str">
        <f>if(K3013&lt;&gt;"",if(J3012-J3013&lt;G3013,1,if(G3013=J3012-J3013,"Push",0)),"")</f>
        <v/>
      </c>
      <c r="AA3013" s="18"/>
      <c r="AB3013" s="19"/>
    </row>
    <row r="3014" hidden="1">
      <c r="A3014" s="7">
        <v>44198.0</v>
      </c>
      <c r="B3014" s="8" t="s">
        <v>151</v>
      </c>
      <c r="C3014" s="9">
        <v>6.5</v>
      </c>
      <c r="D3014" s="25">
        <v>0.729</v>
      </c>
      <c r="E3014" s="10">
        <v>27.7</v>
      </c>
      <c r="F3014" s="11">
        <v>58.2</v>
      </c>
      <c r="G3014" s="5">
        <v>-4.5</v>
      </c>
      <c r="H3014" s="5">
        <v>-205.0</v>
      </c>
      <c r="I3014" s="12">
        <f>if(H3014&lt;0,-H3014/(-H3014+100),100/(H3014+100))/(if(H3014&lt;0,-H3014/(-H3014+100),100/(H3014+100))+if(H3015&lt;0,-H3015/(-H3015+100),100/(H3015+100)))</f>
        <v>0.6404361922</v>
      </c>
      <c r="J3014" s="13">
        <v>66.0</v>
      </c>
      <c r="K3014" s="14">
        <f>IF(C3014&lt;&gt;"",IF(C3014+G3014&gt;0,C3014+G3014,""),IF(G3014-C3015&gt;0,G3014-C3015,""))</f>
        <v>2</v>
      </c>
      <c r="L3014" s="15">
        <f>if(K3014&lt;&gt;"",if(J3015-J3014&lt;G3014,1,if(G3014=J3015-J3014,"Push",0)),"")</f>
        <v>1</v>
      </c>
      <c r="AA3014" s="18"/>
      <c r="AB3014" s="19"/>
    </row>
    <row r="3015" hidden="1">
      <c r="B3015" s="20" t="s">
        <v>468</v>
      </c>
      <c r="C3015" s="3"/>
      <c r="D3015" s="3"/>
      <c r="F3015" s="22">
        <v>8.5</v>
      </c>
      <c r="G3015" s="5">
        <v>4.5</v>
      </c>
      <c r="H3015" s="5">
        <v>165.0</v>
      </c>
      <c r="I3015" s="12">
        <f>if(H3015&lt;0,-H3015/(-H3015+100),100/(H3015+100))/(if(H3015&lt;0,-H3015/(-H3015+100),100/(H3015+100))+if(H3014&lt;0,-H3014/(-H3014+100),100/(H3014+100)))</f>
        <v>0.3595638078</v>
      </c>
      <c r="J3015" s="13">
        <v>49.0</v>
      </c>
      <c r="K3015" s="23" t="str">
        <f>IF(C3015&lt;&gt;"",IF(C3015+G3015&gt;0,C3015+G3015,""),IF(G3015-C3014&gt;0,G3015-C3014,""))</f>
        <v/>
      </c>
      <c r="L3015" s="15" t="str">
        <f>if(K3015&lt;&gt;"",if(J3014-J3015&lt;G3015,1,if(G3015=J3014-J3015,"Push",0)),"")</f>
        <v/>
      </c>
      <c r="AA3015" s="18"/>
      <c r="AB3015" s="19"/>
    </row>
    <row r="3016" hidden="1">
      <c r="A3016" s="7">
        <v>44198.0</v>
      </c>
      <c r="B3016" s="8" t="s">
        <v>71</v>
      </c>
      <c r="C3016" s="9">
        <v>11.1</v>
      </c>
      <c r="D3016" s="25">
        <v>0.827</v>
      </c>
      <c r="E3016" s="10">
        <v>23.1</v>
      </c>
      <c r="F3016" s="11">
        <v>43.1</v>
      </c>
      <c r="G3016" s="5">
        <v>-9.5</v>
      </c>
      <c r="H3016" s="5">
        <v>-530.0</v>
      </c>
      <c r="I3016" s="12">
        <f>if(H3016&lt;0,-H3016/(-H3016+100),100/(H3016+100))/(if(H3016&lt;0,-H3016/(-H3016+100),100/(H3016+100))+if(H3017&lt;0,-H3017/(-H3017+100),100/(H3017+100)))</f>
        <v>0.8015122873</v>
      </c>
      <c r="J3016" s="13">
        <v>97.0</v>
      </c>
      <c r="K3016" s="14">
        <f>IF(C3016&lt;&gt;"",IF(C3016+G3016&gt;0,C3016+G3016,""),IF(G3016-C3017&gt;0,G3016-C3017,""))</f>
        <v>1.6</v>
      </c>
      <c r="L3016" s="15">
        <f>if(K3016&lt;&gt;"",if(J3017-J3016&lt;G3016,1,if(G3016=J3017-J3016,"Push",0)),"")</f>
        <v>1</v>
      </c>
      <c r="AA3016" s="18"/>
      <c r="AB3016" s="19"/>
    </row>
    <row r="3017" hidden="1">
      <c r="B3017" s="20" t="s">
        <v>190</v>
      </c>
      <c r="C3017" s="3"/>
      <c r="D3017" s="3"/>
      <c r="F3017" s="22">
        <v>27.0</v>
      </c>
      <c r="G3017" s="5">
        <v>9.5</v>
      </c>
      <c r="H3017" s="5">
        <v>380.0</v>
      </c>
      <c r="I3017" s="12">
        <f>if(H3017&lt;0,-H3017/(-H3017+100),100/(H3017+100))/(if(H3017&lt;0,-H3017/(-H3017+100),100/(H3017+100))+if(H3016&lt;0,-H3016/(-H3016+100),100/(H3016+100)))</f>
        <v>0.1984877127</v>
      </c>
      <c r="J3017" s="13">
        <v>86.0</v>
      </c>
      <c r="K3017" s="23" t="str">
        <f>IF(C3017&lt;&gt;"",IF(C3017+G3017&gt;0,C3017+G3017,""),IF(G3017-C3016&gt;0,G3017-C3016,""))</f>
        <v/>
      </c>
      <c r="L3017" s="15" t="str">
        <f>if(K3017&lt;&gt;"",if(J3016-J3017&lt;G3017,1,if(G3017=J3016-J3017,"Push",0)),"")</f>
        <v/>
      </c>
      <c r="AA3017" s="18"/>
      <c r="AB3017" s="19"/>
    </row>
    <row r="3018" hidden="1">
      <c r="A3018" s="7">
        <v>44198.0</v>
      </c>
      <c r="B3018" s="8" t="s">
        <v>175</v>
      </c>
      <c r="C3018" s="9"/>
      <c r="D3018" s="9"/>
      <c r="E3018" s="10">
        <v>19.3</v>
      </c>
      <c r="F3018" s="11">
        <v>2.2</v>
      </c>
      <c r="G3018" s="5">
        <v>11.5</v>
      </c>
      <c r="H3018" s="5">
        <v>540.0</v>
      </c>
      <c r="I3018" s="12">
        <f>if(H3018&lt;0,-H3018/(-H3018+100),100/(H3018+100))/(if(H3018&lt;0,-H3018/(-H3018+100),100/(H3018+100))+if(H3019&lt;0,-H3019/(-H3019+100),100/(H3019+100)))</f>
        <v>0.148909062</v>
      </c>
      <c r="J3018" s="13">
        <v>52.0</v>
      </c>
      <c r="K3018" s="14" t="str">
        <f>IF(C3018&lt;&gt;"",IF(C3018+G3018&gt;0,C3018+G3018,""),IF(G3018-C3019&gt;0,G3018-C3019,""))</f>
        <v/>
      </c>
      <c r="L3018" s="15" t="str">
        <f>if(K3018&lt;&gt;"",if(J3019-J3018&lt;G3018,1,if(G3018=J3019-J3018,"Push",0)),"")</f>
        <v/>
      </c>
      <c r="AA3018" s="18"/>
      <c r="AB3018" s="19"/>
    </row>
    <row r="3019" hidden="1">
      <c r="B3019" s="20" t="s">
        <v>155</v>
      </c>
      <c r="C3019" s="3">
        <v>13.7</v>
      </c>
      <c r="D3019" s="21">
        <v>0.866</v>
      </c>
      <c r="F3019" s="22">
        <v>61.2</v>
      </c>
      <c r="G3019" s="5">
        <v>-11.5</v>
      </c>
      <c r="H3019" s="5">
        <v>-835.0</v>
      </c>
      <c r="I3019" s="12">
        <f>if(H3019&lt;0,-H3019/(-H3019+100),100/(H3019+100))/(if(H3019&lt;0,-H3019/(-H3019+100),100/(H3019+100))+if(H3018&lt;0,-H3018/(-H3018+100),100/(H3018+100)))</f>
        <v>0.851090938</v>
      </c>
      <c r="J3019" s="13">
        <v>92.0</v>
      </c>
      <c r="K3019" s="23">
        <f>IF(C3019&lt;&gt;"",IF(C3019+G3019&gt;0,C3019+G3019,""),IF(G3019-C3018&gt;0,G3019-C3018,""))</f>
        <v>2.2</v>
      </c>
      <c r="L3019" s="15">
        <f>if(K3019&lt;&gt;"",if(J3018-J3019&lt;G3019,1,if(G3019=J3018-J3019,"Push",0)),"")</f>
        <v>1</v>
      </c>
      <c r="AA3019" s="18"/>
      <c r="AB3019" s="19"/>
    </row>
    <row r="3020" hidden="1">
      <c r="A3020" s="7">
        <v>44198.0</v>
      </c>
      <c r="B3020" s="8" t="s">
        <v>401</v>
      </c>
      <c r="C3020" s="9"/>
      <c r="D3020" s="9"/>
      <c r="E3020" s="10">
        <v>16.9</v>
      </c>
      <c r="F3020" s="11">
        <v>12.5</v>
      </c>
      <c r="I3020" s="12"/>
      <c r="J3020" s="13">
        <v>38.0</v>
      </c>
      <c r="K3020" s="14"/>
      <c r="L3020" s="15"/>
      <c r="AA3020" s="18"/>
      <c r="AB3020" s="19"/>
    </row>
    <row r="3021" hidden="1">
      <c r="B3021" s="20" t="s">
        <v>358</v>
      </c>
      <c r="C3021" s="3">
        <v>21.3</v>
      </c>
      <c r="D3021" s="21">
        <v>0.962</v>
      </c>
      <c r="F3021" s="22">
        <v>62.3</v>
      </c>
      <c r="I3021" s="12"/>
      <c r="J3021" s="13">
        <v>90.0</v>
      </c>
      <c r="K3021" s="23"/>
      <c r="L3021" s="15"/>
      <c r="AA3021" s="18"/>
      <c r="AB3021" s="19"/>
    </row>
    <row r="3022">
      <c r="A3022" s="42">
        <v>44199.0</v>
      </c>
      <c r="B3022" s="43" t="s">
        <v>74</v>
      </c>
      <c r="C3022" s="44">
        <v>2.8</v>
      </c>
      <c r="D3022" s="45">
        <v>0.605</v>
      </c>
      <c r="E3022" s="46">
        <v>91.7</v>
      </c>
      <c r="F3022" s="47">
        <v>85.8</v>
      </c>
      <c r="G3022" s="48">
        <v>-1.0</v>
      </c>
      <c r="H3022" s="48">
        <v>-117.0</v>
      </c>
      <c r="I3022" s="49">
        <f>if(H3022&lt;0,-H3022/(-H3022+100),100/(H3022+100))/(if(H3022&lt;0,-H3022/(-H3022+100),100/(H3022+100))+if(H3023&lt;0,-H3023/(-H3023+100),100/(H3023+100)))</f>
        <v>0.515183723</v>
      </c>
      <c r="J3022" s="50">
        <v>74.0</v>
      </c>
      <c r="K3022" s="51">
        <f>IF(C3022&lt;&gt;"",IF(C3022+G3022&gt;0,C3022+G3022,""),IF(G3022-C3023&gt;0,G3022-C3023,""))</f>
        <v>1.8</v>
      </c>
      <c r="L3022" s="52">
        <f>if(K3022&lt;&gt;"",if(J3023-J3022&lt;G3022,1,if(G3022=J3023-J3022,"Push",0)),"")</f>
        <v>1</v>
      </c>
      <c r="AA3022" s="18"/>
      <c r="AB3022" s="19"/>
    </row>
    <row r="3023">
      <c r="B3023" s="20" t="s">
        <v>144</v>
      </c>
      <c r="C3023" s="3"/>
      <c r="D3023" s="3"/>
      <c r="F3023" s="22">
        <v>46.9</v>
      </c>
      <c r="G3023" s="5">
        <v>1.0</v>
      </c>
      <c r="H3023" s="5">
        <v>-103.0</v>
      </c>
      <c r="I3023" s="12">
        <f>if(H3023&lt;0,-H3023/(-H3023+100),100/(H3023+100))/(if(H3023&lt;0,-H3023/(-H3023+100),100/(H3023+100))+if(H3022&lt;0,-H3022/(-H3022+100),100/(H3022+100)))</f>
        <v>0.484816277</v>
      </c>
      <c r="J3023" s="13">
        <v>60.0</v>
      </c>
      <c r="K3023" s="23" t="str">
        <f>IF(C3023&lt;&gt;"",IF(C3023+G3023&gt;0,C3023+G3023,""),IF(G3023-C3022&gt;0,G3023-C3022,""))</f>
        <v/>
      </c>
      <c r="L3023" s="15" t="str">
        <f>if(K3023&lt;&gt;"",if(J3022-J3023&lt;G3023,1,if(G3023=J3022-J3023,"Push",0)),"")</f>
        <v/>
      </c>
      <c r="AA3023" s="18"/>
      <c r="AB3023" s="19"/>
    </row>
    <row r="3024" hidden="1">
      <c r="A3024" s="7">
        <v>44199.0</v>
      </c>
      <c r="B3024" s="8" t="s">
        <v>90</v>
      </c>
      <c r="C3024" s="9">
        <v>1.6</v>
      </c>
      <c r="D3024" s="25">
        <v>0.558</v>
      </c>
      <c r="E3024" s="10">
        <v>91.4</v>
      </c>
      <c r="F3024" s="11">
        <v>33.8</v>
      </c>
      <c r="G3024" s="5">
        <v>1.5</v>
      </c>
      <c r="H3024" s="5">
        <v>104.0</v>
      </c>
      <c r="I3024" s="12">
        <f>if(H3024&lt;0,-H3024/(-H3024+100),100/(H3024+100))/(if(H3024&lt;0,-H3024/(-H3024+100),100/(H3024+100))+if(H3025&lt;0,-H3025/(-H3025+100),100/(H3025+100)))</f>
        <v>0.46964106</v>
      </c>
      <c r="J3024" s="13">
        <v>60.0</v>
      </c>
      <c r="K3024" s="14">
        <f>IF(C3024&lt;&gt;"",IF(C3024+G3024&gt;0,C3024+G3024,""),IF(G3024-C3025&gt;0,G3024-C3025,""))</f>
        <v>3.1</v>
      </c>
      <c r="L3024" s="15">
        <f>if(K3024&lt;&gt;"",if(J3025-J3024&lt;G3024,1,if(G3024=J3025-J3024,"Push",0)),"")</f>
        <v>0</v>
      </c>
      <c r="AA3024" s="18"/>
      <c r="AB3024" s="19"/>
    </row>
    <row r="3025" hidden="1">
      <c r="B3025" s="20" t="s">
        <v>138</v>
      </c>
      <c r="C3025" s="3"/>
      <c r="D3025" s="3"/>
      <c r="F3025" s="22">
        <v>97.9</v>
      </c>
      <c r="G3025" s="5">
        <v>-1.5</v>
      </c>
      <c r="H3025" s="5">
        <v>-124.0</v>
      </c>
      <c r="I3025" s="12">
        <f>if(H3025&lt;0,-H3025/(-H3025+100),100/(H3025+100))/(if(H3025&lt;0,-H3025/(-H3025+100),100/(H3025+100))+if(H3024&lt;0,-H3024/(-H3024+100),100/(H3024+100)))</f>
        <v>0.53035894</v>
      </c>
      <c r="J3025" s="13">
        <v>77.0</v>
      </c>
      <c r="K3025" s="23" t="str">
        <f>IF(C3025&lt;&gt;"",IF(C3025+G3025&gt;0,C3025+G3025,""),IF(G3025-C3024&gt;0,G3025-C3024,""))</f>
        <v/>
      </c>
      <c r="L3025" s="15" t="str">
        <f>if(K3025&lt;&gt;"",if(J3024-J3025&lt;G3025,1,if(G3025=J3024-J3025,"Push",0)),"")</f>
        <v/>
      </c>
      <c r="AA3025" s="18"/>
      <c r="AB3025" s="19"/>
    </row>
    <row r="3026" hidden="1">
      <c r="A3026" s="26">
        <v>44199.0</v>
      </c>
      <c r="B3026" s="27" t="s">
        <v>337</v>
      </c>
      <c r="C3026" s="28"/>
      <c r="D3026" s="28"/>
      <c r="E3026" s="29">
        <v>82.3</v>
      </c>
      <c r="F3026" s="30">
        <v>48.3</v>
      </c>
      <c r="G3026" s="31"/>
      <c r="H3026" s="31"/>
      <c r="I3026" s="32"/>
      <c r="J3026" s="33">
        <v>66.0</v>
      </c>
      <c r="K3026" s="34"/>
      <c r="L3026" s="35"/>
      <c r="AA3026" s="18"/>
      <c r="AB3026" s="19"/>
    </row>
    <row r="3027" hidden="1">
      <c r="B3027" s="36" t="s">
        <v>50</v>
      </c>
      <c r="C3027" s="37">
        <v>6.0</v>
      </c>
      <c r="D3027" s="38">
        <v>0.714</v>
      </c>
      <c r="F3027" s="39">
        <v>81.3</v>
      </c>
      <c r="G3027" s="31"/>
      <c r="H3027" s="31"/>
      <c r="I3027" s="32"/>
      <c r="J3027" s="33">
        <v>85.0</v>
      </c>
      <c r="K3027" s="40"/>
      <c r="L3027" s="35"/>
      <c r="AA3027" s="18"/>
      <c r="AB3027" s="19"/>
    </row>
    <row r="3028" hidden="1">
      <c r="A3028" s="7">
        <v>44199.0</v>
      </c>
      <c r="B3028" s="8" t="s">
        <v>170</v>
      </c>
      <c r="C3028" s="9"/>
      <c r="D3028" s="9"/>
      <c r="E3028" s="10">
        <v>74.1</v>
      </c>
      <c r="F3028" s="11">
        <v>39.7</v>
      </c>
      <c r="G3028" s="5">
        <v>9.5</v>
      </c>
      <c r="H3028" s="5">
        <v>390.0</v>
      </c>
      <c r="I3028" s="12">
        <f>if(H3028&lt;0,-H3028/(-H3028+100),100/(H3028+100))/(if(H3028&lt;0,-H3028/(-H3028+100),100/(H3028+100))+if(H3029&lt;0,-H3029/(-H3029+100),100/(H3029+100)))</f>
        <v>0.1952277657</v>
      </c>
      <c r="J3028" s="13">
        <v>54.0</v>
      </c>
      <c r="K3028" s="14">
        <f>IF(C3028&lt;&gt;"",IF(C3028+G3028&gt;0,C3028+G3028,""),IF(G3028-C3029&gt;0,G3028-C3029,""))</f>
        <v>5.7</v>
      </c>
      <c r="L3028" s="15">
        <f>if(K3028&lt;&gt;"",if(J3029-J3028&lt;G3028,1,if(G3028=J3029-J3028,"Push",0)),"")</f>
        <v>0</v>
      </c>
      <c r="AA3028" s="18"/>
      <c r="AB3028" s="19"/>
    </row>
    <row r="3029" hidden="1">
      <c r="B3029" s="20" t="s">
        <v>32</v>
      </c>
      <c r="C3029" s="3">
        <v>3.8</v>
      </c>
      <c r="D3029" s="21">
        <v>0.647</v>
      </c>
      <c r="F3029" s="22">
        <v>79.9</v>
      </c>
      <c r="G3029" s="5">
        <v>-9.5</v>
      </c>
      <c r="H3029" s="5">
        <v>-530.0</v>
      </c>
      <c r="I3029" s="12">
        <f>if(H3029&lt;0,-H3029/(-H3029+100),100/(H3029+100))/(if(H3029&lt;0,-H3029/(-H3029+100),100/(H3029+100))+if(H3028&lt;0,-H3028/(-H3028+100),100/(H3028+100)))</f>
        <v>0.8047722343</v>
      </c>
      <c r="J3029" s="13">
        <v>70.0</v>
      </c>
      <c r="K3029" s="23" t="str">
        <f>IF(C3029&lt;&gt;"",IF(C3029+G3029&gt;0,C3029+G3029,""),IF(G3029-C3028&gt;0,G3029-C3028,""))</f>
        <v/>
      </c>
      <c r="L3029" s="15" t="str">
        <f>if(K3029&lt;&gt;"",if(J3028-J3029&lt;G3029,1,if(G3029=J3028-J3029,"Push",0)),"")</f>
        <v/>
      </c>
      <c r="AA3029" s="18"/>
      <c r="AB3029" s="19"/>
    </row>
    <row r="3030" hidden="1">
      <c r="A3030" s="7">
        <v>44199.0</v>
      </c>
      <c r="B3030" s="8" t="s">
        <v>313</v>
      </c>
      <c r="C3030" s="9">
        <v>7.1</v>
      </c>
      <c r="D3030" s="25">
        <v>0.748</v>
      </c>
      <c r="E3030" s="10">
        <v>62.6</v>
      </c>
      <c r="F3030" s="11">
        <v>23.8</v>
      </c>
      <c r="G3030" s="5">
        <v>-8.0</v>
      </c>
      <c r="H3030" s="5">
        <v>-385.0</v>
      </c>
      <c r="I3030" s="12">
        <f>if(H3030&lt;0,-H3030/(-H3030+100),100/(H3030+100))/(if(H3030&lt;0,-H3030/(-H3030+100),100/(H3030+100))+if(H3031&lt;0,-H3031/(-H3031+100),100/(H3031+100)))</f>
        <v>0.7604938272</v>
      </c>
      <c r="J3030" s="13">
        <v>73.0</v>
      </c>
      <c r="K3030" s="14" t="str">
        <f>IF(C3030&lt;&gt;"",IF(C3030+G3030&gt;0,C3030+G3030,""),IF(G3030-C3031&gt;0,G3030-C3031,""))</f>
        <v/>
      </c>
      <c r="L3030" s="15" t="str">
        <f>if(K3030&lt;&gt;"",if(J3031-J3030&lt;G3030,1,if(G3030=J3031-J3030,"Push",0)),"")</f>
        <v/>
      </c>
      <c r="AA3030" s="18"/>
      <c r="AB3030" s="19"/>
    </row>
    <row r="3031" hidden="1">
      <c r="B3031" s="20" t="s">
        <v>63</v>
      </c>
      <c r="C3031" s="3"/>
      <c r="D3031" s="3"/>
      <c r="F3031" s="22">
        <v>83.5</v>
      </c>
      <c r="G3031" s="5">
        <v>8.0</v>
      </c>
      <c r="H3031" s="5">
        <v>300.0</v>
      </c>
      <c r="I3031" s="12">
        <f>if(H3031&lt;0,-H3031/(-H3031+100),100/(H3031+100))/(if(H3031&lt;0,-H3031/(-H3031+100),100/(H3031+100))+if(H3030&lt;0,-H3030/(-H3030+100),100/(H3030+100)))</f>
        <v>0.2395061728</v>
      </c>
      <c r="J3031" s="13">
        <v>75.0</v>
      </c>
      <c r="K3031" s="23">
        <f>IF(C3031&lt;&gt;"",IF(C3031+G3031&gt;0,C3031+G3031,""),IF(G3031-C3030&gt;0,G3031-C3030,""))</f>
        <v>0.9</v>
      </c>
      <c r="L3031" s="15">
        <f>if(K3031&lt;&gt;"",if(J3030-J3031&lt;G3031,1,if(G3031=J3030-J3031,"Push",0)),"")</f>
        <v>1</v>
      </c>
      <c r="AA3031" s="18"/>
      <c r="AB3031" s="19"/>
    </row>
    <row r="3032" hidden="1">
      <c r="A3032" s="7">
        <v>44199.0</v>
      </c>
      <c r="B3032" s="8" t="s">
        <v>428</v>
      </c>
      <c r="C3032" s="9"/>
      <c r="D3032" s="9"/>
      <c r="E3032" s="10">
        <v>59.6</v>
      </c>
      <c r="F3032" s="11">
        <v>47.3</v>
      </c>
      <c r="G3032" s="5">
        <v>3.0</v>
      </c>
      <c r="H3032" s="5">
        <v>130.0</v>
      </c>
      <c r="I3032" s="12">
        <f>if(H3032&lt;0,-H3032/(-H3032+100),100/(H3032+100))/(if(H3032&lt;0,-H3032/(-H3032+100),100/(H3032+100))+if(H3033&lt;0,-H3033/(-H3033+100),100/(H3033+100)))</f>
        <v>0.4157903252</v>
      </c>
      <c r="J3032" s="13">
        <v>77.0</v>
      </c>
      <c r="K3032" s="14" t="str">
        <f>IF(C3032&lt;&gt;"",IF(C3032+G3032&gt;0,C3032+G3032,""),IF(G3032-C3033&gt;0,G3032-C3033,""))</f>
        <v/>
      </c>
      <c r="L3032" s="15" t="str">
        <f>if(K3032&lt;&gt;"",if(J3033-J3032&lt;G3032,1,if(G3032=J3033-J3032,"Push",0)),"")</f>
        <v/>
      </c>
      <c r="AA3032" s="18"/>
      <c r="AB3032" s="19"/>
    </row>
    <row r="3033" hidden="1">
      <c r="B3033" s="20" t="s">
        <v>469</v>
      </c>
      <c r="C3033" s="3">
        <v>3.8</v>
      </c>
      <c r="D3033" s="21">
        <v>0.631</v>
      </c>
      <c r="F3033" s="22">
        <v>59.7</v>
      </c>
      <c r="G3033" s="5">
        <v>-3.0</v>
      </c>
      <c r="H3033" s="5">
        <v>-157.0</v>
      </c>
      <c r="I3033" s="12">
        <f>if(H3033&lt;0,-H3033/(-H3033+100),100/(H3033+100))/(if(H3033&lt;0,-H3033/(-H3033+100),100/(H3033+100))+if(H3032&lt;0,-H3032/(-H3032+100),100/(H3032+100)))</f>
        <v>0.5842096748</v>
      </c>
      <c r="J3033" s="13">
        <v>78.0</v>
      </c>
      <c r="K3033" s="23">
        <f>IF(C3033&lt;&gt;"",IF(C3033+G3033&gt;0,C3033+G3033,""),IF(G3033-C3032&gt;0,G3033-C3032,""))</f>
        <v>0.8</v>
      </c>
      <c r="L3033" s="15">
        <f>if(K3033&lt;&gt;"",if(J3032-J3033&lt;G3033,1,if(G3033=J3032-J3033,"Push",0)),"")</f>
        <v>0</v>
      </c>
      <c r="AA3033" s="18"/>
      <c r="AB3033" s="19"/>
    </row>
    <row r="3034" hidden="1">
      <c r="A3034" s="7">
        <v>44199.0</v>
      </c>
      <c r="B3034" s="8" t="s">
        <v>442</v>
      </c>
      <c r="C3034" s="9">
        <v>0.6</v>
      </c>
      <c r="D3034" s="25">
        <v>0.524</v>
      </c>
      <c r="E3034" s="10">
        <v>56.1</v>
      </c>
      <c r="F3034" s="11">
        <v>18.5</v>
      </c>
      <c r="G3034" s="5">
        <v>-2.0</v>
      </c>
      <c r="H3034" s="5">
        <v>-134.0</v>
      </c>
      <c r="I3034" s="12">
        <f>if(H3034&lt;0,-H3034/(-H3034+100),100/(H3034+100))/(if(H3034&lt;0,-H3034/(-H3034+100),100/(H3034+100))+if(H3035&lt;0,-H3035/(-H3035+100),100/(H3035+100)))</f>
        <v>0.5483323039</v>
      </c>
      <c r="J3034" s="13">
        <v>60.0</v>
      </c>
      <c r="K3034" s="14" t="str">
        <f>IF(C3034&lt;&gt;"",IF(C3034+G3034&gt;0,C3034+G3034,""),IF(G3034-C3035&gt;0,G3034-C3035,""))</f>
        <v/>
      </c>
      <c r="L3034" s="15" t="str">
        <f>if(K3034&lt;&gt;"",if(J3035-J3034&lt;G3034,1,if(G3034=J3035-J3034,"Push",0)),"")</f>
        <v/>
      </c>
      <c r="AA3034" s="18"/>
      <c r="AB3034" s="19"/>
    </row>
    <row r="3035" hidden="1">
      <c r="B3035" s="20" t="s">
        <v>42</v>
      </c>
      <c r="C3035" s="3"/>
      <c r="D3035" s="3"/>
      <c r="F3035" s="22">
        <v>72.5</v>
      </c>
      <c r="G3035" s="5">
        <v>2.0</v>
      </c>
      <c r="H3035" s="5">
        <v>112.0</v>
      </c>
      <c r="I3035" s="12">
        <f>if(H3035&lt;0,-H3035/(-H3035+100),100/(H3035+100))/(if(H3035&lt;0,-H3035/(-H3035+100),100/(H3035+100))+if(H3034&lt;0,-H3034/(-H3034+100),100/(H3034+100)))</f>
        <v>0.4516676961</v>
      </c>
      <c r="J3035" s="13">
        <v>74.0</v>
      </c>
      <c r="K3035" s="23">
        <f>IF(C3035&lt;&gt;"",IF(C3035+G3035&gt;0,C3035+G3035,""),IF(G3035-C3034&gt;0,G3035-C3034,""))</f>
        <v>1.4</v>
      </c>
      <c r="L3035" s="15">
        <f>if(K3035&lt;&gt;"",if(J3034-J3035&lt;G3035,1,if(G3035=J3034-J3035,"Push",0)),"")</f>
        <v>1</v>
      </c>
      <c r="AA3035" s="18"/>
      <c r="AB3035" s="19"/>
    </row>
    <row r="3036" hidden="1">
      <c r="A3036" s="7">
        <v>44199.0</v>
      </c>
      <c r="B3036" s="8" t="s">
        <v>64</v>
      </c>
      <c r="C3036" s="9"/>
      <c r="D3036" s="9"/>
      <c r="E3036" s="10">
        <v>54.9</v>
      </c>
      <c r="F3036" s="11">
        <v>62.4</v>
      </c>
      <c r="G3036" s="5">
        <v>1.5</v>
      </c>
      <c r="H3036" s="5">
        <v>104.0</v>
      </c>
      <c r="I3036" s="12">
        <f>if(H3036&lt;0,-H3036/(-H3036+100),100/(H3036+100))/(if(H3036&lt;0,-H3036/(-H3036+100),100/(H3036+100))+if(H3037&lt;0,-H3037/(-H3037+100),100/(H3037+100)))</f>
        <v>0.46964106</v>
      </c>
      <c r="J3036" s="13">
        <v>63.0</v>
      </c>
      <c r="K3036" s="14" t="str">
        <f>IF(C3036&lt;&gt;"",IF(C3036+G3036&gt;0,C3036+G3036,""),IF(G3036-C3037&gt;0,G3036-C3037,""))</f>
        <v/>
      </c>
      <c r="L3036" s="15" t="str">
        <f>if(K3036&lt;&gt;"",if(J3037-J3036&lt;G3036,1,if(G3036=J3037-J3036,"Push",0)),"")</f>
        <v/>
      </c>
      <c r="AA3036" s="18"/>
      <c r="AB3036" s="19"/>
    </row>
    <row r="3037" hidden="1">
      <c r="B3037" s="20" t="s">
        <v>464</v>
      </c>
      <c r="C3037" s="3">
        <v>2.4</v>
      </c>
      <c r="D3037" s="21">
        <v>0.588</v>
      </c>
      <c r="F3037" s="22">
        <v>33.5</v>
      </c>
      <c r="G3037" s="5">
        <v>-1.5</v>
      </c>
      <c r="H3037" s="5">
        <v>-124.0</v>
      </c>
      <c r="I3037" s="12">
        <f>if(H3037&lt;0,-H3037/(-H3037+100),100/(H3037+100))/(if(H3037&lt;0,-H3037/(-H3037+100),100/(H3037+100))+if(H3036&lt;0,-H3036/(-H3036+100),100/(H3036+100)))</f>
        <v>0.53035894</v>
      </c>
      <c r="J3037" s="13">
        <v>60.0</v>
      </c>
      <c r="K3037" s="23">
        <f>IF(C3037&lt;&gt;"",IF(C3037+G3037&gt;0,C3037+G3037,""),IF(G3037-C3036&gt;0,G3037-C3036,""))</f>
        <v>0.9</v>
      </c>
      <c r="L3037" s="15">
        <f>if(K3037&lt;&gt;"",if(J3036-J3037&lt;G3037,1,if(G3037=J3036-J3037,"Push",0)),"")</f>
        <v>0</v>
      </c>
      <c r="AA3037" s="18"/>
      <c r="AB3037" s="19"/>
    </row>
    <row r="3038" hidden="1">
      <c r="A3038" s="7">
        <v>44199.0</v>
      </c>
      <c r="B3038" s="8" t="s">
        <v>441</v>
      </c>
      <c r="C3038" s="9"/>
      <c r="D3038" s="9"/>
      <c r="E3038" s="10">
        <v>53.6</v>
      </c>
      <c r="F3038" s="11">
        <v>52.0</v>
      </c>
      <c r="G3038" s="5">
        <v>11.5</v>
      </c>
      <c r="H3038" s="5">
        <v>550.0</v>
      </c>
      <c r="I3038" s="12">
        <f>if(H3038&lt;0,-H3038/(-H3038+100),100/(H3038+100))/(if(H3038&lt;0,-H3038/(-H3038+100),100/(H3038+100))+if(H3039&lt;0,-H3039/(-H3039+100),100/(H3039+100)))</f>
        <v>0.1469548134</v>
      </c>
      <c r="J3038" s="13">
        <v>66.0</v>
      </c>
      <c r="K3038" s="14">
        <f>IF(C3038&lt;&gt;"",IF(C3038+G3038&gt;0,C3038+G3038,""),IF(G3038-C3039&gt;0,G3038-C3039,""))</f>
        <v>4.9</v>
      </c>
      <c r="L3038" s="15">
        <f>if(K3038&lt;&gt;"",if(J3039-J3038&lt;G3038,1,if(G3038=J3039-J3038,"Push",0)),"")</f>
        <v>1</v>
      </c>
      <c r="AA3038" s="18"/>
      <c r="AB3038" s="19"/>
    </row>
    <row r="3039" hidden="1">
      <c r="B3039" s="20" t="s">
        <v>452</v>
      </c>
      <c r="C3039" s="3">
        <v>6.6</v>
      </c>
      <c r="D3039" s="21">
        <v>0.742</v>
      </c>
      <c r="F3039" s="22">
        <v>60.4</v>
      </c>
      <c r="G3039" s="5">
        <v>-11.5</v>
      </c>
      <c r="H3039" s="5">
        <v>-835.0</v>
      </c>
      <c r="I3039" s="12">
        <f>if(H3039&lt;0,-H3039/(-H3039+100),100/(H3039+100))/(if(H3039&lt;0,-H3039/(-H3039+100),100/(H3039+100))+if(H3038&lt;0,-H3038/(-H3038+100),100/(H3038+100)))</f>
        <v>0.8530451866</v>
      </c>
      <c r="J3039" s="13">
        <v>74.0</v>
      </c>
      <c r="K3039" s="23" t="str">
        <f>IF(C3039&lt;&gt;"",IF(C3039+G3039&gt;0,C3039+G3039,""),IF(G3039-C3038&gt;0,G3039-C3038,""))</f>
        <v/>
      </c>
      <c r="L3039" s="15" t="str">
        <f>if(K3039&lt;&gt;"",if(J3038-J3039&lt;G3039,1,if(G3039=J3038-J3039,"Push",0)),"")</f>
        <v/>
      </c>
      <c r="AA3039" s="18"/>
      <c r="AB3039" s="19"/>
    </row>
    <row r="3040" hidden="1">
      <c r="A3040" s="7">
        <v>44199.0</v>
      </c>
      <c r="B3040" s="8" t="s">
        <v>81</v>
      </c>
      <c r="C3040" s="9">
        <v>2.6</v>
      </c>
      <c r="D3040" s="25">
        <v>0.59</v>
      </c>
      <c r="E3040" s="10">
        <v>51.5</v>
      </c>
      <c r="F3040" s="11">
        <v>54.1</v>
      </c>
      <c r="G3040" s="5">
        <v>-3.5</v>
      </c>
      <c r="H3040" s="5">
        <v>-175.0</v>
      </c>
      <c r="I3040" s="12">
        <f>if(H3040&lt;0,-H3040/(-H3040+100),100/(H3040+100))/(if(H3040&lt;0,-H3040/(-H3040+100),100/(H3040+100))+if(H3041&lt;0,-H3041/(-H3041+100),100/(H3041+100)))</f>
        <v>0.6043165468</v>
      </c>
      <c r="J3040" s="13">
        <v>86.0</v>
      </c>
      <c r="K3040" s="14" t="str">
        <f>IF(C3040&lt;&gt;"",IF(C3040+G3040&gt;0,C3040+G3040,""),IF(G3040-C3041&gt;0,G3040-C3041,""))</f>
        <v/>
      </c>
      <c r="L3040" s="15" t="str">
        <f>if(K3040&lt;&gt;"",if(J3041-J3040&lt;G3040,1,if(G3040=J3041-J3040,"Push",0)),"")</f>
        <v/>
      </c>
      <c r="AA3040" s="18"/>
      <c r="AB3040" s="19"/>
    </row>
    <row r="3041" hidden="1">
      <c r="B3041" s="20" t="s">
        <v>55</v>
      </c>
      <c r="C3041" s="3"/>
      <c r="D3041" s="3"/>
      <c r="F3041" s="22">
        <v>29.8</v>
      </c>
      <c r="G3041" s="5">
        <v>3.5</v>
      </c>
      <c r="H3041" s="5">
        <v>140.0</v>
      </c>
      <c r="I3041" s="12">
        <f>if(H3041&lt;0,-H3041/(-H3041+100),100/(H3041+100))/(if(H3041&lt;0,-H3041/(-H3041+100),100/(H3041+100))+if(H3040&lt;0,-H3040/(-H3040+100),100/(H3040+100)))</f>
        <v>0.3956834532</v>
      </c>
      <c r="J3041" s="13">
        <v>75.0</v>
      </c>
      <c r="K3041" s="23">
        <f>IF(C3041&lt;&gt;"",IF(C3041+G3041&gt;0,C3041+G3041,""),IF(G3041-C3040&gt;0,G3041-C3040,""))</f>
        <v>0.9</v>
      </c>
      <c r="L3041" s="15">
        <f>if(K3041&lt;&gt;"",if(J3040-J3041&lt;G3041,1,if(G3041=J3040-J3041,"Push",0)),"")</f>
        <v>0</v>
      </c>
      <c r="AA3041" s="18"/>
      <c r="AB3041" s="19"/>
    </row>
    <row r="3042" hidden="1">
      <c r="A3042" s="26">
        <v>44199.0</v>
      </c>
      <c r="B3042" s="27" t="s">
        <v>336</v>
      </c>
      <c r="C3042" s="28"/>
      <c r="D3042" s="28"/>
      <c r="E3042" s="29">
        <v>51.0</v>
      </c>
      <c r="F3042" s="30">
        <v>51.1</v>
      </c>
      <c r="G3042" s="31"/>
      <c r="H3042" s="31"/>
      <c r="I3042" s="32"/>
      <c r="J3042" s="33">
        <v>55.0</v>
      </c>
      <c r="K3042" s="34"/>
      <c r="L3042" s="35"/>
      <c r="AA3042" s="18"/>
      <c r="AB3042" s="19"/>
    </row>
    <row r="3043" hidden="1">
      <c r="B3043" s="36" t="s">
        <v>47</v>
      </c>
      <c r="C3043" s="37">
        <v>14.5</v>
      </c>
      <c r="D3043" s="38">
        <v>0.905</v>
      </c>
      <c r="F3043" s="39">
        <v>55.0</v>
      </c>
      <c r="G3043" s="31"/>
      <c r="H3043" s="31"/>
      <c r="I3043" s="32"/>
      <c r="J3043" s="33">
        <v>73.0</v>
      </c>
      <c r="K3043" s="40"/>
      <c r="L3043" s="35"/>
      <c r="AA3043" s="18"/>
      <c r="AB3043" s="19"/>
    </row>
    <row r="3044" hidden="1">
      <c r="A3044" s="7">
        <v>44199.0</v>
      </c>
      <c r="B3044" s="8" t="s">
        <v>208</v>
      </c>
      <c r="C3044" s="9"/>
      <c r="D3044" s="9"/>
      <c r="E3044" s="10">
        <v>50.0</v>
      </c>
      <c r="F3044" s="11">
        <v>36.7</v>
      </c>
      <c r="G3044" s="5">
        <v>6.5</v>
      </c>
      <c r="H3044" s="5">
        <v>235.0</v>
      </c>
      <c r="I3044" s="12">
        <f>if(H3044&lt;0,-H3044/(-H3044+100),100/(H3044+100))/(if(H3044&lt;0,-H3044/(-H3044+100),100/(H3044+100))+if(H3045&lt;0,-H3045/(-H3045+100),100/(H3045+100)))</f>
        <v>0.285559371</v>
      </c>
      <c r="J3044" s="13">
        <v>58.0</v>
      </c>
      <c r="K3044" s="14">
        <f>IF(C3044&lt;&gt;"",IF(C3044+G3044&gt;0,C3044+G3044,""),IF(G3044-C3045&gt;0,G3044-C3045,""))</f>
        <v>5.1</v>
      </c>
      <c r="L3044" s="15">
        <f>if(K3044&lt;&gt;"",if(J3045-J3044&lt;G3044,1,if(G3044=J3045-J3044,"Push",0)),"")</f>
        <v>0</v>
      </c>
      <c r="AA3044" s="18"/>
      <c r="AB3044" s="19"/>
    </row>
    <row r="3045" hidden="1">
      <c r="B3045" s="20" t="s">
        <v>405</v>
      </c>
      <c r="C3045" s="3">
        <v>1.4</v>
      </c>
      <c r="D3045" s="21">
        <v>0.556</v>
      </c>
      <c r="F3045" s="22">
        <v>50.7</v>
      </c>
      <c r="G3045" s="5">
        <v>-6.5</v>
      </c>
      <c r="H3045" s="5">
        <v>-295.0</v>
      </c>
      <c r="I3045" s="12">
        <f>if(H3045&lt;0,-H3045/(-H3045+100),100/(H3045+100))/(if(H3045&lt;0,-H3045/(-H3045+100),100/(H3045+100))+if(H3044&lt;0,-H3044/(-H3044+100),100/(H3044+100)))</f>
        <v>0.714440629</v>
      </c>
      <c r="J3045" s="13">
        <v>66.0</v>
      </c>
      <c r="K3045" s="23" t="str">
        <f>IF(C3045&lt;&gt;"",IF(C3045+G3045&gt;0,C3045+G3045,""),IF(G3045-C3044&gt;0,G3045-C3044,""))</f>
        <v/>
      </c>
      <c r="L3045" s="15" t="str">
        <f>if(K3045&lt;&gt;"",if(J3044-J3045&lt;G3045,1,if(G3045=J3044-J3045,"Push",0)),"")</f>
        <v/>
      </c>
      <c r="AA3045" s="18"/>
      <c r="AB3045" s="19"/>
    </row>
    <row r="3046" hidden="1">
      <c r="A3046" s="7">
        <v>44199.0</v>
      </c>
      <c r="B3046" s="8" t="s">
        <v>386</v>
      </c>
      <c r="C3046" s="9"/>
      <c r="D3046" s="9"/>
      <c r="E3046" s="10">
        <v>48.2</v>
      </c>
      <c r="F3046" s="11">
        <v>39.1</v>
      </c>
      <c r="G3046" s="5">
        <v>4.0</v>
      </c>
      <c r="H3046" s="5">
        <v>155.0</v>
      </c>
      <c r="I3046" s="12">
        <f>if(H3046&lt;0,-H3046/(-H3046+100),100/(H3046+100))/(if(H3046&lt;0,-H3046/(-H3046+100),100/(H3046+100))+if(H3047&lt;0,-H3047/(-H3047+100),100/(H3047+100)))</f>
        <v>0.3761673024</v>
      </c>
      <c r="J3046" s="13">
        <v>66.0</v>
      </c>
      <c r="K3046" s="14" t="str">
        <f>IF(C3046&lt;&gt;"",IF(C3046+G3046&gt;0,C3046+G3046,""),IF(G3046-C3047&gt;0,G3046-C3047,""))</f>
        <v/>
      </c>
      <c r="L3046" s="15" t="str">
        <f>if(K3046&lt;&gt;"",if(J3047-J3046&lt;G3046,1,if(G3046=J3047-J3046,"Push",0)),"")</f>
        <v/>
      </c>
      <c r="AA3046" s="18"/>
      <c r="AB3046" s="19"/>
    </row>
    <row r="3047" hidden="1">
      <c r="B3047" s="20" t="s">
        <v>435</v>
      </c>
      <c r="C3047" s="3">
        <v>6.7</v>
      </c>
      <c r="D3047" s="21">
        <v>0.729</v>
      </c>
      <c r="F3047" s="22">
        <v>62.8</v>
      </c>
      <c r="G3047" s="5">
        <v>-4.0</v>
      </c>
      <c r="H3047" s="5">
        <v>-186.0</v>
      </c>
      <c r="I3047" s="12">
        <f>if(H3047&lt;0,-H3047/(-H3047+100),100/(H3047+100))/(if(H3047&lt;0,-H3047/(-H3047+100),100/(H3047+100))+if(H3046&lt;0,-H3046/(-H3046+100),100/(H3046+100)))</f>
        <v>0.6238326976</v>
      </c>
      <c r="J3047" s="13">
        <v>70.0</v>
      </c>
      <c r="K3047" s="23">
        <f>IF(C3047&lt;&gt;"",IF(C3047+G3047&gt;0,C3047+G3047,""),IF(G3047-C3046&gt;0,G3047-C3046,""))</f>
        <v>2.7</v>
      </c>
      <c r="L3047" s="15" t="str">
        <f>if(K3047&lt;&gt;"",if(J3046-J3047&lt;G3047,1,if(G3047=J3046-J3047,"Push",0)),"")</f>
        <v>Push</v>
      </c>
      <c r="AA3047" s="18"/>
      <c r="AB3047" s="19"/>
    </row>
    <row r="3048" hidden="1">
      <c r="A3048" s="7">
        <v>44199.0</v>
      </c>
      <c r="B3048" s="8" t="s">
        <v>33</v>
      </c>
      <c r="C3048" s="9">
        <v>3.4</v>
      </c>
      <c r="D3048" s="25">
        <v>0.637</v>
      </c>
      <c r="E3048" s="10">
        <v>47.9</v>
      </c>
      <c r="F3048" s="11">
        <v>64.0</v>
      </c>
      <c r="G3048" s="5">
        <v>-3.0</v>
      </c>
      <c r="H3048" s="5">
        <v>-159.0</v>
      </c>
      <c r="I3048" s="12">
        <f>if(H3048&lt;0,-H3048/(-H3048+100),100/(H3048+100))/(if(H3048&lt;0,-H3048/(-H3048+100),100/(H3048+100))+if(H3049&lt;0,-H3049/(-H3049+100),100/(H3049+100)))</f>
        <v>0.5875007963</v>
      </c>
      <c r="J3048" s="13">
        <v>66.0</v>
      </c>
      <c r="K3048" s="14">
        <f>IF(C3048&lt;&gt;"",IF(C3048+G3048&gt;0,C3048+G3048,""),IF(G3048-C3049&gt;0,G3048-C3049,""))</f>
        <v>0.4</v>
      </c>
      <c r="L3048" s="15">
        <f>if(K3048&lt;&gt;"",if(J3049-J3048&lt;G3048,1,if(G3048=J3049-J3048,"Push",0)),"")</f>
        <v>1</v>
      </c>
      <c r="AA3048" s="18"/>
      <c r="AB3048" s="19"/>
    </row>
    <row r="3049" hidden="1">
      <c r="B3049" s="20" t="s">
        <v>371</v>
      </c>
      <c r="C3049" s="3"/>
      <c r="D3049" s="3"/>
      <c r="F3049" s="22">
        <v>24.3</v>
      </c>
      <c r="G3049" s="5">
        <v>3.0</v>
      </c>
      <c r="H3049" s="5">
        <v>132.0</v>
      </c>
      <c r="I3049" s="12">
        <f>if(H3049&lt;0,-H3049/(-H3049+100),100/(H3049+100))/(if(H3049&lt;0,-H3049/(-H3049+100),100/(H3049+100))+if(H3048&lt;0,-H3048/(-H3048+100),100/(H3048+100)))</f>
        <v>0.4124992037</v>
      </c>
      <c r="J3049" s="13">
        <v>59.0</v>
      </c>
      <c r="K3049" s="23" t="str">
        <f>IF(C3049&lt;&gt;"",IF(C3049+G3049&gt;0,C3049+G3049,""),IF(G3049-C3048&gt;0,G3049-C3048,""))</f>
        <v/>
      </c>
      <c r="L3049" s="15" t="str">
        <f>if(K3049&lt;&gt;"",if(J3048-J3049&lt;G3049,1,if(G3049=J3048-J3049,"Push",0)),"")</f>
        <v/>
      </c>
      <c r="AA3049" s="18"/>
      <c r="AB3049" s="19"/>
    </row>
    <row r="3050" hidden="1">
      <c r="A3050" s="7">
        <v>44199.0</v>
      </c>
      <c r="B3050" s="8" t="s">
        <v>200</v>
      </c>
      <c r="C3050" s="9"/>
      <c r="D3050" s="9"/>
      <c r="E3050" s="10">
        <v>47.2</v>
      </c>
      <c r="F3050" s="11">
        <v>89.3</v>
      </c>
      <c r="G3050" s="5">
        <v>9.0</v>
      </c>
      <c r="H3050" s="5">
        <v>325.0</v>
      </c>
      <c r="I3050" s="12">
        <f>if(H3050&lt;0,-H3050/(-H3050+100),100/(H3050+100))/(if(H3050&lt;0,-H3050/(-H3050+100),100/(H3050+100))+if(H3051&lt;0,-H3051/(-H3051+100),100/(H3051+100)))</f>
        <v>0.2255965293</v>
      </c>
      <c r="J3050" s="13">
        <v>75.0</v>
      </c>
      <c r="K3050" s="14" t="str">
        <f>IF(C3050&lt;&gt;"",IF(C3050+G3050&gt;0,C3050+G3050,""),IF(G3050-C3051&gt;0,G3050-C3051,""))</f>
        <v/>
      </c>
      <c r="L3050" s="15" t="str">
        <f>if(K3050&lt;&gt;"",if(J3051-J3050&lt;G3050,1,if(G3050=J3051-J3050,"Push",0)),"")</f>
        <v/>
      </c>
      <c r="AA3050" s="18"/>
      <c r="AB3050" s="19"/>
    </row>
    <row r="3051" hidden="1">
      <c r="B3051" s="20" t="s">
        <v>465</v>
      </c>
      <c r="C3051" s="3">
        <v>9.5</v>
      </c>
      <c r="D3051" s="21">
        <v>0.806</v>
      </c>
      <c r="F3051" s="22">
        <v>25.6</v>
      </c>
      <c r="G3051" s="5">
        <v>-9.0</v>
      </c>
      <c r="H3051" s="5">
        <v>-420.0</v>
      </c>
      <c r="I3051" s="12">
        <f>if(H3051&lt;0,-H3051/(-H3051+100),100/(H3051+100))/(if(H3051&lt;0,-H3051/(-H3051+100),100/(H3051+100))+if(H3050&lt;0,-H3050/(-H3050+100),100/(H3050+100)))</f>
        <v>0.7744034707</v>
      </c>
      <c r="J3051" s="13">
        <v>73.0</v>
      </c>
      <c r="K3051" s="23">
        <f>IF(C3051&lt;&gt;"",IF(C3051+G3051&gt;0,C3051+G3051,""),IF(G3051-C3050&gt;0,G3051-C3050,""))</f>
        <v>0.5</v>
      </c>
      <c r="L3051" s="15">
        <f>if(K3051&lt;&gt;"",if(J3050-J3051&lt;G3051,1,if(G3051=J3050-J3051,"Push",0)),"")</f>
        <v>0</v>
      </c>
      <c r="AA3051" s="18"/>
      <c r="AB3051" s="19"/>
    </row>
    <row r="3052" hidden="1">
      <c r="A3052" s="7">
        <v>44199.0</v>
      </c>
      <c r="B3052" s="8" t="s">
        <v>238</v>
      </c>
      <c r="C3052" s="9"/>
      <c r="D3052" s="9"/>
      <c r="E3052" s="10">
        <v>45.3</v>
      </c>
      <c r="F3052" s="11">
        <v>63.1</v>
      </c>
      <c r="G3052" s="5">
        <v>12.0</v>
      </c>
      <c r="H3052" s="5">
        <v>575.0</v>
      </c>
      <c r="I3052" s="12">
        <f>if(H3052&lt;0,-H3052/(-H3052+100),100/(H3052+100))/(if(H3052&lt;0,-H3052/(-H3052+100),100/(H3052+100))+if(H3053&lt;0,-H3053/(-H3053+100),100/(H3053+100)))</f>
        <v>0.1412093674</v>
      </c>
      <c r="J3052" s="13">
        <v>77.0</v>
      </c>
      <c r="K3052" s="14" t="str">
        <f>IF(C3052&lt;&gt;"",IF(C3052+G3052&gt;0,C3052+G3052,""),IF(G3052-C3053&gt;0,G3052-C3053,""))</f>
        <v/>
      </c>
      <c r="L3052" s="15" t="str">
        <f>if(K3052&lt;&gt;"",if(J3053-J3052&lt;G3052,1,if(G3052=J3053-J3052,"Push",0)),"")</f>
        <v/>
      </c>
      <c r="AA3052" s="18"/>
      <c r="AB3052" s="19"/>
    </row>
    <row r="3053" hidden="1">
      <c r="B3053" s="20" t="s">
        <v>26</v>
      </c>
      <c r="C3053" s="3">
        <v>18.2</v>
      </c>
      <c r="D3053" s="21">
        <v>0.923</v>
      </c>
      <c r="F3053" s="22">
        <v>38.5</v>
      </c>
      <c r="G3053" s="5">
        <v>-12.0</v>
      </c>
      <c r="H3053" s="5">
        <v>-910.0</v>
      </c>
      <c r="I3053" s="12">
        <f>if(H3053&lt;0,-H3053/(-H3053+100),100/(H3053+100))/(if(H3053&lt;0,-H3053/(-H3053+100),100/(H3053+100))+if(H3052&lt;0,-H3052/(-H3052+100),100/(H3052+100)))</f>
        <v>0.8587906326</v>
      </c>
      <c r="J3053" s="13">
        <v>85.0</v>
      </c>
      <c r="K3053" s="23">
        <f>IF(C3053&lt;&gt;"",IF(C3053+G3053&gt;0,C3053+G3053,""),IF(G3053-C3052&gt;0,G3053-C3052,""))</f>
        <v>6.2</v>
      </c>
      <c r="L3053" s="15">
        <f>if(K3053&lt;&gt;"",if(J3052-J3053&lt;G3053,1,if(G3053=J3052-J3053,"Push",0)),"")</f>
        <v>0</v>
      </c>
      <c r="AA3053" s="18"/>
      <c r="AB3053" s="19"/>
    </row>
    <row r="3054" hidden="1">
      <c r="A3054" s="7">
        <v>44199.0</v>
      </c>
      <c r="B3054" s="8" t="s">
        <v>18</v>
      </c>
      <c r="C3054" s="9">
        <v>9.6</v>
      </c>
      <c r="D3054" s="25">
        <v>0.821</v>
      </c>
      <c r="E3054" s="10">
        <v>44.0</v>
      </c>
      <c r="F3054" s="11">
        <v>12.9</v>
      </c>
      <c r="G3054" s="5">
        <v>-5.5</v>
      </c>
      <c r="H3054" s="5">
        <v>-245.0</v>
      </c>
      <c r="I3054" s="12">
        <f>if(H3054&lt;0,-H3054/(-H3054+100),100/(H3054+100))/(if(H3054&lt;0,-H3054/(-H3054+100),100/(H3054+100))+if(H3055&lt;0,-H3055/(-H3055+100),100/(H3055+100)))</f>
        <v>0.6805555556</v>
      </c>
      <c r="J3054" s="13">
        <v>64.0</v>
      </c>
      <c r="K3054" s="14">
        <f>IF(C3054&lt;&gt;"",IF(C3054+G3054&gt;0,C3054+G3054,""),IF(G3054-C3055&gt;0,G3054-C3055,""))</f>
        <v>4.1</v>
      </c>
      <c r="L3054" s="15">
        <f>if(K3054&lt;&gt;"",if(J3055-J3054&lt;G3054,1,if(G3054=J3055-J3054,"Push",0)),"")</f>
        <v>0</v>
      </c>
      <c r="AA3054" s="18"/>
      <c r="AB3054" s="19"/>
    </row>
    <row r="3055" hidden="1">
      <c r="B3055" s="20" t="s">
        <v>125</v>
      </c>
      <c r="C3055" s="3"/>
      <c r="D3055" s="3"/>
      <c r="F3055" s="22">
        <v>76.0</v>
      </c>
      <c r="G3055" s="5">
        <v>5.5</v>
      </c>
      <c r="H3055" s="5">
        <v>200.0</v>
      </c>
      <c r="I3055" s="12">
        <f>if(H3055&lt;0,-H3055/(-H3055+100),100/(H3055+100))/(if(H3055&lt;0,-H3055/(-H3055+100),100/(H3055+100))+if(H3054&lt;0,-H3054/(-H3054+100),100/(H3054+100)))</f>
        <v>0.3194444444</v>
      </c>
      <c r="J3055" s="13">
        <v>70.0</v>
      </c>
      <c r="K3055" s="23" t="str">
        <f>IF(C3055&lt;&gt;"",IF(C3055+G3055&gt;0,C3055+G3055,""),IF(G3055-C3054&gt;0,G3055-C3054,""))</f>
        <v/>
      </c>
      <c r="L3055" s="15" t="str">
        <f>if(K3055&lt;&gt;"",if(J3054-J3055&lt;G3055,1,if(G3055=J3054-J3055,"Push",0)),"")</f>
        <v/>
      </c>
      <c r="AA3055" s="18"/>
      <c r="AB3055" s="19"/>
    </row>
    <row r="3056" hidden="1">
      <c r="A3056" s="7">
        <v>44199.0</v>
      </c>
      <c r="B3056" s="8" t="s">
        <v>206</v>
      </c>
      <c r="C3056" s="9">
        <v>2.9</v>
      </c>
      <c r="D3056" s="25">
        <v>0.616</v>
      </c>
      <c r="E3056" s="10">
        <v>42.9</v>
      </c>
      <c r="F3056" s="11">
        <v>48.4</v>
      </c>
      <c r="G3056" s="5">
        <v>-3.5</v>
      </c>
      <c r="H3056" s="5">
        <v>-175.0</v>
      </c>
      <c r="I3056" s="12">
        <f>if(H3056&lt;0,-H3056/(-H3056+100),100/(H3056+100))/(if(H3056&lt;0,-H3056/(-H3056+100),100/(H3056+100))+if(H3057&lt;0,-H3057/(-H3057+100),100/(H3057+100)))</f>
        <v>0.6072831132</v>
      </c>
      <c r="J3056" s="13">
        <v>62.0</v>
      </c>
      <c r="K3056" s="14" t="str">
        <f>IF(C3056&lt;&gt;"",IF(C3056+G3056&gt;0,C3056+G3056,""),IF(G3056-C3057&gt;0,G3056-C3057,""))</f>
        <v/>
      </c>
      <c r="L3056" s="15" t="str">
        <f>if(K3056&lt;&gt;"",if(J3057-J3056&lt;G3056,1,if(G3056=J3057-J3056,"Push",0)),"")</f>
        <v/>
      </c>
      <c r="AA3056" s="18"/>
      <c r="AB3056" s="19"/>
    </row>
    <row r="3057" hidden="1">
      <c r="B3057" s="20" t="s">
        <v>444</v>
      </c>
      <c r="C3057" s="3"/>
      <c r="D3057" s="3"/>
      <c r="F3057" s="22">
        <v>30.3</v>
      </c>
      <c r="G3057" s="5">
        <v>3.5</v>
      </c>
      <c r="H3057" s="5">
        <v>143.0</v>
      </c>
      <c r="I3057" s="12">
        <f>if(H3057&lt;0,-H3057/(-H3057+100),100/(H3057+100))/(if(H3057&lt;0,-H3057/(-H3057+100),100/(H3057+100))+if(H3056&lt;0,-H3056/(-H3056+100),100/(H3056+100)))</f>
        <v>0.3927168868</v>
      </c>
      <c r="J3057" s="13">
        <v>58.0</v>
      </c>
      <c r="K3057" s="23">
        <f>IF(C3057&lt;&gt;"",IF(C3057+G3057&gt;0,C3057+G3057,""),IF(G3057-C3056&gt;0,G3057-C3056,""))</f>
        <v>0.6</v>
      </c>
      <c r="L3057" s="15">
        <f>if(K3057&lt;&gt;"",if(J3056-J3057&lt;G3057,1,if(G3057=J3056-J3057,"Push",0)),"")</f>
        <v>0</v>
      </c>
      <c r="AA3057" s="18"/>
      <c r="AB3057" s="19"/>
    </row>
    <row r="3058" hidden="1">
      <c r="A3058" s="26">
        <v>44199.0</v>
      </c>
      <c r="B3058" s="27" t="s">
        <v>146</v>
      </c>
      <c r="C3058" s="28">
        <v>2.8</v>
      </c>
      <c r="D3058" s="53">
        <v>0.609</v>
      </c>
      <c r="E3058" s="29">
        <v>41.4</v>
      </c>
      <c r="F3058" s="30">
        <v>54.7</v>
      </c>
      <c r="G3058" s="31"/>
      <c r="H3058" s="31"/>
      <c r="I3058" s="32"/>
      <c r="J3058" s="33">
        <v>78.0</v>
      </c>
      <c r="K3058" s="34"/>
      <c r="L3058" s="35"/>
      <c r="AA3058" s="18"/>
      <c r="AB3058" s="19"/>
    </row>
    <row r="3059" hidden="1">
      <c r="B3059" s="36" t="s">
        <v>348</v>
      </c>
      <c r="C3059" s="37"/>
      <c r="D3059" s="37"/>
      <c r="F3059" s="39">
        <v>29.4</v>
      </c>
      <c r="G3059" s="31"/>
      <c r="H3059" s="31"/>
      <c r="I3059" s="32"/>
      <c r="J3059" s="33">
        <v>67.0</v>
      </c>
      <c r="K3059" s="40"/>
      <c r="L3059" s="35"/>
      <c r="AA3059" s="18"/>
      <c r="AB3059" s="19"/>
    </row>
    <row r="3060" hidden="1">
      <c r="A3060" s="7">
        <v>44199.0</v>
      </c>
      <c r="B3060" s="8" t="s">
        <v>212</v>
      </c>
      <c r="C3060" s="9">
        <v>6.1</v>
      </c>
      <c r="D3060" s="25">
        <v>0.731</v>
      </c>
      <c r="E3060" s="10">
        <v>38.6</v>
      </c>
      <c r="F3060" s="11">
        <v>64.3</v>
      </c>
      <c r="G3060" s="5">
        <v>2.5</v>
      </c>
      <c r="H3060" s="5">
        <v>120.0</v>
      </c>
      <c r="I3060" s="12">
        <f>if(H3060&lt;0,-H3060/(-H3060+100),100/(H3060+100))/(if(H3060&lt;0,-H3060/(-H3060+100),100/(H3060+100))+if(H3061&lt;0,-H3061/(-H3061+100),100/(H3061+100)))</f>
        <v>0.4323570432</v>
      </c>
      <c r="J3060" s="13">
        <v>77.0</v>
      </c>
      <c r="K3060" s="14">
        <f>IF(C3060&lt;&gt;"",IF(C3060+G3060&gt;0,C3060+G3060,""),IF(G3060-C3061&gt;0,G3060-C3061,""))</f>
        <v>8.6</v>
      </c>
      <c r="L3060" s="15">
        <f>if(K3060&lt;&gt;"",if(J3061-J3060&lt;G3060,1,if(G3060=J3061-J3060,"Push",0)),"")</f>
        <v>1</v>
      </c>
      <c r="AA3060" s="18"/>
      <c r="AB3060" s="19"/>
    </row>
    <row r="3061" hidden="1">
      <c r="B3061" s="20" t="s">
        <v>177</v>
      </c>
      <c r="C3061" s="3"/>
      <c r="D3061" s="3"/>
      <c r="F3061" s="22">
        <v>21.1</v>
      </c>
      <c r="G3061" s="5">
        <v>-2.5</v>
      </c>
      <c r="H3061" s="5">
        <v>-148.0</v>
      </c>
      <c r="I3061" s="12">
        <f>if(H3061&lt;0,-H3061/(-H3061+100),100/(H3061+100))/(if(H3061&lt;0,-H3061/(-H3061+100),100/(H3061+100))+if(H3060&lt;0,-H3060/(-H3060+100),100/(H3060+100)))</f>
        <v>0.5676429568</v>
      </c>
      <c r="J3061" s="13">
        <v>53.0</v>
      </c>
      <c r="K3061" s="23" t="str">
        <f>IF(C3061&lt;&gt;"",IF(C3061+G3061&gt;0,C3061+G3061,""),IF(G3061-C3060&gt;0,G3061-C3060,""))</f>
        <v/>
      </c>
      <c r="L3061" s="15" t="str">
        <f>if(K3061&lt;&gt;"",if(J3060-J3061&lt;G3061,1,if(G3061=J3060-J3061,"Push",0)),"")</f>
        <v/>
      </c>
      <c r="AA3061" s="18"/>
      <c r="AB3061" s="19"/>
    </row>
    <row r="3062" hidden="1">
      <c r="A3062" s="7">
        <v>44199.0</v>
      </c>
      <c r="B3062" s="8" t="s">
        <v>364</v>
      </c>
      <c r="C3062" s="9"/>
      <c r="D3062" s="9"/>
      <c r="E3062" s="10">
        <v>37.6</v>
      </c>
      <c r="F3062" s="11">
        <v>43.2</v>
      </c>
      <c r="G3062" s="5">
        <v>7.5</v>
      </c>
      <c r="H3062" s="5">
        <v>280.0</v>
      </c>
      <c r="I3062" s="12">
        <f>if(H3062&lt;0,-H3062/(-H3062+100),100/(H3062+100))/(if(H3062&lt;0,-H3062/(-H3062+100),100/(H3062+100))+if(H3063&lt;0,-H3063/(-H3063+100),100/(H3063+100)))</f>
        <v>0.2516411379</v>
      </c>
      <c r="J3062" s="13">
        <v>74.0</v>
      </c>
      <c r="K3062" s="14">
        <f>IF(C3062&lt;&gt;"",IF(C3062+G3062&gt;0,C3062+G3062,""),IF(G3062-C3063&gt;0,G3062-C3063,""))</f>
        <v>1.9</v>
      </c>
      <c r="L3062" s="15">
        <f>if(K3062&lt;&gt;"",if(J3063-J3062&lt;G3062,1,if(G3062=J3063-J3062,"Push",0)),"")</f>
        <v>1</v>
      </c>
      <c r="AA3062" s="18"/>
      <c r="AB3062" s="19"/>
    </row>
    <row r="3063" hidden="1">
      <c r="B3063" s="20" t="s">
        <v>253</v>
      </c>
      <c r="C3063" s="3">
        <v>5.6</v>
      </c>
      <c r="D3063" s="21">
        <v>0.711</v>
      </c>
      <c r="F3063" s="22">
        <v>37.6</v>
      </c>
      <c r="G3063" s="5">
        <v>-7.5</v>
      </c>
      <c r="H3063" s="5">
        <v>-360.0</v>
      </c>
      <c r="I3063" s="12">
        <f>if(H3063&lt;0,-H3063/(-H3063+100),100/(H3063+100))/(if(H3063&lt;0,-H3063/(-H3063+100),100/(H3063+100))+if(H3062&lt;0,-H3062/(-H3062+100),100/(H3062+100)))</f>
        <v>0.7483588621</v>
      </c>
      <c r="J3063" s="13">
        <v>77.0</v>
      </c>
      <c r="K3063" s="23" t="str">
        <f>IF(C3063&lt;&gt;"",IF(C3063+G3063&gt;0,C3063+G3063,""),IF(G3063-C3062&gt;0,G3063-C3062,""))</f>
        <v/>
      </c>
      <c r="L3063" s="15" t="str">
        <f>if(K3063&lt;&gt;"",if(J3062-J3063&lt;G3063,1,if(G3063=J3062-J3063,"Push",0)),"")</f>
        <v/>
      </c>
      <c r="AA3063" s="18"/>
      <c r="AB3063" s="19"/>
    </row>
    <row r="3064" hidden="1">
      <c r="A3064" s="7">
        <v>44199.0</v>
      </c>
      <c r="B3064" s="8" t="s">
        <v>288</v>
      </c>
      <c r="C3064" s="9"/>
      <c r="D3064" s="9"/>
      <c r="E3064" s="10">
        <v>36.5</v>
      </c>
      <c r="F3064" s="11">
        <v>44.3</v>
      </c>
      <c r="G3064" s="5">
        <v>10.5</v>
      </c>
      <c r="H3064" s="5">
        <v>450.0</v>
      </c>
      <c r="I3064" s="12">
        <f>if(H3064&lt;0,-H3064/(-H3064+100),100/(H3064+100))/(if(H3064&lt;0,-H3064/(-H3064+100),100/(H3064+100))+if(H3065&lt;0,-H3065/(-H3065+100),100/(H3065+100)))</f>
        <v>0.1728395062</v>
      </c>
      <c r="J3064" s="13">
        <v>73.0</v>
      </c>
      <c r="K3064" s="14" t="str">
        <f>IF(C3064&lt;&gt;"",IF(C3064+G3064&gt;0,C3064+G3064,""),IF(G3064-C3065&gt;0,G3064-C3065,""))</f>
        <v/>
      </c>
      <c r="L3064" s="15" t="str">
        <f>if(K3064&lt;&gt;"",if(J3065-J3064&lt;G3064,1,if(G3064=J3065-J3064,"Push",0)),"")</f>
        <v/>
      </c>
      <c r="AA3064" s="18"/>
      <c r="AB3064" s="19"/>
    </row>
    <row r="3065" hidden="1">
      <c r="B3065" s="20" t="s">
        <v>299</v>
      </c>
      <c r="C3065" s="3">
        <v>14.3</v>
      </c>
      <c r="D3065" s="21">
        <v>0.905</v>
      </c>
      <c r="F3065" s="22">
        <v>45.0</v>
      </c>
      <c r="G3065" s="5">
        <v>-10.5</v>
      </c>
      <c r="H3065" s="5">
        <v>-670.0</v>
      </c>
      <c r="I3065" s="12">
        <f>if(H3065&lt;0,-H3065/(-H3065+100),100/(H3065+100))/(if(H3065&lt;0,-H3065/(-H3065+100),100/(H3065+100))+if(H3064&lt;0,-H3064/(-H3064+100),100/(H3064+100)))</f>
        <v>0.8271604938</v>
      </c>
      <c r="J3065" s="13">
        <v>82.0</v>
      </c>
      <c r="K3065" s="23">
        <f>IF(C3065&lt;&gt;"",IF(C3065+G3065&gt;0,C3065+G3065,""),IF(G3065-C3064&gt;0,G3065-C3064,""))</f>
        <v>3.8</v>
      </c>
      <c r="L3065" s="15">
        <f>if(K3065&lt;&gt;"",if(J3064-J3065&lt;G3065,1,if(G3065=J3064-J3065,"Push",0)),"")</f>
        <v>0</v>
      </c>
      <c r="AA3065" s="18"/>
      <c r="AB3065" s="19"/>
    </row>
    <row r="3066" hidden="1">
      <c r="A3066" s="7">
        <v>44199.0</v>
      </c>
      <c r="B3066" s="8" t="s">
        <v>467</v>
      </c>
      <c r="C3066" s="9"/>
      <c r="D3066" s="9"/>
      <c r="E3066" s="10">
        <v>35.0</v>
      </c>
      <c r="F3066" s="11">
        <v>33.8</v>
      </c>
      <c r="G3066" s="5">
        <v>4.0</v>
      </c>
      <c r="H3066" s="5">
        <v>155.0</v>
      </c>
      <c r="I3066" s="12">
        <f>if(H3066&lt;0,-H3066/(-H3066+100),100/(H3066+100))/(if(H3066&lt;0,-H3066/(-H3066+100),100/(H3066+100))+if(H3067&lt;0,-H3067/(-H3067+100),100/(H3067+100)))</f>
        <v>0.3761673024</v>
      </c>
      <c r="J3066" s="13">
        <v>70.0</v>
      </c>
      <c r="K3066" s="14" t="str">
        <f>IF(C3066&lt;&gt;"",IF(C3066+G3066&gt;0,C3066+G3066,""),IF(G3066-C3067&gt;0,G3066-C3067,""))</f>
        <v/>
      </c>
      <c r="L3066" s="15" t="str">
        <f>if(K3066&lt;&gt;"",if(J3067-J3066&lt;G3066,1,if(G3066=J3067-J3066,"Push",0)),"")</f>
        <v/>
      </c>
      <c r="AA3066" s="18"/>
      <c r="AB3066" s="19"/>
    </row>
    <row r="3067" hidden="1">
      <c r="B3067" s="20" t="s">
        <v>466</v>
      </c>
      <c r="C3067" s="3">
        <v>9.6</v>
      </c>
      <c r="D3067" s="21">
        <v>0.799</v>
      </c>
      <c r="F3067" s="22">
        <v>48.0</v>
      </c>
      <c r="G3067" s="5">
        <v>-4.0</v>
      </c>
      <c r="H3067" s="5">
        <v>-186.0</v>
      </c>
      <c r="I3067" s="12">
        <f>if(H3067&lt;0,-H3067/(-H3067+100),100/(H3067+100))/(if(H3067&lt;0,-H3067/(-H3067+100),100/(H3067+100))+if(H3066&lt;0,-H3066/(-H3066+100),100/(H3066+100)))</f>
        <v>0.6238326976</v>
      </c>
      <c r="J3067" s="13">
        <v>82.0</v>
      </c>
      <c r="K3067" s="23">
        <f>IF(C3067&lt;&gt;"",IF(C3067+G3067&gt;0,C3067+G3067,""),IF(G3067-C3066&gt;0,G3067-C3066,""))</f>
        <v>5.6</v>
      </c>
      <c r="L3067" s="15">
        <f>if(K3067&lt;&gt;"",if(J3066-J3067&lt;G3067,1,if(G3067=J3066-J3067,"Push",0)),"")</f>
        <v>1</v>
      </c>
      <c r="AA3067" s="18"/>
      <c r="AB3067" s="19"/>
    </row>
    <row r="3068" hidden="1">
      <c r="A3068" s="7">
        <v>44199.0</v>
      </c>
      <c r="B3068" s="8" t="s">
        <v>296</v>
      </c>
      <c r="C3068" s="9"/>
      <c r="D3068" s="9"/>
      <c r="E3068" s="10">
        <v>26.2</v>
      </c>
      <c r="F3068" s="11">
        <v>29.5</v>
      </c>
      <c r="G3068" s="5">
        <v>13.0</v>
      </c>
      <c r="H3068" s="5">
        <v>700.0</v>
      </c>
      <c r="I3068" s="12">
        <f>if(H3068&lt;0,-H3068/(-H3068+100),100/(H3068+100))/(if(H3068&lt;0,-H3068/(-H3068+100),100/(H3068+100))+if(H3069&lt;0,-H3069/(-H3069+100),100/(H3069+100)))</f>
        <v>0.1198815984</v>
      </c>
      <c r="J3068" s="13">
        <v>57.0</v>
      </c>
      <c r="K3068" s="14">
        <f>IF(C3068&lt;&gt;"",IF(C3068+G3068&gt;0,C3068+G3068,""),IF(G3068-C3069&gt;0,G3068-C3069,""))</f>
        <v>3.4</v>
      </c>
      <c r="L3068" s="15">
        <f>if(K3068&lt;&gt;"",if(J3069-J3068&lt;G3068,1,if(G3068=J3069-J3068,"Push",0)),"")</f>
        <v>0</v>
      </c>
      <c r="AA3068" s="18"/>
      <c r="AB3068" s="19"/>
    </row>
    <row r="3069" hidden="1">
      <c r="B3069" s="20" t="s">
        <v>133</v>
      </c>
      <c r="C3069" s="3">
        <v>9.6</v>
      </c>
      <c r="D3069" s="21">
        <v>0.808</v>
      </c>
      <c r="F3069" s="22">
        <v>50.1</v>
      </c>
      <c r="G3069" s="5">
        <v>-13.0</v>
      </c>
      <c r="H3069" s="5">
        <v>-1115.0</v>
      </c>
      <c r="I3069" s="12">
        <f>if(H3069&lt;0,-H3069/(-H3069+100),100/(H3069+100))/(if(H3069&lt;0,-H3069/(-H3069+100),100/(H3069+100))+if(H3068&lt;0,-H3068/(-H3068+100),100/(H3068+100)))</f>
        <v>0.8801184016</v>
      </c>
      <c r="J3069" s="13">
        <v>79.0</v>
      </c>
      <c r="K3069" s="23" t="str">
        <f>IF(C3069&lt;&gt;"",IF(C3069+G3069&gt;0,C3069+G3069,""),IF(G3069-C3068&gt;0,G3069-C3068,""))</f>
        <v/>
      </c>
      <c r="L3069" s="15" t="str">
        <f>if(K3069&lt;&gt;"",if(J3068-J3069&lt;G3069,1,if(G3069=J3068-J3069,"Push",0)),"")</f>
        <v/>
      </c>
      <c r="AA3069" s="18"/>
      <c r="AB3069" s="19"/>
    </row>
    <row r="3070" hidden="1">
      <c r="A3070" s="7">
        <v>44199.0</v>
      </c>
      <c r="B3070" s="8" t="s">
        <v>71</v>
      </c>
      <c r="C3070" s="9">
        <v>11.4</v>
      </c>
      <c r="D3070" s="25">
        <v>0.831</v>
      </c>
      <c r="E3070" s="10">
        <v>22.6</v>
      </c>
      <c r="F3070" s="11">
        <v>37.6</v>
      </c>
      <c r="G3070" s="5">
        <v>-11.0</v>
      </c>
      <c r="H3070" s="5">
        <v>-715.0</v>
      </c>
      <c r="I3070" s="12">
        <f>if(H3070&lt;0,-H3070/(-H3070+100),100/(H3070+100))/(if(H3070&lt;0,-H3070/(-H3070+100),100/(H3070+100))+if(H3071&lt;0,-H3071/(-H3071+100),100/(H3071+100)))</f>
        <v>0.835751713</v>
      </c>
      <c r="J3070" s="13">
        <v>73.0</v>
      </c>
      <c r="K3070" s="14">
        <f>IF(C3070&lt;&gt;"",IF(C3070+G3070&gt;0,C3070+G3070,""),IF(G3070-C3071&gt;0,G3070-C3071,""))</f>
        <v>0.4</v>
      </c>
      <c r="L3070" s="15">
        <f>if(K3070&lt;&gt;"",if(J3071-J3070&lt;G3070,1,if(G3070=J3071-J3070,"Push",0)),"")</f>
        <v>0</v>
      </c>
      <c r="AA3070" s="18"/>
      <c r="AB3070" s="19"/>
    </row>
    <row r="3071" hidden="1">
      <c r="B3071" s="20" t="s">
        <v>190</v>
      </c>
      <c r="C3071" s="3"/>
      <c r="D3071" s="3"/>
      <c r="F3071" s="22">
        <v>32.7</v>
      </c>
      <c r="G3071" s="5">
        <v>11.0</v>
      </c>
      <c r="H3071" s="5">
        <v>480.0</v>
      </c>
      <c r="I3071" s="12">
        <f>if(H3071&lt;0,-H3071/(-H3071+100),100/(H3071+100))/(if(H3071&lt;0,-H3071/(-H3071+100),100/(H3071+100))+if(H3070&lt;0,-H3070/(-H3070+100),100/(H3070+100)))</f>
        <v>0.164248287</v>
      </c>
      <c r="J3071" s="13">
        <v>66.0</v>
      </c>
      <c r="K3071" s="23" t="str">
        <f>IF(C3071&lt;&gt;"",IF(C3071+G3071&gt;0,C3071+G3071,""),IF(G3071-C3070&gt;0,G3071-C3070,""))</f>
        <v/>
      </c>
      <c r="L3071" s="15" t="str">
        <f>if(K3071&lt;&gt;"",if(J3070-J3071&lt;G3071,1,if(G3071=J3070-J3071,"Push",0)),"")</f>
        <v/>
      </c>
      <c r="AA3071" s="18"/>
      <c r="AB3071" s="19"/>
    </row>
    <row r="3072" hidden="1">
      <c r="A3072" s="7">
        <v>44199.0</v>
      </c>
      <c r="B3072" s="8" t="s">
        <v>396</v>
      </c>
      <c r="C3072" s="9"/>
      <c r="D3072" s="9"/>
      <c r="E3072" s="10">
        <v>18.1</v>
      </c>
      <c r="F3072" s="11">
        <v>32.2</v>
      </c>
      <c r="I3072" s="12"/>
      <c r="J3072" s="13">
        <v>54.0</v>
      </c>
      <c r="K3072" s="14"/>
      <c r="L3072" s="15"/>
      <c r="AA3072" s="18"/>
      <c r="AB3072" s="19"/>
    </row>
    <row r="3073" hidden="1">
      <c r="B3073" s="20" t="s">
        <v>216</v>
      </c>
      <c r="C3073" s="3">
        <v>29.9</v>
      </c>
      <c r="D3073" s="21">
        <v>0.989</v>
      </c>
      <c r="F3073" s="22">
        <v>43.5</v>
      </c>
      <c r="I3073" s="12"/>
      <c r="J3073" s="13">
        <v>85.0</v>
      </c>
      <c r="K3073" s="23"/>
      <c r="L3073" s="15"/>
      <c r="AA3073" s="18"/>
      <c r="AB3073" s="19"/>
    </row>
    <row r="3074" hidden="1">
      <c r="A3074" s="7">
        <v>44199.0</v>
      </c>
      <c r="B3074" s="8" t="s">
        <v>140</v>
      </c>
      <c r="C3074" s="9"/>
      <c r="D3074" s="9"/>
      <c r="E3074" s="10"/>
      <c r="F3074" s="11"/>
      <c r="G3074" s="5">
        <v>5.5</v>
      </c>
      <c r="H3074" s="5">
        <v>215.0</v>
      </c>
      <c r="I3074" s="12">
        <f>if(H3074&lt;0,-H3074/(-H3074+100),100/(H3074+100))/(if(H3074&lt;0,-H3074/(-H3074+100),100/(H3074+100))+if(H3075&lt;0,-H3075/(-H3075+100),100/(H3075+100)))</f>
        <v>0.3053435115</v>
      </c>
      <c r="J3074" s="13">
        <v>80.0</v>
      </c>
      <c r="K3074" s="14">
        <f>IF(C3074&lt;&gt;"",IF(C3074+G3074&gt;0,C3074+G3074,""),IF(G3074-C3075&gt;0,G3074-C3075,""))</f>
        <v>5.5</v>
      </c>
      <c r="L3074" s="15">
        <f>if(K3074&lt;&gt;"",if(J3075-J3074&lt;G3074,1,if(G3074=J3075-J3074,"Push",0)),"")</f>
        <v>1</v>
      </c>
      <c r="AA3074" s="18"/>
      <c r="AB3074" s="19"/>
    </row>
    <row r="3075" hidden="1">
      <c r="B3075" s="20" t="s">
        <v>182</v>
      </c>
      <c r="C3075" s="3"/>
      <c r="D3075" s="3"/>
      <c r="F3075" s="22"/>
      <c r="G3075" s="5">
        <v>-5.5</v>
      </c>
      <c r="H3075" s="5">
        <v>-260.0</v>
      </c>
      <c r="I3075" s="12">
        <f>if(H3075&lt;0,-H3075/(-H3075+100),100/(H3075+100))/(if(H3075&lt;0,-H3075/(-H3075+100),100/(H3075+100))+if(H3074&lt;0,-H3074/(-H3074+100),100/(H3074+100)))</f>
        <v>0.6946564885</v>
      </c>
      <c r="J3075" s="13">
        <v>73.0</v>
      </c>
      <c r="K3075" s="23" t="str">
        <f>IF(C3075&lt;&gt;"",IF(C3075+G3075&gt;0,C3075+G3075,""),IF(G3075-C3074&gt;0,G3075-C3074,""))</f>
        <v/>
      </c>
      <c r="L3075" s="15" t="str">
        <f>if(K3075&lt;&gt;"",if(J3074-J3075&lt;G3075,1,if(G3075=J3074-J3075,"Push",0)),"")</f>
        <v/>
      </c>
      <c r="AA3075" s="18"/>
      <c r="AB3075" s="19"/>
    </row>
    <row r="3076">
      <c r="A3076" s="42">
        <v>44200.0</v>
      </c>
      <c r="B3076" s="43" t="s">
        <v>30</v>
      </c>
      <c r="C3076" s="44">
        <v>2.8</v>
      </c>
      <c r="D3076" s="45">
        <v>0.604</v>
      </c>
      <c r="E3076" s="46">
        <v>85.2</v>
      </c>
      <c r="F3076" s="47">
        <v>78.0</v>
      </c>
      <c r="G3076" s="48">
        <v>-1.5</v>
      </c>
      <c r="H3076" s="48">
        <v>-124.0</v>
      </c>
      <c r="I3076" s="49">
        <f>if(H3076&lt;0,-H3076/(-H3076+100),100/(H3076+100))/(if(H3076&lt;0,-H3076/(-H3076+100),100/(H3076+100))+if(H3077&lt;0,-H3077/(-H3077+100),100/(H3077+100)))</f>
        <v>0.53035894</v>
      </c>
      <c r="J3076" s="50">
        <v>87.0</v>
      </c>
      <c r="K3076" s="51">
        <f>IF(C3076&lt;&gt;"",IF(C3076+G3076&gt;0,C3076+G3076,""),IF(G3076-C3077&gt;0,G3076-C3077,""))</f>
        <v>1.3</v>
      </c>
      <c r="L3076" s="52">
        <f>if(K3076&lt;&gt;"",if(J3077-J3076&lt;G3076,1,if(G3076=J3077-J3076,"Push",0)),"")</f>
        <v>1</v>
      </c>
      <c r="AA3076" s="18"/>
      <c r="AB3076" s="19"/>
    </row>
    <row r="3077">
      <c r="B3077" s="20" t="s">
        <v>67</v>
      </c>
      <c r="C3077" s="3"/>
      <c r="D3077" s="3"/>
      <c r="F3077" s="22">
        <v>52.6</v>
      </c>
      <c r="G3077" s="5">
        <v>1.5</v>
      </c>
      <c r="H3077" s="5">
        <v>104.0</v>
      </c>
      <c r="I3077" s="12">
        <f>if(H3077&lt;0,-H3077/(-H3077+100),100/(H3077+100))/(if(H3077&lt;0,-H3077/(-H3077+100),100/(H3077+100))+if(H3076&lt;0,-H3076/(-H3076+100),100/(H3076+100)))</f>
        <v>0.46964106</v>
      </c>
      <c r="J3077" s="13">
        <v>84.0</v>
      </c>
      <c r="K3077" s="23" t="str">
        <f>IF(C3077&lt;&gt;"",IF(C3077+G3077&gt;0,C3077+G3077,""),IF(G3077-C3076&gt;0,G3077-C3076,""))</f>
        <v/>
      </c>
      <c r="L3077" s="15" t="str">
        <f>if(K3077&lt;&gt;"",if(J3076-J3077&lt;G3077,1,if(G3077=J3076-J3077,"Push",0)),"")</f>
        <v/>
      </c>
      <c r="AA3077" s="18"/>
      <c r="AB3077" s="19"/>
    </row>
    <row r="3078" hidden="1">
      <c r="A3078" s="7">
        <v>44200.0</v>
      </c>
      <c r="B3078" s="8" t="s">
        <v>58</v>
      </c>
      <c r="C3078" s="9"/>
      <c r="D3078" s="9"/>
      <c r="E3078" s="10">
        <v>82.4</v>
      </c>
      <c r="F3078" s="11">
        <v>49.2</v>
      </c>
      <c r="G3078" s="5">
        <v>5.0</v>
      </c>
      <c r="H3078" s="5">
        <v>180.0</v>
      </c>
      <c r="I3078" s="12">
        <f>if(H3078&lt;0,-H3078/(-H3078+100),100/(H3078+100))/(if(H3078&lt;0,-H3078/(-H3078+100),100/(H3078+100))+if(H3079&lt;0,-H3079/(-H3079+100),100/(H3079+100)))</f>
        <v>0.3418803419</v>
      </c>
      <c r="J3078" s="13">
        <v>55.0</v>
      </c>
      <c r="K3078" s="14">
        <f>IF(C3078&lt;&gt;"",IF(C3078+G3078&gt;0,C3078+G3078,""),IF(G3078-C3079&gt;0,G3078-C3079,""))</f>
        <v>0.2</v>
      </c>
      <c r="L3078" s="15">
        <f>if(K3078&lt;&gt;"",if(J3079-J3078&lt;G3078,1,if(G3078=J3079-J3078,"Push",0)),"")</f>
        <v>0</v>
      </c>
      <c r="AA3078" s="18"/>
      <c r="AB3078" s="19"/>
    </row>
    <row r="3079" hidden="1">
      <c r="B3079" s="20" t="s">
        <v>108</v>
      </c>
      <c r="C3079" s="3">
        <v>4.8</v>
      </c>
      <c r="D3079" s="21">
        <v>0.686</v>
      </c>
      <c r="F3079" s="22">
        <v>81.2</v>
      </c>
      <c r="G3079" s="5">
        <v>-5.0</v>
      </c>
      <c r="H3079" s="5">
        <v>-220.0</v>
      </c>
      <c r="I3079" s="12">
        <f>if(H3079&lt;0,-H3079/(-H3079+100),100/(H3079+100))/(if(H3079&lt;0,-H3079/(-H3079+100),100/(H3079+100))+if(H3078&lt;0,-H3078/(-H3078+100),100/(H3078+100)))</f>
        <v>0.6581196581</v>
      </c>
      <c r="J3079" s="13">
        <v>63.0</v>
      </c>
      <c r="K3079" s="23" t="str">
        <f>IF(C3079&lt;&gt;"",IF(C3079+G3079&gt;0,C3079+G3079,""),IF(G3079-C3078&gt;0,G3079-C3078,""))</f>
        <v/>
      </c>
      <c r="L3079" s="15" t="str">
        <f>if(K3079&lt;&gt;"",if(J3078-J3079&lt;G3079,1,if(G3079=J3078-J3079,"Push",0)),"")</f>
        <v/>
      </c>
      <c r="AA3079" s="18"/>
      <c r="AB3079" s="19"/>
    </row>
    <row r="3080" hidden="1">
      <c r="A3080" s="7">
        <v>44200.0</v>
      </c>
      <c r="B3080" s="8" t="s">
        <v>311</v>
      </c>
      <c r="C3080" s="9">
        <v>1.5</v>
      </c>
      <c r="D3080" s="25">
        <v>0.556</v>
      </c>
      <c r="E3080" s="10">
        <v>77.4</v>
      </c>
      <c r="F3080" s="11">
        <v>75.9</v>
      </c>
      <c r="G3080" s="5">
        <v>-5.5</v>
      </c>
      <c r="H3080" s="5">
        <v>-245.0</v>
      </c>
      <c r="I3080" s="12">
        <f>if(H3080&lt;0,-H3080/(-H3080+100),100/(H3080+100))/(if(H3080&lt;0,-H3080/(-H3080+100),100/(H3080+100))+if(H3081&lt;0,-H3081/(-H3081+100),100/(H3081+100)))</f>
        <v>0.6805555556</v>
      </c>
      <c r="J3080" s="13">
        <v>81.0</v>
      </c>
      <c r="K3080" s="14" t="str">
        <f>IF(C3080&lt;&gt;"",IF(C3080+G3080&gt;0,C3080+G3080,""),IF(G3080-C3081&gt;0,G3080-C3081,""))</f>
        <v/>
      </c>
      <c r="L3080" s="15" t="str">
        <f>if(K3080&lt;&gt;"",if(J3081-J3080&lt;G3080,1,if(G3080=J3081-J3080,"Push",0)),"")</f>
        <v/>
      </c>
      <c r="AA3080" s="18"/>
      <c r="AB3080" s="19"/>
    </row>
    <row r="3081" hidden="1">
      <c r="B3081" s="20" t="s">
        <v>28</v>
      </c>
      <c r="C3081" s="3"/>
      <c r="D3081" s="3"/>
      <c r="F3081" s="22">
        <v>43.5</v>
      </c>
      <c r="G3081" s="5">
        <v>5.5</v>
      </c>
      <c r="H3081" s="5">
        <v>200.0</v>
      </c>
      <c r="I3081" s="12">
        <f>if(H3081&lt;0,-H3081/(-H3081+100),100/(H3081+100))/(if(H3081&lt;0,-H3081/(-H3081+100),100/(H3081+100))+if(H3080&lt;0,-H3080/(-H3080+100),100/(H3080+100)))</f>
        <v>0.3194444444</v>
      </c>
      <c r="J3081" s="13">
        <v>71.0</v>
      </c>
      <c r="K3081" s="23">
        <f>IF(C3081&lt;&gt;"",IF(C3081+G3081&gt;0,C3081+G3081,""),IF(G3081-C3080&gt;0,G3081-C3080,""))</f>
        <v>4</v>
      </c>
      <c r="L3081" s="15">
        <f>if(K3081&lt;&gt;"",if(J3080-J3081&lt;G3081,1,if(G3081=J3080-J3081,"Push",0)),"")</f>
        <v>0</v>
      </c>
      <c r="AA3081" s="18"/>
      <c r="AB3081" s="19"/>
    </row>
    <row r="3082" hidden="1">
      <c r="A3082" s="7">
        <v>44200.0</v>
      </c>
      <c r="B3082" s="8" t="s">
        <v>428</v>
      </c>
      <c r="C3082" s="9"/>
      <c r="D3082" s="9"/>
      <c r="E3082" s="10">
        <v>61.2</v>
      </c>
      <c r="F3082" s="11">
        <v>31.5</v>
      </c>
      <c r="G3082" s="5">
        <v>2.5</v>
      </c>
      <c r="H3082" s="5">
        <v>115.0</v>
      </c>
      <c r="I3082" s="12">
        <f>if(H3082&lt;0,-H3082/(-H3082+100),100/(H3082+100))/(if(H3082&lt;0,-H3082/(-H3082+100),100/(H3082+100))+if(H3083&lt;0,-H3083/(-H3083+100),100/(H3083+100)))</f>
        <v>0.4443618109</v>
      </c>
      <c r="J3082" s="13">
        <v>62.0</v>
      </c>
      <c r="K3082" s="14" t="str">
        <f>IF(C3082&lt;&gt;"",IF(C3082+G3082&gt;0,C3082+G3082,""),IF(G3082-C3083&gt;0,G3082-C3083,""))</f>
        <v/>
      </c>
      <c r="L3082" s="15" t="str">
        <f>if(K3082&lt;&gt;"",if(J3083-J3082&lt;G3082,1,if(G3082=J3083-J3082,"Push",0)),"")</f>
        <v/>
      </c>
      <c r="AA3082" s="18"/>
      <c r="AB3082" s="19"/>
    </row>
    <row r="3083" hidden="1">
      <c r="B3083" s="20" t="s">
        <v>469</v>
      </c>
      <c r="C3083" s="3">
        <v>2.9</v>
      </c>
      <c r="D3083" s="21">
        <v>0.602</v>
      </c>
      <c r="F3083" s="22">
        <v>75.5</v>
      </c>
      <c r="G3083" s="5">
        <v>-2.5</v>
      </c>
      <c r="H3083" s="5">
        <v>-139.0</v>
      </c>
      <c r="I3083" s="12">
        <f>if(H3083&lt;0,-H3083/(-H3083+100),100/(H3083+100))/(if(H3083&lt;0,-H3083/(-H3083+100),100/(H3083+100))+if(H3082&lt;0,-H3082/(-H3082+100),100/(H3082+100)))</f>
        <v>0.5556381891</v>
      </c>
      <c r="J3083" s="13">
        <v>76.0</v>
      </c>
      <c r="K3083" s="23">
        <f>IF(C3083&lt;&gt;"",IF(C3083+G3083&gt;0,C3083+G3083,""),IF(G3083-C3082&gt;0,G3083-C3082,""))</f>
        <v>0.4</v>
      </c>
      <c r="L3083" s="15">
        <f>if(K3083&lt;&gt;"",if(J3082-J3083&lt;G3083,1,if(G3083=J3082-J3083,"Push",0)),"")</f>
        <v>1</v>
      </c>
      <c r="AA3083" s="18"/>
      <c r="AB3083" s="19"/>
    </row>
    <row r="3084" hidden="1">
      <c r="A3084" s="26">
        <v>44200.0</v>
      </c>
      <c r="B3084" s="27" t="s">
        <v>336</v>
      </c>
      <c r="C3084" s="28"/>
      <c r="D3084" s="28"/>
      <c r="E3084" s="29">
        <v>50.6</v>
      </c>
      <c r="F3084" s="30">
        <v>37.5</v>
      </c>
      <c r="G3084" s="31"/>
      <c r="H3084" s="31"/>
      <c r="I3084" s="32"/>
      <c r="J3084" s="33">
        <v>55.0</v>
      </c>
      <c r="K3084" s="34"/>
      <c r="L3084" s="35"/>
      <c r="AA3084" s="18"/>
      <c r="AB3084" s="19"/>
    </row>
    <row r="3085" hidden="1">
      <c r="B3085" s="36" t="s">
        <v>47</v>
      </c>
      <c r="C3085" s="37">
        <v>14.8</v>
      </c>
      <c r="D3085" s="38">
        <v>0.911</v>
      </c>
      <c r="F3085" s="39">
        <v>68.7</v>
      </c>
      <c r="G3085" s="31"/>
      <c r="H3085" s="31"/>
      <c r="I3085" s="32"/>
      <c r="J3085" s="33">
        <v>86.0</v>
      </c>
      <c r="K3085" s="40"/>
      <c r="L3085" s="35"/>
      <c r="AA3085" s="18"/>
      <c r="AB3085" s="19"/>
    </row>
    <row r="3086" hidden="1">
      <c r="A3086" s="7">
        <v>44200.0</v>
      </c>
      <c r="B3086" s="8" t="s">
        <v>315</v>
      </c>
      <c r="C3086" s="9"/>
      <c r="D3086" s="9"/>
      <c r="E3086" s="10">
        <v>48.3</v>
      </c>
      <c r="F3086" s="11">
        <v>74.5</v>
      </c>
      <c r="G3086" s="5">
        <v>5.0</v>
      </c>
      <c r="H3086" s="5">
        <v>180.0</v>
      </c>
      <c r="I3086" s="12">
        <f>if(H3086&lt;0,-H3086/(-H3086+100),100/(H3086+100))/(if(H3086&lt;0,-H3086/(-H3086+100),100/(H3086+100))+if(H3087&lt;0,-H3087/(-H3087+100),100/(H3087+100)))</f>
        <v>0.3403141361</v>
      </c>
      <c r="J3086" s="13">
        <v>70.0</v>
      </c>
      <c r="K3086" s="14">
        <f>IF(C3086&lt;&gt;"",IF(C3086+G3086&gt;0,C3086+G3086,""),IF(G3086-C3087&gt;0,G3086-C3087,""))</f>
        <v>1.1</v>
      </c>
      <c r="L3086" s="15">
        <f>if(K3086&lt;&gt;"",if(J3087-J3086&lt;G3086,1,if(G3086=J3087-J3086,"Push",0)),"")</f>
        <v>1</v>
      </c>
      <c r="AA3086" s="18"/>
      <c r="AB3086" s="19"/>
    </row>
    <row r="3087" hidden="1">
      <c r="B3087" s="20" t="s">
        <v>398</v>
      </c>
      <c r="C3087" s="3">
        <v>3.9</v>
      </c>
      <c r="D3087" s="21">
        <v>0.643</v>
      </c>
      <c r="F3087" s="22">
        <v>13.3</v>
      </c>
      <c r="G3087" s="5">
        <v>-5.0</v>
      </c>
      <c r="H3087" s="5">
        <v>-225.0</v>
      </c>
      <c r="I3087" s="12">
        <f>if(H3087&lt;0,-H3087/(-H3087+100),100/(H3087+100))/(if(H3087&lt;0,-H3087/(-H3087+100),100/(H3087+100))+if(H3086&lt;0,-H3086/(-H3086+100),100/(H3086+100)))</f>
        <v>0.6596858639</v>
      </c>
      <c r="J3087" s="13">
        <v>61.0</v>
      </c>
      <c r="K3087" s="23" t="str">
        <f>IF(C3087&lt;&gt;"",IF(C3087+G3087&gt;0,C3087+G3087,""),IF(G3087-C3086&gt;0,G3087-C3086,""))</f>
        <v/>
      </c>
      <c r="L3087" s="15" t="str">
        <f>if(K3087&lt;&gt;"",if(J3086-J3087&lt;G3087,1,if(G3087=J3086-J3087,"Push",0)),"")</f>
        <v/>
      </c>
      <c r="AA3087" s="18"/>
      <c r="AB3087" s="19"/>
    </row>
    <row r="3088" hidden="1">
      <c r="A3088" s="7">
        <v>44200.0</v>
      </c>
      <c r="B3088" s="8" t="s">
        <v>392</v>
      </c>
      <c r="C3088" s="9"/>
      <c r="D3088" s="9"/>
      <c r="E3088" s="10">
        <v>42.0</v>
      </c>
      <c r="F3088" s="11">
        <v>44.5</v>
      </c>
      <c r="G3088" s="5">
        <v>5.0</v>
      </c>
      <c r="H3088" s="5">
        <v>185.0</v>
      </c>
      <c r="I3088" s="12">
        <f>if(H3088&lt;0,-H3088/(-H3088+100),100/(H3088+100))/(if(H3088&lt;0,-H3088/(-H3088+100),100/(H3088+100))+if(H3089&lt;0,-H3089/(-H3089+100),100/(H3089+100)))</f>
        <v>0.3348554033</v>
      </c>
      <c r="J3088" s="13">
        <v>54.0</v>
      </c>
      <c r="K3088" s="14" t="str">
        <f>IF(C3088&lt;&gt;"",IF(C3088+G3088&gt;0,C3088+G3088,""),IF(G3088-C3089&gt;0,G3088-C3089,""))</f>
        <v/>
      </c>
      <c r="L3088" s="15" t="str">
        <f>if(K3088&lt;&gt;"",if(J3089-J3088&lt;G3088,1,if(G3088=J3089-J3088,"Push",0)),"")</f>
        <v/>
      </c>
      <c r="AA3088" s="18"/>
      <c r="AB3088" s="19"/>
    </row>
    <row r="3089" hidden="1">
      <c r="B3089" s="20" t="s">
        <v>277</v>
      </c>
      <c r="C3089" s="3">
        <v>8.7</v>
      </c>
      <c r="D3089" s="21">
        <v>0.803</v>
      </c>
      <c r="F3089" s="22">
        <v>46.5</v>
      </c>
      <c r="G3089" s="5">
        <v>-5.0</v>
      </c>
      <c r="H3089" s="5">
        <v>-230.0</v>
      </c>
      <c r="I3089" s="12">
        <f>if(H3089&lt;0,-H3089/(-H3089+100),100/(H3089+100))/(if(H3089&lt;0,-H3089/(-H3089+100),100/(H3089+100))+if(H3088&lt;0,-H3088/(-H3088+100),100/(H3088+100)))</f>
        <v>0.6651445967</v>
      </c>
      <c r="J3089" s="13">
        <v>56.0</v>
      </c>
      <c r="K3089" s="23">
        <f>IF(C3089&lt;&gt;"",IF(C3089+G3089&gt;0,C3089+G3089,""),IF(G3089-C3088&gt;0,G3089-C3088,""))</f>
        <v>3.7</v>
      </c>
      <c r="L3089" s="15">
        <f>if(K3089&lt;&gt;"",if(J3088-J3089&lt;G3089,1,if(G3089=J3088-J3089,"Push",0)),"")</f>
        <v>0</v>
      </c>
      <c r="AA3089" s="18"/>
      <c r="AB3089" s="19"/>
    </row>
    <row r="3090" hidden="1">
      <c r="A3090" s="7">
        <v>44200.0</v>
      </c>
      <c r="B3090" s="8" t="s">
        <v>318</v>
      </c>
      <c r="C3090" s="9">
        <v>13.4</v>
      </c>
      <c r="D3090" s="25">
        <v>0.864</v>
      </c>
      <c r="E3090" s="10">
        <v>41.8</v>
      </c>
      <c r="F3090" s="11">
        <v>44.9</v>
      </c>
      <c r="G3090" s="5">
        <v>-14.5</v>
      </c>
      <c r="H3090" s="5">
        <v>-1667.0</v>
      </c>
      <c r="I3090" s="12">
        <f>if(H3090&lt;0,-H3090/(-H3090+100),100/(H3090+100))/(if(H3090&lt;0,-H3090/(-H3090+100),100/(H3090+100))+if(H3091&lt;0,-H3091/(-H3091+100),100/(H3091+100)))</f>
        <v>0.8996222342</v>
      </c>
      <c r="J3090" s="13">
        <v>85.0</v>
      </c>
      <c r="K3090" s="14" t="str">
        <f>IF(C3090&lt;&gt;"",IF(C3090+G3090&gt;0,C3090+G3090,""),IF(G3090-C3091&gt;0,G3090-C3091,""))</f>
        <v/>
      </c>
      <c r="L3090" s="15" t="str">
        <f>if(K3090&lt;&gt;"",if(J3091-J3090&lt;G3090,1,if(G3090=J3091-J3090,"Push",0)),"")</f>
        <v/>
      </c>
      <c r="AA3090" s="18"/>
      <c r="AB3090" s="19"/>
    </row>
    <row r="3091" hidden="1">
      <c r="B3091" s="20" t="s">
        <v>99</v>
      </c>
      <c r="C3091" s="3"/>
      <c r="D3091" s="3"/>
      <c r="F3091" s="22">
        <v>47.5</v>
      </c>
      <c r="G3091" s="5">
        <v>14.5</v>
      </c>
      <c r="H3091" s="5">
        <v>850.0</v>
      </c>
      <c r="I3091" s="12">
        <f>if(H3091&lt;0,-H3091/(-H3091+100),100/(H3091+100))/(if(H3091&lt;0,-H3091/(-H3091+100),100/(H3091+100))+if(H3090&lt;0,-H3090/(-H3090+100),100/(H3090+100)))</f>
        <v>0.1003777658</v>
      </c>
      <c r="J3091" s="13">
        <v>69.0</v>
      </c>
      <c r="K3091" s="23">
        <f>IF(C3091&lt;&gt;"",IF(C3091+G3091&gt;0,C3091+G3091,""),IF(G3091-C3090&gt;0,G3091-C3090,""))</f>
        <v>1.1</v>
      </c>
      <c r="L3091" s="15">
        <f>if(K3091&lt;&gt;"",if(J3090-J3091&lt;G3091,1,if(G3091=J3090-J3091,"Push",0)),"")</f>
        <v>0</v>
      </c>
      <c r="AA3091" s="18"/>
      <c r="AB3091" s="19"/>
    </row>
    <row r="3092" hidden="1">
      <c r="A3092" s="7">
        <v>44200.0</v>
      </c>
      <c r="B3092" s="8" t="s">
        <v>322</v>
      </c>
      <c r="C3092" s="9"/>
      <c r="D3092" s="9"/>
      <c r="E3092" s="10">
        <v>41.7</v>
      </c>
      <c r="F3092" s="11">
        <v>24.5</v>
      </c>
      <c r="G3092" s="5">
        <v>3.5</v>
      </c>
      <c r="H3092" s="5">
        <v>143.0</v>
      </c>
      <c r="I3092" s="12">
        <f>if(H3092&lt;0,-H3092/(-H3092+100),100/(H3092+100))/(if(H3092&lt;0,-H3092/(-H3092+100),100/(H3092+100))+if(H3093&lt;0,-H3093/(-H3093+100),100/(H3093+100)))</f>
        <v>0.3927168868</v>
      </c>
      <c r="J3092" s="13">
        <v>66.0</v>
      </c>
      <c r="K3092" s="14">
        <f>IF(C3092&lt;&gt;"",IF(C3092+G3092&gt;0,C3092+G3092,""),IF(G3092-C3093&gt;0,G3092-C3093,""))</f>
        <v>2.3</v>
      </c>
      <c r="L3092" s="15">
        <f>if(K3092&lt;&gt;"",if(J3093-J3092&lt;G3092,1,if(G3092=J3093-J3092,"Push",0)),"")</f>
        <v>0</v>
      </c>
      <c r="AA3092" s="18"/>
      <c r="AB3092" s="19"/>
    </row>
    <row r="3093" hidden="1">
      <c r="B3093" s="20" t="s">
        <v>153</v>
      </c>
      <c r="C3093" s="3">
        <v>1.2</v>
      </c>
      <c r="D3093" s="21">
        <v>0.547</v>
      </c>
      <c r="F3093" s="22">
        <v>57.2</v>
      </c>
      <c r="G3093" s="5">
        <v>-3.5</v>
      </c>
      <c r="H3093" s="5">
        <v>-175.0</v>
      </c>
      <c r="I3093" s="12">
        <f>if(H3093&lt;0,-H3093/(-H3093+100),100/(H3093+100))/(if(H3093&lt;0,-H3093/(-H3093+100),100/(H3093+100))+if(H3092&lt;0,-H3092/(-H3092+100),100/(H3092+100)))</f>
        <v>0.6072831132</v>
      </c>
      <c r="J3093" s="13">
        <v>79.0</v>
      </c>
      <c r="K3093" s="23" t="str">
        <f>IF(C3093&lt;&gt;"",IF(C3093+G3093&gt;0,C3093+G3093,""),IF(G3093-C3092&gt;0,G3093-C3092,""))</f>
        <v/>
      </c>
      <c r="L3093" s="15" t="str">
        <f>if(K3093&lt;&gt;"",if(J3092-J3093&lt;G3093,1,if(G3093=J3092-J3093,"Push",0)),"")</f>
        <v/>
      </c>
      <c r="AA3093" s="18"/>
      <c r="AB3093" s="19"/>
    </row>
    <row r="3094" hidden="1">
      <c r="A3094" s="7">
        <v>44200.0</v>
      </c>
      <c r="B3094" s="8" t="s">
        <v>297</v>
      </c>
      <c r="C3094" s="9"/>
      <c r="D3094" s="9"/>
      <c r="E3094" s="10">
        <v>38.6</v>
      </c>
      <c r="F3094" s="11">
        <v>14.1</v>
      </c>
      <c r="G3094" s="5">
        <v>3.5</v>
      </c>
      <c r="H3094" s="5">
        <v>143.0</v>
      </c>
      <c r="I3094" s="12">
        <f>if(H3094&lt;0,-H3094/(-H3094+100),100/(H3094+100))/(if(H3094&lt;0,-H3094/(-H3094+100),100/(H3094+100))+if(H3095&lt;0,-H3095/(-H3095+100),100/(H3095+100)))</f>
        <v>0.3927168868</v>
      </c>
      <c r="J3094" s="13">
        <v>61.0</v>
      </c>
      <c r="K3094" s="14" t="str">
        <f>IF(C3094&lt;&gt;"",IF(C3094+G3094&gt;0,C3094+G3094,""),IF(G3094-C3095&gt;0,G3094-C3095,""))</f>
        <v/>
      </c>
      <c r="L3094" s="15" t="str">
        <f>if(K3094&lt;&gt;"",if(J3095-J3094&lt;G3094,1,if(G3094=J3095-J3094,"Push",0)),"")</f>
        <v/>
      </c>
      <c r="AA3094" s="18"/>
      <c r="AB3094" s="19"/>
    </row>
    <row r="3095" hidden="1">
      <c r="B3095" s="20" t="s">
        <v>186</v>
      </c>
      <c r="C3095" s="3">
        <v>7.0</v>
      </c>
      <c r="D3095" s="21">
        <v>0.74</v>
      </c>
      <c r="F3095" s="22">
        <v>68.4</v>
      </c>
      <c r="G3095" s="5">
        <v>-3.5</v>
      </c>
      <c r="H3095" s="5">
        <v>-175.0</v>
      </c>
      <c r="I3095" s="12">
        <f>if(H3095&lt;0,-H3095/(-H3095+100),100/(H3095+100))/(if(H3095&lt;0,-H3095/(-H3095+100),100/(H3095+100))+if(H3094&lt;0,-H3094/(-H3094+100),100/(H3094+100)))</f>
        <v>0.6072831132</v>
      </c>
      <c r="J3095" s="13">
        <v>81.0</v>
      </c>
      <c r="K3095" s="23">
        <f>IF(C3095&lt;&gt;"",IF(C3095+G3095&gt;0,C3095+G3095,""),IF(G3095-C3094&gt;0,G3095-C3094,""))</f>
        <v>3.5</v>
      </c>
      <c r="L3095" s="15">
        <f>if(K3095&lt;&gt;"",if(J3094-J3095&lt;G3095,1,if(G3095=J3094-J3095,"Push",0)),"")</f>
        <v>1</v>
      </c>
      <c r="AA3095" s="18"/>
      <c r="AB3095" s="19"/>
    </row>
    <row r="3096" hidden="1">
      <c r="A3096" s="7">
        <v>44200.0</v>
      </c>
      <c r="B3096" s="8" t="s">
        <v>264</v>
      </c>
      <c r="C3096" s="9">
        <v>1.2</v>
      </c>
      <c r="D3096" s="25">
        <v>0.549</v>
      </c>
      <c r="E3096" s="10">
        <v>38.4</v>
      </c>
      <c r="F3096" s="11">
        <v>13.8</v>
      </c>
      <c r="G3096" s="5">
        <v>1.0</v>
      </c>
      <c r="H3096" s="5">
        <v>-105.0</v>
      </c>
      <c r="I3096" s="12">
        <f>if(H3096&lt;0,-H3096/(-H3096+100),100/(H3096+100))/(if(H3096&lt;0,-H3096/(-H3096+100),100/(H3096+100))+if(H3097&lt;0,-H3097/(-H3097+100),100/(H3097+100)))</f>
        <v>0.4891657638</v>
      </c>
      <c r="J3096" s="13">
        <v>69.0</v>
      </c>
      <c r="K3096" s="14">
        <f>IF(C3096&lt;&gt;"",IF(C3096+G3096&gt;0,C3096+G3096,""),IF(G3096-C3097&gt;0,G3096-C3097,""))</f>
        <v>2.2</v>
      </c>
      <c r="L3096" s="15">
        <f>if(K3096&lt;&gt;"",if(J3097-J3096&lt;G3096,1,if(G3096=J3097-J3096,"Push",0)),"")</f>
        <v>0</v>
      </c>
      <c r="AA3096" s="18"/>
      <c r="AB3096" s="19"/>
    </row>
    <row r="3097" hidden="1">
      <c r="B3097" s="20" t="s">
        <v>198</v>
      </c>
      <c r="C3097" s="3"/>
      <c r="D3097" s="3"/>
      <c r="F3097" s="22">
        <v>57.1</v>
      </c>
      <c r="G3097" s="5">
        <v>-1.0</v>
      </c>
      <c r="H3097" s="5">
        <v>-115.0</v>
      </c>
      <c r="I3097" s="12">
        <f>if(H3097&lt;0,-H3097/(-H3097+100),100/(H3097+100))/(if(H3097&lt;0,-H3097/(-H3097+100),100/(H3097+100))+if(H3096&lt;0,-H3096/(-H3096+100),100/(H3096+100)))</f>
        <v>0.5108342362</v>
      </c>
      <c r="J3097" s="13">
        <v>71.0</v>
      </c>
      <c r="K3097" s="23" t="str">
        <f>IF(C3097&lt;&gt;"",IF(C3097+G3097&gt;0,C3097+G3097,""),IF(G3097-C3096&gt;0,G3097-C3096,""))</f>
        <v/>
      </c>
      <c r="L3097" s="15" t="str">
        <f>if(K3097&lt;&gt;"",if(J3096-J3097&lt;G3097,1,if(G3097=J3096-J3097,"Push",0)),"")</f>
        <v/>
      </c>
      <c r="AA3097" s="18"/>
      <c r="AB3097" s="19"/>
    </row>
    <row r="3098" hidden="1">
      <c r="A3098" s="7">
        <v>44200.0</v>
      </c>
      <c r="B3098" s="8" t="s">
        <v>470</v>
      </c>
      <c r="C3098" s="9">
        <v>9.2</v>
      </c>
      <c r="D3098" s="25">
        <v>0.809</v>
      </c>
      <c r="E3098" s="10">
        <v>36.1</v>
      </c>
      <c r="F3098" s="11">
        <v>49.6</v>
      </c>
      <c r="G3098" s="5">
        <v>-10.5</v>
      </c>
      <c r="H3098" s="5">
        <v>-670.0</v>
      </c>
      <c r="I3098" s="12">
        <f>if(H3098&lt;0,-H3098/(-H3098+100),100/(H3098+100))/(if(H3098&lt;0,-H3098/(-H3098+100),100/(H3098+100))+if(H3099&lt;0,-H3099/(-H3099+100),100/(H3099+100)))</f>
        <v>0.8297213622</v>
      </c>
      <c r="J3098" s="13">
        <v>83.0</v>
      </c>
      <c r="K3098" s="14" t="str">
        <f>IF(C3098&lt;&gt;"",IF(C3098+G3098&gt;0,C3098+G3098,""),IF(G3098-C3099&gt;0,G3098-C3099,""))</f>
        <v/>
      </c>
      <c r="L3098" s="15" t="str">
        <f>if(K3098&lt;&gt;"",if(J3099-J3098&lt;G3098,1,if(G3098=J3099-J3098,"Push",0)),"")</f>
        <v/>
      </c>
      <c r="AA3098" s="18"/>
      <c r="AB3098" s="19"/>
    </row>
    <row r="3099" hidden="1">
      <c r="B3099" s="20" t="s">
        <v>471</v>
      </c>
      <c r="C3099" s="3"/>
      <c r="D3099" s="3"/>
      <c r="F3099" s="22">
        <v>26.6</v>
      </c>
      <c r="G3099" s="5">
        <v>10.5</v>
      </c>
      <c r="H3099" s="5">
        <v>460.0</v>
      </c>
      <c r="I3099" s="12">
        <f>if(H3099&lt;0,-H3099/(-H3099+100),100/(H3099+100))/(if(H3099&lt;0,-H3099/(-H3099+100),100/(H3099+100))+if(H3098&lt;0,-H3098/(-H3098+100),100/(H3098+100)))</f>
        <v>0.1702786378</v>
      </c>
      <c r="J3099" s="13">
        <v>76.0</v>
      </c>
      <c r="K3099" s="23">
        <f>IF(C3099&lt;&gt;"",IF(C3099+G3099&gt;0,C3099+G3099,""),IF(G3099-C3098&gt;0,G3099-C3098,""))</f>
        <v>1.3</v>
      </c>
      <c r="L3099" s="15">
        <f>if(K3099&lt;&gt;"",if(J3098-J3099&lt;G3099,1,if(G3099=J3098-J3099,"Push",0)),"")</f>
        <v>1</v>
      </c>
      <c r="AA3099" s="18"/>
      <c r="AB3099" s="19"/>
    </row>
    <row r="3100" hidden="1">
      <c r="A3100" s="7">
        <v>44200.0</v>
      </c>
      <c r="B3100" s="8" t="s">
        <v>380</v>
      </c>
      <c r="C3100" s="9">
        <v>8.3</v>
      </c>
      <c r="D3100" s="25">
        <v>0.763</v>
      </c>
      <c r="E3100" s="10">
        <v>27.2</v>
      </c>
      <c r="F3100" s="11">
        <v>55.7</v>
      </c>
      <c r="G3100" s="5">
        <v>-6.5</v>
      </c>
      <c r="H3100" s="5">
        <v>-295.0</v>
      </c>
      <c r="I3100" s="12">
        <f>if(H3100&lt;0,-H3100/(-H3100+100),100/(H3100+100))/(if(H3100&lt;0,-H3100/(-H3100+100),100/(H3100+100))+if(H3101&lt;0,-H3101/(-H3101+100),100/(H3101+100)))</f>
        <v>0.714440629</v>
      </c>
      <c r="J3100" s="13">
        <v>60.0</v>
      </c>
      <c r="K3100" s="14">
        <f>IF(C3100&lt;&gt;"",IF(C3100+G3100&gt;0,C3100+G3100,""),IF(G3100-C3101&gt;0,G3100-C3101,""))</f>
        <v>1.8</v>
      </c>
      <c r="L3100" s="15">
        <f>if(K3100&lt;&gt;"",if(J3101-J3100&lt;G3100,1,if(G3100=J3101-J3100,"Push",0)),"")</f>
        <v>1</v>
      </c>
      <c r="AA3100" s="18"/>
      <c r="AB3100" s="19"/>
    </row>
    <row r="3101" hidden="1">
      <c r="B3101" s="20" t="s">
        <v>468</v>
      </c>
      <c r="C3101" s="3"/>
      <c r="D3101" s="3"/>
      <c r="F3101" s="22">
        <v>17.1</v>
      </c>
      <c r="G3101" s="5">
        <v>6.5</v>
      </c>
      <c r="H3101" s="5">
        <v>235.0</v>
      </c>
      <c r="I3101" s="12">
        <f>if(H3101&lt;0,-H3101/(-H3101+100),100/(H3101+100))/(if(H3101&lt;0,-H3101/(-H3101+100),100/(H3101+100))+if(H3100&lt;0,-H3100/(-H3100+100),100/(H3100+100)))</f>
        <v>0.285559371</v>
      </c>
      <c r="J3101" s="13">
        <v>44.0</v>
      </c>
      <c r="K3101" s="23" t="str">
        <f>IF(C3101&lt;&gt;"",IF(C3101+G3101&gt;0,C3101+G3101,""),IF(G3101-C3100&gt;0,G3101-C3100,""))</f>
        <v/>
      </c>
      <c r="L3101" s="15" t="str">
        <f>if(K3101&lt;&gt;"",if(J3100-J3101&lt;G3101,1,if(G3101=J3100-J3101,"Push",0)),"")</f>
        <v/>
      </c>
      <c r="AA3101" s="18"/>
      <c r="AB3101" s="19"/>
    </row>
    <row r="3102" hidden="1">
      <c r="A3102" s="7">
        <v>44200.0</v>
      </c>
      <c r="B3102" s="8" t="s">
        <v>169</v>
      </c>
      <c r="C3102" s="9"/>
      <c r="D3102" s="9"/>
      <c r="E3102" s="10">
        <v>24.4</v>
      </c>
      <c r="F3102" s="11">
        <v>29.7</v>
      </c>
      <c r="G3102" s="5">
        <v>9.5</v>
      </c>
      <c r="H3102" s="5">
        <v>375.0</v>
      </c>
      <c r="I3102" s="12">
        <f>if(H3102&lt;0,-H3102/(-H3102+100),100/(H3102+100))/(if(H3102&lt;0,-H3102/(-H3102+100),100/(H3102+100))+if(H3103&lt;0,-H3103/(-H3103+100),100/(H3103+100)))</f>
        <v>0.2016806723</v>
      </c>
      <c r="J3102" s="13">
        <v>78.0</v>
      </c>
      <c r="K3102" s="14" t="str">
        <f>IF(C3102&lt;&gt;"",IF(C3102+G3102&gt;0,C3102+G3102,""),IF(G3102-C3103&gt;0,G3102-C3103,""))</f>
        <v/>
      </c>
      <c r="L3102" s="15" t="str">
        <f>if(K3102&lt;&gt;"",if(J3103-J3102&lt;G3102,1,if(G3102=J3103-J3102,"Push",0)),"")</f>
        <v/>
      </c>
      <c r="AA3102" s="18"/>
      <c r="AB3102" s="19"/>
    </row>
    <row r="3103" hidden="1">
      <c r="B3103" s="20" t="s">
        <v>280</v>
      </c>
      <c r="C3103" s="3">
        <v>10.9</v>
      </c>
      <c r="D3103" s="21">
        <v>0.803</v>
      </c>
      <c r="F3103" s="22">
        <v>38.5</v>
      </c>
      <c r="G3103" s="5">
        <v>-9.5</v>
      </c>
      <c r="H3103" s="5">
        <v>-500.0</v>
      </c>
      <c r="I3103" s="12">
        <f>if(H3103&lt;0,-H3103/(-H3103+100),100/(H3103+100))/(if(H3103&lt;0,-H3103/(-H3103+100),100/(H3103+100))+if(H3102&lt;0,-H3102/(-H3102+100),100/(H3102+100)))</f>
        <v>0.7983193277</v>
      </c>
      <c r="J3103" s="13">
        <v>86.0</v>
      </c>
      <c r="K3103" s="23">
        <f>IF(C3103&lt;&gt;"",IF(C3103+G3103&gt;0,C3103+G3103,""),IF(G3103-C3102&gt;0,G3103-C3102,""))</f>
        <v>1.4</v>
      </c>
      <c r="L3103" s="15">
        <f>if(K3103&lt;&gt;"",if(J3102-J3103&lt;G3103,1,if(G3103=J3102-J3103,"Push",0)),"")</f>
        <v>0</v>
      </c>
      <c r="AA3103" s="18"/>
      <c r="AB3103" s="19"/>
    </row>
    <row r="3104" hidden="1">
      <c r="A3104" s="7">
        <v>44200.0</v>
      </c>
      <c r="B3104" s="8" t="s">
        <v>450</v>
      </c>
      <c r="C3104" s="9"/>
      <c r="D3104" s="9"/>
      <c r="E3104" s="10">
        <v>22.1</v>
      </c>
      <c r="F3104" s="11">
        <v>45.4</v>
      </c>
      <c r="I3104" s="12"/>
      <c r="J3104" s="13">
        <v>50.0</v>
      </c>
      <c r="K3104" s="14"/>
      <c r="L3104" s="15"/>
      <c r="AA3104" s="18"/>
      <c r="AB3104" s="19"/>
    </row>
    <row r="3105" hidden="1">
      <c r="B3105" s="20" t="s">
        <v>29</v>
      </c>
      <c r="C3105" s="3">
        <v>42.1</v>
      </c>
      <c r="D3105" s="21">
        <v>0.997</v>
      </c>
      <c r="F3105" s="22">
        <v>44.5</v>
      </c>
      <c r="I3105" s="12"/>
      <c r="J3105" s="13">
        <v>93.0</v>
      </c>
      <c r="K3105" s="23"/>
      <c r="L3105" s="15"/>
      <c r="AA3105" s="18"/>
      <c r="AB3105" s="19"/>
    </row>
    <row r="3106" hidden="1">
      <c r="A3106" s="7">
        <v>44200.0</v>
      </c>
      <c r="B3106" s="8" t="s">
        <v>472</v>
      </c>
      <c r="C3106" s="9"/>
      <c r="D3106" s="9"/>
      <c r="E3106" s="10"/>
      <c r="F3106" s="11"/>
      <c r="I3106" s="12"/>
      <c r="J3106" s="13">
        <v>56.0</v>
      </c>
      <c r="K3106" s="14"/>
      <c r="L3106" s="15"/>
      <c r="AA3106" s="18"/>
      <c r="AB3106" s="19"/>
    </row>
    <row r="3107" hidden="1">
      <c r="B3107" s="20" t="s">
        <v>390</v>
      </c>
      <c r="C3107" s="3"/>
      <c r="D3107" s="3"/>
      <c r="F3107" s="22"/>
      <c r="I3107" s="12"/>
      <c r="J3107" s="13">
        <v>109.0</v>
      </c>
      <c r="K3107" s="23"/>
      <c r="L3107" s="15"/>
      <c r="AA3107" s="18"/>
      <c r="AB3107" s="19"/>
    </row>
    <row r="3108" hidden="1">
      <c r="A3108" s="7">
        <v>44200.0</v>
      </c>
      <c r="B3108" s="8" t="s">
        <v>414</v>
      </c>
      <c r="C3108" s="9"/>
      <c r="D3108" s="9"/>
      <c r="E3108" s="10"/>
      <c r="F3108" s="11"/>
      <c r="G3108" s="5">
        <v>8.5</v>
      </c>
      <c r="H3108" s="5">
        <v>340.0</v>
      </c>
      <c r="I3108" s="12">
        <f>if(H3108&lt;0,-H3108/(-H3108+100),100/(H3108+100))/(if(H3108&lt;0,-H3108/(-H3108+100),100/(H3108+100))+if(H3109&lt;0,-H3109/(-H3109+100),100/(H3109+100)))</f>
        <v>0.2184565129</v>
      </c>
      <c r="J3108" s="13">
        <v>65.0</v>
      </c>
      <c r="K3108" s="14"/>
      <c r="L3108" s="15"/>
      <c r="AA3108" s="18"/>
      <c r="AB3108" s="19"/>
    </row>
    <row r="3109" hidden="1">
      <c r="B3109" s="20" t="s">
        <v>20</v>
      </c>
      <c r="C3109" s="3"/>
      <c r="D3109" s="3"/>
      <c r="F3109" s="22"/>
      <c r="G3109" s="5">
        <v>-8.5</v>
      </c>
      <c r="H3109" s="5">
        <v>-435.0</v>
      </c>
      <c r="I3109" s="12">
        <f>if(H3109&lt;0,-H3109/(-H3109+100),100/(H3109+100))/(if(H3109&lt;0,-H3109/(-H3109+100),100/(H3109+100))+if(H3108&lt;0,-H3108/(-H3108+100),100/(H3108+100)))</f>
        <v>0.7815434871</v>
      </c>
      <c r="J3109" s="13">
        <v>78.0</v>
      </c>
      <c r="K3109" s="23"/>
      <c r="L3109" s="15"/>
      <c r="AA3109" s="18"/>
      <c r="AB3109" s="19"/>
    </row>
    <row r="3110" hidden="1">
      <c r="A3110" s="7">
        <v>44200.0</v>
      </c>
      <c r="B3110" s="8" t="s">
        <v>289</v>
      </c>
      <c r="C3110" s="9"/>
      <c r="D3110" s="9"/>
      <c r="E3110" s="10"/>
      <c r="F3110" s="11"/>
      <c r="I3110" s="12"/>
      <c r="J3110" s="13">
        <v>64.0</v>
      </c>
      <c r="K3110" s="14"/>
      <c r="L3110" s="15"/>
      <c r="AA3110" s="18"/>
      <c r="AB3110" s="19"/>
    </row>
    <row r="3111" hidden="1">
      <c r="B3111" s="20" t="s">
        <v>397</v>
      </c>
      <c r="C3111" s="3"/>
      <c r="D3111" s="3"/>
      <c r="F3111" s="22"/>
      <c r="I3111" s="12"/>
      <c r="J3111" s="13">
        <v>80.0</v>
      </c>
      <c r="K3111" s="23"/>
      <c r="L3111" s="15"/>
      <c r="AA3111" s="18"/>
      <c r="AB3111" s="19"/>
    </row>
    <row r="3112">
      <c r="A3112" s="42">
        <v>44201.0</v>
      </c>
      <c r="B3112" s="43" t="s">
        <v>100</v>
      </c>
      <c r="C3112" s="44"/>
      <c r="D3112" s="44"/>
      <c r="E3112" s="46">
        <v>92.7</v>
      </c>
      <c r="F3112" s="47">
        <v>48.7</v>
      </c>
      <c r="G3112" s="48">
        <v>4.0</v>
      </c>
      <c r="H3112" s="48">
        <v>155.0</v>
      </c>
      <c r="I3112" s="49">
        <f>if(H3112&lt;0,-H3112/(-H3112+100),100/(H3112+100))/(if(H3112&lt;0,-H3112/(-H3112+100),100/(H3112+100))+if(H3113&lt;0,-H3113/(-H3113+100),100/(H3113+100)))</f>
        <v>0.3761673024</v>
      </c>
      <c r="J3112" s="50">
        <v>70.0</v>
      </c>
      <c r="K3112" s="51">
        <f>IF(C3112&lt;&gt;"",IF(C3112+G3112&gt;0,C3112+G3112,""),IF(G3112-C3113&gt;0,G3112-C3113,""))</f>
        <v>2.5</v>
      </c>
      <c r="L3112" s="52" t="str">
        <f>if(K3112&lt;&gt;"",if(J3113-J3112&lt;G3112,1,if(G3112=J3113-J3112,"Push",0)),"")</f>
        <v>Push</v>
      </c>
      <c r="AA3112" s="18"/>
      <c r="AB3112" s="19"/>
    </row>
    <row r="3113">
      <c r="B3113" s="20" t="s">
        <v>14</v>
      </c>
      <c r="C3113" s="3">
        <v>1.5</v>
      </c>
      <c r="D3113" s="21">
        <v>0.555</v>
      </c>
      <c r="F3113" s="22">
        <v>80.1</v>
      </c>
      <c r="G3113" s="5">
        <v>-4.0</v>
      </c>
      <c r="H3113" s="5">
        <v>-186.0</v>
      </c>
      <c r="I3113" s="12">
        <f>if(H3113&lt;0,-H3113/(-H3113+100),100/(H3113+100))/(if(H3113&lt;0,-H3113/(-H3113+100),100/(H3113+100))+if(H3112&lt;0,-H3112/(-H3112+100),100/(H3112+100)))</f>
        <v>0.6238326976</v>
      </c>
      <c r="J3113" s="13">
        <v>74.0</v>
      </c>
      <c r="K3113" s="23" t="str">
        <f>IF(C3113&lt;&gt;"",IF(C3113+G3113&gt;0,C3113+G3113,""),IF(G3113-C3112&gt;0,G3113-C3112,""))</f>
        <v/>
      </c>
      <c r="L3113" s="15" t="str">
        <f>if(K3113&lt;&gt;"",if(J3112-J3113&lt;G3113,1,if(G3113=J3112-J3113,"Push",0)),"")</f>
        <v/>
      </c>
      <c r="AA3113" s="18"/>
      <c r="AB3113" s="19"/>
    </row>
    <row r="3114" hidden="1">
      <c r="A3114" s="7">
        <v>44201.0</v>
      </c>
      <c r="B3114" s="8" t="s">
        <v>331</v>
      </c>
      <c r="C3114" s="9">
        <v>1.9</v>
      </c>
      <c r="D3114" s="25">
        <v>0.564</v>
      </c>
      <c r="E3114" s="10">
        <v>90.9</v>
      </c>
      <c r="F3114" s="11">
        <v>44.3</v>
      </c>
      <c r="G3114" s="5">
        <v>2.0</v>
      </c>
      <c r="H3114" s="5">
        <v>112.0</v>
      </c>
      <c r="I3114" s="12">
        <f>if(H3114&lt;0,-H3114/(-H3114+100),100/(H3114+100))/(if(H3114&lt;0,-H3114/(-H3114+100),100/(H3114+100))+if(H3115&lt;0,-H3115/(-H3115+100),100/(H3115+100)))</f>
        <v>0.4532666458</v>
      </c>
      <c r="J3114" s="13">
        <v>71.0</v>
      </c>
      <c r="K3114" s="14">
        <f>IF(C3114&lt;&gt;"",IF(C3114+G3114&gt;0,C3114+G3114,""),IF(G3114-C3115&gt;0,G3114-C3115,""))</f>
        <v>3.9</v>
      </c>
      <c r="L3114" s="15">
        <f>if(K3114&lt;&gt;"",if(J3115-J3114&lt;G3114,1,if(G3114=J3115-J3114,"Push",0)),"")</f>
        <v>0</v>
      </c>
      <c r="AA3114" s="18"/>
      <c r="AB3114" s="19"/>
    </row>
    <row r="3115" hidden="1">
      <c r="B3115" s="20" t="s">
        <v>122</v>
      </c>
      <c r="C3115" s="3"/>
      <c r="D3115" s="3"/>
      <c r="F3115" s="22">
        <v>89.9</v>
      </c>
      <c r="G3115" s="5">
        <v>-2.0</v>
      </c>
      <c r="H3115" s="5">
        <v>-132.0</v>
      </c>
      <c r="I3115" s="12">
        <f>if(H3115&lt;0,-H3115/(-H3115+100),100/(H3115+100))/(if(H3115&lt;0,-H3115/(-H3115+100),100/(H3115+100))+if(H3114&lt;0,-H3114/(-H3114+100),100/(H3114+100)))</f>
        <v>0.5467333542</v>
      </c>
      <c r="J3115" s="13">
        <v>86.0</v>
      </c>
      <c r="K3115" s="23" t="str">
        <f>IF(C3115&lt;&gt;"",IF(C3115+G3115&gt;0,C3115+G3115,""),IF(G3115-C3114&gt;0,G3115-C3114,""))</f>
        <v/>
      </c>
      <c r="L3115" s="15" t="str">
        <f>if(K3115&lt;&gt;"",if(J3114-J3115&lt;G3115,1,if(G3115=J3114-J3115,"Push",0)),"")</f>
        <v/>
      </c>
      <c r="AA3115" s="18"/>
      <c r="AB3115" s="19"/>
    </row>
    <row r="3116" hidden="1">
      <c r="A3116" s="7">
        <v>44201.0</v>
      </c>
      <c r="B3116" s="8" t="s">
        <v>120</v>
      </c>
      <c r="C3116" s="9"/>
      <c r="D3116" s="9"/>
      <c r="E3116" s="10">
        <v>88.3</v>
      </c>
      <c r="F3116" s="11">
        <v>86.1</v>
      </c>
      <c r="G3116" s="5">
        <v>-1.0</v>
      </c>
      <c r="H3116" s="5">
        <v>-118.0</v>
      </c>
      <c r="I3116" s="12">
        <f>if(H3116&lt;0,-H3116/(-H3116+100),100/(H3116+100))/(if(H3116&lt;0,-H3116/(-H3116+100),100/(H3116+100))+if(H3117&lt;0,-H3117/(-H3117+100),100/(H3117+100)))</f>
        <v>0.5198237885</v>
      </c>
      <c r="J3116" s="13">
        <v>65.0</v>
      </c>
      <c r="K3116" s="14" t="str">
        <f>IF(C3116&lt;&gt;"",IF(C3116+G3116&gt;0,C3116+G3116,""),IF(G3116-C3117&gt;0,G3116-C3117,""))</f>
        <v/>
      </c>
      <c r="L3116" s="15" t="str">
        <f>if(K3116&lt;&gt;"",if(J3117-J3116&lt;G3116,1,if(G3116=J3117-J3116,"Push",0)),"")</f>
        <v/>
      </c>
      <c r="AA3116" s="18"/>
      <c r="AB3116" s="19"/>
    </row>
    <row r="3117" hidden="1">
      <c r="B3117" s="20" t="s">
        <v>156</v>
      </c>
      <c r="C3117" s="3">
        <v>0.6</v>
      </c>
      <c r="D3117" s="21">
        <v>0.523</v>
      </c>
      <c r="F3117" s="22">
        <v>41.8</v>
      </c>
      <c r="G3117" s="5">
        <v>1.0</v>
      </c>
      <c r="H3117" s="5">
        <v>100.0</v>
      </c>
      <c r="I3117" s="12">
        <f>if(H3117&lt;0,-H3117/(-H3117+100),100/(H3117+100))/(if(H3117&lt;0,-H3117/(-H3117+100),100/(H3117+100))+if(H3116&lt;0,-H3116/(-H3116+100),100/(H3116+100)))</f>
        <v>0.4801762115</v>
      </c>
      <c r="J3117" s="13">
        <v>54.0</v>
      </c>
      <c r="K3117" s="23">
        <f>IF(C3117&lt;&gt;"",IF(C3117+G3117&gt;0,C3117+G3117,""),IF(G3117-C3116&gt;0,G3117-C3116,""))</f>
        <v>1.6</v>
      </c>
      <c r="L3117" s="15">
        <f>if(K3117&lt;&gt;"",if(J3116-J3117&lt;G3117,1,if(G3117=J3116-J3117,"Push",0)),"")</f>
        <v>0</v>
      </c>
      <c r="AA3117" s="18"/>
      <c r="AB3117" s="19"/>
    </row>
    <row r="3118" hidden="1">
      <c r="A3118" s="7">
        <v>44201.0</v>
      </c>
      <c r="B3118" s="8" t="s">
        <v>118</v>
      </c>
      <c r="C3118" s="9"/>
      <c r="D3118" s="9"/>
      <c r="E3118" s="10">
        <v>87.6</v>
      </c>
      <c r="F3118" s="11">
        <v>33.5</v>
      </c>
      <c r="G3118" s="5">
        <v>3.0</v>
      </c>
      <c r="H3118" s="5">
        <v>138.0</v>
      </c>
      <c r="I3118" s="12">
        <f>if(H3118&lt;0,-H3118/(-H3118+100),100/(H3118+100))/(if(H3118&lt;0,-H3118/(-H3118+100),100/(H3118+100))+if(H3119&lt;0,-H3119/(-H3119+100),100/(H3119+100)))</f>
        <v>0.4029192641</v>
      </c>
      <c r="J3118" s="13">
        <v>45.0</v>
      </c>
      <c r="K3118" s="14" t="str">
        <f>IF(C3118&lt;&gt;"",IF(C3118+G3118&gt;0,C3118+G3118,""),IF(G3118-C3119&gt;0,G3118-C3119,""))</f>
        <v/>
      </c>
      <c r="L3118" s="15" t="str">
        <f>if(K3118&lt;&gt;"",if(J3119-J3118&lt;G3118,1,if(G3118=J3119-J3118,"Push",0)),"")</f>
        <v/>
      </c>
      <c r="AA3118" s="18"/>
      <c r="AB3118" s="19"/>
    </row>
    <row r="3119" hidden="1">
      <c r="B3119" s="20" t="s">
        <v>54</v>
      </c>
      <c r="C3119" s="3">
        <v>3.4</v>
      </c>
      <c r="D3119" s="21">
        <v>0.622</v>
      </c>
      <c r="F3119" s="22">
        <v>96.3</v>
      </c>
      <c r="G3119" s="5">
        <v>-3.0</v>
      </c>
      <c r="H3119" s="5">
        <v>-165.0</v>
      </c>
      <c r="I3119" s="12">
        <f>if(H3119&lt;0,-H3119/(-H3119+100),100/(H3119+100))/(if(H3119&lt;0,-H3119/(-H3119+100),100/(H3119+100))+if(H3118&lt;0,-H3118/(-H3118+100),100/(H3118+100)))</f>
        <v>0.5970807359</v>
      </c>
      <c r="J3119" s="13">
        <v>68.0</v>
      </c>
      <c r="K3119" s="23">
        <f>IF(C3119&lt;&gt;"",IF(C3119+G3119&gt;0,C3119+G3119,""),IF(G3119-C3118&gt;0,G3119-C3118,""))</f>
        <v>0.4</v>
      </c>
      <c r="L3119" s="15">
        <f>if(K3119&lt;&gt;"",if(J3118-J3119&lt;G3119,1,if(G3119=J3118-J3119,"Push",0)),"")</f>
        <v>1</v>
      </c>
      <c r="AA3119" s="18"/>
      <c r="AB3119" s="19"/>
    </row>
    <row r="3120" hidden="1">
      <c r="A3120" s="7">
        <v>44201.0</v>
      </c>
      <c r="B3120" s="8" t="s">
        <v>82</v>
      </c>
      <c r="C3120" s="9"/>
      <c r="D3120" s="9"/>
      <c r="E3120" s="10">
        <v>86.5</v>
      </c>
      <c r="F3120" s="11">
        <v>35.3</v>
      </c>
      <c r="G3120" s="5">
        <v>-1.0</v>
      </c>
      <c r="H3120" s="5">
        <v>-118.0</v>
      </c>
      <c r="I3120" s="12">
        <f>if(H3120&lt;0,-H3120/(-H3120+100),100/(H3120+100))/(if(H3120&lt;0,-H3120/(-H3120+100),100/(H3120+100))+if(H3121&lt;0,-H3121/(-H3121+100),100/(H3121+100)))</f>
        <v>0.5198237885</v>
      </c>
      <c r="J3120" s="13">
        <v>63.0</v>
      </c>
      <c r="K3120" s="14" t="str">
        <f>IF(C3120&lt;&gt;"",IF(C3120+G3120&gt;0,C3120+G3120,""),IF(G3120-C3121&gt;0,G3120-C3121,""))</f>
        <v/>
      </c>
      <c r="L3120" s="15" t="str">
        <f>if(K3120&lt;&gt;"",if(J3121-J3120&lt;G3120,1,if(G3120=J3121-J3120,"Push",0)),"")</f>
        <v/>
      </c>
      <c r="AA3120" s="18"/>
      <c r="AB3120" s="19"/>
    </row>
    <row r="3121" hidden="1">
      <c r="B3121" s="20" t="s">
        <v>13</v>
      </c>
      <c r="C3121" s="3">
        <v>1.4</v>
      </c>
      <c r="D3121" s="21">
        <v>0.554</v>
      </c>
      <c r="F3121" s="22">
        <v>94.3</v>
      </c>
      <c r="G3121" s="5">
        <v>1.0</v>
      </c>
      <c r="H3121" s="5">
        <v>100.0</v>
      </c>
      <c r="I3121" s="12">
        <f>if(H3121&lt;0,-H3121/(-H3121+100),100/(H3121+100))/(if(H3121&lt;0,-H3121/(-H3121+100),100/(H3121+100))+if(H3120&lt;0,-H3120/(-H3120+100),100/(H3120+100)))</f>
        <v>0.4801762115</v>
      </c>
      <c r="J3121" s="13">
        <v>78.0</v>
      </c>
      <c r="K3121" s="23">
        <f>IF(C3121&lt;&gt;"",IF(C3121+G3121&gt;0,C3121+G3121,""),IF(G3121-C3120&gt;0,G3121-C3120,""))</f>
        <v>2.4</v>
      </c>
      <c r="L3121" s="15">
        <f>if(K3121&lt;&gt;"",if(J3120-J3121&lt;G3121,1,if(G3121=J3120-J3121,"Push",0)),"")</f>
        <v>1</v>
      </c>
      <c r="AA3121" s="18"/>
      <c r="AB3121" s="19"/>
    </row>
    <row r="3122" hidden="1">
      <c r="A3122" s="7">
        <v>44201.0</v>
      </c>
      <c r="B3122" s="8" t="s">
        <v>102</v>
      </c>
      <c r="C3122" s="9"/>
      <c r="D3122" s="9"/>
      <c r="E3122" s="10">
        <v>86.5</v>
      </c>
      <c r="F3122" s="11">
        <v>86.0</v>
      </c>
      <c r="G3122" s="5">
        <v>-2.0</v>
      </c>
      <c r="H3122" s="5">
        <v>-134.0</v>
      </c>
      <c r="I3122" s="12">
        <f>if(H3122&lt;0,-H3122/(-H3122+100),100/(H3122+100))/(if(H3122&lt;0,-H3122/(-H3122+100),100/(H3122+100))+if(H3123&lt;0,-H3123/(-H3123+100),100/(H3123+100)))</f>
        <v>0.5483323039</v>
      </c>
      <c r="J3122" s="13">
        <v>61.0</v>
      </c>
      <c r="K3122" s="14" t="str">
        <f>IF(C3122&lt;&gt;"",IF(C3122+G3122&gt;0,C3122+G3122,""),IF(G3122-C3123&gt;0,G3122-C3123,""))</f>
        <v/>
      </c>
      <c r="L3122" s="15" t="str">
        <f>if(K3122&lt;&gt;"",if(J3123-J3122&lt;G3122,1,if(G3122=J3123-J3122,"Push",0)),"")</f>
        <v/>
      </c>
      <c r="AA3122" s="18"/>
      <c r="AB3122" s="19"/>
    </row>
    <row r="3123" hidden="1">
      <c r="B3123" s="20" t="s">
        <v>313</v>
      </c>
      <c r="C3123" s="3">
        <v>0.6</v>
      </c>
      <c r="D3123" s="21">
        <v>0.526</v>
      </c>
      <c r="F3123" s="22">
        <v>39.7</v>
      </c>
      <c r="G3123" s="5">
        <v>2.0</v>
      </c>
      <c r="H3123" s="5">
        <v>112.0</v>
      </c>
      <c r="I3123" s="12">
        <f>if(H3123&lt;0,-H3123/(-H3123+100),100/(H3123+100))/(if(H3123&lt;0,-H3123/(-H3123+100),100/(H3123+100))+if(H3122&lt;0,-H3122/(-H3122+100),100/(H3122+100)))</f>
        <v>0.4516676961</v>
      </c>
      <c r="J3123" s="13">
        <v>48.0</v>
      </c>
      <c r="K3123" s="23">
        <f>IF(C3123&lt;&gt;"",IF(C3123+G3123&gt;0,C3123+G3123,""),IF(G3123-C3122&gt;0,G3123-C3122,""))</f>
        <v>2.6</v>
      </c>
      <c r="L3123" s="15">
        <f>if(K3123&lt;&gt;"",if(J3122-J3123&lt;G3123,1,if(G3123=J3122-J3123,"Push",0)),"")</f>
        <v>0</v>
      </c>
      <c r="AA3123" s="18"/>
      <c r="AB3123" s="19"/>
    </row>
    <row r="3124" hidden="1">
      <c r="A3124" s="7">
        <v>44201.0</v>
      </c>
      <c r="B3124" s="8" t="s">
        <v>229</v>
      </c>
      <c r="C3124" s="9">
        <v>3.2</v>
      </c>
      <c r="D3124" s="25">
        <v>0.622</v>
      </c>
      <c r="E3124" s="10">
        <v>84.6</v>
      </c>
      <c r="F3124" s="11">
        <v>88.7</v>
      </c>
      <c r="G3124" s="5">
        <v>-6.5</v>
      </c>
      <c r="H3124" s="5">
        <v>-275.0</v>
      </c>
      <c r="I3124" s="12">
        <f>if(H3124&lt;0,-H3124/(-H3124+100),100/(H3124+100))/(if(H3124&lt;0,-H3124/(-H3124+100),100/(H3124+100))+if(H3125&lt;0,-H3125/(-H3125+100),100/(H3125+100)))</f>
        <v>0.7011952191</v>
      </c>
      <c r="J3124" s="13">
        <v>93.0</v>
      </c>
      <c r="K3124" s="14" t="str">
        <f>IF(C3124&lt;&gt;"",IF(C3124+G3124&gt;0,C3124+G3124,""),IF(G3124-C3125&gt;0,G3124-C3125,""))</f>
        <v/>
      </c>
      <c r="L3124" s="15" t="str">
        <f>if(K3124&lt;&gt;"",if(J3125-J3124&lt;G3124,1,if(G3124=J3125-J3124,"Push",0)),"")</f>
        <v/>
      </c>
      <c r="AA3124" s="18"/>
      <c r="AB3124" s="19"/>
    </row>
    <row r="3125" hidden="1">
      <c r="B3125" s="20" t="s">
        <v>150</v>
      </c>
      <c r="C3125" s="3"/>
      <c r="D3125" s="3"/>
      <c r="F3125" s="22">
        <v>36.0</v>
      </c>
      <c r="G3125" s="5">
        <v>6.5</v>
      </c>
      <c r="H3125" s="5">
        <v>220.0</v>
      </c>
      <c r="I3125" s="12">
        <f>if(H3125&lt;0,-H3125/(-H3125+100),100/(H3125+100))/(if(H3125&lt;0,-H3125/(-H3125+100),100/(H3125+100))+if(H3124&lt;0,-H3124/(-H3124+100),100/(H3124+100)))</f>
        <v>0.2988047809</v>
      </c>
      <c r="J3125" s="13">
        <v>64.0</v>
      </c>
      <c r="K3125" s="23">
        <f>IF(C3125&lt;&gt;"",IF(C3125+G3125&gt;0,C3125+G3125,""),IF(G3125-C3124&gt;0,G3125-C3124,""))</f>
        <v>3.3</v>
      </c>
      <c r="L3125" s="15">
        <f>if(K3125&lt;&gt;"",if(J3124-J3125&lt;G3125,1,if(G3125=J3124-J3125,"Push",0)),"")</f>
        <v>0</v>
      </c>
      <c r="AA3125" s="18"/>
      <c r="AB3125" s="19"/>
    </row>
    <row r="3126" hidden="1">
      <c r="A3126" s="7">
        <v>44201.0</v>
      </c>
      <c r="B3126" s="8" t="s">
        <v>34</v>
      </c>
      <c r="C3126" s="9">
        <v>3.4</v>
      </c>
      <c r="D3126" s="25">
        <v>0.623</v>
      </c>
      <c r="E3126" s="10">
        <v>83.4</v>
      </c>
      <c r="F3126" s="11">
        <v>62.3</v>
      </c>
      <c r="G3126" s="5">
        <v>-3.5</v>
      </c>
      <c r="H3126" s="5">
        <v>-167.0</v>
      </c>
      <c r="I3126" s="12">
        <f>if(H3126&lt;0,-H3126/(-H3126+100),100/(H3126+100))/(if(H3126&lt;0,-H3126/(-H3126+100),100/(H3126+100))+if(H3127&lt;0,-H3127/(-H3127+100),100/(H3127+100)))</f>
        <v>0.6001796945</v>
      </c>
      <c r="J3126" s="13">
        <v>67.0</v>
      </c>
      <c r="K3126" s="14" t="str">
        <f>IF(C3126&lt;&gt;"",IF(C3126+G3126&gt;0,C3126+G3126,""),IF(G3126-C3127&gt;0,G3126-C3127,""))</f>
        <v/>
      </c>
      <c r="L3126" s="15" t="str">
        <f>if(K3126&lt;&gt;"",if(J3127-J3126&lt;G3126,1,if(G3126=J3127-J3126,"Push",0)),"")</f>
        <v/>
      </c>
      <c r="AA3126" s="18"/>
      <c r="AB3126" s="19"/>
    </row>
    <row r="3127" hidden="1">
      <c r="B3127" s="20" t="s">
        <v>301</v>
      </c>
      <c r="C3127" s="3"/>
      <c r="D3127" s="3"/>
      <c r="F3127" s="22">
        <v>59.3</v>
      </c>
      <c r="G3127" s="5">
        <v>3.5</v>
      </c>
      <c r="H3127" s="5">
        <v>140.0</v>
      </c>
      <c r="I3127" s="12">
        <f>if(H3127&lt;0,-H3127/(-H3127+100),100/(H3127+100))/(if(H3127&lt;0,-H3127/(-H3127+100),100/(H3127+100))+if(H3126&lt;0,-H3126/(-H3126+100),100/(H3126+100)))</f>
        <v>0.3998203055</v>
      </c>
      <c r="J3127" s="13">
        <v>65.0</v>
      </c>
      <c r="K3127" s="23">
        <f>IF(C3127&lt;&gt;"",IF(C3127+G3127&gt;0,C3127+G3127,""),IF(G3127-C3126&gt;0,G3127-C3126,""))</f>
        <v>0.1</v>
      </c>
      <c r="L3127" s="15">
        <f>if(K3127&lt;&gt;"",if(J3126-J3127&lt;G3127,1,if(G3127=J3126-J3127,"Push",0)),"")</f>
        <v>1</v>
      </c>
      <c r="AA3127" s="18"/>
      <c r="AB3127" s="19"/>
    </row>
    <row r="3128" hidden="1">
      <c r="A3128" s="7">
        <v>44201.0</v>
      </c>
      <c r="B3128" s="8" t="s">
        <v>303</v>
      </c>
      <c r="C3128" s="9"/>
      <c r="D3128" s="9"/>
      <c r="E3128" s="10">
        <v>74.6</v>
      </c>
      <c r="F3128" s="11">
        <v>66.8</v>
      </c>
      <c r="G3128" s="5">
        <v>12.5</v>
      </c>
      <c r="H3128" s="5">
        <v>650.0</v>
      </c>
      <c r="I3128" s="12">
        <f>if(H3128&lt;0,-H3128/(-H3128+100),100/(H3128+100))/(if(H3128&lt;0,-H3128/(-H3128+100),100/(H3128+100))+if(H3129&lt;0,-H3129/(-H3129+100),100/(H3129+100)))</f>
        <v>0.1279069767</v>
      </c>
      <c r="J3128" s="13">
        <v>72.0</v>
      </c>
      <c r="K3128" s="14">
        <f>IF(C3128&lt;&gt;"",IF(C3128+G3128&gt;0,C3128+G3128,""),IF(G3128-C3129&gt;0,G3128-C3129,""))</f>
        <v>1.3</v>
      </c>
      <c r="L3128" s="15">
        <f>if(K3128&lt;&gt;"",if(J3129-J3128&lt;G3128,1,if(G3128=J3129-J3128,"Push",0)),"")</f>
        <v>1</v>
      </c>
      <c r="AA3128" s="18"/>
      <c r="AB3128" s="19"/>
    </row>
    <row r="3129" hidden="1">
      <c r="B3129" s="20" t="s">
        <v>78</v>
      </c>
      <c r="C3129" s="3">
        <v>11.2</v>
      </c>
      <c r="D3129" s="21">
        <v>0.844</v>
      </c>
      <c r="F3129" s="22">
        <v>53.0</v>
      </c>
      <c r="G3129" s="5">
        <v>-12.5</v>
      </c>
      <c r="H3129" s="5">
        <v>-1000.0</v>
      </c>
      <c r="I3129" s="12">
        <f>if(H3129&lt;0,-H3129/(-H3129+100),100/(H3129+100))/(if(H3129&lt;0,-H3129/(-H3129+100),100/(H3129+100))+if(H3128&lt;0,-H3128/(-H3128+100),100/(H3128+100)))</f>
        <v>0.8720930233</v>
      </c>
      <c r="J3129" s="13">
        <v>78.0</v>
      </c>
      <c r="K3129" s="23" t="str">
        <f>IF(C3129&lt;&gt;"",IF(C3129+G3129&gt;0,C3129+G3129,""),IF(G3129-C3128&gt;0,G3129-C3128,""))</f>
        <v/>
      </c>
      <c r="L3129" s="15" t="str">
        <f>if(K3129&lt;&gt;"",if(J3128-J3129&lt;G3129,1,if(G3129=J3128-J3129,"Push",0)),"")</f>
        <v/>
      </c>
      <c r="AA3129" s="18"/>
      <c r="AB3129" s="19"/>
    </row>
    <row r="3130" hidden="1">
      <c r="A3130" s="7">
        <v>44201.0</v>
      </c>
      <c r="B3130" s="8" t="s">
        <v>259</v>
      </c>
      <c r="C3130" s="9"/>
      <c r="D3130" s="9"/>
      <c r="E3130" s="10">
        <v>67.2</v>
      </c>
      <c r="F3130" s="11">
        <v>57.5</v>
      </c>
      <c r="G3130" s="5">
        <v>11.5</v>
      </c>
      <c r="H3130" s="5">
        <v>550.0</v>
      </c>
      <c r="I3130" s="12">
        <f>if(H3130&lt;0,-H3130/(-H3130+100),100/(H3130+100))/(if(H3130&lt;0,-H3130/(-H3130+100),100/(H3130+100))+if(H3131&lt;0,-H3131/(-H3131+100),100/(H3131+100)))</f>
        <v>0.1469548134</v>
      </c>
      <c r="J3130" s="13">
        <v>74.0</v>
      </c>
      <c r="K3130" s="14">
        <f>IF(C3130&lt;&gt;"",IF(C3130+G3130&gt;0,C3130+G3130,""),IF(G3130-C3131&gt;0,G3130-C3131,""))</f>
        <v>5</v>
      </c>
      <c r="L3130" s="15">
        <f>if(K3130&lt;&gt;"",if(J3131-J3130&lt;G3130,1,if(G3130=J3131-J3130,"Push",0)),"")</f>
        <v>1</v>
      </c>
      <c r="AA3130" s="18"/>
      <c r="AB3130" s="19"/>
    </row>
    <row r="3131" hidden="1">
      <c r="B3131" s="20" t="s">
        <v>96</v>
      </c>
      <c r="C3131" s="3">
        <v>6.5</v>
      </c>
      <c r="D3131" s="21">
        <v>0.73</v>
      </c>
      <c r="F3131" s="22">
        <v>60.1</v>
      </c>
      <c r="G3131" s="5">
        <v>-11.5</v>
      </c>
      <c r="H3131" s="5">
        <v>-835.0</v>
      </c>
      <c r="I3131" s="12">
        <f>if(H3131&lt;0,-H3131/(-H3131+100),100/(H3131+100))/(if(H3131&lt;0,-H3131/(-H3131+100),100/(H3131+100))+if(H3130&lt;0,-H3130/(-H3130+100),100/(H3130+100)))</f>
        <v>0.8530451866</v>
      </c>
      <c r="J3131" s="13">
        <v>77.0</v>
      </c>
      <c r="K3131" s="23" t="str">
        <f>IF(C3131&lt;&gt;"",IF(C3131+G3131&gt;0,C3131+G3131,""),IF(G3131-C3130&gt;0,G3131-C3130,""))</f>
        <v/>
      </c>
      <c r="L3131" s="15" t="str">
        <f>if(K3131&lt;&gt;"",if(J3130-J3131&lt;G3131,1,if(G3131=J3130-J3131,"Push",0)),"")</f>
        <v/>
      </c>
      <c r="AA3131" s="18"/>
      <c r="AB3131" s="19"/>
    </row>
    <row r="3132" hidden="1">
      <c r="A3132" s="7">
        <v>44201.0</v>
      </c>
      <c r="B3132" s="8" t="s">
        <v>46</v>
      </c>
      <c r="C3132" s="9">
        <v>3.3</v>
      </c>
      <c r="D3132" s="25">
        <v>0.621</v>
      </c>
      <c r="E3132" s="10">
        <v>65.5</v>
      </c>
      <c r="F3132" s="11">
        <v>69.1</v>
      </c>
      <c r="G3132" s="5">
        <v>3.0</v>
      </c>
      <c r="H3132" s="5">
        <v>130.0</v>
      </c>
      <c r="I3132" s="12">
        <f>if(H3132&lt;0,-H3132/(-H3132+100),100/(H3132+100))/(if(H3132&lt;0,-H3132/(-H3132+100),100/(H3132+100))+if(H3133&lt;0,-H3133/(-H3133+100),100/(H3133+100)))</f>
        <v>0.4157903252</v>
      </c>
      <c r="J3132" s="13">
        <v>84.0</v>
      </c>
      <c r="K3132" s="14">
        <f>IF(C3132&lt;&gt;"",IF(C3132+G3132&gt;0,C3132+G3132,""),IF(G3132-C3133&gt;0,G3132-C3133,""))</f>
        <v>6.3</v>
      </c>
      <c r="L3132" s="15">
        <f>if(K3132&lt;&gt;"",if(J3133-J3132&lt;G3132,1,if(G3132=J3133-J3132,"Push",0)),"")</f>
        <v>1</v>
      </c>
      <c r="AA3132" s="18"/>
      <c r="AB3132" s="19"/>
    </row>
    <row r="3133" hidden="1">
      <c r="B3133" s="20" t="s">
        <v>342</v>
      </c>
      <c r="C3133" s="3"/>
      <c r="D3133" s="3"/>
      <c r="F3133" s="22">
        <v>51.5</v>
      </c>
      <c r="G3133" s="5">
        <v>-3.0</v>
      </c>
      <c r="H3133" s="5">
        <v>-157.0</v>
      </c>
      <c r="I3133" s="12">
        <f>if(H3133&lt;0,-H3133/(-H3133+100),100/(H3133+100))/(if(H3133&lt;0,-H3133/(-H3133+100),100/(H3133+100))+if(H3132&lt;0,-H3132/(-H3132+100),100/(H3132+100)))</f>
        <v>0.5842096748</v>
      </c>
      <c r="J3133" s="13">
        <v>82.0</v>
      </c>
      <c r="K3133" s="23" t="str">
        <f>IF(C3133&lt;&gt;"",IF(C3133+G3133&gt;0,C3133+G3133,""),IF(G3133-C3132&gt;0,G3133-C3132,""))</f>
        <v/>
      </c>
      <c r="L3133" s="15" t="str">
        <f>if(K3133&lt;&gt;"",if(J3132-J3133&lt;G3133,1,if(G3133=J3132-J3133,"Push",0)),"")</f>
        <v/>
      </c>
      <c r="AA3133" s="18"/>
      <c r="AB3133" s="19"/>
    </row>
    <row r="3134" hidden="1">
      <c r="A3134" s="7">
        <v>44201.0</v>
      </c>
      <c r="B3134" s="8" t="s">
        <v>48</v>
      </c>
      <c r="C3134" s="9"/>
      <c r="D3134" s="9"/>
      <c r="E3134" s="10">
        <v>62.3</v>
      </c>
      <c r="F3134" s="11">
        <v>70.7</v>
      </c>
      <c r="G3134" s="5">
        <v>16.0</v>
      </c>
      <c r="H3134" s="5">
        <v>1000.0</v>
      </c>
      <c r="I3134" s="12">
        <f>if(H3134&lt;0,-H3134/(-H3134+100),100/(H3134+100))/(if(H3134&lt;0,-H3134/(-H3134+100),100/(H3134+100))+if(H3135&lt;0,-H3135/(-H3135+100),100/(H3135+100)))</f>
        <v>0.08713692946</v>
      </c>
      <c r="J3134" s="13">
        <v>71.0</v>
      </c>
      <c r="K3134" s="14" t="str">
        <f>IF(C3134&lt;&gt;"",IF(C3134+G3134&gt;0,C3134+G3134,""),IF(G3134-C3135&gt;0,G3134-C3135,""))</f>
        <v/>
      </c>
      <c r="L3134" s="15" t="str">
        <f>if(K3134&lt;&gt;"",if(J3135-J3134&lt;G3134,1,if(G3134=J3135-J3134,"Push",0)),"")</f>
        <v/>
      </c>
      <c r="AA3134" s="18"/>
      <c r="AB3134" s="19"/>
    </row>
    <row r="3135" hidden="1">
      <c r="B3135" s="20" t="s">
        <v>80</v>
      </c>
      <c r="C3135" s="3">
        <v>17.3</v>
      </c>
      <c r="D3135" s="21">
        <v>0.947</v>
      </c>
      <c r="F3135" s="22">
        <v>38.9</v>
      </c>
      <c r="G3135" s="5">
        <v>-16.0</v>
      </c>
      <c r="H3135" s="5">
        <v>-2000.0</v>
      </c>
      <c r="I3135" s="12">
        <f>if(H3135&lt;0,-H3135/(-H3135+100),100/(H3135+100))/(if(H3135&lt;0,-H3135/(-H3135+100),100/(H3135+100))+if(H3134&lt;0,-H3134/(-H3134+100),100/(H3134+100)))</f>
        <v>0.9128630705</v>
      </c>
      <c r="J3135" s="13">
        <v>82.0</v>
      </c>
      <c r="K3135" s="23">
        <f>IF(C3135&lt;&gt;"",IF(C3135+G3135&gt;0,C3135+G3135,""),IF(G3135-C3134&gt;0,G3135-C3134,""))</f>
        <v>1.3</v>
      </c>
      <c r="L3135" s="15">
        <f>if(K3135&lt;&gt;"",if(J3134-J3135&lt;G3135,1,if(G3135=J3134-J3135,"Push",0)),"")</f>
        <v>0</v>
      </c>
      <c r="AA3135" s="18"/>
      <c r="AB3135" s="19"/>
    </row>
    <row r="3136" hidden="1">
      <c r="A3136" s="7">
        <v>44201.0</v>
      </c>
      <c r="B3136" s="8" t="s">
        <v>315</v>
      </c>
      <c r="C3136" s="9"/>
      <c r="D3136" s="9"/>
      <c r="E3136" s="10">
        <v>52.3</v>
      </c>
      <c r="F3136" s="11">
        <v>21.1</v>
      </c>
      <c r="G3136" s="5">
        <v>4.0</v>
      </c>
      <c r="H3136" s="5">
        <v>155.0</v>
      </c>
      <c r="I3136" s="12">
        <f>if(H3136&lt;0,-H3136/(-H3136+100),100/(H3136+100))/(if(H3136&lt;0,-H3136/(-H3136+100),100/(H3136+100))+if(H3137&lt;0,-H3137/(-H3137+100),100/(H3137+100)))</f>
        <v>0.3744351194</v>
      </c>
      <c r="J3136" s="13">
        <v>70.0</v>
      </c>
      <c r="K3136" s="14">
        <f>IF(C3136&lt;&gt;"",IF(C3136+G3136&gt;0,C3136+G3136,""),IF(G3136-C3137&gt;0,G3136-C3137,""))</f>
        <v>1.9</v>
      </c>
      <c r="L3136" s="15">
        <f>if(K3136&lt;&gt;"",if(J3137-J3136&lt;G3136,1,if(G3136=J3137-J3136,"Push",0)),"")</f>
        <v>0</v>
      </c>
      <c r="AA3136" s="18"/>
      <c r="AB3136" s="19"/>
    </row>
    <row r="3137" hidden="1">
      <c r="B3137" s="20" t="s">
        <v>398</v>
      </c>
      <c r="C3137" s="3">
        <v>2.1</v>
      </c>
      <c r="D3137" s="21">
        <v>0.58</v>
      </c>
      <c r="F3137" s="22">
        <v>66.6</v>
      </c>
      <c r="G3137" s="5">
        <v>-4.0</v>
      </c>
      <c r="H3137" s="5">
        <v>-190.0</v>
      </c>
      <c r="I3137" s="12">
        <f>if(H3137&lt;0,-H3137/(-H3137+100),100/(H3137+100))/(if(H3137&lt;0,-H3137/(-H3137+100),100/(H3137+100))+if(H3136&lt;0,-H3136/(-H3136+100),100/(H3136+100)))</f>
        <v>0.6255648806</v>
      </c>
      <c r="J3137" s="13">
        <v>85.0</v>
      </c>
      <c r="K3137" s="23" t="str">
        <f>IF(C3137&lt;&gt;"",IF(C3137+G3137&gt;0,C3137+G3137,""),IF(G3137-C3136&gt;0,G3137-C3136,""))</f>
        <v/>
      </c>
      <c r="L3137" s="15" t="str">
        <f>if(K3137&lt;&gt;"",if(J3136-J3137&lt;G3137,1,if(G3137=J3136-J3137,"Push",0)),"")</f>
        <v/>
      </c>
      <c r="AA3137" s="18"/>
      <c r="AB3137" s="19"/>
    </row>
    <row r="3138" hidden="1">
      <c r="A3138" s="7">
        <v>44201.0</v>
      </c>
      <c r="B3138" s="8" t="s">
        <v>283</v>
      </c>
      <c r="C3138" s="9"/>
      <c r="D3138" s="9"/>
      <c r="E3138" s="10">
        <v>51.5</v>
      </c>
      <c r="F3138" s="11">
        <v>26.5</v>
      </c>
      <c r="G3138" s="5">
        <v>9.0</v>
      </c>
      <c r="H3138" s="5">
        <v>350.0</v>
      </c>
      <c r="I3138" s="12">
        <f>if(H3138&lt;0,-H3138/(-H3138+100),100/(H3138+100))/(if(H3138&lt;0,-H3138/(-H3138+100),100/(H3138+100))+if(H3139&lt;0,-H3139/(-H3139+100),100/(H3139+100)))</f>
        <v>0.2132564841</v>
      </c>
      <c r="J3138" s="13">
        <v>69.0</v>
      </c>
      <c r="K3138" s="14">
        <f>IF(C3138&lt;&gt;"",IF(C3138+G3138&gt;0,C3138+G3138,""),IF(G3138-C3139&gt;0,G3138-C3139,""))</f>
        <v>1.6</v>
      </c>
      <c r="L3138" s="15">
        <f>if(K3138&lt;&gt;"",if(J3139-J3138&lt;G3138,1,if(G3138=J3139-J3138,"Push",0)),"")</f>
        <v>0</v>
      </c>
      <c r="AA3138" s="18"/>
      <c r="AB3138" s="19"/>
    </row>
    <row r="3139" hidden="1">
      <c r="B3139" s="20" t="s">
        <v>49</v>
      </c>
      <c r="C3139" s="3">
        <v>7.4</v>
      </c>
      <c r="D3139" s="21">
        <v>0.74</v>
      </c>
      <c r="F3139" s="22">
        <v>64.7</v>
      </c>
      <c r="G3139" s="5">
        <v>-9.0</v>
      </c>
      <c r="H3139" s="5">
        <v>-455.0</v>
      </c>
      <c r="I3139" s="12">
        <f>if(H3139&lt;0,-H3139/(-H3139+100),100/(H3139+100))/(if(H3139&lt;0,-H3139/(-H3139+100),100/(H3139+100))+if(H3138&lt;0,-H3138/(-H3138+100),100/(H3138+100)))</f>
        <v>0.7867435159</v>
      </c>
      <c r="J3139" s="13">
        <v>90.0</v>
      </c>
      <c r="K3139" s="23" t="str">
        <f>IF(C3139&lt;&gt;"",IF(C3139+G3139&gt;0,C3139+G3139,""),IF(G3139-C3138&gt;0,G3139-C3138,""))</f>
        <v/>
      </c>
      <c r="L3139" s="15" t="str">
        <f>if(K3139&lt;&gt;"",if(J3138-J3139&lt;G3139,1,if(G3139=J3138-J3139,"Push",0)),"")</f>
        <v/>
      </c>
      <c r="AA3139" s="18"/>
      <c r="AB3139" s="19"/>
    </row>
    <row r="3140" hidden="1">
      <c r="A3140" s="7">
        <v>44201.0</v>
      </c>
      <c r="B3140" s="8" t="s">
        <v>319</v>
      </c>
      <c r="C3140" s="9">
        <v>10.8</v>
      </c>
      <c r="D3140" s="25">
        <v>0.86</v>
      </c>
      <c r="E3140" s="10">
        <v>41.6</v>
      </c>
      <c r="F3140" s="11">
        <v>8.6</v>
      </c>
      <c r="G3140" s="5">
        <v>-12.0</v>
      </c>
      <c r="H3140" s="5">
        <v>-1000.0</v>
      </c>
      <c r="I3140" s="12">
        <f>if(H3140&lt;0,-H3140/(-H3140+100),100/(H3140+100))/(if(H3140&lt;0,-H3140/(-H3140+100),100/(H3140+100))+if(H3141&lt;0,-H3141/(-H3141+100),100/(H3141+100)))</f>
        <v>0.8641975309</v>
      </c>
      <c r="J3140" s="13">
        <v>54.0</v>
      </c>
      <c r="K3140" s="14" t="str">
        <f>IF(C3140&lt;&gt;"",IF(C3140+G3140&gt;0,C3140+G3140,""),IF(G3140-C3141&gt;0,G3140-C3141,""))</f>
        <v/>
      </c>
      <c r="L3140" s="15" t="str">
        <f>if(K3140&lt;&gt;"",if(J3141-J3140&lt;G3140,1,if(G3140=J3141-J3140,"Push",0)),"")</f>
        <v/>
      </c>
      <c r="AA3140" s="18"/>
      <c r="AB3140" s="19"/>
    </row>
    <row r="3141" hidden="1">
      <c r="B3141" s="20" t="s">
        <v>460</v>
      </c>
      <c r="C3141" s="3"/>
      <c r="D3141" s="3"/>
      <c r="F3141" s="22">
        <v>88.9</v>
      </c>
      <c r="G3141" s="5">
        <v>12.0</v>
      </c>
      <c r="H3141" s="5">
        <v>600.0</v>
      </c>
      <c r="I3141" s="12">
        <f>if(H3141&lt;0,-H3141/(-H3141+100),100/(H3141+100))/(if(H3141&lt;0,-H3141/(-H3141+100),100/(H3141+100))+if(H3140&lt;0,-H3140/(-H3140+100),100/(H3140+100)))</f>
        <v>0.1358024691</v>
      </c>
      <c r="J3141" s="13">
        <v>55.0</v>
      </c>
      <c r="K3141" s="23">
        <f>IF(C3141&lt;&gt;"",IF(C3141+G3141&gt;0,C3141+G3141,""),IF(G3141-C3140&gt;0,G3141-C3140,""))</f>
        <v>1.2</v>
      </c>
      <c r="L3141" s="15">
        <f>if(K3141&lt;&gt;"",if(J3140-J3141&lt;G3141,1,if(G3141=J3140-J3141,"Push",0)),"")</f>
        <v>1</v>
      </c>
      <c r="AA3141" s="18"/>
      <c r="AB3141" s="19"/>
    </row>
    <row r="3142" hidden="1">
      <c r="A3142" s="7">
        <v>44201.0</v>
      </c>
      <c r="B3142" s="8" t="s">
        <v>318</v>
      </c>
      <c r="C3142" s="9">
        <v>14.7</v>
      </c>
      <c r="D3142" s="25">
        <v>0.884</v>
      </c>
      <c r="E3142" s="10">
        <v>41.2</v>
      </c>
      <c r="F3142" s="11">
        <v>31.7</v>
      </c>
      <c r="G3142" s="5">
        <v>-16.0</v>
      </c>
      <c r="H3142" s="5">
        <v>-2000.0</v>
      </c>
      <c r="I3142" s="12">
        <f>if(H3142&lt;0,-H3142/(-H3142+100),100/(H3142+100))/(if(H3142&lt;0,-H3142/(-H3142+100),100/(H3142+100))+if(H3143&lt;0,-H3143/(-H3143+100),100/(H3143+100)))</f>
        <v>0.9128630705</v>
      </c>
      <c r="J3142" s="13">
        <v>78.0</v>
      </c>
      <c r="K3142" s="14" t="str">
        <f>IF(C3142&lt;&gt;"",IF(C3142+G3142&gt;0,C3142+G3142,""),IF(G3142-C3143&gt;0,G3142-C3143,""))</f>
        <v/>
      </c>
      <c r="L3142" s="15" t="str">
        <f>if(K3142&lt;&gt;"",if(J3143-J3142&lt;G3142,1,if(G3142=J3143-J3142,"Push",0)),"")</f>
        <v/>
      </c>
      <c r="AA3142" s="18"/>
      <c r="AB3142" s="19"/>
    </row>
    <row r="3143" hidden="1">
      <c r="B3143" s="20" t="s">
        <v>99</v>
      </c>
      <c r="C3143" s="3"/>
      <c r="D3143" s="3"/>
      <c r="F3143" s="22">
        <v>61.0</v>
      </c>
      <c r="G3143" s="5">
        <v>16.0</v>
      </c>
      <c r="H3143" s="5">
        <v>1000.0</v>
      </c>
      <c r="I3143" s="12">
        <f>if(H3143&lt;0,-H3143/(-H3143+100),100/(H3143+100))/(if(H3143&lt;0,-H3143/(-H3143+100),100/(H3143+100))+if(H3142&lt;0,-H3142/(-H3142+100),100/(H3142+100)))</f>
        <v>0.08713692946</v>
      </c>
      <c r="J3143" s="13">
        <v>76.0</v>
      </c>
      <c r="K3143" s="23">
        <f>IF(C3143&lt;&gt;"",IF(C3143+G3143&gt;0,C3143+G3143,""),IF(G3143-C3142&gt;0,G3143-C3142,""))</f>
        <v>1.3</v>
      </c>
      <c r="L3143" s="15">
        <f>if(K3143&lt;&gt;"",if(J3142-J3143&lt;G3143,1,if(G3143=J3142-J3143,"Push",0)),"")</f>
        <v>1</v>
      </c>
      <c r="AA3143" s="18"/>
      <c r="AB3143" s="19"/>
    </row>
    <row r="3144" hidden="1">
      <c r="A3144" s="7">
        <v>44201.0</v>
      </c>
      <c r="B3144" s="8" t="s">
        <v>322</v>
      </c>
      <c r="C3144" s="9"/>
      <c r="D3144" s="9"/>
      <c r="E3144" s="10">
        <v>39.9</v>
      </c>
      <c r="F3144" s="11">
        <v>26.3</v>
      </c>
      <c r="G3144" s="5">
        <v>5.5</v>
      </c>
      <c r="H3144" s="5">
        <v>195.0</v>
      </c>
      <c r="I3144" s="12">
        <f>if(H3144&lt;0,-H3144/(-H3144+100),100/(H3144+100))/(if(H3144&lt;0,-H3144/(-H3144+100),100/(H3144+100))+if(H3145&lt;0,-H3145/(-H3145+100),100/(H3145+100)))</f>
        <v>0.3231093421</v>
      </c>
      <c r="J3144" s="13">
        <v>65.0</v>
      </c>
      <c r="K3144" s="14">
        <f>IF(C3144&lt;&gt;"",IF(C3144+G3144&gt;0,C3144+G3144,""),IF(G3144-C3145&gt;0,G3144-C3145,""))</f>
        <v>3.1</v>
      </c>
      <c r="L3144" s="15">
        <f>if(K3144&lt;&gt;"",if(J3145-J3144&lt;G3144,1,if(G3144=J3145-J3144,"Push",0)),"")</f>
        <v>0</v>
      </c>
      <c r="AA3144" s="18"/>
      <c r="AB3144" s="19"/>
    </row>
    <row r="3145" hidden="1">
      <c r="B3145" s="20" t="s">
        <v>153</v>
      </c>
      <c r="C3145" s="3">
        <v>2.4</v>
      </c>
      <c r="D3145" s="21">
        <v>0.591</v>
      </c>
      <c r="F3145" s="22">
        <v>55.4</v>
      </c>
      <c r="G3145" s="5">
        <v>-5.5</v>
      </c>
      <c r="H3145" s="5">
        <v>-245.0</v>
      </c>
      <c r="I3145" s="12">
        <f>if(H3145&lt;0,-H3145/(-H3145+100),100/(H3145+100))/(if(H3145&lt;0,-H3145/(-H3145+100),100/(H3145+100))+if(H3144&lt;0,-H3144/(-H3144+100),100/(H3144+100)))</f>
        <v>0.6768906579</v>
      </c>
      <c r="J3145" s="13">
        <v>76.0</v>
      </c>
      <c r="K3145" s="23" t="str">
        <f>IF(C3145&lt;&gt;"",IF(C3145+G3145&gt;0,C3145+G3145,""),IF(G3145-C3144&gt;0,G3145-C3144,""))</f>
        <v/>
      </c>
      <c r="L3145" s="15" t="str">
        <f>if(K3145&lt;&gt;"",if(J3144-J3145&lt;G3145,1,if(G3145=J3144-J3145,"Push",0)),"")</f>
        <v/>
      </c>
      <c r="AA3145" s="18"/>
      <c r="AB3145" s="19"/>
    </row>
    <row r="3146" hidden="1">
      <c r="A3146" s="7">
        <v>44201.0</v>
      </c>
      <c r="B3146" s="8" t="s">
        <v>264</v>
      </c>
      <c r="C3146" s="9">
        <v>1.2</v>
      </c>
      <c r="D3146" s="25">
        <v>0.548</v>
      </c>
      <c r="E3146" s="10">
        <v>38.7</v>
      </c>
      <c r="F3146" s="11">
        <v>9.2</v>
      </c>
      <c r="G3146" s="5">
        <v>-1.0</v>
      </c>
      <c r="H3146" s="5">
        <v>-115.0</v>
      </c>
      <c r="I3146" s="12">
        <f>if(H3146&lt;0,-H3146/(-H3146+100),100/(H3146+100))/(if(H3146&lt;0,-H3146/(-H3146+100),100/(H3146+100))+if(H3147&lt;0,-H3147/(-H3147+100),100/(H3147+100)))</f>
        <v>0.5108342362</v>
      </c>
      <c r="J3146" s="13">
        <v>59.0</v>
      </c>
      <c r="K3146" s="14">
        <f>IF(C3146&lt;&gt;"",IF(C3146+G3146&gt;0,C3146+G3146,""),IF(G3146-C3147&gt;0,G3146-C3147,""))</f>
        <v>0.2</v>
      </c>
      <c r="L3146" s="15">
        <f>if(K3146&lt;&gt;"",if(J3147-J3146&lt;G3146,1,if(G3146=J3147-J3146,"Push",0)),"")</f>
        <v>0</v>
      </c>
      <c r="AA3146" s="18"/>
      <c r="AB3146" s="19"/>
    </row>
    <row r="3147" hidden="1">
      <c r="B3147" s="20" t="s">
        <v>198</v>
      </c>
      <c r="C3147" s="3"/>
      <c r="D3147" s="3"/>
      <c r="F3147" s="22">
        <v>61.7</v>
      </c>
      <c r="G3147" s="5">
        <v>1.0</v>
      </c>
      <c r="H3147" s="5">
        <v>-105.0</v>
      </c>
      <c r="I3147" s="12">
        <f>if(H3147&lt;0,-H3147/(-H3147+100),100/(H3147+100))/(if(H3147&lt;0,-H3147/(-H3147+100),100/(H3147+100))+if(H3146&lt;0,-H3146/(-H3146+100),100/(H3146+100)))</f>
        <v>0.4891657638</v>
      </c>
      <c r="J3147" s="13">
        <v>65.0</v>
      </c>
      <c r="K3147" s="23" t="str">
        <f>IF(C3147&lt;&gt;"",IF(C3147+G3147&gt;0,C3147+G3147,""),IF(G3147-C3146&gt;0,G3147-C3146,""))</f>
        <v/>
      </c>
      <c r="L3147" s="15" t="str">
        <f>if(K3147&lt;&gt;"",if(J3146-J3147&lt;G3147,1,if(G3147=J3146-J3147,"Push",0)),"")</f>
        <v/>
      </c>
      <c r="AA3147" s="18"/>
      <c r="AB3147" s="19"/>
    </row>
    <row r="3148" hidden="1">
      <c r="A3148" s="26">
        <v>44201.0</v>
      </c>
      <c r="B3148" s="27" t="s">
        <v>160</v>
      </c>
      <c r="C3148" s="28"/>
      <c r="D3148" s="28"/>
      <c r="E3148" s="29">
        <v>35.3</v>
      </c>
      <c r="F3148" s="30">
        <v>60.2</v>
      </c>
      <c r="G3148" s="31"/>
      <c r="H3148" s="31"/>
      <c r="I3148" s="32"/>
      <c r="J3148" s="33">
        <v>73.0</v>
      </c>
      <c r="K3148" s="34"/>
      <c r="L3148" s="35"/>
      <c r="AA3148" s="18"/>
      <c r="AB3148" s="19"/>
    </row>
    <row r="3149" hidden="1">
      <c r="B3149" s="36" t="s">
        <v>210</v>
      </c>
      <c r="C3149" s="37">
        <v>15.7</v>
      </c>
      <c r="D3149" s="38">
        <v>0.928</v>
      </c>
      <c r="F3149" s="39">
        <v>30.2</v>
      </c>
      <c r="G3149" s="31"/>
      <c r="H3149" s="31"/>
      <c r="I3149" s="32"/>
      <c r="J3149" s="33">
        <v>76.0</v>
      </c>
      <c r="K3149" s="40"/>
      <c r="L3149" s="35"/>
      <c r="AA3149" s="18"/>
      <c r="AB3149" s="19"/>
    </row>
    <row r="3150" hidden="1">
      <c r="A3150" s="7">
        <v>44201.0</v>
      </c>
      <c r="B3150" s="8" t="s">
        <v>471</v>
      </c>
      <c r="C3150" s="9"/>
      <c r="D3150" s="9"/>
      <c r="E3150" s="10">
        <v>33.9</v>
      </c>
      <c r="F3150" s="11">
        <v>66.2</v>
      </c>
      <c r="G3150" s="5">
        <v>14.5</v>
      </c>
      <c r="H3150" s="5">
        <v>850.0</v>
      </c>
      <c r="I3150" s="12">
        <f>if(H3150&lt;0,-H3150/(-H3150+100),100/(H3150+100))/(if(H3150&lt;0,-H3150/(-H3150+100),100/(H3150+100))+if(H3151&lt;0,-H3151/(-H3151+100),100/(H3151+100)))</f>
        <v>0.1003777658</v>
      </c>
      <c r="J3150" s="13">
        <v>68.0</v>
      </c>
      <c r="K3150" s="14" t="str">
        <f>IF(C3150&lt;&gt;"",IF(C3150+G3150&gt;0,C3150+G3150,""),IF(G3150-C3151&gt;0,G3150-C3151,""))</f>
        <v/>
      </c>
      <c r="L3150" s="15" t="str">
        <f>if(K3150&lt;&gt;"",if(J3151-J3150&lt;G3150,1,if(G3150=J3151-J3150,"Push",0)),"")</f>
        <v/>
      </c>
      <c r="AA3150" s="18"/>
      <c r="AB3150" s="19"/>
    </row>
    <row r="3151" hidden="1">
      <c r="B3151" s="20" t="s">
        <v>470</v>
      </c>
      <c r="C3151" s="3">
        <v>14.5</v>
      </c>
      <c r="D3151" s="21">
        <v>0.886</v>
      </c>
      <c r="F3151" s="22">
        <v>9.9</v>
      </c>
      <c r="G3151" s="5">
        <v>-14.5</v>
      </c>
      <c r="H3151" s="5">
        <v>-1667.0</v>
      </c>
      <c r="I3151" s="12">
        <f>if(H3151&lt;0,-H3151/(-H3151+100),100/(H3151+100))/(if(H3151&lt;0,-H3151/(-H3151+100),100/(H3151+100))+if(H3150&lt;0,-H3150/(-H3150+100),100/(H3150+100)))</f>
        <v>0.8996222342</v>
      </c>
      <c r="J3151" s="13">
        <v>66.0</v>
      </c>
      <c r="K3151" s="23" t="str">
        <f>IF(C3151&lt;&gt;"",IF(C3151+G3151&gt;0,C3151+G3151,""),IF(G3151-C3150&gt;0,G3151-C3150,""))</f>
        <v/>
      </c>
      <c r="L3151" s="15" t="str">
        <f>if(K3151&lt;&gt;"",if(J3150-J3151&lt;G3151,1,if(G3151=J3150-J3151,"Push",0)),"")</f>
        <v/>
      </c>
      <c r="AA3151" s="18"/>
      <c r="AB3151" s="19"/>
    </row>
    <row r="3152" hidden="1">
      <c r="A3152" s="7">
        <v>44201.0</v>
      </c>
      <c r="B3152" s="8" t="s">
        <v>169</v>
      </c>
      <c r="C3152" s="9"/>
      <c r="D3152" s="9"/>
      <c r="E3152" s="10">
        <v>25.1</v>
      </c>
      <c r="F3152" s="11">
        <v>33.9</v>
      </c>
      <c r="G3152" s="5">
        <v>8.5</v>
      </c>
      <c r="H3152" s="5">
        <v>320.0</v>
      </c>
      <c r="I3152" s="12">
        <f>if(H3152&lt;0,-H3152/(-H3152+100),100/(H3152+100))/(if(H3152&lt;0,-H3152/(-H3152+100),100/(H3152+100))+if(H3153&lt;0,-H3153/(-H3153+100),100/(H3153+100)))</f>
        <v>0.2276707531</v>
      </c>
      <c r="J3152" s="13">
        <v>77.0</v>
      </c>
      <c r="K3152" s="14" t="str">
        <f>IF(C3152&lt;&gt;"",IF(C3152+G3152&gt;0,C3152+G3152,""),IF(G3152-C3153&gt;0,G3152-C3153,""))</f>
        <v/>
      </c>
      <c r="L3152" s="15" t="str">
        <f>if(K3152&lt;&gt;"",if(J3153-J3152&lt;G3152,1,if(G3152=J3153-J3152,"Push",0)),"")</f>
        <v/>
      </c>
      <c r="AA3152" s="18"/>
      <c r="AB3152" s="19"/>
    </row>
    <row r="3153" hidden="1">
      <c r="B3153" s="20" t="s">
        <v>280</v>
      </c>
      <c r="C3153" s="3">
        <v>10.1</v>
      </c>
      <c r="D3153" s="21">
        <v>0.785</v>
      </c>
      <c r="F3153" s="22">
        <v>34.4</v>
      </c>
      <c r="G3153" s="5">
        <v>-8.5</v>
      </c>
      <c r="H3153" s="5">
        <v>-420.0</v>
      </c>
      <c r="I3153" s="12">
        <f>if(H3153&lt;0,-H3153/(-H3153+100),100/(H3153+100))/(if(H3153&lt;0,-H3153/(-H3153+100),100/(H3153+100))+if(H3152&lt;0,-H3152/(-H3152+100),100/(H3152+100)))</f>
        <v>0.7723292469</v>
      </c>
      <c r="J3153" s="13">
        <v>81.0</v>
      </c>
      <c r="K3153" s="23">
        <f>IF(C3153&lt;&gt;"",IF(C3153+G3153&gt;0,C3153+G3153,""),IF(G3153-C3152&gt;0,G3153-C3152,""))</f>
        <v>1.6</v>
      </c>
      <c r="L3153" s="15">
        <f>if(K3153&lt;&gt;"",if(J3152-J3153&lt;G3153,1,if(G3153=J3152-J3153,"Push",0)),"")</f>
        <v>0</v>
      </c>
      <c r="AA3153" s="18"/>
      <c r="AB3153" s="19"/>
    </row>
    <row r="3154" hidden="1">
      <c r="A3154" s="7">
        <v>44201.0</v>
      </c>
      <c r="B3154" s="8" t="s">
        <v>161</v>
      </c>
      <c r="C3154" s="9"/>
      <c r="D3154" s="9"/>
      <c r="E3154" s="10"/>
      <c r="F3154" s="11"/>
      <c r="G3154" s="5">
        <v>-2.0</v>
      </c>
      <c r="H3154" s="5">
        <v>-134.0</v>
      </c>
      <c r="I3154" s="12">
        <f>if(H3154&lt;0,-H3154/(-H3154+100),100/(H3154+100))/(if(H3154&lt;0,-H3154/(-H3154+100),100/(H3154+100))+if(H3155&lt;0,-H3155/(-H3155+100),100/(H3155+100)))</f>
        <v>0.5483323039</v>
      </c>
      <c r="J3154" s="13">
        <v>70.0</v>
      </c>
      <c r="K3154" s="14"/>
      <c r="L3154" s="15"/>
      <c r="AA3154" s="18"/>
      <c r="AB3154" s="19"/>
    </row>
    <row r="3155" hidden="1">
      <c r="B3155" s="20" t="s">
        <v>182</v>
      </c>
      <c r="C3155" s="3"/>
      <c r="D3155" s="3"/>
      <c r="F3155" s="22"/>
      <c r="G3155" s="5">
        <v>2.0</v>
      </c>
      <c r="H3155" s="5">
        <v>112.0</v>
      </c>
      <c r="I3155" s="12">
        <f>if(H3155&lt;0,-H3155/(-H3155+100),100/(H3155+100))/(if(H3155&lt;0,-H3155/(-H3155+100),100/(H3155+100))+if(H3154&lt;0,-H3154/(-H3154+100),100/(H3154+100)))</f>
        <v>0.4516676961</v>
      </c>
      <c r="J3155" s="13">
        <v>79.0</v>
      </c>
      <c r="K3155" s="23"/>
      <c r="L3155" s="15"/>
      <c r="AA3155" s="18"/>
      <c r="AB3155" s="19"/>
    </row>
    <row r="3156">
      <c r="A3156" s="42">
        <v>44202.0</v>
      </c>
      <c r="B3156" s="43" t="s">
        <v>154</v>
      </c>
      <c r="C3156" s="44"/>
      <c r="D3156" s="44"/>
      <c r="E3156" s="46">
        <v>89.6</v>
      </c>
      <c r="F3156" s="47">
        <v>51.2</v>
      </c>
      <c r="G3156" s="48">
        <v>3.5</v>
      </c>
      <c r="H3156" s="48">
        <v>143.0</v>
      </c>
      <c r="I3156" s="49">
        <f>if(H3156&lt;0,-H3156/(-H3156+100),100/(H3156+100))/(if(H3156&lt;0,-H3156/(-H3156+100),100/(H3156+100))+if(H3157&lt;0,-H3157/(-H3157+100),100/(H3157+100)))</f>
        <v>0.3927168868</v>
      </c>
      <c r="J3156" s="50">
        <v>71.0</v>
      </c>
      <c r="K3156" s="51">
        <f>IF(C3156&lt;&gt;"",IF(C3156+G3156&gt;0,C3156+G3156,""),IF(G3156-C3157&gt;0,G3156-C3157,""))</f>
        <v>2.2</v>
      </c>
      <c r="L3156" s="52">
        <f>if(K3156&lt;&gt;"",if(J3157-J3156&lt;G3156,1,if(G3156=J3157-J3156,"Push",0)),"")</f>
        <v>1</v>
      </c>
      <c r="AA3156" s="18"/>
      <c r="AB3156" s="19"/>
    </row>
    <row r="3157">
      <c r="B3157" s="20" t="s">
        <v>126</v>
      </c>
      <c r="C3157" s="3">
        <v>1.3</v>
      </c>
      <c r="D3157" s="21">
        <v>0.554</v>
      </c>
      <c r="F3157" s="22">
        <v>80.3</v>
      </c>
      <c r="G3157" s="5">
        <v>-3.5</v>
      </c>
      <c r="H3157" s="5">
        <v>-175.0</v>
      </c>
      <c r="I3157" s="12">
        <f>if(H3157&lt;0,-H3157/(-H3157+100),100/(H3157+100))/(if(H3157&lt;0,-H3157/(-H3157+100),100/(H3157+100))+if(H3156&lt;0,-H3156/(-H3156+100),100/(H3156+100)))</f>
        <v>0.6072831132</v>
      </c>
      <c r="J3157" s="13">
        <v>73.0</v>
      </c>
      <c r="K3157" s="23" t="str">
        <f>IF(C3157&lt;&gt;"",IF(C3157+G3157&gt;0,C3157+G3157,""),IF(G3157-C3156&gt;0,G3157-C3156,""))</f>
        <v/>
      </c>
      <c r="L3157" s="15" t="str">
        <f>if(K3157&lt;&gt;"",if(J3156-J3157&lt;G3157,1,if(G3157=J3156-J3157,"Push",0)),"")</f>
        <v/>
      </c>
      <c r="AA3157" s="18"/>
      <c r="AB3157" s="19"/>
    </row>
    <row r="3158" hidden="1">
      <c r="A3158" s="7">
        <v>44202.0</v>
      </c>
      <c r="B3158" s="8" t="s">
        <v>245</v>
      </c>
      <c r="C3158" s="9"/>
      <c r="D3158" s="9"/>
      <c r="E3158" s="10">
        <v>84.6</v>
      </c>
      <c r="F3158" s="11">
        <v>36.4</v>
      </c>
      <c r="G3158" s="5">
        <v>6.0</v>
      </c>
      <c r="H3158" s="5">
        <v>215.0</v>
      </c>
      <c r="I3158" s="12">
        <f>if(H3158&lt;0,-H3158/(-H3158+100),100/(H3158+100))/(if(H3158&lt;0,-H3158/(-H3158+100),100/(H3158+100))+if(H3159&lt;0,-H3159/(-H3159+100),100/(H3159+100)))</f>
        <v>0.3042300479</v>
      </c>
      <c r="J3158" s="13">
        <v>53.0</v>
      </c>
      <c r="K3158" s="14" t="str">
        <f>IF(C3158&lt;&gt;"",IF(C3158+G3158&gt;0,C3158+G3158,""),IF(G3158-C3159&gt;0,G3158-C3159,""))</f>
        <v/>
      </c>
      <c r="L3158" s="15" t="str">
        <f>if(K3158&lt;&gt;"",if(J3159-J3158&lt;G3158,1,if(G3158=J3159-J3158,"Push",0)),"")</f>
        <v/>
      </c>
      <c r="AA3158" s="18"/>
      <c r="AB3158" s="19"/>
    </row>
    <row r="3159" hidden="1">
      <c r="B3159" s="20" t="s">
        <v>300</v>
      </c>
      <c r="C3159" s="3">
        <v>6.8</v>
      </c>
      <c r="D3159" s="21">
        <v>0.73</v>
      </c>
      <c r="F3159" s="22">
        <v>97.0</v>
      </c>
      <c r="G3159" s="5">
        <v>-6.0</v>
      </c>
      <c r="H3159" s="5">
        <v>-265.0</v>
      </c>
      <c r="I3159" s="12">
        <f>if(H3159&lt;0,-H3159/(-H3159+100),100/(H3159+100))/(if(H3159&lt;0,-H3159/(-H3159+100),100/(H3159+100))+if(H3158&lt;0,-H3158/(-H3158+100),100/(H3158+100)))</f>
        <v>0.6957699521</v>
      </c>
      <c r="J3159" s="13">
        <v>89.0</v>
      </c>
      <c r="K3159" s="23">
        <f>IF(C3159&lt;&gt;"",IF(C3159+G3159&gt;0,C3159+G3159,""),IF(G3159-C3158&gt;0,G3159-C3158,""))</f>
        <v>0.8</v>
      </c>
      <c r="L3159" s="15">
        <f>if(K3159&lt;&gt;"",if(J3158-J3159&lt;G3159,1,if(G3159=J3158-J3159,"Push",0)),"")</f>
        <v>1</v>
      </c>
      <c r="AA3159" s="18"/>
      <c r="AB3159" s="19"/>
    </row>
    <row r="3160" hidden="1">
      <c r="A3160" s="7">
        <v>44202.0</v>
      </c>
      <c r="B3160" s="8" t="s">
        <v>176</v>
      </c>
      <c r="C3160" s="9"/>
      <c r="D3160" s="9"/>
      <c r="E3160" s="10">
        <v>84.2</v>
      </c>
      <c r="F3160" s="11">
        <v>57.4</v>
      </c>
      <c r="G3160" s="5">
        <v>9.5</v>
      </c>
      <c r="H3160" s="5">
        <v>360.0</v>
      </c>
      <c r="I3160" s="12">
        <f>if(H3160&lt;0,-H3160/(-H3160+100),100/(H3160+100))/(if(H3160&lt;0,-H3160/(-H3160+100),100/(H3160+100))+if(H3161&lt;0,-H3161/(-H3161+100),100/(H3161+100)))</f>
        <v>0.2080344333</v>
      </c>
      <c r="J3160" s="13">
        <v>74.0</v>
      </c>
      <c r="K3160" s="14">
        <f>IF(C3160&lt;&gt;"",IF(C3160+G3160&gt;0,C3160+G3160,""),IF(G3160-C3161&gt;0,G3160-C3161,""))</f>
        <v>2</v>
      </c>
      <c r="L3160" s="15">
        <f>if(K3160&lt;&gt;"",if(J3161-J3160&lt;G3160,1,if(G3160=J3161-J3160,"Push",0)),"")</f>
        <v>1</v>
      </c>
      <c r="AA3160" s="18"/>
      <c r="AB3160" s="19"/>
    </row>
    <row r="3161" hidden="1">
      <c r="B3161" s="20" t="s">
        <v>379</v>
      </c>
      <c r="C3161" s="3">
        <v>7.5</v>
      </c>
      <c r="D3161" s="21">
        <v>0.756</v>
      </c>
      <c r="F3161" s="22">
        <v>77.5</v>
      </c>
      <c r="G3161" s="5">
        <v>-9.5</v>
      </c>
      <c r="H3161" s="5">
        <v>-480.0</v>
      </c>
      <c r="I3161" s="12">
        <f>if(H3161&lt;0,-H3161/(-H3161+100),100/(H3161+100))/(if(H3161&lt;0,-H3161/(-H3161+100),100/(H3161+100))+if(H3160&lt;0,-H3160/(-H3160+100),100/(H3160+100)))</f>
        <v>0.7919655667</v>
      </c>
      <c r="J3161" s="13">
        <v>79.0</v>
      </c>
      <c r="K3161" s="23" t="str">
        <f>IF(C3161&lt;&gt;"",IF(C3161+G3161&gt;0,C3161+G3161,""),IF(G3161-C3160&gt;0,G3161-C3160,""))</f>
        <v/>
      </c>
      <c r="L3161" s="15" t="str">
        <f>if(K3161&lt;&gt;"",if(J3160-J3161&lt;G3161,1,if(G3161=J3160-J3161,"Push",0)),"")</f>
        <v/>
      </c>
      <c r="AA3161" s="18"/>
      <c r="AB3161" s="19"/>
    </row>
    <row r="3162" hidden="1">
      <c r="A3162" s="7">
        <v>44202.0</v>
      </c>
      <c r="B3162" s="8" t="s">
        <v>138</v>
      </c>
      <c r="C3162" s="9"/>
      <c r="D3162" s="9"/>
      <c r="E3162" s="10">
        <v>83.3</v>
      </c>
      <c r="F3162" s="11">
        <v>40.4</v>
      </c>
      <c r="G3162" s="5">
        <v>8.0</v>
      </c>
      <c r="H3162" s="5">
        <v>285.0</v>
      </c>
      <c r="I3162" s="12">
        <f>if(H3162&lt;0,-H3162/(-H3162+100),100/(H3162+100))/(if(H3162&lt;0,-H3162/(-H3162+100),100/(H3162+100))+if(H3163&lt;0,-H3163/(-H3163+100),100/(H3163+100)))</f>
        <v>0.2491874323</v>
      </c>
      <c r="J3162" s="13">
        <v>57.0</v>
      </c>
      <c r="K3162" s="14">
        <f>IF(C3162&lt;&gt;"",IF(C3162+G3162&gt;0,C3162+G3162,""),IF(G3162-C3163&gt;0,G3162-C3163,""))</f>
        <v>1.3</v>
      </c>
      <c r="L3162" s="15">
        <f>if(K3162&lt;&gt;"",if(J3163-J3162&lt;G3162,1,if(G3162=J3163-J3162,"Push",0)),"")</f>
        <v>0</v>
      </c>
      <c r="AA3162" s="18"/>
      <c r="AB3162" s="19"/>
    </row>
    <row r="3163" hidden="1">
      <c r="B3163" s="20" t="s">
        <v>50</v>
      </c>
      <c r="C3163" s="3">
        <v>6.7</v>
      </c>
      <c r="D3163" s="21">
        <v>0.723</v>
      </c>
      <c r="F3163" s="22">
        <v>91.8</v>
      </c>
      <c r="G3163" s="5">
        <v>-8.0</v>
      </c>
      <c r="H3163" s="5">
        <v>-360.0</v>
      </c>
      <c r="I3163" s="12">
        <f>if(H3163&lt;0,-H3163/(-H3163+100),100/(H3163+100))/(if(H3163&lt;0,-H3163/(-H3163+100),100/(H3163+100))+if(H3162&lt;0,-H3162/(-H3162+100),100/(H3162+100)))</f>
        <v>0.7508125677</v>
      </c>
      <c r="J3163" s="13">
        <v>82.0</v>
      </c>
      <c r="K3163" s="23" t="str">
        <f>IF(C3163&lt;&gt;"",IF(C3163+G3163&gt;0,C3163+G3163,""),IF(G3163-C3162&gt;0,G3163-C3162,""))</f>
        <v/>
      </c>
      <c r="L3163" s="15" t="str">
        <f>if(K3163&lt;&gt;"",if(J3162-J3163&lt;G3163,1,if(G3163=J3162-J3163,"Push",0)),"")</f>
        <v/>
      </c>
      <c r="AA3163" s="18"/>
      <c r="AB3163" s="19"/>
    </row>
    <row r="3164" hidden="1">
      <c r="A3164" s="7">
        <v>44202.0</v>
      </c>
      <c r="B3164" s="8" t="s">
        <v>347</v>
      </c>
      <c r="C3164" s="9"/>
      <c r="D3164" s="9"/>
      <c r="E3164" s="10">
        <v>81.7</v>
      </c>
      <c r="F3164" s="11">
        <v>52.2</v>
      </c>
      <c r="G3164" s="5">
        <v>12.0</v>
      </c>
      <c r="H3164" s="5">
        <v>550.0</v>
      </c>
      <c r="I3164" s="12">
        <f>if(H3164&lt;0,-H3164/(-H3164+100),100/(H3164+100))/(if(H3164&lt;0,-H3164/(-H3164+100),100/(H3164+100))+if(H3165&lt;0,-H3165/(-H3165+100),100/(H3165+100)))</f>
        <v>0.1480851064</v>
      </c>
      <c r="J3164" s="13">
        <v>61.0</v>
      </c>
      <c r="K3164" s="14">
        <f>IF(C3164&lt;&gt;"",IF(C3164+G3164&gt;0,C3164+G3164,""),IF(G3164-C3165&gt;0,G3164-C3165,""))</f>
        <v>0.1</v>
      </c>
      <c r="L3164" s="15">
        <f>if(K3164&lt;&gt;"",if(J3165-J3164&lt;G3164,1,if(G3164=J3165-J3164,"Push",0)),"")</f>
        <v>0</v>
      </c>
      <c r="AA3164" s="18"/>
      <c r="AB3164" s="19"/>
    </row>
    <row r="3165" hidden="1">
      <c r="B3165" s="20" t="s">
        <v>279</v>
      </c>
      <c r="C3165" s="3">
        <v>11.9</v>
      </c>
      <c r="D3165" s="21">
        <v>0.856</v>
      </c>
      <c r="F3165" s="22">
        <v>83.9</v>
      </c>
      <c r="G3165" s="5">
        <v>-12.0</v>
      </c>
      <c r="H3165" s="5">
        <v>-770.0</v>
      </c>
      <c r="I3165" s="12">
        <f>if(H3165&lt;0,-H3165/(-H3165+100),100/(H3165+100))/(if(H3165&lt;0,-H3165/(-H3165+100),100/(H3165+100))+if(H3164&lt;0,-H3164/(-H3164+100),100/(H3164+100)))</f>
        <v>0.8519148936</v>
      </c>
      <c r="J3165" s="13">
        <v>76.0</v>
      </c>
      <c r="K3165" s="23" t="str">
        <f>IF(C3165&lt;&gt;"",IF(C3165+G3165&gt;0,C3165+G3165,""),IF(G3165-C3164&gt;0,G3165-C3164,""))</f>
        <v/>
      </c>
      <c r="L3165" s="15" t="str">
        <f>if(K3165&lt;&gt;"",if(J3164-J3165&lt;G3165,1,if(G3165=J3164-J3165,"Push",0)),"")</f>
        <v/>
      </c>
      <c r="AA3165" s="18"/>
      <c r="AB3165" s="19"/>
    </row>
    <row r="3166" hidden="1">
      <c r="A3166" s="7">
        <v>44202.0</v>
      </c>
      <c r="B3166" s="8" t="s">
        <v>128</v>
      </c>
      <c r="C3166" s="9"/>
      <c r="D3166" s="9"/>
      <c r="E3166" s="10">
        <v>77.2</v>
      </c>
      <c r="F3166" s="11">
        <v>52.0</v>
      </c>
      <c r="G3166" s="5">
        <v>6.5</v>
      </c>
      <c r="H3166" s="5">
        <v>230.0</v>
      </c>
      <c r="I3166" s="12">
        <f>if(H3166&lt;0,-H3166/(-H3166+100),100/(H3166+100))/(if(H3166&lt;0,-H3166/(-H3166+100),100/(H3166+100))+if(H3167&lt;0,-H3167/(-H3167+100),100/(H3167+100)))</f>
        <v>0.2902692134</v>
      </c>
      <c r="J3166" s="13">
        <v>61.0</v>
      </c>
      <c r="K3166" s="14" t="str">
        <f>IF(C3166&lt;&gt;"",IF(C3166+G3166&gt;0,C3166+G3166,""),IF(G3166-C3167&gt;0,G3166-C3167,""))</f>
        <v/>
      </c>
      <c r="L3166" s="15" t="str">
        <f>if(K3166&lt;&gt;"",if(J3167-J3166&lt;G3166,1,if(G3166=J3167-J3166,"Push",0)),"")</f>
        <v/>
      </c>
      <c r="AA3166" s="18"/>
      <c r="AB3166" s="19"/>
    </row>
    <row r="3167" hidden="1">
      <c r="B3167" s="20" t="s">
        <v>114</v>
      </c>
      <c r="C3167" s="3">
        <v>6.5</v>
      </c>
      <c r="D3167" s="21">
        <v>0.717</v>
      </c>
      <c r="F3167" s="22">
        <v>77.3</v>
      </c>
      <c r="G3167" s="5">
        <v>-6.5</v>
      </c>
      <c r="H3167" s="5">
        <v>-286.0</v>
      </c>
      <c r="I3167" s="12">
        <f>if(H3167&lt;0,-H3167/(-H3167+100),100/(H3167+100))/(if(H3167&lt;0,-H3167/(-H3167+100),100/(H3167+100))+if(H3166&lt;0,-H3166/(-H3166+100),100/(H3166+100)))</f>
        <v>0.7097307866</v>
      </c>
      <c r="J3167" s="13">
        <v>69.0</v>
      </c>
      <c r="K3167" s="23" t="str">
        <f>IF(C3167&lt;&gt;"",IF(C3167+G3167&gt;0,C3167+G3167,""),IF(G3167-C3166&gt;0,G3167-C3166,""))</f>
        <v/>
      </c>
      <c r="L3167" s="15" t="str">
        <f>if(K3167&lt;&gt;"",if(J3166-J3167&lt;G3167,1,if(G3167=J3166-J3167,"Push",0)),"")</f>
        <v/>
      </c>
      <c r="AA3167" s="18"/>
      <c r="AB3167" s="19"/>
    </row>
    <row r="3168" hidden="1">
      <c r="A3168" s="7">
        <v>44202.0</v>
      </c>
      <c r="B3168" s="8" t="s">
        <v>110</v>
      </c>
      <c r="C3168" s="9"/>
      <c r="D3168" s="9"/>
      <c r="E3168" s="10">
        <v>76.8</v>
      </c>
      <c r="F3168" s="11">
        <v>91.6</v>
      </c>
      <c r="G3168" s="5">
        <v>10.5</v>
      </c>
      <c r="H3168" s="5">
        <v>390.0</v>
      </c>
      <c r="I3168" s="12">
        <f>if(H3168&lt;0,-H3168/(-H3168+100),100/(H3168+100))/(if(H3168&lt;0,-H3168/(-H3168+100),100/(H3168+100))+if(H3169&lt;0,-H3169/(-H3169+100),100/(H3169+100)))</f>
        <v>0.1952277657</v>
      </c>
      <c r="J3168" s="13">
        <v>63.0</v>
      </c>
      <c r="K3168" s="14">
        <f>IF(C3168&lt;&gt;"",IF(C3168+G3168&gt;0,C3168+G3168,""),IF(G3168-C3169&gt;0,G3168-C3169,""))</f>
        <v>0.9</v>
      </c>
      <c r="L3168" s="15">
        <f>if(K3168&lt;&gt;"",if(J3169-J3168&lt;G3168,1,if(G3168=J3169-J3168,"Push",0)),"")</f>
        <v>1</v>
      </c>
      <c r="AA3168" s="18"/>
      <c r="AB3168" s="19"/>
    </row>
    <row r="3169" hidden="1">
      <c r="B3169" s="20" t="s">
        <v>255</v>
      </c>
      <c r="C3169" s="3">
        <v>9.6</v>
      </c>
      <c r="D3169" s="21">
        <v>0.794</v>
      </c>
      <c r="F3169" s="22">
        <v>36.5</v>
      </c>
      <c r="G3169" s="5">
        <v>-10.5</v>
      </c>
      <c r="H3169" s="5">
        <v>-530.0</v>
      </c>
      <c r="I3169" s="12">
        <f>if(H3169&lt;0,-H3169/(-H3169+100),100/(H3169+100))/(if(H3169&lt;0,-H3169/(-H3169+100),100/(H3169+100))+if(H3168&lt;0,-H3168/(-H3168+100),100/(H3168+100)))</f>
        <v>0.8047722343</v>
      </c>
      <c r="J3169" s="13">
        <v>60.0</v>
      </c>
      <c r="K3169" s="23" t="str">
        <f>IF(C3169&lt;&gt;"",IF(C3169+G3169&gt;0,C3169+G3169,""),IF(G3169-C3168&gt;0,G3169-C3168,""))</f>
        <v/>
      </c>
      <c r="L3169" s="15" t="str">
        <f>if(K3169&lt;&gt;"",if(J3168-J3169&lt;G3169,1,if(G3169=J3168-J3169,"Push",0)),"")</f>
        <v/>
      </c>
      <c r="AA3169" s="18"/>
      <c r="AB3169" s="19"/>
    </row>
    <row r="3170" hidden="1">
      <c r="A3170" s="7">
        <v>44202.0</v>
      </c>
      <c r="B3170" s="8" t="s">
        <v>26</v>
      </c>
      <c r="C3170" s="9"/>
      <c r="D3170" s="9"/>
      <c r="E3170" s="10">
        <v>76.4</v>
      </c>
      <c r="F3170" s="11">
        <v>51.2</v>
      </c>
      <c r="G3170" s="5">
        <v>4.5</v>
      </c>
      <c r="H3170" s="5">
        <v>165.0</v>
      </c>
      <c r="I3170" s="12">
        <f>if(H3170&lt;0,-H3170/(-H3170+100),100/(H3170+100))/(if(H3170&lt;0,-H3170/(-H3170+100),100/(H3170+100))+if(H3171&lt;0,-H3171/(-H3171+100),100/(H3171+100)))</f>
        <v>0.3595638078</v>
      </c>
      <c r="J3170" s="13">
        <v>73.0</v>
      </c>
      <c r="K3170" s="14" t="str">
        <f>IF(C3170&lt;&gt;"",IF(C3170+G3170&gt;0,C3170+G3170,""),IF(G3170-C3171&gt;0,G3170-C3171,""))</f>
        <v/>
      </c>
      <c r="L3170" s="15" t="str">
        <f>if(K3170&lt;&gt;"",if(J3171-J3170&lt;G3170,1,if(G3170=J3171-J3170,"Push",0)),"")</f>
        <v/>
      </c>
      <c r="AA3170" s="18"/>
      <c r="AB3170" s="19"/>
    </row>
    <row r="3171" hidden="1">
      <c r="B3171" s="20" t="s">
        <v>251</v>
      </c>
      <c r="C3171" s="3">
        <v>6.2</v>
      </c>
      <c r="D3171" s="21">
        <v>0.712</v>
      </c>
      <c r="F3171" s="22">
        <v>76.8</v>
      </c>
      <c r="G3171" s="5">
        <v>-4.5</v>
      </c>
      <c r="H3171" s="5">
        <v>-205.0</v>
      </c>
      <c r="I3171" s="12">
        <f>if(H3171&lt;0,-H3171/(-H3171+100),100/(H3171+100))/(if(H3171&lt;0,-H3171/(-H3171+100),100/(H3171+100))+if(H3170&lt;0,-H3170/(-H3170+100),100/(H3170+100)))</f>
        <v>0.6404361922</v>
      </c>
      <c r="J3171" s="13">
        <v>80.0</v>
      </c>
      <c r="K3171" s="23">
        <f>IF(C3171&lt;&gt;"",IF(C3171+G3171&gt;0,C3171+G3171,""),IF(G3171-C3170&gt;0,G3171-C3170,""))</f>
        <v>1.7</v>
      </c>
      <c r="L3171" s="15">
        <f>if(K3171&lt;&gt;"",if(J3170-J3171&lt;G3171,1,if(G3171=J3170-J3171,"Push",0)),"")</f>
        <v>1</v>
      </c>
      <c r="AA3171" s="18"/>
      <c r="AB3171" s="19"/>
    </row>
    <row r="3172" hidden="1">
      <c r="A3172" s="7">
        <v>44202.0</v>
      </c>
      <c r="B3172" s="8" t="s">
        <v>273</v>
      </c>
      <c r="C3172" s="9"/>
      <c r="D3172" s="9"/>
      <c r="E3172" s="10">
        <v>73.2</v>
      </c>
      <c r="F3172" s="11">
        <v>80.5</v>
      </c>
      <c r="G3172" s="5">
        <v>0.0</v>
      </c>
      <c r="H3172" s="5">
        <v>-112.0</v>
      </c>
      <c r="I3172" s="12">
        <f>if(H3172&lt;0,-H3172/(-H3172+100),100/(H3172+100))/(if(H3172&lt;0,-H3172/(-H3172+100),100/(H3172+100))+if(H3173&lt;0,-H3173/(-H3173+100),100/(H3173+100)))</f>
        <v>0.5043297541</v>
      </c>
      <c r="J3172" s="13">
        <v>61.0</v>
      </c>
      <c r="K3172" s="14" t="str">
        <f>IF(C3172&lt;&gt;"",IF(C3172+G3172&gt;0,C3172+G3172,""),IF(G3172-C3173&gt;0,G3172-C3173,""))</f>
        <v/>
      </c>
      <c r="L3172" s="15" t="str">
        <f>if(K3172&lt;&gt;"",if(J3173-J3172&lt;G3172,1,if(G3172=J3173-J3172,"Push",0)),"")</f>
        <v/>
      </c>
      <c r="AA3172" s="18"/>
      <c r="AB3172" s="19"/>
    </row>
    <row r="3173" hidden="1">
      <c r="B3173" s="20" t="s">
        <v>172</v>
      </c>
      <c r="C3173" s="3">
        <v>0.5</v>
      </c>
      <c r="D3173" s="21">
        <v>0.518</v>
      </c>
      <c r="F3173" s="22">
        <v>34.5</v>
      </c>
      <c r="G3173" s="5">
        <v>0.0</v>
      </c>
      <c r="H3173" s="5">
        <v>-108.0</v>
      </c>
      <c r="I3173" s="12">
        <f>if(H3173&lt;0,-H3173/(-H3173+100),100/(H3173+100))/(if(H3173&lt;0,-H3173/(-H3173+100),100/(H3173+100))+if(H3172&lt;0,-H3172/(-H3172+100),100/(H3172+100)))</f>
        <v>0.4956702459</v>
      </c>
      <c r="J3173" s="13">
        <v>51.0</v>
      </c>
      <c r="K3173" s="23">
        <f>IF(C3173&lt;&gt;"",IF(C3173+G3173&gt;0,C3173+G3173,""),IF(G3173-C3172&gt;0,G3173-C3172,""))</f>
        <v>0.5</v>
      </c>
      <c r="L3173" s="15">
        <f>if(K3173&lt;&gt;"",if(J3172-J3173&lt;G3173,1,if(G3173=J3172-J3173,"Push",0)),"")</f>
        <v>0</v>
      </c>
      <c r="AA3173" s="18"/>
      <c r="AB3173" s="19"/>
    </row>
    <row r="3174" hidden="1">
      <c r="A3174" s="7">
        <v>44202.0</v>
      </c>
      <c r="B3174" s="8" t="s">
        <v>250</v>
      </c>
      <c r="C3174" s="9"/>
      <c r="D3174" s="9"/>
      <c r="E3174" s="10">
        <v>73.1</v>
      </c>
      <c r="F3174" s="11">
        <v>79.8</v>
      </c>
      <c r="G3174" s="5">
        <v>1.0</v>
      </c>
      <c r="H3174" s="5">
        <v>100.0</v>
      </c>
      <c r="I3174" s="12">
        <f>if(H3174&lt;0,-H3174/(-H3174+100),100/(H3174+100))/(if(H3174&lt;0,-H3174/(-H3174+100),100/(H3174+100))+if(H3175&lt;0,-H3175/(-H3175+100),100/(H3175+100)))</f>
        <v>0.4782608696</v>
      </c>
      <c r="J3174" s="13">
        <v>84.0</v>
      </c>
      <c r="K3174" s="14" t="str">
        <f>IF(C3174&lt;&gt;"",IF(C3174+G3174&gt;0,C3174+G3174,""),IF(G3174-C3175&gt;0,G3174-C3175,""))</f>
        <v/>
      </c>
      <c r="L3174" s="15" t="str">
        <f>if(K3174&lt;&gt;"",if(J3175-J3174&lt;G3174,1,if(G3174=J3175-J3174,"Push",0)),"")</f>
        <v/>
      </c>
      <c r="AA3174" s="18"/>
      <c r="AB3174" s="19"/>
    </row>
    <row r="3175" hidden="1">
      <c r="B3175" s="20" t="s">
        <v>192</v>
      </c>
      <c r="C3175" s="3">
        <v>1.1</v>
      </c>
      <c r="D3175" s="21">
        <v>0.542</v>
      </c>
      <c r="F3175" s="22">
        <v>38.1</v>
      </c>
      <c r="G3175" s="5">
        <v>-1.0</v>
      </c>
      <c r="H3175" s="5">
        <v>-120.0</v>
      </c>
      <c r="I3175" s="12">
        <f>if(H3175&lt;0,-H3175/(-H3175+100),100/(H3175+100))/(if(H3175&lt;0,-H3175/(-H3175+100),100/(H3175+100))+if(H3174&lt;0,-H3174/(-H3174+100),100/(H3174+100)))</f>
        <v>0.5217391304</v>
      </c>
      <c r="J3175" s="13">
        <v>75.0</v>
      </c>
      <c r="K3175" s="23">
        <f>IF(C3175&lt;&gt;"",IF(C3175+G3175&gt;0,C3175+G3175,""),IF(G3175-C3174&gt;0,G3175-C3174,""))</f>
        <v>0.1</v>
      </c>
      <c r="L3175" s="15">
        <f>if(K3175&lt;&gt;"",if(J3174-J3175&lt;G3175,1,if(G3175=J3174-J3175,"Push",0)),"")</f>
        <v>0</v>
      </c>
      <c r="AA3175" s="18"/>
      <c r="AB3175" s="19"/>
    </row>
    <row r="3176" hidden="1">
      <c r="A3176" s="7">
        <v>44202.0</v>
      </c>
      <c r="B3176" s="8" t="s">
        <v>170</v>
      </c>
      <c r="C3176" s="9"/>
      <c r="D3176" s="9"/>
      <c r="E3176" s="10">
        <v>72.9</v>
      </c>
      <c r="F3176" s="11">
        <v>64.6</v>
      </c>
      <c r="G3176" s="5">
        <v>14.0</v>
      </c>
      <c r="H3176" s="5">
        <v>850.0</v>
      </c>
      <c r="I3176" s="12">
        <f>if(H3176&lt;0,-H3176/(-H3176+100),100/(H3176+100))/(if(H3176&lt;0,-H3176/(-H3176+100),100/(H3176+100))+if(H3177&lt;0,-H3177/(-H3177+100),100/(H3177+100)))</f>
        <v>0.1003777658</v>
      </c>
      <c r="J3176" s="13">
        <v>61.0</v>
      </c>
      <c r="K3176" s="14">
        <f>IF(C3176&lt;&gt;"",IF(C3176+G3176&gt;0,C3176+G3176,""),IF(G3176-C3177&gt;0,G3176-C3177,""))</f>
        <v>2</v>
      </c>
      <c r="L3176" s="15">
        <f>if(K3176&lt;&gt;"",if(J3177-J3176&lt;G3176,1,if(G3176=J3177-J3176,"Push",0)),"")</f>
        <v>1</v>
      </c>
      <c r="AA3176" s="18"/>
      <c r="AB3176" s="19"/>
    </row>
    <row r="3177" hidden="1">
      <c r="B3177" s="20" t="s">
        <v>36</v>
      </c>
      <c r="C3177" s="3">
        <v>12.0</v>
      </c>
      <c r="D3177" s="21">
        <v>0.889</v>
      </c>
      <c r="F3177" s="22">
        <v>60.2</v>
      </c>
      <c r="G3177" s="5">
        <v>-14.0</v>
      </c>
      <c r="H3177" s="5">
        <v>-1667.0</v>
      </c>
      <c r="I3177" s="12">
        <f>if(H3177&lt;0,-H3177/(-H3177+100),100/(H3177+100))/(if(H3177&lt;0,-H3177/(-H3177+100),100/(H3177+100))+if(H3176&lt;0,-H3176/(-H3176+100),100/(H3176+100)))</f>
        <v>0.8996222342</v>
      </c>
      <c r="J3177" s="13">
        <v>70.0</v>
      </c>
      <c r="K3177" s="23" t="str">
        <f>IF(C3177&lt;&gt;"",IF(C3177+G3177&gt;0,C3177+G3177,""),IF(G3177-C3176&gt;0,G3177-C3176,""))</f>
        <v/>
      </c>
      <c r="L3177" s="15" t="str">
        <f>if(K3177&lt;&gt;"",if(J3176-J3177&lt;G3177,1,if(G3177=J3176-J3177,"Push",0)),"")</f>
        <v/>
      </c>
      <c r="AA3177" s="18"/>
      <c r="AB3177" s="19"/>
    </row>
    <row r="3178" hidden="1">
      <c r="A3178" s="7">
        <v>44202.0</v>
      </c>
      <c r="B3178" s="8" t="s">
        <v>304</v>
      </c>
      <c r="C3178" s="9"/>
      <c r="D3178" s="9"/>
      <c r="E3178" s="10">
        <v>71.7</v>
      </c>
      <c r="F3178" s="11">
        <v>65.5</v>
      </c>
      <c r="G3178" s="5">
        <v>8.5</v>
      </c>
      <c r="H3178" s="5">
        <v>300.0</v>
      </c>
      <c r="I3178" s="12">
        <f>if(H3178&lt;0,-H3178/(-H3178+100),100/(H3178+100))/(if(H3178&lt;0,-H3178/(-H3178+100),100/(H3178+100))+if(H3179&lt;0,-H3179/(-H3179+100),100/(H3179+100)))</f>
        <v>0.2395061728</v>
      </c>
      <c r="J3178" s="13">
        <v>92.0</v>
      </c>
      <c r="K3178" s="14" t="str">
        <f>IF(C3178&lt;&gt;"",IF(C3178+G3178&gt;0,C3178+G3178,""),IF(G3178-C3179&gt;0,G3178-C3179,""))</f>
        <v/>
      </c>
      <c r="L3178" s="15" t="str">
        <f>if(K3178&lt;&gt;"",if(J3179-J3178&lt;G3178,1,if(G3178=J3179-J3178,"Push",0)),"")</f>
        <v/>
      </c>
      <c r="AA3178" s="18"/>
      <c r="AB3178" s="19"/>
    </row>
    <row r="3179" hidden="1">
      <c r="B3179" s="20" t="s">
        <v>236</v>
      </c>
      <c r="C3179" s="3">
        <v>12.3</v>
      </c>
      <c r="D3179" s="21">
        <v>0.852</v>
      </c>
      <c r="F3179" s="22">
        <v>58.4</v>
      </c>
      <c r="G3179" s="5">
        <v>-8.5</v>
      </c>
      <c r="H3179" s="5">
        <v>-385.0</v>
      </c>
      <c r="I3179" s="12">
        <f>if(H3179&lt;0,-H3179/(-H3179+100),100/(H3179+100))/(if(H3179&lt;0,-H3179/(-H3179+100),100/(H3179+100))+if(H3178&lt;0,-H3178/(-H3178+100),100/(H3178+100)))</f>
        <v>0.7604938272</v>
      </c>
      <c r="J3179" s="13">
        <v>94.0</v>
      </c>
      <c r="K3179" s="23">
        <f>IF(C3179&lt;&gt;"",IF(C3179+G3179&gt;0,C3179+G3179,""),IF(G3179-C3178&gt;0,G3179-C3178,""))</f>
        <v>3.8</v>
      </c>
      <c r="L3179" s="15">
        <f>if(K3179&lt;&gt;"",if(J3178-J3179&lt;G3179,1,if(G3179=J3178-J3179,"Push",0)),"")</f>
        <v>0</v>
      </c>
      <c r="AA3179" s="18"/>
      <c r="AB3179" s="19"/>
    </row>
    <row r="3180" hidden="1">
      <c r="A3180" s="7">
        <v>44202.0</v>
      </c>
      <c r="B3180" s="8" t="s">
        <v>302</v>
      </c>
      <c r="C3180" s="9"/>
      <c r="D3180" s="9"/>
      <c r="E3180" s="10">
        <v>70.5</v>
      </c>
      <c r="F3180" s="11">
        <v>33.4</v>
      </c>
      <c r="G3180" s="5">
        <v>2.5</v>
      </c>
      <c r="H3180" s="5">
        <v>116.0</v>
      </c>
      <c r="I3180" s="12">
        <f>if(H3180&lt;0,-H3180/(-H3180+100),100/(H3180+100))/(if(H3180&lt;0,-H3180/(-H3180+100),100/(H3180+100))+if(H3181&lt;0,-H3181/(-H3181+100),100/(H3181+100)))</f>
        <v>0.4432163786</v>
      </c>
      <c r="J3180" s="13">
        <v>54.0</v>
      </c>
      <c r="K3180" s="14" t="str">
        <f>IF(C3180&lt;&gt;"",IF(C3180+G3180&gt;0,C3180+G3180,""),IF(G3180-C3181&gt;0,G3180-C3181,""))</f>
        <v/>
      </c>
      <c r="L3180" s="15" t="str">
        <f>if(K3180&lt;&gt;"",if(J3181-J3180&lt;G3180,1,if(G3180=J3181-J3180,"Push",0)),"")</f>
        <v/>
      </c>
      <c r="AA3180" s="18"/>
      <c r="AB3180" s="19"/>
    </row>
    <row r="3181" hidden="1">
      <c r="B3181" s="20" t="s">
        <v>274</v>
      </c>
      <c r="C3181" s="3">
        <v>4.2</v>
      </c>
      <c r="D3181" s="21">
        <v>0.652</v>
      </c>
      <c r="F3181" s="22">
        <v>82.9</v>
      </c>
      <c r="G3181" s="5">
        <v>-2.5</v>
      </c>
      <c r="H3181" s="5">
        <v>-139.0</v>
      </c>
      <c r="I3181" s="12">
        <f>if(H3181&lt;0,-H3181/(-H3181+100),100/(H3181+100))/(if(H3181&lt;0,-H3181/(-H3181+100),100/(H3181+100))+if(H3180&lt;0,-H3180/(-H3180+100),100/(H3180+100)))</f>
        <v>0.5567836214</v>
      </c>
      <c r="J3181" s="13">
        <v>78.0</v>
      </c>
      <c r="K3181" s="23">
        <f>IF(C3181&lt;&gt;"",IF(C3181+G3181&gt;0,C3181+G3181,""),IF(G3181-C3180&gt;0,G3181-C3180,""))</f>
        <v>1.7</v>
      </c>
      <c r="L3181" s="15">
        <f>if(K3181&lt;&gt;"",if(J3180-J3181&lt;G3181,1,if(G3181=J3180-J3181,"Push",0)),"")</f>
        <v>1</v>
      </c>
      <c r="AA3181" s="18"/>
      <c r="AB3181" s="19"/>
    </row>
    <row r="3182" hidden="1">
      <c r="A3182" s="7">
        <v>44202.0</v>
      </c>
      <c r="B3182" s="8" t="s">
        <v>22</v>
      </c>
      <c r="C3182" s="9"/>
      <c r="D3182" s="9"/>
      <c r="E3182" s="10">
        <v>70.1</v>
      </c>
      <c r="F3182" s="11">
        <v>64.5</v>
      </c>
      <c r="G3182" s="5">
        <v>11.5</v>
      </c>
      <c r="H3182" s="5">
        <v>525.0</v>
      </c>
      <c r="I3182" s="12">
        <f>if(H3182&lt;0,-H3182/(-H3182+100),100/(H3182+100))/(if(H3182&lt;0,-H3182/(-H3182+100),100/(H3182+100))+if(H3183&lt;0,-H3183/(-H3183+100),100/(H3183+100)))</f>
        <v>0.1531016278</v>
      </c>
      <c r="J3182" s="13">
        <v>82.0</v>
      </c>
      <c r="K3182" s="14">
        <f>IF(C3182&lt;&gt;"",IF(C3182+G3182&gt;0,C3182+G3182,""),IF(G3182-C3183&gt;0,G3182-C3183,""))</f>
        <v>0.3</v>
      </c>
      <c r="L3182" s="15">
        <f>if(K3182&lt;&gt;"",if(J3183-J3182&lt;G3182,1,if(G3182=J3183-J3182,"Push",0)),"")</f>
        <v>1</v>
      </c>
      <c r="AA3182" s="18"/>
      <c r="AB3182" s="19"/>
    </row>
    <row r="3183" hidden="1">
      <c r="B3183" s="20" t="s">
        <v>281</v>
      </c>
      <c r="C3183" s="3">
        <v>11.2</v>
      </c>
      <c r="D3183" s="21">
        <v>0.833</v>
      </c>
      <c r="F3183" s="22">
        <v>58.2</v>
      </c>
      <c r="G3183" s="5">
        <v>-11.5</v>
      </c>
      <c r="H3183" s="5">
        <v>-770.0</v>
      </c>
      <c r="I3183" s="12">
        <f>if(H3183&lt;0,-H3183/(-H3183+100),100/(H3183+100))/(if(H3183&lt;0,-H3183/(-H3183+100),100/(H3183+100))+if(H3182&lt;0,-H3182/(-H3182+100),100/(H3182+100)))</f>
        <v>0.8468983722</v>
      </c>
      <c r="J3183" s="13">
        <v>83.0</v>
      </c>
      <c r="K3183" s="23" t="str">
        <f>IF(C3183&lt;&gt;"",IF(C3183+G3183&gt;0,C3183+G3183,""),IF(G3183-C3182&gt;0,G3183-C3182,""))</f>
        <v/>
      </c>
      <c r="L3183" s="15" t="str">
        <f>if(K3183&lt;&gt;"",if(J3182-J3183&lt;G3183,1,if(G3183=J3182-J3183,"Push",0)),"")</f>
        <v/>
      </c>
      <c r="AA3183" s="18"/>
      <c r="AB3183" s="19"/>
    </row>
    <row r="3184" hidden="1">
      <c r="A3184" s="7">
        <v>44202.0</v>
      </c>
      <c r="B3184" s="8" t="s">
        <v>237</v>
      </c>
      <c r="C3184" s="9"/>
      <c r="D3184" s="9"/>
      <c r="E3184" s="10">
        <v>69.7</v>
      </c>
      <c r="F3184" s="11">
        <v>43.3</v>
      </c>
      <c r="G3184" s="5">
        <v>7.0</v>
      </c>
      <c r="H3184" s="5">
        <v>265.0</v>
      </c>
      <c r="I3184" s="12">
        <f>if(H3184&lt;0,-H3184/(-H3184+100),100/(H3184+100))/(if(H3184&lt;0,-H3184/(-H3184+100),100/(H3184+100))+if(H3185&lt;0,-H3185/(-H3185+100),100/(H3185+100)))</f>
        <v>0.2624038607</v>
      </c>
      <c r="J3184" s="13">
        <v>61.0</v>
      </c>
      <c r="K3184" s="14" t="str">
        <f>IF(C3184&lt;&gt;"",IF(C3184+G3184&gt;0,C3184+G3184,""),IF(G3184-C3185&gt;0,G3184-C3185,""))</f>
        <v/>
      </c>
      <c r="L3184" s="15" t="str">
        <f>if(K3184&lt;&gt;"",if(J3185-J3184&lt;G3184,1,if(G3184=J3185-J3184,"Push",0)),"")</f>
        <v/>
      </c>
      <c r="AA3184" s="18"/>
      <c r="AB3184" s="19"/>
    </row>
    <row r="3185" hidden="1">
      <c r="B3185" s="20" t="s">
        <v>399</v>
      </c>
      <c r="C3185" s="3">
        <v>8.2</v>
      </c>
      <c r="D3185" s="21">
        <v>0.774</v>
      </c>
      <c r="F3185" s="22">
        <v>83.5</v>
      </c>
      <c r="G3185" s="5">
        <v>-7.0</v>
      </c>
      <c r="H3185" s="5">
        <v>-335.0</v>
      </c>
      <c r="I3185" s="12">
        <f>if(H3185&lt;0,-H3185/(-H3185+100),100/(H3185+100))/(if(H3185&lt;0,-H3185/(-H3185+100),100/(H3185+100))+if(H3184&lt;0,-H3184/(-H3184+100),100/(H3184+100)))</f>
        <v>0.7375961393</v>
      </c>
      <c r="J3185" s="13">
        <v>72.0</v>
      </c>
      <c r="K3185" s="23">
        <f>IF(C3185&lt;&gt;"",IF(C3185+G3185&gt;0,C3185+G3185,""),IF(G3185-C3184&gt;0,G3185-C3184,""))</f>
        <v>1.2</v>
      </c>
      <c r="L3185" s="15">
        <f>if(K3185&lt;&gt;"",if(J3184-J3185&lt;G3185,1,if(G3185=J3184-J3185,"Push",0)),"")</f>
        <v>1</v>
      </c>
      <c r="AA3185" s="18"/>
      <c r="AB3185" s="19"/>
    </row>
    <row r="3186" hidden="1">
      <c r="A3186" s="7">
        <v>44202.0</v>
      </c>
      <c r="B3186" s="8" t="s">
        <v>332</v>
      </c>
      <c r="C3186" s="9"/>
      <c r="D3186" s="9"/>
      <c r="E3186" s="10">
        <v>68.2</v>
      </c>
      <c r="F3186" s="11">
        <v>68.5</v>
      </c>
      <c r="G3186" s="5">
        <v>11.5</v>
      </c>
      <c r="H3186" s="5">
        <v>550.0</v>
      </c>
      <c r="I3186" s="12">
        <f>if(H3186&lt;0,-H3186/(-H3186+100),100/(H3186+100))/(if(H3186&lt;0,-H3186/(-H3186+100),100/(H3186+100))+if(H3187&lt;0,-H3187/(-H3187+100),100/(H3187+100)))</f>
        <v>0.1480851064</v>
      </c>
      <c r="J3186" s="13">
        <v>63.0</v>
      </c>
      <c r="K3186" s="14" t="str">
        <f>IF(C3186&lt;&gt;"",IF(C3186+G3186&gt;0,C3186+G3186,""),IF(G3186-C3187&gt;0,G3186-C3187,""))</f>
        <v/>
      </c>
      <c r="L3186" s="15" t="str">
        <f>if(K3186&lt;&gt;"",if(J3187-J3186&lt;G3186,1,if(G3186=J3187-J3186,"Push",0)),"")</f>
        <v/>
      </c>
      <c r="AA3186" s="18"/>
      <c r="AB3186" s="19"/>
    </row>
    <row r="3187" hidden="1">
      <c r="B3187" s="20" t="s">
        <v>74</v>
      </c>
      <c r="C3187" s="3">
        <v>15.5</v>
      </c>
      <c r="D3187" s="21">
        <v>0.922</v>
      </c>
      <c r="F3187" s="22">
        <v>57.0</v>
      </c>
      <c r="G3187" s="5">
        <v>-11.5</v>
      </c>
      <c r="H3187" s="5">
        <v>-770.0</v>
      </c>
      <c r="I3187" s="12">
        <f>if(H3187&lt;0,-H3187/(-H3187+100),100/(H3187+100))/(if(H3187&lt;0,-H3187/(-H3187+100),100/(H3187+100))+if(H3186&lt;0,-H3186/(-H3186+100),100/(H3186+100)))</f>
        <v>0.8519148936</v>
      </c>
      <c r="J3187" s="13">
        <v>70.0</v>
      </c>
      <c r="K3187" s="23">
        <f>IF(C3187&lt;&gt;"",IF(C3187+G3187&gt;0,C3187+G3187,""),IF(G3187-C3186&gt;0,G3187-C3186,""))</f>
        <v>4</v>
      </c>
      <c r="L3187" s="15">
        <f>if(K3187&lt;&gt;"",if(J3186-J3187&lt;G3187,1,if(G3187=J3186-J3187,"Push",0)),"")</f>
        <v>0</v>
      </c>
      <c r="AA3187" s="18"/>
      <c r="AB3187" s="19"/>
    </row>
    <row r="3188" hidden="1">
      <c r="A3188" s="7">
        <v>44202.0</v>
      </c>
      <c r="B3188" s="8" t="s">
        <v>84</v>
      </c>
      <c r="C3188" s="9"/>
      <c r="D3188" s="9"/>
      <c r="E3188" s="10">
        <v>67.7</v>
      </c>
      <c r="F3188" s="11">
        <v>35.8</v>
      </c>
      <c r="G3188" s="5">
        <v>5.0</v>
      </c>
      <c r="H3188" s="5">
        <v>180.0</v>
      </c>
      <c r="I3188" s="12">
        <f>if(H3188&lt;0,-H3188/(-H3188+100),100/(H3188+100))/(if(H3188&lt;0,-H3188/(-H3188+100),100/(H3188+100))+if(H3189&lt;0,-H3189/(-H3189+100),100/(H3189+100)))</f>
        <v>0.3403141361</v>
      </c>
      <c r="J3188" s="13">
        <v>55.0</v>
      </c>
      <c r="K3188" s="14">
        <f>IF(C3188&lt;&gt;"",IF(C3188+G3188&gt;0,C3188+G3188,""),IF(G3188-C3189&gt;0,G3188-C3189,""))</f>
        <v>0.8</v>
      </c>
      <c r="L3188" s="15">
        <f>if(K3188&lt;&gt;"",if(J3189-J3188&lt;G3188,1,if(G3188=J3189-J3188,"Push",0)),"")</f>
        <v>0</v>
      </c>
      <c r="AA3188" s="18"/>
      <c r="AB3188" s="19"/>
    </row>
    <row r="3189" hidden="1">
      <c r="B3189" s="20" t="s">
        <v>76</v>
      </c>
      <c r="C3189" s="3">
        <v>4.2</v>
      </c>
      <c r="D3189" s="21">
        <v>0.656</v>
      </c>
      <c r="F3189" s="22">
        <v>79.0</v>
      </c>
      <c r="G3189" s="5">
        <v>-5.0</v>
      </c>
      <c r="H3189" s="5">
        <v>-225.0</v>
      </c>
      <c r="I3189" s="12">
        <f>if(H3189&lt;0,-H3189/(-H3189+100),100/(H3189+100))/(if(H3189&lt;0,-H3189/(-H3189+100),100/(H3189+100))+if(H3188&lt;0,-H3188/(-H3188+100),100/(H3188+100)))</f>
        <v>0.6596858639</v>
      </c>
      <c r="J3189" s="13">
        <v>63.0</v>
      </c>
      <c r="K3189" s="23" t="str">
        <f>IF(C3189&lt;&gt;"",IF(C3189+G3189&gt;0,C3189+G3189,""),IF(G3189-C3188&gt;0,G3189-C3188,""))</f>
        <v/>
      </c>
      <c r="L3189" s="15" t="str">
        <f>if(K3189&lt;&gt;"",if(J3188-J3189&lt;G3189,1,if(G3189=J3188-J3189,"Push",0)),"")</f>
        <v/>
      </c>
      <c r="AA3189" s="18"/>
      <c r="AB3189" s="19"/>
    </row>
    <row r="3190" hidden="1">
      <c r="A3190" s="7">
        <v>44202.0</v>
      </c>
      <c r="B3190" s="8" t="s">
        <v>39</v>
      </c>
      <c r="C3190" s="9">
        <v>4.9</v>
      </c>
      <c r="D3190" s="25">
        <v>0.677</v>
      </c>
      <c r="E3190" s="10">
        <v>63.4</v>
      </c>
      <c r="F3190" s="11">
        <v>55.0</v>
      </c>
      <c r="G3190" s="5">
        <v>-5.5</v>
      </c>
      <c r="H3190" s="5">
        <v>-245.0</v>
      </c>
      <c r="I3190" s="12">
        <f>if(H3190&lt;0,-H3190/(-H3190+100),100/(H3190+100))/(if(H3190&lt;0,-H3190/(-H3190+100),100/(H3190+100))+if(H3191&lt;0,-H3191/(-H3191+100),100/(H3191+100)))</f>
        <v>0.6768906579</v>
      </c>
      <c r="J3190" s="13">
        <v>66.0</v>
      </c>
      <c r="K3190" s="14" t="str">
        <f>IF(C3190&lt;&gt;"",IF(C3190+G3190&gt;0,C3190+G3190,""),IF(G3190-C3191&gt;0,G3190-C3191,""))</f>
        <v/>
      </c>
      <c r="L3190" s="15" t="str">
        <f>if(K3190&lt;&gt;"",if(J3191-J3190&lt;G3190,1,if(G3190=J3191-J3190,"Push",0)),"")</f>
        <v/>
      </c>
      <c r="AA3190" s="18"/>
      <c r="AB3190" s="19"/>
    </row>
    <row r="3191" hidden="1">
      <c r="B3191" s="20" t="s">
        <v>243</v>
      </c>
      <c r="C3191" s="3"/>
      <c r="D3191" s="3"/>
      <c r="F3191" s="22">
        <v>55.2</v>
      </c>
      <c r="G3191" s="5">
        <v>5.5</v>
      </c>
      <c r="H3191" s="5">
        <v>195.0</v>
      </c>
      <c r="I3191" s="12">
        <f>if(H3191&lt;0,-H3191/(-H3191+100),100/(H3191+100))/(if(H3191&lt;0,-H3191/(-H3191+100),100/(H3191+100))+if(H3190&lt;0,-H3190/(-H3190+100),100/(H3190+100)))</f>
        <v>0.3231093421</v>
      </c>
      <c r="J3191" s="13">
        <v>61.0</v>
      </c>
      <c r="K3191" s="23">
        <f>IF(C3191&lt;&gt;"",IF(C3191+G3191&gt;0,C3191+G3191,""),IF(G3191-C3190&gt;0,G3191-C3190,""))</f>
        <v>0.6</v>
      </c>
      <c r="L3191" s="15">
        <f>if(K3191&lt;&gt;"",if(J3190-J3191&lt;G3191,1,if(G3191=J3190-J3191,"Push",0)),"")</f>
        <v>1</v>
      </c>
      <c r="AA3191" s="18"/>
      <c r="AB3191" s="19"/>
    </row>
    <row r="3192" hidden="1">
      <c r="A3192" s="7">
        <v>44202.0</v>
      </c>
      <c r="B3192" s="8" t="s">
        <v>40</v>
      </c>
      <c r="C3192" s="9">
        <v>8.0</v>
      </c>
      <c r="D3192" s="25">
        <v>0.779</v>
      </c>
      <c r="E3192" s="10">
        <v>51.2</v>
      </c>
      <c r="F3192" s="11">
        <v>65.6</v>
      </c>
      <c r="G3192" s="5">
        <v>-12.5</v>
      </c>
      <c r="H3192" s="5">
        <v>-1000.0</v>
      </c>
      <c r="I3192" s="12">
        <f>if(H3192&lt;0,-H3192/(-H3192+100),100/(H3192+100))/(if(H3192&lt;0,-H3192/(-H3192+100),100/(H3192+100))+if(H3193&lt;0,-H3193/(-H3193+100),100/(H3193+100)))</f>
        <v>0.8720930233</v>
      </c>
      <c r="J3192" s="13">
        <v>77.0</v>
      </c>
      <c r="K3192" s="14" t="str">
        <f>IF(C3192&lt;&gt;"",IF(C3192+G3192&gt;0,C3192+G3192,""),IF(G3192-C3193&gt;0,G3192-C3193,""))</f>
        <v/>
      </c>
      <c r="L3192" s="15" t="str">
        <f>if(K3192&lt;&gt;"",if(J3193-J3192&lt;G3192,1,if(G3192=J3193-J3192,"Push",0)),"")</f>
        <v/>
      </c>
      <c r="AA3192" s="18"/>
      <c r="AB3192" s="19"/>
    </row>
    <row r="3193" hidden="1">
      <c r="B3193" s="20" t="s">
        <v>422</v>
      </c>
      <c r="C3193" s="3"/>
      <c r="D3193" s="3"/>
      <c r="F3193" s="22">
        <v>36.7</v>
      </c>
      <c r="G3193" s="5">
        <v>12.5</v>
      </c>
      <c r="H3193" s="5">
        <v>650.0</v>
      </c>
      <c r="I3193" s="12">
        <f>if(H3193&lt;0,-H3193/(-H3193+100),100/(H3193+100))/(if(H3193&lt;0,-H3193/(-H3193+100),100/(H3193+100))+if(H3192&lt;0,-H3192/(-H3192+100),100/(H3192+100)))</f>
        <v>0.1279069767</v>
      </c>
      <c r="J3193" s="13">
        <v>45.0</v>
      </c>
      <c r="K3193" s="23">
        <f>IF(C3193&lt;&gt;"",IF(C3193+G3193&gt;0,C3193+G3193,""),IF(G3193-C3192&gt;0,G3193-C3192,""))</f>
        <v>4.5</v>
      </c>
      <c r="L3193" s="15">
        <f>if(K3193&lt;&gt;"",if(J3192-J3193&lt;G3193,1,if(G3193=J3192-J3193,"Push",0)),"")</f>
        <v>0</v>
      </c>
      <c r="AA3193" s="18"/>
      <c r="AB3193" s="19"/>
    </row>
    <row r="3194" hidden="1">
      <c r="A3194" s="7">
        <v>44202.0</v>
      </c>
      <c r="B3194" s="8" t="s">
        <v>306</v>
      </c>
      <c r="C3194" s="9"/>
      <c r="D3194" s="9"/>
      <c r="E3194" s="10">
        <v>50.4</v>
      </c>
      <c r="F3194" s="11">
        <v>37.7</v>
      </c>
      <c r="G3194" s="5">
        <v>5.0</v>
      </c>
      <c r="H3194" s="5">
        <v>180.0</v>
      </c>
      <c r="I3194" s="12">
        <f>if(H3194&lt;0,-H3194/(-H3194+100),100/(H3194+100))/(if(H3194&lt;0,-H3194/(-H3194+100),100/(H3194+100))+if(H3195&lt;0,-H3195/(-H3195+100),100/(H3195+100)))</f>
        <v>0.3418803419</v>
      </c>
      <c r="J3194" s="13">
        <v>68.0</v>
      </c>
      <c r="K3194" s="14" t="str">
        <f>IF(C3194&lt;&gt;"",IF(C3194+G3194&gt;0,C3194+G3194,""),IF(G3194-C3195&gt;0,G3194-C3195,""))</f>
        <v/>
      </c>
      <c r="L3194" s="15" t="str">
        <f>if(K3194&lt;&gt;"",if(J3195-J3194&lt;G3194,1,if(G3194=J3195-J3194,"Push",0)),"")</f>
        <v/>
      </c>
      <c r="AA3194" s="18"/>
      <c r="AB3194" s="19"/>
    </row>
    <row r="3195" hidden="1">
      <c r="B3195" s="20" t="s">
        <v>188</v>
      </c>
      <c r="C3195" s="3">
        <v>6.7</v>
      </c>
      <c r="D3195" s="21">
        <v>0.719</v>
      </c>
      <c r="F3195" s="22">
        <v>53.6</v>
      </c>
      <c r="G3195" s="5">
        <v>-5.0</v>
      </c>
      <c r="H3195" s="5">
        <v>-220.0</v>
      </c>
      <c r="I3195" s="12">
        <f>if(H3195&lt;0,-H3195/(-H3195+100),100/(H3195+100))/(if(H3195&lt;0,-H3195/(-H3195+100),100/(H3195+100))+if(H3194&lt;0,-H3194/(-H3194+100),100/(H3194+100)))</f>
        <v>0.6581196581</v>
      </c>
      <c r="J3195" s="13">
        <v>73.0</v>
      </c>
      <c r="K3195" s="23">
        <f>IF(C3195&lt;&gt;"",IF(C3195+G3195&gt;0,C3195+G3195,""),IF(G3195-C3194&gt;0,G3195-C3194,""))</f>
        <v>1.7</v>
      </c>
      <c r="L3195" s="15" t="str">
        <f>if(K3195&lt;&gt;"",if(J3194-J3195&lt;G3195,1,if(G3195=J3194-J3195,"Push",0)),"")</f>
        <v>Push</v>
      </c>
      <c r="AA3195" s="18"/>
      <c r="AB3195" s="19"/>
    </row>
    <row r="3196" hidden="1">
      <c r="A3196" s="7">
        <v>44202.0</v>
      </c>
      <c r="B3196" s="8" t="s">
        <v>238</v>
      </c>
      <c r="C3196" s="9"/>
      <c r="D3196" s="9"/>
      <c r="E3196" s="10">
        <v>46.6</v>
      </c>
      <c r="F3196" s="11">
        <v>43.9</v>
      </c>
      <c r="G3196" s="5">
        <v>12.5</v>
      </c>
      <c r="H3196" s="5">
        <v>650.0</v>
      </c>
      <c r="I3196" s="12">
        <f>if(H3196&lt;0,-H3196/(-H3196+100),100/(H3196+100))/(if(H3196&lt;0,-H3196/(-H3196+100),100/(H3196+100))+if(H3197&lt;0,-H3197/(-H3197+100),100/(H3197+100)))</f>
        <v>0.1279069767</v>
      </c>
      <c r="J3196" s="13">
        <v>57.0</v>
      </c>
      <c r="K3196" s="14" t="str">
        <f>IF(C3196&lt;&gt;"",IF(C3196+G3196&gt;0,C3196+G3196,""),IF(G3196-C3197&gt;0,G3196-C3197,""))</f>
        <v/>
      </c>
      <c r="L3196" s="15" t="str">
        <f>if(K3196&lt;&gt;"",if(J3197-J3196&lt;G3196,1,if(G3196=J3197-J3196,"Push",0)),"")</f>
        <v/>
      </c>
      <c r="AA3196" s="18"/>
      <c r="AB3196" s="19"/>
    </row>
    <row r="3197" hidden="1">
      <c r="B3197" s="20" t="s">
        <v>427</v>
      </c>
      <c r="C3197" s="3">
        <v>15.5</v>
      </c>
      <c r="D3197" s="21">
        <v>0.898</v>
      </c>
      <c r="F3197" s="22">
        <v>59.9</v>
      </c>
      <c r="G3197" s="5">
        <v>-12.5</v>
      </c>
      <c r="H3197" s="5">
        <v>-1000.0</v>
      </c>
      <c r="I3197" s="12">
        <f>if(H3197&lt;0,-H3197/(-H3197+100),100/(H3197+100))/(if(H3197&lt;0,-H3197/(-H3197+100),100/(H3197+100))+if(H3196&lt;0,-H3196/(-H3196+100),100/(H3196+100)))</f>
        <v>0.8720930233</v>
      </c>
      <c r="J3197" s="13">
        <v>83.0</v>
      </c>
      <c r="K3197" s="23">
        <f>IF(C3197&lt;&gt;"",IF(C3197+G3197&gt;0,C3197+G3197,""),IF(G3197-C3196&gt;0,G3197-C3196,""))</f>
        <v>3</v>
      </c>
      <c r="L3197" s="15">
        <f>if(K3197&lt;&gt;"",if(J3196-J3197&lt;G3197,1,if(G3197=J3196-J3197,"Push",0)),"")</f>
        <v>1</v>
      </c>
      <c r="AA3197" s="18"/>
      <c r="AB3197" s="19"/>
    </row>
    <row r="3198" hidden="1">
      <c r="A3198" s="7">
        <v>44202.0</v>
      </c>
      <c r="B3198" s="8" t="s">
        <v>143</v>
      </c>
      <c r="C3198" s="9">
        <v>1.8</v>
      </c>
      <c r="D3198" s="25">
        <v>0.561</v>
      </c>
      <c r="E3198" s="10">
        <v>44.9</v>
      </c>
      <c r="F3198" s="11">
        <v>61.0</v>
      </c>
      <c r="G3198" s="5">
        <v>-5.0</v>
      </c>
      <c r="H3198" s="5">
        <v>-225.0</v>
      </c>
      <c r="I3198" s="12">
        <f>if(H3198&lt;0,-H3198/(-H3198+100),100/(H3198+100))/(if(H3198&lt;0,-H3198/(-H3198+100),100/(H3198+100))+if(H3199&lt;0,-H3199/(-H3199+100),100/(H3199+100)))</f>
        <v>0.6596858639</v>
      </c>
      <c r="J3198" s="13">
        <v>70.0</v>
      </c>
      <c r="K3198" s="14" t="str">
        <f>IF(C3198&lt;&gt;"",IF(C3198+G3198&gt;0,C3198+G3198,""),IF(G3198-C3199&gt;0,G3198-C3199,""))</f>
        <v/>
      </c>
      <c r="L3198" s="15" t="str">
        <f>if(K3198&lt;&gt;"",if(J3199-J3198&lt;G3198,1,if(G3198=J3199-J3198,"Push",0)),"")</f>
        <v/>
      </c>
      <c r="AA3198" s="18"/>
      <c r="AB3198" s="19"/>
    </row>
    <row r="3199" hidden="1">
      <c r="B3199" s="20" t="s">
        <v>165</v>
      </c>
      <c r="C3199" s="3"/>
      <c r="D3199" s="3"/>
      <c r="F3199" s="22">
        <v>21.8</v>
      </c>
      <c r="G3199" s="5">
        <v>5.0</v>
      </c>
      <c r="H3199" s="5">
        <v>180.0</v>
      </c>
      <c r="I3199" s="12">
        <f>if(H3199&lt;0,-H3199/(-H3199+100),100/(H3199+100))/(if(H3199&lt;0,-H3199/(-H3199+100),100/(H3199+100))+if(H3198&lt;0,-H3198/(-H3198+100),100/(H3198+100)))</f>
        <v>0.3403141361</v>
      </c>
      <c r="J3199" s="13">
        <v>52.0</v>
      </c>
      <c r="K3199" s="23">
        <f>IF(C3199&lt;&gt;"",IF(C3199+G3199&gt;0,C3199+G3199,""),IF(G3199-C3198&gt;0,G3199-C3198,""))</f>
        <v>3.2</v>
      </c>
      <c r="L3199" s="15">
        <f>if(K3199&lt;&gt;"",if(J3198-J3199&lt;G3199,1,if(G3199=J3198-J3199,"Push",0)),"")</f>
        <v>0</v>
      </c>
      <c r="AA3199" s="18"/>
      <c r="AB3199" s="19"/>
    </row>
    <row r="3200" hidden="1">
      <c r="A3200" s="7">
        <v>44202.0</v>
      </c>
      <c r="B3200" s="8" t="s">
        <v>286</v>
      </c>
      <c r="C3200" s="9"/>
      <c r="D3200" s="9"/>
      <c r="E3200" s="10">
        <v>40.8</v>
      </c>
      <c r="F3200" s="11">
        <v>64.8</v>
      </c>
      <c r="G3200" s="5">
        <v>19.0</v>
      </c>
      <c r="H3200" s="5">
        <v>1400.0</v>
      </c>
      <c r="I3200" s="12">
        <f>if(H3200&lt;0,-H3200/(-H3200+100),100/(H3200+100))/(if(H3200&lt;0,-H3200/(-H3200+100),100/(H3200+100))+if(H3201&lt;0,-H3201/(-H3201+100),100/(H3201+100)))</f>
        <v>0.06367041199</v>
      </c>
      <c r="J3200" s="13">
        <v>59.0</v>
      </c>
      <c r="K3200" s="14" t="str">
        <f>IF(C3200&lt;&gt;"",IF(C3200+G3200&gt;0,C3200+G3200,""),IF(G3200-C3201&gt;0,G3200-C3201,""))</f>
        <v/>
      </c>
      <c r="L3200" s="15" t="str">
        <f>if(K3200&lt;&gt;"",if(J3201-J3200&lt;G3200,1,if(G3200=J3201-J3200,"Push",0)),"")</f>
        <v/>
      </c>
      <c r="AA3200" s="18"/>
      <c r="AB3200" s="19"/>
    </row>
    <row r="3201" hidden="1">
      <c r="B3201" s="20" t="s">
        <v>246</v>
      </c>
      <c r="C3201" s="3">
        <v>21.8</v>
      </c>
      <c r="D3201" s="21">
        <v>0.974</v>
      </c>
      <c r="F3201" s="22">
        <v>33.7</v>
      </c>
      <c r="G3201" s="5">
        <v>-19.0</v>
      </c>
      <c r="H3201" s="5">
        <v>-5000.0</v>
      </c>
      <c r="I3201" s="12">
        <f>if(H3201&lt;0,-H3201/(-H3201+100),100/(H3201+100))/(if(H3201&lt;0,-H3201/(-H3201+100),100/(H3201+100))+if(H3200&lt;0,-H3200/(-H3200+100),100/(H3200+100)))</f>
        <v>0.936329588</v>
      </c>
      <c r="J3201" s="13">
        <v>78.0</v>
      </c>
      <c r="K3201" s="23">
        <f>IF(C3201&lt;&gt;"",IF(C3201+G3201&gt;0,C3201+G3201,""),IF(G3201-C3200&gt;0,G3201-C3200,""))</f>
        <v>2.8</v>
      </c>
      <c r="L3201" s="15" t="str">
        <f>if(K3201&lt;&gt;"",if(J3200-J3201&lt;G3201,1,if(G3201=J3200-J3201,"Push",0)),"")</f>
        <v>Push</v>
      </c>
      <c r="AA3201" s="18"/>
      <c r="AB3201" s="19"/>
    </row>
    <row r="3202" hidden="1">
      <c r="A3202" s="7">
        <v>44202.0</v>
      </c>
      <c r="B3202" s="8" t="s">
        <v>73</v>
      </c>
      <c r="C3202" s="9"/>
      <c r="D3202" s="9"/>
      <c r="E3202" s="10">
        <v>35.9</v>
      </c>
      <c r="F3202" s="11">
        <v>46.3</v>
      </c>
      <c r="G3202" s="5">
        <v>7.5</v>
      </c>
      <c r="H3202" s="5">
        <v>275.0</v>
      </c>
      <c r="I3202" s="12">
        <f>if(H3202&lt;0,-H3202/(-H3202+100),100/(H3202+100))/(if(H3202&lt;0,-H3202/(-H3202+100),100/(H3202+100))+if(H3203&lt;0,-H3203/(-H3203+100),100/(H3203+100)))</f>
        <v>0.2565597668</v>
      </c>
      <c r="J3202" s="13">
        <v>69.0</v>
      </c>
      <c r="K3202" s="14" t="str">
        <f>IF(C3202&lt;&gt;"",IF(C3202+G3202&gt;0,C3202+G3202,""),IF(G3202-C3203&gt;0,G3202-C3203,""))</f>
        <v/>
      </c>
      <c r="L3202" s="15" t="str">
        <f>if(K3202&lt;&gt;"",if(J3203-J3202&lt;G3202,1,if(G3202=J3203-J3202,"Push",0)),"")</f>
        <v/>
      </c>
      <c r="AA3202" s="18"/>
      <c r="AB3202" s="19"/>
    </row>
    <row r="3203" hidden="1">
      <c r="B3203" s="20" t="s">
        <v>66</v>
      </c>
      <c r="C3203" s="3">
        <v>9.7</v>
      </c>
      <c r="D3203" s="21">
        <v>0.795</v>
      </c>
      <c r="F3203" s="22">
        <v>39.0</v>
      </c>
      <c r="G3203" s="5">
        <v>-7.5</v>
      </c>
      <c r="H3203" s="5">
        <v>-340.0</v>
      </c>
      <c r="I3203" s="12">
        <f>if(H3203&lt;0,-H3203/(-H3203+100),100/(H3203+100))/(if(H3203&lt;0,-H3203/(-H3203+100),100/(H3203+100))+if(H3202&lt;0,-H3202/(-H3202+100),100/(H3202+100)))</f>
        <v>0.7434402332</v>
      </c>
      <c r="J3203" s="13">
        <v>76.0</v>
      </c>
      <c r="K3203" s="23">
        <f>IF(C3203&lt;&gt;"",IF(C3203+G3203&gt;0,C3203+G3203,""),IF(G3203-C3202&gt;0,G3203-C3202,""))</f>
        <v>2.2</v>
      </c>
      <c r="L3203" s="15">
        <f>if(K3203&lt;&gt;"",if(J3202-J3203&lt;G3203,1,if(G3203=J3202-J3203,"Push",0)),"")</f>
        <v>0</v>
      </c>
      <c r="AA3203" s="18"/>
      <c r="AB3203" s="19"/>
    </row>
    <row r="3204" hidden="1">
      <c r="A3204" s="7">
        <v>44202.0</v>
      </c>
      <c r="B3204" s="8" t="s">
        <v>233</v>
      </c>
      <c r="C3204" s="9"/>
      <c r="D3204" s="9"/>
      <c r="E3204" s="10">
        <v>35.9</v>
      </c>
      <c r="F3204" s="11">
        <v>27.1</v>
      </c>
      <c r="G3204" s="5">
        <v>7.0</v>
      </c>
      <c r="H3204" s="5">
        <v>250.0</v>
      </c>
      <c r="I3204" s="12">
        <f>if(H3204&lt;0,-H3204/(-H3204+100),100/(H3204+100))/(if(H3204&lt;0,-H3204/(-H3204+100),100/(H3204+100))+if(H3205&lt;0,-H3205/(-H3205+100),100/(H3205+100)))</f>
        <v>0.273476112</v>
      </c>
      <c r="J3204" s="13">
        <v>79.0</v>
      </c>
      <c r="K3204" s="14" t="str">
        <f>IF(C3204&lt;&gt;"",IF(C3204+G3204&gt;0,C3204+G3204,""),IF(G3204-C3205&gt;0,G3204-C3205,""))</f>
        <v/>
      </c>
      <c r="L3204" s="15" t="str">
        <f>if(K3204&lt;&gt;"",if(J3205-J3204&lt;G3204,1,if(G3204=J3205-J3204,"Push",0)),"")</f>
        <v/>
      </c>
      <c r="AA3204" s="18"/>
      <c r="AB3204" s="19"/>
    </row>
    <row r="3205" hidden="1">
      <c r="B3205" s="20" t="s">
        <v>356</v>
      </c>
      <c r="C3205" s="3">
        <v>8.4</v>
      </c>
      <c r="D3205" s="21">
        <v>0.76</v>
      </c>
      <c r="F3205" s="22">
        <v>49.2</v>
      </c>
      <c r="G3205" s="5">
        <v>-7.0</v>
      </c>
      <c r="H3205" s="5">
        <v>-315.0</v>
      </c>
      <c r="I3205" s="12">
        <f>if(H3205&lt;0,-H3205/(-H3205+100),100/(H3205+100))/(if(H3205&lt;0,-H3205/(-H3205+100),100/(H3205+100))+if(H3204&lt;0,-H3204/(-H3204+100),100/(H3204+100)))</f>
        <v>0.726523888</v>
      </c>
      <c r="J3205" s="13">
        <v>83.0</v>
      </c>
      <c r="K3205" s="23">
        <f>IF(C3205&lt;&gt;"",IF(C3205+G3205&gt;0,C3205+G3205,""),IF(G3205-C3204&gt;0,G3205-C3204,""))</f>
        <v>1.4</v>
      </c>
      <c r="L3205" s="15">
        <f>if(K3205&lt;&gt;"",if(J3204-J3205&lt;G3205,1,if(G3205=J3204-J3205,"Push",0)),"")</f>
        <v>0</v>
      </c>
      <c r="AA3205" s="18"/>
      <c r="AB3205" s="19"/>
    </row>
    <row r="3206" hidden="1">
      <c r="A3206" s="7">
        <v>44202.0</v>
      </c>
      <c r="B3206" s="8" t="s">
        <v>61</v>
      </c>
      <c r="C3206" s="9">
        <v>11.5</v>
      </c>
      <c r="D3206" s="25">
        <v>0.842</v>
      </c>
      <c r="E3206" s="10">
        <v>34.5</v>
      </c>
      <c r="F3206" s="11">
        <v>35.4</v>
      </c>
      <c r="G3206" s="5">
        <v>-15.0</v>
      </c>
      <c r="H3206" s="5">
        <v>-1667.0</v>
      </c>
      <c r="I3206" s="12">
        <f>if(H3206&lt;0,-H3206/(-H3206+100),100/(H3206+100))/(if(H3206&lt;0,-H3206/(-H3206+100),100/(H3206+100))+if(H3207&lt;0,-H3207/(-H3207+100),100/(H3207+100)))</f>
        <v>0.9041601128</v>
      </c>
      <c r="J3206" s="13">
        <v>66.0</v>
      </c>
      <c r="K3206" s="14" t="str">
        <f>IF(C3206&lt;&gt;"",IF(C3206+G3206&gt;0,C3206+G3206,""),IF(G3206-C3207&gt;0,G3206-C3207,""))</f>
        <v/>
      </c>
      <c r="L3206" s="15" t="str">
        <f>if(K3206&lt;&gt;"",if(J3207-J3206&lt;G3206,1,if(G3206=J3207-J3206,"Push",0)),"")</f>
        <v/>
      </c>
      <c r="AA3206" s="18"/>
      <c r="AB3206" s="19"/>
    </row>
    <row r="3207" hidden="1">
      <c r="B3207" s="20" t="s">
        <v>149</v>
      </c>
      <c r="C3207" s="3"/>
      <c r="D3207" s="3"/>
      <c r="F3207" s="22">
        <v>57.4</v>
      </c>
      <c r="G3207" s="5">
        <v>15.0</v>
      </c>
      <c r="H3207" s="5">
        <v>900.0</v>
      </c>
      <c r="I3207" s="12">
        <f>if(H3207&lt;0,-H3207/(-H3207+100),100/(H3207+100))/(if(H3207&lt;0,-H3207/(-H3207+100),100/(H3207+100))+if(H3206&lt;0,-H3206/(-H3206+100),100/(H3206+100)))</f>
        <v>0.09583988718</v>
      </c>
      <c r="J3207" s="13">
        <v>63.0</v>
      </c>
      <c r="K3207" s="23">
        <f>IF(C3207&lt;&gt;"",IF(C3207+G3207&gt;0,C3207+G3207,""),IF(G3207-C3206&gt;0,G3207-C3206,""))</f>
        <v>3.5</v>
      </c>
      <c r="L3207" s="15">
        <f>if(K3207&lt;&gt;"",if(J3206-J3207&lt;G3207,1,if(G3207=J3206-J3207,"Push",0)),"")</f>
        <v>1</v>
      </c>
      <c r="AA3207" s="18"/>
      <c r="AB3207" s="19"/>
    </row>
    <row r="3208" hidden="1">
      <c r="A3208" s="7">
        <v>44202.0</v>
      </c>
      <c r="B3208" s="8" t="s">
        <v>267</v>
      </c>
      <c r="C3208" s="9"/>
      <c r="D3208" s="9"/>
      <c r="E3208" s="10">
        <v>29.2</v>
      </c>
      <c r="F3208" s="11">
        <v>63.6</v>
      </c>
      <c r="G3208" s="5">
        <v>7.0</v>
      </c>
      <c r="H3208" s="5">
        <v>250.0</v>
      </c>
      <c r="I3208" s="12">
        <f>if(H3208&lt;0,-H3208/(-H3208+100),100/(H3208+100))/(if(H3208&lt;0,-H3208/(-H3208+100),100/(H3208+100))+if(H3209&lt;0,-H3209/(-H3209+100),100/(H3209+100)))</f>
        <v>0.273476112</v>
      </c>
      <c r="J3208" s="13">
        <v>75.0</v>
      </c>
      <c r="K3208" s="14">
        <f>IF(C3208&lt;&gt;"",IF(C3208+G3208&gt;0,C3208+G3208,""),IF(G3208-C3209&gt;0,G3208-C3209,""))</f>
        <v>0.4</v>
      </c>
      <c r="L3208" s="15">
        <f>if(K3208&lt;&gt;"",if(J3209-J3208&lt;G3208,1,if(G3208=J3209-J3208,"Push",0)),"")</f>
        <v>1</v>
      </c>
      <c r="AA3208" s="18"/>
      <c r="AB3208" s="19"/>
    </row>
    <row r="3209" hidden="1">
      <c r="B3209" s="20" t="s">
        <v>79</v>
      </c>
      <c r="C3209" s="3">
        <v>6.6</v>
      </c>
      <c r="D3209" s="21">
        <v>0.726</v>
      </c>
      <c r="F3209" s="22">
        <v>8.2</v>
      </c>
      <c r="G3209" s="5">
        <v>-7.0</v>
      </c>
      <c r="H3209" s="5">
        <v>-315.0</v>
      </c>
      <c r="I3209" s="12">
        <f>if(H3209&lt;0,-H3209/(-H3209+100),100/(H3209+100))/(if(H3209&lt;0,-H3209/(-H3209+100),100/(H3209+100))+if(H3208&lt;0,-H3208/(-H3208+100),100/(H3208+100)))</f>
        <v>0.726523888</v>
      </c>
      <c r="J3209" s="13">
        <v>67.0</v>
      </c>
      <c r="K3209" s="23" t="str">
        <f>IF(C3209&lt;&gt;"",IF(C3209+G3209&gt;0,C3209+G3209,""),IF(G3209-C3208&gt;0,G3209-C3208,""))</f>
        <v/>
      </c>
      <c r="L3209" s="15" t="str">
        <f>if(K3209&lt;&gt;"",if(J3208-J3209&lt;G3209,1,if(G3209=J3208-J3209,"Push",0)),"")</f>
        <v/>
      </c>
      <c r="AA3209" s="18"/>
      <c r="AB3209" s="19"/>
    </row>
    <row r="3210">
      <c r="A3210" s="42">
        <v>44203.0</v>
      </c>
      <c r="B3210" s="43" t="s">
        <v>329</v>
      </c>
      <c r="C3210" s="44"/>
      <c r="D3210" s="44"/>
      <c r="E3210" s="46">
        <v>89.8</v>
      </c>
      <c r="F3210" s="47">
        <v>54.8</v>
      </c>
      <c r="G3210" s="48">
        <v>3.5</v>
      </c>
      <c r="H3210" s="48">
        <v>143.0</v>
      </c>
      <c r="I3210" s="49">
        <f>if(H3210&lt;0,-H3210/(-H3210+100),100/(H3210+100))/(if(H3210&lt;0,-H3210/(-H3210+100),100/(H3210+100))+if(H3211&lt;0,-H3211/(-H3211+100),100/(H3211+100)))</f>
        <v>0.3927168868</v>
      </c>
      <c r="J3210" s="50">
        <v>72.0</v>
      </c>
      <c r="K3210" s="51" t="str">
        <f>IF(C3210&lt;&gt;"",IF(C3210+G3210&gt;0,C3210+G3210,""),IF(G3210-C3211&gt;0,G3210-C3211,""))</f>
        <v/>
      </c>
      <c r="L3210" s="52" t="str">
        <f>if(K3210&lt;&gt;"",if(J3211-J3210&lt;G3210,1,if(G3210=J3211-J3210,"Push",0)),"")</f>
        <v/>
      </c>
      <c r="AA3210" s="18"/>
      <c r="AB3210" s="19"/>
    </row>
    <row r="3211">
      <c r="B3211" s="20" t="s">
        <v>134</v>
      </c>
      <c r="C3211" s="3">
        <v>3.7</v>
      </c>
      <c r="D3211" s="21">
        <v>0.639</v>
      </c>
      <c r="F3211" s="22">
        <v>78.9</v>
      </c>
      <c r="G3211" s="5">
        <v>-3.5</v>
      </c>
      <c r="H3211" s="5">
        <v>-175.0</v>
      </c>
      <c r="I3211" s="12">
        <f>if(H3211&lt;0,-H3211/(-H3211+100),100/(H3211+100))/(if(H3211&lt;0,-H3211/(-H3211+100),100/(H3211+100))+if(H3210&lt;0,-H3210/(-H3210+100),100/(H3210+100)))</f>
        <v>0.6072831132</v>
      </c>
      <c r="J3211" s="13">
        <v>79.0</v>
      </c>
      <c r="K3211" s="23">
        <f>IF(C3211&lt;&gt;"",IF(C3211+G3211&gt;0,C3211+G3211,""),IF(G3211-C3210&gt;0,G3211-C3210,""))</f>
        <v>0.2</v>
      </c>
      <c r="L3211" s="15">
        <f>if(K3211&lt;&gt;"",if(J3210-J3211&lt;G3211,1,if(G3211=J3210-J3211,"Push",0)),"")</f>
        <v>1</v>
      </c>
      <c r="AA3211" s="18"/>
      <c r="AB3211" s="19"/>
    </row>
    <row r="3212" hidden="1">
      <c r="A3212" s="7">
        <v>44203.0</v>
      </c>
      <c r="B3212" s="8" t="s">
        <v>19</v>
      </c>
      <c r="C3212" s="9">
        <v>0.2</v>
      </c>
      <c r="D3212" s="25">
        <v>0.505</v>
      </c>
      <c r="E3212" s="10">
        <v>87.6</v>
      </c>
      <c r="F3212" s="11">
        <v>77.7</v>
      </c>
      <c r="G3212" s="5">
        <v>-5.0</v>
      </c>
      <c r="H3212" s="5">
        <v>-225.0</v>
      </c>
      <c r="I3212" s="12">
        <f>if(H3212&lt;0,-H3212/(-H3212+100),100/(H3212+100))/(if(H3212&lt;0,-H3212/(-H3212+100),100/(H3212+100))+if(H3213&lt;0,-H3213/(-H3213+100),100/(H3213+100)))</f>
        <v>0.6596858639</v>
      </c>
      <c r="J3212" s="13">
        <v>81.0</v>
      </c>
      <c r="K3212" s="14" t="str">
        <f>IF(C3212&lt;&gt;"",IF(C3212+G3212&gt;0,C3212+G3212,""),IF(G3212-C3213&gt;0,G3212-C3213,""))</f>
        <v/>
      </c>
      <c r="L3212" s="15" t="str">
        <f>if(K3212&lt;&gt;"",if(J3213-J3212&lt;G3212,1,if(G3212=J3213-J3212,"Push",0)),"")</f>
        <v/>
      </c>
      <c r="AA3212" s="18"/>
      <c r="AB3212" s="19"/>
    </row>
    <row r="3213" hidden="1">
      <c r="B3213" s="20" t="s">
        <v>25</v>
      </c>
      <c r="C3213" s="3"/>
      <c r="D3213" s="3"/>
      <c r="F3213" s="22">
        <v>50.7</v>
      </c>
      <c r="G3213" s="5">
        <v>5.0</v>
      </c>
      <c r="H3213" s="5">
        <v>180.0</v>
      </c>
      <c r="I3213" s="12">
        <f>if(H3213&lt;0,-H3213/(-H3213+100),100/(H3213+100))/(if(H3213&lt;0,-H3213/(-H3213+100),100/(H3213+100))+if(H3212&lt;0,-H3212/(-H3212+100),100/(H3212+100)))</f>
        <v>0.3403141361</v>
      </c>
      <c r="J3213" s="13">
        <v>75.0</v>
      </c>
      <c r="K3213" s="23">
        <f>IF(C3213&lt;&gt;"",IF(C3213+G3213&gt;0,C3213+G3213,""),IF(G3213-C3212&gt;0,G3213-C3212,""))</f>
        <v>4.8</v>
      </c>
      <c r="L3213" s="15">
        <f>if(K3213&lt;&gt;"",if(J3212-J3213&lt;G3213,1,if(G3213=J3212-J3213,"Push",0)),"")</f>
        <v>0</v>
      </c>
      <c r="AA3213" s="18"/>
      <c r="AB3213" s="19"/>
    </row>
    <row r="3214" hidden="1">
      <c r="A3214" s="26">
        <v>44203.0</v>
      </c>
      <c r="B3214" s="27" t="s">
        <v>72</v>
      </c>
      <c r="C3214" s="28">
        <v>3.6</v>
      </c>
      <c r="D3214" s="53">
        <v>0.642</v>
      </c>
      <c r="E3214" s="29">
        <v>87.2</v>
      </c>
      <c r="F3214" s="30">
        <v>89.9</v>
      </c>
      <c r="G3214" s="31"/>
      <c r="H3214" s="31"/>
      <c r="I3214" s="32"/>
      <c r="J3214" s="33">
        <v>81.0</v>
      </c>
      <c r="K3214" s="34"/>
      <c r="L3214" s="35"/>
      <c r="AA3214" s="18"/>
      <c r="AB3214" s="19"/>
    </row>
    <row r="3215" hidden="1">
      <c r="B3215" s="36" t="s">
        <v>337</v>
      </c>
      <c r="C3215" s="37"/>
      <c r="D3215" s="37"/>
      <c r="F3215" s="39">
        <v>39.8</v>
      </c>
      <c r="G3215" s="31"/>
      <c r="H3215" s="31"/>
      <c r="I3215" s="32"/>
      <c r="J3215" s="33">
        <v>56.0</v>
      </c>
      <c r="K3215" s="40"/>
      <c r="L3215" s="35"/>
      <c r="AA3215" s="18"/>
      <c r="AB3215" s="19"/>
    </row>
    <row r="3216" hidden="1">
      <c r="A3216" s="7">
        <v>44203.0</v>
      </c>
      <c r="B3216" s="8" t="s">
        <v>108</v>
      </c>
      <c r="C3216" s="9"/>
      <c r="D3216" s="9"/>
      <c r="E3216" s="10">
        <v>86.2</v>
      </c>
      <c r="F3216" s="11">
        <v>53.9</v>
      </c>
      <c r="G3216" s="5">
        <v>9.0</v>
      </c>
      <c r="H3216" s="5">
        <v>370.0</v>
      </c>
      <c r="I3216" s="12">
        <f>if(H3216&lt;0,-H3216/(-H3216+100),100/(H3216+100))/(if(H3216&lt;0,-H3216/(-H3216+100),100/(H3216+100))+if(H3217&lt;0,-H3217/(-H3217+100),100/(H3217+100)))</f>
        <v>0.2033898305</v>
      </c>
      <c r="J3216" s="13">
        <v>73.0</v>
      </c>
      <c r="K3216" s="14">
        <f>IF(C3216&lt;&gt;"",IF(C3216+G3216&gt;0,C3216+G3216,""),IF(G3216-C3217&gt;0,G3216-C3217,""))</f>
        <v>3.7</v>
      </c>
      <c r="L3216" s="15">
        <f>if(K3216&lt;&gt;"",if(J3217-J3216&lt;G3216,1,if(G3216=J3217-J3216,"Push",0)),"")</f>
        <v>1</v>
      </c>
      <c r="AA3216" s="18"/>
      <c r="AB3216" s="19"/>
    </row>
    <row r="3217" hidden="1">
      <c r="B3217" s="20" t="s">
        <v>44</v>
      </c>
      <c r="C3217" s="3">
        <v>5.3</v>
      </c>
      <c r="D3217" s="21">
        <v>0.708</v>
      </c>
      <c r="F3217" s="22">
        <v>79.4</v>
      </c>
      <c r="G3217" s="5">
        <v>-9.0</v>
      </c>
      <c r="H3217" s="5">
        <v>-500.0</v>
      </c>
      <c r="I3217" s="12">
        <f>if(H3217&lt;0,-H3217/(-H3217+100),100/(H3217+100))/(if(H3217&lt;0,-H3217/(-H3217+100),100/(H3217+100))+if(H3216&lt;0,-H3216/(-H3216+100),100/(H3216+100)))</f>
        <v>0.7966101695</v>
      </c>
      <c r="J3217" s="13">
        <v>80.0</v>
      </c>
      <c r="K3217" s="23" t="str">
        <f>IF(C3217&lt;&gt;"",IF(C3217+G3217&gt;0,C3217+G3217,""),IF(G3217-C3216&gt;0,G3217-C3216,""))</f>
        <v/>
      </c>
      <c r="L3217" s="15" t="str">
        <f>if(K3217&lt;&gt;"",if(J3216-J3217&lt;G3217,1,if(G3217=J3216-J3217,"Push",0)),"")</f>
        <v/>
      </c>
      <c r="AA3217" s="18"/>
      <c r="AB3217" s="19"/>
    </row>
    <row r="3218" hidden="1">
      <c r="A3218" s="7">
        <v>44203.0</v>
      </c>
      <c r="B3218" s="8" t="s">
        <v>112</v>
      </c>
      <c r="C3218" s="9"/>
      <c r="D3218" s="9"/>
      <c r="E3218" s="10">
        <v>85.2</v>
      </c>
      <c r="F3218" s="11">
        <v>93.7</v>
      </c>
      <c r="G3218" s="5">
        <v>3.5</v>
      </c>
      <c r="H3218" s="5">
        <v>143.0</v>
      </c>
      <c r="I3218" s="12">
        <f>if(H3218&lt;0,-H3218/(-H3218+100),100/(H3218+100))/(if(H3218&lt;0,-H3218/(-H3218+100),100/(H3218+100))+if(H3219&lt;0,-H3219/(-H3219+100),100/(H3219+100)))</f>
        <v>0.3927168868</v>
      </c>
      <c r="J3218" s="13">
        <v>87.0</v>
      </c>
      <c r="K3218" s="14">
        <f>IF(C3218&lt;&gt;"",IF(C3218+G3218&gt;0,C3218+G3218,""),IF(G3218-C3219&gt;0,G3218-C3219,""))</f>
        <v>0.1</v>
      </c>
      <c r="L3218" s="15">
        <f>if(K3218&lt;&gt;"",if(J3219-J3218&lt;G3218,1,if(G3218=J3219-J3218,"Push",0)),"")</f>
        <v>1</v>
      </c>
      <c r="AA3218" s="18"/>
      <c r="AB3218" s="19"/>
    </row>
    <row r="3219" hidden="1">
      <c r="B3219" s="20" t="s">
        <v>261</v>
      </c>
      <c r="C3219" s="3">
        <v>3.4</v>
      </c>
      <c r="D3219" s="21">
        <v>0.628</v>
      </c>
      <c r="F3219" s="22">
        <v>38.6</v>
      </c>
      <c r="G3219" s="5">
        <v>-3.5</v>
      </c>
      <c r="H3219" s="5">
        <v>-175.0</v>
      </c>
      <c r="I3219" s="12">
        <f>if(H3219&lt;0,-H3219/(-H3219+100),100/(H3219+100))/(if(H3219&lt;0,-H3219/(-H3219+100),100/(H3219+100))+if(H3218&lt;0,-H3218/(-H3218+100),100/(H3218+100)))</f>
        <v>0.6072831132</v>
      </c>
      <c r="J3219" s="13">
        <v>73.0</v>
      </c>
      <c r="K3219" s="23" t="str">
        <f>IF(C3219&lt;&gt;"",IF(C3219+G3219&gt;0,C3219+G3219,""),IF(G3219-C3218&gt;0,G3219-C3218,""))</f>
        <v/>
      </c>
      <c r="L3219" s="15" t="str">
        <f>if(K3219&lt;&gt;"",if(J3218-J3219&lt;G3219,1,if(G3219=J3218-J3219,"Push",0)),"")</f>
        <v/>
      </c>
      <c r="AA3219" s="18"/>
      <c r="AB3219" s="19"/>
    </row>
    <row r="3220" hidden="1">
      <c r="A3220" s="7">
        <v>44203.0</v>
      </c>
      <c r="B3220" s="8" t="s">
        <v>88</v>
      </c>
      <c r="C3220" s="9">
        <v>6.4</v>
      </c>
      <c r="D3220" s="25">
        <v>0.728</v>
      </c>
      <c r="E3220" s="10">
        <v>81.5</v>
      </c>
      <c r="F3220" s="11">
        <v>91.5</v>
      </c>
      <c r="G3220" s="5">
        <v>-5.5</v>
      </c>
      <c r="H3220" s="5">
        <v>-240.0</v>
      </c>
      <c r="I3220" s="12">
        <f>if(H3220&lt;0,-H3220/(-H3220+100),100/(H3220+100))/(if(H3220&lt;0,-H3220/(-H3220+100),100/(H3220+100))+if(H3221&lt;0,-H3221/(-H3221+100),100/(H3221+100)))</f>
        <v>0.6755725191</v>
      </c>
      <c r="J3220" s="13">
        <v>89.0</v>
      </c>
      <c r="K3220" s="14">
        <f>IF(C3220&lt;&gt;"",IF(C3220+G3220&gt;0,C3220+G3220,""),IF(G3220-C3221&gt;0,G3220-C3221,""))</f>
        <v>0.9</v>
      </c>
      <c r="L3220" s="15">
        <f>if(K3220&lt;&gt;"",if(J3221-J3220&lt;G3220,1,if(G3220=J3221-J3220,"Push",0)),"")</f>
        <v>1</v>
      </c>
      <c r="AA3220" s="18"/>
      <c r="AB3220" s="19"/>
    </row>
    <row r="3221" hidden="1">
      <c r="B3221" s="20" t="s">
        <v>58</v>
      </c>
      <c r="C3221" s="3"/>
      <c r="D3221" s="3"/>
      <c r="F3221" s="22">
        <v>41.4</v>
      </c>
      <c r="G3221" s="5">
        <v>5.5</v>
      </c>
      <c r="H3221" s="5">
        <v>195.0</v>
      </c>
      <c r="I3221" s="12">
        <f>if(H3221&lt;0,-H3221/(-H3221+100),100/(H3221+100))/(if(H3221&lt;0,-H3221/(-H3221+100),100/(H3221+100))+if(H3220&lt;0,-H3220/(-H3220+100),100/(H3220+100)))</f>
        <v>0.3244274809</v>
      </c>
      <c r="J3221" s="13">
        <v>67.0</v>
      </c>
      <c r="K3221" s="23" t="str">
        <f>IF(C3221&lt;&gt;"",IF(C3221+G3221&gt;0,C3221+G3221,""),IF(G3221-C3220&gt;0,G3221-C3220,""))</f>
        <v/>
      </c>
      <c r="L3221" s="15" t="str">
        <f>if(K3221&lt;&gt;"",if(J3220-J3221&lt;G3221,1,if(G3221=J3220-J3221,"Push",0)),"")</f>
        <v/>
      </c>
      <c r="AA3221" s="18"/>
      <c r="AB3221" s="19"/>
    </row>
    <row r="3222" hidden="1">
      <c r="A3222" s="7">
        <v>44203.0</v>
      </c>
      <c r="B3222" s="8" t="s">
        <v>148</v>
      </c>
      <c r="C3222" s="9"/>
      <c r="D3222" s="9"/>
      <c r="E3222" s="10">
        <v>80.1</v>
      </c>
      <c r="F3222" s="11">
        <v>53.6</v>
      </c>
      <c r="G3222" s="5">
        <v>17.0</v>
      </c>
      <c r="H3222" s="5">
        <v>1050.0</v>
      </c>
      <c r="I3222" s="12">
        <f>if(H3222&lt;0,-H3222/(-H3222+100),100/(H3222+100))/(if(H3222&lt;0,-H3222/(-H3222+100),100/(H3222+100))+if(H3223&lt;0,-H3223/(-H3223+100),100/(H3223+100)))</f>
        <v>0.08293460925</v>
      </c>
      <c r="J3222" s="13">
        <v>69.0</v>
      </c>
      <c r="K3222" s="14">
        <f>IF(C3222&lt;&gt;"",IF(C3222+G3222&gt;0,C3222+G3222,""),IF(G3222-C3223&gt;0,G3222-C3223,""))</f>
        <v>5.6</v>
      </c>
      <c r="L3222" s="15" t="str">
        <f>if(K3222&lt;&gt;"",if(J3223-J3222&lt;G3222,1,if(G3222=J3223-J3222,"Push",0)),"")</f>
        <v>Push</v>
      </c>
      <c r="AA3222" s="18"/>
      <c r="AB3222" s="19"/>
    </row>
    <row r="3223" hidden="1">
      <c r="B3223" s="20" t="s">
        <v>230</v>
      </c>
      <c r="C3223" s="3">
        <v>11.4</v>
      </c>
      <c r="D3223" s="21">
        <v>0.83</v>
      </c>
      <c r="F3223" s="22">
        <v>80.4</v>
      </c>
      <c r="G3223" s="5">
        <v>-17.0</v>
      </c>
      <c r="H3223" s="5">
        <v>-2500.0</v>
      </c>
      <c r="I3223" s="12">
        <f>if(H3223&lt;0,-H3223/(-H3223+100),100/(H3223+100))/(if(H3223&lt;0,-H3223/(-H3223+100),100/(H3223+100))+if(H3222&lt;0,-H3222/(-H3222+100),100/(H3222+100)))</f>
        <v>0.9170653907</v>
      </c>
      <c r="J3223" s="13">
        <v>86.0</v>
      </c>
      <c r="K3223" s="23" t="str">
        <f>IF(C3223&lt;&gt;"",IF(C3223+G3223&gt;0,C3223+G3223,""),IF(G3223-C3222&gt;0,G3223-C3222,""))</f>
        <v/>
      </c>
      <c r="L3223" s="15" t="str">
        <f>if(K3223&lt;&gt;"",if(J3222-J3223&lt;G3223,1,if(G3223=J3222-J3223,"Push",0)),"")</f>
        <v/>
      </c>
      <c r="AA3223" s="18"/>
      <c r="AB3223" s="19"/>
    </row>
    <row r="3224" hidden="1">
      <c r="A3224" s="7">
        <v>44203.0</v>
      </c>
      <c r="B3224" s="8" t="s">
        <v>333</v>
      </c>
      <c r="C3224" s="9"/>
      <c r="D3224" s="9"/>
      <c r="E3224" s="10">
        <v>69.4</v>
      </c>
      <c r="F3224" s="11">
        <v>92.5</v>
      </c>
      <c r="G3224" s="5">
        <v>6.0</v>
      </c>
      <c r="H3224" s="5">
        <v>215.0</v>
      </c>
      <c r="I3224" s="12">
        <f>if(H3224&lt;0,-H3224/(-H3224+100),100/(H3224+100))/(if(H3224&lt;0,-H3224/(-H3224+100),100/(H3224+100))+if(H3225&lt;0,-H3225/(-H3225+100),100/(H3225+100)))</f>
        <v>0.3042300479</v>
      </c>
      <c r="J3224" s="13">
        <v>76.0</v>
      </c>
      <c r="K3224" s="14" t="str">
        <f>IF(C3224&lt;&gt;"",IF(C3224+G3224&gt;0,C3224+G3224,""),IF(G3224-C3225&gt;0,G3224-C3225,""))</f>
        <v/>
      </c>
      <c r="L3224" s="15" t="str">
        <f>if(K3224&lt;&gt;"",if(J3225-J3224&lt;G3224,1,if(G3224=J3225-J3224,"Push",0)),"")</f>
        <v/>
      </c>
      <c r="AA3224" s="18"/>
      <c r="AB3224" s="19"/>
    </row>
    <row r="3225" hidden="1">
      <c r="B3225" s="20" t="s">
        <v>144</v>
      </c>
      <c r="C3225" s="3">
        <v>9.2</v>
      </c>
      <c r="D3225" s="21">
        <v>0.792</v>
      </c>
      <c r="F3225" s="22">
        <v>29.5</v>
      </c>
      <c r="G3225" s="5">
        <v>-6.0</v>
      </c>
      <c r="H3225" s="5">
        <v>-265.0</v>
      </c>
      <c r="I3225" s="12">
        <f>if(H3225&lt;0,-H3225/(-H3225+100),100/(H3225+100))/(if(H3225&lt;0,-H3225/(-H3225+100),100/(H3225+100))+if(H3224&lt;0,-H3224/(-H3224+100),100/(H3224+100)))</f>
        <v>0.6957699521</v>
      </c>
      <c r="J3225" s="13">
        <v>69.0</v>
      </c>
      <c r="K3225" s="23">
        <f>IF(C3225&lt;&gt;"",IF(C3225+G3225&gt;0,C3225+G3225,""),IF(G3225-C3224&gt;0,G3225-C3224,""))</f>
        <v>3.2</v>
      </c>
      <c r="L3225" s="15">
        <f>if(K3225&lt;&gt;"",if(J3224-J3225&lt;G3225,1,if(G3225=J3224-J3225,"Push",0)),"")</f>
        <v>0</v>
      </c>
      <c r="AA3225" s="18"/>
      <c r="AB3225" s="19"/>
    </row>
    <row r="3226" hidden="1">
      <c r="A3226" s="26">
        <v>44203.0</v>
      </c>
      <c r="B3226" s="27" t="s">
        <v>307</v>
      </c>
      <c r="C3226" s="28">
        <v>2.3</v>
      </c>
      <c r="D3226" s="53">
        <v>0.582</v>
      </c>
      <c r="E3226" s="29">
        <v>66.8</v>
      </c>
      <c r="F3226" s="30">
        <v>13.9</v>
      </c>
      <c r="G3226" s="31"/>
      <c r="H3226" s="31"/>
      <c r="I3226" s="32"/>
      <c r="J3226" s="33">
        <v>68.0</v>
      </c>
      <c r="K3226" s="34"/>
      <c r="L3226" s="35"/>
      <c r="AA3226" s="18"/>
      <c r="AB3226" s="19"/>
    </row>
    <row r="3227" hidden="1">
      <c r="B3227" s="36" t="s">
        <v>43</v>
      </c>
      <c r="C3227" s="37"/>
      <c r="D3227" s="37"/>
      <c r="F3227" s="39">
        <v>83.2</v>
      </c>
      <c r="G3227" s="31"/>
      <c r="H3227" s="31"/>
      <c r="I3227" s="32"/>
      <c r="J3227" s="33">
        <v>74.0</v>
      </c>
      <c r="K3227" s="40"/>
      <c r="L3227" s="35"/>
      <c r="AA3227" s="18"/>
      <c r="AB3227" s="19"/>
    </row>
    <row r="3228" hidden="1">
      <c r="A3228" s="7">
        <v>44203.0</v>
      </c>
      <c r="B3228" s="8" t="s">
        <v>145</v>
      </c>
      <c r="C3228" s="9"/>
      <c r="D3228" s="9"/>
      <c r="E3228" s="10">
        <v>64.5</v>
      </c>
      <c r="F3228" s="11">
        <v>64.3</v>
      </c>
      <c r="G3228" s="5">
        <v>13.0</v>
      </c>
      <c r="H3228" s="5">
        <v>700.0</v>
      </c>
      <c r="I3228" s="12">
        <f>if(H3228&lt;0,-H3228/(-H3228+100),100/(H3228+100))/(if(H3228&lt;0,-H3228/(-H3228+100),100/(H3228+100))+if(H3229&lt;0,-H3229/(-H3229+100),100/(H3229+100)))</f>
        <v>0.1198815984</v>
      </c>
      <c r="J3228" s="13">
        <v>60.0</v>
      </c>
      <c r="K3228" s="14">
        <f>IF(C3228&lt;&gt;"",IF(C3228+G3228&gt;0,C3228+G3228,""),IF(G3228-C3229&gt;0,G3228-C3229,""))</f>
        <v>0.3</v>
      </c>
      <c r="L3228" s="15">
        <f>if(K3228&lt;&gt;"",if(J3229-J3228&lt;G3228,1,if(G3228=J3229-J3228,"Push",0)),"")</f>
        <v>1</v>
      </c>
      <c r="AA3228" s="18"/>
      <c r="AB3228" s="19"/>
    </row>
    <row r="3229" hidden="1">
      <c r="B3229" s="20" t="s">
        <v>20</v>
      </c>
      <c r="C3229" s="3">
        <v>12.7</v>
      </c>
      <c r="D3229" s="21">
        <v>0.879</v>
      </c>
      <c r="F3229" s="22">
        <v>59.4</v>
      </c>
      <c r="G3229" s="5">
        <v>-13.0</v>
      </c>
      <c r="H3229" s="5">
        <v>-1115.0</v>
      </c>
      <c r="I3229" s="12">
        <f>if(H3229&lt;0,-H3229/(-H3229+100),100/(H3229+100))/(if(H3229&lt;0,-H3229/(-H3229+100),100/(H3229+100))+if(H3228&lt;0,-H3228/(-H3228+100),100/(H3228+100)))</f>
        <v>0.8801184016</v>
      </c>
      <c r="J3229" s="13">
        <v>65.0</v>
      </c>
      <c r="K3229" s="23" t="str">
        <f>IF(C3229&lt;&gt;"",IF(C3229+G3229&gt;0,C3229+G3229,""),IF(G3229-C3228&gt;0,G3229-C3228,""))</f>
        <v/>
      </c>
      <c r="L3229" s="15" t="str">
        <f>if(K3229&lt;&gt;"",if(J3228-J3229&lt;G3229,1,if(G3229=J3228-J3229,"Push",0)),"")</f>
        <v/>
      </c>
      <c r="AA3229" s="18"/>
      <c r="AB3229" s="19"/>
    </row>
    <row r="3230" hidden="1">
      <c r="A3230" s="7">
        <v>44203.0</v>
      </c>
      <c r="B3230" s="8" t="s">
        <v>116</v>
      </c>
      <c r="C3230" s="9"/>
      <c r="D3230" s="9"/>
      <c r="E3230" s="10">
        <v>61.0</v>
      </c>
      <c r="F3230" s="11">
        <v>57.8</v>
      </c>
      <c r="G3230" s="5">
        <v>10.5</v>
      </c>
      <c r="H3230" s="5">
        <v>450.0</v>
      </c>
      <c r="I3230" s="12">
        <f>if(H3230&lt;0,-H3230/(-H3230+100),100/(H3230+100))/(if(H3230&lt;0,-H3230/(-H3230+100),100/(H3230+100))+if(H3231&lt;0,-H3231/(-H3231+100),100/(H3231+100)))</f>
        <v>0.1741741742</v>
      </c>
      <c r="J3230" s="13">
        <v>71.0</v>
      </c>
      <c r="K3230" s="14">
        <f>IF(C3230&lt;&gt;"",IF(C3230+G3230&gt;0,C3230+G3230,""),IF(G3230-C3231&gt;0,G3230-C3231,""))</f>
        <v>2.7</v>
      </c>
      <c r="L3230" s="15">
        <f>if(K3230&lt;&gt;"",if(J3231-J3230&lt;G3230,1,if(G3230=J3231-J3230,"Push",0)),"")</f>
        <v>1</v>
      </c>
      <c r="AA3230" s="18"/>
      <c r="AB3230" s="19"/>
    </row>
    <row r="3231" hidden="1">
      <c r="B3231" s="20" t="s">
        <v>414</v>
      </c>
      <c r="C3231" s="3">
        <v>7.8</v>
      </c>
      <c r="D3231" s="21">
        <v>0.763</v>
      </c>
      <c r="F3231" s="22">
        <v>61.0</v>
      </c>
      <c r="G3231" s="5">
        <v>-10.5</v>
      </c>
      <c r="H3231" s="5">
        <v>-625.0</v>
      </c>
      <c r="I3231" s="12">
        <f>if(H3231&lt;0,-H3231/(-H3231+100),100/(H3231+100))/(if(H3231&lt;0,-H3231/(-H3231+100),100/(H3231+100))+if(H3230&lt;0,-H3230/(-H3230+100),100/(H3230+100)))</f>
        <v>0.8258258258</v>
      </c>
      <c r="J3231" s="13">
        <v>74.0</v>
      </c>
      <c r="K3231" s="23" t="str">
        <f>IF(C3231&lt;&gt;"",IF(C3231+G3231&gt;0,C3231+G3231,""),IF(G3231-C3230&gt;0,G3231-C3230,""))</f>
        <v/>
      </c>
      <c r="L3231" s="15" t="str">
        <f>if(K3231&lt;&gt;"",if(J3230-J3231&lt;G3231,1,if(G3231=J3230-J3231,"Push",0)),"")</f>
        <v/>
      </c>
      <c r="AA3231" s="18"/>
      <c r="AB3231" s="19"/>
    </row>
    <row r="3232" hidden="1">
      <c r="A3232" s="7">
        <v>44203.0</v>
      </c>
      <c r="B3232" s="8" t="s">
        <v>298</v>
      </c>
      <c r="C3232" s="9"/>
      <c r="D3232" s="9"/>
      <c r="E3232" s="10">
        <v>60.2</v>
      </c>
      <c r="F3232" s="11">
        <v>48.5</v>
      </c>
      <c r="G3232" s="5">
        <v>10.0</v>
      </c>
      <c r="H3232" s="5">
        <v>425.0</v>
      </c>
      <c r="I3232" s="12">
        <f>if(H3232&lt;0,-H3232/(-H3232+100),100/(H3232+100))/(if(H3232&lt;0,-H3232/(-H3232+100),100/(H3232+100))+if(H3233&lt;0,-H3233/(-H3233+100),100/(H3233+100)))</f>
        <v>0.1821782178</v>
      </c>
      <c r="J3232" s="13">
        <v>75.0</v>
      </c>
      <c r="K3232" s="14">
        <f>IF(C3232&lt;&gt;"",IF(C3232+G3232&gt;0,C3232+G3232,""),IF(G3232-C3233&gt;0,G3232-C3233,""))</f>
        <v>1.6</v>
      </c>
      <c r="L3232" s="15">
        <f>if(K3232&lt;&gt;"",if(J3233-J3232&lt;G3232,1,if(G3232=J3233-J3232,"Push",0)),"")</f>
        <v>0</v>
      </c>
      <c r="AA3232" s="18"/>
      <c r="AB3232" s="19"/>
    </row>
    <row r="3233" hidden="1">
      <c r="B3233" s="20" t="s">
        <v>311</v>
      </c>
      <c r="C3233" s="3">
        <v>8.4</v>
      </c>
      <c r="D3233" s="21">
        <v>0.774</v>
      </c>
      <c r="F3233" s="22">
        <v>64.2</v>
      </c>
      <c r="G3233" s="5">
        <v>-10.0</v>
      </c>
      <c r="H3233" s="5">
        <v>-590.0</v>
      </c>
      <c r="I3233" s="12">
        <f>if(H3233&lt;0,-H3233/(-H3233+100),100/(H3233+100))/(if(H3233&lt;0,-H3233/(-H3233+100),100/(H3233+100))+if(H3232&lt;0,-H3232/(-H3232+100),100/(H3232+100)))</f>
        <v>0.8178217822</v>
      </c>
      <c r="J3233" s="13">
        <v>91.0</v>
      </c>
      <c r="K3233" s="23" t="str">
        <f>IF(C3233&lt;&gt;"",IF(C3233+G3233&gt;0,C3233+G3233,""),IF(G3233-C3232&gt;0,G3233-C3232,""))</f>
        <v/>
      </c>
      <c r="L3233" s="15" t="str">
        <f>if(K3233&lt;&gt;"",if(J3232-J3233&lt;G3233,1,if(G3233=J3232-J3233,"Push",0)),"")</f>
        <v/>
      </c>
      <c r="AA3233" s="18"/>
      <c r="AB3233" s="19"/>
    </row>
    <row r="3234" hidden="1">
      <c r="A3234" s="7">
        <v>44203.0</v>
      </c>
      <c r="B3234" s="8" t="s">
        <v>104</v>
      </c>
      <c r="C3234" s="9"/>
      <c r="D3234" s="9"/>
      <c r="E3234" s="10">
        <v>55.7</v>
      </c>
      <c r="F3234" s="11">
        <v>78.2</v>
      </c>
      <c r="G3234" s="5">
        <v>-3.0</v>
      </c>
      <c r="H3234" s="5">
        <v>-152.0</v>
      </c>
      <c r="I3234" s="12">
        <f>if(H3234&lt;0,-H3234/(-H3234+100),100/(H3234+100))/(if(H3234&lt;0,-H3234/(-H3234+100),100/(H3234+100))+if(H3235&lt;0,-H3235/(-H3235+100),100/(H3235+100)))</f>
        <v>0.5757575758</v>
      </c>
      <c r="J3234" s="13">
        <v>71.0</v>
      </c>
      <c r="K3234" s="14" t="str">
        <f>IF(C3234&lt;&gt;"",IF(C3234+G3234&gt;0,C3234+G3234,""),IF(G3234-C3235&gt;0,G3234-C3235,""))</f>
        <v/>
      </c>
      <c r="L3234" s="15" t="str">
        <f>if(K3234&lt;&gt;"",if(J3235-J3234&lt;G3234,1,if(G3234=J3235-J3234,"Push",0)),"")</f>
        <v/>
      </c>
      <c r="AA3234" s="18"/>
      <c r="AB3234" s="19"/>
    </row>
    <row r="3235" hidden="1">
      <c r="B3235" s="20" t="s">
        <v>27</v>
      </c>
      <c r="C3235" s="3">
        <v>5.2</v>
      </c>
      <c r="D3235" s="21">
        <v>0.697</v>
      </c>
      <c r="F3235" s="22">
        <v>24.7</v>
      </c>
      <c r="G3235" s="5">
        <v>3.0</v>
      </c>
      <c r="H3235" s="5">
        <v>125.0</v>
      </c>
      <c r="I3235" s="12">
        <f>if(H3235&lt;0,-H3235/(-H3235+100),100/(H3235+100))/(if(H3235&lt;0,-H3235/(-H3235+100),100/(H3235+100))+if(H3234&lt;0,-H3234/(-H3234+100),100/(H3234+100)))</f>
        <v>0.4242424242</v>
      </c>
      <c r="J3235" s="13">
        <v>60.0</v>
      </c>
      <c r="K3235" s="23">
        <f>IF(C3235&lt;&gt;"",IF(C3235+G3235&gt;0,C3235+G3235,""),IF(G3235-C3234&gt;0,G3235-C3234,""))</f>
        <v>8.2</v>
      </c>
      <c r="L3235" s="15">
        <f>if(K3235&lt;&gt;"",if(J3234-J3235&lt;G3235,1,if(G3235=J3234-J3235,"Push",0)),"")</f>
        <v>0</v>
      </c>
      <c r="AA3235" s="18"/>
      <c r="AB3235" s="19"/>
    </row>
    <row r="3236" hidden="1">
      <c r="A3236" s="7">
        <v>44203.0</v>
      </c>
      <c r="B3236" s="8" t="s">
        <v>121</v>
      </c>
      <c r="C3236" s="9"/>
      <c r="D3236" s="9"/>
      <c r="E3236" s="10">
        <v>49.5</v>
      </c>
      <c r="F3236" s="11">
        <v>49.0</v>
      </c>
      <c r="G3236" s="5">
        <v>3.0</v>
      </c>
      <c r="H3236" s="5">
        <v>130.0</v>
      </c>
      <c r="I3236" s="12">
        <f>if(H3236&lt;0,-H3236/(-H3236+100),100/(H3236+100))/(if(H3236&lt;0,-H3236/(-H3236+100),100/(H3236+100))+if(H3237&lt;0,-H3237/(-H3237+100),100/(H3237+100)))</f>
        <v>0.4157903252</v>
      </c>
      <c r="J3236" s="13">
        <v>66.0</v>
      </c>
      <c r="K3236" s="14" t="str">
        <f>IF(C3236&lt;&gt;"",IF(C3236+G3236&gt;0,C3236+G3236,""),IF(G3236-C3237&gt;0,G3236-C3237,""))</f>
        <v/>
      </c>
      <c r="L3236" s="15" t="str">
        <f>if(K3236&lt;&gt;"",if(J3237-J3236&lt;G3236,1,if(G3236=J3237-J3236,"Push",0)),"")</f>
        <v/>
      </c>
      <c r="AA3236" s="18"/>
      <c r="AB3236" s="19"/>
    </row>
    <row r="3237" hidden="1">
      <c r="B3237" s="20" t="s">
        <v>94</v>
      </c>
      <c r="C3237" s="3">
        <v>7.6</v>
      </c>
      <c r="D3237" s="21">
        <v>0.742</v>
      </c>
      <c r="F3237" s="22">
        <v>52.1</v>
      </c>
      <c r="G3237" s="5">
        <v>-3.0</v>
      </c>
      <c r="H3237" s="5">
        <v>-157.0</v>
      </c>
      <c r="I3237" s="12">
        <f>if(H3237&lt;0,-H3237/(-H3237+100),100/(H3237+100))/(if(H3237&lt;0,-H3237/(-H3237+100),100/(H3237+100))+if(H3236&lt;0,-H3236/(-H3236+100),100/(H3236+100)))</f>
        <v>0.5842096748</v>
      </c>
      <c r="J3237" s="13">
        <v>69.0</v>
      </c>
      <c r="K3237" s="23">
        <f>IF(C3237&lt;&gt;"",IF(C3237+G3237&gt;0,C3237+G3237,""),IF(G3237-C3236&gt;0,G3237-C3236,""))</f>
        <v>4.6</v>
      </c>
      <c r="L3237" s="15" t="str">
        <f>if(K3237&lt;&gt;"",if(J3236-J3237&lt;G3237,1,if(G3237=J3236-J3237,"Push",0)),"")</f>
        <v>Push</v>
      </c>
      <c r="AA3237" s="18"/>
      <c r="AB3237" s="19"/>
    </row>
    <row r="3238" hidden="1">
      <c r="A3238" s="7">
        <v>44203.0</v>
      </c>
      <c r="B3238" s="8" t="s">
        <v>115</v>
      </c>
      <c r="C3238" s="9"/>
      <c r="D3238" s="9"/>
      <c r="E3238" s="10">
        <v>48.5</v>
      </c>
      <c r="F3238" s="11">
        <v>66.9</v>
      </c>
      <c r="G3238" s="5">
        <v>3.5</v>
      </c>
      <c r="H3238" s="5">
        <v>143.0</v>
      </c>
      <c r="I3238" s="12">
        <f>if(H3238&lt;0,-H3238/(-H3238+100),100/(H3238+100))/(if(H3238&lt;0,-H3238/(-H3238+100),100/(H3238+100))+if(H3239&lt;0,-H3239/(-H3239+100),100/(H3239+100)))</f>
        <v>0.3927168868</v>
      </c>
      <c r="J3238" s="13">
        <v>79.0</v>
      </c>
      <c r="K3238" s="14">
        <f>IF(C3238&lt;&gt;"",IF(C3238+G3238&gt;0,C3238+G3238,""),IF(G3238-C3239&gt;0,G3238-C3239,""))</f>
        <v>1.8</v>
      </c>
      <c r="L3238" s="15">
        <f>if(K3238&lt;&gt;"",if(J3239-J3238&lt;G3238,1,if(G3238=J3239-J3238,"Push",0)),"")</f>
        <v>1</v>
      </c>
      <c r="AA3238" s="18"/>
      <c r="AB3238" s="19"/>
    </row>
    <row r="3239" hidden="1">
      <c r="B3239" s="20" t="s">
        <v>392</v>
      </c>
      <c r="C3239" s="3">
        <v>1.7</v>
      </c>
      <c r="D3239" s="21">
        <v>0.565</v>
      </c>
      <c r="F3239" s="22">
        <v>20.4</v>
      </c>
      <c r="G3239" s="5">
        <v>-3.5</v>
      </c>
      <c r="H3239" s="5">
        <v>-175.0</v>
      </c>
      <c r="I3239" s="12">
        <f>if(H3239&lt;0,-H3239/(-H3239+100),100/(H3239+100))/(if(H3239&lt;0,-H3239/(-H3239+100),100/(H3239+100))+if(H3238&lt;0,-H3238/(-H3238+100),100/(H3238+100)))</f>
        <v>0.6072831132</v>
      </c>
      <c r="J3239" s="13">
        <v>67.0</v>
      </c>
      <c r="K3239" s="23" t="str">
        <f>IF(C3239&lt;&gt;"",IF(C3239+G3239&gt;0,C3239+G3239,""),IF(G3239-C3238&gt;0,G3239-C3238,""))</f>
        <v/>
      </c>
      <c r="L3239" s="15" t="str">
        <f>if(K3239&lt;&gt;"",if(J3238-J3239&lt;G3239,1,if(G3239=J3238-J3239,"Push",0)),"")</f>
        <v/>
      </c>
      <c r="AA3239" s="18"/>
      <c r="AB3239" s="19"/>
    </row>
    <row r="3240" hidden="1">
      <c r="A3240" s="7">
        <v>44203.0</v>
      </c>
      <c r="B3240" s="8" t="s">
        <v>139</v>
      </c>
      <c r="C3240" s="9">
        <v>0.5</v>
      </c>
      <c r="D3240" s="25">
        <v>0.52</v>
      </c>
      <c r="E3240" s="10">
        <v>46.4</v>
      </c>
      <c r="F3240" s="11">
        <v>11.3</v>
      </c>
      <c r="G3240" s="5">
        <v>2.5</v>
      </c>
      <c r="H3240" s="5">
        <v>120.0</v>
      </c>
      <c r="I3240" s="12">
        <f>if(H3240&lt;0,-H3240/(-H3240+100),100/(H3240+100))/(if(H3240&lt;0,-H3240/(-H3240+100),100/(H3240+100))+if(H3241&lt;0,-H3241/(-H3241+100),100/(H3241+100)))</f>
        <v>0.4323570432</v>
      </c>
      <c r="J3240" s="13">
        <v>55.0</v>
      </c>
      <c r="K3240" s="14">
        <f>IF(C3240&lt;&gt;"",IF(C3240+G3240&gt;0,C3240+G3240,""),IF(G3240-C3241&gt;0,G3240-C3241,""))</f>
        <v>3</v>
      </c>
      <c r="L3240" s="15">
        <f>if(K3240&lt;&gt;"",if(J3241-J3240&lt;G3240,1,if(G3240=J3241-J3240,"Push",0)),"")</f>
        <v>0</v>
      </c>
      <c r="AA3240" s="18"/>
      <c r="AB3240" s="19"/>
    </row>
    <row r="3241" hidden="1">
      <c r="B3241" s="20" t="s">
        <v>383</v>
      </c>
      <c r="C3241" s="3"/>
      <c r="D3241" s="3"/>
      <c r="F3241" s="22">
        <v>72.5</v>
      </c>
      <c r="G3241" s="5">
        <v>-2.5</v>
      </c>
      <c r="H3241" s="5">
        <v>-148.0</v>
      </c>
      <c r="I3241" s="12">
        <f>if(H3241&lt;0,-H3241/(-H3241+100),100/(H3241+100))/(if(H3241&lt;0,-H3241/(-H3241+100),100/(H3241+100))+if(H3240&lt;0,-H3240/(-H3240+100),100/(H3240+100)))</f>
        <v>0.5676429568</v>
      </c>
      <c r="J3241" s="13">
        <v>70.0</v>
      </c>
      <c r="K3241" s="23" t="str">
        <f>IF(C3241&lt;&gt;"",IF(C3241+G3241&gt;0,C3241+G3241,""),IF(G3241-C3240&gt;0,G3241-C3240,""))</f>
        <v/>
      </c>
      <c r="L3241" s="15" t="str">
        <f>if(K3241&lt;&gt;"",if(J3240-J3241&lt;G3241,1,if(G3241=J3240-J3241,"Push",0)),"")</f>
        <v/>
      </c>
      <c r="AA3241" s="18"/>
      <c r="AB3241" s="19"/>
    </row>
    <row r="3242" hidden="1">
      <c r="A3242" s="7">
        <v>44203.0</v>
      </c>
      <c r="B3242" s="8" t="s">
        <v>141</v>
      </c>
      <c r="C3242" s="9">
        <v>0.9</v>
      </c>
      <c r="D3242" s="25">
        <v>0.54</v>
      </c>
      <c r="E3242" s="10">
        <v>46.3</v>
      </c>
      <c r="F3242" s="11">
        <v>50.9</v>
      </c>
      <c r="G3242" s="5">
        <v>3.0</v>
      </c>
      <c r="H3242" s="5">
        <v>132.0</v>
      </c>
      <c r="I3242" s="12">
        <f>if(H3242&lt;0,-H3242/(-H3242+100),100/(H3242+100))/(if(H3242&lt;0,-H3242/(-H3242+100),100/(H3242+100))+if(H3243&lt;0,-H3243/(-H3243+100),100/(H3243+100)))</f>
        <v>0.4124992037</v>
      </c>
      <c r="J3242" s="13">
        <v>73.0</v>
      </c>
      <c r="K3242" s="14">
        <f>IF(C3242&lt;&gt;"",IF(C3242+G3242&gt;0,C3242+G3242,""),IF(G3242-C3243&gt;0,G3242-C3243,""))</f>
        <v>3.9</v>
      </c>
      <c r="L3242" s="15">
        <f>if(K3242&lt;&gt;"",if(J3243-J3242&lt;G3242,1,if(G3242=J3243-J3242,"Push",0)),"")</f>
        <v>1</v>
      </c>
      <c r="AA3242" s="18"/>
      <c r="AB3242" s="19"/>
    </row>
    <row r="3243" hidden="1">
      <c r="B3243" s="20" t="s">
        <v>377</v>
      </c>
      <c r="C3243" s="3"/>
      <c r="D3243" s="3"/>
      <c r="F3243" s="22">
        <v>28.4</v>
      </c>
      <c r="G3243" s="5">
        <v>-3.0</v>
      </c>
      <c r="H3243" s="5">
        <v>-159.0</v>
      </c>
      <c r="I3243" s="12">
        <f>if(H3243&lt;0,-H3243/(-H3243+100),100/(H3243+100))/(if(H3243&lt;0,-H3243/(-H3243+100),100/(H3243+100))+if(H3242&lt;0,-H3242/(-H3242+100),100/(H3242+100)))</f>
        <v>0.5875007963</v>
      </c>
      <c r="J3243" s="13">
        <v>69.0</v>
      </c>
      <c r="K3243" s="23" t="str">
        <f>IF(C3243&lt;&gt;"",IF(C3243+G3243&gt;0,C3243+G3243,""),IF(G3243-C3242&gt;0,G3243-C3242,""))</f>
        <v/>
      </c>
      <c r="L3243" s="15" t="str">
        <f>if(K3243&lt;&gt;"",if(J3242-J3243&lt;G3243,1,if(G3243=J3242-J3243,"Push",0)),"")</f>
        <v/>
      </c>
      <c r="AA3243" s="18"/>
      <c r="AB3243" s="19"/>
    </row>
    <row r="3244" hidden="1">
      <c r="A3244" s="7">
        <v>44203.0</v>
      </c>
      <c r="B3244" s="8" t="s">
        <v>405</v>
      </c>
      <c r="C3244" s="9"/>
      <c r="D3244" s="9"/>
      <c r="E3244" s="10">
        <v>45.6</v>
      </c>
      <c r="F3244" s="11">
        <v>73.4</v>
      </c>
      <c r="G3244" s="5">
        <v>5.0</v>
      </c>
      <c r="H3244" s="5">
        <v>180.0</v>
      </c>
      <c r="I3244" s="12">
        <f>if(H3244&lt;0,-H3244/(-H3244+100),100/(H3244+100))/(if(H3244&lt;0,-H3244/(-H3244+100),100/(H3244+100))+if(H3245&lt;0,-H3245/(-H3245+100),100/(H3245+100)))</f>
        <v>0.3403141361</v>
      </c>
      <c r="J3244" s="13">
        <v>81.0</v>
      </c>
      <c r="K3244" s="14" t="str">
        <f>IF(C3244&lt;&gt;"",IF(C3244+G3244&gt;0,C3244+G3244,""),IF(G3244-C3245&gt;0,G3244-C3245,""))</f>
        <v/>
      </c>
      <c r="L3244" s="15" t="str">
        <f>if(K3244&lt;&gt;"",if(J3245-J3244&lt;G3244,1,if(G3244=J3245-J3244,"Push",0)),"")</f>
        <v/>
      </c>
      <c r="AA3244" s="18"/>
      <c r="AB3244" s="19"/>
    </row>
    <row r="3245" hidden="1">
      <c r="B3245" s="20" t="s">
        <v>299</v>
      </c>
      <c r="C3245" s="3">
        <v>8.7</v>
      </c>
      <c r="D3245" s="21">
        <v>0.792</v>
      </c>
      <c r="F3245" s="22">
        <v>26.7</v>
      </c>
      <c r="G3245" s="5">
        <v>-5.0</v>
      </c>
      <c r="H3245" s="5">
        <v>-225.0</v>
      </c>
      <c r="I3245" s="12">
        <f>if(H3245&lt;0,-H3245/(-H3245+100),100/(H3245+100))/(if(H3245&lt;0,-H3245/(-H3245+100),100/(H3245+100))+if(H3244&lt;0,-H3244/(-H3244+100),100/(H3244+100)))</f>
        <v>0.6596858639</v>
      </c>
      <c r="J3245" s="13">
        <v>78.0</v>
      </c>
      <c r="K3245" s="23">
        <f>IF(C3245&lt;&gt;"",IF(C3245+G3245&gt;0,C3245+G3245,""),IF(G3245-C3244&gt;0,G3245-C3244,""))</f>
        <v>3.7</v>
      </c>
      <c r="L3245" s="15">
        <f>if(K3245&lt;&gt;"",if(J3244-J3245&lt;G3245,1,if(G3245=J3244-J3245,"Push",0)),"")</f>
        <v>0</v>
      </c>
      <c r="AA3245" s="18"/>
      <c r="AB3245" s="19"/>
    </row>
    <row r="3246" hidden="1">
      <c r="A3246" s="7">
        <v>44203.0</v>
      </c>
      <c r="B3246" s="8" t="s">
        <v>109</v>
      </c>
      <c r="C3246" s="9"/>
      <c r="D3246" s="9"/>
      <c r="E3246" s="10">
        <v>43.5</v>
      </c>
      <c r="F3246" s="11">
        <v>37.1</v>
      </c>
      <c r="G3246" s="5">
        <v>1.5</v>
      </c>
      <c r="H3246" s="5">
        <v>104.0</v>
      </c>
      <c r="I3246" s="12">
        <f>if(H3246&lt;0,-H3246/(-H3246+100),100/(H3246+100))/(if(H3246&lt;0,-H3246/(-H3246+100),100/(H3246+100))+if(H3247&lt;0,-H3247/(-H3247+100),100/(H3247+100)))</f>
        <v>0.46964106</v>
      </c>
      <c r="J3246" s="13">
        <v>75.0</v>
      </c>
      <c r="K3246" s="14" t="str">
        <f>IF(C3246&lt;&gt;"",IF(C3246+G3246&gt;0,C3246+G3246,""),IF(G3246-C3247&gt;0,G3246-C3247,""))</f>
        <v/>
      </c>
      <c r="L3246" s="15" t="str">
        <f>if(K3246&lt;&gt;"",if(J3247-J3246&lt;G3246,1,if(G3246=J3247-J3246,"Push",0)),"")</f>
        <v/>
      </c>
      <c r="AA3246" s="18"/>
      <c r="AB3246" s="19"/>
    </row>
    <row r="3247" hidden="1">
      <c r="B3247" s="20" t="s">
        <v>433</v>
      </c>
      <c r="C3247" s="3">
        <v>3.6</v>
      </c>
      <c r="D3247" s="21">
        <v>0.623</v>
      </c>
      <c r="F3247" s="22">
        <v>48.0</v>
      </c>
      <c r="G3247" s="5">
        <v>-1.5</v>
      </c>
      <c r="H3247" s="5">
        <v>-124.0</v>
      </c>
      <c r="I3247" s="12">
        <f>if(H3247&lt;0,-H3247/(-H3247+100),100/(H3247+100))/(if(H3247&lt;0,-H3247/(-H3247+100),100/(H3247+100))+if(H3246&lt;0,-H3246/(-H3246+100),100/(H3246+100)))</f>
        <v>0.53035894</v>
      </c>
      <c r="J3247" s="13">
        <v>78.0</v>
      </c>
      <c r="K3247" s="23">
        <f>IF(C3247&lt;&gt;"",IF(C3247+G3247&gt;0,C3247+G3247,""),IF(G3247-C3246&gt;0,G3247-C3246,""))</f>
        <v>2.1</v>
      </c>
      <c r="L3247" s="15">
        <f>if(K3247&lt;&gt;"",if(J3246-J3247&lt;G3247,1,if(G3247=J3246-J3247,"Push",0)),"")</f>
        <v>1</v>
      </c>
      <c r="AA3247" s="18"/>
      <c r="AB3247" s="19"/>
    </row>
    <row r="3248" hidden="1">
      <c r="A3248" s="7">
        <v>44203.0</v>
      </c>
      <c r="B3248" s="8" t="s">
        <v>287</v>
      </c>
      <c r="C3248" s="9"/>
      <c r="D3248" s="9"/>
      <c r="E3248" s="10">
        <v>39.2</v>
      </c>
      <c r="F3248" s="11">
        <v>54.3</v>
      </c>
      <c r="G3248" s="5">
        <v>14.5</v>
      </c>
      <c r="H3248" s="5">
        <v>850.0</v>
      </c>
      <c r="I3248" s="12">
        <f>if(H3248&lt;0,-H3248/(-H3248+100),100/(H3248+100))/(if(H3248&lt;0,-H3248/(-H3248+100),100/(H3248+100))+if(H3249&lt;0,-H3249/(-H3249+100),100/(H3249+100)))</f>
        <v>0.1003777658</v>
      </c>
      <c r="J3248" s="13">
        <v>66.0</v>
      </c>
      <c r="K3248" s="14">
        <f>IF(C3248&lt;&gt;"",IF(C3248+G3248&gt;0,C3248+G3248,""),IF(G3248-C3249&gt;0,G3248-C3249,""))</f>
        <v>0.3</v>
      </c>
      <c r="L3248" s="15">
        <f>if(K3248&lt;&gt;"",if(J3249-J3248&lt;G3248,1,if(G3248=J3249-J3248,"Push",0)),"")</f>
        <v>1</v>
      </c>
      <c r="AA3248" s="18"/>
      <c r="AB3248" s="19"/>
    </row>
    <row r="3249" hidden="1">
      <c r="B3249" s="20" t="s">
        <v>234</v>
      </c>
      <c r="C3249" s="3">
        <v>14.2</v>
      </c>
      <c r="D3249" s="21">
        <v>0.896</v>
      </c>
      <c r="F3249" s="22">
        <v>42.7</v>
      </c>
      <c r="G3249" s="5">
        <v>-14.5</v>
      </c>
      <c r="H3249" s="5">
        <v>-1667.0</v>
      </c>
      <c r="I3249" s="12">
        <f>if(H3249&lt;0,-H3249/(-H3249+100),100/(H3249+100))/(if(H3249&lt;0,-H3249/(-H3249+100),100/(H3249+100))+if(H3248&lt;0,-H3248/(-H3248+100),100/(H3248+100)))</f>
        <v>0.8996222342</v>
      </c>
      <c r="J3249" s="13">
        <v>77.0</v>
      </c>
      <c r="K3249" s="23" t="str">
        <f>IF(C3249&lt;&gt;"",IF(C3249+G3249&gt;0,C3249+G3249,""),IF(G3249-C3248&gt;0,G3249-C3248,""))</f>
        <v/>
      </c>
      <c r="L3249" s="15" t="str">
        <f>if(K3249&lt;&gt;"",if(J3248-J3249&lt;G3249,1,if(G3249=J3248-J3249,"Push",0)),"")</f>
        <v/>
      </c>
      <c r="AA3249" s="18"/>
      <c r="AB3249" s="19"/>
    </row>
    <row r="3250" hidden="1">
      <c r="A3250" s="7">
        <v>44203.0</v>
      </c>
      <c r="B3250" s="8" t="s">
        <v>117</v>
      </c>
      <c r="C3250" s="9"/>
      <c r="D3250" s="9"/>
      <c r="E3250" s="10">
        <v>36.5</v>
      </c>
      <c r="F3250" s="11">
        <v>27.1</v>
      </c>
      <c r="G3250" s="5">
        <v>3.5</v>
      </c>
      <c r="H3250" s="5">
        <v>143.0</v>
      </c>
      <c r="I3250" s="12">
        <f>if(H3250&lt;0,-H3250/(-H3250+100),100/(H3250+100))/(if(H3250&lt;0,-H3250/(-H3250+100),100/(H3250+100))+if(H3251&lt;0,-H3251/(-H3251+100),100/(H3251+100)))</f>
        <v>0.3927168868</v>
      </c>
      <c r="J3250" s="13">
        <v>90.0</v>
      </c>
      <c r="K3250" s="14" t="str">
        <f>IF(C3250&lt;&gt;"",IF(C3250+G3250&gt;0,C3250+G3250,""),IF(G3250-C3251&gt;0,G3250-C3251,""))</f>
        <v/>
      </c>
      <c r="L3250" s="15" t="str">
        <f>if(K3250&lt;&gt;"",if(J3251-J3250&lt;G3250,1,if(G3250=J3251-J3250,"Push",0)),"")</f>
        <v/>
      </c>
      <c r="AA3250" s="18"/>
      <c r="AB3250" s="19"/>
    </row>
    <row r="3251" hidden="1">
      <c r="B3251" s="20" t="s">
        <v>473</v>
      </c>
      <c r="C3251" s="3">
        <v>6.7</v>
      </c>
      <c r="D3251" s="21">
        <v>0.74</v>
      </c>
      <c r="F3251" s="22">
        <v>52.6</v>
      </c>
      <c r="G3251" s="5">
        <v>-3.5</v>
      </c>
      <c r="H3251" s="5">
        <v>-175.0</v>
      </c>
      <c r="I3251" s="12">
        <f>if(H3251&lt;0,-H3251/(-H3251+100),100/(H3251+100))/(if(H3251&lt;0,-H3251/(-H3251+100),100/(H3251+100))+if(H3250&lt;0,-H3250/(-H3250+100),100/(H3250+100)))</f>
        <v>0.6072831132</v>
      </c>
      <c r="J3251" s="13">
        <v>97.0</v>
      </c>
      <c r="K3251" s="23">
        <f>IF(C3251&lt;&gt;"",IF(C3251+G3251&gt;0,C3251+G3251,""),IF(G3251-C3250&gt;0,G3251-C3250,""))</f>
        <v>3.2</v>
      </c>
      <c r="L3251" s="15">
        <f>if(K3251&lt;&gt;"",if(J3250-J3251&lt;G3251,1,if(G3251=J3250-J3251,"Push",0)),"")</f>
        <v>1</v>
      </c>
      <c r="AA3251" s="18"/>
      <c r="AB3251" s="19"/>
    </row>
    <row r="3252" hidden="1">
      <c r="A3252" s="7">
        <v>44203.0</v>
      </c>
      <c r="B3252" s="8" t="s">
        <v>119</v>
      </c>
      <c r="C3252" s="9"/>
      <c r="D3252" s="9"/>
      <c r="E3252" s="10">
        <v>36.4</v>
      </c>
      <c r="F3252" s="11">
        <v>23.2</v>
      </c>
      <c r="G3252" s="5">
        <v>12.5</v>
      </c>
      <c r="H3252" s="5">
        <v>600.0</v>
      </c>
      <c r="I3252" s="12">
        <f>if(H3252&lt;0,-H3252/(-H3252+100),100/(H3252+100))/(if(H3252&lt;0,-H3252/(-H3252+100),100/(H3252+100))+if(H3253&lt;0,-H3253/(-H3253+100),100/(H3253+100)))</f>
        <v>0.1368563686</v>
      </c>
      <c r="J3252" s="13">
        <v>68.0</v>
      </c>
      <c r="K3252" s="14">
        <f>IF(C3252&lt;&gt;"",IF(C3252+G3252&gt;0,C3252+G3252,""),IF(G3252-C3253&gt;0,G3252-C3253,""))</f>
        <v>3.1</v>
      </c>
      <c r="L3252" s="15">
        <f>if(K3252&lt;&gt;"",if(J3253-J3252&lt;G3252,1,if(G3252=J3253-J3252,"Push",0)),"")</f>
        <v>0</v>
      </c>
      <c r="AA3252" s="18"/>
      <c r="AB3252" s="19"/>
    </row>
    <row r="3253" hidden="1">
      <c r="B3253" s="20" t="s">
        <v>254</v>
      </c>
      <c r="C3253" s="3">
        <v>9.4</v>
      </c>
      <c r="D3253" s="21">
        <v>0.769</v>
      </c>
      <c r="F3253" s="22">
        <v>61.1</v>
      </c>
      <c r="G3253" s="5">
        <v>-12.5</v>
      </c>
      <c r="H3253" s="5">
        <v>-910.0</v>
      </c>
      <c r="I3253" s="12">
        <f>if(H3253&lt;0,-H3253/(-H3253+100),100/(H3253+100))/(if(H3253&lt;0,-H3253/(-H3253+100),100/(H3253+100))+if(H3252&lt;0,-H3252/(-H3252+100),100/(H3252+100)))</f>
        <v>0.8631436314</v>
      </c>
      <c r="J3253" s="13">
        <v>93.0</v>
      </c>
      <c r="K3253" s="23" t="str">
        <f>IF(C3253&lt;&gt;"",IF(C3253+G3253&gt;0,C3253+G3253,""),IF(G3253-C3252&gt;0,G3253-C3252,""))</f>
        <v/>
      </c>
      <c r="L3253" s="15" t="str">
        <f>if(K3253&lt;&gt;"",if(J3252-J3253&lt;G3253,1,if(G3253=J3252-J3253,"Push",0)),"")</f>
        <v/>
      </c>
      <c r="AA3253" s="18"/>
      <c r="AB3253" s="19"/>
    </row>
    <row r="3254" hidden="1">
      <c r="A3254" s="7">
        <v>44203.0</v>
      </c>
      <c r="B3254" s="8" t="s">
        <v>132</v>
      </c>
      <c r="C3254" s="9"/>
      <c r="D3254" s="9"/>
      <c r="E3254" s="10">
        <v>36.3</v>
      </c>
      <c r="F3254" s="11">
        <v>48.3</v>
      </c>
      <c r="G3254" s="5">
        <v>17.5</v>
      </c>
      <c r="H3254" s="5">
        <v>1150.0</v>
      </c>
      <c r="I3254" s="12">
        <f>if(H3254&lt;0,-H3254/(-H3254+100),100/(H3254+100))/(if(H3254&lt;0,-H3254/(-H3254+100),100/(H3254+100))+if(H3255&lt;0,-H3255/(-H3255+100),100/(H3255+100)))</f>
        <v>0.07680945347</v>
      </c>
      <c r="J3254" s="13">
        <v>64.0</v>
      </c>
      <c r="K3254" s="14" t="str">
        <f>IF(C3254&lt;&gt;"",IF(C3254+G3254&gt;0,C3254+G3254,""),IF(G3254-C3255&gt;0,G3254-C3255,""))</f>
        <v/>
      </c>
      <c r="L3254" s="15" t="str">
        <f>if(K3254&lt;&gt;"",if(J3255-J3254&lt;G3254,1,if(G3254=J3255-J3254,"Push",0)),"")</f>
        <v/>
      </c>
      <c r="AA3254" s="18"/>
      <c r="AB3254" s="19"/>
    </row>
    <row r="3255" hidden="1">
      <c r="B3255" s="20" t="s">
        <v>41</v>
      </c>
      <c r="C3255" s="3">
        <v>19.2</v>
      </c>
      <c r="D3255" s="21">
        <v>0.939</v>
      </c>
      <c r="F3255" s="22">
        <v>45.3</v>
      </c>
      <c r="G3255" s="5">
        <v>-17.5</v>
      </c>
      <c r="H3255" s="5">
        <v>-2500.0</v>
      </c>
      <c r="I3255" s="12">
        <f>if(H3255&lt;0,-H3255/(-H3255+100),100/(H3255+100))/(if(H3255&lt;0,-H3255/(-H3255+100),100/(H3255+100))+if(H3254&lt;0,-H3254/(-H3254+100),100/(H3254+100)))</f>
        <v>0.9231905465</v>
      </c>
      <c r="J3255" s="13">
        <v>88.0</v>
      </c>
      <c r="K3255" s="23">
        <f>IF(C3255&lt;&gt;"",IF(C3255+G3255&gt;0,C3255+G3255,""),IF(G3255-C3254&gt;0,G3255-C3254,""))</f>
        <v>1.7</v>
      </c>
      <c r="L3255" s="15">
        <f>if(K3255&lt;&gt;"",if(J3254-J3255&lt;G3255,1,if(G3255=J3254-J3255,"Push",0)),"")</f>
        <v>1</v>
      </c>
      <c r="AA3255" s="18"/>
      <c r="AB3255" s="19"/>
    </row>
    <row r="3256" hidden="1">
      <c r="A3256" s="7">
        <v>44203.0</v>
      </c>
      <c r="B3256" s="8" t="s">
        <v>107</v>
      </c>
      <c r="C3256" s="9"/>
      <c r="D3256" s="9"/>
      <c r="E3256" s="10">
        <v>32.4</v>
      </c>
      <c r="F3256" s="11">
        <v>46.2</v>
      </c>
      <c r="G3256" s="5">
        <v>4.0</v>
      </c>
      <c r="H3256" s="5">
        <v>155.0</v>
      </c>
      <c r="I3256" s="12">
        <f>if(H3256&lt;0,-H3256/(-H3256+100),100/(H3256+100))/(if(H3256&lt;0,-H3256/(-H3256+100),100/(H3256+100))+if(H3257&lt;0,-H3257/(-H3257+100),100/(H3257+100)))</f>
        <v>0.3744351194</v>
      </c>
      <c r="J3256" s="13">
        <v>54.0</v>
      </c>
      <c r="K3256" s="14" t="str">
        <f>IF(C3256&lt;&gt;"",IF(C3256+G3256&gt;0,C3256+G3256,""),IF(G3256-C3257&gt;0,G3256-C3257,""))</f>
        <v/>
      </c>
      <c r="L3256" s="15" t="str">
        <f>if(K3256&lt;&gt;"",if(J3257-J3256&lt;G3256,1,if(G3256=J3257-J3256,"Push",0)),"")</f>
        <v/>
      </c>
      <c r="AA3256" s="18"/>
      <c r="AB3256" s="19"/>
    </row>
    <row r="3257" hidden="1">
      <c r="B3257" s="20" t="s">
        <v>95</v>
      </c>
      <c r="C3257" s="3">
        <v>6.1</v>
      </c>
      <c r="D3257" s="21">
        <v>0.725</v>
      </c>
      <c r="F3257" s="22">
        <v>36.0</v>
      </c>
      <c r="G3257" s="5">
        <v>-4.0</v>
      </c>
      <c r="H3257" s="5">
        <v>-190.0</v>
      </c>
      <c r="I3257" s="12">
        <f>if(H3257&lt;0,-H3257/(-H3257+100),100/(H3257+100))/(if(H3257&lt;0,-H3257/(-H3257+100),100/(H3257+100))+if(H3256&lt;0,-H3256/(-H3256+100),100/(H3256+100)))</f>
        <v>0.6255648806</v>
      </c>
      <c r="J3257" s="13">
        <v>57.0</v>
      </c>
      <c r="K3257" s="23">
        <f>IF(C3257&lt;&gt;"",IF(C3257+G3257&gt;0,C3257+G3257,""),IF(G3257-C3256&gt;0,G3257-C3256,""))</f>
        <v>2.1</v>
      </c>
      <c r="L3257" s="15">
        <f>if(K3257&lt;&gt;"",if(J3256-J3257&lt;G3257,1,if(G3257=J3256-J3257,"Push",0)),"")</f>
        <v>0</v>
      </c>
      <c r="AA3257" s="18"/>
      <c r="AB3257" s="19"/>
    </row>
    <row r="3258" hidden="1">
      <c r="A3258" s="7">
        <v>44203.0</v>
      </c>
      <c r="B3258" s="8" t="s">
        <v>350</v>
      </c>
      <c r="C3258" s="9"/>
      <c r="D3258" s="9"/>
      <c r="E3258" s="10">
        <v>30.7</v>
      </c>
      <c r="F3258" s="11">
        <v>51.7</v>
      </c>
      <c r="G3258" s="5">
        <v>14.5</v>
      </c>
      <c r="H3258" s="5">
        <v>850.0</v>
      </c>
      <c r="I3258" s="12">
        <f>if(H3258&lt;0,-H3258/(-H3258+100),100/(H3258+100))/(if(H3258&lt;0,-H3258/(-H3258+100),100/(H3258+100))+if(H3259&lt;0,-H3259/(-H3259+100),100/(H3259+100)))</f>
        <v>0.1003777658</v>
      </c>
      <c r="J3258" s="13">
        <v>80.0</v>
      </c>
      <c r="K3258" s="14" t="str">
        <f>IF(C3258&lt;&gt;"",IF(C3258+G3258&gt;0,C3258+G3258,""),IF(G3258-C3259&gt;0,G3258-C3259,""))</f>
        <v/>
      </c>
      <c r="L3258" s="15" t="str">
        <f>if(K3258&lt;&gt;"",if(J3259-J3258&lt;G3258,1,if(G3258=J3259-J3258,"Push",0)),"")</f>
        <v/>
      </c>
      <c r="AA3258" s="18"/>
      <c r="AB3258" s="19"/>
    </row>
    <row r="3259" hidden="1">
      <c r="B3259" s="20" t="s">
        <v>59</v>
      </c>
      <c r="C3259" s="3">
        <v>17.1</v>
      </c>
      <c r="D3259" s="21">
        <v>0.922</v>
      </c>
      <c r="F3259" s="22">
        <v>29.8</v>
      </c>
      <c r="G3259" s="5">
        <v>-14.5</v>
      </c>
      <c r="H3259" s="5">
        <v>-1667.0</v>
      </c>
      <c r="I3259" s="12">
        <f>if(H3259&lt;0,-H3259/(-H3259+100),100/(H3259+100))/(if(H3259&lt;0,-H3259/(-H3259+100),100/(H3259+100))+if(H3258&lt;0,-H3258/(-H3258+100),100/(H3258+100)))</f>
        <v>0.8996222342</v>
      </c>
      <c r="J3259" s="13">
        <v>85.0</v>
      </c>
      <c r="K3259" s="23">
        <f>IF(C3259&lt;&gt;"",IF(C3259+G3259&gt;0,C3259+G3259,""),IF(G3259-C3258&gt;0,G3259-C3258,""))</f>
        <v>2.6</v>
      </c>
      <c r="L3259" s="15">
        <f>if(K3259&lt;&gt;"",if(J3258-J3259&lt;G3259,1,if(G3259=J3258-J3259,"Push",0)),"")</f>
        <v>0</v>
      </c>
      <c r="AA3259" s="18"/>
      <c r="AB3259" s="19"/>
    </row>
    <row r="3260" hidden="1">
      <c r="A3260" s="7">
        <v>44203.0</v>
      </c>
      <c r="B3260" s="8" t="s">
        <v>335</v>
      </c>
      <c r="C3260" s="9"/>
      <c r="D3260" s="9"/>
      <c r="E3260" s="10">
        <v>29.5</v>
      </c>
      <c r="F3260" s="11">
        <v>19.5</v>
      </c>
      <c r="G3260" s="5">
        <v>6.0</v>
      </c>
      <c r="H3260" s="5">
        <v>215.0</v>
      </c>
      <c r="I3260" s="12">
        <f>if(H3260&lt;0,-H3260/(-H3260+100),100/(H3260+100))/(if(H3260&lt;0,-H3260/(-H3260+100),100/(H3260+100))+if(H3261&lt;0,-H3261/(-H3261+100),100/(H3261+100)))</f>
        <v>0.3021148036</v>
      </c>
      <c r="J3260" s="13">
        <v>62.0</v>
      </c>
      <c r="K3260" s="14" t="str">
        <f>IF(C3260&lt;&gt;"",IF(C3260+G3260&gt;0,C3260+G3260,""),IF(G3260-C3261&gt;0,G3260-C3261,""))</f>
        <v/>
      </c>
      <c r="L3260" s="15" t="str">
        <f>if(K3260&lt;&gt;"",if(J3261-J3260&lt;G3260,1,if(G3260=J3261-J3260,"Push",0)),"")</f>
        <v/>
      </c>
      <c r="AA3260" s="18"/>
      <c r="AB3260" s="19"/>
    </row>
    <row r="3261" hidden="1">
      <c r="B3261" s="20" t="s">
        <v>382</v>
      </c>
      <c r="C3261" s="3">
        <v>6.3</v>
      </c>
      <c r="D3261" s="21">
        <v>0.717</v>
      </c>
      <c r="F3261" s="22">
        <v>48.7</v>
      </c>
      <c r="G3261" s="5">
        <v>-6.0</v>
      </c>
      <c r="H3261" s="5">
        <v>-275.0</v>
      </c>
      <c r="I3261" s="12">
        <f>if(H3261&lt;0,-H3261/(-H3261+100),100/(H3261+100))/(if(H3261&lt;0,-H3261/(-H3261+100),100/(H3261+100))+if(H3260&lt;0,-H3260/(-H3260+100),100/(H3260+100)))</f>
        <v>0.6978851964</v>
      </c>
      <c r="J3261" s="13">
        <v>74.0</v>
      </c>
      <c r="K3261" s="23">
        <f>IF(C3261&lt;&gt;"",IF(C3261+G3261&gt;0,C3261+G3261,""),IF(G3261-C3260&gt;0,G3261-C3260,""))</f>
        <v>0.3</v>
      </c>
      <c r="L3261" s="15">
        <f>if(K3261&lt;&gt;"",if(J3260-J3261&lt;G3261,1,if(G3261=J3260-J3261,"Push",0)),"")</f>
        <v>1</v>
      </c>
      <c r="AA3261" s="18"/>
      <c r="AB3261" s="19"/>
    </row>
    <row r="3262" hidden="1">
      <c r="A3262" s="7">
        <v>44203.0</v>
      </c>
      <c r="B3262" s="8" t="s">
        <v>474</v>
      </c>
      <c r="C3262" s="9"/>
      <c r="D3262" s="9"/>
      <c r="E3262" s="10"/>
      <c r="F3262" s="11"/>
      <c r="I3262" s="12"/>
      <c r="J3262" s="13">
        <v>67.0</v>
      </c>
      <c r="K3262" s="14"/>
      <c r="L3262" s="15"/>
      <c r="AA3262" s="18"/>
      <c r="AB3262" s="19"/>
    </row>
    <row r="3263" hidden="1">
      <c r="B3263" s="20" t="s">
        <v>77</v>
      </c>
      <c r="C3263" s="3"/>
      <c r="D3263" s="3"/>
      <c r="F3263" s="22"/>
      <c r="I3263" s="12"/>
      <c r="J3263" s="13">
        <v>96.0</v>
      </c>
      <c r="K3263" s="23"/>
      <c r="L3263" s="15"/>
      <c r="AA3263" s="18"/>
      <c r="AB3263" s="19"/>
    </row>
    <row r="3264">
      <c r="A3264" s="42">
        <v>44204.0</v>
      </c>
      <c r="B3264" s="43" t="s">
        <v>38</v>
      </c>
      <c r="C3264" s="44"/>
      <c r="D3264" s="44"/>
      <c r="E3264" s="46">
        <v>85.2</v>
      </c>
      <c r="F3264" s="47">
        <v>76.7</v>
      </c>
      <c r="G3264" s="48">
        <v>6.0</v>
      </c>
      <c r="H3264" s="48">
        <v>215.0</v>
      </c>
      <c r="I3264" s="49">
        <f>if(H3264&lt;0,-H3264/(-H3264+100),100/(H3264+100))/(if(H3264&lt;0,-H3264/(-H3264+100),100/(H3264+100))+if(H3265&lt;0,-H3265/(-H3265+100),100/(H3265+100)))</f>
        <v>0.3042300479</v>
      </c>
      <c r="J3264" s="50">
        <v>55.0</v>
      </c>
      <c r="K3264" s="51">
        <f>IF(C3264&lt;&gt;"",IF(C3264+G3264&gt;0,C3264+G3264,""),IF(G3264-C3265&gt;0,G3264-C3265,""))</f>
        <v>2.1</v>
      </c>
      <c r="L3264" s="52">
        <f>if(K3264&lt;&gt;"",if(J3265-J3264&lt;G3264,1,if(G3264=J3265-J3264,"Push",0)),"")</f>
        <v>1</v>
      </c>
      <c r="AA3264" s="18"/>
      <c r="AB3264" s="19"/>
    </row>
    <row r="3265">
      <c r="B3265" s="20" t="s">
        <v>54</v>
      </c>
      <c r="C3265" s="3">
        <v>3.9</v>
      </c>
      <c r="D3265" s="21">
        <v>0.644</v>
      </c>
      <c r="F3265" s="22">
        <v>53.2</v>
      </c>
      <c r="G3265" s="5">
        <v>-6.0</v>
      </c>
      <c r="H3265" s="5">
        <v>-265.0</v>
      </c>
      <c r="I3265" s="12">
        <f>if(H3265&lt;0,-H3265/(-H3265+100),100/(H3265+100))/(if(H3265&lt;0,-H3265/(-H3265+100),100/(H3265+100))+if(H3264&lt;0,-H3264/(-H3264+100),100/(H3264+100)))</f>
        <v>0.6957699521</v>
      </c>
      <c r="J3265" s="13">
        <v>54.0</v>
      </c>
      <c r="K3265" s="23" t="str">
        <f>IF(C3265&lt;&gt;"",IF(C3265+G3265&gt;0,C3265+G3265,""),IF(G3265-C3264&gt;0,G3265-C3264,""))</f>
        <v/>
      </c>
      <c r="L3265" s="15" t="str">
        <f>if(K3265&lt;&gt;"",if(J3264-J3265&lt;G3265,1,if(G3265=J3264-J3265,"Push",0)),"")</f>
        <v/>
      </c>
      <c r="AA3265" s="18"/>
      <c r="AB3265" s="19"/>
    </row>
    <row r="3266" hidden="1">
      <c r="A3266" s="7">
        <v>44204.0</v>
      </c>
      <c r="B3266" s="8" t="s">
        <v>319</v>
      </c>
      <c r="C3266" s="9"/>
      <c r="D3266" s="9"/>
      <c r="E3266" s="10">
        <v>72.0</v>
      </c>
      <c r="F3266" s="11">
        <v>94.6</v>
      </c>
      <c r="G3266" s="5">
        <v>7.0</v>
      </c>
      <c r="H3266" s="5">
        <v>260.0</v>
      </c>
      <c r="I3266" s="12">
        <f>if(H3266&lt;0,-H3266/(-H3266+100),100/(H3266+100))/(if(H3266&lt;0,-H3266/(-H3266+100),100/(H3266+100))+if(H3267&lt;0,-H3267/(-H3267+100),100/(H3267+100)))</f>
        <v>0.2679147837</v>
      </c>
      <c r="J3266" s="13">
        <v>89.0</v>
      </c>
      <c r="K3266" s="14">
        <f>IF(C3266&lt;&gt;"",IF(C3266+G3266&gt;0,C3266+G3266,""),IF(G3266-C3267&gt;0,G3266-C3267,""))</f>
        <v>0.3</v>
      </c>
      <c r="L3266" s="15">
        <f>if(K3266&lt;&gt;"",if(J3267-J3266&lt;G3266,1,if(G3266=J3267-J3266,"Push",0)),"")</f>
        <v>1</v>
      </c>
      <c r="AA3266" s="18"/>
      <c r="AB3266" s="19"/>
    </row>
    <row r="3267" hidden="1">
      <c r="B3267" s="20" t="s">
        <v>102</v>
      </c>
      <c r="C3267" s="3">
        <v>6.7</v>
      </c>
      <c r="D3267" s="21">
        <v>0.765</v>
      </c>
      <c r="F3267" s="22">
        <v>31.5</v>
      </c>
      <c r="G3267" s="5">
        <v>-7.0</v>
      </c>
      <c r="H3267" s="5">
        <v>-315.0</v>
      </c>
      <c r="I3267" s="12">
        <f>if(H3267&lt;0,-H3267/(-H3267+100),100/(H3267+100))/(if(H3267&lt;0,-H3267/(-H3267+100),100/(H3267+100))+if(H3266&lt;0,-H3266/(-H3266+100),100/(H3266+100)))</f>
        <v>0.7320852163</v>
      </c>
      <c r="J3267" s="13">
        <v>78.0</v>
      </c>
      <c r="K3267" s="23" t="str">
        <f>IF(C3267&lt;&gt;"",IF(C3267+G3267&gt;0,C3267+G3267,""),IF(G3267-C3266&gt;0,G3267-C3266,""))</f>
        <v/>
      </c>
      <c r="L3267" s="15" t="str">
        <f>if(K3267&lt;&gt;"",if(J3266-J3267&lt;G3267,1,if(G3267=J3266-J3267,"Push",0)),"")</f>
        <v/>
      </c>
      <c r="AA3267" s="18"/>
      <c r="AB3267" s="19"/>
    </row>
    <row r="3268" hidden="1">
      <c r="A3268" s="7">
        <v>44204.0</v>
      </c>
      <c r="B3268" s="8" t="s">
        <v>210</v>
      </c>
      <c r="C3268" s="9"/>
      <c r="D3268" s="9"/>
      <c r="E3268" s="10">
        <v>69.0</v>
      </c>
      <c r="F3268" s="11">
        <v>39.7</v>
      </c>
      <c r="G3268" s="5">
        <v>4.0</v>
      </c>
      <c r="H3268" s="5">
        <v>155.0</v>
      </c>
      <c r="I3268" s="12">
        <f>if(H3268&lt;0,-H3268/(-H3268+100),100/(H3268+100))/(if(H3268&lt;0,-H3268/(-H3268+100),100/(H3268+100))+if(H3269&lt;0,-H3269/(-H3269+100),100/(H3269+100)))</f>
        <v>0.3779654202</v>
      </c>
      <c r="J3268" s="13">
        <v>78.0</v>
      </c>
      <c r="K3268" s="14" t="str">
        <f>IF(C3268&lt;&gt;"",IF(C3268+G3268&gt;0,C3268+G3268,""),IF(G3268-C3269&gt;0,G3268-C3269,""))</f>
        <v/>
      </c>
      <c r="L3268" s="15" t="str">
        <f>if(K3268&lt;&gt;"",if(J3269-J3268&lt;G3268,1,if(G3268=J3269-J3268,"Push",0)),"")</f>
        <v/>
      </c>
      <c r="AA3268" s="18"/>
      <c r="AB3268" s="19"/>
    </row>
    <row r="3269" hidden="1">
      <c r="B3269" s="20" t="s">
        <v>46</v>
      </c>
      <c r="C3269" s="3">
        <v>4.1</v>
      </c>
      <c r="D3269" s="21">
        <v>0.655</v>
      </c>
      <c r="F3269" s="22">
        <v>79.9</v>
      </c>
      <c r="G3269" s="5">
        <v>-4.0</v>
      </c>
      <c r="H3269" s="5">
        <v>-182.0</v>
      </c>
      <c r="I3269" s="12">
        <f>if(H3269&lt;0,-H3269/(-H3269+100),100/(H3269+100))/(if(H3269&lt;0,-H3269/(-H3269+100),100/(H3269+100))+if(H3268&lt;0,-H3268/(-H3268+100),100/(H3268+100)))</f>
        <v>0.6220345798</v>
      </c>
      <c r="J3269" s="13">
        <v>95.0</v>
      </c>
      <c r="K3269" s="23">
        <f>IF(C3269&lt;&gt;"",IF(C3269+G3269&gt;0,C3269+G3269,""),IF(G3269-C3268&gt;0,G3269-C3268,""))</f>
        <v>0.1</v>
      </c>
      <c r="L3269" s="15">
        <f>if(K3269&lt;&gt;"",if(J3268-J3269&lt;G3269,1,if(G3269=J3268-J3269,"Push",0)),"")</f>
        <v>1</v>
      </c>
      <c r="AA3269" s="18"/>
      <c r="AB3269" s="19"/>
    </row>
    <row r="3270" hidden="1">
      <c r="A3270" s="7">
        <v>44204.0</v>
      </c>
      <c r="B3270" s="8" t="s">
        <v>256</v>
      </c>
      <c r="C3270" s="9"/>
      <c r="D3270" s="9"/>
      <c r="E3270" s="10">
        <v>68.8</v>
      </c>
      <c r="F3270" s="11">
        <v>52.4</v>
      </c>
      <c r="G3270" s="5">
        <v>8.0</v>
      </c>
      <c r="H3270" s="5">
        <v>290.0</v>
      </c>
      <c r="I3270" s="12">
        <f>if(H3270&lt;0,-H3270/(-H3270+100),100/(H3270+100))/(if(H3270&lt;0,-H3270/(-H3270+100),100/(H3270+100))+if(H3271&lt;0,-H3271/(-H3271+100),100/(H3271+100)))</f>
        <v>0.2451612903</v>
      </c>
      <c r="J3270" s="13">
        <v>64.0</v>
      </c>
      <c r="K3270" s="14">
        <f>IF(C3270&lt;&gt;"",IF(C3270+G3270&gt;0,C3270+G3270,""),IF(G3270-C3271&gt;0,G3270-C3271,""))</f>
        <v>2.2</v>
      </c>
      <c r="L3270" s="15">
        <f>if(K3270&lt;&gt;"",if(J3271-J3270&lt;G3270,1,if(G3270=J3271-J3270,"Push",0)),"")</f>
        <v>1</v>
      </c>
      <c r="AA3270" s="18"/>
      <c r="AB3270" s="19"/>
    </row>
    <row r="3271" hidden="1">
      <c r="B3271" s="20" t="s">
        <v>16</v>
      </c>
      <c r="C3271" s="3">
        <v>5.8</v>
      </c>
      <c r="D3271" s="21">
        <v>0.704</v>
      </c>
      <c r="F3271" s="22">
        <v>67.3</v>
      </c>
      <c r="G3271" s="5">
        <v>-8.0</v>
      </c>
      <c r="H3271" s="5">
        <v>-375.0</v>
      </c>
      <c r="I3271" s="12">
        <f>if(H3271&lt;0,-H3271/(-H3271+100),100/(H3271+100))/(if(H3271&lt;0,-H3271/(-H3271+100),100/(H3271+100))+if(H3270&lt;0,-H3270/(-H3270+100),100/(H3270+100)))</f>
        <v>0.7548387097</v>
      </c>
      <c r="J3271" s="13">
        <v>66.0</v>
      </c>
      <c r="K3271" s="23" t="str">
        <f>IF(C3271&lt;&gt;"",IF(C3271+G3271&gt;0,C3271+G3271,""),IF(G3271-C3270&gt;0,G3271-C3270,""))</f>
        <v/>
      </c>
      <c r="L3271" s="15" t="str">
        <f>if(K3271&lt;&gt;"",if(J3270-J3271&lt;G3271,1,if(G3271=J3270-J3271,"Push",0)),"")</f>
        <v/>
      </c>
      <c r="AA3271" s="18"/>
      <c r="AB3271" s="19"/>
    </row>
    <row r="3272" hidden="1">
      <c r="A3272" s="7">
        <v>44204.0</v>
      </c>
      <c r="B3272" s="8" t="s">
        <v>162</v>
      </c>
      <c r="C3272" s="9"/>
      <c r="D3272" s="9"/>
      <c r="E3272" s="10">
        <v>56.5</v>
      </c>
      <c r="F3272" s="11">
        <v>36.3</v>
      </c>
      <c r="G3272" s="5">
        <v>4.5</v>
      </c>
      <c r="H3272" s="5">
        <v>165.0</v>
      </c>
      <c r="I3272" s="12">
        <f>if(H3272&lt;0,-H3272/(-H3272+100),100/(H3272+100))/(if(H3272&lt;0,-H3272/(-H3272+100),100/(H3272+100))+if(H3273&lt;0,-H3273/(-H3273+100),100/(H3273+100)))</f>
        <v>0.3595638078</v>
      </c>
      <c r="J3272" s="13">
        <v>65.0</v>
      </c>
      <c r="K3272" s="14">
        <f>IF(C3272&lt;&gt;"",IF(C3272+G3272&gt;0,C3272+G3272,""),IF(G3272-C3273&gt;0,G3272-C3273,""))</f>
        <v>0.2</v>
      </c>
      <c r="L3272" s="15">
        <f>if(K3272&lt;&gt;"",if(J3273-J3272&lt;G3272,1,if(G3272=J3273-J3272,"Push",0)),"")</f>
        <v>0</v>
      </c>
      <c r="AA3272" s="18"/>
      <c r="AB3272" s="19"/>
    </row>
    <row r="3273" hidden="1">
      <c r="B3273" s="20" t="s">
        <v>292</v>
      </c>
      <c r="C3273" s="3">
        <v>4.3</v>
      </c>
      <c r="D3273" s="21">
        <v>0.66</v>
      </c>
      <c r="F3273" s="22">
        <v>62.7</v>
      </c>
      <c r="G3273" s="5">
        <v>-4.5</v>
      </c>
      <c r="H3273" s="5">
        <v>-205.0</v>
      </c>
      <c r="I3273" s="12">
        <f>if(H3273&lt;0,-H3273/(-H3273+100),100/(H3273+100))/(if(H3273&lt;0,-H3273/(-H3273+100),100/(H3273+100))+if(H3272&lt;0,-H3272/(-H3272+100),100/(H3272+100)))</f>
        <v>0.6404361922</v>
      </c>
      <c r="J3273" s="13">
        <v>78.0</v>
      </c>
      <c r="K3273" s="23" t="str">
        <f>IF(C3273&lt;&gt;"",IF(C3273+G3273&gt;0,C3273+G3273,""),IF(G3273-C3272&gt;0,G3273-C3272,""))</f>
        <v/>
      </c>
      <c r="L3273" s="15" t="str">
        <f>if(K3273&lt;&gt;"",if(J3272-J3273&lt;G3273,1,if(G3273=J3272-J3273,"Push",0)),"")</f>
        <v/>
      </c>
      <c r="AA3273" s="18"/>
      <c r="AB3273" s="19"/>
    </row>
    <row r="3274" hidden="1">
      <c r="A3274" s="7">
        <v>44204.0</v>
      </c>
      <c r="B3274" s="8" t="s">
        <v>202</v>
      </c>
      <c r="C3274" s="9"/>
      <c r="D3274" s="9"/>
      <c r="E3274" s="10">
        <v>54.3</v>
      </c>
      <c r="F3274" s="11">
        <v>66.5</v>
      </c>
      <c r="G3274" s="5">
        <v>-2.5</v>
      </c>
      <c r="H3274" s="5">
        <v>-148.0</v>
      </c>
      <c r="I3274" s="12">
        <f>if(H3274&lt;0,-H3274/(-H3274+100),100/(H3274+100))/(if(H3274&lt;0,-H3274/(-H3274+100),100/(H3274+100))+if(H3275&lt;0,-H3275/(-H3275+100),100/(H3275+100)))</f>
        <v>0.5709639471</v>
      </c>
      <c r="J3274" s="13">
        <v>68.0</v>
      </c>
      <c r="K3274" s="14" t="str">
        <f>IF(C3274&lt;&gt;"",IF(C3274+G3274&gt;0,C3274+G3274,""),IF(G3274-C3275&gt;0,G3274-C3275,""))</f>
        <v/>
      </c>
      <c r="L3274" s="15" t="str">
        <f>if(K3274&lt;&gt;"",if(J3275-J3274&lt;G3274,1,if(G3274=J3275-J3274,"Push",0)),"")</f>
        <v/>
      </c>
      <c r="AA3274" s="18"/>
      <c r="AB3274" s="19"/>
    </row>
    <row r="3275" hidden="1">
      <c r="B3275" s="20" t="s">
        <v>232</v>
      </c>
      <c r="C3275" s="3">
        <v>2.5</v>
      </c>
      <c r="D3275" s="21">
        <v>0.587</v>
      </c>
      <c r="F3275" s="22">
        <v>13.9</v>
      </c>
      <c r="G3275" s="5">
        <v>2.5</v>
      </c>
      <c r="H3275" s="5">
        <v>123.0</v>
      </c>
      <c r="I3275" s="12">
        <f>if(H3275&lt;0,-H3275/(-H3275+100),100/(H3275+100))/(if(H3275&lt;0,-H3275/(-H3275+100),100/(H3275+100))+if(H3274&lt;0,-H3274/(-H3274+100),100/(H3274+100)))</f>
        <v>0.4290360529</v>
      </c>
      <c r="J3275" s="13">
        <v>55.0</v>
      </c>
      <c r="K3275" s="23">
        <f>IF(C3275&lt;&gt;"",IF(C3275+G3275&gt;0,C3275+G3275,""),IF(G3275-C3274&gt;0,G3275-C3274,""))</f>
        <v>5</v>
      </c>
      <c r="L3275" s="15">
        <f>if(K3275&lt;&gt;"",if(J3274-J3275&lt;G3275,1,if(G3275=J3274-J3275,"Push",0)),"")</f>
        <v>0</v>
      </c>
      <c r="AA3275" s="18"/>
      <c r="AB3275" s="19"/>
    </row>
    <row r="3276" hidden="1">
      <c r="A3276" s="7">
        <v>44204.0</v>
      </c>
      <c r="B3276" s="8" t="s">
        <v>40</v>
      </c>
      <c r="C3276" s="9">
        <v>10.3</v>
      </c>
      <c r="D3276" s="25">
        <v>0.831</v>
      </c>
      <c r="E3276" s="10">
        <v>49.2</v>
      </c>
      <c r="F3276" s="11">
        <v>67.3</v>
      </c>
      <c r="G3276" s="5">
        <v>-15.0</v>
      </c>
      <c r="H3276" s="5">
        <v>-2000.0</v>
      </c>
      <c r="I3276" s="12">
        <f>if(H3276&lt;0,-H3276/(-H3276+100),100/(H3276+100))/(if(H3276&lt;0,-H3276/(-H3276+100),100/(H3276+100))+if(H3277&lt;0,-H3277/(-H3277+100),100/(H3277+100)))</f>
        <v>0.9090909091</v>
      </c>
      <c r="J3276" s="13">
        <v>82.0</v>
      </c>
      <c r="K3276" s="14" t="str">
        <f>IF(C3276&lt;&gt;"",IF(C3276+G3276&gt;0,C3276+G3276,""),IF(G3276-C3277&gt;0,G3276-C3277,""))</f>
        <v/>
      </c>
      <c r="L3276" s="15" t="str">
        <f>if(K3276&lt;&gt;"",if(J3277-J3276&lt;G3276,1,if(G3276=J3277-J3276,"Push",0)),"")</f>
        <v/>
      </c>
      <c r="AA3276" s="18"/>
      <c r="AB3276" s="19"/>
    </row>
    <row r="3277" hidden="1">
      <c r="B3277" s="20" t="s">
        <v>422</v>
      </c>
      <c r="C3277" s="3"/>
      <c r="D3277" s="3"/>
      <c r="F3277" s="22">
        <v>35.0</v>
      </c>
      <c r="G3277" s="5">
        <v>15.0</v>
      </c>
      <c r="H3277" s="5">
        <v>950.0</v>
      </c>
      <c r="I3277" s="12">
        <f>if(H3277&lt;0,-H3277/(-H3277+100),100/(H3277+100))/(if(H3277&lt;0,-H3277/(-H3277+100),100/(H3277+100))+if(H3276&lt;0,-H3276/(-H3276+100),100/(H3276+100)))</f>
        <v>0.09090909091</v>
      </c>
      <c r="J3277" s="13">
        <v>46.0</v>
      </c>
      <c r="K3277" s="23">
        <f>IF(C3277&lt;&gt;"",IF(C3277+G3277&gt;0,C3277+G3277,""),IF(G3277-C3276&gt;0,G3277-C3276,""))</f>
        <v>4.7</v>
      </c>
      <c r="L3277" s="15">
        <f>if(K3277&lt;&gt;"",if(J3276-J3277&lt;G3277,1,if(G3277=J3276-J3277,"Push",0)),"")</f>
        <v>0</v>
      </c>
      <c r="AA3277" s="18"/>
      <c r="AB3277" s="19"/>
    </row>
    <row r="3278" hidden="1">
      <c r="A3278" s="7">
        <v>44204.0</v>
      </c>
      <c r="B3278" s="8" t="s">
        <v>161</v>
      </c>
      <c r="C3278" s="9"/>
      <c r="D3278" s="9"/>
      <c r="E3278" s="10">
        <v>48.5</v>
      </c>
      <c r="F3278" s="11">
        <v>31.1</v>
      </c>
      <c r="G3278" s="5">
        <v>7.5</v>
      </c>
      <c r="H3278" s="5">
        <v>280.0</v>
      </c>
      <c r="I3278" s="12">
        <f>if(H3278&lt;0,-H3278/(-H3278+100),100/(H3278+100))/(if(H3278&lt;0,-H3278/(-H3278+100),100/(H3278+100))+if(H3279&lt;0,-H3279/(-H3279+100),100/(H3279+100)))</f>
        <v>0.2516411379</v>
      </c>
      <c r="J3278" s="13">
        <v>67.0</v>
      </c>
      <c r="K3278" s="14">
        <f>IF(C3278&lt;&gt;"",IF(C3278+G3278&gt;0,C3278+G3278,""),IF(G3278-C3279&gt;0,G3278-C3279,""))</f>
        <v>2.3</v>
      </c>
      <c r="L3278" s="15">
        <f>if(K3278&lt;&gt;"",if(J3279-J3278&lt;G3278,1,if(G3278=J3279-J3278,"Push",0)),"")</f>
        <v>1</v>
      </c>
      <c r="AA3278" s="18"/>
      <c r="AB3278" s="19"/>
    </row>
    <row r="3279" hidden="1">
      <c r="B3279" s="20" t="s">
        <v>57</v>
      </c>
      <c r="C3279" s="3">
        <v>5.2</v>
      </c>
      <c r="D3279" s="21">
        <v>0.693</v>
      </c>
      <c r="F3279" s="22">
        <v>66.4</v>
      </c>
      <c r="G3279" s="5">
        <v>-7.5</v>
      </c>
      <c r="H3279" s="5">
        <v>-360.0</v>
      </c>
      <c r="I3279" s="12">
        <f>if(H3279&lt;0,-H3279/(-H3279+100),100/(H3279+100))/(if(H3279&lt;0,-H3279/(-H3279+100),100/(H3279+100))+if(H3278&lt;0,-H3278/(-H3278+100),100/(H3278+100)))</f>
        <v>0.7483588621</v>
      </c>
      <c r="J3279" s="13">
        <v>71.0</v>
      </c>
      <c r="K3279" s="23" t="str">
        <f>IF(C3279&lt;&gt;"",IF(C3279+G3279&gt;0,C3279+G3279,""),IF(G3279-C3278&gt;0,G3279-C3278,""))</f>
        <v/>
      </c>
      <c r="L3279" s="15" t="str">
        <f>if(K3279&lt;&gt;"",if(J3278-J3279&lt;G3279,1,if(G3279=J3278-J3279,"Push",0)),"")</f>
        <v/>
      </c>
      <c r="AA3279" s="18"/>
      <c r="AB3279" s="19"/>
    </row>
    <row r="3280" hidden="1">
      <c r="A3280" s="7">
        <v>44204.0</v>
      </c>
      <c r="B3280" s="8" t="s">
        <v>408</v>
      </c>
      <c r="C3280" s="9"/>
      <c r="D3280" s="9"/>
      <c r="E3280" s="10">
        <v>47.7</v>
      </c>
      <c r="F3280" s="11">
        <v>82.3</v>
      </c>
      <c r="G3280" s="5">
        <v>5.5</v>
      </c>
      <c r="H3280" s="5">
        <v>200.0</v>
      </c>
      <c r="I3280" s="12">
        <f>if(H3280&lt;0,-H3280/(-H3280+100),100/(H3280+100))/(if(H3280&lt;0,-H3280/(-H3280+100),100/(H3280+100))+if(H3281&lt;0,-H3281/(-H3281+100),100/(H3281+100)))</f>
        <v>0.3181818182</v>
      </c>
      <c r="J3280" s="13">
        <v>88.0</v>
      </c>
      <c r="K3280" s="14" t="str">
        <f>IF(C3280&lt;&gt;"",IF(C3280+G3280&gt;0,C3280+G3280,""),IF(G3280-C3281&gt;0,G3280-C3281,""))</f>
        <v/>
      </c>
      <c r="L3280" s="15" t="str">
        <f>if(K3280&lt;&gt;"",if(J3281-J3280&lt;G3280,1,if(G3280=J3281-J3280,"Push",0)),"")</f>
        <v/>
      </c>
      <c r="AA3280" s="18"/>
      <c r="AB3280" s="19"/>
    </row>
    <row r="3281" hidden="1">
      <c r="B3281" s="20" t="s">
        <v>105</v>
      </c>
      <c r="C3281" s="3">
        <v>5.7</v>
      </c>
      <c r="D3281" s="21">
        <v>0.712</v>
      </c>
      <c r="F3281" s="22">
        <v>21.1</v>
      </c>
      <c r="G3281" s="5">
        <v>-5.5</v>
      </c>
      <c r="H3281" s="5">
        <v>-250.0</v>
      </c>
      <c r="I3281" s="12">
        <f>if(H3281&lt;0,-H3281/(-H3281+100),100/(H3281+100))/(if(H3281&lt;0,-H3281/(-H3281+100),100/(H3281+100))+if(H3280&lt;0,-H3280/(-H3280+100),100/(H3280+100)))</f>
        <v>0.6818181818</v>
      </c>
      <c r="J3281" s="13">
        <v>83.0</v>
      </c>
      <c r="K3281" s="23">
        <f>IF(C3281&lt;&gt;"",IF(C3281+G3281&gt;0,C3281+G3281,""),IF(G3281-C3280&gt;0,G3281-C3280,""))</f>
        <v>0.2</v>
      </c>
      <c r="L3281" s="15">
        <f>if(K3281&lt;&gt;"",if(J3280-J3281&lt;G3281,1,if(G3281=J3280-J3281,"Push",0)),"")</f>
        <v>0</v>
      </c>
      <c r="AA3281" s="18"/>
      <c r="AB3281" s="19"/>
    </row>
    <row r="3282" hidden="1">
      <c r="A3282" s="7">
        <v>44204.0</v>
      </c>
      <c r="B3282" s="8" t="s">
        <v>390</v>
      </c>
      <c r="C3282" s="9"/>
      <c r="D3282" s="9"/>
      <c r="E3282" s="10">
        <v>47.7</v>
      </c>
      <c r="F3282" s="11">
        <v>93.8</v>
      </c>
      <c r="G3282" s="5">
        <v>11.5</v>
      </c>
      <c r="H3282" s="5">
        <v>540.0</v>
      </c>
      <c r="I3282" s="12">
        <f>if(H3282&lt;0,-H3282/(-H3282+100),100/(H3282+100))/(if(H3282&lt;0,-H3282/(-H3282+100),100/(H3282+100))+if(H3283&lt;0,-H3283/(-H3283+100),100/(H3283+100)))</f>
        <v>0.148909062</v>
      </c>
      <c r="J3282" s="13">
        <v>74.0</v>
      </c>
      <c r="K3282" s="14">
        <f>IF(C3282&lt;&gt;"",IF(C3282+G3282&gt;0,C3282+G3282,""),IF(G3282-C3283&gt;0,G3282-C3283,""))</f>
        <v>0.9</v>
      </c>
      <c r="L3282" s="15">
        <f>if(K3282&lt;&gt;"",if(J3283-J3282&lt;G3282,1,if(G3282=J3283-J3282,"Push",0)),"")</f>
        <v>1</v>
      </c>
      <c r="AA3282" s="18"/>
      <c r="AB3282" s="19"/>
    </row>
    <row r="3283" hidden="1">
      <c r="B3283" s="20" t="s">
        <v>345</v>
      </c>
      <c r="C3283" s="3">
        <v>10.6</v>
      </c>
      <c r="D3283" s="21">
        <v>0.838</v>
      </c>
      <c r="F3283" s="22">
        <v>9.2</v>
      </c>
      <c r="G3283" s="5">
        <v>-11.5</v>
      </c>
      <c r="H3283" s="5">
        <v>-835.0</v>
      </c>
      <c r="I3283" s="12">
        <f>if(H3283&lt;0,-H3283/(-H3283+100),100/(H3283+100))/(if(H3283&lt;0,-H3283/(-H3283+100),100/(H3283+100))+if(H3282&lt;0,-H3282/(-H3282+100),100/(H3282+100)))</f>
        <v>0.851090938</v>
      </c>
      <c r="J3283" s="13">
        <v>72.0</v>
      </c>
      <c r="K3283" s="23" t="str">
        <f>IF(C3283&lt;&gt;"",IF(C3283+G3283&gt;0,C3283+G3283,""),IF(G3283-C3282&gt;0,G3283-C3282,""))</f>
        <v/>
      </c>
      <c r="L3283" s="15" t="str">
        <f>if(K3283&lt;&gt;"",if(J3282-J3283&lt;G3283,1,if(G3283=J3282-J3283,"Push",0)),"")</f>
        <v/>
      </c>
      <c r="AA3283" s="18"/>
      <c r="AB3283" s="19"/>
    </row>
    <row r="3284" hidden="1">
      <c r="A3284" s="7">
        <v>44204.0</v>
      </c>
      <c r="B3284" s="8" t="s">
        <v>241</v>
      </c>
      <c r="C3284" s="9">
        <v>11.5</v>
      </c>
      <c r="D3284" s="25">
        <v>0.848</v>
      </c>
      <c r="E3284" s="10">
        <v>47.2</v>
      </c>
      <c r="F3284" s="11">
        <v>46.2</v>
      </c>
      <c r="G3284" s="5">
        <v>-6.0</v>
      </c>
      <c r="H3284" s="5">
        <v>-265.0</v>
      </c>
      <c r="I3284" s="12">
        <f>if(H3284&lt;0,-H3284/(-H3284+100),100/(H3284+100))/(if(H3284&lt;0,-H3284/(-H3284+100),100/(H3284+100))+if(H3285&lt;0,-H3285/(-H3285+100),100/(H3285+100)))</f>
        <v>0.6957699521</v>
      </c>
      <c r="J3284" s="13">
        <v>77.0</v>
      </c>
      <c r="K3284" s="14">
        <f>IF(C3284&lt;&gt;"",IF(C3284+G3284&gt;0,C3284+G3284,""),IF(G3284-C3285&gt;0,G3284-C3285,""))</f>
        <v>5.5</v>
      </c>
      <c r="L3284" s="15">
        <f>if(K3284&lt;&gt;"",if(J3285-J3284&lt;G3284,1,if(G3284=J3285-J3284,"Push",0)),"")</f>
        <v>1</v>
      </c>
      <c r="AA3284" s="18"/>
      <c r="AB3284" s="19"/>
    </row>
    <row r="3285" hidden="1">
      <c r="B3285" s="20" t="s">
        <v>270</v>
      </c>
      <c r="C3285" s="3"/>
      <c r="D3285" s="3"/>
      <c r="F3285" s="22">
        <v>55.2</v>
      </c>
      <c r="G3285" s="5">
        <v>6.0</v>
      </c>
      <c r="H3285" s="5">
        <v>215.0</v>
      </c>
      <c r="I3285" s="12">
        <f>if(H3285&lt;0,-H3285/(-H3285+100),100/(H3285+100))/(if(H3285&lt;0,-H3285/(-H3285+100),100/(H3285+100))+if(H3284&lt;0,-H3284/(-H3284+100),100/(H3284+100)))</f>
        <v>0.3042300479</v>
      </c>
      <c r="J3285" s="13">
        <v>70.0</v>
      </c>
      <c r="K3285" s="23" t="str">
        <f>IF(C3285&lt;&gt;"",IF(C3285+G3285&gt;0,C3285+G3285,""),IF(G3285-C3284&gt;0,G3285-C3284,""))</f>
        <v/>
      </c>
      <c r="L3285" s="15" t="str">
        <f>if(K3285&lt;&gt;"",if(J3284-J3285&lt;G3285,1,if(G3285=J3284-J3285,"Push",0)),"")</f>
        <v/>
      </c>
      <c r="AA3285" s="18"/>
      <c r="AB3285" s="19"/>
    </row>
    <row r="3286" hidden="1">
      <c r="A3286" s="7">
        <v>44204.0</v>
      </c>
      <c r="B3286" s="8" t="s">
        <v>139</v>
      </c>
      <c r="C3286" s="9"/>
      <c r="D3286" s="9"/>
      <c r="E3286" s="10">
        <v>46.2</v>
      </c>
      <c r="F3286" s="11">
        <v>13.1</v>
      </c>
      <c r="G3286" s="5">
        <v>2.5</v>
      </c>
      <c r="H3286" s="5">
        <v>120.0</v>
      </c>
      <c r="I3286" s="12">
        <f>if(H3286&lt;0,-H3286/(-H3286+100),100/(H3286+100))/(if(H3286&lt;0,-H3286/(-H3286+100),100/(H3286+100))+if(H3287&lt;0,-H3287/(-H3287+100),100/(H3287+100)))</f>
        <v>0.4323570432</v>
      </c>
      <c r="J3286" s="13">
        <v>55.0</v>
      </c>
      <c r="K3286" s="14">
        <f>IF(C3286&lt;&gt;"",IF(C3286+G3286&gt;0,C3286+G3286,""),IF(G3286-C3287&gt;0,G3286-C3287,""))</f>
        <v>1.6</v>
      </c>
      <c r="L3286" s="15">
        <f>if(K3286&lt;&gt;"",if(J3287-J3286&lt;G3286,1,if(G3286=J3287-J3286,"Push",0)),"")</f>
        <v>0</v>
      </c>
      <c r="AA3286" s="18"/>
      <c r="AB3286" s="19"/>
    </row>
    <row r="3287" hidden="1">
      <c r="B3287" s="20" t="s">
        <v>383</v>
      </c>
      <c r="C3287" s="3">
        <v>0.9</v>
      </c>
      <c r="D3287" s="21">
        <v>0.537</v>
      </c>
      <c r="F3287" s="22">
        <v>70.7</v>
      </c>
      <c r="G3287" s="5">
        <v>-2.5</v>
      </c>
      <c r="H3287" s="5">
        <v>-148.0</v>
      </c>
      <c r="I3287" s="12">
        <f>if(H3287&lt;0,-H3287/(-H3287+100),100/(H3287+100))/(if(H3287&lt;0,-H3287/(-H3287+100),100/(H3287+100))+if(H3286&lt;0,-H3286/(-H3286+100),100/(H3286+100)))</f>
        <v>0.5676429568</v>
      </c>
      <c r="J3287" s="13">
        <v>67.0</v>
      </c>
      <c r="K3287" s="23" t="str">
        <f>IF(C3287&lt;&gt;"",IF(C3287+G3287&gt;0,C3287+G3287,""),IF(G3287-C3286&gt;0,G3287-C3286,""))</f>
        <v/>
      </c>
      <c r="L3287" s="15" t="str">
        <f>if(K3287&lt;&gt;"",if(J3286-J3287&lt;G3287,1,if(G3287=J3286-J3287,"Push",0)),"")</f>
        <v/>
      </c>
      <c r="AA3287" s="18"/>
      <c r="AB3287" s="19"/>
    </row>
    <row r="3288" hidden="1">
      <c r="A3288" s="7">
        <v>44204.0</v>
      </c>
      <c r="B3288" s="8" t="s">
        <v>70</v>
      </c>
      <c r="C3288" s="9"/>
      <c r="D3288" s="9"/>
      <c r="E3288" s="10">
        <v>46.0</v>
      </c>
      <c r="F3288" s="11">
        <v>19.7</v>
      </c>
      <c r="G3288" s="5">
        <v>2.0</v>
      </c>
      <c r="H3288" s="5">
        <v>112.0</v>
      </c>
      <c r="I3288" s="12">
        <f>if(H3288&lt;0,-H3288/(-H3288+100),100/(H3288+100))/(if(H3288&lt;0,-H3288/(-H3288+100),100/(H3288+100))+if(H3289&lt;0,-H3289/(-H3289+100),100/(H3289+100)))</f>
        <v>0.4516676961</v>
      </c>
      <c r="J3288" s="13">
        <v>44.0</v>
      </c>
      <c r="K3288" s="14" t="str">
        <f>IF(C3288&lt;&gt;"",IF(C3288+G3288&gt;0,C3288+G3288,""),IF(G3288-C3289&gt;0,G3288-C3289,""))</f>
        <v/>
      </c>
      <c r="L3288" s="15" t="str">
        <f>if(K3288&lt;&gt;"",if(J3289-J3288&lt;G3288,1,if(G3288=J3289-J3288,"Push",0)),"")</f>
        <v/>
      </c>
      <c r="AA3288" s="18"/>
      <c r="AB3288" s="19"/>
    </row>
    <row r="3289" hidden="1">
      <c r="B3289" s="20" t="s">
        <v>321</v>
      </c>
      <c r="C3289" s="3">
        <v>3.3</v>
      </c>
      <c r="D3289" s="21">
        <v>0.623</v>
      </c>
      <c r="F3289" s="22">
        <v>66.6</v>
      </c>
      <c r="G3289" s="5">
        <v>-2.0</v>
      </c>
      <c r="H3289" s="5">
        <v>-134.0</v>
      </c>
      <c r="I3289" s="12">
        <f>if(H3289&lt;0,-H3289/(-H3289+100),100/(H3289+100))/(if(H3289&lt;0,-H3289/(-H3289+100),100/(H3289+100))+if(H3288&lt;0,-H3288/(-H3288+100),100/(H3288+100)))</f>
        <v>0.5483323039</v>
      </c>
      <c r="J3289" s="13">
        <v>58.0</v>
      </c>
      <c r="K3289" s="23">
        <f>IF(C3289&lt;&gt;"",IF(C3289+G3289&gt;0,C3289+G3289,""),IF(G3289-C3288&gt;0,G3289-C3288,""))</f>
        <v>1.3</v>
      </c>
      <c r="L3289" s="15">
        <f>if(K3289&lt;&gt;"",if(J3288-J3289&lt;G3289,1,if(G3289=J3288-J3289,"Push",0)),"")</f>
        <v>1</v>
      </c>
      <c r="AA3289" s="18"/>
      <c r="AB3289" s="19"/>
    </row>
    <row r="3290" hidden="1">
      <c r="A3290" s="7">
        <v>44204.0</v>
      </c>
      <c r="B3290" s="8" t="s">
        <v>98</v>
      </c>
      <c r="C3290" s="9">
        <v>4.7</v>
      </c>
      <c r="D3290" s="25">
        <v>0.665</v>
      </c>
      <c r="E3290" s="10">
        <v>45.7</v>
      </c>
      <c r="F3290" s="11">
        <v>24.5</v>
      </c>
      <c r="G3290" s="5">
        <v>0.0</v>
      </c>
      <c r="H3290" s="5">
        <v>-110.0</v>
      </c>
      <c r="I3290" s="12">
        <f>if(H3290&lt;0,-H3290/(-H3290+100),100/(H3290+100))/(if(H3290&lt;0,-H3290/(-H3290+100),100/(H3290+100))+if(H3291&lt;0,-H3291/(-H3291+100),100/(H3291+100)))</f>
        <v>0.5</v>
      </c>
      <c r="J3290" s="13">
        <v>64.0</v>
      </c>
      <c r="K3290" s="14">
        <f>IF(C3290&lt;&gt;"",IF(C3290+G3290&gt;0,C3290+G3290,""),IF(G3290-C3291&gt;0,G3290-C3291,""))</f>
        <v>4.7</v>
      </c>
      <c r="L3290" s="15">
        <f>if(K3290&lt;&gt;"",if(J3291-J3290&lt;G3290,1,if(G3290=J3291-J3290,"Push",0)),"")</f>
        <v>0</v>
      </c>
      <c r="AA3290" s="18"/>
      <c r="AB3290" s="19"/>
    </row>
    <row r="3291" hidden="1">
      <c r="B3291" s="20" t="s">
        <v>278</v>
      </c>
      <c r="C3291" s="3"/>
      <c r="D3291" s="3"/>
      <c r="F3291" s="22">
        <v>64.8</v>
      </c>
      <c r="G3291" s="5">
        <v>0.0</v>
      </c>
      <c r="H3291" s="5">
        <v>-110.0</v>
      </c>
      <c r="I3291" s="12">
        <f>if(H3291&lt;0,-H3291/(-H3291+100),100/(H3291+100))/(if(H3291&lt;0,-H3291/(-H3291+100),100/(H3291+100))+if(H3290&lt;0,-H3290/(-H3290+100),100/(H3290+100)))</f>
        <v>0.5</v>
      </c>
      <c r="J3291" s="13">
        <v>66.0</v>
      </c>
      <c r="K3291" s="23" t="str">
        <f>IF(C3291&lt;&gt;"",IF(C3291+G3291&gt;0,C3291+G3291,""),IF(G3291-C3290&gt;0,G3291-C3290,""))</f>
        <v/>
      </c>
      <c r="L3291" s="15" t="str">
        <f>if(K3291&lt;&gt;"",if(J3290-J3291&lt;G3291,1,if(G3291=J3290-J3291,"Push",0)),"")</f>
        <v/>
      </c>
      <c r="AA3291" s="18"/>
      <c r="AB3291" s="19"/>
    </row>
    <row r="3292" hidden="1">
      <c r="A3292" s="7">
        <v>44204.0</v>
      </c>
      <c r="B3292" s="8" t="s">
        <v>284</v>
      </c>
      <c r="C3292" s="9"/>
      <c r="D3292" s="9"/>
      <c r="E3292" s="10">
        <v>45.6</v>
      </c>
      <c r="F3292" s="11">
        <v>50.2</v>
      </c>
      <c r="G3292" s="5">
        <v>12.5</v>
      </c>
      <c r="H3292" s="5">
        <v>650.0</v>
      </c>
      <c r="I3292" s="12">
        <f>if(H3292&lt;0,-H3292/(-H3292+100),100/(H3292+100))/(if(H3292&lt;0,-H3292/(-H3292+100),100/(H3292+100))+if(H3293&lt;0,-H3293/(-H3293+100),100/(H3293+100)))</f>
        <v>0.1268598277</v>
      </c>
      <c r="J3292" s="13">
        <v>60.0</v>
      </c>
      <c r="K3292" s="14" t="str">
        <f>IF(C3292&lt;&gt;"",IF(C3292+G3292&gt;0,C3292+G3292,""),IF(G3292-C3293&gt;0,G3292-C3293,""))</f>
        <v/>
      </c>
      <c r="L3292" s="15" t="str">
        <f>if(K3292&lt;&gt;"",if(J3293-J3292&lt;G3292,1,if(G3292=J3293-J3292,"Push",0)),"")</f>
        <v/>
      </c>
      <c r="AA3292" s="18"/>
      <c r="AB3292" s="19"/>
    </row>
    <row r="3293" hidden="1">
      <c r="B3293" s="20" t="s">
        <v>136</v>
      </c>
      <c r="C3293" s="3">
        <v>14.4</v>
      </c>
      <c r="D3293" s="21">
        <v>0.901</v>
      </c>
      <c r="F3293" s="22">
        <v>52.6</v>
      </c>
      <c r="G3293" s="5">
        <v>-12.5</v>
      </c>
      <c r="H3293" s="5">
        <v>-1115.0</v>
      </c>
      <c r="I3293" s="12">
        <f>if(H3293&lt;0,-H3293/(-H3293+100),100/(H3293+100))/(if(H3293&lt;0,-H3293/(-H3293+100),100/(H3293+100))+if(H3292&lt;0,-H3292/(-H3292+100),100/(H3292+100)))</f>
        <v>0.8731401723</v>
      </c>
      <c r="J3293" s="13">
        <v>72.0</v>
      </c>
      <c r="K3293" s="23">
        <f>IF(C3293&lt;&gt;"",IF(C3293+G3293&gt;0,C3293+G3293,""),IF(G3293-C3292&gt;0,G3293-C3292,""))</f>
        <v>1.9</v>
      </c>
      <c r="L3293" s="15">
        <f>if(K3293&lt;&gt;"",if(J3292-J3293&lt;G3293,1,if(G3293=J3292-J3293,"Push",0)),"")</f>
        <v>0</v>
      </c>
      <c r="AA3293" s="18"/>
      <c r="AB3293" s="19"/>
    </row>
    <row r="3294" hidden="1">
      <c r="A3294" s="7">
        <v>44204.0</v>
      </c>
      <c r="B3294" s="8" t="s">
        <v>404</v>
      </c>
      <c r="C3294" s="9"/>
      <c r="D3294" s="9"/>
      <c r="E3294" s="10">
        <v>45.6</v>
      </c>
      <c r="F3294" s="11">
        <v>25.0</v>
      </c>
      <c r="G3294" s="5">
        <v>-2.5</v>
      </c>
      <c r="H3294" s="5">
        <v>120.0</v>
      </c>
      <c r="I3294" s="12">
        <f>if(H3294&lt;0,-H3294/(-H3294+100),100/(H3294+100))/(if(H3294&lt;0,-H3294/(-H3294+100),100/(H3294+100))+if(H3295&lt;0,-H3295/(-H3295+100),100/(H3295+100)))</f>
        <v>0.4323570432</v>
      </c>
      <c r="J3294" s="13">
        <v>79.0</v>
      </c>
      <c r="K3294" s="14" t="str">
        <f>IF(C3294&lt;&gt;"",IF(C3294+G3294&gt;0,C3294+G3294,""),IF(G3294-C3295&gt;0,G3294-C3295,""))</f>
        <v/>
      </c>
      <c r="L3294" s="15" t="str">
        <f>if(K3294&lt;&gt;"",if(J3295-J3294&lt;G3294,1,if(G3294=J3295-J3294,"Push",0)),"")</f>
        <v/>
      </c>
      <c r="AA3294" s="18"/>
      <c r="AB3294" s="19"/>
    </row>
    <row r="3295" hidden="1">
      <c r="B3295" s="20" t="s">
        <v>92</v>
      </c>
      <c r="C3295" s="3">
        <v>0.5</v>
      </c>
      <c r="D3295" s="21">
        <v>0.52</v>
      </c>
      <c r="F3295" s="22">
        <v>55.3</v>
      </c>
      <c r="G3295" s="5">
        <v>2.5</v>
      </c>
      <c r="H3295" s="5">
        <v>-148.0</v>
      </c>
      <c r="I3295" s="12">
        <f>if(H3295&lt;0,-H3295/(-H3295+100),100/(H3295+100))/(if(H3295&lt;0,-H3295/(-H3295+100),100/(H3295+100))+if(H3294&lt;0,-H3294/(-H3294+100),100/(H3294+100)))</f>
        <v>0.5676429568</v>
      </c>
      <c r="J3295" s="13">
        <v>84.0</v>
      </c>
      <c r="K3295" s="23">
        <f>IF(C3295&lt;&gt;"",IF(C3295+G3295&gt;0,C3295+G3295,""),IF(G3295-C3294&gt;0,G3295-C3294,""))</f>
        <v>3</v>
      </c>
      <c r="L3295" s="15">
        <f>if(K3295&lt;&gt;"",if(J3294-J3295&lt;G3295,1,if(G3295=J3294-J3295,"Push",0)),"")</f>
        <v>1</v>
      </c>
      <c r="AA3295" s="18"/>
      <c r="AB3295" s="19"/>
    </row>
    <row r="3296" hidden="1">
      <c r="A3296" s="7">
        <v>44204.0</v>
      </c>
      <c r="B3296" s="8" t="s">
        <v>266</v>
      </c>
      <c r="C3296" s="9"/>
      <c r="D3296" s="9"/>
      <c r="E3296" s="10">
        <v>45.2</v>
      </c>
      <c r="F3296" s="11">
        <v>25.6</v>
      </c>
      <c r="G3296" s="5">
        <v>8.0</v>
      </c>
      <c r="H3296" s="5">
        <v>300.0</v>
      </c>
      <c r="I3296" s="12">
        <f>if(H3296&lt;0,-H3296/(-H3296+100),100/(H3296+100))/(if(H3296&lt;0,-H3296/(-H3296+100),100/(H3296+100))+if(H3297&lt;0,-H3297/(-H3297+100),100/(H3297+100)))</f>
        <v>0.2395061728</v>
      </c>
      <c r="J3296" s="13">
        <v>89.0</v>
      </c>
      <c r="K3296" s="14" t="str">
        <f>IF(C3296&lt;&gt;"",IF(C3296+G3296&gt;0,C3296+G3296,""),IF(G3296-C3297&gt;0,G3296-C3297,""))</f>
        <v/>
      </c>
      <c r="L3296" s="15" t="str">
        <f>if(K3296&lt;&gt;"",if(J3297-J3296&lt;G3296,1,if(G3296=J3297-J3296,"Push",0)),"")</f>
        <v/>
      </c>
      <c r="AA3296" s="18"/>
      <c r="AB3296" s="19"/>
    </row>
    <row r="3297" hidden="1">
      <c r="B3297" s="20" t="s">
        <v>180</v>
      </c>
      <c r="C3297" s="3">
        <v>8.1</v>
      </c>
      <c r="D3297" s="21">
        <v>0.766</v>
      </c>
      <c r="F3297" s="22">
        <v>65.2</v>
      </c>
      <c r="G3297" s="5">
        <v>-8.0</v>
      </c>
      <c r="H3297" s="5">
        <v>-385.0</v>
      </c>
      <c r="I3297" s="12">
        <f>if(H3297&lt;0,-H3297/(-H3297+100),100/(H3297+100))/(if(H3297&lt;0,-H3297/(-H3297+100),100/(H3297+100))+if(H3296&lt;0,-H3296/(-H3296+100),100/(H3296+100)))</f>
        <v>0.7604938272</v>
      </c>
      <c r="J3297" s="13">
        <v>101.0</v>
      </c>
      <c r="K3297" s="23">
        <f>IF(C3297&lt;&gt;"",IF(C3297+G3297&gt;0,C3297+G3297,""),IF(G3297-C3296&gt;0,G3297-C3296,""))</f>
        <v>0.1</v>
      </c>
      <c r="L3297" s="15">
        <f>if(K3297&lt;&gt;"",if(J3296-J3297&lt;G3297,1,if(G3297=J3296-J3297,"Push",0)),"")</f>
        <v>1</v>
      </c>
      <c r="AA3297" s="18"/>
      <c r="AB3297" s="19"/>
    </row>
    <row r="3298" hidden="1">
      <c r="A3298" s="7">
        <v>44204.0</v>
      </c>
      <c r="B3298" s="8" t="s">
        <v>357</v>
      </c>
      <c r="C3298" s="9"/>
      <c r="D3298" s="9"/>
      <c r="E3298" s="10">
        <v>44.9</v>
      </c>
      <c r="F3298" s="11">
        <v>59.9</v>
      </c>
      <c r="G3298" s="5">
        <v>1.0</v>
      </c>
      <c r="H3298" s="5">
        <v>-105.0</v>
      </c>
      <c r="I3298" s="12">
        <f>if(H3298&lt;0,-H3298/(-H3298+100),100/(H3298+100))/(if(H3298&lt;0,-H3298/(-H3298+100),100/(H3298+100))+if(H3299&lt;0,-H3299/(-H3299+100),100/(H3299+100)))</f>
        <v>0.4891657638</v>
      </c>
      <c r="J3298" s="13">
        <v>82.0</v>
      </c>
      <c r="K3298" s="14" t="str">
        <f>IF(C3298&lt;&gt;"",IF(C3298+G3298&gt;0,C3298+G3298,""),IF(G3298-C3299&gt;0,G3298-C3299,""))</f>
        <v/>
      </c>
      <c r="L3298" s="15" t="str">
        <f>if(K3298&lt;&gt;"",if(J3299-J3298&lt;G3298,1,if(G3298=J3299-J3298,"Push",0)),"")</f>
        <v/>
      </c>
      <c r="AA3298" s="18"/>
      <c r="AB3298" s="19"/>
    </row>
    <row r="3299" hidden="1">
      <c r="B3299" s="20" t="s">
        <v>424</v>
      </c>
      <c r="C3299" s="3">
        <v>2.4</v>
      </c>
      <c r="D3299" s="21">
        <v>0.581</v>
      </c>
      <c r="F3299" s="22">
        <v>18.9</v>
      </c>
      <c r="G3299" s="5">
        <v>-1.0</v>
      </c>
      <c r="H3299" s="5">
        <v>-115.0</v>
      </c>
      <c r="I3299" s="12">
        <f>if(H3299&lt;0,-H3299/(-H3299+100),100/(H3299+100))/(if(H3299&lt;0,-H3299/(-H3299+100),100/(H3299+100))+if(H3298&lt;0,-H3298/(-H3298+100),100/(H3298+100)))</f>
        <v>0.5108342362</v>
      </c>
      <c r="J3299" s="13">
        <v>80.0</v>
      </c>
      <c r="K3299" s="23">
        <f>IF(C3299&lt;&gt;"",IF(C3299+G3299&gt;0,C3299+G3299,""),IF(G3299-C3298&gt;0,G3299-C3298,""))</f>
        <v>1.4</v>
      </c>
      <c r="L3299" s="15">
        <f>if(K3299&lt;&gt;"",if(J3298-J3299&lt;G3299,1,if(G3299=J3298-J3299,"Push",0)),"")</f>
        <v>0</v>
      </c>
      <c r="AA3299" s="18"/>
      <c r="AB3299" s="19"/>
    </row>
    <row r="3300" hidden="1">
      <c r="A3300" s="26">
        <v>44204.0</v>
      </c>
      <c r="B3300" s="27" t="s">
        <v>159</v>
      </c>
      <c r="C3300" s="28"/>
      <c r="D3300" s="28"/>
      <c r="E3300" s="29">
        <v>44.7</v>
      </c>
      <c r="F3300" s="30">
        <v>22.1</v>
      </c>
      <c r="G3300" s="31"/>
      <c r="H3300" s="31"/>
      <c r="I3300" s="32"/>
      <c r="J3300" s="33">
        <v>89.0</v>
      </c>
      <c r="K3300" s="34"/>
      <c r="L3300" s="35"/>
      <c r="AA3300" s="18"/>
      <c r="AB3300" s="19"/>
    </row>
    <row r="3301" hidden="1">
      <c r="B3301" s="36" t="s">
        <v>166</v>
      </c>
      <c r="C3301" s="37">
        <v>3.7</v>
      </c>
      <c r="D3301" s="38">
        <v>0.646</v>
      </c>
      <c r="F3301" s="39">
        <v>60.0</v>
      </c>
      <c r="G3301" s="31"/>
      <c r="H3301" s="31"/>
      <c r="I3301" s="32"/>
      <c r="J3301" s="33">
        <v>96.0</v>
      </c>
      <c r="K3301" s="40"/>
      <c r="L3301" s="35"/>
      <c r="AA3301" s="18"/>
      <c r="AB3301" s="19"/>
    </row>
    <row r="3302" hidden="1">
      <c r="A3302" s="7">
        <v>44204.0</v>
      </c>
      <c r="B3302" s="8" t="s">
        <v>109</v>
      </c>
      <c r="C3302" s="9"/>
      <c r="D3302" s="9"/>
      <c r="E3302" s="10">
        <v>43.4</v>
      </c>
      <c r="F3302" s="11">
        <v>24.2</v>
      </c>
      <c r="G3302" s="5">
        <v>2.5</v>
      </c>
      <c r="H3302" s="5">
        <v>120.0</v>
      </c>
      <c r="I3302" s="12">
        <f>if(H3302&lt;0,-H3302/(-H3302+100),100/(H3302+100))/(if(H3302&lt;0,-H3302/(-H3302+100),100/(H3302+100))+if(H3303&lt;0,-H3303/(-H3303+100),100/(H3303+100)))</f>
        <v>0.4357962697</v>
      </c>
      <c r="J3302" s="13">
        <v>58.0</v>
      </c>
      <c r="K3302" s="14" t="str">
        <f>IF(C3302&lt;&gt;"",IF(C3302+G3302&gt;0,C3302+G3302,""),IF(G3302-C3303&gt;0,G3302-C3303,""))</f>
        <v/>
      </c>
      <c r="L3302" s="15" t="str">
        <f>if(K3302&lt;&gt;"",if(J3303-J3302&lt;G3302,1,if(G3302=J3303-J3302,"Push",0)),"")</f>
        <v/>
      </c>
      <c r="AA3302" s="18"/>
      <c r="AB3302" s="19"/>
    </row>
    <row r="3303" hidden="1">
      <c r="B3303" s="20" t="s">
        <v>433</v>
      </c>
      <c r="C3303" s="3">
        <v>3.6</v>
      </c>
      <c r="D3303" s="21">
        <v>0.62</v>
      </c>
      <c r="F3303" s="22">
        <v>60.6</v>
      </c>
      <c r="G3303" s="5">
        <v>-2.5</v>
      </c>
      <c r="H3303" s="5">
        <v>-143.0</v>
      </c>
      <c r="I3303" s="12">
        <f>if(H3303&lt;0,-H3303/(-H3303+100),100/(H3303+100))/(if(H3303&lt;0,-H3303/(-H3303+100),100/(H3303+100))+if(H3302&lt;0,-H3302/(-H3302+100),100/(H3302+100)))</f>
        <v>0.5642037303</v>
      </c>
      <c r="J3303" s="13">
        <v>71.0</v>
      </c>
      <c r="K3303" s="23">
        <f>IF(C3303&lt;&gt;"",IF(C3303+G3303&gt;0,C3303+G3303,""),IF(G3303-C3302&gt;0,G3303-C3302,""))</f>
        <v>1.1</v>
      </c>
      <c r="L3303" s="15">
        <f>if(K3303&lt;&gt;"",if(J3302-J3303&lt;G3303,1,if(G3303=J3302-J3303,"Push",0)),"")</f>
        <v>1</v>
      </c>
      <c r="AA3303" s="18"/>
      <c r="AB3303" s="19"/>
    </row>
    <row r="3304" hidden="1">
      <c r="A3304" s="7">
        <v>44204.0</v>
      </c>
      <c r="B3304" s="8" t="s">
        <v>133</v>
      </c>
      <c r="C3304" s="9"/>
      <c r="D3304" s="9"/>
      <c r="E3304" s="10">
        <v>42.0</v>
      </c>
      <c r="F3304" s="11">
        <v>71.0</v>
      </c>
      <c r="G3304" s="5">
        <v>-2.0</v>
      </c>
      <c r="H3304" s="5">
        <v>-136.0</v>
      </c>
      <c r="I3304" s="12">
        <f>if(H3304&lt;0,-H3304/(-H3304+100),100/(H3304+100))/(if(H3304&lt;0,-H3304/(-H3304+100),100/(H3304+100))+if(H3305&lt;0,-H3305/(-H3305+100),100/(H3305+100)))</f>
        <v>0.549893195</v>
      </c>
      <c r="J3304" s="13">
        <v>66.0</v>
      </c>
      <c r="K3304" s="14" t="str">
        <f>IF(C3304&lt;&gt;"",IF(C3304+G3304&gt;0,C3304+G3304,""),IF(G3304-C3305&gt;0,G3304-C3305,""))</f>
        <v/>
      </c>
      <c r="L3304" s="15" t="str">
        <f>if(K3304&lt;&gt;"",if(J3305-J3304&lt;G3304,1,if(G3304=J3305-J3304,"Push",0)),"")</f>
        <v/>
      </c>
      <c r="AA3304" s="18"/>
      <c r="AB3304" s="19"/>
    </row>
    <row r="3305" hidden="1">
      <c r="B3305" s="20" t="s">
        <v>212</v>
      </c>
      <c r="C3305" s="3">
        <v>8.8</v>
      </c>
      <c r="D3305" s="21">
        <v>0.801</v>
      </c>
      <c r="F3305" s="22">
        <v>27.2</v>
      </c>
      <c r="G3305" s="5">
        <v>2.0</v>
      </c>
      <c r="H3305" s="5">
        <v>112.0</v>
      </c>
      <c r="I3305" s="12">
        <f>if(H3305&lt;0,-H3305/(-H3305+100),100/(H3305+100))/(if(H3305&lt;0,-H3305/(-H3305+100),100/(H3305+100))+if(H3304&lt;0,-H3304/(-H3304+100),100/(H3304+100)))</f>
        <v>0.450106805</v>
      </c>
      <c r="J3305" s="13">
        <v>64.0</v>
      </c>
      <c r="K3305" s="23">
        <f>IF(C3305&lt;&gt;"",IF(C3305+G3305&gt;0,C3305+G3305,""),IF(G3305-C3304&gt;0,G3305-C3304,""))</f>
        <v>10.8</v>
      </c>
      <c r="L3305" s="15" t="str">
        <f>if(K3305&lt;&gt;"",if(J3304-J3305&lt;G3305,1,if(G3305=J3304-J3305,"Push",0)),"")</f>
        <v>Push</v>
      </c>
      <c r="AA3305" s="18"/>
      <c r="AB3305" s="19"/>
    </row>
    <row r="3306" hidden="1">
      <c r="A3306" s="7">
        <v>44204.0</v>
      </c>
      <c r="B3306" s="8" t="s">
        <v>113</v>
      </c>
      <c r="C3306" s="9"/>
      <c r="D3306" s="9"/>
      <c r="E3306" s="10">
        <v>41.9</v>
      </c>
      <c r="F3306" s="11">
        <v>21.8</v>
      </c>
      <c r="G3306" s="5">
        <v>-1.5</v>
      </c>
      <c r="H3306" s="5">
        <v>-124.0</v>
      </c>
      <c r="I3306" s="12">
        <f>if(H3306&lt;0,-H3306/(-H3306+100),100/(H3306+100))/(if(H3306&lt;0,-H3306/(-H3306+100),100/(H3306+100))+if(H3307&lt;0,-H3307/(-H3307+100),100/(H3307+100)))</f>
        <v>0.53035894</v>
      </c>
      <c r="J3306" s="13">
        <v>81.0</v>
      </c>
      <c r="K3306" s="14" t="str">
        <f>IF(C3306&lt;&gt;"",IF(C3306+G3306&gt;0,C3306+G3306,""),IF(G3306-C3307&gt;0,G3306-C3307,""))</f>
        <v/>
      </c>
      <c r="L3306" s="15" t="str">
        <f>if(K3306&lt;&gt;"",if(J3307-J3306&lt;G3306,1,if(G3306=J3307-J3306,"Push",0)),"")</f>
        <v/>
      </c>
      <c r="AA3306" s="18"/>
      <c r="AB3306" s="19"/>
    </row>
    <row r="3307" hidden="1">
      <c r="B3307" s="20" t="s">
        <v>137</v>
      </c>
      <c r="C3307" s="3">
        <v>1.8</v>
      </c>
      <c r="D3307" s="21">
        <v>0.565</v>
      </c>
      <c r="F3307" s="22">
        <v>53.7</v>
      </c>
      <c r="G3307" s="5">
        <v>1.5</v>
      </c>
      <c r="H3307" s="5">
        <v>104.0</v>
      </c>
      <c r="I3307" s="12">
        <f>if(H3307&lt;0,-H3307/(-H3307+100),100/(H3307+100))/(if(H3307&lt;0,-H3307/(-H3307+100),100/(H3307+100))+if(H3306&lt;0,-H3306/(-H3306+100),100/(H3306+100)))</f>
        <v>0.46964106</v>
      </c>
      <c r="J3307" s="13">
        <v>84.0</v>
      </c>
      <c r="K3307" s="23">
        <f>IF(C3307&lt;&gt;"",IF(C3307+G3307&gt;0,C3307+G3307,""),IF(G3307-C3306&gt;0,G3307-C3306,""))</f>
        <v>3.3</v>
      </c>
      <c r="L3307" s="15">
        <f>if(K3307&lt;&gt;"",if(J3306-J3307&lt;G3307,1,if(G3307=J3306-J3307,"Push",0)),"")</f>
        <v>1</v>
      </c>
      <c r="AA3307" s="18"/>
      <c r="AB3307" s="19"/>
    </row>
    <row r="3308" hidden="1">
      <c r="A3308" s="7">
        <v>44204.0</v>
      </c>
      <c r="B3308" s="8" t="s">
        <v>282</v>
      </c>
      <c r="C3308" s="9">
        <v>2.1</v>
      </c>
      <c r="D3308" s="25">
        <v>0.591</v>
      </c>
      <c r="E3308" s="10">
        <v>41.5</v>
      </c>
      <c r="F3308" s="11">
        <v>66.3</v>
      </c>
      <c r="G3308" s="5">
        <v>2.5</v>
      </c>
      <c r="H3308" s="5">
        <v>120.0</v>
      </c>
      <c r="I3308" s="12">
        <f>if(H3308&lt;0,-H3308/(-H3308+100),100/(H3308+100))/(if(H3308&lt;0,-H3308/(-H3308+100),100/(H3308+100))+if(H3309&lt;0,-H3309/(-H3309+100),100/(H3309+100)))</f>
        <v>0.4357962697</v>
      </c>
      <c r="J3308" s="13">
        <v>77.0</v>
      </c>
      <c r="K3308" s="14">
        <f>IF(C3308&lt;&gt;"",IF(C3308+G3308&gt;0,C3308+G3308,""),IF(G3308-C3309&gt;0,G3308-C3309,""))</f>
        <v>4.6</v>
      </c>
      <c r="L3308" s="15">
        <f>if(K3308&lt;&gt;"",if(J3309-J3308&lt;G3308,1,if(G3308=J3309-J3308,"Push",0)),"")</f>
        <v>1</v>
      </c>
      <c r="AA3308" s="18"/>
      <c r="AB3308" s="19"/>
    </row>
    <row r="3309" hidden="1">
      <c r="B3309" s="20" t="s">
        <v>358</v>
      </c>
      <c r="C3309" s="3"/>
      <c r="D3309" s="3"/>
      <c r="F3309" s="22">
        <v>18.8</v>
      </c>
      <c r="G3309" s="5">
        <v>-2.5</v>
      </c>
      <c r="H3309" s="5">
        <v>-143.0</v>
      </c>
      <c r="I3309" s="12">
        <f>if(H3309&lt;0,-H3309/(-H3309+100),100/(H3309+100))/(if(H3309&lt;0,-H3309/(-H3309+100),100/(H3309+100))+if(H3308&lt;0,-H3308/(-H3308+100),100/(H3308+100)))</f>
        <v>0.5642037303</v>
      </c>
      <c r="J3309" s="13">
        <v>72.0</v>
      </c>
      <c r="K3309" s="23" t="str">
        <f>IF(C3309&lt;&gt;"",IF(C3309+G3309&gt;0,C3309+G3309,""),IF(G3309-C3308&gt;0,G3309-C3308,""))</f>
        <v/>
      </c>
      <c r="L3309" s="15" t="str">
        <f>if(K3309&lt;&gt;"",if(J3308-J3309&lt;G3309,1,if(G3309=J3308-J3309,"Push",0)),"")</f>
        <v/>
      </c>
      <c r="AA3309" s="18"/>
      <c r="AB3309" s="19"/>
    </row>
    <row r="3310" hidden="1">
      <c r="A3310" s="7">
        <v>44204.0</v>
      </c>
      <c r="B3310" s="8" t="s">
        <v>220</v>
      </c>
      <c r="C3310" s="9"/>
      <c r="D3310" s="9"/>
      <c r="E3310" s="10">
        <v>41.0</v>
      </c>
      <c r="F3310" s="11">
        <v>42.2</v>
      </c>
      <c r="G3310" s="5">
        <v>2.5</v>
      </c>
      <c r="H3310" s="5">
        <v>120.0</v>
      </c>
      <c r="I3310" s="12">
        <f>if(H3310&lt;0,-H3310/(-H3310+100),100/(H3310+100))/(if(H3310&lt;0,-H3310/(-H3310+100),100/(H3310+100))+if(H3311&lt;0,-H3311/(-H3311+100),100/(H3311+100)))</f>
        <v>0.4323570432</v>
      </c>
      <c r="J3310" s="13">
        <v>63.0</v>
      </c>
      <c r="K3310" s="14" t="str">
        <f>IF(C3310&lt;&gt;"",IF(C3310+G3310&gt;0,C3310+G3310,""),IF(G3310-C3311&gt;0,G3310-C3311,""))</f>
        <v/>
      </c>
      <c r="L3310" s="15" t="str">
        <f>if(K3310&lt;&gt;"",if(J3311-J3310&lt;G3310,1,if(G3310=J3311-J3310,"Push",0)),"")</f>
        <v/>
      </c>
      <c r="AA3310" s="18"/>
      <c r="AB3310" s="19"/>
    </row>
    <row r="3311" hidden="1">
      <c r="B3311" s="20" t="s">
        <v>189</v>
      </c>
      <c r="C3311" s="3">
        <v>7.3</v>
      </c>
      <c r="D3311" s="21">
        <v>0.769</v>
      </c>
      <c r="F3311" s="22">
        <v>48.5</v>
      </c>
      <c r="G3311" s="5">
        <v>-2.5</v>
      </c>
      <c r="H3311" s="5">
        <v>-148.0</v>
      </c>
      <c r="I3311" s="12">
        <f>if(H3311&lt;0,-H3311/(-H3311+100),100/(H3311+100))/(if(H3311&lt;0,-H3311/(-H3311+100),100/(H3311+100))+if(H3310&lt;0,-H3310/(-H3310+100),100/(H3310+100)))</f>
        <v>0.5676429568</v>
      </c>
      <c r="J3311" s="13">
        <v>66.0</v>
      </c>
      <c r="K3311" s="23">
        <f>IF(C3311&lt;&gt;"",IF(C3311+G3311&gt;0,C3311+G3311,""),IF(G3311-C3310&gt;0,G3311-C3310,""))</f>
        <v>4.8</v>
      </c>
      <c r="L3311" s="15">
        <f>if(K3311&lt;&gt;"",if(J3310-J3311&lt;G3311,1,if(G3311=J3310-J3311,"Push",0)),"")</f>
        <v>1</v>
      </c>
      <c r="AA3311" s="18"/>
      <c r="AB3311" s="19"/>
    </row>
    <row r="3312" hidden="1">
      <c r="A3312" s="7">
        <v>44204.0</v>
      </c>
      <c r="B3312" s="8" t="s">
        <v>286</v>
      </c>
      <c r="C3312" s="9"/>
      <c r="D3312" s="9"/>
      <c r="E3312" s="10">
        <v>40.9</v>
      </c>
      <c r="F3312" s="11">
        <v>69.4</v>
      </c>
      <c r="G3312" s="5">
        <v>18.5</v>
      </c>
      <c r="H3312" s="5">
        <v>1200.0</v>
      </c>
      <c r="I3312" s="12">
        <f>if(H3312&lt;0,-H3312/(-H3312+100),100/(H3312+100))/(if(H3312&lt;0,-H3312/(-H3312+100),100/(H3312+100))+if(H3313&lt;0,-H3313/(-H3313+100),100/(H3313+100)))</f>
        <v>0.07341312246</v>
      </c>
      <c r="J3312" s="13">
        <v>69.0</v>
      </c>
      <c r="K3312" s="14" t="str">
        <f>IF(C3312&lt;&gt;"",IF(C3312+G3312&gt;0,C3312+G3312,""),IF(G3312-C3313&gt;0,G3312-C3313,""))</f>
        <v/>
      </c>
      <c r="L3312" s="15" t="str">
        <f>if(K3312&lt;&gt;"",if(J3313-J3312&lt;G3312,1,if(G3312=J3313-J3312,"Push",0)),"")</f>
        <v/>
      </c>
      <c r="AA3312" s="18"/>
      <c r="AB3312" s="19"/>
    </row>
    <row r="3313" hidden="1">
      <c r="B3313" s="20" t="s">
        <v>246</v>
      </c>
      <c r="C3313" s="3">
        <v>22.0</v>
      </c>
      <c r="D3313" s="21">
        <v>0.974</v>
      </c>
      <c r="F3313" s="22">
        <v>29.2</v>
      </c>
      <c r="G3313" s="5">
        <v>-18.5</v>
      </c>
      <c r="H3313" s="5">
        <v>-3335.0</v>
      </c>
      <c r="I3313" s="12">
        <f>if(H3313&lt;0,-H3313/(-H3313+100),100/(H3313+100))/(if(H3313&lt;0,-H3313/(-H3313+100),100/(H3313+100))+if(H3312&lt;0,-H3312/(-H3312+100),100/(H3312+100)))</f>
        <v>0.9265868775</v>
      </c>
      <c r="J3313" s="13">
        <v>80.0</v>
      </c>
      <c r="K3313" s="23">
        <f>IF(C3313&lt;&gt;"",IF(C3313+G3313&gt;0,C3313+G3313,""),IF(G3313-C3312&gt;0,G3313-C3312,""))</f>
        <v>3.5</v>
      </c>
      <c r="L3313" s="15">
        <f>if(K3313&lt;&gt;"",if(J3312-J3313&lt;G3313,1,if(G3313=J3312-J3313,"Push",0)),"")</f>
        <v>0</v>
      </c>
      <c r="AA3313" s="18"/>
      <c r="AB3313" s="19"/>
    </row>
    <row r="3314" hidden="1">
      <c r="A3314" s="7">
        <v>44204.0</v>
      </c>
      <c r="B3314" s="8" t="s">
        <v>55</v>
      </c>
      <c r="C3314" s="9"/>
      <c r="D3314" s="9"/>
      <c r="E3314" s="10">
        <v>40.3</v>
      </c>
      <c r="F3314" s="11">
        <v>47.4</v>
      </c>
      <c r="G3314" s="5">
        <v>7.5</v>
      </c>
      <c r="H3314" s="5">
        <v>275.0</v>
      </c>
      <c r="I3314" s="12">
        <f>if(H3314&lt;0,-H3314/(-H3314+100),100/(H3314+100))/(if(H3314&lt;0,-H3314/(-H3314+100),100/(H3314+100))+if(H3315&lt;0,-H3315/(-H3315+100),100/(H3315+100)))</f>
        <v>0.2541436464</v>
      </c>
      <c r="J3314" s="13">
        <v>69.0</v>
      </c>
      <c r="K3314" s="14">
        <f>IF(C3314&lt;&gt;"",IF(C3314+G3314&gt;0,C3314+G3314,""),IF(G3314-C3315&gt;0,G3314-C3315,""))</f>
        <v>2.2</v>
      </c>
      <c r="L3314" s="15">
        <f>if(K3314&lt;&gt;"",if(J3315-J3314&lt;G3314,1,if(G3314=J3315-J3314,"Push",0)),"")</f>
        <v>1</v>
      </c>
      <c r="AA3314" s="18"/>
      <c r="AB3314" s="19"/>
    </row>
    <row r="3315" hidden="1">
      <c r="B3315" s="20" t="s">
        <v>146</v>
      </c>
      <c r="C3315" s="3">
        <v>5.3</v>
      </c>
      <c r="D3315" s="21">
        <v>0.695</v>
      </c>
      <c r="F3315" s="22">
        <v>37.2</v>
      </c>
      <c r="G3315" s="5">
        <v>-7.5</v>
      </c>
      <c r="H3315" s="5">
        <v>-360.0</v>
      </c>
      <c r="I3315" s="12">
        <f>if(H3315&lt;0,-H3315/(-H3315+100),100/(H3315+100))/(if(H3315&lt;0,-H3315/(-H3315+100),100/(H3315+100))+if(H3314&lt;0,-H3314/(-H3314+100),100/(H3314+100)))</f>
        <v>0.7458563536</v>
      </c>
      <c r="J3315" s="13">
        <v>71.0</v>
      </c>
      <c r="K3315" s="23" t="str">
        <f>IF(C3315&lt;&gt;"",IF(C3315+G3315&gt;0,C3315+G3315,""),IF(G3315-C3314&gt;0,G3315-C3314,""))</f>
        <v/>
      </c>
      <c r="L3315" s="15" t="str">
        <f>if(K3315&lt;&gt;"",if(J3314-J3315&lt;G3315,1,if(G3315=J3314-J3315,"Push",0)),"")</f>
        <v/>
      </c>
      <c r="AA3315" s="18"/>
      <c r="AB3315" s="19"/>
    </row>
    <row r="3316" hidden="1">
      <c r="A3316" s="7">
        <v>44204.0</v>
      </c>
      <c r="B3316" s="8" t="s">
        <v>111</v>
      </c>
      <c r="C3316" s="9">
        <v>4.6</v>
      </c>
      <c r="D3316" s="25">
        <v>0.664</v>
      </c>
      <c r="E3316" s="10">
        <v>40.2</v>
      </c>
      <c r="F3316" s="11">
        <v>6.8</v>
      </c>
      <c r="G3316" s="5">
        <v>3.5</v>
      </c>
      <c r="H3316" s="5">
        <v>140.0</v>
      </c>
      <c r="I3316" s="12">
        <f>if(H3316&lt;0,-H3316/(-H3316+100),100/(H3316+100))/(if(H3316&lt;0,-H3316/(-H3316+100),100/(H3316+100))+if(H3317&lt;0,-H3317/(-H3317+100),100/(H3317+100)))</f>
        <v>0.3956834532</v>
      </c>
      <c r="J3316" s="13">
        <v>50.0</v>
      </c>
      <c r="K3316" s="14">
        <f>IF(C3316&lt;&gt;"",IF(C3316+G3316&gt;0,C3316+G3316,""),IF(G3316-C3317&gt;0,G3316-C3317,""))</f>
        <v>8.1</v>
      </c>
      <c r="L3316" s="15">
        <f>if(K3316&lt;&gt;"",if(J3317-J3316&lt;G3316,1,if(G3316=J3317-J3316,"Push",0)),"")</f>
        <v>0</v>
      </c>
      <c r="AA3316" s="18"/>
      <c r="AB3316" s="19"/>
    </row>
    <row r="3317" hidden="1">
      <c r="B3317" s="20" t="s">
        <v>244</v>
      </c>
      <c r="C3317" s="3"/>
      <c r="D3317" s="3"/>
      <c r="F3317" s="22">
        <v>75.5</v>
      </c>
      <c r="G3317" s="5">
        <v>-3.5</v>
      </c>
      <c r="H3317" s="5">
        <v>-175.0</v>
      </c>
      <c r="I3317" s="12">
        <f>if(H3317&lt;0,-H3317/(-H3317+100),100/(H3317+100))/(if(H3317&lt;0,-H3317/(-H3317+100),100/(H3317+100))+if(H3316&lt;0,-H3316/(-H3316+100),100/(H3316+100)))</f>
        <v>0.6043165468</v>
      </c>
      <c r="J3317" s="13">
        <v>77.0</v>
      </c>
      <c r="K3317" s="23" t="str">
        <f>IF(C3317&lt;&gt;"",IF(C3317+G3317&gt;0,C3317+G3317,""),IF(G3317-C3316&gt;0,G3317-C3316,""))</f>
        <v/>
      </c>
      <c r="L3317" s="15" t="str">
        <f>if(K3317&lt;&gt;"",if(J3316-J3317&lt;G3317,1,if(G3317=J3316-J3317,"Push",0)),"")</f>
        <v/>
      </c>
      <c r="AA3317" s="18"/>
      <c r="AB3317" s="19"/>
    </row>
    <row r="3318" hidden="1">
      <c r="A3318" s="7">
        <v>44204.0</v>
      </c>
      <c r="B3318" s="8" t="s">
        <v>362</v>
      </c>
      <c r="C3318" s="9"/>
      <c r="D3318" s="9"/>
      <c r="E3318" s="10">
        <v>39.3</v>
      </c>
      <c r="F3318" s="11">
        <v>73.3</v>
      </c>
      <c r="G3318" s="5">
        <v>6.5</v>
      </c>
      <c r="H3318" s="5">
        <v>225.0</v>
      </c>
      <c r="I3318" s="12">
        <f>if(H3318&lt;0,-H3318/(-H3318+100),100/(H3318+100))/(if(H3318&lt;0,-H3318/(-H3318+100),100/(H3318+100))+if(H3319&lt;0,-H3319/(-H3319+100),100/(H3319+100)))</f>
        <v>0.2934245534</v>
      </c>
      <c r="J3318" s="13">
        <v>76.0</v>
      </c>
      <c r="K3318" s="14" t="str">
        <f>IF(C3318&lt;&gt;"",IF(C3318+G3318&gt;0,C3318+G3318,""),IF(G3318-C3319&gt;0,G3318-C3319,""))</f>
        <v/>
      </c>
      <c r="L3318" s="15" t="str">
        <f>if(K3318&lt;&gt;"",if(J3319-J3318&lt;G3318,1,if(G3318=J3319-J3318,"Push",0)),"")</f>
        <v/>
      </c>
      <c r="AA3318" s="18"/>
      <c r="AB3318" s="19"/>
    </row>
    <row r="3319" hidden="1">
      <c r="B3319" s="20" t="s">
        <v>346</v>
      </c>
      <c r="C3319" s="3">
        <v>7.2</v>
      </c>
      <c r="D3319" s="21">
        <v>0.768</v>
      </c>
      <c r="F3319" s="22">
        <v>10.4</v>
      </c>
      <c r="G3319" s="5">
        <v>-6.5</v>
      </c>
      <c r="H3319" s="5">
        <v>-286.0</v>
      </c>
      <c r="I3319" s="12">
        <f>if(H3319&lt;0,-H3319/(-H3319+100),100/(H3319+100))/(if(H3319&lt;0,-H3319/(-H3319+100),100/(H3319+100))+if(H3318&lt;0,-H3318/(-H3318+100),100/(H3318+100)))</f>
        <v>0.7065754466</v>
      </c>
      <c r="J3319" s="13">
        <v>70.0</v>
      </c>
      <c r="K3319" s="23">
        <f>IF(C3319&lt;&gt;"",IF(C3319+G3319&gt;0,C3319+G3319,""),IF(G3319-C3318&gt;0,G3319-C3318,""))</f>
        <v>0.7</v>
      </c>
      <c r="L3319" s="15">
        <f>if(K3319&lt;&gt;"",if(J3318-J3319&lt;G3319,1,if(G3319=J3318-J3319,"Push",0)),"")</f>
        <v>0</v>
      </c>
      <c r="AA3319" s="18"/>
      <c r="AB3319" s="19"/>
    </row>
    <row r="3320" hidden="1">
      <c r="A3320" s="7">
        <v>44204.0</v>
      </c>
      <c r="B3320" s="8" t="s">
        <v>412</v>
      </c>
      <c r="C3320" s="9"/>
      <c r="D3320" s="9"/>
      <c r="E3320" s="10">
        <v>38.5</v>
      </c>
      <c r="F3320" s="11">
        <v>17.4</v>
      </c>
      <c r="G3320" s="5">
        <v>5.5</v>
      </c>
      <c r="H3320" s="5">
        <v>195.0</v>
      </c>
      <c r="I3320" s="12">
        <f>if(H3320&lt;0,-H3320/(-H3320+100),100/(H3320+100))/(if(H3320&lt;0,-H3320/(-H3320+100),100/(H3320+100))+if(H3321&lt;0,-H3321/(-H3321+100),100/(H3321+100)))</f>
        <v>0.3231093421</v>
      </c>
      <c r="J3320" s="13">
        <v>70.0</v>
      </c>
      <c r="K3320" s="14" t="str">
        <f>IF(C3320&lt;&gt;"",IF(C3320+G3320&gt;0,C3320+G3320,""),IF(G3320-C3321&gt;0,G3320-C3321,""))</f>
        <v/>
      </c>
      <c r="L3320" s="15" t="str">
        <f>if(K3320&lt;&gt;"",if(J3321-J3320&lt;G3320,1,if(G3320=J3321-J3320,"Push",0)),"")</f>
        <v/>
      </c>
      <c r="AA3320" s="18"/>
      <c r="AB3320" s="19"/>
    </row>
    <row r="3321" hidden="1">
      <c r="B3321" s="20" t="s">
        <v>402</v>
      </c>
      <c r="C3321" s="3">
        <v>8.2</v>
      </c>
      <c r="D3321" s="21">
        <v>0.769</v>
      </c>
      <c r="F3321" s="22">
        <v>64.0</v>
      </c>
      <c r="G3321" s="5">
        <v>-5.5</v>
      </c>
      <c r="H3321" s="5">
        <v>-245.0</v>
      </c>
      <c r="I3321" s="12">
        <f>if(H3321&lt;0,-H3321/(-H3321+100),100/(H3321+100))/(if(H3321&lt;0,-H3321/(-H3321+100),100/(H3321+100))+if(H3320&lt;0,-H3320/(-H3320+100),100/(H3320+100)))</f>
        <v>0.6768906579</v>
      </c>
      <c r="J3321" s="13">
        <v>94.0</v>
      </c>
      <c r="K3321" s="23">
        <f>IF(C3321&lt;&gt;"",IF(C3321+G3321&gt;0,C3321+G3321,""),IF(G3321-C3320&gt;0,G3321-C3320,""))</f>
        <v>2.7</v>
      </c>
      <c r="L3321" s="15">
        <f>if(K3321&lt;&gt;"",if(J3320-J3321&lt;G3321,1,if(G3321=J3320-J3321,"Push",0)),"")</f>
        <v>1</v>
      </c>
      <c r="AA3321" s="18"/>
      <c r="AB3321" s="19"/>
    </row>
    <row r="3322" hidden="1">
      <c r="A3322" s="26">
        <v>44204.0</v>
      </c>
      <c r="B3322" s="27" t="s">
        <v>348</v>
      </c>
      <c r="C3322" s="28"/>
      <c r="D3322" s="28"/>
      <c r="E3322" s="29">
        <v>38.1</v>
      </c>
      <c r="F3322" s="30">
        <v>59.7</v>
      </c>
      <c r="G3322" s="31"/>
      <c r="H3322" s="31"/>
      <c r="I3322" s="32"/>
      <c r="J3322" s="33">
        <v>77.0</v>
      </c>
      <c r="K3322" s="34"/>
      <c r="L3322" s="35"/>
      <c r="AA3322" s="18"/>
      <c r="AB3322" s="19"/>
    </row>
    <row r="3323" hidden="1">
      <c r="B3323" s="36" t="s">
        <v>29</v>
      </c>
      <c r="C3323" s="37">
        <v>17.7</v>
      </c>
      <c r="D3323" s="38">
        <v>0.929</v>
      </c>
      <c r="F3323" s="39">
        <v>34.4</v>
      </c>
      <c r="G3323" s="31"/>
      <c r="H3323" s="31"/>
      <c r="I3323" s="32"/>
      <c r="J3323" s="33">
        <v>83.0</v>
      </c>
      <c r="K3323" s="40"/>
      <c r="L3323" s="35"/>
      <c r="AA3323" s="18"/>
      <c r="AB3323" s="19"/>
    </row>
    <row r="3324" hidden="1">
      <c r="A3324" s="7">
        <v>44204.0</v>
      </c>
      <c r="B3324" s="8" t="s">
        <v>93</v>
      </c>
      <c r="C3324" s="9"/>
      <c r="D3324" s="9"/>
      <c r="E3324" s="10">
        <v>37.4</v>
      </c>
      <c r="F3324" s="11">
        <v>27.0</v>
      </c>
      <c r="G3324" s="5">
        <v>2.5</v>
      </c>
      <c r="H3324" s="5">
        <v>120.0</v>
      </c>
      <c r="I3324" s="12">
        <f>if(H3324&lt;0,-H3324/(-H3324+100),100/(H3324+100))/(if(H3324&lt;0,-H3324/(-H3324+100),100/(H3324+100))+if(H3325&lt;0,-H3325/(-H3325+100),100/(H3325+100)))</f>
        <v>0.4357962697</v>
      </c>
      <c r="J3324" s="13">
        <v>65.0</v>
      </c>
      <c r="K3324" s="14" t="str">
        <f>IF(C3324&lt;&gt;"",IF(C3324+G3324&gt;0,C3324+G3324,""),IF(G3324-C3325&gt;0,G3324-C3325,""))</f>
        <v/>
      </c>
      <c r="L3324" s="15" t="str">
        <f>if(K3324&lt;&gt;"",if(J3325-J3324&lt;G3324,1,if(G3324=J3325-J3324,"Push",0)),"")</f>
        <v/>
      </c>
      <c r="AA3324" s="18"/>
      <c r="AB3324" s="19"/>
    </row>
    <row r="3325" hidden="1">
      <c r="B3325" s="20" t="s">
        <v>224</v>
      </c>
      <c r="C3325" s="3">
        <v>4.4</v>
      </c>
      <c r="D3325" s="21">
        <v>0.66</v>
      </c>
      <c r="F3325" s="22">
        <v>48.2</v>
      </c>
      <c r="G3325" s="5">
        <v>-2.5</v>
      </c>
      <c r="H3325" s="5">
        <v>-143.0</v>
      </c>
      <c r="I3325" s="12">
        <f>if(H3325&lt;0,-H3325/(-H3325+100),100/(H3325+100))/(if(H3325&lt;0,-H3325/(-H3325+100),100/(H3325+100))+if(H3324&lt;0,-H3324/(-H3324+100),100/(H3324+100)))</f>
        <v>0.5642037303</v>
      </c>
      <c r="J3325" s="13">
        <v>66.0</v>
      </c>
      <c r="K3325" s="23">
        <f>IF(C3325&lt;&gt;"",IF(C3325+G3325&gt;0,C3325+G3325,""),IF(G3325-C3324&gt;0,G3325-C3324,""))</f>
        <v>1.9</v>
      </c>
      <c r="L3325" s="15">
        <f>if(K3325&lt;&gt;"",if(J3324-J3325&lt;G3325,1,if(G3325=J3324-J3325,"Push",0)),"")</f>
        <v>0</v>
      </c>
      <c r="AA3325" s="18"/>
      <c r="AB3325" s="19"/>
    </row>
    <row r="3326" hidden="1">
      <c r="A3326" s="7">
        <v>44204.0</v>
      </c>
      <c r="B3326" s="8" t="s">
        <v>271</v>
      </c>
      <c r="C3326" s="9"/>
      <c r="D3326" s="9"/>
      <c r="E3326" s="10">
        <v>37.1</v>
      </c>
      <c r="F3326" s="11">
        <v>46.9</v>
      </c>
      <c r="G3326" s="5">
        <v>12.5</v>
      </c>
      <c r="H3326" s="5">
        <v>650.0</v>
      </c>
      <c r="I3326" s="12">
        <f>if(H3326&lt;0,-H3326/(-H3326+100),100/(H3326+100))/(if(H3326&lt;0,-H3326/(-H3326+100),100/(H3326+100))+if(H3327&lt;0,-H3327/(-H3327+100),100/(H3327+100)))</f>
        <v>0.1268598277</v>
      </c>
      <c r="J3326" s="13">
        <v>49.0</v>
      </c>
      <c r="K3326" s="14">
        <f>IF(C3326&lt;&gt;"",IF(C3326+G3326&gt;0,C3326+G3326,""),IF(G3326-C3327&gt;0,G3326-C3327,""))</f>
        <v>0.4</v>
      </c>
      <c r="L3326" s="15">
        <f>if(K3326&lt;&gt;"",if(J3327-J3326&lt;G3326,1,if(G3326=J3327-J3326,"Push",0)),"")</f>
        <v>0</v>
      </c>
      <c r="AA3326" s="18"/>
      <c r="AB3326" s="19"/>
    </row>
    <row r="3327" hidden="1">
      <c r="B3327" s="20" t="s">
        <v>330</v>
      </c>
      <c r="C3327" s="3">
        <v>12.1</v>
      </c>
      <c r="D3327" s="21">
        <v>0.876</v>
      </c>
      <c r="F3327" s="22">
        <v>38.5</v>
      </c>
      <c r="G3327" s="5">
        <v>-12.5</v>
      </c>
      <c r="H3327" s="5">
        <v>-1115.0</v>
      </c>
      <c r="I3327" s="12">
        <f>if(H3327&lt;0,-H3327/(-H3327+100),100/(H3327+100))/(if(H3327&lt;0,-H3327/(-H3327+100),100/(H3327+100))+if(H3326&lt;0,-H3326/(-H3326+100),100/(H3326+100)))</f>
        <v>0.8731401723</v>
      </c>
      <c r="J3327" s="13">
        <v>62.0</v>
      </c>
      <c r="K3327" s="23" t="str">
        <f>IF(C3327&lt;&gt;"",IF(C3327+G3327&gt;0,C3327+G3327,""),IF(G3327-C3326&gt;0,G3327-C3326,""))</f>
        <v/>
      </c>
      <c r="L3327" s="15" t="str">
        <f>if(K3327&lt;&gt;"",if(J3326-J3327&lt;G3327,1,if(G3327=J3326-J3327,"Push",0)),"")</f>
        <v/>
      </c>
      <c r="AA3327" s="18"/>
      <c r="AB3327" s="19"/>
    </row>
    <row r="3328" hidden="1">
      <c r="A3328" s="7">
        <v>44204.0</v>
      </c>
      <c r="B3328" s="8" t="s">
        <v>152</v>
      </c>
      <c r="C3328" s="9">
        <v>13.5</v>
      </c>
      <c r="D3328" s="25">
        <v>0.887</v>
      </c>
      <c r="E3328" s="10">
        <v>36.0</v>
      </c>
      <c r="F3328" s="11">
        <v>39.3</v>
      </c>
      <c r="G3328" s="5">
        <v>-10.0</v>
      </c>
      <c r="H3328" s="5">
        <v>-590.0</v>
      </c>
      <c r="I3328" s="12">
        <f>if(H3328&lt;0,-H3328/(-H3328+100),100/(H3328+100))/(if(H3328&lt;0,-H3328/(-H3328+100),100/(H3328+100))+if(H3329&lt;0,-H3329/(-H3329+100),100/(H3329+100)))</f>
        <v>0.8178217822</v>
      </c>
      <c r="J3328" s="13">
        <v>75.0</v>
      </c>
      <c r="K3328" s="14">
        <f>IF(C3328&lt;&gt;"",IF(C3328+G3328&gt;0,C3328+G3328,""),IF(G3328-C3329&gt;0,G3328-C3329,""))</f>
        <v>3.5</v>
      </c>
      <c r="L3328" s="15">
        <f>if(K3328&lt;&gt;"",if(J3329-J3328&lt;G3328,1,if(G3328=J3329-J3328,"Push",0)),"")</f>
        <v>0</v>
      </c>
      <c r="AA3328" s="18"/>
      <c r="AB3328" s="19"/>
    </row>
    <row r="3329" hidden="1">
      <c r="B3329" s="20" t="s">
        <v>164</v>
      </c>
      <c r="C3329" s="3"/>
      <c r="D3329" s="3"/>
      <c r="F3329" s="22">
        <v>60.1</v>
      </c>
      <c r="G3329" s="5">
        <v>10.0</v>
      </c>
      <c r="H3329" s="5">
        <v>425.0</v>
      </c>
      <c r="I3329" s="12">
        <f>if(H3329&lt;0,-H3329/(-H3329+100),100/(H3329+100))/(if(H3329&lt;0,-H3329/(-H3329+100),100/(H3329+100))+if(H3328&lt;0,-H3328/(-H3328+100),100/(H3328+100)))</f>
        <v>0.1821782178</v>
      </c>
      <c r="J3329" s="13">
        <v>72.0</v>
      </c>
      <c r="K3329" s="23" t="str">
        <f>IF(C3329&lt;&gt;"",IF(C3329+G3329&gt;0,C3329+G3329,""),IF(G3329-C3328&gt;0,G3329-C3328,""))</f>
        <v/>
      </c>
      <c r="L3329" s="15" t="str">
        <f>if(K3329&lt;&gt;"",if(J3328-J3329&lt;G3329,1,if(G3329=J3328-J3329,"Push",0)),"")</f>
        <v/>
      </c>
      <c r="AA3329" s="18"/>
      <c r="AB3329" s="19"/>
    </row>
    <row r="3330" hidden="1">
      <c r="A3330" s="7">
        <v>44204.0</v>
      </c>
      <c r="B3330" s="8" t="s">
        <v>117</v>
      </c>
      <c r="C3330" s="9"/>
      <c r="D3330" s="9"/>
      <c r="E3330" s="10">
        <v>35.6</v>
      </c>
      <c r="F3330" s="11">
        <v>66.8</v>
      </c>
      <c r="G3330" s="5">
        <v>4.5</v>
      </c>
      <c r="H3330" s="5">
        <v>165.0</v>
      </c>
      <c r="I3330" s="12">
        <f>if(H3330&lt;0,-H3330/(-H3330+100),100/(H3330+100))/(if(H3330&lt;0,-H3330/(-H3330+100),100/(H3330+100))+if(H3331&lt;0,-H3331/(-H3331+100),100/(H3331+100)))</f>
        <v>0.3595638078</v>
      </c>
      <c r="J3330" s="13">
        <v>68.0</v>
      </c>
      <c r="K3330" s="14" t="str">
        <f>IF(C3330&lt;&gt;"",IF(C3330+G3330&gt;0,C3330+G3330,""),IF(G3330-C3331&gt;0,G3330-C3331,""))</f>
        <v/>
      </c>
      <c r="L3330" s="15" t="str">
        <f>if(K3330&lt;&gt;"",if(J3331-J3330&lt;G3330,1,if(G3330=J3331-J3330,"Push",0)),"")</f>
        <v/>
      </c>
      <c r="AA3330" s="18"/>
      <c r="AB3330" s="19"/>
    </row>
    <row r="3331" hidden="1">
      <c r="B3331" s="20" t="s">
        <v>473</v>
      </c>
      <c r="C3331" s="3">
        <v>7.9</v>
      </c>
      <c r="D3331" s="21">
        <v>0.754</v>
      </c>
      <c r="F3331" s="22">
        <v>12.5</v>
      </c>
      <c r="G3331" s="5">
        <v>-4.5</v>
      </c>
      <c r="H3331" s="5">
        <v>-205.0</v>
      </c>
      <c r="I3331" s="12">
        <f>if(H3331&lt;0,-H3331/(-H3331+100),100/(H3331+100))/(if(H3331&lt;0,-H3331/(-H3331+100),100/(H3331+100))+if(H3330&lt;0,-H3330/(-H3330+100),100/(H3330+100)))</f>
        <v>0.6404361922</v>
      </c>
      <c r="J3331" s="13">
        <v>62.0</v>
      </c>
      <c r="K3331" s="23">
        <f>IF(C3331&lt;&gt;"",IF(C3331+G3331&gt;0,C3331+G3331,""),IF(G3331-C3330&gt;0,G3331-C3330,""))</f>
        <v>3.4</v>
      </c>
      <c r="L3331" s="15">
        <f>if(K3331&lt;&gt;"",if(J3330-J3331&lt;G3331,1,if(G3331=J3330-J3331,"Push",0)),"")</f>
        <v>0</v>
      </c>
      <c r="AA3331" s="18"/>
      <c r="AB3331" s="19"/>
    </row>
    <row r="3332" hidden="1">
      <c r="A3332" s="7">
        <v>44204.0</v>
      </c>
      <c r="B3332" s="8" t="s">
        <v>68</v>
      </c>
      <c r="C3332" s="9">
        <v>6.8</v>
      </c>
      <c r="D3332" s="25">
        <v>0.733</v>
      </c>
      <c r="E3332" s="10">
        <v>35.3</v>
      </c>
      <c r="F3332" s="11">
        <v>57.2</v>
      </c>
      <c r="G3332" s="5">
        <v>-5.5</v>
      </c>
      <c r="H3332" s="5">
        <v>-245.0</v>
      </c>
      <c r="I3332" s="12">
        <f>if(H3332&lt;0,-H3332/(-H3332+100),100/(H3332+100))/(if(H3332&lt;0,-H3332/(-H3332+100),100/(H3332+100))+if(H3333&lt;0,-H3333/(-H3333+100),100/(H3333+100)))</f>
        <v>0.6768906579</v>
      </c>
      <c r="J3332" s="13">
        <v>77.0</v>
      </c>
      <c r="K3332" s="14">
        <f>IF(C3332&lt;&gt;"",IF(C3332+G3332&gt;0,C3332+G3332,""),IF(G3332-C3333&gt;0,G3332-C3333,""))</f>
        <v>1.3</v>
      </c>
      <c r="L3332" s="15">
        <f>if(K3332&lt;&gt;"",if(J3333-J3332&lt;G3332,1,if(G3332=J3333-J3332,"Push",0)),"")</f>
        <v>1</v>
      </c>
      <c r="AA3332" s="18"/>
      <c r="AB3332" s="19"/>
    </row>
    <row r="3333" hidden="1">
      <c r="B3333" s="20" t="s">
        <v>349</v>
      </c>
      <c r="C3333" s="3"/>
      <c r="D3333" s="3"/>
      <c r="F3333" s="22">
        <v>25.1</v>
      </c>
      <c r="G3333" s="5">
        <v>5.5</v>
      </c>
      <c r="H3333" s="5">
        <v>195.0</v>
      </c>
      <c r="I3333" s="12">
        <f>if(H3333&lt;0,-H3333/(-H3333+100),100/(H3333+100))/(if(H3333&lt;0,-H3333/(-H3333+100),100/(H3333+100))+if(H3332&lt;0,-H3332/(-H3332+100),100/(H3332+100)))</f>
        <v>0.3231093421</v>
      </c>
      <c r="J3333" s="13">
        <v>64.0</v>
      </c>
      <c r="K3333" s="23" t="str">
        <f>IF(C3333&lt;&gt;"",IF(C3333+G3333&gt;0,C3333+G3333,""),IF(G3333-C3332&gt;0,G3333-C3332,""))</f>
        <v/>
      </c>
      <c r="L3333" s="15" t="str">
        <f>if(K3333&lt;&gt;"",if(J3332-J3333&lt;G3333,1,if(G3333=J3332-J3333,"Push",0)),"")</f>
        <v/>
      </c>
      <c r="AA3333" s="18"/>
      <c r="AB3333" s="19"/>
    </row>
    <row r="3334" hidden="1">
      <c r="A3334" s="7">
        <v>44204.0</v>
      </c>
      <c r="B3334" s="8" t="s">
        <v>119</v>
      </c>
      <c r="C3334" s="9"/>
      <c r="D3334" s="9"/>
      <c r="E3334" s="10">
        <v>35.3</v>
      </c>
      <c r="F3334" s="11">
        <v>34.7</v>
      </c>
      <c r="G3334" s="5">
        <v>13.5</v>
      </c>
      <c r="H3334" s="5">
        <v>700.0</v>
      </c>
      <c r="I3334" s="12">
        <f>if(H3334&lt;0,-H3334/(-H3334+100),100/(H3334+100))/(if(H3334&lt;0,-H3334/(-H3334+100),100/(H3334+100))+if(H3335&lt;0,-H3335/(-H3335+100),100/(H3335+100)))</f>
        <v>0.1198815984</v>
      </c>
      <c r="J3334" s="13">
        <v>64.0</v>
      </c>
      <c r="K3334" s="14">
        <f>IF(C3334&lt;&gt;"",IF(C3334+G3334&gt;0,C3334+G3334,""),IF(G3334-C3335&gt;0,G3334-C3335,""))</f>
        <v>2.6</v>
      </c>
      <c r="L3334" s="15">
        <f>if(K3334&lt;&gt;"",if(J3335-J3334&lt;G3334,1,if(G3334=J3335-J3334,"Push",0)),"")</f>
        <v>1</v>
      </c>
      <c r="AA3334" s="18"/>
      <c r="AB3334" s="19"/>
    </row>
    <row r="3335" hidden="1">
      <c r="B3335" s="20" t="s">
        <v>254</v>
      </c>
      <c r="C3335" s="3">
        <v>10.9</v>
      </c>
      <c r="D3335" s="21">
        <v>0.804</v>
      </c>
      <c r="F3335" s="22">
        <v>49.3</v>
      </c>
      <c r="G3335" s="5">
        <v>-13.5</v>
      </c>
      <c r="H3335" s="5">
        <v>-1115.0</v>
      </c>
      <c r="I3335" s="12">
        <f>if(H3335&lt;0,-H3335/(-H3335+100),100/(H3335+100))/(if(H3335&lt;0,-H3335/(-H3335+100),100/(H3335+100))+if(H3334&lt;0,-H3334/(-H3334+100),100/(H3334+100)))</f>
        <v>0.8801184016</v>
      </c>
      <c r="J3335" s="13">
        <v>76.0</v>
      </c>
      <c r="K3335" s="23" t="str">
        <f>IF(C3335&lt;&gt;"",IF(C3335+G3335&gt;0,C3335+G3335,""),IF(G3335-C3334&gt;0,G3335-C3334,""))</f>
        <v/>
      </c>
      <c r="L3335" s="15" t="str">
        <f>if(K3335&lt;&gt;"",if(J3334-J3335&lt;G3335,1,if(G3335=J3334-J3335,"Push",0)),"")</f>
        <v/>
      </c>
      <c r="AA3335" s="18"/>
      <c r="AB3335" s="19"/>
    </row>
    <row r="3336" hidden="1">
      <c r="A3336" s="7">
        <v>44204.0</v>
      </c>
      <c r="B3336" s="8" t="s">
        <v>168</v>
      </c>
      <c r="C3336" s="9"/>
      <c r="D3336" s="9"/>
      <c r="E3336" s="10">
        <v>34.7</v>
      </c>
      <c r="F3336" s="11">
        <v>64.2</v>
      </c>
      <c r="G3336" s="5">
        <v>19.5</v>
      </c>
      <c r="I3336" s="12"/>
      <c r="J3336" s="13">
        <v>63.0</v>
      </c>
      <c r="K3336" s="14">
        <f>IF(C3336&lt;&gt;"",IF(C3336+G3336&gt;0,C3336+G3336,""),IF(G3336-C3337&gt;0,G3336-C3337,""))</f>
        <v>1.3</v>
      </c>
      <c r="L3336" s="15">
        <f>if(K3336&lt;&gt;"",if(J3337-J3336&lt;G3336,1,if(G3336=J3337-J3336,"Push",0)),"")</f>
        <v>1</v>
      </c>
      <c r="AA3336" s="18"/>
      <c r="AB3336" s="19"/>
    </row>
    <row r="3337" hidden="1">
      <c r="B3337" s="20" t="s">
        <v>37</v>
      </c>
      <c r="C3337" s="3">
        <v>18.2</v>
      </c>
      <c r="D3337" s="21">
        <v>0.959</v>
      </c>
      <c r="F3337" s="22">
        <v>29.5</v>
      </c>
      <c r="G3337" s="5">
        <v>-19.5</v>
      </c>
      <c r="I3337" s="12"/>
      <c r="J3337" s="13">
        <v>69.0</v>
      </c>
      <c r="K3337" s="23" t="str">
        <f>IF(C3337&lt;&gt;"",IF(C3337+G3337&gt;0,C3337+G3337,""),IF(G3337-C3336&gt;0,G3337-C3336,""))</f>
        <v/>
      </c>
      <c r="L3337" s="15" t="str">
        <f>if(K3337&lt;&gt;"",if(J3336-J3337&lt;G3337,1,if(G3337=J3336-J3337,"Push",0)),"")</f>
        <v/>
      </c>
      <c r="AA3337" s="18"/>
      <c r="AB3337" s="19"/>
    </row>
    <row r="3338" hidden="1">
      <c r="A3338" s="7">
        <v>44204.0</v>
      </c>
      <c r="B3338" s="8" t="s">
        <v>177</v>
      </c>
      <c r="C3338" s="9"/>
      <c r="D3338" s="9"/>
      <c r="E3338" s="10">
        <v>33.5</v>
      </c>
      <c r="F3338" s="11">
        <v>75.3</v>
      </c>
      <c r="G3338" s="5">
        <v>9.5</v>
      </c>
      <c r="H3338" s="5">
        <v>380.0</v>
      </c>
      <c r="I3338" s="12">
        <f>if(H3338&lt;0,-H3338/(-H3338+100),100/(H3338+100))/(if(H3338&lt;0,-H3338/(-H3338+100),100/(H3338+100))+if(H3339&lt;0,-H3339/(-H3339+100),100/(H3339+100)))</f>
        <v>0.1984877127</v>
      </c>
      <c r="J3338" s="13">
        <v>72.0</v>
      </c>
      <c r="K3338" s="14" t="str">
        <f>IF(C3338&lt;&gt;"",IF(C3338+G3338&gt;0,C3338+G3338,""),IF(G3338-C3339&gt;0,G3338-C3339,""))</f>
        <v/>
      </c>
      <c r="L3338" s="15" t="str">
        <f>if(K3338&lt;&gt;"",if(J3339-J3338&lt;G3338,1,if(G3338=J3339-J3338,"Push",0)),"")</f>
        <v/>
      </c>
      <c r="AA3338" s="18"/>
      <c r="AB3338" s="19"/>
    </row>
    <row r="3339" hidden="1">
      <c r="B3339" s="20" t="s">
        <v>81</v>
      </c>
      <c r="C3339" s="3">
        <v>13.5</v>
      </c>
      <c r="D3339" s="21">
        <v>0.88</v>
      </c>
      <c r="F3339" s="22">
        <v>7.5</v>
      </c>
      <c r="G3339" s="5">
        <v>-9.5</v>
      </c>
      <c r="H3339" s="5">
        <v>-530.0</v>
      </c>
      <c r="I3339" s="12">
        <f>if(H3339&lt;0,-H3339/(-H3339+100),100/(H3339+100))/(if(H3339&lt;0,-H3339/(-H3339+100),100/(H3339+100))+if(H3338&lt;0,-H3338/(-H3338+100),100/(H3338+100)))</f>
        <v>0.8015122873</v>
      </c>
      <c r="J3339" s="13">
        <v>71.0</v>
      </c>
      <c r="K3339" s="23">
        <f>IF(C3339&lt;&gt;"",IF(C3339+G3339&gt;0,C3339+G3339,""),IF(G3339-C3338&gt;0,G3339-C3338,""))</f>
        <v>4</v>
      </c>
      <c r="L3339" s="15">
        <f>if(K3339&lt;&gt;"",if(J3338-J3339&lt;G3339,1,if(G3339=J3338-J3339,"Push",0)),"")</f>
        <v>0</v>
      </c>
      <c r="AA3339" s="18"/>
      <c r="AB3339" s="19"/>
    </row>
    <row r="3340" hidden="1">
      <c r="A3340" s="7">
        <v>44204.0</v>
      </c>
      <c r="B3340" s="8" t="s">
        <v>317</v>
      </c>
      <c r="C3340" s="9"/>
      <c r="D3340" s="9"/>
      <c r="E3340" s="10">
        <v>33.5</v>
      </c>
      <c r="F3340" s="11">
        <v>73.8</v>
      </c>
      <c r="G3340" s="5">
        <v>3.0</v>
      </c>
      <c r="H3340" s="5">
        <v>130.0</v>
      </c>
      <c r="I3340" s="12">
        <f>if(H3340&lt;0,-H3340/(-H3340+100),100/(H3340+100))/(if(H3340&lt;0,-H3340/(-H3340+100),100/(H3340+100))+if(H3341&lt;0,-H3341/(-H3341+100),100/(H3341+100)))</f>
        <v>0.4157903252</v>
      </c>
      <c r="J3340" s="13">
        <v>86.0</v>
      </c>
      <c r="K3340" s="14" t="str">
        <f>IF(C3340&lt;&gt;"",IF(C3340+G3340&gt;0,C3340+G3340,""),IF(G3340-C3341&gt;0,G3340-C3341,""))</f>
        <v/>
      </c>
      <c r="L3340" s="15" t="str">
        <f>if(K3340&lt;&gt;"",if(J3341-J3340&lt;G3340,1,if(G3340=J3341-J3340,"Push",0)),"")</f>
        <v/>
      </c>
      <c r="AA3340" s="18"/>
      <c r="AB3340" s="19"/>
    </row>
    <row r="3341" hidden="1">
      <c r="B3341" s="20" t="s">
        <v>204</v>
      </c>
      <c r="C3341" s="3">
        <v>9.7</v>
      </c>
      <c r="D3341" s="21">
        <v>0.809</v>
      </c>
      <c r="F3341" s="22">
        <v>13.0</v>
      </c>
      <c r="G3341" s="5">
        <v>-3.0</v>
      </c>
      <c r="H3341" s="5">
        <v>-157.0</v>
      </c>
      <c r="I3341" s="12">
        <f>if(H3341&lt;0,-H3341/(-H3341+100),100/(H3341+100))/(if(H3341&lt;0,-H3341/(-H3341+100),100/(H3341+100))+if(H3340&lt;0,-H3340/(-H3340+100),100/(H3340+100)))</f>
        <v>0.5842096748</v>
      </c>
      <c r="J3341" s="13">
        <v>77.0</v>
      </c>
      <c r="K3341" s="23">
        <f>IF(C3341&lt;&gt;"",IF(C3341+G3341&gt;0,C3341+G3341,""),IF(G3341-C3340&gt;0,G3341-C3340,""))</f>
        <v>6.7</v>
      </c>
      <c r="L3341" s="15">
        <f>if(K3341&lt;&gt;"",if(J3340-J3341&lt;G3341,1,if(G3341=J3340-J3341,"Push",0)),"")</f>
        <v>0</v>
      </c>
      <c r="AA3341" s="18"/>
      <c r="AB3341" s="19"/>
    </row>
    <row r="3342" hidden="1">
      <c r="A3342" s="7">
        <v>44204.0</v>
      </c>
      <c r="B3342" s="8" t="s">
        <v>397</v>
      </c>
      <c r="C3342" s="9"/>
      <c r="D3342" s="9"/>
      <c r="E3342" s="10">
        <v>28.2</v>
      </c>
      <c r="F3342" s="11">
        <v>28.0</v>
      </c>
      <c r="G3342" s="5">
        <v>14.0</v>
      </c>
      <c r="H3342" s="5">
        <v>800.0</v>
      </c>
      <c r="I3342" s="12">
        <f>if(H3342&lt;0,-H3342/(-H3342+100),100/(H3342+100))/(if(H3342&lt;0,-H3342/(-H3342+100),100/(H3342+100))+if(H3343&lt;0,-H3343/(-H3343+100),100/(H3343+100)))</f>
        <v>0.10625</v>
      </c>
      <c r="J3342" s="13">
        <v>64.0</v>
      </c>
      <c r="K3342" s="14">
        <f>IF(C3342&lt;&gt;"",IF(C3342+G3342&gt;0,C3342+G3342,""),IF(G3342-C3343&gt;0,G3342-C3343,""))</f>
        <v>0.4</v>
      </c>
      <c r="L3342" s="15">
        <f>if(K3342&lt;&gt;"",if(J3343-J3342&lt;G3342,1,if(G3342=J3343-J3342,"Push",0)),"")</f>
        <v>0</v>
      </c>
      <c r="AA3342" s="18"/>
      <c r="AB3342" s="19"/>
    </row>
    <row r="3343" hidden="1">
      <c r="B3343" s="20" t="s">
        <v>186</v>
      </c>
      <c r="C3343" s="3">
        <v>13.6</v>
      </c>
      <c r="D3343" s="21">
        <v>0.871</v>
      </c>
      <c r="F3343" s="22">
        <v>47.3</v>
      </c>
      <c r="G3343" s="5">
        <v>-14.0</v>
      </c>
      <c r="H3343" s="5">
        <v>-1430.0</v>
      </c>
      <c r="I3343" s="12">
        <f>if(H3343&lt;0,-H3343/(-H3343+100),100/(H3343+100))/(if(H3343&lt;0,-H3343/(-H3343+100),100/(H3343+100))+if(H3342&lt;0,-H3342/(-H3342+100),100/(H3342+100)))</f>
        <v>0.89375</v>
      </c>
      <c r="J3343" s="13">
        <v>79.0</v>
      </c>
      <c r="K3343" s="23" t="str">
        <f>IF(C3343&lt;&gt;"",IF(C3343+G3343&gt;0,C3343+G3343,""),IF(G3343-C3342&gt;0,G3343-C3342,""))</f>
        <v/>
      </c>
      <c r="L3343" s="15" t="str">
        <f>if(K3343&lt;&gt;"",if(J3342-J3343&lt;G3343,1,if(G3343=J3342-J3343,"Push",0)),"")</f>
        <v/>
      </c>
      <c r="AA3343" s="18"/>
      <c r="AB3343" s="19"/>
    </row>
    <row r="3344" hidden="1">
      <c r="A3344" s="7">
        <v>44204.0</v>
      </c>
      <c r="B3344" s="8" t="s">
        <v>475</v>
      </c>
      <c r="C3344" s="9"/>
      <c r="D3344" s="9"/>
      <c r="E3344" s="10">
        <v>19.2</v>
      </c>
      <c r="F3344" s="11">
        <v>55.0</v>
      </c>
      <c r="I3344" s="12">
        <f>if(H3344&lt;0,-H3344/(-H3344+100),100/(H3344+100))/(if(H3344&lt;0,-H3344/(-H3344+100),100/(H3344+100))+if(H3345&lt;0,-H3345/(-H3345+100),100/(H3345+100)))</f>
        <v>0.5</v>
      </c>
      <c r="J3344" s="13">
        <v>71.0</v>
      </c>
      <c r="K3344" s="14" t="str">
        <f>IF(C3344&lt;&gt;"",IF(C3344+G3344&gt;0,C3344+G3344,""),IF(G3344-C3345&gt;0,G3344-C3345,""))</f>
        <v/>
      </c>
      <c r="L3344" s="15" t="str">
        <f>if(K3344&lt;&gt;"",if(J3345-J3344&lt;G3344,1,if(G3344=J3345-J3344,"Push",0)),"")</f>
        <v/>
      </c>
      <c r="AA3344" s="18"/>
      <c r="AB3344" s="19"/>
    </row>
    <row r="3345" hidden="1">
      <c r="B3345" s="20" t="s">
        <v>325</v>
      </c>
      <c r="C3345" s="3">
        <v>37.0</v>
      </c>
      <c r="D3345" s="21">
        <v>0.993</v>
      </c>
      <c r="F3345" s="22">
        <v>26.0</v>
      </c>
      <c r="I3345" s="12">
        <f>if(H3345&lt;0,-H3345/(-H3345+100),100/(H3345+100))/(if(H3345&lt;0,-H3345/(-H3345+100),100/(H3345+100))+if(H3344&lt;0,-H3344/(-H3344+100),100/(H3344+100)))</f>
        <v>0.5</v>
      </c>
      <c r="J3345" s="13">
        <v>87.0</v>
      </c>
      <c r="K3345" s="23">
        <f>IF(C3345&lt;&gt;"",IF(C3345+G3345&gt;0,C3345+G3345,""),IF(G3345-C3344&gt;0,G3345-C3344,""))</f>
        <v>37</v>
      </c>
      <c r="L3345" s="15">
        <f>if(K3345&lt;&gt;"",if(J3344-J3345&lt;G3345,1,if(G3345=J3344-J3345,"Push",0)),"")</f>
        <v>1</v>
      </c>
      <c r="AA3345" s="18"/>
      <c r="AB3345" s="19"/>
    </row>
    <row r="3346">
      <c r="A3346" s="42">
        <v>44205.0</v>
      </c>
      <c r="B3346" s="43" t="s">
        <v>78</v>
      </c>
      <c r="C3346" s="44"/>
      <c r="D3346" s="44"/>
      <c r="E3346" s="46">
        <v>94.2</v>
      </c>
      <c r="F3346" s="47">
        <v>84.9</v>
      </c>
      <c r="G3346" s="48">
        <v>1.5</v>
      </c>
      <c r="H3346" s="48">
        <v>104.0</v>
      </c>
      <c r="I3346" s="49">
        <f>if(H3346&lt;0,-H3346/(-H3346+100),100/(H3346+100))/(if(H3346&lt;0,-H3346/(-H3346+100),100/(H3346+100))+if(H3347&lt;0,-H3347/(-H3347+100),100/(H3347+100)))</f>
        <v>0.46964106</v>
      </c>
      <c r="J3346" s="50">
        <v>72.0</v>
      </c>
      <c r="K3346" s="51" t="str">
        <f>IF(C3346&lt;&gt;"",IF(C3346+G3346&gt;0,C3346+G3346,""),IF(G3346-C3347&gt;0,G3346-C3347,""))</f>
        <v/>
      </c>
      <c r="L3346" s="52" t="str">
        <f>if(K3346&lt;&gt;"",if(J3347-J3346&lt;G3346,1,if(G3346=J3347-J3346,"Push",0)),"")</f>
        <v/>
      </c>
      <c r="X3346" s="17"/>
      <c r="Y3346" s="17"/>
      <c r="Z3346" s="17"/>
      <c r="AA3346" s="18"/>
      <c r="AB3346" s="19"/>
    </row>
    <row r="3347">
      <c r="B3347" s="20" t="s">
        <v>30</v>
      </c>
      <c r="C3347" s="3">
        <v>2.0</v>
      </c>
      <c r="D3347" s="21">
        <v>0.576</v>
      </c>
      <c r="F3347" s="22">
        <v>49.2</v>
      </c>
      <c r="G3347" s="5">
        <v>-1.5</v>
      </c>
      <c r="H3347" s="5">
        <v>-124.0</v>
      </c>
      <c r="I3347" s="12">
        <f>if(H3347&lt;0,-H3347/(-H3347+100),100/(H3347+100))/(if(H3347&lt;0,-H3347/(-H3347+100),100/(H3347+100))+if(H3346&lt;0,-H3346/(-H3346+100),100/(H3346+100)))</f>
        <v>0.53035894</v>
      </c>
      <c r="J3347" s="13">
        <v>70.0</v>
      </c>
      <c r="K3347" s="23">
        <f>IF(C3347&lt;&gt;"",IF(C3347+G3347&gt;0,C3347+G3347,""),IF(G3347-C3346&gt;0,G3347-C3346,""))</f>
        <v>0.5</v>
      </c>
      <c r="L3347" s="15">
        <f>if(K3347&lt;&gt;"",if(J3346-J3347&lt;G3347,1,if(G3347=J3346-J3347,"Push",0)),"")</f>
        <v>0</v>
      </c>
      <c r="X3347" s="17"/>
      <c r="Y3347" s="17"/>
      <c r="Z3347" s="17"/>
      <c r="AA3347" s="18"/>
      <c r="AB3347" s="24"/>
    </row>
    <row r="3348" hidden="1">
      <c r="A3348" s="7">
        <v>44205.0</v>
      </c>
      <c r="B3348" s="8" t="s">
        <v>236</v>
      </c>
      <c r="C3348" s="9">
        <v>0.4</v>
      </c>
      <c r="D3348" s="25">
        <v>0.516</v>
      </c>
      <c r="E3348" s="10">
        <v>93.0</v>
      </c>
      <c r="F3348" s="11">
        <v>91.4</v>
      </c>
      <c r="G3348" s="5">
        <v>2.0</v>
      </c>
      <c r="H3348" s="5">
        <v>112.0</v>
      </c>
      <c r="I3348" s="12">
        <f>if(H3348&lt;0,-H3348/(-H3348+100),100/(H3348+100))/(if(H3348&lt;0,-H3348/(-H3348+100),100/(H3348+100))+if(H3349&lt;0,-H3349/(-H3349+100),100/(H3349+100)))</f>
        <v>0.4516676961</v>
      </c>
      <c r="J3348" s="13">
        <v>75.0</v>
      </c>
      <c r="K3348" s="14">
        <f>IF(C3348&lt;&gt;"",IF(C3348+G3348&gt;0,C3348+G3348,""),IF(G3348-C3349&gt;0,G3348-C3349,""))</f>
        <v>2.4</v>
      </c>
      <c r="L3348" s="15">
        <f>if(K3348&lt;&gt;"",if(J3349-J3348&lt;G3348,1,if(G3348=J3349-J3348,"Push",0)),"")</f>
        <v>1</v>
      </c>
      <c r="X3348" s="17"/>
      <c r="Y3348" s="17"/>
      <c r="Z3348" s="17"/>
      <c r="AA3348" s="18"/>
      <c r="AB3348" s="24"/>
    </row>
    <row r="3349" hidden="1">
      <c r="B3349" s="20" t="s">
        <v>399</v>
      </c>
      <c r="C3349" s="3"/>
      <c r="D3349" s="3"/>
      <c r="F3349" s="22">
        <v>39.5</v>
      </c>
      <c r="G3349" s="5">
        <v>-2.0</v>
      </c>
      <c r="H3349" s="5">
        <v>-134.0</v>
      </c>
      <c r="I3349" s="12">
        <f>if(H3349&lt;0,-H3349/(-H3349+100),100/(H3349+100))/(if(H3349&lt;0,-H3349/(-H3349+100),100/(H3349+100))+if(H3348&lt;0,-H3348/(-H3348+100),100/(H3348+100)))</f>
        <v>0.5483323039</v>
      </c>
      <c r="J3349" s="13">
        <v>61.0</v>
      </c>
      <c r="K3349" s="23" t="str">
        <f>IF(C3349&lt;&gt;"",IF(C3349+G3349&gt;0,C3349+G3349,""),IF(G3349-C3348&gt;0,G3349-C3348,""))</f>
        <v/>
      </c>
      <c r="L3349" s="15" t="str">
        <f>if(K3349&lt;&gt;"",if(J3348-J3349&lt;G3349,1,if(G3349=J3348-J3349,"Push",0)),"")</f>
        <v/>
      </c>
      <c r="AB3349" s="16"/>
    </row>
    <row r="3350" hidden="1">
      <c r="A3350" s="7">
        <v>44205.0</v>
      </c>
      <c r="B3350" s="8" t="s">
        <v>90</v>
      </c>
      <c r="C3350" s="9">
        <v>0.6</v>
      </c>
      <c r="D3350" s="25">
        <v>0.524</v>
      </c>
      <c r="E3350" s="10">
        <v>92.0</v>
      </c>
      <c r="F3350" s="11">
        <v>89.9</v>
      </c>
      <c r="G3350" s="5">
        <v>4.0</v>
      </c>
      <c r="H3350" s="5">
        <v>155.0</v>
      </c>
      <c r="I3350" s="12">
        <f>if(H3350&lt;0,-H3350/(-H3350+100),100/(H3350+100))/(if(H3350&lt;0,-H3350/(-H3350+100),100/(H3350+100))+if(H3351&lt;0,-H3351/(-H3351+100),100/(H3351+100)))</f>
        <v>0.3761673024</v>
      </c>
      <c r="J3350" s="13">
        <v>79.0</v>
      </c>
      <c r="K3350" s="14">
        <f>IF(C3350&lt;&gt;"",IF(C3350+G3350&gt;0,C3350+G3350,""),IF(G3350-C3351&gt;0,G3350-C3351,""))</f>
        <v>4.6</v>
      </c>
      <c r="L3350" s="15">
        <f>if(K3350&lt;&gt;"",if(J3351-J3350&lt;G3350,1,if(G3350=J3351-J3350,"Push",0)),"")</f>
        <v>1</v>
      </c>
      <c r="AB3350" s="16"/>
    </row>
    <row r="3351" hidden="1">
      <c r="B3351" s="20" t="s">
        <v>118</v>
      </c>
      <c r="C3351" s="3"/>
      <c r="D3351" s="3"/>
      <c r="F3351" s="22">
        <v>43.4</v>
      </c>
      <c r="G3351" s="5">
        <v>-4.0</v>
      </c>
      <c r="H3351" s="5">
        <v>-186.0</v>
      </c>
      <c r="I3351" s="12">
        <f>if(H3351&lt;0,-H3351/(-H3351+100),100/(H3351+100))/(if(H3351&lt;0,-H3351/(-H3351+100),100/(H3351+100))+if(H3350&lt;0,-H3350/(-H3350+100),100/(H3350+100)))</f>
        <v>0.6238326976</v>
      </c>
      <c r="J3351" s="13">
        <v>68.0</v>
      </c>
      <c r="K3351" s="23" t="str">
        <f>IF(C3351&lt;&gt;"",IF(C3351+G3351&gt;0,C3351+G3351,""),IF(G3351-C3350&gt;0,G3351-C3350,""))</f>
        <v/>
      </c>
      <c r="L3351" s="15" t="str">
        <f>if(K3351&lt;&gt;"",if(J3350-J3351&lt;G3351,1,if(G3351=J3350-J3351,"Push",0)),"")</f>
        <v/>
      </c>
      <c r="AB3351" s="16"/>
    </row>
    <row r="3352" hidden="1">
      <c r="A3352" s="7">
        <v>44205.0</v>
      </c>
      <c r="B3352" s="8" t="s">
        <v>19</v>
      </c>
      <c r="C3352" s="9"/>
      <c r="D3352" s="9"/>
      <c r="E3352" s="10">
        <v>88.7</v>
      </c>
      <c r="F3352" s="11">
        <v>88.5</v>
      </c>
      <c r="G3352" s="5">
        <v>4.0</v>
      </c>
      <c r="H3352" s="5">
        <v>155.0</v>
      </c>
      <c r="I3352" s="12">
        <f>if(H3352&lt;0,-H3352/(-H3352+100),100/(H3352+100))/(if(H3352&lt;0,-H3352/(-H3352+100),100/(H3352+100))+if(H3353&lt;0,-H3353/(-H3353+100),100/(H3353+100)))</f>
        <v>0.3761673024</v>
      </c>
      <c r="J3352" s="13">
        <v>81.0</v>
      </c>
      <c r="K3352" s="14">
        <f>IF(C3352&lt;&gt;"",IF(C3352+G3352&gt;0,C3352+G3352,""),IF(G3352-C3353&gt;0,G3352-C3353,""))</f>
        <v>2</v>
      </c>
      <c r="L3352" s="15">
        <f>if(K3352&lt;&gt;"",if(J3353-J3352&lt;G3352,1,if(G3352=J3353-J3352,"Push",0)),"")</f>
        <v>1</v>
      </c>
      <c r="AB3352" s="16"/>
    </row>
    <row r="3353" hidden="1">
      <c r="B3353" s="20" t="s">
        <v>261</v>
      </c>
      <c r="C3353" s="3">
        <v>2.0</v>
      </c>
      <c r="D3353" s="21">
        <v>0.578</v>
      </c>
      <c r="F3353" s="22">
        <v>43.2</v>
      </c>
      <c r="G3353" s="5">
        <v>-4.0</v>
      </c>
      <c r="H3353" s="5">
        <v>-186.0</v>
      </c>
      <c r="I3353" s="12">
        <f>if(H3353&lt;0,-H3353/(-H3353+100),100/(H3353+100))/(if(H3353&lt;0,-H3353/(-H3353+100),100/(H3353+100))+if(H3352&lt;0,-H3352/(-H3352+100),100/(H3352+100)))</f>
        <v>0.6238326976</v>
      </c>
      <c r="J3353" s="13">
        <v>76.0</v>
      </c>
      <c r="K3353" s="23" t="str">
        <f>IF(C3353&lt;&gt;"",IF(C3353+G3353&gt;0,C3353+G3353,""),IF(G3353-C3352&gt;0,G3353-C3352,""))</f>
        <v/>
      </c>
      <c r="L3353" s="15" t="str">
        <f>if(K3353&lt;&gt;"",if(J3352-J3353&lt;G3353,1,if(G3353=J3352-J3353,"Push",0)),"")</f>
        <v/>
      </c>
      <c r="AB3353" s="16"/>
    </row>
    <row r="3354" hidden="1">
      <c r="A3354" s="7">
        <v>44205.0</v>
      </c>
      <c r="B3354" s="8" t="s">
        <v>112</v>
      </c>
      <c r="C3354" s="9">
        <v>1.0</v>
      </c>
      <c r="D3354" s="25">
        <v>0.536</v>
      </c>
      <c r="E3354" s="10">
        <v>87.6</v>
      </c>
      <c r="F3354" s="11">
        <v>78.0</v>
      </c>
      <c r="G3354" s="5">
        <v>-4.0</v>
      </c>
      <c r="H3354" s="5">
        <v>-186.0</v>
      </c>
      <c r="I3354" s="12">
        <f>if(H3354&lt;0,-H3354/(-H3354+100),100/(H3354+100))/(if(H3354&lt;0,-H3354/(-H3354+100),100/(H3354+100))+if(H3355&lt;0,-H3355/(-H3355+100),100/(H3355+100)))</f>
        <v>0.6238326976</v>
      </c>
      <c r="J3354" s="13">
        <v>73.0</v>
      </c>
      <c r="K3354" s="14" t="str">
        <f>IF(C3354&lt;&gt;"",IF(C3354+G3354&gt;0,C3354+G3354,""),IF(G3354-C3355&gt;0,G3354-C3355,""))</f>
        <v/>
      </c>
      <c r="L3354" s="15" t="str">
        <f>if(K3354&lt;&gt;"",if(J3355-J3354&lt;G3354,1,if(G3354=J3355-J3354,"Push",0)),"")</f>
        <v/>
      </c>
      <c r="AB3354" s="16"/>
    </row>
    <row r="3355" hidden="1">
      <c r="B3355" s="20" t="s">
        <v>25</v>
      </c>
      <c r="C3355" s="3"/>
      <c r="D3355" s="3"/>
      <c r="F3355" s="22">
        <v>48.7</v>
      </c>
      <c r="G3355" s="5">
        <v>4.0</v>
      </c>
      <c r="H3355" s="5">
        <v>155.0</v>
      </c>
      <c r="I3355" s="12">
        <f>if(H3355&lt;0,-H3355/(-H3355+100),100/(H3355+100))/(if(H3355&lt;0,-H3355/(-H3355+100),100/(H3355+100))+if(H3354&lt;0,-H3354/(-H3354+100),100/(H3354+100)))</f>
        <v>0.3761673024</v>
      </c>
      <c r="J3355" s="13">
        <v>64.0</v>
      </c>
      <c r="K3355" s="23">
        <f>IF(C3355&lt;&gt;"",IF(C3355+G3355&gt;0,C3355+G3355,""),IF(G3355-C3354&gt;0,G3355-C3354,""))</f>
        <v>3</v>
      </c>
      <c r="L3355" s="15">
        <f>if(K3355&lt;&gt;"",if(J3354-J3355&lt;G3355,1,if(G3355=J3354-J3355,"Push",0)),"")</f>
        <v>0</v>
      </c>
      <c r="AB3355" s="16"/>
    </row>
    <row r="3356" hidden="1">
      <c r="A3356" s="7">
        <v>44205.0</v>
      </c>
      <c r="B3356" s="8" t="s">
        <v>347</v>
      </c>
      <c r="C3356" s="9"/>
      <c r="D3356" s="9"/>
      <c r="E3356" s="10">
        <v>87.6</v>
      </c>
      <c r="F3356" s="11">
        <v>49.5</v>
      </c>
      <c r="G3356" s="5">
        <v>6.5</v>
      </c>
      <c r="H3356" s="5">
        <v>230.0</v>
      </c>
      <c r="I3356" s="12">
        <f>if(H3356&lt;0,-H3356/(-H3356+100),100/(H3356+100))/(if(H3356&lt;0,-H3356/(-H3356+100),100/(H3356+100))+if(H3357&lt;0,-H3357/(-H3357+100),100/(H3357+100)))</f>
        <v>0.2902692134</v>
      </c>
      <c r="J3356" s="13">
        <v>59.0</v>
      </c>
      <c r="K3356" s="14">
        <f>IF(C3356&lt;&gt;"",IF(C3356+G3356&gt;0,C3356+G3356,""),IF(G3356-C3357&gt;0,G3356-C3357,""))</f>
        <v>1.9</v>
      </c>
      <c r="L3356" s="15">
        <f>if(K3356&lt;&gt;"",if(J3357-J3356&lt;G3356,1,if(G3356=J3357-J3356,"Push",0)),"")</f>
        <v>1</v>
      </c>
      <c r="AB3356" s="16"/>
    </row>
    <row r="3357" hidden="1">
      <c r="B3357" s="20" t="s">
        <v>229</v>
      </c>
      <c r="C3357" s="3">
        <v>4.6</v>
      </c>
      <c r="D3357" s="21">
        <v>0.668</v>
      </c>
      <c r="F3357" s="22">
        <v>84.5</v>
      </c>
      <c r="G3357" s="5">
        <v>-6.5</v>
      </c>
      <c r="H3357" s="5">
        <v>-286.0</v>
      </c>
      <c r="I3357" s="12">
        <f>if(H3357&lt;0,-H3357/(-H3357+100),100/(H3357+100))/(if(H3357&lt;0,-H3357/(-H3357+100),100/(H3357+100))+if(H3356&lt;0,-H3356/(-H3356+100),100/(H3356+100)))</f>
        <v>0.7097307866</v>
      </c>
      <c r="J3357" s="13">
        <v>63.0</v>
      </c>
      <c r="K3357" s="23" t="str">
        <f>IF(C3357&lt;&gt;"",IF(C3357+G3357&gt;0,C3357+G3357,""),IF(G3357-C3356&gt;0,G3357-C3356,""))</f>
        <v/>
      </c>
      <c r="L3357" s="15" t="str">
        <f>if(K3357&lt;&gt;"",if(J3356-J3357&lt;G3357,1,if(G3357=J3356-J3357,"Push",0)),"")</f>
        <v/>
      </c>
      <c r="AB3357" s="16"/>
    </row>
    <row r="3358" hidden="1">
      <c r="A3358" s="7">
        <v>44205.0</v>
      </c>
      <c r="B3358" s="8" t="s">
        <v>329</v>
      </c>
      <c r="C3358" s="9">
        <v>2.9</v>
      </c>
      <c r="D3358" s="25">
        <v>0.61</v>
      </c>
      <c r="E3358" s="10">
        <v>86.1</v>
      </c>
      <c r="F3358" s="11">
        <v>83.3</v>
      </c>
      <c r="G3358" s="5">
        <v>-3.0</v>
      </c>
      <c r="H3358" s="5">
        <v>-152.0</v>
      </c>
      <c r="I3358" s="12">
        <f>if(H3358&lt;0,-H3358/(-H3358+100),100/(H3358+100))/(if(H3358&lt;0,-H3358/(-H3358+100),100/(H3358+100))+if(H3359&lt;0,-H3359/(-H3359+100),100/(H3359+100)))</f>
        <v>0.5757575758</v>
      </c>
      <c r="J3358" s="13">
        <v>79.0</v>
      </c>
      <c r="K3358" s="14" t="str">
        <f>IF(C3358&lt;&gt;"",IF(C3358+G3358&gt;0,C3358+G3358,""),IF(G3358-C3359&gt;0,G3358-C3359,""))</f>
        <v/>
      </c>
      <c r="L3358" s="15" t="str">
        <f>if(K3358&lt;&gt;"",if(J3359-J3358&lt;G3358,1,if(G3358=J3359-J3358,"Push",0)),"")</f>
        <v/>
      </c>
      <c r="AB3358" s="16"/>
    </row>
    <row r="3359" hidden="1">
      <c r="B3359" s="20" t="s">
        <v>344</v>
      </c>
      <c r="C3359" s="3"/>
      <c r="D3359" s="3"/>
      <c r="F3359" s="22">
        <v>47.8</v>
      </c>
      <c r="G3359" s="5">
        <v>3.0</v>
      </c>
      <c r="H3359" s="5">
        <v>125.0</v>
      </c>
      <c r="I3359" s="12">
        <f>if(H3359&lt;0,-H3359/(-H3359+100),100/(H3359+100))/(if(H3359&lt;0,-H3359/(-H3359+100),100/(H3359+100))+if(H3358&lt;0,-H3358/(-H3358+100),100/(H3358+100)))</f>
        <v>0.4242424242</v>
      </c>
      <c r="J3359" s="13">
        <v>73.0</v>
      </c>
      <c r="K3359" s="23">
        <f>IF(C3359&lt;&gt;"",IF(C3359+G3359&gt;0,C3359+G3359,""),IF(G3359-C3358&gt;0,G3359-C3358,""))</f>
        <v>0.1</v>
      </c>
      <c r="L3359" s="15">
        <f>if(K3359&lt;&gt;"",if(J3358-J3359&lt;G3359,1,if(G3359=J3358-J3359,"Push",0)),"")</f>
        <v>0</v>
      </c>
      <c r="AB3359" s="16"/>
    </row>
    <row r="3360" hidden="1">
      <c r="A3360" s="26">
        <v>44205.0</v>
      </c>
      <c r="B3360" s="27" t="s">
        <v>245</v>
      </c>
      <c r="C3360" s="28">
        <v>3.8</v>
      </c>
      <c r="D3360" s="53">
        <v>0.635</v>
      </c>
      <c r="E3360" s="29">
        <v>80.4</v>
      </c>
      <c r="F3360" s="30">
        <v>71.1</v>
      </c>
      <c r="G3360" s="31"/>
      <c r="H3360" s="31"/>
      <c r="I3360" s="32"/>
      <c r="J3360" s="33">
        <v>76.0</v>
      </c>
      <c r="K3360" s="34"/>
      <c r="L3360" s="35"/>
      <c r="AB3360" s="16"/>
    </row>
    <row r="3361" hidden="1">
      <c r="B3361" s="36" t="s">
        <v>458</v>
      </c>
      <c r="C3361" s="37"/>
      <c r="D3361" s="37"/>
      <c r="F3361" s="39">
        <v>50.9</v>
      </c>
      <c r="G3361" s="31"/>
      <c r="H3361" s="31"/>
      <c r="I3361" s="32"/>
      <c r="J3361" s="33">
        <v>68.0</v>
      </c>
      <c r="K3361" s="40"/>
      <c r="L3361" s="35"/>
      <c r="AB3361" s="16"/>
    </row>
    <row r="3362" hidden="1">
      <c r="A3362" s="7">
        <v>44205.0</v>
      </c>
      <c r="B3362" s="8" t="s">
        <v>120</v>
      </c>
      <c r="C3362" s="9">
        <v>3.6</v>
      </c>
      <c r="D3362" s="25">
        <v>0.648</v>
      </c>
      <c r="E3362" s="10">
        <v>79.8</v>
      </c>
      <c r="F3362" s="11">
        <v>77.8</v>
      </c>
      <c r="G3362" s="5">
        <v>-1.0</v>
      </c>
      <c r="H3362" s="5">
        <v>-115.0</v>
      </c>
      <c r="I3362" s="12">
        <f>if(H3362&lt;0,-H3362/(-H3362+100),100/(H3362+100))/(if(H3362&lt;0,-H3362/(-H3362+100),100/(H3362+100))+if(H3363&lt;0,-H3363/(-H3363+100),100/(H3363+100)))</f>
        <v>0.5108342362</v>
      </c>
      <c r="J3362" s="13">
        <v>72.0</v>
      </c>
      <c r="K3362" s="14">
        <f>IF(C3362&lt;&gt;"",IF(C3362+G3362&gt;0,C3362+G3362,""),IF(G3362-C3363&gt;0,G3362-C3363,""))</f>
        <v>2.6</v>
      </c>
      <c r="L3362" s="15">
        <f>if(K3362&lt;&gt;"",if(J3363-J3362&lt;G3362,1,if(G3362=J3363-J3362,"Push",0)),"")</f>
        <v>1</v>
      </c>
      <c r="AB3362" s="16"/>
    </row>
    <row r="3363" hidden="1">
      <c r="B3363" s="20" t="s">
        <v>76</v>
      </c>
      <c r="C3363" s="3"/>
      <c r="D3363" s="3"/>
      <c r="F3363" s="22">
        <v>45.7</v>
      </c>
      <c r="G3363" s="5">
        <v>1.0</v>
      </c>
      <c r="H3363" s="5">
        <v>-105.0</v>
      </c>
      <c r="I3363" s="12">
        <f>if(H3363&lt;0,-H3363/(-H3363+100),100/(H3363+100))/(if(H3363&lt;0,-H3363/(-H3363+100),100/(H3363+100))+if(H3362&lt;0,-H3362/(-H3362+100),100/(H3362+100)))</f>
        <v>0.4891657638</v>
      </c>
      <c r="J3363" s="13">
        <v>60.0</v>
      </c>
      <c r="K3363" s="23" t="str">
        <f>IF(C3363&lt;&gt;"",IF(C3363+G3363&gt;0,C3363+G3363,""),IF(G3363-C3362&gt;0,G3363-C3362,""))</f>
        <v/>
      </c>
      <c r="L3363" s="15" t="str">
        <f>if(K3363&lt;&gt;"",if(J3362-J3363&lt;G3363,1,if(G3363=J3362-J3363,"Push",0)),"")</f>
        <v/>
      </c>
      <c r="AB3363" s="16"/>
    </row>
    <row r="3364" hidden="1">
      <c r="A3364" s="7">
        <v>44205.0</v>
      </c>
      <c r="B3364" s="8" t="s">
        <v>80</v>
      </c>
      <c r="C3364" s="9">
        <v>6.6</v>
      </c>
      <c r="D3364" s="25">
        <v>0.739</v>
      </c>
      <c r="E3364" s="10">
        <v>79.0</v>
      </c>
      <c r="F3364" s="11">
        <v>80.3</v>
      </c>
      <c r="G3364" s="5">
        <v>-8.0</v>
      </c>
      <c r="H3364" s="5">
        <v>-385.0</v>
      </c>
      <c r="I3364" s="12">
        <f>if(H3364&lt;0,-H3364/(-H3364+100),100/(H3364+100))/(if(H3364&lt;0,-H3364/(-H3364+100),100/(H3364+100))+if(H3365&lt;0,-H3365/(-H3365+100),100/(H3365+100)))</f>
        <v>0.7604938272</v>
      </c>
      <c r="J3364" s="13">
        <v>91.0</v>
      </c>
      <c r="K3364" s="14" t="str">
        <f>IF(C3364&lt;&gt;"",IF(C3364+G3364&gt;0,C3364+G3364,""),IF(G3364-C3365&gt;0,G3364-C3365,""))</f>
        <v/>
      </c>
      <c r="L3364" s="15" t="str">
        <f>if(K3364&lt;&gt;"",if(J3365-J3364&lt;G3364,1,if(G3364=J3365-J3364,"Push",0)),"")</f>
        <v/>
      </c>
      <c r="AB3364" s="16"/>
    </row>
    <row r="3365" hidden="1">
      <c r="B3365" s="20" t="s">
        <v>303</v>
      </c>
      <c r="C3365" s="3"/>
      <c r="D3365" s="3"/>
      <c r="F3365" s="22">
        <v>41.0</v>
      </c>
      <c r="G3365" s="5">
        <v>8.0</v>
      </c>
      <c r="H3365" s="5">
        <v>300.0</v>
      </c>
      <c r="I3365" s="12">
        <f>if(H3365&lt;0,-H3365/(-H3365+100),100/(H3365+100))/(if(H3365&lt;0,-H3365/(-H3365+100),100/(H3365+100))+if(H3364&lt;0,-H3364/(-H3364+100),100/(H3364+100)))</f>
        <v>0.2395061728</v>
      </c>
      <c r="J3365" s="13">
        <v>64.0</v>
      </c>
      <c r="K3365" s="23">
        <f>IF(C3365&lt;&gt;"",IF(C3365+G3365&gt;0,C3365+G3365,""),IF(G3365-C3364&gt;0,G3365-C3364,""))</f>
        <v>1.4</v>
      </c>
      <c r="L3365" s="15">
        <f>if(K3365&lt;&gt;"",if(J3364-J3365&lt;G3365,1,if(G3365=J3364-J3365,"Push",0)),"")</f>
        <v>0</v>
      </c>
      <c r="AB3365" s="16"/>
    </row>
    <row r="3366" hidden="1">
      <c r="A3366" s="7">
        <v>44205.0</v>
      </c>
      <c r="B3366" s="8" t="s">
        <v>96</v>
      </c>
      <c r="C3366" s="9"/>
      <c r="D3366" s="9"/>
      <c r="E3366" s="10">
        <v>77.6</v>
      </c>
      <c r="F3366" s="11">
        <v>97.5</v>
      </c>
      <c r="G3366" s="5">
        <v>4.5</v>
      </c>
      <c r="H3366" s="5">
        <v>165.0</v>
      </c>
      <c r="I3366" s="12">
        <f>if(H3366&lt;0,-H3366/(-H3366+100),100/(H3366+100))/(if(H3366&lt;0,-H3366/(-H3366+100),100/(H3366+100))+if(H3367&lt;0,-H3367/(-H3367+100),100/(H3367+100)))</f>
        <v>0.3614457831</v>
      </c>
      <c r="J3366" s="13">
        <v>76.0</v>
      </c>
      <c r="K3366" s="14" t="str">
        <f>IF(C3366&lt;&gt;"",IF(C3366+G3366&gt;0,C3366+G3366,""),IF(G3366-C3367&gt;0,G3366-C3367,""))</f>
        <v/>
      </c>
      <c r="L3366" s="15" t="str">
        <f>if(K3366&lt;&gt;"",if(J3367-J3366&lt;G3366,1,if(G3366=J3367-J3366,"Push",0)),"")</f>
        <v/>
      </c>
      <c r="AB3366" s="16"/>
    </row>
    <row r="3367" hidden="1">
      <c r="B3367" s="20" t="s">
        <v>331</v>
      </c>
      <c r="C3367" s="3">
        <v>8.2</v>
      </c>
      <c r="D3367" s="21">
        <v>0.767</v>
      </c>
      <c r="F3367" s="22">
        <v>32.2</v>
      </c>
      <c r="G3367" s="5">
        <v>-4.5</v>
      </c>
      <c r="H3367" s="5">
        <v>-200.0</v>
      </c>
      <c r="I3367" s="12">
        <f>if(H3367&lt;0,-H3367/(-H3367+100),100/(H3367+100))/(if(H3367&lt;0,-H3367/(-H3367+100),100/(H3367+100))+if(H3366&lt;0,-H3366/(-H3366+100),100/(H3366+100)))</f>
        <v>0.6385542169</v>
      </c>
      <c r="J3367" s="13">
        <v>58.0</v>
      </c>
      <c r="K3367" s="23">
        <f>IF(C3367&lt;&gt;"",IF(C3367+G3367&gt;0,C3367+G3367,""),IF(G3367-C3366&gt;0,G3367-C3366,""))</f>
        <v>3.7</v>
      </c>
      <c r="L3367" s="15">
        <f>if(K3367&lt;&gt;"",if(J3366-J3367&lt;G3367,1,if(G3367=J3366-J3367,"Push",0)),"")</f>
        <v>0</v>
      </c>
      <c r="AB3367" s="16"/>
    </row>
    <row r="3368" hidden="1">
      <c r="A3368" s="7">
        <v>44205.0</v>
      </c>
      <c r="B3368" s="8" t="s">
        <v>122</v>
      </c>
      <c r="C3368" s="9">
        <v>4.0</v>
      </c>
      <c r="D3368" s="25">
        <v>0.638</v>
      </c>
      <c r="E3368" s="10">
        <v>77.3</v>
      </c>
      <c r="F3368" s="11">
        <v>70.9</v>
      </c>
      <c r="G3368" s="5">
        <v>-4.0</v>
      </c>
      <c r="H3368" s="5">
        <v>-182.0</v>
      </c>
      <c r="I3368" s="12">
        <f>if(H3368&lt;0,-H3368/(-H3368+100),100/(H3368+100))/(if(H3368&lt;0,-H3368/(-H3368+100),100/(H3368+100))+if(H3369&lt;0,-H3369/(-H3369+100),100/(H3369+100)))</f>
        <v>0.6173677069</v>
      </c>
      <c r="J3368" s="13">
        <v>94.0</v>
      </c>
      <c r="K3368" s="14" t="str">
        <f>IF(C3368&lt;&gt;"",IF(C3368+G3368&gt;0,C3368+G3368,""),IF(G3368-C3369&gt;0,G3368-C3369,""))</f>
        <v/>
      </c>
      <c r="L3368" s="15" t="str">
        <f>if(K3368&lt;&gt;"",if(J3369-J3368&lt;G3368,1,if(G3368=J3369-J3368,"Push",0)),"")</f>
        <v/>
      </c>
      <c r="AB3368" s="16"/>
    </row>
    <row r="3369" hidden="1">
      <c r="B3369" s="20" t="s">
        <v>237</v>
      </c>
      <c r="C3369" s="3"/>
      <c r="D3369" s="3"/>
      <c r="F3369" s="22">
        <v>59.0</v>
      </c>
      <c r="G3369" s="5">
        <v>4.0</v>
      </c>
      <c r="H3369" s="5">
        <v>150.0</v>
      </c>
      <c r="I3369" s="12">
        <f>if(H3369&lt;0,-H3369/(-H3369+100),100/(H3369+100))/(if(H3369&lt;0,-H3369/(-H3369+100),100/(H3369+100))+if(H3368&lt;0,-H3368/(-H3368+100),100/(H3368+100)))</f>
        <v>0.3826322931</v>
      </c>
      <c r="J3369" s="13">
        <v>90.0</v>
      </c>
      <c r="K3369" s="23" t="str">
        <f>IF(C3369&lt;&gt;"",IF(C3369+G3369&gt;0,C3369+G3369,""),IF(G3369-C3368&gt;0,G3369-C3368,""))</f>
        <v/>
      </c>
      <c r="L3369" s="15" t="str">
        <f>if(K3369&lt;&gt;"",if(J3368-J3369&lt;G3369,1,if(G3369=J3368-J3369,"Push",0)),"")</f>
        <v/>
      </c>
      <c r="AB3369" s="16"/>
    </row>
    <row r="3370" hidden="1">
      <c r="A3370" s="7">
        <v>44205.0</v>
      </c>
      <c r="B3370" s="8" t="s">
        <v>279</v>
      </c>
      <c r="C3370" s="9">
        <v>13.3</v>
      </c>
      <c r="D3370" s="25">
        <v>0.886</v>
      </c>
      <c r="E3370" s="10">
        <v>75.9</v>
      </c>
      <c r="F3370" s="11">
        <v>70.9</v>
      </c>
      <c r="G3370" s="5">
        <v>-12.5</v>
      </c>
      <c r="H3370" s="5">
        <v>-910.0</v>
      </c>
      <c r="I3370" s="12">
        <f>if(H3370&lt;0,-H3370/(-H3370+100),100/(H3370+100))/(if(H3370&lt;0,-H3370/(-H3370+100),100/(H3370+100))+if(H3371&lt;0,-H3371/(-H3371+100),100/(H3371+100)))</f>
        <v>0.8631436314</v>
      </c>
      <c r="J3370" s="13">
        <v>67.0</v>
      </c>
      <c r="K3370" s="14">
        <f>IF(C3370&lt;&gt;"",IF(C3370+G3370&gt;0,C3370+G3370,""),IF(G3370-C3371&gt;0,G3370-C3371,""))</f>
        <v>0.8</v>
      </c>
      <c r="L3370" s="15">
        <f>if(K3370&lt;&gt;"",if(J3371-J3370&lt;G3370,1,if(G3370=J3371-J3370,"Push",0)),"")</f>
        <v>1</v>
      </c>
      <c r="AB3370" s="16"/>
    </row>
    <row r="3371" hidden="1">
      <c r="B3371" s="20" t="s">
        <v>150</v>
      </c>
      <c r="C3371" s="3"/>
      <c r="D3371" s="3"/>
      <c r="F3371" s="22">
        <v>55.6</v>
      </c>
      <c r="G3371" s="5">
        <v>12.5</v>
      </c>
      <c r="H3371" s="5">
        <v>600.0</v>
      </c>
      <c r="I3371" s="12">
        <f>if(H3371&lt;0,-H3371/(-H3371+100),100/(H3371+100))/(if(H3371&lt;0,-H3371/(-H3371+100),100/(H3371+100))+if(H3370&lt;0,-H3370/(-H3370+100),100/(H3370+100)))</f>
        <v>0.1368563686</v>
      </c>
      <c r="J3371" s="13">
        <v>49.0</v>
      </c>
      <c r="K3371" s="23" t="str">
        <f>IF(C3371&lt;&gt;"",IF(C3371+G3371&gt;0,C3371+G3371,""),IF(G3371-C3370&gt;0,G3371-C3370,""))</f>
        <v/>
      </c>
      <c r="L3371" s="15" t="str">
        <f>if(K3371&lt;&gt;"",if(J3370-J3371&lt;G3371,1,if(G3371=J3370-J3371,"Push",0)),"")</f>
        <v/>
      </c>
      <c r="AB3371" s="16"/>
    </row>
    <row r="3372" hidden="1">
      <c r="A3372" s="7">
        <v>44205.0</v>
      </c>
      <c r="B3372" s="8" t="s">
        <v>128</v>
      </c>
      <c r="C3372" s="9"/>
      <c r="D3372" s="9"/>
      <c r="E3372" s="10">
        <v>75.6</v>
      </c>
      <c r="F3372" s="11">
        <v>46.4</v>
      </c>
      <c r="G3372" s="5">
        <v>11.0</v>
      </c>
      <c r="H3372" s="5">
        <v>480.0</v>
      </c>
      <c r="I3372" s="12">
        <f>if(H3372&lt;0,-H3372/(-H3372+100),100/(H3372+100))/(if(H3372&lt;0,-H3372/(-H3372+100),100/(H3372+100))+if(H3373&lt;0,-H3373/(-H3373+100),100/(H3373+100)))</f>
        <v>0.164248287</v>
      </c>
      <c r="J3372" s="13">
        <v>79.0</v>
      </c>
      <c r="K3372" s="14" t="str">
        <f>IF(C3372&lt;&gt;"",IF(C3372+G3372&gt;0,C3372+G3372,""),IF(G3372-C3373&gt;0,G3372-C3373,""))</f>
        <v/>
      </c>
      <c r="L3372" s="15" t="str">
        <f>if(K3372&lt;&gt;"",if(J3373-J3372&lt;G3372,1,if(G3372=J3373-J3372,"Push",0)),"")</f>
        <v/>
      </c>
      <c r="AB3372" s="16"/>
    </row>
    <row r="3373" hidden="1">
      <c r="B3373" s="20" t="s">
        <v>300</v>
      </c>
      <c r="C3373" s="3">
        <v>14.4</v>
      </c>
      <c r="D3373" s="21">
        <v>0.875</v>
      </c>
      <c r="F3373" s="22">
        <v>84.6</v>
      </c>
      <c r="G3373" s="5">
        <v>-11.0</v>
      </c>
      <c r="H3373" s="5">
        <v>-715.0</v>
      </c>
      <c r="I3373" s="12">
        <f>if(H3373&lt;0,-H3373/(-H3373+100),100/(H3373+100))/(if(H3373&lt;0,-H3373/(-H3373+100),100/(H3373+100))+if(H3372&lt;0,-H3372/(-H3372+100),100/(H3372+100)))</f>
        <v>0.835751713</v>
      </c>
      <c r="J3373" s="13">
        <v>97.0</v>
      </c>
      <c r="K3373" s="23">
        <f>IF(C3373&lt;&gt;"",IF(C3373+G3373&gt;0,C3373+G3373,""),IF(G3373-C3372&gt;0,G3373-C3372,""))</f>
        <v>3.4</v>
      </c>
      <c r="L3373" s="15">
        <f>if(K3373&lt;&gt;"",if(J3372-J3373&lt;G3373,1,if(G3373=J3372-J3373,"Push",0)),"")</f>
        <v>1</v>
      </c>
      <c r="AB3373" s="16"/>
    </row>
    <row r="3374" hidden="1">
      <c r="A3374" s="7">
        <v>44205.0</v>
      </c>
      <c r="B3374" s="8" t="s">
        <v>36</v>
      </c>
      <c r="C3374" s="9">
        <v>8.7</v>
      </c>
      <c r="D3374" s="25">
        <v>0.812</v>
      </c>
      <c r="E3374" s="10">
        <v>74.3</v>
      </c>
      <c r="F3374" s="11">
        <v>71.2</v>
      </c>
      <c r="G3374" s="5">
        <v>-9.0</v>
      </c>
      <c r="H3374" s="5">
        <v>-500.0</v>
      </c>
      <c r="I3374" s="12">
        <f>if(H3374&lt;0,-H3374/(-H3374+100),100/(H3374+100))/(if(H3374&lt;0,-H3374/(-H3374+100),100/(H3374+100))+if(H3375&lt;0,-H3375/(-H3375+100),100/(H3375+100)))</f>
        <v>0.7931034483</v>
      </c>
      <c r="J3374" s="13">
        <v>61.0</v>
      </c>
      <c r="K3374" s="14" t="str">
        <f>IF(C3374&lt;&gt;"",IF(C3374+G3374&gt;0,C3374+G3374,""),IF(G3374-C3375&gt;0,G3374-C3375,""))</f>
        <v/>
      </c>
      <c r="L3374" s="15" t="str">
        <f>if(K3374&lt;&gt;"",if(J3375-J3374&lt;G3374,1,if(G3374=J3375-J3374,"Push",0)),"")</f>
        <v/>
      </c>
      <c r="AB3374" s="16"/>
    </row>
    <row r="3375" hidden="1">
      <c r="B3375" s="20" t="s">
        <v>22</v>
      </c>
      <c r="C3375" s="3"/>
      <c r="D3375" s="3"/>
      <c r="F3375" s="22">
        <v>54.2</v>
      </c>
      <c r="G3375" s="5">
        <v>9.0</v>
      </c>
      <c r="H3375" s="5">
        <v>360.0</v>
      </c>
      <c r="I3375" s="12">
        <f>if(H3375&lt;0,-H3375/(-H3375+100),100/(H3375+100))/(if(H3375&lt;0,-H3375/(-H3375+100),100/(H3375+100))+if(H3374&lt;0,-H3374/(-H3374+100),100/(H3374+100)))</f>
        <v>0.2068965517</v>
      </c>
      <c r="J3375" s="13">
        <v>49.0</v>
      </c>
      <c r="K3375" s="23">
        <f>IF(C3375&lt;&gt;"",IF(C3375+G3375&gt;0,C3375+G3375,""),IF(G3375-C3374&gt;0,G3375-C3374,""))</f>
        <v>0.3</v>
      </c>
      <c r="L3375" s="15">
        <f>if(K3375&lt;&gt;"",if(J3374-J3375&lt;G3375,1,if(G3375=J3374-J3375,"Push",0)),"")</f>
        <v>0</v>
      </c>
      <c r="AB3375" s="16"/>
    </row>
    <row r="3376" hidden="1">
      <c r="A3376" s="7">
        <v>44205.0</v>
      </c>
      <c r="B3376" s="8" t="s">
        <v>301</v>
      </c>
      <c r="C3376" s="9"/>
      <c r="D3376" s="9"/>
      <c r="E3376" s="10">
        <v>74.2</v>
      </c>
      <c r="F3376" s="11">
        <v>93.1</v>
      </c>
      <c r="G3376" s="5">
        <v>6.5</v>
      </c>
      <c r="H3376" s="5">
        <v>230.0</v>
      </c>
      <c r="I3376" s="12">
        <f>if(H3376&lt;0,-H3376/(-H3376+100),100/(H3376+100))/(if(H3376&lt;0,-H3376/(-H3376+100),100/(H3376+100))+if(H3377&lt;0,-H3377/(-H3377+100),100/(H3377+100)))</f>
        <v>0.288637194</v>
      </c>
      <c r="J3376" s="13">
        <v>64.0</v>
      </c>
      <c r="K3376" s="14" t="str">
        <f>IF(C3376&lt;&gt;"",IF(C3376+G3376&gt;0,C3376+G3376,""),IF(G3376-C3377&gt;0,G3376-C3377,""))</f>
        <v/>
      </c>
      <c r="L3376" s="15" t="str">
        <f>if(K3376&lt;&gt;"",if(J3377-J3376&lt;G3376,1,if(G3376=J3377-J3376,"Push",0)),"")</f>
        <v/>
      </c>
      <c r="AB3376" s="16"/>
    </row>
    <row r="3377" hidden="1">
      <c r="B3377" s="20" t="s">
        <v>100</v>
      </c>
      <c r="C3377" s="3">
        <v>9.8</v>
      </c>
      <c r="D3377" s="21">
        <v>0.806</v>
      </c>
      <c r="F3377" s="22">
        <v>27.4</v>
      </c>
      <c r="G3377" s="5">
        <v>-6.5</v>
      </c>
      <c r="H3377" s="5">
        <v>-295.0</v>
      </c>
      <c r="I3377" s="12">
        <f>if(H3377&lt;0,-H3377/(-H3377+100),100/(H3377+100))/(if(H3377&lt;0,-H3377/(-H3377+100),100/(H3377+100))+if(H3376&lt;0,-H3376/(-H3376+100),100/(H3376+100)))</f>
        <v>0.711362806</v>
      </c>
      <c r="J3377" s="13">
        <v>59.0</v>
      </c>
      <c r="K3377" s="23">
        <f>IF(C3377&lt;&gt;"",IF(C3377+G3377&gt;0,C3377+G3377,""),IF(G3377-C3376&gt;0,G3377-C3376,""))</f>
        <v>3.3</v>
      </c>
      <c r="L3377" s="15">
        <f>if(K3377&lt;&gt;"",if(J3376-J3377&lt;G3377,1,if(G3377=J3376-J3377,"Push",0)),"")</f>
        <v>0</v>
      </c>
      <c r="AB3377" s="16"/>
    </row>
    <row r="3378" hidden="1">
      <c r="A3378" s="7">
        <v>44205.0</v>
      </c>
      <c r="B3378" s="8" t="s">
        <v>13</v>
      </c>
      <c r="C3378" s="9">
        <v>3.9</v>
      </c>
      <c r="D3378" s="25">
        <v>0.657</v>
      </c>
      <c r="E3378" s="10">
        <v>74.2</v>
      </c>
      <c r="F3378" s="11">
        <v>64.0</v>
      </c>
      <c r="G3378" s="5">
        <v>-4.0</v>
      </c>
      <c r="H3378" s="5">
        <v>-190.0</v>
      </c>
      <c r="I3378" s="12">
        <f>if(H3378&lt;0,-H3378/(-H3378+100),100/(H3378+100))/(if(H3378&lt;0,-H3378/(-H3378+100),100/(H3378+100))+if(H3379&lt;0,-H3379/(-H3379+100),100/(H3379+100)))</f>
        <v>0.6255648806</v>
      </c>
      <c r="J3378" s="13">
        <v>84.0</v>
      </c>
      <c r="K3378" s="14" t="str">
        <f>IF(C3378&lt;&gt;"",IF(C3378+G3378&gt;0,C3378+G3378,""),IF(G3378-C3379&gt;0,G3378-C3379,""))</f>
        <v/>
      </c>
      <c r="L3378" s="15" t="str">
        <f>if(K3378&lt;&gt;"",if(J3379-J3378&lt;G3378,1,if(G3378=J3379-J3378,"Push",0)),"")</f>
        <v/>
      </c>
      <c r="AB3378" s="16"/>
    </row>
    <row r="3379" hidden="1">
      <c r="B3379" s="20" t="s">
        <v>259</v>
      </c>
      <c r="C3379" s="3"/>
      <c r="D3379" s="3"/>
      <c r="F3379" s="22">
        <v>54.4</v>
      </c>
      <c r="G3379" s="5">
        <v>4.0</v>
      </c>
      <c r="H3379" s="5">
        <v>155.0</v>
      </c>
      <c r="I3379" s="12">
        <f>if(H3379&lt;0,-H3379/(-H3379+100),100/(H3379+100))/(if(H3379&lt;0,-H3379/(-H3379+100),100/(H3379+100))+if(H3378&lt;0,-H3378/(-H3378+100),100/(H3378+100)))</f>
        <v>0.3744351194</v>
      </c>
      <c r="J3379" s="13">
        <v>81.0</v>
      </c>
      <c r="K3379" s="23">
        <f>IF(C3379&lt;&gt;"",IF(C3379+G3379&gt;0,C3379+G3379,""),IF(G3379-C3378&gt;0,G3379-C3378,""))</f>
        <v>0.1</v>
      </c>
      <c r="L3379" s="15">
        <f>if(K3379&lt;&gt;"",if(J3378-J3379&lt;G3379,1,if(G3379=J3378-J3379,"Push",0)),"")</f>
        <v>1</v>
      </c>
      <c r="AB3379" s="16"/>
    </row>
    <row r="3380" hidden="1">
      <c r="A3380" s="7">
        <v>44205.0</v>
      </c>
      <c r="B3380" s="8" t="s">
        <v>26</v>
      </c>
      <c r="C3380" s="9"/>
      <c r="D3380" s="9"/>
      <c r="E3380" s="10">
        <v>74.1</v>
      </c>
      <c r="F3380" s="11">
        <v>91.7</v>
      </c>
      <c r="G3380" s="5">
        <v>6.0</v>
      </c>
      <c r="H3380" s="5">
        <v>215.0</v>
      </c>
      <c r="I3380" s="12">
        <f>if(H3380&lt;0,-H3380/(-H3380+100),100/(H3380+100))/(if(H3380&lt;0,-H3380/(-H3380+100),100/(H3380+100))+if(H3381&lt;0,-H3381/(-H3381+100),100/(H3381+100)))</f>
        <v>0.3021148036</v>
      </c>
      <c r="J3380" s="13">
        <v>83.0</v>
      </c>
      <c r="K3380" s="14">
        <f>IF(C3380&lt;&gt;"",IF(C3380+G3380&gt;0,C3380+G3380,""),IF(G3380-C3381&gt;0,G3380-C3381,""))</f>
        <v>2.6</v>
      </c>
      <c r="L3380" s="15">
        <f>if(K3380&lt;&gt;"",if(J3381-J3380&lt;G3380,1,if(G3380=J3381-J3380,"Push",0)),"")</f>
        <v>1</v>
      </c>
      <c r="AB3380" s="16"/>
    </row>
    <row r="3381" hidden="1">
      <c r="B3381" s="20" t="s">
        <v>39</v>
      </c>
      <c r="C3381" s="3">
        <v>3.4</v>
      </c>
      <c r="D3381" s="21">
        <v>0.62</v>
      </c>
      <c r="F3381" s="22">
        <v>33.9</v>
      </c>
      <c r="G3381" s="5">
        <v>-6.0</v>
      </c>
      <c r="H3381" s="5">
        <v>-275.0</v>
      </c>
      <c r="I3381" s="12">
        <f>if(H3381&lt;0,-H3381/(-H3381+100),100/(H3381+100))/(if(H3381&lt;0,-H3381/(-H3381+100),100/(H3381+100))+if(H3380&lt;0,-H3380/(-H3380+100),100/(H3380+100)))</f>
        <v>0.6978851964</v>
      </c>
      <c r="J3381" s="13">
        <v>68.0</v>
      </c>
      <c r="K3381" s="23" t="str">
        <f>IF(C3381&lt;&gt;"",IF(C3381+G3381&gt;0,C3381+G3381,""),IF(G3381-C3380&gt;0,G3381-C3380,""))</f>
        <v/>
      </c>
      <c r="L3381" s="15" t="str">
        <f>if(K3381&lt;&gt;"",if(J3380-J3381&lt;G3381,1,if(G3381=J3380-J3381,"Push",0)),"")</f>
        <v/>
      </c>
      <c r="AB3381" s="16"/>
    </row>
    <row r="3382" hidden="1">
      <c r="A3382" s="7">
        <v>44205.0</v>
      </c>
      <c r="B3382" s="8" t="s">
        <v>379</v>
      </c>
      <c r="C3382" s="9">
        <v>9.4</v>
      </c>
      <c r="D3382" s="25">
        <v>0.824</v>
      </c>
      <c r="E3382" s="10">
        <v>73.4</v>
      </c>
      <c r="F3382" s="11">
        <v>73.0</v>
      </c>
      <c r="G3382" s="5">
        <v>-10.5</v>
      </c>
      <c r="H3382" s="5">
        <v>-670.0</v>
      </c>
      <c r="I3382" s="12">
        <f>if(H3382&lt;0,-H3382/(-H3382+100),100/(H3382+100))/(if(H3382&lt;0,-H3382/(-H3382+100),100/(H3382+100))+if(H3383&lt;0,-H3383/(-H3383+100),100/(H3383+100)))</f>
        <v>0.8334234721</v>
      </c>
      <c r="J3382" s="13">
        <v>68.0</v>
      </c>
      <c r="K3382" s="14" t="str">
        <f>IF(C3382&lt;&gt;"",IF(C3382+G3382&gt;0,C3382+G3382,""),IF(G3382-C3383&gt;0,G3382-C3383,""))</f>
        <v/>
      </c>
      <c r="L3382" s="15" t="str">
        <f>if(K3382&lt;&gt;"",if(J3383-J3382&lt;G3382,1,if(G3382=J3383-J3382,"Push",0)),"")</f>
        <v/>
      </c>
      <c r="AB3382" s="16"/>
    </row>
    <row r="3383" hidden="1">
      <c r="B3383" s="20" t="s">
        <v>302</v>
      </c>
      <c r="C3383" s="3"/>
      <c r="D3383" s="3"/>
      <c r="F3383" s="22">
        <v>49.7</v>
      </c>
      <c r="G3383" s="5">
        <v>10.5</v>
      </c>
      <c r="H3383" s="5">
        <v>475.0</v>
      </c>
      <c r="I3383" s="12">
        <f>if(H3383&lt;0,-H3383/(-H3383+100),100/(H3383+100))/(if(H3383&lt;0,-H3383/(-H3383+100),100/(H3383+100))+if(H3382&lt;0,-H3382/(-H3382+100),100/(H3382+100)))</f>
        <v>0.1665765279</v>
      </c>
      <c r="J3383" s="13">
        <v>54.0</v>
      </c>
      <c r="K3383" s="23">
        <f>IF(C3383&lt;&gt;"",IF(C3383+G3383&gt;0,C3383+G3383,""),IF(G3383-C3382&gt;0,G3383-C3382,""))</f>
        <v>1.1</v>
      </c>
      <c r="L3383" s="15">
        <f>if(K3383&lt;&gt;"",if(J3382-J3383&lt;G3383,1,if(G3383=J3382-J3383,"Push",0)),"")</f>
        <v>0</v>
      </c>
      <c r="AB3383" s="16"/>
    </row>
    <row r="3384" hidden="1">
      <c r="A3384" s="7">
        <v>44205.0</v>
      </c>
      <c r="B3384" s="8" t="s">
        <v>304</v>
      </c>
      <c r="C3384" s="9"/>
      <c r="D3384" s="9"/>
      <c r="E3384" s="10">
        <v>72.6</v>
      </c>
      <c r="F3384" s="11">
        <v>39.6</v>
      </c>
      <c r="G3384" s="5">
        <v>9.0</v>
      </c>
      <c r="H3384" s="5">
        <v>350.0</v>
      </c>
      <c r="I3384" s="12">
        <f>if(H3384&lt;0,-H3384/(-H3384+100),100/(H3384+100))/(if(H3384&lt;0,-H3384/(-H3384+100),100/(H3384+100))+if(H3385&lt;0,-H3385/(-H3385+100),100/(H3385+100)))</f>
        <v>0.2132564841</v>
      </c>
      <c r="J3384" s="13">
        <v>69.0</v>
      </c>
      <c r="K3384" s="14" t="str">
        <f>IF(C3384&lt;&gt;"",IF(C3384+G3384&gt;0,C3384+G3384,""),IF(G3384-C3385&gt;0,G3384-C3385,""))</f>
        <v/>
      </c>
      <c r="L3384" s="15" t="str">
        <f>if(K3384&lt;&gt;"",if(J3385-J3384&lt;G3384,1,if(G3384=J3385-J3384,"Push",0)),"")</f>
        <v/>
      </c>
      <c r="AB3384" s="16"/>
    </row>
    <row r="3385" hidden="1">
      <c r="B3385" s="20" t="s">
        <v>176</v>
      </c>
      <c r="C3385" s="3">
        <v>10.9</v>
      </c>
      <c r="D3385" s="21">
        <v>0.813</v>
      </c>
      <c r="F3385" s="22">
        <v>84.7</v>
      </c>
      <c r="G3385" s="5">
        <v>-9.0</v>
      </c>
      <c r="H3385" s="5">
        <v>-455.0</v>
      </c>
      <c r="I3385" s="12">
        <f>if(H3385&lt;0,-H3385/(-H3385+100),100/(H3385+100))/(if(H3385&lt;0,-H3385/(-H3385+100),100/(H3385+100))+if(H3384&lt;0,-H3384/(-H3384+100),100/(H3384+100)))</f>
        <v>0.7867435159</v>
      </c>
      <c r="J3385" s="13">
        <v>99.0</v>
      </c>
      <c r="K3385" s="23">
        <f>IF(C3385&lt;&gt;"",IF(C3385+G3385&gt;0,C3385+G3385,""),IF(G3385-C3384&gt;0,G3385-C3384,""))</f>
        <v>1.9</v>
      </c>
      <c r="L3385" s="15">
        <f>if(K3385&lt;&gt;"",if(J3384-J3385&lt;G3385,1,if(G3385=J3384-J3385,"Push",0)),"")</f>
        <v>1</v>
      </c>
      <c r="AB3385" s="16"/>
    </row>
    <row r="3386" hidden="1">
      <c r="A3386" s="7">
        <v>44205.0</v>
      </c>
      <c r="B3386" s="8" t="s">
        <v>170</v>
      </c>
      <c r="C3386" s="9"/>
      <c r="D3386" s="9"/>
      <c r="E3386" s="10">
        <v>72.0</v>
      </c>
      <c r="F3386" s="11">
        <v>50.6</v>
      </c>
      <c r="G3386" s="5">
        <v>13.5</v>
      </c>
      <c r="H3386" s="5">
        <v>750.0</v>
      </c>
      <c r="I3386" s="12">
        <f>if(H3386&lt;0,-H3386/(-H3386+100),100/(H3386+100))/(if(H3386&lt;0,-H3386/(-H3386+100),100/(H3386+100))+if(H3387&lt;0,-H3387/(-H3387+100),100/(H3387+100)))</f>
        <v>0.1127348643</v>
      </c>
      <c r="J3386" s="13">
        <v>68.0</v>
      </c>
      <c r="K3386" s="14">
        <f>IF(C3386&lt;&gt;"",IF(C3386+G3386&gt;0,C3386+G3386,""),IF(G3386-C3387&gt;0,G3386-C3387,""))</f>
        <v>4.6</v>
      </c>
      <c r="L3386" s="15">
        <f>if(K3386&lt;&gt;"",if(J3387-J3386&lt;G3386,1,if(G3386=J3387-J3386,"Push",0)),"")</f>
        <v>1</v>
      </c>
      <c r="AB3386" s="16"/>
    </row>
    <row r="3387" hidden="1">
      <c r="B3387" s="20" t="s">
        <v>281</v>
      </c>
      <c r="C3387" s="3">
        <v>8.9</v>
      </c>
      <c r="D3387" s="21">
        <v>0.793</v>
      </c>
      <c r="F3387" s="22">
        <v>71.6</v>
      </c>
      <c r="G3387" s="5">
        <v>-13.5</v>
      </c>
      <c r="H3387" s="5">
        <v>-1250.0</v>
      </c>
      <c r="I3387" s="12">
        <f>if(H3387&lt;0,-H3387/(-H3387+100),100/(H3387+100))/(if(H3387&lt;0,-H3387/(-H3387+100),100/(H3387+100))+if(H3386&lt;0,-H3386/(-H3386+100),100/(H3386+100)))</f>
        <v>0.8872651357</v>
      </c>
      <c r="J3387" s="13">
        <v>79.0</v>
      </c>
      <c r="K3387" s="23" t="str">
        <f>IF(C3387&lt;&gt;"",IF(C3387+G3387&gt;0,C3387+G3387,""),IF(G3387-C3386&gt;0,G3387-C3386,""))</f>
        <v/>
      </c>
      <c r="L3387" s="15" t="str">
        <f>if(K3387&lt;&gt;"",if(J3386-J3387&lt;G3387,1,if(G3387=J3386-J3387,"Push",0)),"")</f>
        <v/>
      </c>
      <c r="AB3387" s="16"/>
    </row>
    <row r="3388" hidden="1">
      <c r="A3388" s="7">
        <v>44205.0</v>
      </c>
      <c r="B3388" s="8" t="s">
        <v>256</v>
      </c>
      <c r="C3388" s="9"/>
      <c r="D3388" s="9"/>
      <c r="E3388" s="10">
        <v>68.6</v>
      </c>
      <c r="F3388" s="11">
        <v>85.9</v>
      </c>
      <c r="G3388" s="5">
        <v>6.0</v>
      </c>
      <c r="H3388" s="5">
        <v>215.0</v>
      </c>
      <c r="I3388" s="12">
        <f>if(H3388&lt;0,-H3388/(-H3388+100),100/(H3388+100))/(if(H3388&lt;0,-H3388/(-H3388+100),100/(H3388+100))+if(H3389&lt;0,-H3389/(-H3389+100),100/(H3389+100)))</f>
        <v>0.3021148036</v>
      </c>
      <c r="J3388" s="13">
        <v>63.0</v>
      </c>
      <c r="K3388" s="14">
        <f>IF(C3388&lt;&gt;"",IF(C3388+G3388&gt;0,C3388+G3388,""),IF(G3388-C3389&gt;0,G3388-C3389,""))</f>
        <v>0.2</v>
      </c>
      <c r="L3388" s="15">
        <f>if(K3388&lt;&gt;"",if(J3389-J3388&lt;G3388,1,if(G3388=J3389-J3388,"Push",0)),"")</f>
        <v>1</v>
      </c>
      <c r="AB3388" s="16"/>
    </row>
    <row r="3389" hidden="1">
      <c r="B3389" s="20" t="s">
        <v>16</v>
      </c>
      <c r="C3389" s="3">
        <v>5.8</v>
      </c>
      <c r="D3389" s="21">
        <v>0.704</v>
      </c>
      <c r="F3389" s="22">
        <v>33.9</v>
      </c>
      <c r="G3389" s="5">
        <v>-6.0</v>
      </c>
      <c r="H3389" s="5">
        <v>-275.0</v>
      </c>
      <c r="I3389" s="12">
        <f>if(H3389&lt;0,-H3389/(-H3389+100),100/(H3389+100))/(if(H3389&lt;0,-H3389/(-H3389+100),100/(H3389+100))+if(H3388&lt;0,-H3388/(-H3388+100),100/(H3388+100)))</f>
        <v>0.6978851964</v>
      </c>
      <c r="J3389" s="13">
        <v>58.0</v>
      </c>
      <c r="K3389" s="23" t="str">
        <f>IF(C3389&lt;&gt;"",IF(C3389+G3389&gt;0,C3389+G3389,""),IF(G3389-C3388&gt;0,G3389-C3388,""))</f>
        <v/>
      </c>
      <c r="L3389" s="15" t="str">
        <f>if(K3389&lt;&gt;"",if(J3388-J3389&lt;G3389,1,if(G3389=J3388-J3389,"Push",0)),"")</f>
        <v/>
      </c>
      <c r="AB3389" s="16"/>
    </row>
    <row r="3390" hidden="1">
      <c r="A3390" s="7">
        <v>44205.0</v>
      </c>
      <c r="B3390" s="8" t="s">
        <v>192</v>
      </c>
      <c r="C3390" s="9"/>
      <c r="D3390" s="9"/>
      <c r="E3390" s="10">
        <v>68.2</v>
      </c>
      <c r="F3390" s="11">
        <v>83.5</v>
      </c>
      <c r="G3390" s="5">
        <v>4.5</v>
      </c>
      <c r="H3390" s="5">
        <v>165.0</v>
      </c>
      <c r="I3390" s="12">
        <f>if(H3390&lt;0,-H3390/(-H3390+100),100/(H3390+100))/(if(H3390&lt;0,-H3390/(-H3390+100),100/(H3390+100))+if(H3391&lt;0,-H3391/(-H3391+100),100/(H3391+100)))</f>
        <v>0.3595638078</v>
      </c>
      <c r="J3390" s="13">
        <v>48.0</v>
      </c>
      <c r="K3390" s="14">
        <f>IF(C3390&lt;&gt;"",IF(C3390+G3390&gt;0,C3390+G3390,""),IF(G3390-C3391&gt;0,G3390-C3391,""))</f>
        <v>0.6</v>
      </c>
      <c r="L3390" s="15">
        <f>if(K3390&lt;&gt;"",if(J3391-J3390&lt;G3390,1,if(G3390=J3391-J3390,"Push",0)),"")</f>
        <v>1</v>
      </c>
      <c r="AB3390" s="16"/>
    </row>
    <row r="3391" hidden="1">
      <c r="B3391" s="20" t="s">
        <v>250</v>
      </c>
      <c r="C3391" s="3">
        <v>3.9</v>
      </c>
      <c r="D3391" s="21">
        <v>0.645</v>
      </c>
      <c r="F3391" s="22">
        <v>34.4</v>
      </c>
      <c r="G3391" s="5">
        <v>-4.5</v>
      </c>
      <c r="H3391" s="5">
        <v>-205.0</v>
      </c>
      <c r="I3391" s="12">
        <f>if(H3391&lt;0,-H3391/(-H3391+100),100/(H3391+100))/(if(H3391&lt;0,-H3391/(-H3391+100),100/(H3391+100))+if(H3390&lt;0,-H3390/(-H3390+100),100/(H3390+100)))</f>
        <v>0.6404361922</v>
      </c>
      <c r="J3391" s="13">
        <v>45.0</v>
      </c>
      <c r="K3391" s="23" t="str">
        <f>IF(C3391&lt;&gt;"",IF(C3391+G3391&gt;0,C3391+G3391,""),IF(G3391-C3390&gt;0,G3391-C3390,""))</f>
        <v/>
      </c>
      <c r="L3391" s="15" t="str">
        <f>if(K3391&lt;&gt;"",if(J3390-J3391&lt;G3391,1,if(G3391=J3390-J3391,"Push",0)),"")</f>
        <v/>
      </c>
      <c r="AB3391" s="16"/>
    </row>
    <row r="3392" hidden="1">
      <c r="A3392" s="7">
        <v>44205.0</v>
      </c>
      <c r="B3392" s="8" t="s">
        <v>84</v>
      </c>
      <c r="C3392" s="9"/>
      <c r="D3392" s="9"/>
      <c r="E3392" s="10">
        <v>68.1</v>
      </c>
      <c r="F3392" s="11">
        <v>61.2</v>
      </c>
      <c r="G3392" s="5">
        <v>9.5</v>
      </c>
      <c r="H3392" s="5">
        <v>380.0</v>
      </c>
      <c r="I3392" s="12">
        <f>if(H3392&lt;0,-H3392/(-H3392+100),100/(H3392+100))/(if(H3392&lt;0,-H3392/(-H3392+100),100/(H3392+100))+if(H3393&lt;0,-H3393/(-H3393+100),100/(H3393+100)))</f>
        <v>0.1984877127</v>
      </c>
      <c r="J3392" s="13">
        <v>69.0</v>
      </c>
      <c r="K3392" s="14" t="str">
        <f>IF(C3392&lt;&gt;"",IF(C3392+G3392&gt;0,C3392+G3392,""),IF(G3392-C3393&gt;0,G3392-C3393,""))</f>
        <v/>
      </c>
      <c r="L3392" s="15" t="str">
        <f>if(K3392&lt;&gt;"",if(J3393-J3392&lt;G3392,1,if(G3392=J3393-J3392,"Push",0)),"")</f>
        <v/>
      </c>
      <c r="AB3392" s="16"/>
    </row>
    <row r="3393" hidden="1">
      <c r="B3393" s="20" t="s">
        <v>255</v>
      </c>
      <c r="C3393" s="3">
        <v>13.8</v>
      </c>
      <c r="D3393" s="21">
        <v>0.878</v>
      </c>
      <c r="F3393" s="22">
        <v>63.2</v>
      </c>
      <c r="G3393" s="5">
        <v>-9.5</v>
      </c>
      <c r="H3393" s="5">
        <v>-530.0</v>
      </c>
      <c r="I3393" s="12">
        <f>if(H3393&lt;0,-H3393/(-H3393+100),100/(H3393+100))/(if(H3393&lt;0,-H3393/(-H3393+100),100/(H3393+100))+if(H3392&lt;0,-H3392/(-H3392+100),100/(H3392+100)))</f>
        <v>0.8015122873</v>
      </c>
      <c r="J3393" s="13">
        <v>74.0</v>
      </c>
      <c r="K3393" s="23">
        <f>IF(C3393&lt;&gt;"",IF(C3393+G3393&gt;0,C3393+G3393,""),IF(G3393-C3392&gt;0,G3393-C3392,""))</f>
        <v>4.3</v>
      </c>
      <c r="L3393" s="15">
        <f>if(K3393&lt;&gt;"",if(J3392-J3393&lt;G3393,1,if(G3393=J3392-J3393,"Push",0)),"")</f>
        <v>0</v>
      </c>
      <c r="AB3393" s="16"/>
    </row>
    <row r="3394" hidden="1">
      <c r="A3394" s="7">
        <v>44205.0</v>
      </c>
      <c r="B3394" s="8" t="s">
        <v>142</v>
      </c>
      <c r="C3394" s="9"/>
      <c r="D3394" s="9"/>
      <c r="E3394" s="10">
        <v>67.3</v>
      </c>
      <c r="F3394" s="11">
        <v>83.4</v>
      </c>
      <c r="G3394" s="5">
        <v>9.0</v>
      </c>
      <c r="H3394" s="5">
        <v>360.0</v>
      </c>
      <c r="I3394" s="12">
        <f>if(H3394&lt;0,-H3394/(-H3394+100),100/(H3394+100))/(if(H3394&lt;0,-H3394/(-H3394+100),100/(H3394+100))+if(H3395&lt;0,-H3395/(-H3395+100),100/(H3395+100)))</f>
        <v>0.2068965517</v>
      </c>
      <c r="J3394" s="13">
        <v>66.0</v>
      </c>
      <c r="K3394" s="14">
        <f>IF(C3394&lt;&gt;"",IF(C3394+G3394&gt;0,C3394+G3394,""),IF(G3394-C3395&gt;0,G3394-C3395,""))</f>
        <v>4.4</v>
      </c>
      <c r="L3394" s="15">
        <f>if(K3394&lt;&gt;"",if(J3395-J3394&lt;G3394,1,if(G3394=J3395-J3394,"Push",0)),"")</f>
        <v>1</v>
      </c>
      <c r="AB3394" s="16"/>
    </row>
    <row r="3395" hidden="1">
      <c r="B3395" s="20" t="s">
        <v>23</v>
      </c>
      <c r="C3395" s="3">
        <v>4.6</v>
      </c>
      <c r="D3395" s="21">
        <v>0.675</v>
      </c>
      <c r="F3395" s="22">
        <v>28.3</v>
      </c>
      <c r="G3395" s="5">
        <v>-9.0</v>
      </c>
      <c r="H3395" s="5">
        <v>-500.0</v>
      </c>
      <c r="I3395" s="12">
        <f>if(H3395&lt;0,-H3395/(-H3395+100),100/(H3395+100))/(if(H3395&lt;0,-H3395/(-H3395+100),100/(H3395+100))+if(H3394&lt;0,-H3394/(-H3394+100),100/(H3394+100)))</f>
        <v>0.7931034483</v>
      </c>
      <c r="J3395" s="13">
        <v>64.0</v>
      </c>
      <c r="K3395" s="23" t="str">
        <f>IF(C3395&lt;&gt;"",IF(C3395+G3395&gt;0,C3395+G3395,""),IF(G3395-C3394&gt;0,G3395-C3394,""))</f>
        <v/>
      </c>
      <c r="L3395" s="15" t="str">
        <f>if(K3395&lt;&gt;"",if(J3394-J3395&lt;G3395,1,if(G3395=J3394-J3395,"Push",0)),"")</f>
        <v/>
      </c>
      <c r="AB3395" s="16"/>
    </row>
    <row r="3396" hidden="1">
      <c r="A3396" s="7">
        <v>44205.0</v>
      </c>
      <c r="B3396" s="8" t="s">
        <v>465</v>
      </c>
      <c r="C3396" s="9">
        <v>0.6</v>
      </c>
      <c r="D3396" s="25">
        <v>0.521</v>
      </c>
      <c r="E3396" s="10">
        <v>67.1</v>
      </c>
      <c r="F3396" s="11">
        <v>47.1</v>
      </c>
      <c r="G3396" s="5">
        <v>-3.5</v>
      </c>
      <c r="H3396" s="5">
        <v>-175.0</v>
      </c>
      <c r="I3396" s="12">
        <f>if(H3396&lt;0,-H3396/(-H3396+100),100/(H3396+100))/(if(H3396&lt;0,-H3396/(-H3396+100),100/(H3396+100))+if(H3397&lt;0,-H3397/(-H3397+100),100/(H3397+100)))</f>
        <v>0.6043165468</v>
      </c>
      <c r="J3396" s="13">
        <v>86.0</v>
      </c>
      <c r="K3396" s="14" t="str">
        <f>IF(C3396&lt;&gt;"",IF(C3396+G3396&gt;0,C3396+G3396,""),IF(G3396-C3397&gt;0,G3396-C3397,""))</f>
        <v/>
      </c>
      <c r="L3396" s="15" t="str">
        <f>if(K3396&lt;&gt;"",if(J3397-J3396&lt;G3396,1,if(G3396=J3397-J3396,"Push",0)),"")</f>
        <v/>
      </c>
      <c r="AB3396" s="16"/>
    </row>
    <row r="3397" hidden="1">
      <c r="B3397" s="20" t="s">
        <v>470</v>
      </c>
      <c r="C3397" s="3"/>
      <c r="D3397" s="3"/>
      <c r="F3397" s="22">
        <v>57.8</v>
      </c>
      <c r="G3397" s="5">
        <v>3.5</v>
      </c>
      <c r="H3397" s="5">
        <v>140.0</v>
      </c>
      <c r="I3397" s="12">
        <f>if(H3397&lt;0,-H3397/(-H3397+100),100/(H3397+100))/(if(H3397&lt;0,-H3397/(-H3397+100),100/(H3397+100))+if(H3396&lt;0,-H3396/(-H3396+100),100/(H3396+100)))</f>
        <v>0.3956834532</v>
      </c>
      <c r="J3397" s="13">
        <v>79.0</v>
      </c>
      <c r="K3397" s="23">
        <f>IF(C3397&lt;&gt;"",IF(C3397+G3397&gt;0,C3397+G3397,""),IF(G3397-C3396&gt;0,G3397-C3396,""))</f>
        <v>2.9</v>
      </c>
      <c r="L3397" s="15">
        <f>if(K3397&lt;&gt;"",if(J3396-J3397&lt;G3397,1,if(G3397=J3396-J3397,"Push",0)),"")</f>
        <v>0</v>
      </c>
      <c r="AB3397" s="16"/>
    </row>
    <row r="3398" hidden="1">
      <c r="A3398" s="7">
        <v>44205.0</v>
      </c>
      <c r="B3398" s="8" t="s">
        <v>172</v>
      </c>
      <c r="C3398" s="9"/>
      <c r="D3398" s="9"/>
      <c r="E3398" s="10">
        <v>65.3</v>
      </c>
      <c r="F3398" s="11">
        <v>72.8</v>
      </c>
      <c r="G3398" s="5">
        <v>-1.0</v>
      </c>
      <c r="H3398" s="5">
        <v>-115.0</v>
      </c>
      <c r="I3398" s="12">
        <f>if(H3398&lt;0,-H3398/(-H3398+100),100/(H3398+100))/(if(H3398&lt;0,-H3398/(-H3398+100),100/(H3398+100))+if(H3399&lt;0,-H3399/(-H3399+100),100/(H3399+100)))</f>
        <v>0.5108342362</v>
      </c>
      <c r="J3398" s="13">
        <v>69.0</v>
      </c>
      <c r="K3398" s="14" t="str">
        <f>IF(C3398&lt;&gt;"",IF(C3398+G3398&gt;0,C3398+G3398,""),IF(G3398-C3399&gt;0,G3398-C3399,""))</f>
        <v/>
      </c>
      <c r="L3398" s="15" t="str">
        <f>if(K3398&lt;&gt;"",if(J3399-J3398&lt;G3398,1,if(G3398=J3399-J3398,"Push",0)),"")</f>
        <v/>
      </c>
      <c r="AB3398" s="16"/>
    </row>
    <row r="3399" hidden="1">
      <c r="B3399" s="20" t="s">
        <v>248</v>
      </c>
      <c r="C3399" s="3">
        <v>2.4</v>
      </c>
      <c r="D3399" s="21">
        <v>0.594</v>
      </c>
      <c r="F3399" s="22">
        <v>34.3</v>
      </c>
      <c r="G3399" s="5">
        <v>1.0</v>
      </c>
      <c r="H3399" s="5">
        <v>-105.0</v>
      </c>
      <c r="I3399" s="12">
        <f>if(H3399&lt;0,-H3399/(-H3399+100),100/(H3399+100))/(if(H3399&lt;0,-H3399/(-H3399+100),100/(H3399+100))+if(H3398&lt;0,-H3398/(-H3398+100),100/(H3398+100)))</f>
        <v>0.4891657638</v>
      </c>
      <c r="J3399" s="13">
        <v>63.0</v>
      </c>
      <c r="K3399" s="23">
        <f>IF(C3399&lt;&gt;"",IF(C3399+G3399&gt;0,C3399+G3399,""),IF(G3399-C3398&gt;0,G3399-C3398,""))</f>
        <v>3.4</v>
      </c>
      <c r="L3399" s="15">
        <f>if(K3399&lt;&gt;"",if(J3398-J3399&lt;G3399,1,if(G3399=J3398-J3399,"Push",0)),"")</f>
        <v>0</v>
      </c>
      <c r="AB3399" s="16"/>
    </row>
    <row r="3400" hidden="1">
      <c r="A3400" s="7">
        <v>44205.0</v>
      </c>
      <c r="B3400" s="8" t="s">
        <v>251</v>
      </c>
      <c r="C3400" s="9">
        <v>7.5</v>
      </c>
      <c r="D3400" s="25">
        <v>0.772</v>
      </c>
      <c r="E3400" s="10">
        <v>64.9</v>
      </c>
      <c r="F3400" s="11">
        <v>71.5</v>
      </c>
      <c r="G3400" s="5">
        <v>-5.0</v>
      </c>
      <c r="H3400" s="5">
        <v>-225.0</v>
      </c>
      <c r="I3400" s="12">
        <f>if(H3400&lt;0,-H3400/(-H3400+100),100/(H3400+100))/(if(H3400&lt;0,-H3400/(-H3400+100),100/(H3400+100))+if(H3401&lt;0,-H3401/(-H3401+100),100/(H3401+100)))</f>
        <v>0.6596858639</v>
      </c>
      <c r="J3400" s="13">
        <v>77.0</v>
      </c>
      <c r="K3400" s="14">
        <f>IF(C3400&lt;&gt;"",IF(C3400+G3400&gt;0,C3400+G3400,""),IF(G3400-C3401&gt;0,G3400-C3401,""))</f>
        <v>2.5</v>
      </c>
      <c r="L3400" s="15">
        <f>if(K3400&lt;&gt;"",if(J3401-J3400&lt;G3400,1,if(G3400=J3401-J3400,"Push",0)),"")</f>
        <v>1</v>
      </c>
      <c r="AB3400" s="16"/>
    </row>
    <row r="3401" hidden="1">
      <c r="B3401" s="20" t="s">
        <v>243</v>
      </c>
      <c r="C3401" s="3"/>
      <c r="D3401" s="3"/>
      <c r="F3401" s="22">
        <v>41.3</v>
      </c>
      <c r="G3401" s="5">
        <v>5.0</v>
      </c>
      <c r="H3401" s="5">
        <v>180.0</v>
      </c>
      <c r="I3401" s="12">
        <f>if(H3401&lt;0,-H3401/(-H3401+100),100/(H3401+100))/(if(H3401&lt;0,-H3401/(-H3401+100),100/(H3401+100))+if(H3400&lt;0,-H3400/(-H3400+100),100/(H3400+100)))</f>
        <v>0.3403141361</v>
      </c>
      <c r="J3401" s="13">
        <v>57.0</v>
      </c>
      <c r="K3401" s="23" t="str">
        <f>IF(C3401&lt;&gt;"",IF(C3401+G3401&gt;0,C3401+G3401,""),IF(G3401-C3400&gt;0,G3401-C3400,""))</f>
        <v/>
      </c>
      <c r="L3401" s="15" t="str">
        <f>if(K3401&lt;&gt;"",if(J3400-J3401&lt;G3401,1,if(G3401=J3400-J3401,"Push",0)),"")</f>
        <v/>
      </c>
      <c r="AB3401" s="16"/>
    </row>
    <row r="3402" hidden="1">
      <c r="A3402" s="7">
        <v>44205.0</v>
      </c>
      <c r="B3402" s="8" t="s">
        <v>145</v>
      </c>
      <c r="C3402" s="9"/>
      <c r="D3402" s="9"/>
      <c r="E3402" s="10">
        <v>64.5</v>
      </c>
      <c r="F3402" s="11">
        <v>67.1</v>
      </c>
      <c r="G3402" s="5">
        <v>11.0</v>
      </c>
      <c r="H3402" s="5">
        <v>500.0</v>
      </c>
      <c r="I3402" s="12">
        <f>if(H3402&lt;0,-H3402/(-H3402+100),100/(H3402+100))/(if(H3402&lt;0,-H3402/(-H3402+100),100/(H3402+100))+if(H3403&lt;0,-H3403/(-H3403+100),100/(H3403+100)))</f>
        <v>0.1596474045</v>
      </c>
      <c r="J3402" s="13">
        <v>67.0</v>
      </c>
      <c r="K3402" s="14" t="str">
        <f>IF(C3402&lt;&gt;"",IF(C3402+G3402&gt;0,C3402+G3402,""),IF(G3402-C3403&gt;0,G3402-C3403,""))</f>
        <v/>
      </c>
      <c r="L3402" s="15" t="str">
        <f>if(K3402&lt;&gt;"",if(J3403-J3402&lt;G3402,1,if(G3402=J3403-J3402,"Push",0)),"")</f>
        <v/>
      </c>
      <c r="AB3402" s="16"/>
    </row>
    <row r="3403" hidden="1">
      <c r="B3403" s="20" t="s">
        <v>20</v>
      </c>
      <c r="C3403" s="3">
        <v>12.3</v>
      </c>
      <c r="D3403" s="21">
        <v>0.874</v>
      </c>
      <c r="F3403" s="22">
        <v>56.2</v>
      </c>
      <c r="G3403" s="5">
        <v>-11.0</v>
      </c>
      <c r="H3403" s="5">
        <v>-715.0</v>
      </c>
      <c r="I3403" s="12">
        <f>if(H3403&lt;0,-H3403/(-H3403+100),100/(H3403+100))/(if(H3403&lt;0,-H3403/(-H3403+100),100/(H3403+100))+if(H3402&lt;0,-H3402/(-H3402+100),100/(H3402+100)))</f>
        <v>0.8403525955</v>
      </c>
      <c r="J3403" s="13">
        <v>69.0</v>
      </c>
      <c r="K3403" s="23">
        <f>IF(C3403&lt;&gt;"",IF(C3403+G3403&gt;0,C3403+G3403,""),IF(G3403-C3402&gt;0,G3403-C3402,""))</f>
        <v>1.3</v>
      </c>
      <c r="L3403" s="15">
        <f>if(K3403&lt;&gt;"",if(J3402-J3403&lt;G3403,1,if(G3403=J3402-J3403,"Push",0)),"")</f>
        <v>0</v>
      </c>
      <c r="AB3403" s="16"/>
    </row>
    <row r="3404" hidden="1">
      <c r="A3404" s="7">
        <v>44205.0</v>
      </c>
      <c r="B3404" s="8" t="s">
        <v>67</v>
      </c>
      <c r="C3404" s="9">
        <v>5.5</v>
      </c>
      <c r="D3404" s="25">
        <v>0.701</v>
      </c>
      <c r="E3404" s="10">
        <v>62.0</v>
      </c>
      <c r="F3404" s="11">
        <v>60.7</v>
      </c>
      <c r="G3404" s="5">
        <v>-9.0</v>
      </c>
      <c r="H3404" s="5">
        <v>-480.0</v>
      </c>
      <c r="I3404" s="12">
        <f>if(H3404&lt;0,-H3404/(-H3404+100),100/(H3404+100))/(if(H3404&lt;0,-H3404/(-H3404+100),100/(H3404+100))+if(H3405&lt;0,-H3405/(-H3405+100),100/(H3405+100)))</f>
        <v>0.7919655667</v>
      </c>
      <c r="J3404" s="13">
        <v>70.0</v>
      </c>
      <c r="K3404" s="14" t="str">
        <f>IF(C3404&lt;&gt;"",IF(C3404+G3404&gt;0,C3404+G3404,""),IF(G3404-C3405&gt;0,G3404-C3405,""))</f>
        <v/>
      </c>
      <c r="L3404" s="15" t="str">
        <f>if(K3404&lt;&gt;"",if(J3405-J3404&lt;G3404,1,if(G3404=J3405-J3404,"Push",0)),"")</f>
        <v/>
      </c>
      <c r="AB3404" s="16"/>
    </row>
    <row r="3405" hidden="1">
      <c r="B3405" s="20" t="s">
        <v>48</v>
      </c>
      <c r="C3405" s="3"/>
      <c r="D3405" s="3"/>
      <c r="F3405" s="22">
        <v>44.5</v>
      </c>
      <c r="G3405" s="5">
        <v>9.0</v>
      </c>
      <c r="H3405" s="5">
        <v>360.0</v>
      </c>
      <c r="I3405" s="12">
        <f>if(H3405&lt;0,-H3405/(-H3405+100),100/(H3405+100))/(if(H3405&lt;0,-H3405/(-H3405+100),100/(H3405+100))+if(H3404&lt;0,-H3404/(-H3404+100),100/(H3404+100)))</f>
        <v>0.2080344333</v>
      </c>
      <c r="J3405" s="13">
        <v>54.0</v>
      </c>
      <c r="K3405" s="23">
        <f>IF(C3405&lt;&gt;"",IF(C3405+G3405&gt;0,C3405+G3405,""),IF(G3405-C3404&gt;0,G3405-C3404,""))</f>
        <v>3.5</v>
      </c>
      <c r="L3405" s="15">
        <f>if(K3405&lt;&gt;"",if(J3404-J3405&lt;G3405,1,if(G3405=J3404-J3405,"Push",0)),"")</f>
        <v>0</v>
      </c>
      <c r="AB3405" s="16"/>
    </row>
    <row r="3406" hidden="1">
      <c r="A3406" s="7">
        <v>44205.0</v>
      </c>
      <c r="B3406" s="8" t="s">
        <v>260</v>
      </c>
      <c r="C3406" s="9"/>
      <c r="D3406" s="9"/>
      <c r="E3406" s="10">
        <v>61.7</v>
      </c>
      <c r="F3406" s="11">
        <v>57.0</v>
      </c>
      <c r="G3406" s="5">
        <v>17.0</v>
      </c>
      <c r="H3406" s="5">
        <v>1200.0</v>
      </c>
      <c r="I3406" s="12">
        <f>if(H3406&lt;0,-H3406/(-H3406+100),100/(H3406+100))/(if(H3406&lt;0,-H3406/(-H3406+100),100/(H3406+100))+if(H3407&lt;0,-H3407/(-H3407+100),100/(H3407+100)))</f>
        <v>0.07341312246</v>
      </c>
      <c r="J3406" s="13">
        <v>50.0</v>
      </c>
      <c r="K3406" s="14" t="str">
        <f>IF(C3406&lt;&gt;"",IF(C3406+G3406&gt;0,C3406+G3406,""),IF(G3406-C3407&gt;0,G3406-C3407,""))</f>
        <v/>
      </c>
      <c r="L3406" s="15" t="str">
        <f>if(K3406&lt;&gt;"",if(J3407-J3406&lt;G3406,1,if(G3406=J3407-J3406,"Push",0)),"")</f>
        <v/>
      </c>
      <c r="AB3406" s="16"/>
    </row>
    <row r="3407" hidden="1">
      <c r="B3407" s="20" t="s">
        <v>74</v>
      </c>
      <c r="C3407" s="3">
        <v>18.6</v>
      </c>
      <c r="D3407" s="21">
        <v>0.954</v>
      </c>
      <c r="F3407" s="22">
        <v>60.5</v>
      </c>
      <c r="G3407" s="5">
        <v>-17.0</v>
      </c>
      <c r="H3407" s="5">
        <v>-3335.0</v>
      </c>
      <c r="I3407" s="12">
        <f>if(H3407&lt;0,-H3407/(-H3407+100),100/(H3407+100))/(if(H3407&lt;0,-H3407/(-H3407+100),100/(H3407+100))+if(H3406&lt;0,-H3406/(-H3406+100),100/(H3406+100)))</f>
        <v>0.9265868775</v>
      </c>
      <c r="J3407" s="13">
        <v>71.0</v>
      </c>
      <c r="K3407" s="23">
        <f>IF(C3407&lt;&gt;"",IF(C3407+G3407&gt;0,C3407+G3407,""),IF(G3407-C3406&gt;0,G3407-C3406,""))</f>
        <v>1.6</v>
      </c>
      <c r="L3407" s="15">
        <f>if(K3407&lt;&gt;"",if(J3406-J3407&lt;G3407,1,if(G3407=J3406-J3407,"Push",0)),"")</f>
        <v>1</v>
      </c>
      <c r="AB3407" s="16"/>
    </row>
    <row r="3408" hidden="1">
      <c r="A3408" s="7">
        <v>44205.0</v>
      </c>
      <c r="B3408" s="8" t="s">
        <v>276</v>
      </c>
      <c r="C3408" s="9"/>
      <c r="D3408" s="9"/>
      <c r="E3408" s="10">
        <v>61.6</v>
      </c>
      <c r="F3408" s="11">
        <v>31.6</v>
      </c>
      <c r="G3408" s="5">
        <v>1.5</v>
      </c>
      <c r="H3408" s="5">
        <v>104.0</v>
      </c>
      <c r="I3408" s="12">
        <f>if(H3408&lt;0,-H3408/(-H3408+100),100/(H3408+100))/(if(H3408&lt;0,-H3408/(-H3408+100),100/(H3408+100))+if(H3409&lt;0,-H3409/(-H3409+100),100/(H3409+100)))</f>
        <v>0.46875</v>
      </c>
      <c r="J3408" s="13">
        <v>60.0</v>
      </c>
      <c r="K3408" s="14" t="str">
        <f>IF(C3408&lt;&gt;"",IF(C3408+G3408&gt;0,C3408+G3408,""),IF(G3408-C3409&gt;0,G3408-C3409,""))</f>
        <v/>
      </c>
      <c r="L3408" s="15" t="str">
        <f>if(K3408&lt;&gt;"",if(J3409-J3408&lt;G3408,1,if(G3408=J3409-J3408,"Push",0)),"")</f>
        <v/>
      </c>
      <c r="AB3408" s="16"/>
    </row>
    <row r="3409" hidden="1">
      <c r="B3409" s="20" t="s">
        <v>33</v>
      </c>
      <c r="C3409" s="3">
        <v>1.8</v>
      </c>
      <c r="D3409" s="21">
        <v>0.575</v>
      </c>
      <c r="F3409" s="22">
        <v>66.9</v>
      </c>
      <c r="G3409" s="5">
        <v>-1.5</v>
      </c>
      <c r="H3409" s="5">
        <v>-125.0</v>
      </c>
      <c r="I3409" s="12">
        <f>if(H3409&lt;0,-H3409/(-H3409+100),100/(H3409+100))/(if(H3409&lt;0,-H3409/(-H3409+100),100/(H3409+100))+if(H3408&lt;0,-H3408/(-H3408+100),100/(H3408+100)))</f>
        <v>0.53125</v>
      </c>
      <c r="J3409" s="13">
        <v>61.0</v>
      </c>
      <c r="K3409" s="23">
        <f>IF(C3409&lt;&gt;"",IF(C3409+G3409&gt;0,C3409+G3409,""),IF(G3409-C3408&gt;0,G3409-C3408,""))</f>
        <v>0.3</v>
      </c>
      <c r="L3409" s="15">
        <f>if(K3409&lt;&gt;"",if(J3408-J3409&lt;G3409,1,if(G3409=J3408-J3409,"Push",0)),"")</f>
        <v>0</v>
      </c>
      <c r="AB3409" s="16"/>
    </row>
    <row r="3410" hidden="1">
      <c r="A3410" s="7">
        <v>44205.0</v>
      </c>
      <c r="B3410" s="8" t="s">
        <v>116</v>
      </c>
      <c r="C3410" s="9"/>
      <c r="D3410" s="9"/>
      <c r="E3410" s="10">
        <v>61.5</v>
      </c>
      <c r="F3410" s="11">
        <v>57.7</v>
      </c>
      <c r="G3410" s="5">
        <v>7.5</v>
      </c>
      <c r="H3410" s="5">
        <v>275.0</v>
      </c>
      <c r="I3410" s="12">
        <f>if(H3410&lt;0,-H3410/(-H3410+100),100/(H3410+100))/(if(H3410&lt;0,-H3410/(-H3410+100),100/(H3410+100))+if(H3411&lt;0,-H3411/(-H3411+100),100/(H3411+100)))</f>
        <v>0.2559309849</v>
      </c>
      <c r="J3410" s="13">
        <v>80.0</v>
      </c>
      <c r="K3410" s="14">
        <f>IF(C3410&lt;&gt;"",IF(C3410+G3410&gt;0,C3410+G3410,""),IF(G3410-C3411&gt;0,G3410-C3411,""))</f>
        <v>0.4</v>
      </c>
      <c r="L3410" s="15">
        <f>if(K3410&lt;&gt;"",if(J3411-J3410&lt;G3410,1,if(G3410=J3411-J3410,"Push",0)),"")</f>
        <v>1</v>
      </c>
      <c r="AB3410" s="16"/>
    </row>
    <row r="3411" hidden="1">
      <c r="B3411" s="20" t="s">
        <v>414</v>
      </c>
      <c r="C3411" s="3">
        <v>7.1</v>
      </c>
      <c r="D3411" s="21">
        <v>0.743</v>
      </c>
      <c r="F3411" s="22">
        <v>61.0</v>
      </c>
      <c r="G3411" s="5">
        <v>-7.5</v>
      </c>
      <c r="H3411" s="5">
        <v>-345.0</v>
      </c>
      <c r="I3411" s="12">
        <f>if(H3411&lt;0,-H3411/(-H3411+100),100/(H3411+100))/(if(H3411&lt;0,-H3411/(-H3411+100),100/(H3411+100))+if(H3410&lt;0,-H3410/(-H3410+100),100/(H3410+100)))</f>
        <v>0.7440690151</v>
      </c>
      <c r="J3411" s="13">
        <v>83.0</v>
      </c>
      <c r="K3411" s="23" t="str">
        <f>IF(C3411&lt;&gt;"",IF(C3411+G3411&gt;0,C3411+G3411,""),IF(G3411-C3410&gt;0,G3411-C3410,""))</f>
        <v/>
      </c>
      <c r="L3411" s="15" t="str">
        <f>if(K3411&lt;&gt;"",if(J3410-J3411&lt;G3411,1,if(G3411=J3410-J3411,"Push",0)),"")</f>
        <v/>
      </c>
      <c r="AB3411" s="16"/>
    </row>
    <row r="3412" hidden="1">
      <c r="A3412" s="7">
        <v>44205.0</v>
      </c>
      <c r="B3412" s="8" t="s">
        <v>188</v>
      </c>
      <c r="C3412" s="9">
        <v>1.1</v>
      </c>
      <c r="D3412" s="25">
        <v>0.541</v>
      </c>
      <c r="E3412" s="10">
        <v>59.9</v>
      </c>
      <c r="F3412" s="11">
        <v>22.6</v>
      </c>
      <c r="G3412" s="5">
        <v>-6.0</v>
      </c>
      <c r="H3412" s="5">
        <v>-265.0</v>
      </c>
      <c r="I3412" s="12">
        <f>if(H3412&lt;0,-H3412/(-H3412+100),100/(H3412+100))/(if(H3412&lt;0,-H3412/(-H3412+100),100/(H3412+100))+if(H3413&lt;0,-H3413/(-H3413+100),100/(H3413+100)))</f>
        <v>0.6923725242</v>
      </c>
      <c r="J3412" s="13">
        <v>87.0</v>
      </c>
      <c r="K3412" s="14" t="str">
        <f>IF(C3412&lt;&gt;"",IF(C3412+G3412&gt;0,C3412+G3412,""),IF(G3412-C3413&gt;0,G3412-C3413,""))</f>
        <v/>
      </c>
      <c r="L3412" s="15" t="str">
        <f>if(K3412&lt;&gt;"",if(J3413-J3412&lt;G3412,1,if(G3412=J3413-J3412,"Push",0)),"")</f>
        <v/>
      </c>
      <c r="AB3412" s="16"/>
    </row>
    <row r="3413" hidden="1">
      <c r="B3413" s="20" t="s">
        <v>228</v>
      </c>
      <c r="C3413" s="3"/>
      <c r="D3413" s="3"/>
      <c r="F3413" s="22">
        <v>69.1</v>
      </c>
      <c r="G3413" s="5">
        <v>6.0</v>
      </c>
      <c r="H3413" s="5">
        <v>210.0</v>
      </c>
      <c r="I3413" s="12">
        <f>if(H3413&lt;0,-H3413/(-H3413+100),100/(H3413+100))/(if(H3413&lt;0,-H3413/(-H3413+100),100/(H3413+100))+if(H3412&lt;0,-H3412/(-H3412+100),100/(H3412+100)))</f>
        <v>0.3076274758</v>
      </c>
      <c r="J3413" s="13">
        <v>92.0</v>
      </c>
      <c r="K3413" s="23">
        <f>IF(C3413&lt;&gt;"",IF(C3413+G3413&gt;0,C3413+G3413,""),IF(G3413-C3412&gt;0,G3413-C3412,""))</f>
        <v>4.9</v>
      </c>
      <c r="L3413" s="15">
        <f>if(K3413&lt;&gt;"",if(J3412-J3413&lt;G3413,1,if(G3413=J3412-J3413,"Push",0)),"")</f>
        <v>1</v>
      </c>
      <c r="AB3413" s="16"/>
    </row>
    <row r="3414" hidden="1">
      <c r="A3414" s="7">
        <v>44205.0</v>
      </c>
      <c r="B3414" s="8" t="s">
        <v>104</v>
      </c>
      <c r="C3414" s="9"/>
      <c r="D3414" s="9"/>
      <c r="E3414" s="10">
        <v>59.3</v>
      </c>
      <c r="F3414" s="11">
        <v>43.3</v>
      </c>
      <c r="G3414" s="5">
        <v>7.0</v>
      </c>
      <c r="H3414" s="5">
        <v>255.0</v>
      </c>
      <c r="I3414" s="12">
        <f>if(H3414&lt;0,-H3414/(-H3414+100),100/(H3414+100))/(if(H3414&lt;0,-H3414/(-H3414+100),100/(H3414+100))+if(H3415&lt;0,-H3415/(-H3415+100),100/(H3415+100)))</f>
        <v>0.267815915</v>
      </c>
      <c r="J3414" s="13">
        <v>60.0</v>
      </c>
      <c r="K3414" s="14" t="str">
        <f>IF(C3414&lt;&gt;"",IF(C3414+G3414&gt;0,C3414+G3414,""),IF(G3414-C3415&gt;0,G3414-C3415,""))</f>
        <v/>
      </c>
      <c r="L3414" s="15" t="str">
        <f>if(K3414&lt;&gt;"",if(J3415-J3414&lt;G3414,1,if(G3414=J3415-J3414,"Push",0)),"")</f>
        <v/>
      </c>
      <c r="AB3414" s="16"/>
    </row>
    <row r="3415" hidden="1">
      <c r="B3415" s="20" t="s">
        <v>311</v>
      </c>
      <c r="C3415" s="3">
        <v>8.7</v>
      </c>
      <c r="D3415" s="21">
        <v>0.784</v>
      </c>
      <c r="F3415" s="22">
        <v>72.3</v>
      </c>
      <c r="G3415" s="5">
        <v>-7.0</v>
      </c>
      <c r="H3415" s="5">
        <v>-335.0</v>
      </c>
      <c r="I3415" s="12">
        <f>if(H3415&lt;0,-H3415/(-H3415+100),100/(H3415+100))/(if(H3415&lt;0,-H3415/(-H3415+100),100/(H3415+100))+if(H3414&lt;0,-H3414/(-H3414+100),100/(H3414+100)))</f>
        <v>0.732184085</v>
      </c>
      <c r="J3415" s="13">
        <v>75.0</v>
      </c>
      <c r="K3415" s="23">
        <f>IF(C3415&lt;&gt;"",IF(C3415+G3415&gt;0,C3415+G3415,""),IF(G3415-C3414&gt;0,G3415-C3414,""))</f>
        <v>1.7</v>
      </c>
      <c r="L3415" s="15">
        <f>if(K3415&lt;&gt;"",if(J3414-J3415&lt;G3415,1,if(G3415=J3414-J3415,"Push",0)),"")</f>
        <v>1</v>
      </c>
      <c r="AB3415" s="16"/>
    </row>
    <row r="3416" hidden="1">
      <c r="A3416" s="7">
        <v>44205.0</v>
      </c>
      <c r="B3416" s="8" t="s">
        <v>231</v>
      </c>
      <c r="C3416" s="9"/>
      <c r="D3416" s="9"/>
      <c r="E3416" s="10">
        <v>58.4</v>
      </c>
      <c r="F3416" s="11">
        <v>34.1</v>
      </c>
      <c r="G3416" s="5">
        <v>6.0</v>
      </c>
      <c r="H3416" s="5">
        <v>215.0</v>
      </c>
      <c r="I3416" s="12">
        <f>if(H3416&lt;0,-H3416/(-H3416+100),100/(H3416+100))/(if(H3416&lt;0,-H3416/(-H3416+100),100/(H3416+100))+if(H3417&lt;0,-H3417/(-H3417+100),100/(H3417+100)))</f>
        <v>0.3042300479</v>
      </c>
      <c r="J3416" s="13">
        <v>67.0</v>
      </c>
      <c r="K3416" s="14">
        <f>IF(C3416&lt;&gt;"",IF(C3416+G3416&gt;0,C3416+G3416,""),IF(G3416-C3417&gt;0,G3416-C3417,""))</f>
        <v>1.4</v>
      </c>
      <c r="L3416" s="15">
        <f>if(K3416&lt;&gt;"",if(J3417-J3416&lt;G3416,1,if(G3416=J3417-J3416,"Push",0)),"")</f>
        <v>0</v>
      </c>
      <c r="AB3416" s="16"/>
    </row>
    <row r="3417" hidden="1">
      <c r="B3417" s="20" t="s">
        <v>406</v>
      </c>
      <c r="C3417" s="3">
        <v>4.6</v>
      </c>
      <c r="D3417" s="21">
        <v>0.66</v>
      </c>
      <c r="F3417" s="22">
        <v>68.8</v>
      </c>
      <c r="G3417" s="5">
        <v>-6.0</v>
      </c>
      <c r="H3417" s="5">
        <v>-265.0</v>
      </c>
      <c r="I3417" s="12">
        <f>if(H3417&lt;0,-H3417/(-H3417+100),100/(H3417+100))/(if(H3417&lt;0,-H3417/(-H3417+100),100/(H3417+100))+if(H3416&lt;0,-H3416/(-H3416+100),100/(H3416+100)))</f>
        <v>0.6957699521</v>
      </c>
      <c r="J3417" s="13">
        <v>83.0</v>
      </c>
      <c r="K3417" s="23" t="str">
        <f>IF(C3417&lt;&gt;"",IF(C3417+G3417&gt;0,C3417+G3417,""),IF(G3417-C3416&gt;0,G3417-C3416,""))</f>
        <v/>
      </c>
      <c r="L3417" s="15" t="str">
        <f>if(K3417&lt;&gt;"",if(J3416-J3417&lt;G3417,1,if(G3417=J3416-J3417,"Push",0)),"")</f>
        <v/>
      </c>
      <c r="AB3417" s="16"/>
    </row>
    <row r="3418" hidden="1">
      <c r="A3418" s="26">
        <v>44205.0</v>
      </c>
      <c r="B3418" s="27" t="s">
        <v>56</v>
      </c>
      <c r="C3418" s="28"/>
      <c r="D3418" s="28"/>
      <c r="E3418" s="29">
        <v>58.2</v>
      </c>
      <c r="F3418" s="30">
        <v>55.4</v>
      </c>
      <c r="G3418" s="31"/>
      <c r="H3418" s="31"/>
      <c r="I3418" s="32"/>
      <c r="J3418" s="33">
        <v>74.0</v>
      </c>
      <c r="K3418" s="34"/>
      <c r="L3418" s="35"/>
      <c r="AB3418" s="16"/>
    </row>
    <row r="3419" hidden="1">
      <c r="B3419" s="36" t="s">
        <v>43</v>
      </c>
      <c r="C3419" s="37">
        <v>3.1</v>
      </c>
      <c r="D3419" s="38">
        <v>0.617</v>
      </c>
      <c r="F3419" s="39">
        <v>29.5</v>
      </c>
      <c r="G3419" s="31"/>
      <c r="H3419" s="31"/>
      <c r="I3419" s="32"/>
      <c r="J3419" s="33">
        <v>71.0</v>
      </c>
      <c r="K3419" s="40"/>
      <c r="L3419" s="35"/>
      <c r="AB3419" s="16"/>
    </row>
    <row r="3420" hidden="1">
      <c r="A3420" s="7">
        <v>44205.0</v>
      </c>
      <c r="B3420" s="8" t="s">
        <v>298</v>
      </c>
      <c r="C3420" s="9"/>
      <c r="D3420" s="9"/>
      <c r="E3420" s="10">
        <v>58.0</v>
      </c>
      <c r="F3420" s="11">
        <v>35.5</v>
      </c>
      <c r="G3420" s="5">
        <v>2.5</v>
      </c>
      <c r="H3420" s="5">
        <v>120.0</v>
      </c>
      <c r="I3420" s="12">
        <f>if(H3420&lt;0,-H3420/(-H3420+100),100/(H3420+100))/(if(H3420&lt;0,-H3420/(-H3420+100),100/(H3420+100))+if(H3421&lt;0,-H3421/(-H3421+100),100/(H3421+100)))</f>
        <v>0.4323570432</v>
      </c>
      <c r="J3420" s="13">
        <v>78.0</v>
      </c>
      <c r="K3420" s="14" t="str">
        <f>IF(C3420&lt;&gt;"",IF(C3420+G3420&gt;0,C3420+G3420,""),IF(G3420-C3421&gt;0,G3420-C3421,""))</f>
        <v/>
      </c>
      <c r="L3420" s="15" t="str">
        <f>if(K3420&lt;&gt;"",if(J3421-J3420&lt;G3420,1,if(G3420=J3421-J3420,"Push",0)),"")</f>
        <v/>
      </c>
      <c r="AB3420" s="16"/>
    </row>
    <row r="3421" hidden="1">
      <c r="B3421" s="20" t="s">
        <v>27</v>
      </c>
      <c r="C3421" s="3">
        <v>4.4</v>
      </c>
      <c r="D3421" s="21">
        <v>0.664</v>
      </c>
      <c r="F3421" s="22">
        <v>64.3</v>
      </c>
      <c r="G3421" s="5">
        <v>-2.5</v>
      </c>
      <c r="H3421" s="5">
        <v>-148.0</v>
      </c>
      <c r="I3421" s="12">
        <f>if(H3421&lt;0,-H3421/(-H3421+100),100/(H3421+100))/(if(H3421&lt;0,-H3421/(-H3421+100),100/(H3421+100))+if(H3420&lt;0,-H3420/(-H3420+100),100/(H3420+100)))</f>
        <v>0.5676429568</v>
      </c>
      <c r="J3421" s="13">
        <v>84.0</v>
      </c>
      <c r="K3421" s="23">
        <f>IF(C3421&lt;&gt;"",IF(C3421+G3421&gt;0,C3421+G3421,""),IF(G3421-C3420&gt;0,G3421-C3420,""))</f>
        <v>1.9</v>
      </c>
      <c r="L3421" s="15">
        <f>if(K3421&lt;&gt;"",if(J3420-J3421&lt;G3421,1,if(G3421=J3420-J3421,"Push",0)),"")</f>
        <v>1</v>
      </c>
      <c r="AB3421" s="16"/>
    </row>
    <row r="3422" hidden="1">
      <c r="A3422" s="7">
        <v>44205.0</v>
      </c>
      <c r="B3422" s="8" t="s">
        <v>49</v>
      </c>
      <c r="C3422" s="9">
        <v>3.8</v>
      </c>
      <c r="D3422" s="25">
        <v>0.633</v>
      </c>
      <c r="E3422" s="10">
        <v>57.1</v>
      </c>
      <c r="F3422" s="11">
        <v>69.9</v>
      </c>
      <c r="G3422" s="5">
        <v>-6.0</v>
      </c>
      <c r="H3422" s="5">
        <v>210.0</v>
      </c>
      <c r="I3422" s="12">
        <f>if(H3422&lt;0,-H3422/(-H3422+100),100/(H3422+100))/(if(H3422&lt;0,-H3422/(-H3422+100),100/(H3422+100))+if(H3423&lt;0,-H3423/(-H3423+100),100/(H3423+100)))</f>
        <v>0.3076274758</v>
      </c>
      <c r="J3422" s="13">
        <v>93.0</v>
      </c>
      <c r="K3422" s="14" t="str">
        <f>IF(C3422&lt;&gt;"",IF(C3422+G3422&gt;0,C3422+G3422,""),IF(G3422-C3423&gt;0,G3422-C3423,""))</f>
        <v/>
      </c>
      <c r="L3422" s="15" t="str">
        <f>if(K3422&lt;&gt;"",if(J3423-J3422&lt;G3422,1,if(G3422=J3423-J3422,"Push",0)),"")</f>
        <v/>
      </c>
      <c r="AB3422" s="16"/>
    </row>
    <row r="3423" hidden="1">
      <c r="B3423" s="20" t="s">
        <v>283</v>
      </c>
      <c r="C3423" s="3"/>
      <c r="D3423" s="3"/>
      <c r="F3423" s="22">
        <v>21.3</v>
      </c>
      <c r="G3423" s="5">
        <v>6.0</v>
      </c>
      <c r="H3423" s="5">
        <v>-265.0</v>
      </c>
      <c r="I3423" s="12">
        <f>if(H3423&lt;0,-H3423/(-H3423+100),100/(H3423+100))/(if(H3423&lt;0,-H3423/(-H3423+100),100/(H3423+100))+if(H3422&lt;0,-H3422/(-H3422+100),100/(H3422+100)))</f>
        <v>0.6923725242</v>
      </c>
      <c r="J3423" s="13">
        <v>65.0</v>
      </c>
      <c r="K3423" s="23">
        <f>IF(C3423&lt;&gt;"",IF(C3423+G3423&gt;0,C3423+G3423,""),IF(G3423-C3422&gt;0,G3423-C3422,""))</f>
        <v>2.2</v>
      </c>
      <c r="L3423" s="15">
        <f>if(K3423&lt;&gt;"",if(J3422-J3423&lt;G3423,1,if(G3423=J3422-J3423,"Push",0)),"")</f>
        <v>0</v>
      </c>
      <c r="AB3423" s="16"/>
    </row>
    <row r="3424" hidden="1">
      <c r="A3424" s="7">
        <v>44205.0</v>
      </c>
      <c r="B3424" s="8" t="s">
        <v>83</v>
      </c>
      <c r="C3424" s="9">
        <v>1.4</v>
      </c>
      <c r="D3424" s="25">
        <v>0.552</v>
      </c>
      <c r="E3424" s="10">
        <v>57.1</v>
      </c>
      <c r="F3424" s="11">
        <v>69.5</v>
      </c>
      <c r="G3424" s="5">
        <v>1.0</v>
      </c>
      <c r="H3424" s="5">
        <v>-105.0</v>
      </c>
      <c r="I3424" s="12">
        <f>if(H3424&lt;0,-H3424/(-H3424+100),100/(H3424+100))/(if(H3424&lt;0,-H3424/(-H3424+100),100/(H3424+100))+if(H3425&lt;0,-H3425/(-H3425+100),100/(H3425+100)))</f>
        <v>0.4891657638</v>
      </c>
      <c r="J3424" s="13">
        <v>69.0</v>
      </c>
      <c r="K3424" s="14">
        <f>IF(C3424&lt;&gt;"",IF(C3424+G3424&gt;0,C3424+G3424,""),IF(G3424-C3425&gt;0,G3424-C3425,""))</f>
        <v>2.4</v>
      </c>
      <c r="L3424" s="15">
        <f>if(K3424&lt;&gt;"",if(J3425-J3424&lt;G3424,1,if(G3424=J3425-J3424,"Push",0)),"")</f>
        <v>1</v>
      </c>
      <c r="AB3424" s="16"/>
    </row>
    <row r="3425" hidden="1">
      <c r="B3425" s="20" t="s">
        <v>206</v>
      </c>
      <c r="C3425" s="3"/>
      <c r="D3425" s="3"/>
      <c r="F3425" s="22">
        <v>25.9</v>
      </c>
      <c r="G3425" s="5">
        <v>-1.0</v>
      </c>
      <c r="H3425" s="5">
        <v>-115.0</v>
      </c>
      <c r="I3425" s="12">
        <f>if(H3425&lt;0,-H3425/(-H3425+100),100/(H3425+100))/(if(H3425&lt;0,-H3425/(-H3425+100),100/(H3425+100))+if(H3424&lt;0,-H3424/(-H3424+100),100/(H3424+100)))</f>
        <v>0.5108342362</v>
      </c>
      <c r="J3425" s="13">
        <v>54.0</v>
      </c>
      <c r="K3425" s="23" t="str">
        <f>IF(C3425&lt;&gt;"",IF(C3425+G3425&gt;0,C3425+G3425,""),IF(G3425-C3424&gt;0,G3425-C3424,""))</f>
        <v/>
      </c>
      <c r="L3425" s="15" t="str">
        <f>if(K3425&lt;&gt;"",if(J3424-J3425&lt;G3425,1,if(G3425=J3424-J3425,"Push",0)),"")</f>
        <v/>
      </c>
      <c r="AB3425" s="16"/>
    </row>
    <row r="3426" hidden="1">
      <c r="A3426" s="7">
        <v>44205.0</v>
      </c>
      <c r="B3426" s="8" t="s">
        <v>202</v>
      </c>
      <c r="C3426" s="9"/>
      <c r="D3426" s="9"/>
      <c r="E3426" s="10">
        <v>56.1</v>
      </c>
      <c r="F3426" s="11">
        <v>14.5</v>
      </c>
      <c r="G3426" s="5">
        <v>-3.5</v>
      </c>
      <c r="H3426" s="5">
        <v>-175.0</v>
      </c>
      <c r="I3426" s="12">
        <f>if(H3426&lt;0,-H3426/(-H3426+100),100/(H3426+100))/(if(H3426&lt;0,-H3426/(-H3426+100),100/(H3426+100))+if(H3427&lt;0,-H3427/(-H3427+100),100/(H3427+100)))</f>
        <v>0.6043165468</v>
      </c>
      <c r="J3426" s="13">
        <v>56.0</v>
      </c>
      <c r="K3426" s="14" t="str">
        <f>IF(C3426&lt;&gt;"",IF(C3426+G3426&gt;0,C3426+G3426,""),IF(G3426-C3427&gt;0,G3426-C3427,""))</f>
        <v/>
      </c>
      <c r="L3426" s="15" t="str">
        <f>if(K3426&lt;&gt;"",if(J3427-J3426&lt;G3426,1,if(G3426=J3427-J3426,"Push",0)),"")</f>
        <v/>
      </c>
      <c r="AB3426" s="16"/>
    </row>
    <row r="3427" hidden="1">
      <c r="B3427" s="20" t="s">
        <v>232</v>
      </c>
      <c r="C3427" s="3">
        <v>0.4</v>
      </c>
      <c r="D3427" s="21">
        <v>0.515</v>
      </c>
      <c r="F3427" s="22">
        <v>66.0</v>
      </c>
      <c r="G3427" s="5">
        <v>3.5</v>
      </c>
      <c r="H3427" s="5">
        <v>140.0</v>
      </c>
      <c r="I3427" s="12">
        <f>if(H3427&lt;0,-H3427/(-H3427+100),100/(H3427+100))/(if(H3427&lt;0,-H3427/(-H3427+100),100/(H3427+100))+if(H3426&lt;0,-H3426/(-H3426+100),100/(H3426+100)))</f>
        <v>0.3956834532</v>
      </c>
      <c r="J3427" s="13">
        <v>67.0</v>
      </c>
      <c r="K3427" s="23">
        <f>IF(C3427&lt;&gt;"",IF(C3427+G3427&gt;0,C3427+G3427,""),IF(G3427-C3426&gt;0,G3427-C3426,""))</f>
        <v>3.9</v>
      </c>
      <c r="L3427" s="15">
        <f>if(K3427&lt;&gt;"",if(J3426-J3427&lt;G3427,1,if(G3427=J3426-J3427,"Push",0)),"")</f>
        <v>1</v>
      </c>
      <c r="AB3427" s="16"/>
    </row>
    <row r="3428" hidden="1">
      <c r="A3428" s="7">
        <v>44205.0</v>
      </c>
      <c r="B3428" s="8" t="s">
        <v>69</v>
      </c>
      <c r="C3428" s="9"/>
      <c r="D3428" s="9"/>
      <c r="E3428" s="10">
        <v>55.6</v>
      </c>
      <c r="F3428" s="11">
        <v>36.3</v>
      </c>
      <c r="G3428" s="5">
        <v>6.0</v>
      </c>
      <c r="H3428" s="5">
        <v>210.0</v>
      </c>
      <c r="I3428" s="12">
        <f>if(H3428&lt;0,-H3428/(-H3428+100),100/(H3428+100))/(if(H3428&lt;0,-H3428/(-H3428+100),100/(H3428+100))+if(H3429&lt;0,-H3429/(-H3429+100),100/(H3429+100)))</f>
        <v>0.3076274758</v>
      </c>
      <c r="J3428" s="13">
        <v>69.0</v>
      </c>
      <c r="K3428" s="14" t="str">
        <f>IF(C3428&lt;&gt;"",IF(C3428+G3428&gt;0,C3428+G3428,""),IF(G3428-C3429&gt;0,G3428-C3429,""))</f>
        <v/>
      </c>
      <c r="L3428" s="15" t="str">
        <f>if(K3428&lt;&gt;"",if(J3429-J3428&lt;G3428,1,if(G3428=J3429-J3428,"Push",0)),"")</f>
        <v/>
      </c>
      <c r="AB3428" s="16"/>
    </row>
    <row r="3429" hidden="1">
      <c r="B3429" s="20" t="s">
        <v>247</v>
      </c>
      <c r="C3429" s="3">
        <v>6.4</v>
      </c>
      <c r="D3429" s="21">
        <v>0.715</v>
      </c>
      <c r="F3429" s="22">
        <v>66.9</v>
      </c>
      <c r="G3429" s="5">
        <v>-6.0</v>
      </c>
      <c r="H3429" s="5">
        <v>-265.0</v>
      </c>
      <c r="I3429" s="12">
        <f>if(H3429&lt;0,-H3429/(-H3429+100),100/(H3429+100))/(if(H3429&lt;0,-H3429/(-H3429+100),100/(H3429+100))+if(H3428&lt;0,-H3428/(-H3428+100),100/(H3428+100)))</f>
        <v>0.6923725242</v>
      </c>
      <c r="J3429" s="13">
        <v>86.0</v>
      </c>
      <c r="K3429" s="23">
        <f>IF(C3429&lt;&gt;"",IF(C3429+G3429&gt;0,C3429+G3429,""),IF(G3429-C3428&gt;0,G3429-C3428,""))</f>
        <v>0.4</v>
      </c>
      <c r="L3429" s="15">
        <f>if(K3429&lt;&gt;"",if(J3428-J3429&lt;G3429,1,if(G3429=J3428-J3429,"Push",0)),"")</f>
        <v>1</v>
      </c>
      <c r="AB3429" s="16"/>
    </row>
    <row r="3430" hidden="1">
      <c r="A3430" s="7">
        <v>44205.0</v>
      </c>
      <c r="B3430" s="8" t="s">
        <v>299</v>
      </c>
      <c r="C3430" s="9">
        <v>3.2</v>
      </c>
      <c r="D3430" s="25">
        <v>0.621</v>
      </c>
      <c r="E3430" s="10">
        <v>54.9</v>
      </c>
      <c r="F3430" s="11">
        <v>21.9</v>
      </c>
      <c r="G3430" s="5">
        <v>-1.5</v>
      </c>
      <c r="H3430" s="5">
        <v>-124.0</v>
      </c>
      <c r="I3430" s="12">
        <f>if(H3430&lt;0,-H3430/(-H3430+100),100/(H3430+100))/(if(H3430&lt;0,-H3430/(-H3430+100),100/(H3430+100))+if(H3431&lt;0,-H3431/(-H3431+100),100/(H3431+100)))</f>
        <v>0.53035894</v>
      </c>
      <c r="J3430" s="13">
        <v>56.0</v>
      </c>
      <c r="K3430" s="14">
        <f>IF(C3430&lt;&gt;"",IF(C3430+G3430&gt;0,C3430+G3430,""),IF(G3430-C3431&gt;0,G3430-C3431,""))</f>
        <v>1.7</v>
      </c>
      <c r="L3430" s="15">
        <f>if(K3430&lt;&gt;"",if(J3431-J3430&lt;G3430,1,if(G3430=J3431-J3430,"Push",0)),"")</f>
        <v>0</v>
      </c>
      <c r="AB3430" s="16"/>
    </row>
    <row r="3431" hidden="1">
      <c r="B3431" s="20" t="s">
        <v>405</v>
      </c>
      <c r="C3431" s="3"/>
      <c r="D3431" s="3"/>
      <c r="F3431" s="22">
        <v>78.4</v>
      </c>
      <c r="G3431" s="5">
        <v>1.5</v>
      </c>
      <c r="H3431" s="5">
        <v>104.0</v>
      </c>
      <c r="I3431" s="12">
        <f>if(H3431&lt;0,-H3431/(-H3431+100),100/(H3431+100))/(if(H3431&lt;0,-H3431/(-H3431+100),100/(H3431+100))+if(H3430&lt;0,-H3430/(-H3430+100),100/(H3430+100)))</f>
        <v>0.46964106</v>
      </c>
      <c r="J3431" s="13">
        <v>67.0</v>
      </c>
      <c r="K3431" s="23" t="str">
        <f>IF(C3431&lt;&gt;"",IF(C3431+G3431&gt;0,C3431+G3431,""),IF(G3431-C3430&gt;0,G3431-C3430,""))</f>
        <v/>
      </c>
      <c r="L3431" s="15" t="str">
        <f>if(K3431&lt;&gt;"",if(J3430-J3431&lt;G3431,1,if(G3431=J3430-J3431,"Push",0)),"")</f>
        <v/>
      </c>
      <c r="AB3431" s="16"/>
    </row>
    <row r="3432" hidden="1">
      <c r="A3432" s="7">
        <v>44205.0</v>
      </c>
      <c r="B3432" s="8" t="s">
        <v>416</v>
      </c>
      <c r="C3432" s="9">
        <v>4.2</v>
      </c>
      <c r="D3432" s="25">
        <v>0.648</v>
      </c>
      <c r="E3432" s="10">
        <v>54.3</v>
      </c>
      <c r="F3432" s="11">
        <v>6.6</v>
      </c>
      <c r="G3432" s="5">
        <v>-5.5</v>
      </c>
      <c r="H3432" s="5">
        <v>-245.0</v>
      </c>
      <c r="I3432" s="12">
        <f>if(H3432&lt;0,-H3432/(-H3432+100),100/(H3432+100))/(if(H3432&lt;0,-H3432/(-H3432+100),100/(H3432+100))+if(H3433&lt;0,-H3433/(-H3433+100),100/(H3433+100)))</f>
        <v>0.6768906579</v>
      </c>
      <c r="J3432" s="13">
        <v>59.0</v>
      </c>
      <c r="K3432" s="14" t="str">
        <f>IF(C3432&lt;&gt;"",IF(C3432+G3432&gt;0,C3432+G3432,""),IF(G3432-C3433&gt;0,G3432-C3433,""))</f>
        <v/>
      </c>
      <c r="L3432" s="15" t="str">
        <f>if(K3432&lt;&gt;"",if(J3433-J3432&lt;G3432,1,if(G3432=J3433-J3432,"Push",0)),"")</f>
        <v/>
      </c>
      <c r="AB3432" s="16"/>
    </row>
    <row r="3433" hidden="1">
      <c r="B3433" s="20" t="s">
        <v>53</v>
      </c>
      <c r="C3433" s="3"/>
      <c r="D3433" s="3"/>
      <c r="F3433" s="22">
        <v>87.2</v>
      </c>
      <c r="G3433" s="5">
        <v>5.5</v>
      </c>
      <c r="H3433" s="5">
        <v>195.0</v>
      </c>
      <c r="I3433" s="12">
        <f>if(H3433&lt;0,-H3433/(-H3433+100),100/(H3433+100))/(if(H3433&lt;0,-H3433/(-H3433+100),100/(H3433+100))+if(H3432&lt;0,-H3432/(-H3432+100),100/(H3432+100)))</f>
        <v>0.3231093421</v>
      </c>
      <c r="J3433" s="13">
        <v>71.0</v>
      </c>
      <c r="K3433" s="23">
        <f>IF(C3433&lt;&gt;"",IF(C3433+G3433&gt;0,C3433+G3433,""),IF(G3433-C3432&gt;0,G3433-C3432,""))</f>
        <v>1.3</v>
      </c>
      <c r="L3433" s="15">
        <f>if(K3433&lt;&gt;"",if(J3432-J3433&lt;G3433,1,if(G3433=J3432-J3433,"Push",0)),"")</f>
        <v>1</v>
      </c>
      <c r="AB3433" s="16"/>
    </row>
    <row r="3434" hidden="1">
      <c r="A3434" s="7">
        <v>44205.0</v>
      </c>
      <c r="B3434" s="8" t="s">
        <v>466</v>
      </c>
      <c r="C3434" s="9"/>
      <c r="D3434" s="9"/>
      <c r="E3434" s="10">
        <v>54.1</v>
      </c>
      <c r="F3434" s="11">
        <v>76.9</v>
      </c>
      <c r="G3434" s="5">
        <v>2.0</v>
      </c>
      <c r="H3434" s="5">
        <v>112.0</v>
      </c>
      <c r="I3434" s="12">
        <f>if(H3434&lt;0,-H3434/(-H3434+100),100/(H3434+100))/(if(H3434&lt;0,-H3434/(-H3434+100),100/(H3434+100))+if(H3435&lt;0,-H3435/(-H3435+100),100/(H3435+100)))</f>
        <v>0.4516676961</v>
      </c>
      <c r="J3434" s="13">
        <v>83.0</v>
      </c>
      <c r="K3434" s="14" t="str">
        <f>IF(C3434&lt;&gt;"",IF(C3434+G3434&gt;0,C3434+G3434,""),IF(G3434-C3435&gt;0,G3434-C3435,""))</f>
        <v/>
      </c>
      <c r="L3434" s="15" t="str">
        <f>if(K3434&lt;&gt;"",if(J3435-J3434&lt;G3434,1,if(G3434=J3435-J3434,"Push",0)),"")</f>
        <v/>
      </c>
      <c r="AB3434" s="16"/>
    </row>
    <row r="3435" hidden="1">
      <c r="B3435" s="20" t="s">
        <v>464</v>
      </c>
      <c r="C3435" s="3">
        <v>2.6</v>
      </c>
      <c r="D3435" s="21">
        <v>0.593</v>
      </c>
      <c r="F3435" s="22">
        <v>16.7</v>
      </c>
      <c r="G3435" s="5">
        <v>-2.0</v>
      </c>
      <c r="H3435" s="5">
        <v>-134.0</v>
      </c>
      <c r="I3435" s="12">
        <f>if(H3435&lt;0,-H3435/(-H3435+100),100/(H3435+100))/(if(H3435&lt;0,-H3435/(-H3435+100),100/(H3435+100))+if(H3434&lt;0,-H3434/(-H3434+100),100/(H3434+100)))</f>
        <v>0.5483323039</v>
      </c>
      <c r="J3435" s="13">
        <v>60.0</v>
      </c>
      <c r="K3435" s="23">
        <f>IF(C3435&lt;&gt;"",IF(C3435+G3435&gt;0,C3435+G3435,""),IF(G3435-C3434&gt;0,G3435-C3434,""))</f>
        <v>0.6</v>
      </c>
      <c r="L3435" s="15">
        <f>if(K3435&lt;&gt;"",if(J3434-J3435&lt;G3435,1,if(G3435=J3434-J3435,"Push",0)),"")</f>
        <v>0</v>
      </c>
      <c r="AB3435" s="16"/>
    </row>
    <row r="3436" hidden="1">
      <c r="A3436" s="7">
        <v>44205.0</v>
      </c>
      <c r="B3436" s="8" t="s">
        <v>162</v>
      </c>
      <c r="C3436" s="9"/>
      <c r="D3436" s="9"/>
      <c r="E3436" s="10">
        <v>54.0</v>
      </c>
      <c r="F3436" s="11">
        <v>34.4</v>
      </c>
      <c r="G3436" s="5">
        <v>5.0</v>
      </c>
      <c r="H3436" s="5">
        <v>180.0</v>
      </c>
      <c r="I3436" s="12">
        <f>if(H3436&lt;0,-H3436/(-H3436+100),100/(H3436+100))/(if(H3436&lt;0,-H3436/(-H3436+100),100/(H3436+100))+if(H3437&lt;0,-H3437/(-H3437+100),100/(H3437+100)))</f>
        <v>0.3403141361</v>
      </c>
      <c r="J3436" s="13">
        <v>69.0</v>
      </c>
      <c r="K3436" s="14" t="str">
        <f>IF(C3436&lt;&gt;"",IF(C3436+G3436&gt;0,C3436+G3436,""),IF(G3436-C3437&gt;0,G3436-C3437,""))</f>
        <v/>
      </c>
      <c r="L3436" s="15" t="str">
        <f>if(K3436&lt;&gt;"",if(J3437-J3436&lt;G3436,1,if(G3436=J3437-J3436,"Push",0)),"")</f>
        <v/>
      </c>
      <c r="AB3436" s="16"/>
    </row>
    <row r="3437" hidden="1">
      <c r="B3437" s="20" t="s">
        <v>292</v>
      </c>
      <c r="C3437" s="3">
        <v>5.4</v>
      </c>
      <c r="D3437" s="21">
        <v>0.697</v>
      </c>
      <c r="F3437" s="22">
        <v>64.6</v>
      </c>
      <c r="G3437" s="5">
        <v>-5.0</v>
      </c>
      <c r="H3437" s="5">
        <v>-225.0</v>
      </c>
      <c r="I3437" s="12">
        <f>if(H3437&lt;0,-H3437/(-H3437+100),100/(H3437+100))/(if(H3437&lt;0,-H3437/(-H3437+100),100/(H3437+100))+if(H3436&lt;0,-H3436/(-H3436+100),100/(H3436+100)))</f>
        <v>0.6596858639</v>
      </c>
      <c r="J3437" s="13">
        <v>83.0</v>
      </c>
      <c r="K3437" s="23">
        <f>IF(C3437&lt;&gt;"",IF(C3437+G3437&gt;0,C3437+G3437,""),IF(G3437-C3436&gt;0,G3437-C3436,""))</f>
        <v>0.4</v>
      </c>
      <c r="L3437" s="15">
        <f>if(K3437&lt;&gt;"",if(J3436-J3437&lt;G3437,1,if(G3437=J3436-J3437,"Push",0)),"")</f>
        <v>1</v>
      </c>
      <c r="AB3437" s="16"/>
    </row>
    <row r="3438" hidden="1">
      <c r="A3438" s="7">
        <v>44205.0</v>
      </c>
      <c r="B3438" s="8" t="s">
        <v>435</v>
      </c>
      <c r="C3438" s="9">
        <v>2.7</v>
      </c>
      <c r="D3438" s="25">
        <v>0.598</v>
      </c>
      <c r="E3438" s="10">
        <v>53.3</v>
      </c>
      <c r="F3438" s="11">
        <v>62.4</v>
      </c>
      <c r="G3438" s="5">
        <v>-3.0</v>
      </c>
      <c r="H3438" s="5">
        <v>-157.0</v>
      </c>
      <c r="I3438" s="12">
        <f>if(H3438&lt;0,-H3438/(-H3438+100),100/(H3438+100))/(if(H3438&lt;0,-H3438/(-H3438+100),100/(H3438+100))+if(H3439&lt;0,-H3439/(-H3439+100),100/(H3439+100)))</f>
        <v>0.5842096748</v>
      </c>
      <c r="J3438" s="13">
        <v>81.0</v>
      </c>
      <c r="K3438" s="14" t="str">
        <f>IF(C3438&lt;&gt;"",IF(C3438+G3438&gt;0,C3438+G3438,""),IF(G3438-C3439&gt;0,G3438-C3439,""))</f>
        <v/>
      </c>
      <c r="L3438" s="15" t="str">
        <f>if(K3438&lt;&gt;"",if(J3439-J3438&lt;G3438,1,if(G3438=J3439-J3438,"Push",0)),"")</f>
        <v/>
      </c>
      <c r="AB3438" s="16"/>
    </row>
    <row r="3439" hidden="1">
      <c r="B3439" s="20" t="s">
        <v>258</v>
      </c>
      <c r="C3439" s="3"/>
      <c r="D3439" s="3"/>
      <c r="F3439" s="22">
        <v>27.9</v>
      </c>
      <c r="G3439" s="5">
        <v>3.0</v>
      </c>
      <c r="H3439" s="5">
        <v>130.0</v>
      </c>
      <c r="I3439" s="12">
        <f>if(H3439&lt;0,-H3439/(-H3439+100),100/(H3439+100))/(if(H3439&lt;0,-H3439/(-H3439+100),100/(H3439+100))+if(H3438&lt;0,-H3438/(-H3438+100),100/(H3438+100)))</f>
        <v>0.4157903252</v>
      </c>
      <c r="J3439" s="13">
        <v>68.0</v>
      </c>
      <c r="K3439" s="23">
        <f>IF(C3439&lt;&gt;"",IF(C3439+G3439&gt;0,C3439+G3439,""),IF(G3439-C3438&gt;0,G3439-C3438,""))</f>
        <v>0.3</v>
      </c>
      <c r="L3439" s="15">
        <f>if(K3439&lt;&gt;"",if(J3438-J3439&lt;G3439,1,if(G3439=J3438-J3439,"Push",0)),"")</f>
        <v>0</v>
      </c>
      <c r="AB3439" s="16"/>
    </row>
    <row r="3440" hidden="1">
      <c r="A3440" s="7">
        <v>44205.0</v>
      </c>
      <c r="B3440" s="8" t="s">
        <v>398</v>
      </c>
      <c r="C3440" s="9"/>
      <c r="D3440" s="9"/>
      <c r="E3440" s="10">
        <v>53.2</v>
      </c>
      <c r="F3440" s="11">
        <v>46.6</v>
      </c>
      <c r="G3440" s="5">
        <v>12.0</v>
      </c>
      <c r="H3440" s="5">
        <v>575.0</v>
      </c>
      <c r="I3440" s="12">
        <f>if(H3440&lt;0,-H3440/(-H3440+100),100/(H3440+100))/(if(H3440&lt;0,-H3440/(-H3440+100),100/(H3440+100))+if(H3441&lt;0,-H3441/(-H3441+100),100/(H3441+100)))</f>
        <v>0.1422864752</v>
      </c>
      <c r="J3440" s="13">
        <v>65.0</v>
      </c>
      <c r="K3440" s="14">
        <f>IF(C3440&lt;&gt;"",IF(C3440+G3440&gt;0,C3440+G3440,""),IF(G3440-C3441&gt;0,G3440-C3441,""))</f>
        <v>1</v>
      </c>
      <c r="L3440" s="15">
        <f>if(K3440&lt;&gt;"",if(J3441-J3440&lt;G3440,1,if(G3440=J3441-J3440,"Push",0)),"")</f>
        <v>1</v>
      </c>
      <c r="AB3440" s="16"/>
    </row>
    <row r="3441" hidden="1">
      <c r="B3441" s="20" t="s">
        <v>318</v>
      </c>
      <c r="C3441" s="3">
        <v>11.0</v>
      </c>
      <c r="D3441" s="21">
        <v>0.819</v>
      </c>
      <c r="F3441" s="22">
        <v>58.4</v>
      </c>
      <c r="G3441" s="5">
        <v>-12.0</v>
      </c>
      <c r="H3441" s="5">
        <v>-835.0</v>
      </c>
      <c r="I3441" s="12">
        <f>if(H3441&lt;0,-H3441/(-H3441+100),100/(H3441+100))/(if(H3441&lt;0,-H3441/(-H3441+100),100/(H3441+100))+if(H3440&lt;0,-H3440/(-H3440+100),100/(H3440+100)))</f>
        <v>0.8577135248</v>
      </c>
      <c r="J3441" s="13">
        <v>75.0</v>
      </c>
      <c r="K3441" s="23" t="str">
        <f>IF(C3441&lt;&gt;"",IF(C3441+G3441&gt;0,C3441+G3441,""),IF(G3441-C3440&gt;0,G3441-C3440,""))</f>
        <v/>
      </c>
      <c r="L3441" s="15" t="str">
        <f>if(K3441&lt;&gt;"",if(J3440-J3441&lt;G3441,1,if(G3441=J3440-J3441,"Push",0)),"")</f>
        <v/>
      </c>
      <c r="AB3441" s="16"/>
    </row>
    <row r="3442" hidden="1">
      <c r="A3442" s="7">
        <v>44205.0</v>
      </c>
      <c r="B3442" s="8" t="s">
        <v>230</v>
      </c>
      <c r="C3442" s="9">
        <v>30.8</v>
      </c>
      <c r="D3442" s="25">
        <v>0.985</v>
      </c>
      <c r="E3442" s="10">
        <v>52.2</v>
      </c>
      <c r="F3442" s="11">
        <v>33.5</v>
      </c>
      <c r="G3442" s="5">
        <v>-32.5</v>
      </c>
      <c r="I3442" s="12"/>
      <c r="J3442" s="13">
        <v>116.0</v>
      </c>
      <c r="K3442" s="14" t="str">
        <f>IF(C3442&lt;&gt;"",IF(C3442+G3442&gt;0,C3442+G3442,""),IF(G3442-C3443&gt;0,G3442-C3443,""))</f>
        <v/>
      </c>
      <c r="L3442" s="15" t="str">
        <f>if(K3442&lt;&gt;"",if(J3443-J3442&lt;G3442,1,if(G3442=J3443-J3442,"Push",0)),"")</f>
        <v/>
      </c>
      <c r="AB3442" s="16"/>
    </row>
    <row r="3443" hidden="1">
      <c r="B3443" s="20" t="s">
        <v>132</v>
      </c>
      <c r="C3443" s="3"/>
      <c r="D3443" s="3"/>
      <c r="F3443" s="22">
        <v>68.4</v>
      </c>
      <c r="G3443" s="5">
        <v>32.5</v>
      </c>
      <c r="I3443" s="12"/>
      <c r="J3443" s="13">
        <v>88.0</v>
      </c>
      <c r="K3443" s="23">
        <f>IF(C3443&lt;&gt;"",IF(C3443+G3443&gt;0,C3443+G3443,""),IF(G3443-C3442&gt;0,G3443-C3442,""))</f>
        <v>1.7</v>
      </c>
      <c r="L3443" s="15">
        <f>if(K3443&lt;&gt;"",if(J3442-J3443&lt;G3443,1,if(G3443=J3442-J3443,"Push",0)),"")</f>
        <v>1</v>
      </c>
      <c r="AB3443" s="16"/>
    </row>
    <row r="3444" hidden="1">
      <c r="A3444" s="7">
        <v>44205.0</v>
      </c>
      <c r="B3444" s="8" t="s">
        <v>363</v>
      </c>
      <c r="C3444" s="9"/>
      <c r="D3444" s="9"/>
      <c r="E3444" s="10">
        <v>50.3</v>
      </c>
      <c r="F3444" s="11">
        <v>28.0</v>
      </c>
      <c r="G3444" s="5">
        <v>8.5</v>
      </c>
      <c r="H3444" s="5">
        <v>325.0</v>
      </c>
      <c r="I3444" s="12">
        <f>if(H3444&lt;0,-H3444/(-H3444+100),100/(H3444+100))/(if(H3444&lt;0,-H3444/(-H3444+100),100/(H3444+100))+if(H3445&lt;0,-H3445/(-H3445+100),100/(H3445+100)))</f>
        <v>0.2244362874</v>
      </c>
      <c r="J3444" s="13">
        <v>64.0</v>
      </c>
      <c r="K3444" s="14">
        <f>IF(C3444&lt;&gt;"",IF(C3444+G3444&gt;0,C3444+G3444,""),IF(G3444-C3445&gt;0,G3444-C3445,""))</f>
        <v>4.1</v>
      </c>
      <c r="L3444" s="15">
        <f>if(K3444&lt;&gt;"",if(J3445-J3444&lt;G3444,1,if(G3444=J3445-J3444,"Push",0)),"")</f>
        <v>0</v>
      </c>
      <c r="AB3444" s="16"/>
    </row>
    <row r="3445" hidden="1">
      <c r="B3445" s="20" t="s">
        <v>428</v>
      </c>
      <c r="C3445" s="3">
        <v>4.4</v>
      </c>
      <c r="D3445" s="21">
        <v>0.648</v>
      </c>
      <c r="F3445" s="22">
        <v>65.0</v>
      </c>
      <c r="G3445" s="5">
        <v>-8.5</v>
      </c>
      <c r="H3445" s="5">
        <v>-435.0</v>
      </c>
      <c r="I3445" s="12">
        <f>if(H3445&lt;0,-H3445/(-H3445+100),100/(H3445+100))/(if(H3445&lt;0,-H3445/(-H3445+100),100/(H3445+100))+if(H3444&lt;0,-H3444/(-H3444+100),100/(H3444+100)))</f>
        <v>0.7755637126</v>
      </c>
      <c r="J3445" s="13">
        <v>80.0</v>
      </c>
      <c r="K3445" s="23" t="str">
        <f>IF(C3445&lt;&gt;"",IF(C3445+G3445&gt;0,C3445+G3445,""),IF(G3445-C3444&gt;0,G3445-C3444,""))</f>
        <v/>
      </c>
      <c r="L3445" s="15" t="str">
        <f>if(K3445&lt;&gt;"",if(J3444-J3445&lt;G3445,1,if(G3445=J3444-J3445,"Push",0)),"")</f>
        <v/>
      </c>
      <c r="AB3445" s="16"/>
    </row>
    <row r="3446" hidden="1">
      <c r="A3446" s="7">
        <v>44205.0</v>
      </c>
      <c r="B3446" s="8" t="s">
        <v>408</v>
      </c>
      <c r="C3446" s="9"/>
      <c r="D3446" s="9"/>
      <c r="E3446" s="10">
        <v>50.2</v>
      </c>
      <c r="F3446" s="11">
        <v>51.5</v>
      </c>
      <c r="G3446" s="5">
        <v>5.0</v>
      </c>
      <c r="H3446" s="5">
        <v>180.0</v>
      </c>
      <c r="I3446" s="12">
        <f>if(H3446&lt;0,-H3446/(-H3446+100),100/(H3446+100))/(if(H3446&lt;0,-H3446/(-H3446+100),100/(H3446+100))+if(H3447&lt;0,-H3447/(-H3447+100),100/(H3447+100)))</f>
        <v>0.3403141361</v>
      </c>
      <c r="J3446" s="13">
        <v>68.0</v>
      </c>
      <c r="K3446" s="14">
        <f>IF(C3446&lt;&gt;"",IF(C3446+G3446&gt;0,C3446+G3446,""),IF(G3446-C3447&gt;0,G3446-C3447,""))</f>
        <v>0.1</v>
      </c>
      <c r="L3446" s="15">
        <f>if(K3446&lt;&gt;"",if(J3447-J3446&lt;G3446,1,if(G3446=J3447-J3446,"Push",0)),"")</f>
        <v>1</v>
      </c>
      <c r="AB3446" s="16"/>
    </row>
    <row r="3447" hidden="1">
      <c r="B3447" s="20" t="s">
        <v>105</v>
      </c>
      <c r="C3447" s="3">
        <v>4.9</v>
      </c>
      <c r="D3447" s="21">
        <v>0.676</v>
      </c>
      <c r="F3447" s="22">
        <v>52.4</v>
      </c>
      <c r="G3447" s="5">
        <v>-5.0</v>
      </c>
      <c r="H3447" s="5">
        <v>-225.0</v>
      </c>
      <c r="I3447" s="12">
        <f>if(H3447&lt;0,-H3447/(-H3447+100),100/(H3447+100))/(if(H3447&lt;0,-H3447/(-H3447+100),100/(H3447+100))+if(H3446&lt;0,-H3446/(-H3446+100),100/(H3446+100)))</f>
        <v>0.6596858639</v>
      </c>
      <c r="J3447" s="13">
        <v>70.0</v>
      </c>
      <c r="K3447" s="23" t="str">
        <f>IF(C3447&lt;&gt;"",IF(C3447+G3447&gt;0,C3447+G3447,""),IF(G3447-C3446&gt;0,G3447-C3446,""))</f>
        <v/>
      </c>
      <c r="L3447" s="15" t="str">
        <f>if(K3447&lt;&gt;"",if(J3446-J3447&lt;G3447,1,if(G3447=J3446-J3447,"Push",0)),"")</f>
        <v/>
      </c>
      <c r="AB3447" s="16"/>
    </row>
    <row r="3448" hidden="1">
      <c r="A3448" s="7">
        <v>44205.0</v>
      </c>
      <c r="B3448" s="8" t="s">
        <v>143</v>
      </c>
      <c r="C3448" s="9"/>
      <c r="D3448" s="9"/>
      <c r="E3448" s="10">
        <v>50.1</v>
      </c>
      <c r="F3448" s="11">
        <v>60.4</v>
      </c>
      <c r="G3448" s="5">
        <v>1.5</v>
      </c>
      <c r="H3448" s="5">
        <v>104.0</v>
      </c>
      <c r="I3448" s="12">
        <f>if(H3448&lt;0,-H3448/(-H3448+100),100/(H3448+100))/(if(H3448&lt;0,-H3448/(-H3448+100),100/(H3448+100))+if(H3449&lt;0,-H3449/(-H3449+100),100/(H3449+100)))</f>
        <v>0.46964106</v>
      </c>
      <c r="J3448" s="13">
        <v>91.0</v>
      </c>
      <c r="K3448" s="14" t="str">
        <f>IF(C3448&lt;&gt;"",IF(C3448+G3448&gt;0,C3448+G3448,""),IF(G3448-C3449&gt;0,G3448-C3449,""))</f>
        <v/>
      </c>
      <c r="L3448" s="15" t="str">
        <f>if(K3448&lt;&gt;"",if(J3449-J3448&lt;G3448,1,if(G3448=J3449-J3448,"Push",0)),"")</f>
        <v/>
      </c>
      <c r="AB3448" s="16"/>
    </row>
    <row r="3449" hidden="1">
      <c r="B3449" s="20" t="s">
        <v>356</v>
      </c>
      <c r="C3449" s="3">
        <v>3.0</v>
      </c>
      <c r="D3449" s="21">
        <v>0.599</v>
      </c>
      <c r="F3449" s="22">
        <v>24.0</v>
      </c>
      <c r="G3449" s="5">
        <v>-1.5</v>
      </c>
      <c r="H3449" s="5">
        <v>-124.0</v>
      </c>
      <c r="I3449" s="12">
        <f>if(H3449&lt;0,-H3449/(-H3449+100),100/(H3449+100))/(if(H3449&lt;0,-H3449/(-H3449+100),100/(H3449+100))+if(H3448&lt;0,-H3448/(-H3448+100),100/(H3448+100)))</f>
        <v>0.53035894</v>
      </c>
      <c r="J3449" s="13">
        <v>80.0</v>
      </c>
      <c r="K3449" s="23">
        <f>IF(C3449&lt;&gt;"",IF(C3449+G3449&gt;0,C3449+G3449,""),IF(G3449-C3448&gt;0,G3449-C3448,""))</f>
        <v>1.5</v>
      </c>
      <c r="L3449" s="15">
        <f>if(K3449&lt;&gt;"",if(J3448-J3449&lt;G3449,1,if(G3449=J3448-J3449,"Push",0)),"")</f>
        <v>0</v>
      </c>
      <c r="AB3449" s="16"/>
    </row>
    <row r="3450" hidden="1">
      <c r="A3450" s="7">
        <v>44205.0</v>
      </c>
      <c r="B3450" s="8" t="s">
        <v>253</v>
      </c>
      <c r="C3450" s="9"/>
      <c r="D3450" s="9"/>
      <c r="E3450" s="10">
        <v>49.9</v>
      </c>
      <c r="F3450" s="11">
        <v>22.6</v>
      </c>
      <c r="G3450" s="5">
        <v>2.0</v>
      </c>
      <c r="H3450" s="5">
        <v>112.0</v>
      </c>
      <c r="I3450" s="12">
        <f>if(H3450&lt;0,-H3450/(-H3450+100),100/(H3450+100))/(if(H3450&lt;0,-H3450/(-H3450+100),100/(H3450+100))+if(H3451&lt;0,-H3451/(-H3451+100),100/(H3451+100)))</f>
        <v>0.4516676961</v>
      </c>
      <c r="J3450" s="13">
        <v>62.0</v>
      </c>
      <c r="K3450" s="14" t="str">
        <f>IF(C3450&lt;&gt;"",IF(C3450+G3450&gt;0,C3450+G3450,""),IF(G3450-C3451&gt;0,G3450-C3451,""))</f>
        <v/>
      </c>
      <c r="L3450" s="15" t="str">
        <f>if(K3450&lt;&gt;"",if(J3451-J3450&lt;G3450,1,if(G3450=J3451-J3450,"Push",0)),"")</f>
        <v/>
      </c>
      <c r="AB3450" s="16"/>
    </row>
    <row r="3451" hidden="1">
      <c r="B3451" s="20" t="s">
        <v>42</v>
      </c>
      <c r="C3451" s="3">
        <v>2.3</v>
      </c>
      <c r="D3451" s="21">
        <v>0.587</v>
      </c>
      <c r="F3451" s="22">
        <v>68.5</v>
      </c>
      <c r="G3451" s="5">
        <v>-2.0</v>
      </c>
      <c r="H3451" s="5">
        <v>-134.0</v>
      </c>
      <c r="I3451" s="12">
        <f>if(H3451&lt;0,-H3451/(-H3451+100),100/(H3451+100))/(if(H3451&lt;0,-H3451/(-H3451+100),100/(H3451+100))+if(H3450&lt;0,-H3450/(-H3450+100),100/(H3450+100)))</f>
        <v>0.5483323039</v>
      </c>
      <c r="J3451" s="13">
        <v>71.0</v>
      </c>
      <c r="K3451" s="23">
        <f>IF(C3451&lt;&gt;"",IF(C3451+G3451&gt;0,C3451+G3451,""),IF(G3451-C3450&gt;0,G3451-C3450,""))</f>
        <v>0.3</v>
      </c>
      <c r="L3451" s="15">
        <f>if(K3451&lt;&gt;"",if(J3450-J3451&lt;G3451,1,if(G3451=J3450-J3451,"Push",0)),"")</f>
        <v>1</v>
      </c>
      <c r="AB3451" s="16"/>
    </row>
    <row r="3452" hidden="1">
      <c r="A3452" s="7">
        <v>44205.0</v>
      </c>
      <c r="B3452" s="8" t="s">
        <v>121</v>
      </c>
      <c r="C3452" s="9">
        <v>1.4</v>
      </c>
      <c r="D3452" s="25">
        <v>0.558</v>
      </c>
      <c r="E3452" s="10">
        <v>49.8</v>
      </c>
      <c r="F3452" s="11">
        <v>38.4</v>
      </c>
      <c r="G3452" s="5">
        <v>-3.0</v>
      </c>
      <c r="H3452" s="5">
        <v>-159.0</v>
      </c>
      <c r="I3452" s="12">
        <f>if(H3452&lt;0,-H3452/(-H3452+100),100/(H3452+100))/(if(H3452&lt;0,-H3452/(-H3452+100),100/(H3452+100))+if(H3453&lt;0,-H3453/(-H3453+100),100/(H3453+100)))</f>
        <v>0.5875007963</v>
      </c>
      <c r="J3452" s="13">
        <v>55.0</v>
      </c>
      <c r="K3452" s="14" t="str">
        <f>IF(C3452&lt;&gt;"",IF(C3452+G3452&gt;0,C3452+G3452,""),IF(G3452-C3453&gt;0,G3452-C3453,""))</f>
        <v/>
      </c>
      <c r="L3452" s="15" t="str">
        <f>if(K3452&lt;&gt;"",if(J3453-J3452&lt;G3452,1,if(G3452=J3453-J3452,"Push",0)),"")</f>
        <v/>
      </c>
      <c r="AB3452" s="16"/>
    </row>
    <row r="3453" hidden="1">
      <c r="B3453" s="20" t="s">
        <v>95</v>
      </c>
      <c r="C3453" s="3"/>
      <c r="D3453" s="3"/>
      <c r="F3453" s="22">
        <v>55.5</v>
      </c>
      <c r="G3453" s="5">
        <v>3.0</v>
      </c>
      <c r="H3453" s="5">
        <v>132.0</v>
      </c>
      <c r="I3453" s="12">
        <f>if(H3453&lt;0,-H3453/(-H3453+100),100/(H3453+100))/(if(H3453&lt;0,-H3453/(-H3453+100),100/(H3453+100))+if(H3452&lt;0,-H3452/(-H3452+100),100/(H3452+100)))</f>
        <v>0.4124992037</v>
      </c>
      <c r="J3453" s="13">
        <v>56.0</v>
      </c>
      <c r="K3453" s="23">
        <f>IF(C3453&lt;&gt;"",IF(C3453+G3453&gt;0,C3453+G3453,""),IF(G3453-C3452&gt;0,G3453-C3452,""))</f>
        <v>1.6</v>
      </c>
      <c r="L3453" s="15">
        <f>if(K3453&lt;&gt;"",if(J3452-J3453&lt;G3453,1,if(G3453=J3452-J3453,"Push",0)),"")</f>
        <v>1</v>
      </c>
      <c r="AB3453" s="16"/>
    </row>
    <row r="3454" hidden="1">
      <c r="A3454" s="7">
        <v>44205.0</v>
      </c>
      <c r="B3454" s="8" t="s">
        <v>115</v>
      </c>
      <c r="C3454" s="9">
        <v>0.1</v>
      </c>
      <c r="D3454" s="25">
        <v>0.505</v>
      </c>
      <c r="E3454" s="10">
        <v>49.1</v>
      </c>
      <c r="F3454" s="11">
        <v>55.8</v>
      </c>
      <c r="G3454" s="5">
        <v>3.0</v>
      </c>
      <c r="H3454" s="5">
        <v>130.0</v>
      </c>
      <c r="I3454" s="12">
        <f>if(H3454&lt;0,-H3454/(-H3454+100),100/(H3454+100))/(if(H3454&lt;0,-H3454/(-H3454+100),100/(H3454+100))+if(H3455&lt;0,-H3455/(-H3455+100),100/(H3455+100)))</f>
        <v>0.4145990075</v>
      </c>
      <c r="J3454" s="13">
        <v>76.0</v>
      </c>
      <c r="K3454" s="14">
        <f>IF(C3454&lt;&gt;"",IF(C3454+G3454&gt;0,C3454+G3454,""),IF(G3454-C3455&gt;0,G3454-C3455,""))</f>
        <v>3.1</v>
      </c>
      <c r="L3454" s="15">
        <f>if(K3454&lt;&gt;"",if(J3455-J3454&lt;G3454,1,if(G3454=J3455-J3454,"Push",0)),"")</f>
        <v>1</v>
      </c>
      <c r="AB3454" s="16"/>
    </row>
    <row r="3455" hidden="1">
      <c r="B3455" s="20" t="s">
        <v>392</v>
      </c>
      <c r="C3455" s="3"/>
      <c r="D3455" s="3"/>
      <c r="F3455" s="22">
        <v>31.4</v>
      </c>
      <c r="G3455" s="5">
        <v>-3.0</v>
      </c>
      <c r="H3455" s="5">
        <v>-159.0</v>
      </c>
      <c r="I3455" s="12">
        <f>if(H3455&lt;0,-H3455/(-H3455+100),100/(H3455+100))/(if(H3455&lt;0,-H3455/(-H3455+100),100/(H3455+100))+if(H3454&lt;0,-H3454/(-H3454+100),100/(H3454+100)))</f>
        <v>0.5854009925</v>
      </c>
      <c r="J3455" s="13">
        <v>74.0</v>
      </c>
      <c r="K3455" s="23" t="str">
        <f>IF(C3455&lt;&gt;"",IF(C3455+G3455&gt;0,C3455+G3455,""),IF(G3455-C3454&gt;0,G3455-C3454,""))</f>
        <v/>
      </c>
      <c r="L3455" s="15" t="str">
        <f>if(K3455&lt;&gt;"",if(J3454-J3455&lt;G3455,1,if(G3455=J3454-J3455,"Push",0)),"")</f>
        <v/>
      </c>
      <c r="AB3455" s="16"/>
    </row>
    <row r="3456" hidden="1">
      <c r="A3456" s="7">
        <v>44205.0</v>
      </c>
      <c r="B3456" s="8" t="s">
        <v>390</v>
      </c>
      <c r="C3456" s="9"/>
      <c r="D3456" s="9"/>
      <c r="E3456" s="10">
        <v>49.1</v>
      </c>
      <c r="F3456" s="11">
        <v>33.9</v>
      </c>
      <c r="G3456" s="5">
        <v>11.0</v>
      </c>
      <c r="H3456" s="5">
        <v>500.0</v>
      </c>
      <c r="I3456" s="12">
        <f>if(H3456&lt;0,-H3456/(-H3456+100),100/(H3456+100))/(if(H3456&lt;0,-H3456/(-H3456+100),100/(H3456+100))+if(H3457&lt;0,-H3457/(-H3457+100),100/(H3457+100)))</f>
        <v>0.1596474045</v>
      </c>
      <c r="J3456" s="13">
        <v>55.0</v>
      </c>
      <c r="K3456" s="14">
        <f>IF(C3456&lt;&gt;"",IF(C3456+G3456&gt;0,C3456+G3456,""),IF(G3456-C3457&gt;0,G3456-C3457,""))</f>
        <v>1.4</v>
      </c>
      <c r="L3456" s="15">
        <f>if(K3456&lt;&gt;"",if(J3457-J3456&lt;G3456,1,if(G3456=J3457-J3456,"Push",0)),"")</f>
        <v>0</v>
      </c>
      <c r="AB3456" s="16"/>
    </row>
    <row r="3457" hidden="1">
      <c r="B3457" s="20" t="s">
        <v>345</v>
      </c>
      <c r="C3457" s="3">
        <v>9.6</v>
      </c>
      <c r="D3457" s="21">
        <v>0.813</v>
      </c>
      <c r="F3457" s="22">
        <v>69.0</v>
      </c>
      <c r="G3457" s="5">
        <v>-11.0</v>
      </c>
      <c r="H3457" s="5">
        <v>-715.0</v>
      </c>
      <c r="I3457" s="12">
        <f>if(H3457&lt;0,-H3457/(-H3457+100),100/(H3457+100))/(if(H3457&lt;0,-H3457/(-H3457+100),100/(H3457+100))+if(H3456&lt;0,-H3456/(-H3456+100),100/(H3456+100)))</f>
        <v>0.8403525955</v>
      </c>
      <c r="J3457" s="13">
        <v>93.0</v>
      </c>
      <c r="K3457" s="23" t="str">
        <f>IF(C3457&lt;&gt;"",IF(C3457+G3457&gt;0,C3457+G3457,""),IF(G3457-C3456&gt;0,G3457-C3456,""))</f>
        <v/>
      </c>
      <c r="L3457" s="15" t="str">
        <f>if(K3457&lt;&gt;"",if(J3456-J3457&lt;G3457,1,if(G3457=J3456-J3457,"Push",0)),"")</f>
        <v/>
      </c>
      <c r="AB3457" s="16"/>
    </row>
    <row r="3458" hidden="1">
      <c r="A3458" s="7">
        <v>44205.0</v>
      </c>
      <c r="B3458" s="8" t="s">
        <v>161</v>
      </c>
      <c r="C3458" s="9"/>
      <c r="D3458" s="9"/>
      <c r="E3458" s="10">
        <v>48.6</v>
      </c>
      <c r="F3458" s="11">
        <v>24.9</v>
      </c>
      <c r="G3458" s="5">
        <v>6.5</v>
      </c>
      <c r="H3458" s="5">
        <v>235.0</v>
      </c>
      <c r="I3458" s="12">
        <f>if(H3458&lt;0,-H3458/(-H3458+100),100/(H3458+100))/(if(H3458&lt;0,-H3458/(-H3458+100),100/(H3458+100))+if(H3459&lt;0,-H3459/(-H3459+100),100/(H3459+100)))</f>
        <v>0.285559371</v>
      </c>
      <c r="J3458" s="13">
        <v>55.0</v>
      </c>
      <c r="K3458" s="14">
        <f>IF(C3458&lt;&gt;"",IF(C3458+G3458&gt;0,C3458+G3458,""),IF(G3458-C3459&gt;0,G3458-C3459,""))</f>
        <v>1.3</v>
      </c>
      <c r="L3458" s="15">
        <f>if(K3458&lt;&gt;"",if(J3459-J3458&lt;G3458,1,if(G3458=J3459-J3458,"Push",0)),"")</f>
        <v>0</v>
      </c>
      <c r="AB3458" s="16"/>
    </row>
    <row r="3459" hidden="1">
      <c r="B3459" s="20" t="s">
        <v>57</v>
      </c>
      <c r="C3459" s="3">
        <v>5.2</v>
      </c>
      <c r="D3459" s="21">
        <v>0.695</v>
      </c>
      <c r="F3459" s="22">
        <v>72.6</v>
      </c>
      <c r="G3459" s="5">
        <v>-6.5</v>
      </c>
      <c r="H3459" s="5">
        <v>-295.0</v>
      </c>
      <c r="I3459" s="12">
        <f>if(H3459&lt;0,-H3459/(-H3459+100),100/(H3459+100))/(if(H3459&lt;0,-H3459/(-H3459+100),100/(H3459+100))+if(H3458&lt;0,-H3458/(-H3458+100),100/(H3458+100)))</f>
        <v>0.714440629</v>
      </c>
      <c r="J3459" s="13">
        <v>64.0</v>
      </c>
      <c r="K3459" s="23" t="str">
        <f>IF(C3459&lt;&gt;"",IF(C3459+G3459&gt;0,C3459+G3459,""),IF(G3459-C3458&gt;0,G3459-C3458,""))</f>
        <v/>
      </c>
      <c r="L3459" s="15" t="str">
        <f>if(K3459&lt;&gt;"",if(J3458-J3459&lt;G3459,1,if(G3459=J3458-J3459,"Push",0)),"")</f>
        <v/>
      </c>
      <c r="AB3459" s="16"/>
    </row>
    <row r="3460" hidden="1">
      <c r="A3460" s="26">
        <v>44205.0</v>
      </c>
      <c r="B3460" s="27" t="s">
        <v>159</v>
      </c>
      <c r="C3460" s="28"/>
      <c r="D3460" s="28"/>
      <c r="E3460" s="29">
        <v>48.2</v>
      </c>
      <c r="F3460" s="30">
        <v>9.5</v>
      </c>
      <c r="G3460" s="31"/>
      <c r="H3460" s="31"/>
      <c r="I3460" s="32"/>
      <c r="J3460" s="33">
        <v>55.0</v>
      </c>
      <c r="K3460" s="34"/>
      <c r="L3460" s="35"/>
      <c r="AB3460" s="16"/>
    </row>
    <row r="3461" hidden="1">
      <c r="B3461" s="36" t="s">
        <v>166</v>
      </c>
      <c r="C3461" s="37">
        <v>2.6</v>
      </c>
      <c r="D3461" s="38">
        <v>0.597</v>
      </c>
      <c r="F3461" s="39">
        <v>72.6</v>
      </c>
      <c r="G3461" s="31"/>
      <c r="H3461" s="31"/>
      <c r="I3461" s="32"/>
      <c r="J3461" s="33">
        <v>88.0</v>
      </c>
      <c r="K3461" s="40"/>
      <c r="L3461" s="35"/>
      <c r="AB3461" s="16"/>
    </row>
    <row r="3462" hidden="1">
      <c r="A3462" s="7">
        <v>44205.0</v>
      </c>
      <c r="B3462" s="8" t="s">
        <v>140</v>
      </c>
      <c r="C3462" s="9"/>
      <c r="D3462" s="9"/>
      <c r="E3462" s="10">
        <v>47.5</v>
      </c>
      <c r="F3462" s="11">
        <v>61.1</v>
      </c>
      <c r="G3462" s="5">
        <v>3.5</v>
      </c>
      <c r="H3462" s="5">
        <v>143.0</v>
      </c>
      <c r="I3462" s="12">
        <f>if(H3462&lt;0,-H3462/(-H3462+100),100/(H3462+100))/(if(H3462&lt;0,-H3462/(-H3462+100),100/(H3462+100))+if(H3463&lt;0,-H3463/(-H3463+100),100/(H3463+100)))</f>
        <v>0.3927168868</v>
      </c>
      <c r="J3462" s="13">
        <v>78.0</v>
      </c>
      <c r="K3462" s="14" t="str">
        <f>IF(C3462&lt;&gt;"",IF(C3462+G3462&gt;0,C3462+G3462,""),IF(G3462-C3463&gt;0,G3462-C3463,""))</f>
        <v/>
      </c>
      <c r="L3462" s="15" t="str">
        <f>if(K3462&lt;&gt;"",if(J3463-J3462&lt;G3462,1,if(G3462=J3463-J3462,"Push",0)),"")</f>
        <v/>
      </c>
      <c r="AB3462" s="16"/>
    </row>
    <row r="3463" hidden="1">
      <c r="B3463" s="20" t="s">
        <v>252</v>
      </c>
      <c r="C3463" s="3">
        <v>3.5</v>
      </c>
      <c r="D3463" s="21">
        <v>0.626</v>
      </c>
      <c r="F3463" s="22">
        <v>28.1</v>
      </c>
      <c r="G3463" s="5">
        <v>-3.5</v>
      </c>
      <c r="H3463" s="5">
        <v>-175.0</v>
      </c>
      <c r="I3463" s="12">
        <f>if(H3463&lt;0,-H3463/(-H3463+100),100/(H3463+100))/(if(H3463&lt;0,-H3463/(-H3463+100),100/(H3463+100))+if(H3462&lt;0,-H3462/(-H3462+100),100/(H3462+100)))</f>
        <v>0.6072831132</v>
      </c>
      <c r="J3463" s="13">
        <v>74.0</v>
      </c>
      <c r="K3463" s="23" t="str">
        <f>IF(C3463&lt;&gt;"",IF(C3463+G3463&gt;0,C3463+G3463,""),IF(G3463-C3462&gt;0,G3463-C3462,""))</f>
        <v/>
      </c>
      <c r="L3463" s="15" t="str">
        <f>if(K3463&lt;&gt;"",if(J3462-J3463&lt;G3463,1,if(G3463=J3462-J3463,"Push",0)),"")</f>
        <v/>
      </c>
      <c r="AB3463" s="16"/>
    </row>
    <row r="3464" hidden="1">
      <c r="A3464" s="26">
        <v>44205.0</v>
      </c>
      <c r="B3464" s="27" t="s">
        <v>89</v>
      </c>
      <c r="C3464" s="28"/>
      <c r="D3464" s="28"/>
      <c r="E3464" s="29">
        <v>46.9</v>
      </c>
      <c r="F3464" s="30">
        <v>14.7</v>
      </c>
      <c r="G3464" s="31"/>
      <c r="H3464" s="31"/>
      <c r="I3464" s="32"/>
      <c r="J3464" s="33">
        <v>48.0</v>
      </c>
      <c r="K3464" s="34"/>
      <c r="L3464" s="35"/>
      <c r="AB3464" s="16"/>
    </row>
    <row r="3465" hidden="1">
      <c r="B3465" s="36" t="s">
        <v>125</v>
      </c>
      <c r="C3465" s="37">
        <v>0.5</v>
      </c>
      <c r="D3465" s="38">
        <v>0.519</v>
      </c>
      <c r="F3465" s="39">
        <v>63.9</v>
      </c>
      <c r="G3465" s="31"/>
      <c r="H3465" s="31"/>
      <c r="I3465" s="32"/>
      <c r="J3465" s="33">
        <v>57.0</v>
      </c>
      <c r="K3465" s="40"/>
      <c r="L3465" s="35"/>
      <c r="AB3465" s="16"/>
    </row>
    <row r="3466" hidden="1">
      <c r="A3466" s="7">
        <v>44205.0</v>
      </c>
      <c r="B3466" s="8" t="s">
        <v>241</v>
      </c>
      <c r="C3466" s="9">
        <v>11.7</v>
      </c>
      <c r="D3466" s="25">
        <v>0.854</v>
      </c>
      <c r="E3466" s="10">
        <v>46.8</v>
      </c>
      <c r="F3466" s="11">
        <v>9.7</v>
      </c>
      <c r="G3466" s="5">
        <v>-5.5</v>
      </c>
      <c r="H3466" s="5">
        <v>-245.0</v>
      </c>
      <c r="I3466" s="12">
        <f>if(H3466&lt;0,-H3466/(-H3466+100),100/(H3466+100))/(if(H3466&lt;0,-H3466/(-H3466+100),100/(H3466+100))+if(H3467&lt;0,-H3467/(-H3467+100),100/(H3467+100)))</f>
        <v>0.6768906579</v>
      </c>
      <c r="J3466" s="13">
        <v>69.0</v>
      </c>
      <c r="K3466" s="14">
        <f>IF(C3466&lt;&gt;"",IF(C3466+G3466&gt;0,C3466+G3466,""),IF(G3466-C3467&gt;0,G3466-C3467,""))</f>
        <v>6.2</v>
      </c>
      <c r="L3466" s="15">
        <f>if(K3466&lt;&gt;"",if(J3467-J3466&lt;G3466,1,if(G3466=J3467-J3466,"Push",0)),"")</f>
        <v>0</v>
      </c>
      <c r="AB3466" s="16"/>
    </row>
    <row r="3467" hidden="1">
      <c r="B3467" s="20" t="s">
        <v>270</v>
      </c>
      <c r="C3467" s="3"/>
      <c r="D3467" s="3"/>
      <c r="F3467" s="22">
        <v>91.7</v>
      </c>
      <c r="G3467" s="5">
        <v>5.5</v>
      </c>
      <c r="H3467" s="5">
        <v>195.0</v>
      </c>
      <c r="I3467" s="12">
        <f>if(H3467&lt;0,-H3467/(-H3467+100),100/(H3467+100))/(if(H3467&lt;0,-H3467/(-H3467+100),100/(H3467+100))+if(H3466&lt;0,-H3466/(-H3466+100),100/(H3466+100)))</f>
        <v>0.3231093421</v>
      </c>
      <c r="J3467" s="13">
        <v>77.0</v>
      </c>
      <c r="K3467" s="23" t="str">
        <f>IF(C3467&lt;&gt;"",IF(C3467+G3467&gt;0,C3467+G3467,""),IF(G3467-C3466&gt;0,G3467-C3466,""))</f>
        <v/>
      </c>
      <c r="L3467" s="15" t="str">
        <f>if(K3467&lt;&gt;"",if(J3466-J3467&lt;G3467,1,if(G3467=J3466-J3467,"Push",0)),"")</f>
        <v/>
      </c>
      <c r="AB3467" s="16"/>
    </row>
    <row r="3468" hidden="1">
      <c r="A3468" s="7">
        <v>44205.0</v>
      </c>
      <c r="B3468" s="8" t="s">
        <v>141</v>
      </c>
      <c r="C3468" s="9">
        <v>1.0</v>
      </c>
      <c r="D3468" s="25">
        <v>0.544</v>
      </c>
      <c r="E3468" s="10">
        <v>46.4</v>
      </c>
      <c r="F3468" s="11">
        <v>54.5</v>
      </c>
      <c r="G3468" s="5">
        <v>-1.0</v>
      </c>
      <c r="H3468" s="5">
        <v>-115.0</v>
      </c>
      <c r="I3468" s="12">
        <f>if(H3468&lt;0,-H3468/(-H3468+100),100/(H3468+100))/(if(H3468&lt;0,-H3468/(-H3468+100),100/(H3468+100))+if(H3469&lt;0,-H3469/(-H3469+100),100/(H3469+100)))</f>
        <v>0.5108342362</v>
      </c>
      <c r="J3468" s="13">
        <v>76.0</v>
      </c>
      <c r="K3468" s="14" t="str">
        <f>IF(C3468&lt;&gt;"",IF(C3468+G3468&gt;0,C3468+G3468,""),IF(G3468-C3469&gt;0,G3468-C3469,""))</f>
        <v/>
      </c>
      <c r="L3468" s="15" t="str">
        <f>if(K3468&lt;&gt;"",if(J3469-J3468&lt;G3468,1,if(G3468=J3469-J3468,"Push",0)),"")</f>
        <v/>
      </c>
      <c r="AB3468" s="16"/>
    </row>
    <row r="3469" hidden="1">
      <c r="B3469" s="20" t="s">
        <v>377</v>
      </c>
      <c r="C3469" s="3"/>
      <c r="D3469" s="3"/>
      <c r="F3469" s="22">
        <v>22.2</v>
      </c>
      <c r="G3469" s="5">
        <v>1.0</v>
      </c>
      <c r="H3469" s="5">
        <v>-105.0</v>
      </c>
      <c r="I3469" s="12">
        <f>if(H3469&lt;0,-H3469/(-H3469+100),100/(H3469+100))/(if(H3469&lt;0,-H3469/(-H3469+100),100/(H3469+100))+if(H3468&lt;0,-H3468/(-H3468+100),100/(H3468+100)))</f>
        <v>0.4891657638</v>
      </c>
      <c r="J3469" s="13">
        <v>70.0</v>
      </c>
      <c r="K3469" s="23" t="str">
        <f>IF(C3469&lt;&gt;"",IF(C3469+G3469&gt;0,C3469+G3469,""),IF(G3469-C3468&gt;0,G3469-C3468,""))</f>
        <v/>
      </c>
      <c r="L3469" s="15" t="str">
        <f>if(K3469&lt;&gt;"",if(J3468-J3469&lt;G3469,1,if(G3469=J3468-J3469,"Push",0)),"")</f>
        <v/>
      </c>
      <c r="AB3469" s="16"/>
    </row>
    <row r="3470" hidden="1">
      <c r="A3470" s="7">
        <v>44205.0</v>
      </c>
      <c r="B3470" s="8" t="s">
        <v>98</v>
      </c>
      <c r="C3470" s="9">
        <v>4.3</v>
      </c>
      <c r="D3470" s="25">
        <v>0.653</v>
      </c>
      <c r="E3470" s="10">
        <v>46.3</v>
      </c>
      <c r="F3470" s="11">
        <v>54.9</v>
      </c>
      <c r="G3470" s="5">
        <v>-2.0</v>
      </c>
      <c r="H3470" s="5">
        <v>-134.0</v>
      </c>
      <c r="I3470" s="12">
        <f>if(H3470&lt;0,-H3470/(-H3470+100),100/(H3470+100))/(if(H3470&lt;0,-H3470/(-H3470+100),100/(H3470+100))+if(H3471&lt;0,-H3471/(-H3471+100),100/(H3471+100)))</f>
        <v>0.5483323039</v>
      </c>
      <c r="J3470" s="13">
        <v>78.0</v>
      </c>
      <c r="K3470" s="14">
        <f>IF(C3470&lt;&gt;"",IF(C3470+G3470&gt;0,C3470+G3470,""),IF(G3470-C3471&gt;0,G3470-C3471,""))</f>
        <v>2.3</v>
      </c>
      <c r="L3470" s="15" t="str">
        <f>if(K3470&lt;&gt;"",if(J3471-J3470&lt;G3470,1,if(G3470=J3471-J3470,"Push",0)),"")</f>
        <v>Push</v>
      </c>
      <c r="AB3470" s="16"/>
    </row>
    <row r="3471" hidden="1">
      <c r="B3471" s="20" t="s">
        <v>278</v>
      </c>
      <c r="C3471" s="3"/>
      <c r="D3471" s="3"/>
      <c r="F3471" s="22">
        <v>34.4</v>
      </c>
      <c r="G3471" s="5">
        <v>2.0</v>
      </c>
      <c r="H3471" s="5">
        <v>112.0</v>
      </c>
      <c r="I3471" s="12">
        <f>if(H3471&lt;0,-H3471/(-H3471+100),100/(H3471+100))/(if(H3471&lt;0,-H3471/(-H3471+100),100/(H3471+100))+if(H3470&lt;0,-H3470/(-H3470+100),100/(H3470+100)))</f>
        <v>0.4516676961</v>
      </c>
      <c r="J3471" s="13">
        <v>76.0</v>
      </c>
      <c r="K3471" s="23" t="str">
        <f>IF(C3471&lt;&gt;"",IF(C3471+G3471&gt;0,C3471+G3471,""),IF(G3471-C3470&gt;0,G3471-C3470,""))</f>
        <v/>
      </c>
      <c r="L3471" s="15" t="str">
        <f>if(K3471&lt;&gt;"",if(J3470-J3471&lt;G3471,1,if(G3471=J3470-J3471,"Push",0)),"")</f>
        <v/>
      </c>
      <c r="AB3471" s="16"/>
    </row>
    <row r="3472" hidden="1">
      <c r="A3472" s="7">
        <v>44205.0</v>
      </c>
      <c r="B3472" s="8" t="s">
        <v>357</v>
      </c>
      <c r="C3472" s="9"/>
      <c r="D3472" s="9"/>
      <c r="E3472" s="10">
        <v>46.0</v>
      </c>
      <c r="F3472" s="11">
        <v>29.3</v>
      </c>
      <c r="G3472" s="5">
        <v>1.5</v>
      </c>
      <c r="H3472" s="5">
        <v>104.0</v>
      </c>
      <c r="I3472" s="12">
        <f>if(H3472&lt;0,-H3472/(-H3472+100),100/(H3472+100))/(if(H3472&lt;0,-H3472/(-H3472+100),100/(H3472+100))+if(H3473&lt;0,-H3473/(-H3473+100),100/(H3473+100)))</f>
        <v>0.46964106</v>
      </c>
      <c r="J3472" s="13">
        <v>72.0</v>
      </c>
      <c r="K3472" s="14" t="str">
        <f>IF(C3472&lt;&gt;"",IF(C3472+G3472&gt;0,C3472+G3472,""),IF(G3472-C3473&gt;0,G3472-C3473,""))</f>
        <v/>
      </c>
      <c r="L3472" s="15" t="str">
        <f>if(K3472&lt;&gt;"",if(J3473-J3472&lt;G3472,1,if(G3472=J3473-J3472,"Push",0)),"")</f>
        <v/>
      </c>
      <c r="AB3472" s="16"/>
    </row>
    <row r="3473" hidden="1">
      <c r="B3473" s="20" t="s">
        <v>424</v>
      </c>
      <c r="C3473" s="3">
        <v>1.5</v>
      </c>
      <c r="D3473" s="21">
        <v>0.551</v>
      </c>
      <c r="F3473" s="22">
        <v>49.6</v>
      </c>
      <c r="G3473" s="5">
        <v>-1.5</v>
      </c>
      <c r="H3473" s="5">
        <v>-124.0</v>
      </c>
      <c r="I3473" s="12">
        <f>if(H3473&lt;0,-H3473/(-H3473+100),100/(H3473+100))/(if(H3473&lt;0,-H3473/(-H3473+100),100/(H3473+100))+if(H3472&lt;0,-H3472/(-H3472+100),100/(H3472+100)))</f>
        <v>0.53035894</v>
      </c>
      <c r="J3473" s="13">
        <v>75.0</v>
      </c>
      <c r="K3473" s="23" t="str">
        <f>IF(C3473&lt;&gt;"",IF(C3473+G3473&gt;0,C3473+G3473,""),IF(G3473-C3472&gt;0,G3473-C3472,""))</f>
        <v/>
      </c>
      <c r="L3473" s="15" t="str">
        <f>if(K3473&lt;&gt;"",if(J3472-J3473&lt;G3473,1,if(G3473=J3472-J3473,"Push",0)),"")</f>
        <v/>
      </c>
      <c r="AB3473" s="16"/>
    </row>
    <row r="3474" hidden="1">
      <c r="A3474" s="7">
        <v>44205.0</v>
      </c>
      <c r="B3474" s="8" t="s">
        <v>111</v>
      </c>
      <c r="C3474" s="9">
        <v>1.5</v>
      </c>
      <c r="D3474" s="25">
        <v>0.556</v>
      </c>
      <c r="E3474" s="10">
        <v>45.9</v>
      </c>
      <c r="F3474" s="11">
        <v>17.6</v>
      </c>
      <c r="G3474" s="5">
        <v>4.5</v>
      </c>
      <c r="H3474" s="5">
        <v>165.0</v>
      </c>
      <c r="I3474" s="12">
        <f>if(H3474&lt;0,-H3474/(-H3474+100),100/(H3474+100))/(if(H3474&lt;0,-H3474/(-H3474+100),100/(H3474+100))+if(H3475&lt;0,-H3475/(-H3475+100),100/(H3475+100)))</f>
        <v>0.3595638078</v>
      </c>
      <c r="J3474" s="13">
        <v>77.0</v>
      </c>
      <c r="K3474" s="14">
        <f>IF(C3474&lt;&gt;"",IF(C3474+G3474&gt;0,C3474+G3474,""),IF(G3474-C3475&gt;0,G3474-C3475,""))</f>
        <v>6</v>
      </c>
      <c r="L3474" s="15">
        <f>if(K3474&lt;&gt;"",if(J3475-J3474&lt;G3474,1,if(G3474=J3475-J3474,"Push",0)),"")</f>
        <v>1</v>
      </c>
      <c r="AB3474" s="16"/>
    </row>
    <row r="3475" hidden="1">
      <c r="B3475" s="20" t="s">
        <v>244</v>
      </c>
      <c r="C3475" s="3"/>
      <c r="D3475" s="3"/>
      <c r="F3475" s="22">
        <v>64.7</v>
      </c>
      <c r="G3475" s="5">
        <v>-4.5</v>
      </c>
      <c r="H3475" s="5">
        <v>-205.0</v>
      </c>
      <c r="I3475" s="12">
        <f>if(H3475&lt;0,-H3475/(-H3475+100),100/(H3475+100))/(if(H3475&lt;0,-H3475/(-H3475+100),100/(H3475+100))+if(H3474&lt;0,-H3474/(-H3474+100),100/(H3474+100)))</f>
        <v>0.6404361922</v>
      </c>
      <c r="J3475" s="13">
        <v>81.0</v>
      </c>
      <c r="K3475" s="23" t="str">
        <f>IF(C3475&lt;&gt;"",IF(C3475+G3475&gt;0,C3475+G3475,""),IF(G3475-C3474&gt;0,G3475-C3474,""))</f>
        <v/>
      </c>
      <c r="L3475" s="15" t="str">
        <f>if(K3475&lt;&gt;"",if(J3474-J3475&lt;G3475,1,if(G3475=J3474-J3475,"Push",0)),"")</f>
        <v/>
      </c>
      <c r="AB3475" s="16"/>
    </row>
    <row r="3476" hidden="1">
      <c r="A3476" s="7">
        <v>44205.0</v>
      </c>
      <c r="B3476" s="8" t="s">
        <v>284</v>
      </c>
      <c r="C3476" s="9"/>
      <c r="D3476" s="9"/>
      <c r="E3476" s="10">
        <v>45.8</v>
      </c>
      <c r="F3476" s="11">
        <v>61.1</v>
      </c>
      <c r="G3476" s="5">
        <v>13.0</v>
      </c>
      <c r="H3476" s="5">
        <v>700.0</v>
      </c>
      <c r="I3476" s="12">
        <f>if(H3476&lt;0,-H3476/(-H3476+100),100/(H3476+100))/(if(H3476&lt;0,-H3476/(-H3476+100),100/(H3476+100))+if(H3477&lt;0,-H3477/(-H3477+100),100/(H3477+100)))</f>
        <v>0.1189427313</v>
      </c>
      <c r="J3476" s="13">
        <v>58.0</v>
      </c>
      <c r="K3476" s="14" t="str">
        <f>IF(C3476&lt;&gt;"",IF(C3476+G3476&gt;0,C3476+G3476,""),IF(G3476-C3477&gt;0,G3476-C3477,""))</f>
        <v/>
      </c>
      <c r="L3476" s="15" t="str">
        <f>if(K3476&lt;&gt;"",if(J3477-J3476&lt;G3476,1,if(G3476=J3477-J3476,"Push",0)),"")</f>
        <v/>
      </c>
      <c r="AB3476" s="16"/>
    </row>
    <row r="3477" hidden="1">
      <c r="B3477" s="20" t="s">
        <v>136</v>
      </c>
      <c r="C3477" s="3">
        <v>14.0</v>
      </c>
      <c r="D3477" s="21">
        <v>0.901</v>
      </c>
      <c r="F3477" s="22">
        <v>41.0</v>
      </c>
      <c r="G3477" s="5">
        <v>-13.0</v>
      </c>
      <c r="H3477" s="5">
        <v>-1250.0</v>
      </c>
      <c r="I3477" s="12">
        <f>if(H3477&lt;0,-H3477/(-H3477+100),100/(H3477+100))/(if(H3477&lt;0,-H3477/(-H3477+100),100/(H3477+100))+if(H3476&lt;0,-H3476/(-H3476+100),100/(H3476+100)))</f>
        <v>0.8810572687</v>
      </c>
      <c r="J3477" s="13">
        <v>62.0</v>
      </c>
      <c r="K3477" s="23">
        <f>IF(C3477&lt;&gt;"",IF(C3477+G3477&gt;0,C3477+G3477,""),IF(G3477-C3476&gt;0,G3477-C3476,""))</f>
        <v>1</v>
      </c>
      <c r="L3477" s="15">
        <f>if(K3477&lt;&gt;"",if(J3476-J3477&lt;G3477,1,if(G3477=J3476-J3477,"Push",0)),"")</f>
        <v>0</v>
      </c>
      <c r="AB3477" s="16"/>
    </row>
    <row r="3478" hidden="1">
      <c r="A3478" s="7">
        <v>44205.0</v>
      </c>
      <c r="B3478" s="8" t="s">
        <v>75</v>
      </c>
      <c r="C3478" s="9"/>
      <c r="D3478" s="9"/>
      <c r="E3478" s="10">
        <v>45.7</v>
      </c>
      <c r="F3478" s="11">
        <v>30.7</v>
      </c>
      <c r="G3478" s="5">
        <v>11.5</v>
      </c>
      <c r="H3478" s="5">
        <v>540.0</v>
      </c>
      <c r="I3478" s="12">
        <f>if(H3478&lt;0,-H3478/(-H3478+100),100/(H3478+100))/(if(H3478&lt;0,-H3478/(-H3478+100),100/(H3478+100))+if(H3479&lt;0,-H3479/(-H3479+100),100/(H3479+100)))</f>
        <v>0.148909062</v>
      </c>
      <c r="J3478" s="13">
        <v>54.0</v>
      </c>
      <c r="K3478" s="14">
        <f>IF(C3478&lt;&gt;"",IF(C3478+G3478&gt;0,C3478+G3478,""),IF(G3478-C3479&gt;0,G3478-C3479,""))</f>
        <v>5.5</v>
      </c>
      <c r="L3478" s="15">
        <f>if(K3478&lt;&gt;"",if(J3479-J3478&lt;G3478,1,if(G3478=J3479-J3478,"Push",0)),"")</f>
        <v>0</v>
      </c>
      <c r="AB3478" s="16"/>
    </row>
    <row r="3479" hidden="1">
      <c r="B3479" s="20" t="s">
        <v>342</v>
      </c>
      <c r="C3479" s="3">
        <v>6.0</v>
      </c>
      <c r="D3479" s="21">
        <v>0.717</v>
      </c>
      <c r="F3479" s="22">
        <v>65.1</v>
      </c>
      <c r="G3479" s="5">
        <v>-11.5</v>
      </c>
      <c r="H3479" s="5">
        <v>-835.0</v>
      </c>
      <c r="I3479" s="12">
        <f>if(H3479&lt;0,-H3479/(-H3479+100),100/(H3479+100))/(if(H3479&lt;0,-H3479/(-H3479+100),100/(H3479+100))+if(H3478&lt;0,-H3478/(-H3478+100),100/(H3478+100)))</f>
        <v>0.851090938</v>
      </c>
      <c r="J3479" s="13">
        <v>80.0</v>
      </c>
      <c r="K3479" s="23" t="str">
        <f>IF(C3479&lt;&gt;"",IF(C3479+G3479&gt;0,C3479+G3479,""),IF(G3479-C3478&gt;0,G3479-C3478,""))</f>
        <v/>
      </c>
      <c r="L3479" s="15" t="str">
        <f>if(K3479&lt;&gt;"",if(J3478-J3479&lt;G3479,1,if(G3479=J3478-J3479,"Push",0)),"")</f>
        <v/>
      </c>
      <c r="AB3479" s="16"/>
    </row>
    <row r="3480" hidden="1">
      <c r="A3480" s="7">
        <v>44205.0</v>
      </c>
      <c r="B3480" s="8" t="s">
        <v>266</v>
      </c>
      <c r="C3480" s="9"/>
      <c r="D3480" s="9"/>
      <c r="E3480" s="10">
        <v>45.5</v>
      </c>
      <c r="F3480" s="11">
        <v>70.2</v>
      </c>
      <c r="G3480" s="5">
        <v>8.5</v>
      </c>
      <c r="H3480" s="5">
        <v>325.0</v>
      </c>
      <c r="I3480" s="12">
        <f>if(H3480&lt;0,-H3480/(-H3480+100),100/(H3480+100))/(if(H3480&lt;0,-H3480/(-H3480+100),100/(H3480+100))+if(H3481&lt;0,-H3481/(-H3481+100),100/(H3481+100)))</f>
        <v>0.2244362874</v>
      </c>
      <c r="J3480" s="13">
        <v>71.0</v>
      </c>
      <c r="K3480" s="14">
        <f>IF(C3480&lt;&gt;"",IF(C3480+G3480&gt;0,C3480+G3480,""),IF(G3480-C3481&gt;0,G3480-C3481,""))</f>
        <v>0.2</v>
      </c>
      <c r="L3480" s="15">
        <f>if(K3480&lt;&gt;"",if(J3481-J3480&lt;G3480,1,if(G3480=J3481-J3480,"Push",0)),"")</f>
        <v>1</v>
      </c>
      <c r="AB3480" s="16"/>
    </row>
    <row r="3481" hidden="1">
      <c r="B3481" s="20" t="s">
        <v>180</v>
      </c>
      <c r="C3481" s="3">
        <v>8.3</v>
      </c>
      <c r="D3481" s="21">
        <v>0.773</v>
      </c>
      <c r="F3481" s="22">
        <v>20.6</v>
      </c>
      <c r="G3481" s="5">
        <v>-8.5</v>
      </c>
      <c r="H3481" s="5">
        <v>-435.0</v>
      </c>
      <c r="I3481" s="12">
        <f>if(H3481&lt;0,-H3481/(-H3481+100),100/(H3481+100))/(if(H3481&lt;0,-H3481/(-H3481+100),100/(H3481+100))+if(H3480&lt;0,-H3480/(-H3480+100),100/(H3480+100)))</f>
        <v>0.7755637126</v>
      </c>
      <c r="J3481" s="13">
        <v>68.0</v>
      </c>
      <c r="K3481" s="23" t="str">
        <f>IF(C3481&lt;&gt;"",IF(C3481+G3481&gt;0,C3481+G3481,""),IF(G3481-C3480&gt;0,G3481-C3480,""))</f>
        <v/>
      </c>
      <c r="L3481" s="15" t="str">
        <f>if(K3481&lt;&gt;"",if(J3480-J3481&lt;G3481,1,if(G3481=J3480-J3481,"Push",0)),"")</f>
        <v/>
      </c>
      <c r="AB3481" s="16"/>
    </row>
    <row r="3482" hidden="1">
      <c r="A3482" s="7">
        <v>44205.0</v>
      </c>
      <c r="B3482" s="8" t="s">
        <v>404</v>
      </c>
      <c r="C3482" s="9"/>
      <c r="D3482" s="9"/>
      <c r="E3482" s="10">
        <v>45.3</v>
      </c>
      <c r="F3482" s="11">
        <v>59.9</v>
      </c>
      <c r="G3482" s="5">
        <v>2.5</v>
      </c>
      <c r="H3482" s="5">
        <v>120.0</v>
      </c>
      <c r="I3482" s="12">
        <f>if(H3482&lt;0,-H3482/(-H3482+100),100/(H3482+100))/(if(H3482&lt;0,-H3482/(-H3482+100),100/(H3482+100))+if(H3483&lt;0,-H3483/(-H3483+100),100/(H3483+100)))</f>
        <v>0.4323570432</v>
      </c>
      <c r="J3482" s="13">
        <v>45.0</v>
      </c>
      <c r="K3482" s="14">
        <f>IF(C3482&lt;&gt;"",IF(C3482+G3482&gt;0,C3482+G3482,""),IF(G3482-C3483&gt;0,G3482-C3483,""))</f>
        <v>1.7</v>
      </c>
      <c r="L3482" s="15">
        <f>if(K3482&lt;&gt;"",if(J3483-J3482&lt;G3482,1,if(G3482=J3483-J3482,"Push",0)),"")</f>
        <v>1</v>
      </c>
      <c r="AB3482" s="16"/>
    </row>
    <row r="3483" hidden="1">
      <c r="B3483" s="20" t="s">
        <v>92</v>
      </c>
      <c r="C3483" s="3">
        <v>0.8</v>
      </c>
      <c r="D3483" s="21">
        <v>0.529</v>
      </c>
      <c r="F3483" s="22">
        <v>20.5</v>
      </c>
      <c r="G3483" s="5">
        <v>-2.5</v>
      </c>
      <c r="H3483" s="5">
        <v>-148.0</v>
      </c>
      <c r="I3483" s="12">
        <f>if(H3483&lt;0,-H3483/(-H3483+100),100/(H3483+100))/(if(H3483&lt;0,-H3483/(-H3483+100),100/(H3483+100))+if(H3482&lt;0,-H3482/(-H3482+100),100/(H3482+100)))</f>
        <v>0.5676429568</v>
      </c>
      <c r="J3483" s="13">
        <v>42.0</v>
      </c>
      <c r="K3483" s="23" t="str">
        <f>IF(C3483&lt;&gt;"",IF(C3483+G3483&gt;0,C3483+G3483,""),IF(G3483-C3482&gt;0,G3483-C3482,""))</f>
        <v/>
      </c>
      <c r="L3483" s="15" t="str">
        <f>if(K3483&lt;&gt;"",if(J3482-J3483&lt;G3483,1,if(G3483=J3482-J3483,"Push",0)),"")</f>
        <v/>
      </c>
      <c r="AB3483" s="16"/>
    </row>
    <row r="3484" hidden="1">
      <c r="A3484" s="7">
        <v>44205.0</v>
      </c>
      <c r="B3484" s="8" t="s">
        <v>70</v>
      </c>
      <c r="C3484" s="9"/>
      <c r="D3484" s="9"/>
      <c r="E3484" s="10">
        <v>44.7</v>
      </c>
      <c r="F3484" s="11">
        <v>35.2</v>
      </c>
      <c r="G3484" s="5">
        <v>2.5</v>
      </c>
      <c r="H3484" s="5">
        <v>120.0</v>
      </c>
      <c r="I3484" s="12">
        <f>if(H3484&lt;0,-H3484/(-H3484+100),100/(H3484+100))/(if(H3484&lt;0,-H3484/(-H3484+100),100/(H3484+100))+if(H3485&lt;0,-H3485/(-H3485+100),100/(H3485+100)))</f>
        <v>0.4323570432</v>
      </c>
      <c r="J3484" s="13">
        <v>71.0</v>
      </c>
      <c r="K3484" s="14" t="str">
        <f>IF(C3484&lt;&gt;"",IF(C3484+G3484&gt;0,C3484+G3484,""),IF(G3484-C3485&gt;0,G3484-C3485,""))</f>
        <v/>
      </c>
      <c r="L3484" s="15" t="str">
        <f>if(K3484&lt;&gt;"",if(J3485-J3484&lt;G3484,1,if(G3484=J3485-J3484,"Push",0)),"")</f>
        <v/>
      </c>
      <c r="AB3484" s="16"/>
    </row>
    <row r="3485" hidden="1">
      <c r="B3485" s="20" t="s">
        <v>321</v>
      </c>
      <c r="C3485" s="3">
        <v>3.8</v>
      </c>
      <c r="D3485" s="21">
        <v>0.648</v>
      </c>
      <c r="F3485" s="22">
        <v>51.0</v>
      </c>
      <c r="G3485" s="5">
        <v>-2.5</v>
      </c>
      <c r="H3485" s="5">
        <v>-148.0</v>
      </c>
      <c r="I3485" s="12">
        <f>if(H3485&lt;0,-H3485/(-H3485+100),100/(H3485+100))/(if(H3485&lt;0,-H3485/(-H3485+100),100/(H3485+100))+if(H3484&lt;0,-H3484/(-H3484+100),100/(H3484+100)))</f>
        <v>0.5676429568</v>
      </c>
      <c r="J3485" s="13">
        <v>74.0</v>
      </c>
      <c r="K3485" s="23">
        <f>IF(C3485&lt;&gt;"",IF(C3485+G3485&gt;0,C3485+G3485,""),IF(G3485-C3484&gt;0,G3485-C3484,""))</f>
        <v>1.3</v>
      </c>
      <c r="L3485" s="15">
        <f>if(K3485&lt;&gt;"",if(J3484-J3485&lt;G3485,1,if(G3485=J3484-J3485,"Push",0)),"")</f>
        <v>1</v>
      </c>
      <c r="AB3485" s="16"/>
    </row>
    <row r="3486" hidden="1">
      <c r="A3486" s="7">
        <v>44205.0</v>
      </c>
      <c r="B3486" s="8" t="s">
        <v>452</v>
      </c>
      <c r="C3486" s="9">
        <v>7.9</v>
      </c>
      <c r="D3486" s="25">
        <v>0.783</v>
      </c>
      <c r="E3486" s="10">
        <v>43.7</v>
      </c>
      <c r="F3486" s="11">
        <v>48.6</v>
      </c>
      <c r="G3486" s="5">
        <v>-12.5</v>
      </c>
      <c r="H3486" s="5">
        <v>-1000.0</v>
      </c>
      <c r="I3486" s="12">
        <f>if(H3486&lt;0,-H3486/(-H3486+100),100/(H3486+100))/(if(H3486&lt;0,-H3486/(-H3486+100),100/(H3486+100))+if(H3487&lt;0,-H3487/(-H3487+100),100/(H3487+100)))</f>
        <v>0.8720930233</v>
      </c>
      <c r="J3486" s="13">
        <v>76.0</v>
      </c>
      <c r="K3486" s="14" t="str">
        <f>IF(C3486&lt;&gt;"",IF(C3486+G3486&gt;0,C3486+G3486,""),IF(G3486-C3487&gt;0,G3486-C3487,""))</f>
        <v/>
      </c>
      <c r="L3486" s="15" t="str">
        <f>if(K3486&lt;&gt;"",if(J3487-J3486&lt;G3486,1,if(G3486=J3487-J3486,"Push",0)),"")</f>
        <v/>
      </c>
      <c r="AB3486" s="16"/>
    </row>
    <row r="3487" hidden="1">
      <c r="B3487" s="20" t="s">
        <v>364</v>
      </c>
      <c r="C3487" s="3"/>
      <c r="D3487" s="3"/>
      <c r="F3487" s="22">
        <v>48.4</v>
      </c>
      <c r="G3487" s="5">
        <v>12.5</v>
      </c>
      <c r="H3487" s="5">
        <v>650.0</v>
      </c>
      <c r="I3487" s="12">
        <f>if(H3487&lt;0,-H3487/(-H3487+100),100/(H3487+100))/(if(H3487&lt;0,-H3487/(-H3487+100),100/(H3487+100))+if(H3486&lt;0,-H3486/(-H3486+100),100/(H3486+100)))</f>
        <v>0.1279069767</v>
      </c>
      <c r="J3487" s="13">
        <v>60.0</v>
      </c>
      <c r="K3487" s="23">
        <f>IF(C3487&lt;&gt;"",IF(C3487+G3487&gt;0,C3487+G3487,""),IF(G3487-C3486&gt;0,G3487-C3486,""))</f>
        <v>4.6</v>
      </c>
      <c r="L3487" s="15">
        <f>if(K3487&lt;&gt;"",if(J3486-J3487&lt;G3487,1,if(G3487=J3486-J3487,"Push",0)),"")</f>
        <v>0</v>
      </c>
      <c r="AB3487" s="16"/>
    </row>
    <row r="3488" hidden="1">
      <c r="A3488" s="7">
        <v>44205.0</v>
      </c>
      <c r="B3488" s="8" t="s">
        <v>133</v>
      </c>
      <c r="C3488" s="9"/>
      <c r="D3488" s="9"/>
      <c r="E3488" s="10">
        <v>43.7</v>
      </c>
      <c r="F3488" s="11">
        <v>75.4</v>
      </c>
      <c r="G3488" s="5">
        <v>-1.0</v>
      </c>
      <c r="H3488" s="5">
        <v>-115.0</v>
      </c>
      <c r="I3488" s="12">
        <f>if(H3488&lt;0,-H3488/(-H3488+100),100/(H3488+100))/(if(H3488&lt;0,-H3488/(-H3488+100),100/(H3488+100))+if(H3489&lt;0,-H3489/(-H3489+100),100/(H3489+100)))</f>
        <v>0.5108342362</v>
      </c>
      <c r="J3488" s="13">
        <v>68.0</v>
      </c>
      <c r="K3488" s="14" t="str">
        <f>IF(C3488&lt;&gt;"",IF(C3488+G3488&gt;0,C3488+G3488,""),IF(G3488-C3489&gt;0,G3488-C3489,""))</f>
        <v/>
      </c>
      <c r="L3488" s="15" t="str">
        <f>if(K3488&lt;&gt;"",if(J3489-J3488&lt;G3488,1,if(G3488=J3489-J3488,"Push",0)),"")</f>
        <v/>
      </c>
      <c r="AB3488" s="16"/>
    </row>
    <row r="3489" hidden="1">
      <c r="B3489" s="20" t="s">
        <v>212</v>
      </c>
      <c r="C3489" s="3">
        <v>7.7</v>
      </c>
      <c r="D3489" s="21">
        <v>0.773</v>
      </c>
      <c r="F3489" s="22">
        <v>22.8</v>
      </c>
      <c r="G3489" s="5">
        <v>1.0</v>
      </c>
      <c r="H3489" s="5">
        <v>-105.0</v>
      </c>
      <c r="I3489" s="12">
        <f>if(H3489&lt;0,-H3489/(-H3489+100),100/(H3489+100))/(if(H3489&lt;0,-H3489/(-H3489+100),100/(H3489+100))+if(H3488&lt;0,-H3488/(-H3488+100),100/(H3488+100)))</f>
        <v>0.4891657638</v>
      </c>
      <c r="J3489" s="13">
        <v>62.0</v>
      </c>
      <c r="K3489" s="23">
        <f>IF(C3489&lt;&gt;"",IF(C3489+G3489&gt;0,C3489+G3489,""),IF(G3489-C3488&gt;0,G3489-C3488,""))</f>
        <v>8.7</v>
      </c>
      <c r="L3489" s="15">
        <f>if(K3489&lt;&gt;"",if(J3488-J3489&lt;G3489,1,if(G3489=J3488-J3489,"Push",0)),"")</f>
        <v>0</v>
      </c>
      <c r="AB3489" s="16"/>
    </row>
    <row r="3490" hidden="1">
      <c r="A3490" s="7">
        <v>44205.0</v>
      </c>
      <c r="B3490" s="8" t="s">
        <v>460</v>
      </c>
      <c r="C3490" s="9"/>
      <c r="D3490" s="9"/>
      <c r="E3490" s="10">
        <v>43.5</v>
      </c>
      <c r="F3490" s="11">
        <v>63.4</v>
      </c>
      <c r="G3490" s="5">
        <v>13.5</v>
      </c>
      <c r="H3490" s="5">
        <v>800.0</v>
      </c>
      <c r="I3490" s="12">
        <f>if(H3490&lt;0,-H3490/(-H3490+100),100/(H3490+100))/(if(H3490&lt;0,-H3490/(-H3490+100),100/(H3490+100))+if(H3491&lt;0,-H3491/(-H3491+100),100/(H3491+100)))</f>
        <v>0.10625</v>
      </c>
      <c r="J3490" s="13">
        <v>45.0</v>
      </c>
      <c r="K3490" s="14" t="str">
        <f>IF(C3490&lt;&gt;"",IF(C3490+G3490&gt;0,C3490+G3490,""),IF(G3490-C3491&gt;0,G3490-C3491,""))</f>
        <v/>
      </c>
      <c r="L3490" s="15" t="str">
        <f>if(K3490&lt;&gt;"",if(J3491-J3490&lt;G3490,1,if(G3490=J3491-J3490,"Push",0)),"")</f>
        <v/>
      </c>
      <c r="AB3490" s="16"/>
    </row>
    <row r="3491" hidden="1">
      <c r="B3491" s="20" t="s">
        <v>313</v>
      </c>
      <c r="C3491" s="3">
        <v>17.1</v>
      </c>
      <c r="D3491" s="21">
        <v>0.942</v>
      </c>
      <c r="F3491" s="22">
        <v>33.7</v>
      </c>
      <c r="G3491" s="5">
        <v>-13.5</v>
      </c>
      <c r="H3491" s="5">
        <v>-1430.0</v>
      </c>
      <c r="I3491" s="12">
        <f>if(H3491&lt;0,-H3491/(-H3491+100),100/(H3491+100))/(if(H3491&lt;0,-H3491/(-H3491+100),100/(H3491+100))+if(H3490&lt;0,-H3490/(-H3490+100),100/(H3490+100)))</f>
        <v>0.89375</v>
      </c>
      <c r="J3491" s="13">
        <v>48.0</v>
      </c>
      <c r="K3491" s="23">
        <f>IF(C3491&lt;&gt;"",IF(C3491+G3491&gt;0,C3491+G3491,""),IF(G3491-C3490&gt;0,G3491-C3490,""))</f>
        <v>3.6</v>
      </c>
      <c r="L3491" s="15">
        <f>if(K3491&lt;&gt;"",if(J3490-J3491&lt;G3491,1,if(G3491=J3490-J3491,"Push",0)),"")</f>
        <v>0</v>
      </c>
      <c r="AB3491" s="16"/>
    </row>
    <row r="3492" hidden="1">
      <c r="A3492" s="7">
        <v>44205.0</v>
      </c>
      <c r="B3492" s="8" t="s">
        <v>371</v>
      </c>
      <c r="C3492" s="9">
        <v>0.6</v>
      </c>
      <c r="D3492" s="25">
        <v>0.523</v>
      </c>
      <c r="E3492" s="10">
        <v>42.7</v>
      </c>
      <c r="F3492" s="11">
        <v>16.2</v>
      </c>
      <c r="G3492" s="5">
        <v>1.0</v>
      </c>
      <c r="H3492" s="5">
        <v>-105.0</v>
      </c>
      <c r="I3492" s="12">
        <f>if(H3492&lt;0,-H3492/(-H3492+100),100/(H3492+100))/(if(H3492&lt;0,-H3492/(-H3492+100),100/(H3492+100))+if(H3493&lt;0,-H3493/(-H3493+100),100/(H3493+100)))</f>
        <v>0.4891657638</v>
      </c>
      <c r="J3492" s="13">
        <v>62.0</v>
      </c>
      <c r="K3492" s="14">
        <f>IF(C3492&lt;&gt;"",IF(C3492+G3492&gt;0,C3492+G3492,""),IF(G3492-C3493&gt;0,G3492-C3493,""))</f>
        <v>1.6</v>
      </c>
      <c r="L3492" s="15">
        <f>if(K3492&lt;&gt;"",if(J3493-J3492&lt;G3492,1,if(G3492=J3493-J3492,"Push",0)),"")</f>
        <v>0</v>
      </c>
      <c r="AB3492" s="16"/>
    </row>
    <row r="3493" hidden="1">
      <c r="B3493" s="20" t="s">
        <v>288</v>
      </c>
      <c r="C3493" s="3"/>
      <c r="D3493" s="3"/>
      <c r="F3493" s="22">
        <v>63.0</v>
      </c>
      <c r="G3493" s="5">
        <v>-1.0</v>
      </c>
      <c r="H3493" s="5">
        <v>-115.0</v>
      </c>
      <c r="I3493" s="12">
        <f>if(H3493&lt;0,-H3493/(-H3493+100),100/(H3493+100))/(if(H3493&lt;0,-H3493/(-H3493+100),100/(H3493+100))+if(H3492&lt;0,-H3492/(-H3492+100),100/(H3492+100)))</f>
        <v>0.5108342362</v>
      </c>
      <c r="J3493" s="13">
        <v>67.0</v>
      </c>
      <c r="K3493" s="23" t="str">
        <f>IF(C3493&lt;&gt;"",IF(C3493+G3493&gt;0,C3493+G3493,""),IF(G3493-C3492&gt;0,G3493-C3492,""))</f>
        <v/>
      </c>
      <c r="L3493" s="15" t="str">
        <f>if(K3493&lt;&gt;"",if(J3492-J3493&lt;G3493,1,if(G3493=J3492-J3493,"Push",0)),"")</f>
        <v/>
      </c>
      <c r="AB3493" s="16"/>
    </row>
    <row r="3494" hidden="1">
      <c r="A3494" s="7">
        <v>44205.0</v>
      </c>
      <c r="B3494" s="8" t="s">
        <v>239</v>
      </c>
      <c r="C3494" s="9"/>
      <c r="D3494" s="9"/>
      <c r="E3494" s="10">
        <v>42.4</v>
      </c>
      <c r="F3494" s="11">
        <v>53.2</v>
      </c>
      <c r="G3494" s="5">
        <v>1.5</v>
      </c>
      <c r="H3494" s="5">
        <v>104.0</v>
      </c>
      <c r="I3494" s="12">
        <f>if(H3494&lt;0,-H3494/(-H3494+100),100/(H3494+100))/(if(H3494&lt;0,-H3494/(-H3494+100),100/(H3494+100))+if(H3495&lt;0,-H3495/(-H3495+100),100/(H3495+100)))</f>
        <v>0.46964106</v>
      </c>
      <c r="J3494" s="13">
        <v>61.0</v>
      </c>
      <c r="K3494" s="14" t="str">
        <f>IF(C3494&lt;&gt;"",IF(C3494+G3494&gt;0,C3494+G3494,""),IF(G3494-C3495&gt;0,G3494-C3495,""))</f>
        <v/>
      </c>
      <c r="L3494" s="15" t="str">
        <f>if(K3494&lt;&gt;"",if(J3495-J3494&lt;G3494,1,if(G3494=J3495-J3494,"Push",0)),"")</f>
        <v/>
      </c>
      <c r="AB3494" s="16"/>
    </row>
    <row r="3495" hidden="1">
      <c r="B3495" s="20" t="s">
        <v>151</v>
      </c>
      <c r="C3495" s="3">
        <v>1.9</v>
      </c>
      <c r="D3495" s="21">
        <v>0.568</v>
      </c>
      <c r="F3495" s="22">
        <v>23.6</v>
      </c>
      <c r="G3495" s="5">
        <v>-1.5</v>
      </c>
      <c r="H3495" s="5">
        <v>-124.0</v>
      </c>
      <c r="I3495" s="12">
        <f>if(H3495&lt;0,-H3495/(-H3495+100),100/(H3495+100))/(if(H3495&lt;0,-H3495/(-H3495+100),100/(H3495+100))+if(H3494&lt;0,-H3494/(-H3494+100),100/(H3494+100)))</f>
        <v>0.53035894</v>
      </c>
      <c r="J3495" s="13">
        <v>55.0</v>
      </c>
      <c r="K3495" s="23">
        <f>IF(C3495&lt;&gt;"",IF(C3495+G3495&gt;0,C3495+G3495,""),IF(G3495-C3494&gt;0,G3495-C3494,""))</f>
        <v>0.4</v>
      </c>
      <c r="L3495" s="15">
        <f>if(K3495&lt;&gt;"",if(J3494-J3495&lt;G3495,1,if(G3495=J3494-J3495,"Push",0)),"")</f>
        <v>0</v>
      </c>
      <c r="AB3495" s="16"/>
    </row>
    <row r="3496" hidden="1">
      <c r="A3496" s="7">
        <v>44205.0</v>
      </c>
      <c r="B3496" s="8" t="s">
        <v>265</v>
      </c>
      <c r="C3496" s="9">
        <v>3.9</v>
      </c>
      <c r="D3496" s="25">
        <v>0.638</v>
      </c>
      <c r="E3496" s="10">
        <v>42.0</v>
      </c>
      <c r="F3496" s="11">
        <v>17.1</v>
      </c>
      <c r="G3496" s="5">
        <v>-3.5</v>
      </c>
      <c r="H3496" s="5">
        <v>-165.0</v>
      </c>
      <c r="I3496" s="12">
        <f>if(H3496&lt;0,-H3496/(-H3496+100),100/(H3496+100))/(if(H3496&lt;0,-H3496/(-H3496+100),100/(H3496+100))+if(H3497&lt;0,-H3497/(-H3497+100),100/(H3497+100)))</f>
        <v>0.5940252777</v>
      </c>
      <c r="J3496" s="13">
        <v>71.0</v>
      </c>
      <c r="K3496" s="14">
        <f>IF(C3496&lt;&gt;"",IF(C3496+G3496&gt;0,C3496+G3496,""),IF(G3496-C3497&gt;0,G3496-C3497,""))</f>
        <v>0.4</v>
      </c>
      <c r="L3496" s="15">
        <f>if(K3496&lt;&gt;"",if(J3497-J3496&lt;G3496,1,if(G3496=J3497-J3496,"Push",0)),"")</f>
        <v>0</v>
      </c>
      <c r="AB3496" s="16"/>
    </row>
    <row r="3497" hidden="1">
      <c r="B3497" s="20" t="s">
        <v>322</v>
      </c>
      <c r="C3497" s="3"/>
      <c r="D3497" s="3"/>
      <c r="F3497" s="22">
        <v>66.0</v>
      </c>
      <c r="G3497" s="5">
        <v>3.5</v>
      </c>
      <c r="H3497" s="5">
        <v>135.0</v>
      </c>
      <c r="I3497" s="12">
        <f>if(H3497&lt;0,-H3497/(-H3497+100),100/(H3497+100))/(if(H3497&lt;0,-H3497/(-H3497+100),100/(H3497+100))+if(H3496&lt;0,-H3496/(-H3496+100),100/(H3496+100)))</f>
        <v>0.4059747223</v>
      </c>
      <c r="J3497" s="13">
        <v>73.0</v>
      </c>
      <c r="K3497" s="23" t="str">
        <f>IF(C3497&lt;&gt;"",IF(C3497+G3497&gt;0,C3497+G3497,""),IF(G3497-C3496&gt;0,G3497-C3496,""))</f>
        <v/>
      </c>
      <c r="L3497" s="15" t="str">
        <f>if(K3497&lt;&gt;"",if(J3496-J3497&lt;G3497,1,if(G3497=J3496-J3497,"Push",0)),"")</f>
        <v/>
      </c>
      <c r="AB3497" s="16"/>
    </row>
    <row r="3498" hidden="1">
      <c r="A3498" s="7">
        <v>44205.0</v>
      </c>
      <c r="B3498" s="8" t="s">
        <v>469</v>
      </c>
      <c r="C3498" s="9">
        <v>6.2</v>
      </c>
      <c r="D3498" s="25">
        <v>0.736</v>
      </c>
      <c r="E3498" s="10">
        <v>41.9</v>
      </c>
      <c r="F3498" s="11">
        <v>57.5</v>
      </c>
      <c r="G3498" s="5">
        <v>-9.0</v>
      </c>
      <c r="H3498" s="5">
        <v>-500.0</v>
      </c>
      <c r="I3498" s="12">
        <f>if(H3498&lt;0,-H3498/(-H3498+100),100/(H3498+100))/(if(H3498&lt;0,-H3498/(-H3498+100),100/(H3498+100))+if(H3499&lt;0,-H3499/(-H3499+100),100/(H3499+100)))</f>
        <v>0.7966101695</v>
      </c>
      <c r="J3498" s="13">
        <v>74.0</v>
      </c>
      <c r="K3498" s="14" t="str">
        <f>IF(C3498&lt;&gt;"",IF(C3498+G3498&gt;0,C3498+G3498,""),IF(G3498-C3499&gt;0,G3498-C3499,""))</f>
        <v/>
      </c>
      <c r="L3498" s="15" t="str">
        <f>if(K3498&lt;&gt;"",if(J3499-J3498&lt;G3498,1,if(G3498=J3499-J3498,"Push",0)),"")</f>
        <v/>
      </c>
      <c r="AB3498" s="16"/>
    </row>
    <row r="3499" hidden="1">
      <c r="B3499" s="20" t="s">
        <v>85</v>
      </c>
      <c r="C3499" s="3"/>
      <c r="D3499" s="3"/>
      <c r="F3499" s="22">
        <v>34.0</v>
      </c>
      <c r="G3499" s="5">
        <v>9.0</v>
      </c>
      <c r="H3499" s="5">
        <v>370.0</v>
      </c>
      <c r="I3499" s="12">
        <f>if(H3499&lt;0,-H3499/(-H3499+100),100/(H3499+100))/(if(H3499&lt;0,-H3499/(-H3499+100),100/(H3499+100))+if(H3498&lt;0,-H3498/(-H3498+100),100/(H3498+100)))</f>
        <v>0.2033898305</v>
      </c>
      <c r="J3499" s="13">
        <v>58.0</v>
      </c>
      <c r="K3499" s="23">
        <f>IF(C3499&lt;&gt;"",IF(C3499+G3499&gt;0,C3499+G3499,""),IF(G3499-C3498&gt;0,G3499-C3498,""))</f>
        <v>2.8</v>
      </c>
      <c r="L3499" s="15">
        <f>if(K3499&lt;&gt;"",if(J3498-J3499&lt;G3499,1,if(G3499=J3498-J3499,"Push",0)),"")</f>
        <v>0</v>
      </c>
      <c r="AB3499" s="16"/>
    </row>
    <row r="3500" hidden="1">
      <c r="A3500" s="7">
        <v>44205.0</v>
      </c>
      <c r="B3500" s="8" t="s">
        <v>113</v>
      </c>
      <c r="C3500" s="9"/>
      <c r="D3500" s="9"/>
      <c r="E3500" s="10">
        <v>41.8</v>
      </c>
      <c r="F3500" s="11">
        <v>14.9</v>
      </c>
      <c r="G3500" s="5">
        <v>-1.5</v>
      </c>
      <c r="H3500" s="5">
        <v>-124.0</v>
      </c>
      <c r="I3500" s="12">
        <f>if(H3500&lt;0,-H3500/(-H3500+100),100/(H3500+100))/(if(H3500&lt;0,-H3500/(-H3500+100),100/(H3500+100))+if(H3501&lt;0,-H3501/(-H3501+100),100/(H3501+100)))</f>
        <v>0.53035894</v>
      </c>
      <c r="J3500" s="13">
        <v>78.0</v>
      </c>
      <c r="K3500" s="14" t="str">
        <f>IF(C3500&lt;&gt;"",IF(C3500+G3500&gt;0,C3500+G3500,""),IF(G3500-C3501&gt;0,G3500-C3501,""))</f>
        <v/>
      </c>
      <c r="L3500" s="15" t="str">
        <f>if(K3500&lt;&gt;"",if(J3501-J3500&lt;G3500,1,if(G3500=J3501-J3500,"Push",0)),"")</f>
        <v/>
      </c>
      <c r="AB3500" s="16"/>
    </row>
    <row r="3501" hidden="1">
      <c r="B3501" s="20" t="s">
        <v>137</v>
      </c>
      <c r="C3501" s="3">
        <v>1.9</v>
      </c>
      <c r="D3501" s="21">
        <v>0.572</v>
      </c>
      <c r="F3501" s="22">
        <v>60.4</v>
      </c>
      <c r="G3501" s="5">
        <v>1.5</v>
      </c>
      <c r="H3501" s="5">
        <v>104.0</v>
      </c>
      <c r="I3501" s="12">
        <f>if(H3501&lt;0,-H3501/(-H3501+100),100/(H3501+100))/(if(H3501&lt;0,-H3501/(-H3501+100),100/(H3501+100))+if(H3500&lt;0,-H3500/(-H3500+100),100/(H3500+100)))</f>
        <v>0.46964106</v>
      </c>
      <c r="J3501" s="13">
        <v>87.0</v>
      </c>
      <c r="K3501" s="23">
        <f>IF(C3501&lt;&gt;"",IF(C3501+G3501&gt;0,C3501+G3501,""),IF(G3501-C3500&gt;0,G3501-C3500,""))</f>
        <v>3.4</v>
      </c>
      <c r="L3501" s="15">
        <f>if(K3501&lt;&gt;"",if(J3500-J3501&lt;G3501,1,if(G3501=J3500-J3501,"Push",0)),"")</f>
        <v>1</v>
      </c>
      <c r="AB3501" s="16"/>
    </row>
    <row r="3502" hidden="1">
      <c r="A3502" s="7">
        <v>44205.0</v>
      </c>
      <c r="B3502" s="8" t="s">
        <v>220</v>
      </c>
      <c r="C3502" s="9"/>
      <c r="D3502" s="9"/>
      <c r="E3502" s="10">
        <v>41.8</v>
      </c>
      <c r="F3502" s="11">
        <v>38.1</v>
      </c>
      <c r="G3502" s="5">
        <v>1.5</v>
      </c>
      <c r="H3502" s="5">
        <v>104.0</v>
      </c>
      <c r="I3502" s="12">
        <f>if(H3502&lt;0,-H3502/(-H3502+100),100/(H3502+100))/(if(H3502&lt;0,-H3502/(-H3502+100),100/(H3502+100))+if(H3503&lt;0,-H3503/(-H3503+100),100/(H3503+100)))</f>
        <v>0.46964106</v>
      </c>
      <c r="J3502" s="13">
        <v>71.0</v>
      </c>
      <c r="K3502" s="14" t="str">
        <f>IF(C3502&lt;&gt;"",IF(C3502+G3502&gt;0,C3502+G3502,""),IF(G3502-C3503&gt;0,G3502-C3503,""))</f>
        <v/>
      </c>
      <c r="L3502" s="15" t="str">
        <f>if(K3502&lt;&gt;"",if(J3503-J3502&lt;G3502,1,if(G3502=J3503-J3502,"Push",0)),"")</f>
        <v/>
      </c>
      <c r="AB3502" s="16"/>
    </row>
    <row r="3503" hidden="1">
      <c r="B3503" s="20" t="s">
        <v>189</v>
      </c>
      <c r="C3503" s="3">
        <v>6.6</v>
      </c>
      <c r="D3503" s="21">
        <v>0.749</v>
      </c>
      <c r="F3503" s="22">
        <v>52.7</v>
      </c>
      <c r="G3503" s="5">
        <v>-1.5</v>
      </c>
      <c r="H3503" s="5">
        <v>-124.0</v>
      </c>
      <c r="I3503" s="12">
        <f>if(H3503&lt;0,-H3503/(-H3503+100),100/(H3503+100))/(if(H3503&lt;0,-H3503/(-H3503+100),100/(H3503+100))+if(H3502&lt;0,-H3502/(-H3502+100),100/(H3502+100)))</f>
        <v>0.53035894</v>
      </c>
      <c r="J3503" s="13">
        <v>77.0</v>
      </c>
      <c r="K3503" s="23">
        <f>IF(C3503&lt;&gt;"",IF(C3503+G3503&gt;0,C3503+G3503,""),IF(G3503-C3502&gt;0,G3503-C3502,""))</f>
        <v>5.1</v>
      </c>
      <c r="L3503" s="15">
        <f>if(K3503&lt;&gt;"",if(J3502-J3503&lt;G3503,1,if(G3503=J3502-J3503,"Push",0)),"")</f>
        <v>1</v>
      </c>
      <c r="AB3503" s="16"/>
    </row>
    <row r="3504" hidden="1">
      <c r="A3504" s="7">
        <v>44205.0</v>
      </c>
      <c r="B3504" s="8" t="s">
        <v>153</v>
      </c>
      <c r="C3504" s="9"/>
      <c r="D3504" s="9"/>
      <c r="E3504" s="10">
        <v>41.5</v>
      </c>
      <c r="F3504" s="11">
        <v>56.7</v>
      </c>
      <c r="G3504" s="5">
        <v>-2.5</v>
      </c>
      <c r="H3504" s="5">
        <v>-148.0</v>
      </c>
      <c r="I3504" s="12">
        <f>if(H3504&lt;0,-H3504/(-H3504+100),100/(H3504+100))/(if(H3504&lt;0,-H3504/(-H3504+100),100/(H3504+100))+if(H3505&lt;0,-H3505/(-H3505+100),100/(H3505+100)))</f>
        <v>0.5676429568</v>
      </c>
      <c r="J3504" s="13">
        <v>79.0</v>
      </c>
      <c r="K3504" s="14" t="str">
        <f>IF(C3504&lt;&gt;"",IF(C3504+G3504&gt;0,C3504+G3504,""),IF(G3504-C3505&gt;0,G3504-C3505,""))</f>
        <v/>
      </c>
      <c r="L3504" s="15" t="str">
        <f>if(K3504&lt;&gt;"",if(J3505-J3504&lt;G3504,1,if(G3504=J3505-J3504,"Push",0)),"")</f>
        <v/>
      </c>
      <c r="AB3504" s="16"/>
    </row>
    <row r="3505" hidden="1">
      <c r="B3505" s="20" t="s">
        <v>99</v>
      </c>
      <c r="C3505" s="3">
        <v>0.5</v>
      </c>
      <c r="D3505" s="21">
        <v>0.521</v>
      </c>
      <c r="F3505" s="22">
        <v>19.6</v>
      </c>
      <c r="G3505" s="5">
        <v>2.5</v>
      </c>
      <c r="H3505" s="5">
        <v>120.0</v>
      </c>
      <c r="I3505" s="12">
        <f>if(H3505&lt;0,-H3505/(-H3505+100),100/(H3505+100))/(if(H3505&lt;0,-H3505/(-H3505+100),100/(H3505+100))+if(H3504&lt;0,-H3504/(-H3504+100),100/(H3504+100)))</f>
        <v>0.4323570432</v>
      </c>
      <c r="J3505" s="13">
        <v>64.0</v>
      </c>
      <c r="K3505" s="23">
        <f>IF(C3505&lt;&gt;"",IF(C3505+G3505&gt;0,C3505+G3505,""),IF(G3505-C3504&gt;0,G3505-C3504,""))</f>
        <v>3</v>
      </c>
      <c r="L3505" s="15">
        <f>if(K3505&lt;&gt;"",if(J3504-J3505&lt;G3505,1,if(G3505=J3504-J3505,"Push",0)),"")</f>
        <v>0</v>
      </c>
      <c r="AB3505" s="16"/>
    </row>
    <row r="3506" hidden="1">
      <c r="A3506" s="7">
        <v>44205.0</v>
      </c>
      <c r="B3506" s="8" t="s">
        <v>362</v>
      </c>
      <c r="C3506" s="9"/>
      <c r="D3506" s="9"/>
      <c r="E3506" s="10">
        <v>41.4</v>
      </c>
      <c r="F3506" s="11">
        <v>26.7</v>
      </c>
      <c r="G3506" s="5">
        <v>6.0</v>
      </c>
      <c r="H3506" s="5">
        <v>215.0</v>
      </c>
      <c r="I3506" s="12">
        <f>if(H3506&lt;0,-H3506/(-H3506+100),100/(H3506+100))/(if(H3506&lt;0,-H3506/(-H3506+100),100/(H3506+100))+if(H3507&lt;0,-H3507/(-H3507+100),100/(H3507+100)))</f>
        <v>0.3021148036</v>
      </c>
      <c r="J3506" s="13">
        <v>55.0</v>
      </c>
      <c r="K3506" s="14" t="str">
        <f>IF(C3506&lt;&gt;"",IF(C3506+G3506&gt;0,C3506+G3506,""),IF(G3506-C3507&gt;0,G3506-C3507,""))</f>
        <v/>
      </c>
      <c r="L3506" s="15" t="str">
        <f>if(K3506&lt;&gt;"",if(J3507-J3506&lt;G3506,1,if(G3506=J3507-J3506,"Push",0)),"")</f>
        <v/>
      </c>
      <c r="AB3506" s="16"/>
    </row>
    <row r="3507" hidden="1">
      <c r="B3507" s="20" t="s">
        <v>346</v>
      </c>
      <c r="C3507" s="3">
        <v>6.1</v>
      </c>
      <c r="D3507" s="21">
        <v>0.737</v>
      </c>
      <c r="F3507" s="22">
        <v>53.8</v>
      </c>
      <c r="G3507" s="5">
        <v>-6.0</v>
      </c>
      <c r="H3507" s="5">
        <v>-275.0</v>
      </c>
      <c r="I3507" s="12">
        <f>if(H3507&lt;0,-H3507/(-H3507+100),100/(H3507+100))/(if(H3507&lt;0,-H3507/(-H3507+100),100/(H3507+100))+if(H3506&lt;0,-H3506/(-H3506+100),100/(H3506+100)))</f>
        <v>0.6978851964</v>
      </c>
      <c r="J3507" s="13">
        <v>66.0</v>
      </c>
      <c r="K3507" s="23">
        <f>IF(C3507&lt;&gt;"",IF(C3507+G3507&gt;0,C3507+G3507,""),IF(G3507-C3506&gt;0,G3507-C3506,""))</f>
        <v>0.1</v>
      </c>
      <c r="L3507" s="15">
        <f>if(K3507&lt;&gt;"",if(J3506-J3507&lt;G3507,1,if(G3507=J3506-J3507,"Push",0)),"")</f>
        <v>1</v>
      </c>
      <c r="AB3507" s="16"/>
    </row>
    <row r="3508" hidden="1">
      <c r="A3508" s="7">
        <v>44205.0</v>
      </c>
      <c r="B3508" s="8" t="s">
        <v>282</v>
      </c>
      <c r="C3508" s="9">
        <v>2.7</v>
      </c>
      <c r="D3508" s="25">
        <v>0.613</v>
      </c>
      <c r="E3508" s="10">
        <v>40.6</v>
      </c>
      <c r="F3508" s="11">
        <v>69.2</v>
      </c>
      <c r="G3508" s="5">
        <v>2.0</v>
      </c>
      <c r="H3508" s="5">
        <v>112.0</v>
      </c>
      <c r="I3508" s="12">
        <f>if(H3508&lt;0,-H3508/(-H3508+100),100/(H3508+100))/(if(H3508&lt;0,-H3508/(-H3508+100),100/(H3508+100))+if(H3509&lt;0,-H3509/(-H3509+100),100/(H3509+100)))</f>
        <v>0.4516676961</v>
      </c>
      <c r="J3508" s="13">
        <v>65.0</v>
      </c>
      <c r="K3508" s="14">
        <f>IF(C3508&lt;&gt;"",IF(C3508+G3508&gt;0,C3508+G3508,""),IF(G3508-C3509&gt;0,G3508-C3509,""))</f>
        <v>4.7</v>
      </c>
      <c r="L3508" s="15">
        <f>if(K3508&lt;&gt;"",if(J3509-J3508&lt;G3508,1,if(G3508=J3509-J3508,"Push",0)),"")</f>
        <v>1</v>
      </c>
      <c r="AB3508" s="16"/>
    </row>
    <row r="3509" hidden="1">
      <c r="B3509" s="20" t="s">
        <v>358</v>
      </c>
      <c r="C3509" s="3"/>
      <c r="D3509" s="3"/>
      <c r="F3509" s="22">
        <v>15.1</v>
      </c>
      <c r="G3509" s="5">
        <v>-2.0</v>
      </c>
      <c r="H3509" s="5">
        <v>-134.0</v>
      </c>
      <c r="I3509" s="12">
        <f>if(H3509&lt;0,-H3509/(-H3509+100),100/(H3509+100))/(if(H3509&lt;0,-H3509/(-H3509+100),100/(H3509+100))+if(H3508&lt;0,-H3508/(-H3508+100),100/(H3508+100)))</f>
        <v>0.5483323039</v>
      </c>
      <c r="J3509" s="13">
        <v>58.0</v>
      </c>
      <c r="K3509" s="23" t="str">
        <f>IF(C3509&lt;&gt;"",IF(C3509+G3509&gt;0,C3509+G3509,""),IF(G3509-C3508&gt;0,G3509-C3508,""))</f>
        <v/>
      </c>
      <c r="L3509" s="15" t="str">
        <f>if(K3509&lt;&gt;"",if(J3508-J3509&lt;G3509,1,if(G3509=J3508-J3509,"Push",0)),"")</f>
        <v/>
      </c>
      <c r="AB3509" s="16"/>
    </row>
    <row r="3510" hidden="1">
      <c r="A3510" s="7">
        <v>44205.0</v>
      </c>
      <c r="B3510" s="8" t="s">
        <v>315</v>
      </c>
      <c r="C3510" s="9">
        <v>3.7</v>
      </c>
      <c r="D3510" s="25">
        <v>0.644</v>
      </c>
      <c r="E3510" s="10">
        <v>39.5</v>
      </c>
      <c r="F3510" s="11">
        <v>57.1</v>
      </c>
      <c r="G3510" s="5">
        <v>-1.5</v>
      </c>
      <c r="H3510" s="5">
        <v>-124.0</v>
      </c>
      <c r="I3510" s="12">
        <f>if(H3510&lt;0,-H3510/(-H3510+100),100/(H3510+100))/(if(H3510&lt;0,-H3510/(-H3510+100),100/(H3510+100))+if(H3511&lt;0,-H3511/(-H3511+100),100/(H3511+100)))</f>
        <v>0.53035894</v>
      </c>
      <c r="J3510" s="13">
        <v>64.0</v>
      </c>
      <c r="K3510" s="14">
        <f>IF(C3510&lt;&gt;"",IF(C3510+G3510&gt;0,C3510+G3510,""),IF(G3510-C3511&gt;0,G3510-C3511,""))</f>
        <v>2.2</v>
      </c>
      <c r="L3510" s="15">
        <f>if(K3510&lt;&gt;"",if(J3511-J3510&lt;G3510,1,if(G3510=J3511-J3510,"Push",0)),"")</f>
        <v>1</v>
      </c>
      <c r="AB3510" s="16"/>
    </row>
    <row r="3511" hidden="1">
      <c r="B3511" s="20" t="s">
        <v>264</v>
      </c>
      <c r="C3511" s="3"/>
      <c r="D3511" s="3"/>
      <c r="F3511" s="22">
        <v>21.9</v>
      </c>
      <c r="G3511" s="5">
        <v>1.5</v>
      </c>
      <c r="H3511" s="5">
        <v>104.0</v>
      </c>
      <c r="I3511" s="12">
        <f>if(H3511&lt;0,-H3511/(-H3511+100),100/(H3511+100))/(if(H3511&lt;0,-H3511/(-H3511+100),100/(H3511+100))+if(H3510&lt;0,-H3510/(-H3510+100),100/(H3510+100)))</f>
        <v>0.46964106</v>
      </c>
      <c r="J3511" s="13">
        <v>58.0</v>
      </c>
      <c r="K3511" s="23" t="str">
        <f>IF(C3511&lt;&gt;"",IF(C3511+G3511&gt;0,C3511+G3511,""),IF(G3511-C3510&gt;0,G3511-C3510,""))</f>
        <v/>
      </c>
      <c r="L3511" s="15" t="str">
        <f>if(K3511&lt;&gt;"",if(J3510-J3511&lt;G3511,1,if(G3511=J3510-J3511,"Push",0)),"")</f>
        <v/>
      </c>
      <c r="AB3511" s="16"/>
    </row>
    <row r="3512" hidden="1">
      <c r="A3512" s="26">
        <v>44205.0</v>
      </c>
      <c r="B3512" s="27" t="s">
        <v>348</v>
      </c>
      <c r="C3512" s="28"/>
      <c r="D3512" s="28"/>
      <c r="E3512" s="29">
        <v>38.8</v>
      </c>
      <c r="F3512" s="30">
        <v>34.4</v>
      </c>
      <c r="G3512" s="31"/>
      <c r="H3512" s="31"/>
      <c r="I3512" s="32"/>
      <c r="J3512" s="33">
        <v>63.0</v>
      </c>
      <c r="K3512" s="34"/>
      <c r="L3512" s="35"/>
      <c r="AB3512" s="16"/>
    </row>
    <row r="3513" hidden="1">
      <c r="B3513" s="36" t="s">
        <v>29</v>
      </c>
      <c r="C3513" s="37">
        <v>16.7</v>
      </c>
      <c r="D3513" s="38">
        <v>0.921</v>
      </c>
      <c r="F3513" s="39">
        <v>59.7</v>
      </c>
      <c r="G3513" s="31"/>
      <c r="H3513" s="31"/>
      <c r="I3513" s="32"/>
      <c r="J3513" s="33">
        <v>92.0</v>
      </c>
      <c r="K3513" s="40"/>
      <c r="L3513" s="35"/>
      <c r="AB3513" s="16"/>
    </row>
    <row r="3514" hidden="1">
      <c r="A3514" s="7">
        <v>44205.0</v>
      </c>
      <c r="B3514" s="8" t="s">
        <v>55</v>
      </c>
      <c r="C3514" s="9"/>
      <c r="D3514" s="9"/>
      <c r="E3514" s="10">
        <v>38.8</v>
      </c>
      <c r="F3514" s="11">
        <v>31.7</v>
      </c>
      <c r="G3514" s="5">
        <v>7.0</v>
      </c>
      <c r="H3514" s="5">
        <v>255.0</v>
      </c>
      <c r="I3514" s="12">
        <f>if(H3514&lt;0,-H3514/(-H3514+100),100/(H3514+100))/(if(H3514&lt;0,-H3514/(-H3514+100),100/(H3514+100))+if(H3515&lt;0,-H3515/(-H3515+100),100/(H3515+100)))</f>
        <v>0.267815915</v>
      </c>
      <c r="J3514" s="13">
        <v>66.0</v>
      </c>
      <c r="K3514" s="14">
        <f>IF(C3514&lt;&gt;"",IF(C3514+G3514&gt;0,C3514+G3514,""),IF(G3514-C3515&gt;0,G3514-C3515,""))</f>
        <v>0.4</v>
      </c>
      <c r="L3514" s="15">
        <f>if(K3514&lt;&gt;"",if(J3515-J3514&lt;G3514,1,if(G3514=J3515-J3514,"Push",0)),"")</f>
        <v>0</v>
      </c>
      <c r="AB3514" s="16"/>
    </row>
    <row r="3515" hidden="1">
      <c r="B3515" s="20" t="s">
        <v>146</v>
      </c>
      <c r="C3515" s="3">
        <v>6.6</v>
      </c>
      <c r="D3515" s="21">
        <v>0.72</v>
      </c>
      <c r="F3515" s="22">
        <v>52.9</v>
      </c>
      <c r="G3515" s="5">
        <v>-7.0</v>
      </c>
      <c r="H3515" s="5">
        <v>-335.0</v>
      </c>
      <c r="I3515" s="12">
        <f>if(H3515&lt;0,-H3515/(-H3515+100),100/(H3515+100))/(if(H3515&lt;0,-H3515/(-H3515+100),100/(H3515+100))+if(H3514&lt;0,-H3514/(-H3514+100),100/(H3514+100)))</f>
        <v>0.732184085</v>
      </c>
      <c r="J3515" s="13">
        <v>80.0</v>
      </c>
      <c r="K3515" s="23" t="str">
        <f>IF(C3515&lt;&gt;"",IF(C3515+G3515&gt;0,C3515+G3515,""),IF(G3515-C3514&gt;0,G3515-C3514,""))</f>
        <v/>
      </c>
      <c r="L3515" s="15" t="str">
        <f>if(K3515&lt;&gt;"",if(J3514-J3515&lt;G3515,1,if(G3515=J3514-J3515,"Push",0)),"")</f>
        <v/>
      </c>
      <c r="AB3515" s="16"/>
    </row>
    <row r="3516" hidden="1">
      <c r="A3516" s="7">
        <v>44205.0</v>
      </c>
      <c r="B3516" s="8" t="s">
        <v>93</v>
      </c>
      <c r="C3516" s="9"/>
      <c r="D3516" s="9"/>
      <c r="E3516" s="10">
        <v>38.8</v>
      </c>
      <c r="F3516" s="11">
        <v>56.1</v>
      </c>
      <c r="G3516" s="5">
        <v>2.0</v>
      </c>
      <c r="H3516" s="5">
        <v>112.0</v>
      </c>
      <c r="I3516" s="12">
        <f>if(H3516&lt;0,-H3516/(-H3516+100),100/(H3516+100))/(if(H3516&lt;0,-H3516/(-H3516+100),100/(H3516+100))+if(H3517&lt;0,-H3517/(-H3517+100),100/(H3517+100)))</f>
        <v>0.4516676961</v>
      </c>
      <c r="J3516" s="13">
        <v>70.0</v>
      </c>
      <c r="K3516" s="14" t="str">
        <f>IF(C3516&lt;&gt;"",IF(C3516+G3516&gt;0,C3516+G3516,""),IF(G3516-C3517&gt;0,G3516-C3517,""))</f>
        <v/>
      </c>
      <c r="L3516" s="15" t="str">
        <f>if(K3516&lt;&gt;"",if(J3517-J3516&lt;G3516,1,if(G3516=J3517-J3516,"Push",0)),"")</f>
        <v/>
      </c>
      <c r="AB3516" s="16"/>
    </row>
    <row r="3517" hidden="1">
      <c r="B3517" s="20" t="s">
        <v>224</v>
      </c>
      <c r="C3517" s="3">
        <v>3.7</v>
      </c>
      <c r="D3517" s="21">
        <v>0.636</v>
      </c>
      <c r="F3517" s="22">
        <v>19.0</v>
      </c>
      <c r="G3517" s="5">
        <v>-2.0</v>
      </c>
      <c r="H3517" s="5">
        <v>-134.0</v>
      </c>
      <c r="I3517" s="12">
        <f>if(H3517&lt;0,-H3517/(-H3517+100),100/(H3517+100))/(if(H3517&lt;0,-H3517/(-H3517+100),100/(H3517+100))+if(H3516&lt;0,-H3516/(-H3516+100),100/(H3516+100)))</f>
        <v>0.5483323039</v>
      </c>
      <c r="J3517" s="13">
        <v>68.0</v>
      </c>
      <c r="K3517" s="23">
        <f>IF(C3517&lt;&gt;"",IF(C3517+G3517&gt;0,C3517+G3517,""),IF(G3517-C3516&gt;0,G3517-C3516,""))</f>
        <v>1.7</v>
      </c>
      <c r="L3517" s="15">
        <f>if(K3517&lt;&gt;"",if(J3516-J3517&lt;G3517,1,if(G3517=J3516-J3517,"Push",0)),"")</f>
        <v>0</v>
      </c>
      <c r="AB3517" s="16"/>
    </row>
    <row r="3518" hidden="1">
      <c r="A3518" s="7">
        <v>44205.0</v>
      </c>
      <c r="B3518" s="8" t="s">
        <v>200</v>
      </c>
      <c r="C3518" s="9">
        <v>4.7</v>
      </c>
      <c r="D3518" s="25">
        <v>0.67</v>
      </c>
      <c r="E3518" s="10">
        <v>38.6</v>
      </c>
      <c r="F3518" s="11">
        <v>52.0</v>
      </c>
      <c r="G3518" s="5">
        <v>-6.0</v>
      </c>
      <c r="H3518" s="5">
        <v>-265.0</v>
      </c>
      <c r="I3518" s="12">
        <f>if(H3518&lt;0,-H3518/(-H3518+100),100/(H3518+100))/(if(H3518&lt;0,-H3518/(-H3518+100),100/(H3518+100))+if(H3519&lt;0,-H3519/(-H3519+100),100/(H3519+100)))</f>
        <v>0.6957699521</v>
      </c>
      <c r="J3518" s="13">
        <v>83.0</v>
      </c>
      <c r="K3518" s="14" t="str">
        <f>IF(C3518&lt;&gt;"",IF(C3518+G3518&gt;0,C3518+G3518,""),IF(G3518-C3519&gt;0,G3518-C3519,""))</f>
        <v/>
      </c>
      <c r="L3518" s="15" t="str">
        <f>if(K3518&lt;&gt;"",if(J3519-J3518&lt;G3518,1,if(G3518=J3519-J3518,"Push",0)),"")</f>
        <v/>
      </c>
      <c r="AB3518" s="16"/>
    </row>
    <row r="3519" hidden="1">
      <c r="B3519" s="20" t="s">
        <v>471</v>
      </c>
      <c r="C3519" s="3"/>
      <c r="D3519" s="3"/>
      <c r="F3519" s="22">
        <v>34.2</v>
      </c>
      <c r="G3519" s="5">
        <v>6.0</v>
      </c>
      <c r="H3519" s="5">
        <v>215.0</v>
      </c>
      <c r="I3519" s="12">
        <f>if(H3519&lt;0,-H3519/(-H3519+100),100/(H3519+100))/(if(H3519&lt;0,-H3519/(-H3519+100),100/(H3519+100))+if(H3518&lt;0,-H3518/(-H3518+100),100/(H3518+100)))</f>
        <v>0.3042300479</v>
      </c>
      <c r="J3519" s="13">
        <v>68.0</v>
      </c>
      <c r="K3519" s="23">
        <f>IF(C3519&lt;&gt;"",IF(C3519+G3519&gt;0,C3519+G3519,""),IF(G3519-C3518&gt;0,G3519-C3518,""))</f>
        <v>1.3</v>
      </c>
      <c r="L3519" s="15">
        <f>if(K3519&lt;&gt;"",if(J3518-J3519&lt;G3519,1,if(G3519=J3518-J3519,"Push",0)),"")</f>
        <v>0</v>
      </c>
      <c r="AB3519" s="16"/>
    </row>
    <row r="3520" hidden="1">
      <c r="A3520" s="7">
        <v>44205.0</v>
      </c>
      <c r="B3520" s="8" t="s">
        <v>412</v>
      </c>
      <c r="C3520" s="9"/>
      <c r="D3520" s="9"/>
      <c r="E3520" s="10">
        <v>37.6</v>
      </c>
      <c r="F3520" s="11">
        <v>32.8</v>
      </c>
      <c r="G3520" s="5">
        <v>7.0</v>
      </c>
      <c r="H3520" s="5">
        <v>250.0</v>
      </c>
      <c r="I3520" s="12">
        <f>if(H3520&lt;0,-H3520/(-H3520+100),100/(H3520+100))/(if(H3520&lt;0,-H3520/(-H3520+100),100/(H3520+100))+if(H3521&lt;0,-H3521/(-H3521+100),100/(H3521+100)))</f>
        <v>0.273476112</v>
      </c>
      <c r="J3520" s="13">
        <v>63.0</v>
      </c>
      <c r="K3520" s="14" t="str">
        <f>IF(C3520&lt;&gt;"",IF(C3520+G3520&gt;0,C3520+G3520,""),IF(G3520-C3521&gt;0,G3520-C3521,""))</f>
        <v/>
      </c>
      <c r="L3520" s="15" t="str">
        <f>if(K3520&lt;&gt;"",if(J3521-J3520&lt;G3520,1,if(G3520=J3521-J3520,"Push",0)),"")</f>
        <v/>
      </c>
      <c r="AB3520" s="16"/>
    </row>
    <row r="3521" hidden="1">
      <c r="B3521" s="20" t="s">
        <v>402</v>
      </c>
      <c r="C3521" s="3">
        <v>9.6</v>
      </c>
      <c r="D3521" s="21">
        <v>0.797</v>
      </c>
      <c r="F3521" s="22">
        <v>48.5</v>
      </c>
      <c r="G3521" s="5">
        <v>-7.0</v>
      </c>
      <c r="H3521" s="5">
        <v>-315.0</v>
      </c>
      <c r="I3521" s="12">
        <f>if(H3521&lt;0,-H3521/(-H3521+100),100/(H3521+100))/(if(H3521&lt;0,-H3521/(-H3521+100),100/(H3521+100))+if(H3520&lt;0,-H3520/(-H3520+100),100/(H3520+100)))</f>
        <v>0.726523888</v>
      </c>
      <c r="J3521" s="13">
        <v>71.0</v>
      </c>
      <c r="K3521" s="23">
        <f>IF(C3521&lt;&gt;"",IF(C3521+G3521&gt;0,C3521+G3521,""),IF(G3521-C3520&gt;0,G3521-C3520,""))</f>
        <v>2.6</v>
      </c>
      <c r="L3521" s="15">
        <f>if(K3521&lt;&gt;"",if(J3520-J3521&lt;G3521,1,if(G3521=J3520-J3521,"Push",0)),"")</f>
        <v>1</v>
      </c>
      <c r="AB3521" s="16"/>
    </row>
    <row r="3522" hidden="1">
      <c r="A3522" s="7">
        <v>44205.0</v>
      </c>
      <c r="B3522" s="8" t="s">
        <v>64</v>
      </c>
      <c r="C3522" s="9">
        <v>6.4</v>
      </c>
      <c r="D3522" s="25">
        <v>0.729</v>
      </c>
      <c r="E3522" s="10">
        <v>37.4</v>
      </c>
      <c r="F3522" s="11">
        <v>46.1</v>
      </c>
      <c r="G3522" s="5">
        <v>-3.0</v>
      </c>
      <c r="H3522" s="5">
        <v>-152.0</v>
      </c>
      <c r="I3522" s="12">
        <f>if(H3522&lt;0,-H3522/(-H3522+100),100/(H3522+100))/(if(H3522&lt;0,-H3522/(-H3522+100),100/(H3522+100))+if(H3523&lt;0,-H3523/(-H3523+100),100/(H3523+100)))</f>
        <v>0.5757575758</v>
      </c>
      <c r="J3522" s="13">
        <v>69.0</v>
      </c>
      <c r="K3522" s="14">
        <f>IF(C3522&lt;&gt;"",IF(C3522+G3522&gt;0,C3522+G3522,""),IF(G3522-C3523&gt;0,G3522-C3523,""))</f>
        <v>3.4</v>
      </c>
      <c r="L3522" s="15">
        <f>if(K3522&lt;&gt;"",if(J3523-J3522&lt;G3522,1,if(G3522=J3523-J3522,"Push",0)),"")</f>
        <v>1</v>
      </c>
      <c r="AB3522" s="16"/>
    </row>
    <row r="3523" hidden="1">
      <c r="B3523" s="20" t="s">
        <v>467</v>
      </c>
      <c r="C3523" s="3"/>
      <c r="D3523" s="3"/>
      <c r="F3523" s="22">
        <v>38.0</v>
      </c>
      <c r="G3523" s="5">
        <v>3.0</v>
      </c>
      <c r="H3523" s="5">
        <v>125.0</v>
      </c>
      <c r="I3523" s="12">
        <f>if(H3523&lt;0,-H3523/(-H3523+100),100/(H3523+100))/(if(H3523&lt;0,-H3523/(-H3523+100),100/(H3523+100))+if(H3522&lt;0,-H3522/(-H3522+100),100/(H3522+100)))</f>
        <v>0.4242424242</v>
      </c>
      <c r="J3523" s="13">
        <v>61.0</v>
      </c>
      <c r="K3523" s="23" t="str">
        <f>IF(C3523&lt;&gt;"",IF(C3523+G3523&gt;0,C3523+G3523,""),IF(G3523-C3522&gt;0,G3523-C3522,""))</f>
        <v/>
      </c>
      <c r="L3523" s="15" t="str">
        <f>if(K3523&lt;&gt;"",if(J3522-J3523&lt;G3523,1,if(G3523=J3522-J3523,"Push",0)),"")</f>
        <v/>
      </c>
      <c r="AB3523" s="16"/>
    </row>
    <row r="3524" hidden="1">
      <c r="A3524" s="7">
        <v>44205.0</v>
      </c>
      <c r="B3524" s="8" t="s">
        <v>271</v>
      </c>
      <c r="C3524" s="9"/>
      <c r="D3524" s="9"/>
      <c r="E3524" s="10">
        <v>37.2</v>
      </c>
      <c r="F3524" s="11">
        <v>45.4</v>
      </c>
      <c r="G3524" s="5">
        <v>11.5</v>
      </c>
      <c r="H3524" s="5">
        <v>550.0</v>
      </c>
      <c r="I3524" s="12">
        <f>if(H3524&lt;0,-H3524/(-H3524+100),100/(H3524+100))/(if(H3524&lt;0,-H3524/(-H3524+100),100/(H3524+100))+if(H3525&lt;0,-H3525/(-H3525+100),100/(H3525+100)))</f>
        <v>0.1469548134</v>
      </c>
      <c r="J3524" s="13">
        <v>50.0</v>
      </c>
      <c r="K3524" s="14" t="str">
        <f>IF(C3524&lt;&gt;"",IF(C3524+G3524&gt;0,C3524+G3524,""),IF(G3524-C3525&gt;0,G3524-C3525,""))</f>
        <v/>
      </c>
      <c r="L3524" s="15" t="str">
        <f>if(K3524&lt;&gt;"",if(J3525-J3524&lt;G3524,1,if(G3524=J3525-J3524,"Push",0)),"")</f>
        <v/>
      </c>
      <c r="AB3524" s="16"/>
    </row>
    <row r="3525" hidden="1">
      <c r="B3525" s="20" t="s">
        <v>330</v>
      </c>
      <c r="C3525" s="3">
        <v>12.4</v>
      </c>
      <c r="D3525" s="21">
        <v>0.885</v>
      </c>
      <c r="F3525" s="22">
        <v>43.3</v>
      </c>
      <c r="G3525" s="5">
        <v>-11.5</v>
      </c>
      <c r="H3525" s="5">
        <v>-835.0</v>
      </c>
      <c r="I3525" s="12">
        <f>if(H3525&lt;0,-H3525/(-H3525+100),100/(H3525+100))/(if(H3525&lt;0,-H3525/(-H3525+100),100/(H3525+100))+if(H3524&lt;0,-H3524/(-H3524+100),100/(H3524+100)))</f>
        <v>0.8530451866</v>
      </c>
      <c r="J3525" s="13">
        <v>65.0</v>
      </c>
      <c r="K3525" s="23">
        <f>IF(C3525&lt;&gt;"",IF(C3525+G3525&gt;0,C3525+G3525,""),IF(G3525-C3524&gt;0,G3525-C3524,""))</f>
        <v>0.9</v>
      </c>
      <c r="L3525" s="15">
        <f>if(K3525&lt;&gt;"",if(J3524-J3525&lt;G3525,1,if(G3525=J3524-J3525,"Push",0)),"")</f>
        <v>1</v>
      </c>
      <c r="AB3525" s="16"/>
    </row>
    <row r="3526" hidden="1">
      <c r="A3526" s="7">
        <v>44205.0</v>
      </c>
      <c r="B3526" s="8" t="s">
        <v>152</v>
      </c>
      <c r="C3526" s="9">
        <v>12.8</v>
      </c>
      <c r="D3526" s="25">
        <v>0.878</v>
      </c>
      <c r="E3526" s="10">
        <v>36.5</v>
      </c>
      <c r="F3526" s="11">
        <v>50.8</v>
      </c>
      <c r="G3526" s="5">
        <v>-8.0</v>
      </c>
      <c r="H3526" s="5">
        <v>-400.0</v>
      </c>
      <c r="I3526" s="12">
        <f>if(H3526&lt;0,-H3526/(-H3526+100),100/(H3526+100))/(if(H3526&lt;0,-H3526/(-H3526+100),100/(H3526+100))+if(H3527&lt;0,-H3527/(-H3527+100),100/(H3527+100)))</f>
        <v>0.7619047619</v>
      </c>
      <c r="J3526" s="13">
        <v>59.0</v>
      </c>
      <c r="K3526" s="14">
        <f>IF(C3526&lt;&gt;"",IF(C3526+G3526&gt;0,C3526+G3526,""),IF(G3526-C3527&gt;0,G3526-C3527,""))</f>
        <v>4.8</v>
      </c>
      <c r="L3526" s="15">
        <f>if(K3526&lt;&gt;"",if(J3527-J3526&lt;G3526,1,if(G3526=J3527-J3526,"Push",0)),"")</f>
        <v>1</v>
      </c>
      <c r="AB3526" s="16"/>
    </row>
    <row r="3527" hidden="1">
      <c r="B3527" s="20" t="s">
        <v>164</v>
      </c>
      <c r="C3527" s="3"/>
      <c r="D3527" s="3"/>
      <c r="F3527" s="22">
        <v>48.8</v>
      </c>
      <c r="G3527" s="5">
        <v>8.0</v>
      </c>
      <c r="H3527" s="5">
        <v>300.0</v>
      </c>
      <c r="I3527" s="12">
        <f>if(H3527&lt;0,-H3527/(-H3527+100),100/(H3527+100))/(if(H3527&lt;0,-H3527/(-H3527+100),100/(H3527+100))+if(H3526&lt;0,-H3526/(-H3526+100),100/(H3526+100)))</f>
        <v>0.2380952381</v>
      </c>
      <c r="J3527" s="13">
        <v>48.0</v>
      </c>
      <c r="K3527" s="23" t="str">
        <f>IF(C3527&lt;&gt;"",IF(C3527+G3527&gt;0,C3527+G3527,""),IF(G3527-C3526&gt;0,G3527-C3526,""))</f>
        <v/>
      </c>
      <c r="L3527" s="15" t="str">
        <f>if(K3527&lt;&gt;"",if(J3526-J3527&lt;G3527,1,if(G3527=J3526-J3527,"Push",0)),"")</f>
        <v/>
      </c>
      <c r="AB3527" s="16"/>
    </row>
    <row r="3528" hidden="1">
      <c r="A3528" s="7">
        <v>44205.0</v>
      </c>
      <c r="B3528" s="8" t="s">
        <v>317</v>
      </c>
      <c r="C3528" s="9"/>
      <c r="D3528" s="9"/>
      <c r="E3528" s="10">
        <v>35.6</v>
      </c>
      <c r="F3528" s="11">
        <v>33.6</v>
      </c>
      <c r="G3528" s="5">
        <v>1.0</v>
      </c>
      <c r="H3528" s="5">
        <v>-105.0</v>
      </c>
      <c r="I3528" s="12">
        <f>if(H3528&lt;0,-H3528/(-H3528+100),100/(H3528+100))/(if(H3528&lt;0,-H3528/(-H3528+100),100/(H3528+100))+if(H3529&lt;0,-H3529/(-H3529+100),100/(H3529+100)))</f>
        <v>0.4891657638</v>
      </c>
      <c r="J3528" s="13">
        <v>66.0</v>
      </c>
      <c r="K3528" s="14" t="str">
        <f>IF(C3528&lt;&gt;"",IF(C3528+G3528&gt;0,C3528+G3528,""),IF(G3528-C3529&gt;0,G3528-C3529,""))</f>
        <v/>
      </c>
      <c r="L3528" s="15" t="str">
        <f>if(K3528&lt;&gt;"",if(J3529-J3528&lt;G3528,1,if(G3528=J3529-J3528,"Push",0)),"")</f>
        <v/>
      </c>
      <c r="AB3528" s="16"/>
    </row>
    <row r="3529" hidden="1">
      <c r="B3529" s="20" t="s">
        <v>204</v>
      </c>
      <c r="C3529" s="3">
        <v>7.9</v>
      </c>
      <c r="D3529" s="21">
        <v>0.761</v>
      </c>
      <c r="F3529" s="22">
        <v>53.2</v>
      </c>
      <c r="G3529" s="5">
        <v>-1.0</v>
      </c>
      <c r="H3529" s="5">
        <v>-115.0</v>
      </c>
      <c r="I3529" s="12">
        <f>if(H3529&lt;0,-H3529/(-H3529+100),100/(H3529+100))/(if(H3529&lt;0,-H3529/(-H3529+100),100/(H3529+100))+if(H3528&lt;0,-H3528/(-H3528+100),100/(H3528+100)))</f>
        <v>0.5108342362</v>
      </c>
      <c r="J3529" s="13">
        <v>73.0</v>
      </c>
      <c r="K3529" s="23">
        <f>IF(C3529&lt;&gt;"",IF(C3529+G3529&gt;0,C3529+G3529,""),IF(G3529-C3528&gt;0,G3529-C3528,""))</f>
        <v>6.9</v>
      </c>
      <c r="L3529" s="15">
        <f>if(K3529&lt;&gt;"",if(J3528-J3529&lt;G3529,1,if(G3529=J3528-J3529,"Push",0)),"")</f>
        <v>1</v>
      </c>
      <c r="AB3529" s="16"/>
    </row>
    <row r="3530" hidden="1">
      <c r="A3530" s="7">
        <v>44205.0</v>
      </c>
      <c r="B3530" s="8" t="s">
        <v>79</v>
      </c>
      <c r="C3530" s="9"/>
      <c r="D3530" s="9"/>
      <c r="E3530" s="10">
        <v>35.3</v>
      </c>
      <c r="F3530" s="11">
        <v>62.2</v>
      </c>
      <c r="G3530" s="5">
        <v>1.5</v>
      </c>
      <c r="H3530" s="5">
        <v>104.0</v>
      </c>
      <c r="I3530" s="12">
        <f>if(H3530&lt;0,-H3530/(-H3530+100),100/(H3530+100))/(if(H3530&lt;0,-H3530/(-H3530+100),100/(H3530+100))+if(H3531&lt;0,-H3531/(-H3531+100),100/(H3531+100)))</f>
        <v>0.46964106</v>
      </c>
      <c r="J3530" s="13">
        <v>78.0</v>
      </c>
      <c r="K3530" s="14" t="str">
        <f>IF(C3530&lt;&gt;"",IF(C3530+G3530&gt;0,C3530+G3530,""),IF(G3530-C3531&gt;0,G3530-C3531,""))</f>
        <v/>
      </c>
      <c r="L3530" s="15" t="str">
        <f>if(K3530&lt;&gt;"",if(J3531-J3530&lt;G3530,1,if(G3530=J3531-J3530,"Push",0)),"")</f>
        <v/>
      </c>
      <c r="AB3530" s="16"/>
    </row>
    <row r="3531" hidden="1">
      <c r="B3531" s="20" t="s">
        <v>123</v>
      </c>
      <c r="C3531" s="3">
        <v>8.4</v>
      </c>
      <c r="D3531" s="21">
        <v>0.765</v>
      </c>
      <c r="F3531" s="22">
        <v>15.2</v>
      </c>
      <c r="G3531" s="5">
        <v>-1.5</v>
      </c>
      <c r="H3531" s="5">
        <v>-124.0</v>
      </c>
      <c r="I3531" s="12">
        <f>if(H3531&lt;0,-H3531/(-H3531+100),100/(H3531+100))/(if(H3531&lt;0,-H3531/(-H3531+100),100/(H3531+100))+if(H3530&lt;0,-H3530/(-H3530+100),100/(H3530+100)))</f>
        <v>0.53035894</v>
      </c>
      <c r="J3531" s="13">
        <v>75.0</v>
      </c>
      <c r="K3531" s="23">
        <f>IF(C3531&lt;&gt;"",IF(C3531+G3531&gt;0,C3531+G3531,""),IF(G3531-C3530&gt;0,G3531-C3530,""))</f>
        <v>6.9</v>
      </c>
      <c r="L3531" s="15">
        <f>if(K3531&lt;&gt;"",if(J3530-J3531&lt;G3531,1,if(G3531=J3530-J3531,"Push",0)),"")</f>
        <v>0</v>
      </c>
      <c r="AB3531" s="16"/>
    </row>
    <row r="3532" hidden="1">
      <c r="A3532" s="7">
        <v>44205.0</v>
      </c>
      <c r="B3532" s="8" t="s">
        <v>168</v>
      </c>
      <c r="C3532" s="9"/>
      <c r="D3532" s="9"/>
      <c r="E3532" s="10">
        <v>35.0</v>
      </c>
      <c r="F3532" s="11">
        <v>35.4</v>
      </c>
      <c r="G3532" s="5">
        <v>18.0</v>
      </c>
      <c r="H3532" s="5">
        <v>1300.0</v>
      </c>
      <c r="I3532" s="12">
        <f>if(H3532&lt;0,-H3532/(-H3532+100),100/(H3532+100))/(if(H3532&lt;0,-H3532/(-H3532+100),100/(H3532+100))+if(H3533&lt;0,-H3533/(-H3533+100),100/(H3533+100)))</f>
        <v>0.0685286783</v>
      </c>
      <c r="J3532" s="13">
        <v>47.0</v>
      </c>
      <c r="K3532" s="14">
        <f>IF(C3532&lt;&gt;"",IF(C3532+G3532&gt;0,C3532+G3532,""),IF(G3532-C3533&gt;0,G3532-C3533,""))</f>
        <v>0.5</v>
      </c>
      <c r="L3532" s="15">
        <f>if(K3532&lt;&gt;"",if(J3533-J3532&lt;G3532,1,if(G3532=J3533-J3532,"Push",0)),"")</f>
        <v>0</v>
      </c>
      <c r="AB3532" s="16"/>
    </row>
    <row r="3533" hidden="1">
      <c r="B3533" s="20" t="s">
        <v>37</v>
      </c>
      <c r="C3533" s="3">
        <v>17.5</v>
      </c>
      <c r="D3533" s="21">
        <v>0.952</v>
      </c>
      <c r="F3533" s="22">
        <v>58.4</v>
      </c>
      <c r="G3533" s="5">
        <v>-18.0</v>
      </c>
      <c r="H3533" s="5">
        <v>-3335.0</v>
      </c>
      <c r="I3533" s="12">
        <f>if(H3533&lt;0,-H3533/(-H3533+100),100/(H3533+100))/(if(H3533&lt;0,-H3533/(-H3533+100),100/(H3533+100))+if(H3532&lt;0,-H3532/(-H3532+100),100/(H3532+100)))</f>
        <v>0.9314713217</v>
      </c>
      <c r="J3533" s="13">
        <v>76.0</v>
      </c>
      <c r="K3533" s="23" t="str">
        <f>IF(C3533&lt;&gt;"",IF(C3533+G3533&gt;0,C3533+G3533,""),IF(G3533-C3532&gt;0,G3533-C3532,""))</f>
        <v/>
      </c>
      <c r="L3533" s="15" t="str">
        <f>if(K3533&lt;&gt;"",if(J3532-J3533&lt;G3533,1,if(G3533=J3532-J3533,"Push",0)),"")</f>
        <v/>
      </c>
      <c r="AB3533" s="16"/>
    </row>
    <row r="3534" hidden="1">
      <c r="A3534" s="7">
        <v>44205.0</v>
      </c>
      <c r="B3534" s="8" t="s">
        <v>444</v>
      </c>
      <c r="C3534" s="9"/>
      <c r="D3534" s="9"/>
      <c r="E3534" s="10">
        <v>34.6</v>
      </c>
      <c r="F3534" s="11">
        <v>33.9</v>
      </c>
      <c r="G3534" s="5">
        <v>9.5</v>
      </c>
      <c r="H3534" s="5">
        <v>400.0</v>
      </c>
      <c r="I3534" s="12">
        <f>if(H3534&lt;0,-H3534/(-H3534+100),100/(H3534+100))/(if(H3534&lt;0,-H3534/(-H3534+100),100/(H3534+100))+if(H3535&lt;0,-H3535/(-H3535+100),100/(H3535+100)))</f>
        <v>0.1907514451</v>
      </c>
      <c r="J3534" s="13">
        <v>54.0</v>
      </c>
      <c r="K3534" s="14">
        <f>IF(C3534&lt;&gt;"",IF(C3534+G3534&gt;0,C3534+G3534,""),IF(G3534-C3535&gt;0,G3534-C3535,""))</f>
        <v>0.4</v>
      </c>
      <c r="L3534" s="15">
        <f>if(K3534&lt;&gt;"",if(J3535-J3534&lt;G3534,1,if(G3534=J3535-J3534,"Push",0)),"")</f>
        <v>1</v>
      </c>
      <c r="AB3534" s="16"/>
    </row>
    <row r="3535" hidden="1">
      <c r="B3535" s="20" t="s">
        <v>442</v>
      </c>
      <c r="C3535" s="3">
        <v>9.1</v>
      </c>
      <c r="D3535" s="21">
        <v>0.815</v>
      </c>
      <c r="F3535" s="22">
        <v>47.7</v>
      </c>
      <c r="G3535" s="5">
        <v>-9.5</v>
      </c>
      <c r="H3535" s="5">
        <v>-560.0</v>
      </c>
      <c r="I3535" s="12">
        <f>if(H3535&lt;0,-H3535/(-H3535+100),100/(H3535+100))/(if(H3535&lt;0,-H3535/(-H3535+100),100/(H3535+100))+if(H3534&lt;0,-H3534/(-H3534+100),100/(H3534+100)))</f>
        <v>0.8092485549</v>
      </c>
      <c r="J3535" s="13">
        <v>63.0</v>
      </c>
      <c r="K3535" s="23" t="str">
        <f>IF(C3535&lt;&gt;"",IF(C3535+G3535&gt;0,C3535+G3535,""),IF(G3535-C3534&gt;0,G3535-C3534,""))</f>
        <v/>
      </c>
      <c r="L3535" s="15" t="str">
        <f>if(K3535&lt;&gt;"",if(J3534-J3535&lt;G3535,1,if(G3535=J3534-J3535,"Push",0)),"")</f>
        <v/>
      </c>
      <c r="AB3535" s="16"/>
    </row>
    <row r="3536" hidden="1">
      <c r="A3536" s="7">
        <v>44205.0</v>
      </c>
      <c r="B3536" s="8" t="s">
        <v>335</v>
      </c>
      <c r="C3536" s="9"/>
      <c r="D3536" s="9"/>
      <c r="E3536" s="10">
        <v>34.5</v>
      </c>
      <c r="F3536" s="11">
        <v>53.6</v>
      </c>
      <c r="G3536" s="5">
        <v>19.0</v>
      </c>
      <c r="H3536" s="5">
        <v>1300.0</v>
      </c>
      <c r="I3536" s="12">
        <f>if(H3536&lt;0,-H3536/(-H3536+100),100/(H3536+100))/(if(H3536&lt;0,-H3536/(-H3536+100),100/(H3536+100))+if(H3537&lt;0,-H3537/(-H3537+100),100/(H3537+100)))</f>
        <v>0.0685286783</v>
      </c>
      <c r="J3536" s="13">
        <v>69.0</v>
      </c>
      <c r="K3536" s="14" t="str">
        <f>IF(C3536&lt;&gt;"",IF(C3536+G3536&gt;0,C3536+G3536,""),IF(G3536-C3537&gt;0,G3536-C3537,""))</f>
        <v/>
      </c>
      <c r="L3536" s="15" t="str">
        <f>if(K3536&lt;&gt;"",if(J3537-J3536&lt;G3536,1,if(G3536=J3537-J3536,"Push",0)),"")</f>
        <v/>
      </c>
      <c r="AB3536" s="16"/>
    </row>
    <row r="3537" hidden="1">
      <c r="B3537" s="20" t="s">
        <v>234</v>
      </c>
      <c r="C3537" s="3">
        <v>19.6</v>
      </c>
      <c r="D3537" s="21">
        <v>0.949</v>
      </c>
      <c r="F3537" s="22">
        <v>38.0</v>
      </c>
      <c r="G3537" s="5">
        <v>-19.0</v>
      </c>
      <c r="H3537" s="5">
        <v>-3335.0</v>
      </c>
      <c r="I3537" s="12">
        <f>if(H3537&lt;0,-H3537/(-H3537+100),100/(H3537+100))/(if(H3537&lt;0,-H3537/(-H3537+100),100/(H3537+100))+if(H3536&lt;0,-H3536/(-H3536+100),100/(H3536+100)))</f>
        <v>0.9314713217</v>
      </c>
      <c r="J3537" s="13">
        <v>89.0</v>
      </c>
      <c r="K3537" s="23">
        <f>IF(C3537&lt;&gt;"",IF(C3537+G3537&gt;0,C3537+G3537,""),IF(G3537-C3536&gt;0,G3537-C3536,""))</f>
        <v>0.6</v>
      </c>
      <c r="L3537" s="15">
        <f>if(K3537&lt;&gt;"",if(J3536-J3537&lt;G3537,1,if(G3537=J3536-J3537,"Push",0)),"")</f>
        <v>1</v>
      </c>
      <c r="AB3537" s="16"/>
    </row>
    <row r="3538" hidden="1">
      <c r="A3538" s="7">
        <v>44205.0</v>
      </c>
      <c r="B3538" s="8" t="s">
        <v>68</v>
      </c>
      <c r="C3538" s="9">
        <v>7.7</v>
      </c>
      <c r="D3538" s="25">
        <v>0.758</v>
      </c>
      <c r="E3538" s="10">
        <v>34.5</v>
      </c>
      <c r="F3538" s="11">
        <v>39.8</v>
      </c>
      <c r="G3538" s="5">
        <v>-6.0</v>
      </c>
      <c r="H3538" s="5">
        <v>-275.0</v>
      </c>
      <c r="I3538" s="12">
        <f>if(H3538&lt;0,-H3538/(-H3538+100),100/(H3538+100))/(if(H3538&lt;0,-H3538/(-H3538+100),100/(H3538+100))+if(H3539&lt;0,-H3539/(-H3539+100),100/(H3539+100)))</f>
        <v>0.6978851964</v>
      </c>
      <c r="J3538" s="13">
        <v>75.0</v>
      </c>
      <c r="K3538" s="14">
        <f>IF(C3538&lt;&gt;"",IF(C3538+G3538&gt;0,C3538+G3538,""),IF(G3538-C3539&gt;0,G3538-C3539,""))</f>
        <v>1.7</v>
      </c>
      <c r="L3538" s="15">
        <f>if(K3538&lt;&gt;"",if(J3539-J3538&lt;G3538,1,if(G3538=J3539-J3538,"Push",0)),"")</f>
        <v>0</v>
      </c>
      <c r="AB3538" s="16"/>
    </row>
    <row r="3539" hidden="1">
      <c r="B3539" s="20" t="s">
        <v>349</v>
      </c>
      <c r="C3539" s="3"/>
      <c r="D3539" s="3"/>
      <c r="F3539" s="22">
        <v>40.3</v>
      </c>
      <c r="G3539" s="5">
        <v>6.0</v>
      </c>
      <c r="H3539" s="5">
        <v>215.0</v>
      </c>
      <c r="I3539" s="12">
        <f>if(H3539&lt;0,-H3539/(-H3539+100),100/(H3539+100))/(if(H3539&lt;0,-H3539/(-H3539+100),100/(H3539+100))+if(H3538&lt;0,-H3538/(-H3538+100),100/(H3538+100)))</f>
        <v>0.3021148036</v>
      </c>
      <c r="J3539" s="13">
        <v>74.0</v>
      </c>
      <c r="K3539" s="23" t="str">
        <f>IF(C3539&lt;&gt;"",IF(C3539+G3539&gt;0,C3539+G3539,""),IF(G3539-C3538&gt;0,G3539-C3538,""))</f>
        <v/>
      </c>
      <c r="L3539" s="15" t="str">
        <f>if(K3539&lt;&gt;"",if(J3538-J3539&lt;G3539,1,if(G3539=J3538-J3539,"Push",0)),"")</f>
        <v/>
      </c>
      <c r="AB3539" s="16"/>
    </row>
    <row r="3540" hidden="1">
      <c r="A3540" s="7">
        <v>44205.0</v>
      </c>
      <c r="B3540" s="8" t="s">
        <v>107</v>
      </c>
      <c r="C3540" s="9"/>
      <c r="D3540" s="9"/>
      <c r="E3540" s="10">
        <v>34.3</v>
      </c>
      <c r="F3540" s="11">
        <v>51.7</v>
      </c>
      <c r="G3540" s="5">
        <v>10.0</v>
      </c>
      <c r="H3540" s="5">
        <v>410.0</v>
      </c>
      <c r="I3540" s="12">
        <f>if(H3540&lt;0,-H3540/(-H3540+100),100/(H3540+100))/(if(H3540&lt;0,-H3540/(-H3540+100),100/(H3540+100))+if(H3541&lt;0,-H3541/(-H3541+100),100/(H3541+100)))</f>
        <v>0.1865369019</v>
      </c>
      <c r="J3540" s="13">
        <v>80.0</v>
      </c>
      <c r="K3540" s="14" t="str">
        <f>IF(C3540&lt;&gt;"",IF(C3540+G3540&gt;0,C3540+G3540,""),IF(G3540-C3541&gt;0,G3540-C3541,""))</f>
        <v/>
      </c>
      <c r="L3540" s="15" t="str">
        <f>if(K3540&lt;&gt;"",if(J3541-J3540&lt;G3540,1,if(G3540=J3541-J3540,"Push",0)),"")</f>
        <v/>
      </c>
      <c r="AB3540" s="16"/>
    </row>
    <row r="3541" hidden="1">
      <c r="B3541" s="20" t="s">
        <v>94</v>
      </c>
      <c r="C3541" s="3">
        <v>16.1</v>
      </c>
      <c r="D3541" s="21">
        <v>0.896</v>
      </c>
      <c r="F3541" s="22">
        <v>37.9</v>
      </c>
      <c r="G3541" s="5">
        <v>-10.0</v>
      </c>
      <c r="H3541" s="5">
        <v>-590.0</v>
      </c>
      <c r="I3541" s="12">
        <f>if(H3541&lt;0,-H3541/(-H3541+100),100/(H3541+100))/(if(H3541&lt;0,-H3541/(-H3541+100),100/(H3541+100))+if(H3540&lt;0,-H3540/(-H3540+100),100/(H3540+100)))</f>
        <v>0.8134630981</v>
      </c>
      <c r="J3541" s="13">
        <v>90.0</v>
      </c>
      <c r="K3541" s="23">
        <f>IF(C3541&lt;&gt;"",IF(C3541+G3541&gt;0,C3541+G3541,""),IF(G3541-C3540&gt;0,G3541-C3540,""))</f>
        <v>6.1</v>
      </c>
      <c r="L3541" s="15" t="str">
        <f>if(K3541&lt;&gt;"",if(J3540-J3541&lt;G3541,1,if(G3541=J3540-J3541,"Push",0)),"")</f>
        <v>Push</v>
      </c>
      <c r="AB3541" s="16"/>
    </row>
    <row r="3542" hidden="1">
      <c r="A3542" s="7">
        <v>44205.0</v>
      </c>
      <c r="B3542" s="8" t="s">
        <v>177</v>
      </c>
      <c r="C3542" s="9"/>
      <c r="D3542" s="9"/>
      <c r="E3542" s="10">
        <v>34.1</v>
      </c>
      <c r="F3542" s="11">
        <v>31.0</v>
      </c>
      <c r="G3542" s="5">
        <v>8.5</v>
      </c>
      <c r="H3542" s="5">
        <v>325.0</v>
      </c>
      <c r="I3542" s="12">
        <f>if(H3542&lt;0,-H3542/(-H3542+100),100/(H3542+100))/(if(H3542&lt;0,-H3542/(-H3542+100),100/(H3542+100))+if(H3543&lt;0,-H3543/(-H3543+100),100/(H3543+100)))</f>
        <v>0.2244362874</v>
      </c>
      <c r="J3542" s="13">
        <v>57.0</v>
      </c>
      <c r="K3542" s="14" t="str">
        <f>IF(C3542&lt;&gt;"",IF(C3542+G3542&gt;0,C3542+G3542,""),IF(G3542-C3543&gt;0,G3542-C3543,""))</f>
        <v/>
      </c>
      <c r="L3542" s="15" t="str">
        <f>if(K3542&lt;&gt;"",if(J3543-J3542&lt;G3542,1,if(G3542=J3543-J3542,"Push",0)),"")</f>
        <v/>
      </c>
      <c r="AB3542" s="16"/>
    </row>
    <row r="3543" hidden="1">
      <c r="B3543" s="20" t="s">
        <v>81</v>
      </c>
      <c r="C3543" s="3">
        <v>11.8</v>
      </c>
      <c r="D3543" s="21">
        <v>0.854</v>
      </c>
      <c r="F3543" s="22">
        <v>51.8</v>
      </c>
      <c r="G3543" s="5">
        <v>-8.5</v>
      </c>
      <c r="H3543" s="5">
        <v>-435.0</v>
      </c>
      <c r="I3543" s="12">
        <f>if(H3543&lt;0,-H3543/(-H3543+100),100/(H3543+100))/(if(H3543&lt;0,-H3543/(-H3543+100),100/(H3543+100))+if(H3542&lt;0,-H3542/(-H3542+100),100/(H3542+100)))</f>
        <v>0.7755637126</v>
      </c>
      <c r="J3543" s="13">
        <v>74.0</v>
      </c>
      <c r="K3543" s="23">
        <f>IF(C3543&lt;&gt;"",IF(C3543+G3543&gt;0,C3543+G3543,""),IF(G3543-C3542&gt;0,G3543-C3542,""))</f>
        <v>3.3</v>
      </c>
      <c r="L3543" s="15">
        <f>if(K3543&lt;&gt;"",if(J3542-J3543&lt;G3543,1,if(G3543=J3542-J3543,"Push",0)),"")</f>
        <v>1</v>
      </c>
      <c r="AB3543" s="16"/>
    </row>
    <row r="3544" hidden="1">
      <c r="A3544" s="7">
        <v>44205.0</v>
      </c>
      <c r="B3544" s="8" t="s">
        <v>165</v>
      </c>
      <c r="C3544" s="9"/>
      <c r="D3544" s="9"/>
      <c r="E3544" s="10">
        <v>33.1</v>
      </c>
      <c r="F3544" s="11">
        <v>30.8</v>
      </c>
      <c r="G3544" s="5">
        <v>10.0</v>
      </c>
      <c r="H3544" s="5">
        <v>420.0</v>
      </c>
      <c r="I3544" s="12">
        <f>if(H3544&lt;0,-H3544/(-H3544+100),100/(H3544+100))/(if(H3544&lt;0,-H3544/(-H3544+100),100/(H3544+100))+if(H3545&lt;0,-H3545/(-H3545+100),100/(H3545+100)))</f>
        <v>0.1836083023</v>
      </c>
      <c r="J3544" s="13">
        <v>67.0</v>
      </c>
      <c r="K3544" s="14" t="str">
        <f>IF(C3544&lt;&gt;"",IF(C3544+G3544&gt;0,C3544+G3544,""),IF(G3544-C3545&gt;0,G3544-C3545,""))</f>
        <v/>
      </c>
      <c r="L3544" s="15" t="str">
        <f>if(K3544&lt;&gt;"",if(J3545-J3544&lt;G3544,1,if(G3544=J3545-J3544,"Push",0)),"")</f>
        <v/>
      </c>
      <c r="AB3544" s="16"/>
    </row>
    <row r="3545" hidden="1">
      <c r="B3545" s="20" t="s">
        <v>66</v>
      </c>
      <c r="C3545" s="3">
        <v>10.5</v>
      </c>
      <c r="D3545" s="21">
        <v>0.823</v>
      </c>
      <c r="F3545" s="22">
        <v>54.0</v>
      </c>
      <c r="G3545" s="5">
        <v>-10.0</v>
      </c>
      <c r="H3545" s="5">
        <v>-590.0</v>
      </c>
      <c r="I3545" s="12">
        <f>if(H3545&lt;0,-H3545/(-H3545+100),100/(H3545+100))/(if(H3545&lt;0,-H3545/(-H3545+100),100/(H3545+100))+if(H3544&lt;0,-H3544/(-H3544+100),100/(H3544+100)))</f>
        <v>0.8163916977</v>
      </c>
      <c r="J3545" s="13">
        <v>87.0</v>
      </c>
      <c r="K3545" s="23">
        <f>IF(C3545&lt;&gt;"",IF(C3545+G3545&gt;0,C3545+G3545,""),IF(G3545-C3544&gt;0,G3545-C3544,""))</f>
        <v>0.5</v>
      </c>
      <c r="L3545" s="15">
        <f>if(K3545&lt;&gt;"",if(J3544-J3545&lt;G3545,1,if(G3545=J3544-J3545,"Push",0)),"")</f>
        <v>1</v>
      </c>
      <c r="AB3545" s="16"/>
    </row>
    <row r="3546" hidden="1">
      <c r="A3546" s="7">
        <v>44205.0</v>
      </c>
      <c r="B3546" s="8" t="s">
        <v>149</v>
      </c>
      <c r="C3546" s="9"/>
      <c r="D3546" s="9"/>
      <c r="E3546" s="10">
        <v>33.0</v>
      </c>
      <c r="F3546" s="11">
        <v>16.2</v>
      </c>
      <c r="G3546" s="5">
        <v>7.0</v>
      </c>
      <c r="H3546" s="5">
        <v>250.0</v>
      </c>
      <c r="I3546" s="12">
        <f>if(H3546&lt;0,-H3546/(-H3546+100),100/(H3546+100))/(if(H3546&lt;0,-H3546/(-H3546+100),100/(H3546+100))+if(H3547&lt;0,-H3547/(-H3547+100),100/(H3547+100)))</f>
        <v>0.273476112</v>
      </c>
      <c r="J3546" s="13">
        <v>65.0</v>
      </c>
      <c r="K3546" s="14">
        <f>IF(C3546&lt;&gt;"",IF(C3546+G3546&gt;0,C3546+G3546,""),IF(G3546-C3547&gt;0,G3546-C3547,""))</f>
        <v>2.2</v>
      </c>
      <c r="L3546" s="15">
        <f>if(K3546&lt;&gt;"",if(J3547-J3546&lt;G3546,1,if(G3546=J3547-J3546,"Push",0)),"")</f>
        <v>1</v>
      </c>
      <c r="AB3546" s="16"/>
    </row>
    <row r="3547" hidden="1">
      <c r="B3547" s="20" t="s">
        <v>73</v>
      </c>
      <c r="C3547" s="3">
        <v>4.8</v>
      </c>
      <c r="D3547" s="21">
        <v>0.664</v>
      </c>
      <c r="F3547" s="22">
        <v>53.7</v>
      </c>
      <c r="G3547" s="5">
        <v>-7.0</v>
      </c>
      <c r="H3547" s="5">
        <v>-315.0</v>
      </c>
      <c r="I3547" s="12">
        <f>if(H3547&lt;0,-H3547/(-H3547+100),100/(H3547+100))/(if(H3547&lt;0,-H3547/(-H3547+100),100/(H3547+100))+if(H3546&lt;0,-H3546/(-H3546+100),100/(H3546+100)))</f>
        <v>0.726523888</v>
      </c>
      <c r="J3547" s="13">
        <v>71.0</v>
      </c>
      <c r="K3547" s="23" t="str">
        <f>IF(C3547&lt;&gt;"",IF(C3547+G3547&gt;0,C3547+G3547,""),IF(G3547-C3546&gt;0,G3547-C3546,""))</f>
        <v/>
      </c>
      <c r="L3547" s="15" t="str">
        <f>if(K3547&lt;&gt;"",if(J3546-J3547&lt;G3547,1,if(G3547=J3546-J3547,"Push",0)),"")</f>
        <v/>
      </c>
      <c r="AB3547" s="16"/>
    </row>
    <row r="3548" hidden="1">
      <c r="A3548" s="26">
        <v>44205.0</v>
      </c>
      <c r="B3548" s="27" t="s">
        <v>160</v>
      </c>
      <c r="C3548" s="28"/>
      <c r="D3548" s="28"/>
      <c r="E3548" s="29">
        <v>32.7</v>
      </c>
      <c r="F3548" s="30">
        <v>31.3</v>
      </c>
      <c r="G3548" s="31"/>
      <c r="H3548" s="31"/>
      <c r="I3548" s="32"/>
      <c r="J3548" s="33">
        <v>58.0</v>
      </c>
      <c r="K3548" s="34"/>
      <c r="L3548" s="35"/>
      <c r="AB3548" s="16"/>
    </row>
    <row r="3549" hidden="1">
      <c r="B3549" s="36" t="s">
        <v>178</v>
      </c>
      <c r="C3549" s="37">
        <v>5.5</v>
      </c>
      <c r="D3549" s="38">
        <v>0.723</v>
      </c>
      <c r="F3549" s="39">
        <v>44.6</v>
      </c>
      <c r="G3549" s="31"/>
      <c r="H3549" s="31"/>
      <c r="I3549" s="32"/>
      <c r="J3549" s="33">
        <v>70.0</v>
      </c>
      <c r="K3549" s="40"/>
      <c r="L3549" s="35"/>
      <c r="AB3549" s="16"/>
    </row>
    <row r="3550" hidden="1">
      <c r="A3550" s="7">
        <v>44205.0</v>
      </c>
      <c r="B3550" s="8" t="s">
        <v>350</v>
      </c>
      <c r="C3550" s="9"/>
      <c r="D3550" s="9"/>
      <c r="E3550" s="10">
        <v>31.6</v>
      </c>
      <c r="F3550" s="11">
        <v>41.9</v>
      </c>
      <c r="G3550" s="5">
        <v>14.5</v>
      </c>
      <c r="H3550" s="5">
        <v>850.0</v>
      </c>
      <c r="I3550" s="12">
        <f>if(H3550&lt;0,-H3550/(-H3550+100),100/(H3550+100))/(if(H3550&lt;0,-H3550/(-H3550+100),100/(H3550+100))+if(H3551&lt;0,-H3551/(-H3551+100),100/(H3551+100)))</f>
        <v>0.1003777658</v>
      </c>
      <c r="J3550" s="13">
        <v>67.0</v>
      </c>
      <c r="K3550" s="14" t="str">
        <f>IF(C3550&lt;&gt;"",IF(C3550+G3550&gt;0,C3550+G3550,""),IF(G3550-C3551&gt;0,G3550-C3551,""))</f>
        <v/>
      </c>
      <c r="L3550" s="15" t="str">
        <f>if(K3550&lt;&gt;"",if(J3551-J3550&lt;G3550,1,if(G3550=J3551-J3550,"Push",0)),"")</f>
        <v/>
      </c>
      <c r="AB3550" s="16"/>
    </row>
    <row r="3551" hidden="1">
      <c r="B3551" s="20" t="s">
        <v>59</v>
      </c>
      <c r="C3551" s="3">
        <v>16.8</v>
      </c>
      <c r="D3551" s="21">
        <v>0.921</v>
      </c>
      <c r="F3551" s="22">
        <v>39.7</v>
      </c>
      <c r="G3551" s="5">
        <v>-14.5</v>
      </c>
      <c r="H3551" s="5">
        <v>-1667.0</v>
      </c>
      <c r="I3551" s="12">
        <f>if(H3551&lt;0,-H3551/(-H3551+100),100/(H3551+100))/(if(H3551&lt;0,-H3551/(-H3551+100),100/(H3551+100))+if(H3550&lt;0,-H3550/(-H3550+100),100/(H3550+100)))</f>
        <v>0.8996222342</v>
      </c>
      <c r="J3551" s="13">
        <v>83.0</v>
      </c>
      <c r="K3551" s="23">
        <f>IF(C3551&lt;&gt;"",IF(C3551+G3551&gt;0,C3551+G3551,""),IF(G3551-C3550&gt;0,G3551-C3550,""))</f>
        <v>2.3</v>
      </c>
      <c r="L3551" s="15">
        <f>if(K3551&lt;&gt;"",if(J3550-J3551&lt;G3551,1,if(G3551=J3550-J3551,"Push",0)),"")</f>
        <v>1</v>
      </c>
      <c r="AB3551" s="16"/>
    </row>
    <row r="3552" hidden="1">
      <c r="A3552" s="7">
        <v>44205.0</v>
      </c>
      <c r="B3552" s="8" t="s">
        <v>267</v>
      </c>
      <c r="C3552" s="9"/>
      <c r="D3552" s="9"/>
      <c r="E3552" s="10">
        <v>30.3</v>
      </c>
      <c r="F3552" s="11">
        <v>8.2</v>
      </c>
      <c r="G3552" s="5">
        <v>4.5</v>
      </c>
      <c r="H3552" s="5">
        <v>165.0</v>
      </c>
      <c r="I3552" s="12">
        <f>if(H3552&lt;0,-H3552/(-H3552+100),100/(H3552+100))/(if(H3552&lt;0,-H3552/(-H3552+100),100/(H3552+100))+if(H3553&lt;0,-H3553/(-H3553+100),100/(H3553+100)))</f>
        <v>0.3595638078</v>
      </c>
      <c r="J3552" s="13">
        <v>64.0</v>
      </c>
      <c r="K3552" s="14" t="str">
        <f>IF(C3552&lt;&gt;"",IF(C3552+G3552&gt;0,C3552+G3552,""),IF(G3552-C3553&gt;0,G3552-C3553,""))</f>
        <v/>
      </c>
      <c r="L3552" s="15" t="str">
        <f>if(K3552&lt;&gt;"",if(J3553-J3552&lt;G3552,1,if(G3552=J3553-J3552,"Push",0)),"")</f>
        <v/>
      </c>
      <c r="AB3552" s="16"/>
    </row>
    <row r="3553" hidden="1">
      <c r="B3553" s="20" t="s">
        <v>233</v>
      </c>
      <c r="C3553" s="3">
        <v>5.9</v>
      </c>
      <c r="D3553" s="21">
        <v>0.71</v>
      </c>
      <c r="F3553" s="22">
        <v>63.9</v>
      </c>
      <c r="G3553" s="5">
        <v>-4.5</v>
      </c>
      <c r="H3553" s="5">
        <v>-205.0</v>
      </c>
      <c r="I3553" s="12">
        <f>if(H3553&lt;0,-H3553/(-H3553+100),100/(H3553+100))/(if(H3553&lt;0,-H3553/(-H3553+100),100/(H3553+100))+if(H3552&lt;0,-H3552/(-H3552+100),100/(H3552+100)))</f>
        <v>0.6404361922</v>
      </c>
      <c r="J3553" s="13">
        <v>86.0</v>
      </c>
      <c r="K3553" s="23">
        <f>IF(C3553&lt;&gt;"",IF(C3553+G3553&gt;0,C3553+G3553,""),IF(G3553-C3552&gt;0,G3553-C3552,""))</f>
        <v>1.4</v>
      </c>
      <c r="L3553" s="15">
        <f>if(K3553&lt;&gt;"",if(J3552-J3553&lt;G3553,1,if(G3553=J3552-J3553,"Push",0)),"")</f>
        <v>1</v>
      </c>
      <c r="AB3553" s="16"/>
    </row>
    <row r="3554" hidden="1">
      <c r="A3554" s="7">
        <v>44205.0</v>
      </c>
      <c r="B3554" s="8" t="s">
        <v>468</v>
      </c>
      <c r="C3554" s="9"/>
      <c r="D3554" s="9"/>
      <c r="E3554" s="10">
        <v>25.9</v>
      </c>
      <c r="F3554" s="11">
        <v>9.3</v>
      </c>
      <c r="G3554" s="5">
        <v>5.5</v>
      </c>
      <c r="H3554" s="5">
        <v>200.0</v>
      </c>
      <c r="I3554" s="12">
        <f>if(H3554&lt;0,-H3554/(-H3554+100),100/(H3554+100))/(if(H3554&lt;0,-H3554/(-H3554+100),100/(H3554+100))+if(H3555&lt;0,-H3555/(-H3555+100),100/(H3555+100)))</f>
        <v>0.3194444444</v>
      </c>
      <c r="J3554" s="13">
        <v>82.0</v>
      </c>
      <c r="K3554" s="14" t="str">
        <f>IF(C3554&lt;&gt;"",IF(C3554+G3554&gt;0,C3554+G3554,""),IF(G3554-C3555&gt;0,G3554-C3555,""))</f>
        <v/>
      </c>
      <c r="L3554" s="15" t="str">
        <f>if(K3554&lt;&gt;"",if(J3555-J3554&lt;G3554,1,if(G3554=J3555-J3554,"Push",0)),"")</f>
        <v/>
      </c>
      <c r="AB3554" s="16"/>
    </row>
    <row r="3555" hidden="1">
      <c r="B3555" s="20" t="s">
        <v>155</v>
      </c>
      <c r="C3555" s="3">
        <v>6.5</v>
      </c>
      <c r="D3555" s="21">
        <v>0.725</v>
      </c>
      <c r="F3555" s="22">
        <v>55.6</v>
      </c>
      <c r="G3555" s="5">
        <v>-5.5</v>
      </c>
      <c r="H3555" s="5">
        <v>-245.0</v>
      </c>
      <c r="I3555" s="12">
        <f>if(H3555&lt;0,-H3555/(-H3555+100),100/(H3555+100))/(if(H3555&lt;0,-H3555/(-H3555+100),100/(H3555+100))+if(H3554&lt;0,-H3554/(-H3554+100),100/(H3554+100)))</f>
        <v>0.6805555556</v>
      </c>
      <c r="J3555" s="13">
        <v>91.0</v>
      </c>
      <c r="K3555" s="23">
        <f>IF(C3555&lt;&gt;"",IF(C3555+G3555&gt;0,C3555+G3555,""),IF(G3555-C3554&gt;0,G3555-C3554,""))</f>
        <v>1</v>
      </c>
      <c r="L3555" s="15">
        <f>if(K3555&lt;&gt;"",if(J3554-J3555&lt;G3555,1,if(G3555=J3554-J3555,"Push",0)),"")</f>
        <v>1</v>
      </c>
      <c r="AB3555" s="16"/>
    </row>
    <row r="3556" hidden="1">
      <c r="A3556" s="7">
        <v>44205.0</v>
      </c>
      <c r="B3556" s="8" t="s">
        <v>476</v>
      </c>
      <c r="C3556" s="9"/>
      <c r="D3556" s="9"/>
      <c r="E3556" s="10">
        <v>19.9</v>
      </c>
      <c r="F3556" s="11">
        <v>55.1</v>
      </c>
      <c r="I3556" s="12"/>
      <c r="J3556" s="13">
        <v>67.0</v>
      </c>
      <c r="K3556" s="14"/>
      <c r="L3556" s="15"/>
      <c r="AB3556" s="16"/>
    </row>
    <row r="3557" hidden="1">
      <c r="B3557" s="20" t="s">
        <v>277</v>
      </c>
      <c r="C3557" s="3">
        <v>35.9</v>
      </c>
      <c r="D3557" s="21">
        <v>0.995</v>
      </c>
      <c r="F3557" s="22">
        <v>26.0</v>
      </c>
      <c r="I3557" s="12"/>
      <c r="J3557" s="13">
        <v>84.0</v>
      </c>
      <c r="K3557" s="23"/>
      <c r="L3557" s="15"/>
      <c r="AB3557" s="16"/>
    </row>
    <row r="3558" hidden="1">
      <c r="A3558" s="7">
        <v>44205.0</v>
      </c>
      <c r="B3558" s="8" t="s">
        <v>477</v>
      </c>
      <c r="C3558" s="9"/>
      <c r="D3558" s="9"/>
      <c r="E3558" s="10">
        <v>17.9</v>
      </c>
      <c r="F3558" s="11">
        <v>26.1</v>
      </c>
      <c r="I3558" s="12"/>
      <c r="J3558" s="13">
        <v>63.0</v>
      </c>
      <c r="K3558" s="14"/>
      <c r="L3558" s="15"/>
      <c r="AB3558" s="16"/>
    </row>
    <row r="3559" hidden="1">
      <c r="B3559" s="20" t="s">
        <v>131</v>
      </c>
      <c r="C3559" s="3">
        <v>31.3</v>
      </c>
      <c r="D3559" s="21">
        <v>0.99</v>
      </c>
      <c r="F3559" s="22">
        <v>46.3</v>
      </c>
      <c r="I3559" s="12"/>
      <c r="J3559" s="13">
        <v>98.0</v>
      </c>
      <c r="K3559" s="23"/>
      <c r="L3559" s="15"/>
      <c r="AB3559" s="16"/>
    </row>
    <row r="3560" hidden="1">
      <c r="A3560" s="7">
        <v>44205.0</v>
      </c>
      <c r="B3560" s="8" t="s">
        <v>478</v>
      </c>
      <c r="C3560" s="9"/>
      <c r="D3560" s="9"/>
      <c r="E3560" s="10">
        <v>17.4</v>
      </c>
      <c r="F3560" s="11">
        <v>68.3</v>
      </c>
      <c r="I3560" s="12"/>
      <c r="J3560" s="13">
        <v>75.0</v>
      </c>
      <c r="K3560" s="14"/>
      <c r="L3560" s="15"/>
      <c r="AB3560" s="16"/>
    </row>
    <row r="3561" hidden="1">
      <c r="B3561" s="20" t="s">
        <v>365</v>
      </c>
      <c r="C3561" s="3">
        <v>30.6</v>
      </c>
      <c r="D3561" s="21">
        <v>0.984</v>
      </c>
      <c r="F3561" s="22">
        <v>0.1</v>
      </c>
      <c r="I3561" s="12"/>
      <c r="J3561" s="13">
        <v>72.0</v>
      </c>
      <c r="K3561" s="23"/>
      <c r="L3561" s="15"/>
      <c r="AB3561" s="16"/>
    </row>
    <row r="3562" hidden="1">
      <c r="A3562" s="7">
        <v>44205.0</v>
      </c>
      <c r="B3562" s="8" t="s">
        <v>441</v>
      </c>
      <c r="C3562" s="9"/>
      <c r="D3562" s="9"/>
      <c r="E3562" s="10"/>
      <c r="F3562" s="11"/>
      <c r="G3562" s="5">
        <v>7.5</v>
      </c>
      <c r="H3562" s="5">
        <v>300.0</v>
      </c>
      <c r="I3562" s="12">
        <f>if(H3562&lt;0,-H3562/(-H3562+100),100/(H3562+100))/(if(H3562&lt;0,-H3562/(-H3562+100),100/(H3562+100))+if(H3563&lt;0,-H3563/(-H3563+100),100/(H3563+100)))</f>
        <v>0.2405063291</v>
      </c>
      <c r="J3562" s="13">
        <v>64.0</v>
      </c>
      <c r="K3562" s="14"/>
      <c r="L3562" s="15"/>
      <c r="AB3562" s="16"/>
    </row>
    <row r="3563" hidden="1">
      <c r="B3563" s="20" t="s">
        <v>238</v>
      </c>
      <c r="C3563" s="3"/>
      <c r="D3563" s="3"/>
      <c r="F3563" s="22"/>
      <c r="G3563" s="5">
        <v>-7.5</v>
      </c>
      <c r="H3563" s="5">
        <v>-375.0</v>
      </c>
      <c r="I3563" s="12">
        <f>if(H3563&lt;0,-H3563/(-H3563+100),100/(H3563+100))/(if(H3563&lt;0,-H3563/(-H3563+100),100/(H3563+100))+if(H3562&lt;0,-H3562/(-H3562+100),100/(H3562+100)))</f>
        <v>0.7594936709</v>
      </c>
      <c r="J3563" s="13">
        <v>67.0</v>
      </c>
      <c r="K3563" s="23"/>
      <c r="L3563" s="15"/>
      <c r="AB3563" s="16"/>
    </row>
    <row r="3564" hidden="1">
      <c r="A3564" s="7">
        <v>44205.0</v>
      </c>
      <c r="B3564" s="8" t="s">
        <v>51</v>
      </c>
      <c r="C3564" s="9"/>
      <c r="D3564" s="9"/>
      <c r="E3564" s="10"/>
      <c r="F3564" s="11"/>
      <c r="I3564" s="12"/>
      <c r="J3564" s="13">
        <v>79.0</v>
      </c>
      <c r="K3564" s="14"/>
      <c r="L3564" s="15"/>
      <c r="AB3564" s="16"/>
    </row>
    <row r="3565" hidden="1">
      <c r="B3565" s="20" t="s">
        <v>456</v>
      </c>
      <c r="C3565" s="3"/>
      <c r="D3565" s="3"/>
      <c r="F3565" s="22"/>
      <c r="I3565" s="12"/>
      <c r="J3565" s="13">
        <v>65.0</v>
      </c>
      <c r="K3565" s="23"/>
      <c r="L3565" s="15"/>
      <c r="AB3565" s="16"/>
    </row>
    <row r="3566" hidden="1">
      <c r="A3566" s="7">
        <v>44205.0</v>
      </c>
      <c r="B3566" s="8" t="s">
        <v>479</v>
      </c>
      <c r="C3566" s="9"/>
      <c r="D3566" s="9"/>
      <c r="E3566" s="10"/>
      <c r="F3566" s="11"/>
      <c r="I3566" s="12"/>
      <c r="J3566" s="13">
        <v>75.0</v>
      </c>
      <c r="K3566" s="14"/>
      <c r="L3566" s="15"/>
      <c r="AB3566" s="16"/>
    </row>
    <row r="3567" hidden="1">
      <c r="B3567" s="20" t="s">
        <v>249</v>
      </c>
      <c r="C3567" s="3"/>
      <c r="D3567" s="3"/>
      <c r="F3567" s="22"/>
      <c r="I3567" s="12"/>
      <c r="J3567" s="13">
        <v>72.0</v>
      </c>
      <c r="K3567" s="23"/>
      <c r="L3567" s="15"/>
      <c r="AB3567" s="16"/>
    </row>
    <row r="3568">
      <c r="A3568" s="42">
        <v>44206.0</v>
      </c>
      <c r="B3568" s="43" t="s">
        <v>86</v>
      </c>
      <c r="C3568" s="44"/>
      <c r="D3568" s="44"/>
      <c r="E3568" s="46">
        <v>81.9</v>
      </c>
      <c r="F3568" s="47">
        <v>59.7</v>
      </c>
      <c r="G3568" s="48">
        <v>4.0</v>
      </c>
      <c r="H3568" s="48">
        <v>155.0</v>
      </c>
      <c r="I3568" s="49">
        <f>if(H3568&lt;0,-H3568/(-H3568+100),100/(H3568+100))/(if(H3568&lt;0,-H3568/(-H3568+100),100/(H3568+100))+if(H3569&lt;0,-H3569/(-H3569+100),100/(H3569+100)))</f>
        <v>0.3761673024</v>
      </c>
      <c r="J3568" s="50">
        <v>73.0</v>
      </c>
      <c r="K3568" s="51" t="str">
        <f>IF(C3568&lt;&gt;"",IF(C3568+G3568&gt;0,C3568+G3568,""),IF(G3568-C3569&gt;0,G3568-C3569,""))</f>
        <v/>
      </c>
      <c r="L3568" s="52" t="str">
        <f>if(K3568&lt;&gt;"",if(J3569-J3568&lt;G3568,1,if(G3568=J3569-J3568,"Push",0)),"")</f>
        <v/>
      </c>
      <c r="AB3568" s="16"/>
    </row>
    <row r="3569">
      <c r="B3569" s="20" t="s">
        <v>114</v>
      </c>
      <c r="C3569" s="3">
        <v>4.5</v>
      </c>
      <c r="D3569" s="21">
        <v>0.669</v>
      </c>
      <c r="F3569" s="22">
        <v>69.7</v>
      </c>
      <c r="G3569" s="5">
        <v>-4.0</v>
      </c>
      <c r="H3569" s="5">
        <v>-186.0</v>
      </c>
      <c r="I3569" s="12">
        <f>if(H3569&lt;0,-H3569/(-H3569+100),100/(H3569+100))/(if(H3569&lt;0,-H3569/(-H3569+100),100/(H3569+100))+if(H3568&lt;0,-H3568/(-H3568+100),100/(H3568+100)))</f>
        <v>0.6238326976</v>
      </c>
      <c r="J3569" s="13">
        <v>74.0</v>
      </c>
      <c r="K3569" s="23">
        <f>IF(C3569&lt;&gt;"",IF(C3569+G3569&gt;0,C3569+G3569,""),IF(G3569-C3568&gt;0,G3569-C3568,""))</f>
        <v>0.5</v>
      </c>
      <c r="L3569" s="15">
        <f>if(K3569&lt;&gt;"",if(J3568-J3569&lt;G3569,1,if(G3569=J3568-J3569,"Push",0)),"")</f>
        <v>0</v>
      </c>
      <c r="AB3569" s="16"/>
    </row>
    <row r="3570" hidden="1">
      <c r="A3570" s="7">
        <v>44206.0</v>
      </c>
      <c r="B3570" s="8" t="s">
        <v>138</v>
      </c>
      <c r="C3570" s="9"/>
      <c r="D3570" s="9"/>
      <c r="E3570" s="10">
        <v>78.9</v>
      </c>
      <c r="F3570" s="11">
        <v>53.6</v>
      </c>
      <c r="G3570" s="5">
        <v>10.5</v>
      </c>
      <c r="H3570" s="5">
        <v>440.0</v>
      </c>
      <c r="I3570" s="12">
        <f>if(H3570&lt;0,-H3570/(-H3570+100),100/(H3570+100))/(if(H3570&lt;0,-H3570/(-H3570+100),100/(H3570+100))+if(H3571&lt;0,-H3571/(-H3571+100),100/(H3571+100)))</f>
        <v>0.1780185759</v>
      </c>
      <c r="J3570" s="13">
        <v>71.0</v>
      </c>
      <c r="K3570" s="14" t="str">
        <f>IF(C3570&lt;&gt;"",IF(C3570+G3570&gt;0,C3570+G3570,""),IF(G3570-C3571&gt;0,G3570-C3571,""))</f>
        <v/>
      </c>
      <c r="L3570" s="15" t="str">
        <f>if(K3570&lt;&gt;"",if(J3571-J3570&lt;G3570,1,if(G3570=J3571-J3570,"Push",0)),"")</f>
        <v/>
      </c>
      <c r="AB3570" s="16"/>
    </row>
    <row r="3571" hidden="1">
      <c r="B3571" s="20" t="s">
        <v>88</v>
      </c>
      <c r="C3571" s="3">
        <v>13.0</v>
      </c>
      <c r="D3571" s="21">
        <v>0.86</v>
      </c>
      <c r="F3571" s="22">
        <v>78.9</v>
      </c>
      <c r="G3571" s="5">
        <v>-10.5</v>
      </c>
      <c r="H3571" s="5">
        <v>-590.0</v>
      </c>
      <c r="I3571" s="12">
        <f>if(H3571&lt;0,-H3571/(-H3571+100),100/(H3571+100))/(if(H3571&lt;0,-H3571/(-H3571+100),100/(H3571+100))+if(H3570&lt;0,-H3570/(-H3570+100),100/(H3570+100)))</f>
        <v>0.8219814241</v>
      </c>
      <c r="J3571" s="13">
        <v>86.0</v>
      </c>
      <c r="K3571" s="23">
        <f>IF(C3571&lt;&gt;"",IF(C3571+G3571&gt;0,C3571+G3571,""),IF(G3571-C3570&gt;0,G3571-C3570,""))</f>
        <v>2.5</v>
      </c>
      <c r="L3571" s="15">
        <f>if(K3571&lt;&gt;"",if(J3570-J3571&lt;G3571,1,if(G3571=J3570-J3571,"Push",0)),"")</f>
        <v>1</v>
      </c>
      <c r="AB3571" s="16"/>
    </row>
    <row r="3572" hidden="1">
      <c r="A3572" s="26">
        <v>44206.0</v>
      </c>
      <c r="B3572" s="27" t="s">
        <v>58</v>
      </c>
      <c r="C3572" s="28"/>
      <c r="D3572" s="28"/>
      <c r="E3572" s="29">
        <v>77.8</v>
      </c>
      <c r="F3572" s="30">
        <v>96.0</v>
      </c>
      <c r="G3572" s="31"/>
      <c r="H3572" s="31"/>
      <c r="I3572" s="32"/>
      <c r="J3572" s="33">
        <v>66.0</v>
      </c>
      <c r="K3572" s="34"/>
      <c r="L3572" s="35"/>
      <c r="AB3572" s="16"/>
    </row>
    <row r="3573" hidden="1">
      <c r="B3573" s="36" t="s">
        <v>72</v>
      </c>
      <c r="C3573" s="37">
        <v>11.4</v>
      </c>
      <c r="D3573" s="38">
        <v>0.848</v>
      </c>
      <c r="F3573" s="39">
        <v>36.3</v>
      </c>
      <c r="G3573" s="31"/>
      <c r="H3573" s="31"/>
      <c r="I3573" s="32"/>
      <c r="J3573" s="33">
        <v>63.0</v>
      </c>
      <c r="K3573" s="40"/>
      <c r="L3573" s="35"/>
      <c r="AB3573" s="16"/>
    </row>
    <row r="3574" hidden="1">
      <c r="A3574" s="7">
        <v>44206.0</v>
      </c>
      <c r="B3574" s="8" t="s">
        <v>41</v>
      </c>
      <c r="C3574" s="9"/>
      <c r="D3574" s="9"/>
      <c r="E3574" s="10">
        <v>76.5</v>
      </c>
      <c r="F3574" s="11">
        <v>35.6</v>
      </c>
      <c r="G3574" s="5">
        <v>-3.5</v>
      </c>
      <c r="H3574" s="5">
        <v>-165.0</v>
      </c>
      <c r="I3574" s="12">
        <f>if(H3574&lt;0,-H3574/(-H3574+100),100/(H3574+100))/(if(H3574&lt;0,-H3574/(-H3574+100),100/(H3574+100))+if(H3575&lt;0,-H3575/(-H3575+100),100/(H3575+100)))</f>
        <v>0.5940252777</v>
      </c>
      <c r="J3574" s="13">
        <v>60.0</v>
      </c>
      <c r="K3574" s="14" t="str">
        <f>IF(C3574&lt;&gt;"",IF(C3574+G3574&gt;0,C3574+G3574,""),IF(G3574-C3575&gt;0,G3574-C3575,""))</f>
        <v/>
      </c>
      <c r="L3574" s="15" t="str">
        <f>if(K3574&lt;&gt;"",if(J3575-J3574&lt;G3574,1,if(G3574=J3575-J3574,"Push",0)),"")</f>
        <v/>
      </c>
      <c r="AB3574" s="16"/>
    </row>
    <row r="3575" hidden="1">
      <c r="B3575" s="20" t="s">
        <v>60</v>
      </c>
      <c r="C3575" s="3">
        <v>0.8</v>
      </c>
      <c r="D3575" s="21">
        <v>0.53</v>
      </c>
      <c r="F3575" s="22">
        <v>82.2</v>
      </c>
      <c r="G3575" s="5">
        <v>3.5</v>
      </c>
      <c r="H3575" s="5">
        <v>135.0</v>
      </c>
      <c r="I3575" s="12">
        <f>if(H3575&lt;0,-H3575/(-H3575+100),100/(H3575+100))/(if(H3575&lt;0,-H3575/(-H3575+100),100/(H3575+100))+if(H3574&lt;0,-H3574/(-H3574+100),100/(H3574+100)))</f>
        <v>0.4059747223</v>
      </c>
      <c r="J3575" s="13">
        <v>68.0</v>
      </c>
      <c r="K3575" s="23">
        <f>IF(C3575&lt;&gt;"",IF(C3575+G3575&gt;0,C3575+G3575,""),IF(G3575-C3574&gt;0,G3575-C3574,""))</f>
        <v>4.3</v>
      </c>
      <c r="L3575" s="15">
        <f>if(K3575&lt;&gt;"",if(J3574-J3575&lt;G3575,1,if(G3575=J3574-J3575,"Push",0)),"")</f>
        <v>1</v>
      </c>
      <c r="AB3575" s="16"/>
    </row>
    <row r="3576" hidden="1">
      <c r="A3576" s="26">
        <v>44206.0</v>
      </c>
      <c r="B3576" s="27" t="s">
        <v>45</v>
      </c>
      <c r="C3576" s="28">
        <v>1.0</v>
      </c>
      <c r="D3576" s="53">
        <v>0.539</v>
      </c>
      <c r="E3576" s="29">
        <v>76.1</v>
      </c>
      <c r="F3576" s="30">
        <v>26.9</v>
      </c>
      <c r="G3576" s="31"/>
      <c r="H3576" s="31"/>
      <c r="I3576" s="32"/>
      <c r="J3576" s="33">
        <v>72.0</v>
      </c>
      <c r="K3576" s="34"/>
      <c r="L3576" s="35"/>
      <c r="AB3576" s="16"/>
    </row>
    <row r="3577" hidden="1">
      <c r="B3577" s="36" t="s">
        <v>18</v>
      </c>
      <c r="C3577" s="37"/>
      <c r="D3577" s="37"/>
      <c r="F3577" s="39">
        <v>80.5</v>
      </c>
      <c r="G3577" s="31"/>
      <c r="H3577" s="31"/>
      <c r="I3577" s="32"/>
      <c r="J3577" s="33">
        <v>78.0</v>
      </c>
      <c r="K3577" s="40"/>
      <c r="L3577" s="35"/>
      <c r="AB3577" s="16"/>
    </row>
    <row r="3578" hidden="1">
      <c r="A3578" s="7">
        <v>44206.0</v>
      </c>
      <c r="B3578" s="8" t="s">
        <v>272</v>
      </c>
      <c r="C3578" s="9"/>
      <c r="D3578" s="9"/>
      <c r="E3578" s="10">
        <v>74.4</v>
      </c>
      <c r="F3578" s="11">
        <v>42.5</v>
      </c>
      <c r="G3578" s="5">
        <v>6.5</v>
      </c>
      <c r="H3578" s="5">
        <v>235.0</v>
      </c>
      <c r="I3578" s="12">
        <f>if(H3578&lt;0,-H3578/(-H3578+100),100/(H3578+100))/(if(H3578&lt;0,-H3578/(-H3578+100),100/(H3578+100))+if(H3579&lt;0,-H3579/(-H3579+100),100/(H3579+100)))</f>
        <v>0.2871810133</v>
      </c>
      <c r="J3578" s="13">
        <v>63.0</v>
      </c>
      <c r="K3578" s="14" t="str">
        <f>IF(C3578&lt;&gt;"",IF(C3578+G3578&gt;0,C3578+G3578,""),IF(G3578-C3579&gt;0,G3578-C3579,""))</f>
        <v/>
      </c>
      <c r="L3578" s="15" t="str">
        <f>if(K3578&lt;&gt;"",if(J3579-J3578&lt;G3578,1,if(G3578=J3579-J3578,"Push",0)),"")</f>
        <v/>
      </c>
      <c r="AB3578" s="16"/>
    </row>
    <row r="3579" hidden="1">
      <c r="B3579" s="20" t="s">
        <v>154</v>
      </c>
      <c r="C3579" s="3">
        <v>6.6</v>
      </c>
      <c r="D3579" s="21">
        <v>0.744</v>
      </c>
      <c r="F3579" s="22">
        <v>87.5</v>
      </c>
      <c r="G3579" s="5">
        <v>-6.5</v>
      </c>
      <c r="H3579" s="5">
        <v>-286.0</v>
      </c>
      <c r="I3579" s="12">
        <f>if(H3579&lt;0,-H3579/(-H3579+100),100/(H3579+100))/(if(H3579&lt;0,-H3579/(-H3579+100),100/(H3579+100))+if(H3578&lt;0,-H3578/(-H3578+100),100/(H3578+100)))</f>
        <v>0.7128189867</v>
      </c>
      <c r="J3579" s="13">
        <v>77.0</v>
      </c>
      <c r="K3579" s="23">
        <f>IF(C3579&lt;&gt;"",IF(C3579+G3579&gt;0,C3579+G3579,""),IF(G3579-C3578&gt;0,G3579-C3578,""))</f>
        <v>0.1</v>
      </c>
      <c r="L3579" s="15">
        <f>if(K3579&lt;&gt;"",if(J3578-J3579&lt;G3579,1,if(G3579=J3578-J3579,"Push",0)),"")</f>
        <v>1</v>
      </c>
      <c r="AB3579" s="16"/>
    </row>
    <row r="3580" hidden="1">
      <c r="A3580" s="7">
        <v>44206.0</v>
      </c>
      <c r="B3580" s="8" t="s">
        <v>333</v>
      </c>
      <c r="C3580" s="9"/>
      <c r="D3580" s="9"/>
      <c r="E3580" s="10">
        <v>72.7</v>
      </c>
      <c r="F3580" s="11">
        <v>40.8</v>
      </c>
      <c r="G3580" s="5">
        <v>2.0</v>
      </c>
      <c r="H3580" s="5">
        <v>112.0</v>
      </c>
      <c r="I3580" s="12">
        <f>if(H3580&lt;0,-H3580/(-H3580+100),100/(H3580+100))/(if(H3580&lt;0,-H3580/(-H3580+100),100/(H3580+100))+if(H3581&lt;0,-H3581/(-H3581+100),100/(H3581+100)))</f>
        <v>0.4516676961</v>
      </c>
      <c r="J3580" s="13">
        <v>76.0</v>
      </c>
      <c r="K3580" s="14">
        <f>IF(C3580&lt;&gt;"",IF(C3580+G3580&gt;0,C3580+G3580,""),IF(G3580-C3581&gt;0,G3580-C3581,""))</f>
        <v>1.3</v>
      </c>
      <c r="L3580" s="15">
        <f>if(K3580&lt;&gt;"",if(J3581-J3580&lt;G3580,1,if(G3580=J3581-J3580,"Push",0)),"")</f>
        <v>0</v>
      </c>
      <c r="AB3580" s="16"/>
    </row>
    <row r="3581" hidden="1">
      <c r="B3581" s="20" t="s">
        <v>332</v>
      </c>
      <c r="C3581" s="3">
        <v>0.7</v>
      </c>
      <c r="D3581" s="21">
        <v>0.524</v>
      </c>
      <c r="F3581" s="22">
        <v>73.9</v>
      </c>
      <c r="G3581" s="5">
        <v>-2.0</v>
      </c>
      <c r="H3581" s="5">
        <v>-134.0</v>
      </c>
      <c r="I3581" s="12">
        <f>if(H3581&lt;0,-H3581/(-H3581+100),100/(H3581+100))/(if(H3581&lt;0,-H3581/(-H3581+100),100/(H3581+100))+if(H3580&lt;0,-H3580/(-H3580+100),100/(H3580+100)))</f>
        <v>0.5483323039</v>
      </c>
      <c r="J3581" s="13">
        <v>82.0</v>
      </c>
      <c r="K3581" s="23" t="str">
        <f>IF(C3581&lt;&gt;"",IF(C3581+G3581&gt;0,C3581+G3581,""),IF(G3581-C3580&gt;0,G3581-C3580,""))</f>
        <v/>
      </c>
      <c r="L3581" s="15" t="str">
        <f>if(K3581&lt;&gt;"",if(J3580-J3581&lt;G3581,1,if(G3581=J3580-J3581,"Push",0)),"")</f>
        <v/>
      </c>
      <c r="AB3581" s="16"/>
    </row>
    <row r="3582" hidden="1">
      <c r="A3582" s="7">
        <v>44206.0</v>
      </c>
      <c r="B3582" s="8" t="s">
        <v>108</v>
      </c>
      <c r="C3582" s="9">
        <v>6.7</v>
      </c>
      <c r="D3582" s="25">
        <v>0.729</v>
      </c>
      <c r="E3582" s="10">
        <v>72.1</v>
      </c>
      <c r="F3582" s="11">
        <v>69.0</v>
      </c>
      <c r="G3582" s="5">
        <v>-6.5</v>
      </c>
      <c r="H3582" s="5">
        <v>-286.0</v>
      </c>
      <c r="I3582" s="12">
        <f>if(H3582&lt;0,-H3582/(-H3582+100),100/(H3582+100))/(if(H3582&lt;0,-H3582/(-H3582+100),100/(H3582+100))+if(H3583&lt;0,-H3583/(-H3583+100),100/(H3583+100)))</f>
        <v>0.7128189867</v>
      </c>
      <c r="J3582" s="13">
        <v>84.0</v>
      </c>
      <c r="K3582" s="14">
        <f>IF(C3582&lt;&gt;"",IF(C3582+G3582&gt;0,C3582+G3582,""),IF(G3582-C3583&gt;0,G3582-C3583,""))</f>
        <v>0.2</v>
      </c>
      <c r="L3582" s="15">
        <f>if(K3582&lt;&gt;"",if(J3583-J3582&lt;G3582,1,if(G3582=J3583-J3582,"Push",0)),"")</f>
        <v>1</v>
      </c>
      <c r="AB3582" s="16"/>
    </row>
    <row r="3583" hidden="1">
      <c r="B3583" s="20" t="s">
        <v>124</v>
      </c>
      <c r="C3583" s="3"/>
      <c r="D3583" s="3"/>
      <c r="F3583" s="22">
        <v>53.0</v>
      </c>
      <c r="G3583" s="5">
        <v>6.5</v>
      </c>
      <c r="H3583" s="5">
        <v>235.0</v>
      </c>
      <c r="I3583" s="12">
        <f>if(H3583&lt;0,-H3583/(-H3583+100),100/(H3583+100))/(if(H3583&lt;0,-H3583/(-H3583+100),100/(H3583+100))+if(H3582&lt;0,-H3582/(-H3582+100),100/(H3582+100)))</f>
        <v>0.2871810133</v>
      </c>
      <c r="J3583" s="13">
        <v>76.0</v>
      </c>
      <c r="K3583" s="23" t="str">
        <f>IF(C3583&lt;&gt;"",IF(C3583+G3583&gt;0,C3583+G3583,""),IF(G3583-C3582&gt;0,G3583-C3582,""))</f>
        <v/>
      </c>
      <c r="L3583" s="15" t="str">
        <f>if(K3583&lt;&gt;"",if(J3582-J3583&lt;G3583,1,if(G3583=J3582-J3583,"Push",0)),"")</f>
        <v/>
      </c>
      <c r="AB3583" s="16"/>
    </row>
    <row r="3584" hidden="1">
      <c r="A3584" s="7">
        <v>44206.0</v>
      </c>
      <c r="B3584" s="8" t="s">
        <v>465</v>
      </c>
      <c r="C3584" s="9">
        <v>2.0</v>
      </c>
      <c r="D3584" s="25">
        <v>0.575</v>
      </c>
      <c r="E3584" s="10">
        <v>66.5</v>
      </c>
      <c r="F3584" s="11">
        <v>72.8</v>
      </c>
      <c r="G3584" s="5">
        <v>-5.0</v>
      </c>
      <c r="H3584" s="5">
        <v>-225.0</v>
      </c>
      <c r="I3584" s="12">
        <f>if(H3584&lt;0,-H3584/(-H3584+100),100/(H3584+100))/(if(H3584&lt;0,-H3584/(-H3584+100),100/(H3584+100))+if(H3585&lt;0,-H3585/(-H3585+100),100/(H3585+100)))</f>
        <v>0.6596858639</v>
      </c>
      <c r="J3584" s="13">
        <v>89.0</v>
      </c>
      <c r="K3584" s="14" t="str">
        <f>IF(C3584&lt;&gt;"",IF(C3584+G3584&gt;0,C3584+G3584,""),IF(G3584-C3585&gt;0,G3584-C3585,""))</f>
        <v/>
      </c>
      <c r="L3584" s="15" t="str">
        <f>if(K3584&lt;&gt;"",if(J3585-J3584&lt;G3584,1,if(G3584=J3585-J3584,"Push",0)),"")</f>
        <v/>
      </c>
      <c r="AB3584" s="16"/>
    </row>
    <row r="3585" hidden="1">
      <c r="B3585" s="20" t="s">
        <v>470</v>
      </c>
      <c r="C3585" s="3"/>
      <c r="D3585" s="3"/>
      <c r="F3585" s="22">
        <v>32.2</v>
      </c>
      <c r="G3585" s="5">
        <v>5.0</v>
      </c>
      <c r="H3585" s="5">
        <v>180.0</v>
      </c>
      <c r="I3585" s="12">
        <f>if(H3585&lt;0,-H3585/(-H3585+100),100/(H3585+100))/(if(H3585&lt;0,-H3585/(-H3585+100),100/(H3585+100))+if(H3584&lt;0,-H3584/(-H3584+100),100/(H3584+100)))</f>
        <v>0.3403141361</v>
      </c>
      <c r="J3585" s="13">
        <v>45.0</v>
      </c>
      <c r="K3585" s="23">
        <f>IF(C3585&lt;&gt;"",IF(C3585+G3585&gt;0,C3585+G3585,""),IF(G3585-C3584&gt;0,G3585-C3584,""))</f>
        <v>3</v>
      </c>
      <c r="L3585" s="15">
        <f>if(K3585&lt;&gt;"",if(J3584-J3585&lt;G3585,1,if(G3585=J3584-J3585,"Push",0)),"")</f>
        <v>0</v>
      </c>
      <c r="AB3585" s="16"/>
    </row>
    <row r="3586" hidden="1">
      <c r="A3586" s="7">
        <v>44206.0</v>
      </c>
      <c r="B3586" s="8" t="s">
        <v>276</v>
      </c>
      <c r="C3586" s="9"/>
      <c r="D3586" s="9"/>
      <c r="E3586" s="10">
        <v>62.1</v>
      </c>
      <c r="F3586" s="11">
        <v>25.6</v>
      </c>
      <c r="G3586" s="5">
        <v>-2.0</v>
      </c>
      <c r="H3586" s="5">
        <v>-136.0</v>
      </c>
      <c r="I3586" s="12">
        <f>if(H3586&lt;0,-H3586/(-H3586+100),100/(H3586+100))/(if(H3586&lt;0,-H3586/(-H3586+100),100/(H3586+100))+if(H3587&lt;0,-H3587/(-H3587+100),100/(H3587+100)))</f>
        <v>0.549893195</v>
      </c>
      <c r="J3586" s="13">
        <v>68.0</v>
      </c>
      <c r="K3586" s="14" t="str">
        <f>IF(C3586&lt;&gt;"",IF(C3586+G3586&gt;0,C3586+G3586,""),IF(G3586-C3587&gt;0,G3586-C3587,""))</f>
        <v/>
      </c>
      <c r="L3586" s="15" t="str">
        <f>if(K3586&lt;&gt;"",if(J3587-J3586&lt;G3586,1,if(G3586=J3587-J3586,"Push",0)),"")</f>
        <v/>
      </c>
      <c r="AB3586" s="16"/>
    </row>
    <row r="3587" hidden="1">
      <c r="B3587" s="20" t="s">
        <v>33</v>
      </c>
      <c r="C3587" s="3">
        <v>1.3</v>
      </c>
      <c r="D3587" s="21">
        <v>0.553</v>
      </c>
      <c r="F3587" s="22">
        <v>72.9</v>
      </c>
      <c r="G3587" s="5">
        <v>2.0</v>
      </c>
      <c r="H3587" s="5">
        <v>112.0</v>
      </c>
      <c r="I3587" s="12">
        <f>if(H3587&lt;0,-H3587/(-H3587+100),100/(H3587+100))/(if(H3587&lt;0,-H3587/(-H3587+100),100/(H3587+100))+if(H3586&lt;0,-H3586/(-H3586+100),100/(H3586+100)))</f>
        <v>0.450106805</v>
      </c>
      <c r="J3587" s="13">
        <v>73.0</v>
      </c>
      <c r="K3587" s="23">
        <f>IF(C3587&lt;&gt;"",IF(C3587+G3587&gt;0,C3587+G3587,""),IF(G3587-C3586&gt;0,G3587-C3586,""))</f>
        <v>3.3</v>
      </c>
      <c r="L3587" s="15">
        <f>if(K3587&lt;&gt;"",if(J3586-J3587&lt;G3587,1,if(G3587=J3586-J3587,"Push",0)),"")</f>
        <v>1</v>
      </c>
      <c r="AB3587" s="16"/>
    </row>
    <row r="3588" hidden="1">
      <c r="A3588" s="26">
        <v>44206.0</v>
      </c>
      <c r="B3588" s="27" t="s">
        <v>367</v>
      </c>
      <c r="C3588" s="28">
        <v>11.3</v>
      </c>
      <c r="D3588" s="53">
        <v>0.86</v>
      </c>
      <c r="E3588" s="29">
        <v>55.8</v>
      </c>
      <c r="F3588" s="30">
        <v>19.3</v>
      </c>
      <c r="G3588" s="31"/>
      <c r="H3588" s="31"/>
      <c r="I3588" s="32"/>
      <c r="J3588" s="33">
        <v>71.0</v>
      </c>
      <c r="K3588" s="34"/>
      <c r="L3588" s="35"/>
      <c r="AB3588" s="16"/>
    </row>
    <row r="3589" hidden="1">
      <c r="B3589" s="36" t="s">
        <v>386</v>
      </c>
      <c r="C3589" s="37"/>
      <c r="D3589" s="37"/>
      <c r="F3589" s="39">
        <v>97.6</v>
      </c>
      <c r="G3589" s="31"/>
      <c r="H3589" s="31"/>
      <c r="I3589" s="32"/>
      <c r="J3589" s="33">
        <v>76.0</v>
      </c>
      <c r="K3589" s="40"/>
      <c r="L3589" s="35"/>
      <c r="AB3589" s="16"/>
    </row>
    <row r="3590" hidden="1">
      <c r="A3590" s="7">
        <v>44206.0</v>
      </c>
      <c r="B3590" s="8" t="s">
        <v>83</v>
      </c>
      <c r="C3590" s="9">
        <v>3.2</v>
      </c>
      <c r="D3590" s="25">
        <v>0.619</v>
      </c>
      <c r="E3590" s="10">
        <v>52.9</v>
      </c>
      <c r="F3590" s="11">
        <v>55.3</v>
      </c>
      <c r="G3590" s="5">
        <v>-2.5</v>
      </c>
      <c r="H3590" s="5">
        <v>-148.0</v>
      </c>
      <c r="I3590" s="12">
        <f>if(H3590&lt;0,-H3590/(-H3590+100),100/(H3590+100))/(if(H3590&lt;0,-H3590/(-H3590+100),100/(H3590+100))+if(H3591&lt;0,-H3591/(-H3591+100),100/(H3591+100)))</f>
        <v>0.5676429568</v>
      </c>
      <c r="J3590" s="13">
        <v>68.0</v>
      </c>
      <c r="K3590" s="14">
        <f>IF(C3590&lt;&gt;"",IF(C3590+G3590&gt;0,C3590+G3590,""),IF(G3590-C3591&gt;0,G3590-C3591,""))</f>
        <v>0.7</v>
      </c>
      <c r="L3590" s="15">
        <f>if(K3590&lt;&gt;"",if(J3591-J3590&lt;G3590,1,if(G3590=J3591-J3590,"Push",0)),"")</f>
        <v>0</v>
      </c>
      <c r="AB3590" s="16"/>
    </row>
    <row r="3591" hidden="1">
      <c r="B3591" s="20" t="s">
        <v>206</v>
      </c>
      <c r="C3591" s="3"/>
      <c r="D3591" s="3"/>
      <c r="F3591" s="22">
        <v>41.0</v>
      </c>
      <c r="G3591" s="5">
        <v>2.5</v>
      </c>
      <c r="H3591" s="5">
        <v>120.0</v>
      </c>
      <c r="I3591" s="12">
        <f>if(H3591&lt;0,-H3591/(-H3591+100),100/(H3591+100))/(if(H3591&lt;0,-H3591/(-H3591+100),100/(H3591+100))+if(H3590&lt;0,-H3590/(-H3590+100),100/(H3590+100)))</f>
        <v>0.4323570432</v>
      </c>
      <c r="J3591" s="13">
        <v>66.0</v>
      </c>
      <c r="K3591" s="23" t="str">
        <f>IF(C3591&lt;&gt;"",IF(C3591+G3591&gt;0,C3591+G3591,""),IF(G3591-C3590&gt;0,G3591-C3590,""))</f>
        <v/>
      </c>
      <c r="L3591" s="15" t="str">
        <f>if(K3591&lt;&gt;"",if(J3590-J3591&lt;G3591,1,if(G3591=J3590-J3591,"Push",0)),"")</f>
        <v/>
      </c>
      <c r="AB3591" s="16"/>
    </row>
    <row r="3592" hidden="1">
      <c r="A3592" s="7">
        <v>44206.0</v>
      </c>
      <c r="B3592" s="8" t="s">
        <v>398</v>
      </c>
      <c r="C3592" s="9"/>
      <c r="D3592" s="9"/>
      <c r="E3592" s="10">
        <v>52.5</v>
      </c>
      <c r="F3592" s="11">
        <v>48.9</v>
      </c>
      <c r="G3592" s="5">
        <v>11.5</v>
      </c>
      <c r="H3592" s="5">
        <v>525.0</v>
      </c>
      <c r="I3592" s="12">
        <f>if(H3592&lt;0,-H3592/(-H3592+100),100/(H3592+100))/(if(H3592&lt;0,-H3592/(-H3592+100),100/(H3592+100))+if(H3593&lt;0,-H3593/(-H3593+100),100/(H3593+100)))</f>
        <v>0.1531016278</v>
      </c>
      <c r="J3592" s="13">
        <v>83.0</v>
      </c>
      <c r="K3592" s="14">
        <f>IF(C3592&lt;&gt;"",IF(C3592+G3592&gt;0,C3592+G3592,""),IF(G3592-C3593&gt;0,G3592-C3593,""))</f>
        <v>0.3</v>
      </c>
      <c r="L3592" s="15">
        <f>if(K3592&lt;&gt;"",if(J3593-J3592&lt;G3592,1,if(G3592=J3593-J3592,"Push",0)),"")</f>
        <v>1</v>
      </c>
      <c r="AB3592" s="16"/>
    </row>
    <row r="3593" hidden="1">
      <c r="B3593" s="20" t="s">
        <v>318</v>
      </c>
      <c r="C3593" s="3">
        <v>11.2</v>
      </c>
      <c r="D3593" s="21">
        <v>0.822</v>
      </c>
      <c r="F3593" s="22">
        <v>56.1</v>
      </c>
      <c r="G3593" s="5">
        <v>-11.5</v>
      </c>
      <c r="H3593" s="5">
        <v>-770.0</v>
      </c>
      <c r="I3593" s="12">
        <f>if(H3593&lt;0,-H3593/(-H3593+100),100/(H3593+100))/(if(H3593&lt;0,-H3593/(-H3593+100),100/(H3593+100))+if(H3592&lt;0,-H3592/(-H3592+100),100/(H3592+100)))</f>
        <v>0.8468983722</v>
      </c>
      <c r="J3593" s="13">
        <v>91.0</v>
      </c>
      <c r="K3593" s="23" t="str">
        <f>IF(C3593&lt;&gt;"",IF(C3593+G3593&gt;0,C3593+G3593,""),IF(G3593-C3592&gt;0,G3593-C3592,""))</f>
        <v/>
      </c>
      <c r="L3593" s="15" t="str">
        <f>if(K3593&lt;&gt;"",if(J3592-J3593&lt;G3593,1,if(G3593=J3592-J3593,"Push",0)),"")</f>
        <v/>
      </c>
      <c r="AB3593" s="16"/>
    </row>
    <row r="3594" hidden="1">
      <c r="A3594" s="7">
        <v>44206.0</v>
      </c>
      <c r="B3594" s="8" t="s">
        <v>435</v>
      </c>
      <c r="C3594" s="9">
        <v>3.9</v>
      </c>
      <c r="D3594" s="25">
        <v>0.642</v>
      </c>
      <c r="E3594" s="10">
        <v>51.2</v>
      </c>
      <c r="F3594" s="11">
        <v>58.4</v>
      </c>
      <c r="G3594" s="5">
        <v>-3.5</v>
      </c>
      <c r="H3594" s="5">
        <v>-175.0</v>
      </c>
      <c r="I3594" s="12">
        <f>if(H3594&lt;0,-H3594/(-H3594+100),100/(H3594+100))/(if(H3594&lt;0,-H3594/(-H3594+100),100/(H3594+100))+if(H3595&lt;0,-H3595/(-H3595+100),100/(H3595+100)))</f>
        <v>0.6043165468</v>
      </c>
      <c r="J3594" s="13">
        <v>78.0</v>
      </c>
      <c r="K3594" s="14">
        <f>IF(C3594&lt;&gt;"",IF(C3594+G3594&gt;0,C3594+G3594,""),IF(G3594-C3595&gt;0,G3594-C3595,""))</f>
        <v>0.4</v>
      </c>
      <c r="L3594" s="15">
        <f>if(K3594&lt;&gt;"",if(J3595-J3594&lt;G3594,1,if(G3594=J3595-J3594,"Push",0)),"")</f>
        <v>1</v>
      </c>
      <c r="AB3594" s="16"/>
    </row>
    <row r="3595" hidden="1">
      <c r="B3595" s="20" t="s">
        <v>258</v>
      </c>
      <c r="C3595" s="3"/>
      <c r="D3595" s="3"/>
      <c r="F3595" s="22">
        <v>31.4</v>
      </c>
      <c r="G3595" s="5">
        <v>3.5</v>
      </c>
      <c r="H3595" s="5">
        <v>140.0</v>
      </c>
      <c r="I3595" s="12">
        <f>if(H3595&lt;0,-H3595/(-H3595+100),100/(H3595+100))/(if(H3595&lt;0,-H3595/(-H3595+100),100/(H3595+100))+if(H3594&lt;0,-H3594/(-H3594+100),100/(H3594+100)))</f>
        <v>0.3956834532</v>
      </c>
      <c r="J3595" s="13">
        <v>68.0</v>
      </c>
      <c r="K3595" s="23" t="str">
        <f>IF(C3595&lt;&gt;"",IF(C3595+G3595&gt;0,C3595+G3595,""),IF(G3595-C3594&gt;0,G3595-C3594,""))</f>
        <v/>
      </c>
      <c r="L3595" s="15" t="str">
        <f>if(K3595&lt;&gt;"",if(J3594-J3595&lt;G3595,1,if(G3595=J3594-J3595,"Push",0)),"")</f>
        <v/>
      </c>
      <c r="AB3595" s="16"/>
    </row>
    <row r="3596" hidden="1">
      <c r="A3596" s="7">
        <v>44206.0</v>
      </c>
      <c r="B3596" s="8" t="s">
        <v>464</v>
      </c>
      <c r="C3596" s="9"/>
      <c r="D3596" s="9"/>
      <c r="E3596" s="10">
        <v>48.5</v>
      </c>
      <c r="F3596" s="11">
        <v>24.1</v>
      </c>
      <c r="G3596" s="5">
        <v>6.5</v>
      </c>
      <c r="H3596" s="5">
        <v>220.0</v>
      </c>
      <c r="I3596" s="12">
        <f>if(H3596&lt;0,-H3596/(-H3596+100),100/(H3596+100))/(if(H3596&lt;0,-H3596/(-H3596+100),100/(H3596+100))+if(H3597&lt;0,-H3597/(-H3597+100),100/(H3597+100)))</f>
        <v>0.2982013253</v>
      </c>
      <c r="J3596" s="13">
        <v>76.0</v>
      </c>
      <c r="K3596" s="14">
        <f>IF(C3596&lt;&gt;"",IF(C3596+G3596&gt;0,C3596+G3596,""),IF(G3596-C3597&gt;0,G3596-C3597,""))</f>
        <v>1.4</v>
      </c>
      <c r="L3596" s="15">
        <f>if(K3596&lt;&gt;"",if(J3597-J3596&lt;G3596,1,if(G3596=J3597-J3596,"Push",0)),"")</f>
        <v>0</v>
      </c>
      <c r="AB3596" s="16"/>
    </row>
    <row r="3597" hidden="1">
      <c r="B3597" s="20" t="s">
        <v>466</v>
      </c>
      <c r="C3597" s="3">
        <v>5.1</v>
      </c>
      <c r="D3597" s="21">
        <v>0.673</v>
      </c>
      <c r="F3597" s="22">
        <v>69.5</v>
      </c>
      <c r="G3597" s="5">
        <v>-6.5</v>
      </c>
      <c r="H3597" s="5">
        <v>-278.0</v>
      </c>
      <c r="I3597" s="12">
        <f>if(H3597&lt;0,-H3597/(-H3597+100),100/(H3597+100))/(if(H3597&lt;0,-H3597/(-H3597+100),100/(H3597+100))+if(H3596&lt;0,-H3596/(-H3596+100),100/(H3596+100)))</f>
        <v>0.7017986747</v>
      </c>
      <c r="J3597" s="13">
        <v>87.0</v>
      </c>
      <c r="K3597" s="23" t="str">
        <f>IF(C3597&lt;&gt;"",IF(C3597+G3597&gt;0,C3597+G3597,""),IF(G3597-C3596&gt;0,G3597-C3596,""))</f>
        <v/>
      </c>
      <c r="L3597" s="15" t="str">
        <f>if(K3597&lt;&gt;"",if(J3596-J3597&lt;G3597,1,if(G3597=J3596-J3597,"Push",0)),"")</f>
        <v/>
      </c>
      <c r="AB3597" s="16"/>
    </row>
    <row r="3598" hidden="1">
      <c r="A3598" s="7">
        <v>44206.0</v>
      </c>
      <c r="B3598" s="8" t="s">
        <v>253</v>
      </c>
      <c r="C3598" s="9"/>
      <c r="D3598" s="9"/>
      <c r="E3598" s="10">
        <v>48.4</v>
      </c>
      <c r="F3598" s="11">
        <v>74.6</v>
      </c>
      <c r="G3598" s="5">
        <v>3.0</v>
      </c>
      <c r="H3598" s="5">
        <v>130.0</v>
      </c>
      <c r="I3598" s="12">
        <f>if(H3598&lt;0,-H3598/(-H3598+100),100/(H3598+100))/(if(H3598&lt;0,-H3598/(-H3598+100),100/(H3598+100))+if(H3599&lt;0,-H3599/(-H3599+100),100/(H3599+100)))</f>
        <v>0.4145990075</v>
      </c>
      <c r="J3598" s="13">
        <v>75.0</v>
      </c>
      <c r="K3598" s="14">
        <f>IF(C3598&lt;&gt;"",IF(C3598+G3598&gt;0,C3598+G3598,""),IF(G3598-C3599&gt;0,G3598-C3599,""))</f>
        <v>0.1</v>
      </c>
      <c r="L3598" s="15">
        <f>if(K3598&lt;&gt;"",if(J3599-J3598&lt;G3598,1,if(G3598=J3599-J3598,"Push",0)),"")</f>
        <v>1</v>
      </c>
      <c r="AB3598" s="16"/>
    </row>
    <row r="3599" hidden="1">
      <c r="B3599" s="20" t="s">
        <v>42</v>
      </c>
      <c r="C3599" s="3">
        <v>2.9</v>
      </c>
      <c r="D3599" s="21">
        <v>0.613</v>
      </c>
      <c r="F3599" s="22">
        <v>16.5</v>
      </c>
      <c r="G3599" s="5">
        <v>-3.0</v>
      </c>
      <c r="H3599" s="5">
        <v>-159.0</v>
      </c>
      <c r="I3599" s="12">
        <f>if(H3599&lt;0,-H3599/(-H3599+100),100/(H3599+100))/(if(H3599&lt;0,-H3599/(-H3599+100),100/(H3599+100))+if(H3598&lt;0,-H3598/(-H3598+100),100/(H3598+100)))</f>
        <v>0.5854009925</v>
      </c>
      <c r="J3599" s="13">
        <v>58.0</v>
      </c>
      <c r="K3599" s="23" t="str">
        <f>IF(C3599&lt;&gt;"",IF(C3599+G3599&gt;0,C3599+G3599,""),IF(G3599-C3598&gt;0,G3599-C3598,""))</f>
        <v/>
      </c>
      <c r="L3599" s="15" t="str">
        <f>if(K3599&lt;&gt;"",if(J3598-J3599&lt;G3599,1,if(G3599=J3598-J3599,"Push",0)),"")</f>
        <v/>
      </c>
      <c r="AB3599" s="16"/>
    </row>
    <row r="3600" hidden="1">
      <c r="A3600" s="7">
        <v>44206.0</v>
      </c>
      <c r="B3600" s="8" t="s">
        <v>363</v>
      </c>
      <c r="C3600" s="9"/>
      <c r="D3600" s="9"/>
      <c r="E3600" s="10">
        <v>48.0</v>
      </c>
      <c r="F3600" s="11">
        <v>36.7</v>
      </c>
      <c r="G3600" s="5">
        <v>8.0</v>
      </c>
      <c r="H3600" s="5">
        <v>300.0</v>
      </c>
      <c r="I3600" s="12">
        <f>if(H3600&lt;0,-H3600/(-H3600+100),100/(H3600+100))/(if(H3600&lt;0,-H3600/(-H3600+100),100/(H3600+100))+if(H3601&lt;0,-H3601/(-H3601+100),100/(H3601+100)))</f>
        <v>0.2395061728</v>
      </c>
      <c r="J3600" s="13">
        <v>62.0</v>
      </c>
      <c r="K3600" s="14">
        <f>IF(C3600&lt;&gt;"",IF(C3600+G3600&gt;0,C3600+G3600,""),IF(G3600-C3601&gt;0,G3600-C3601,""))</f>
        <v>2.5</v>
      </c>
      <c r="L3600" s="15">
        <f>if(K3600&lt;&gt;"",if(J3601-J3600&lt;G3600,1,if(G3600=J3601-J3600,"Push",0)),"")</f>
        <v>0</v>
      </c>
      <c r="AB3600" s="16"/>
    </row>
    <row r="3601" hidden="1">
      <c r="B3601" s="20" t="s">
        <v>428</v>
      </c>
      <c r="C3601" s="3">
        <v>5.5</v>
      </c>
      <c r="D3601" s="21">
        <v>0.69</v>
      </c>
      <c r="F3601" s="22">
        <v>56.3</v>
      </c>
      <c r="G3601" s="5">
        <v>-8.0</v>
      </c>
      <c r="H3601" s="5">
        <v>-385.0</v>
      </c>
      <c r="I3601" s="12">
        <f>if(H3601&lt;0,-H3601/(-H3601+100),100/(H3601+100))/(if(H3601&lt;0,-H3601/(-H3601+100),100/(H3601+100))+if(H3600&lt;0,-H3600/(-H3600+100),100/(H3600+100)))</f>
        <v>0.7604938272</v>
      </c>
      <c r="J3601" s="13">
        <v>72.0</v>
      </c>
      <c r="K3601" s="23" t="str">
        <f>IF(C3601&lt;&gt;"",IF(C3601+G3601&gt;0,C3601+G3601,""),IF(G3601-C3600&gt;0,G3601-C3600,""))</f>
        <v/>
      </c>
      <c r="L3601" s="15" t="str">
        <f>if(K3601&lt;&gt;"",if(J3600-J3601&lt;G3601,1,if(G3601=J3600-J3601,"Push",0)),"")</f>
        <v/>
      </c>
      <c r="AB3601" s="16"/>
    </row>
    <row r="3602" hidden="1">
      <c r="A3602" s="7">
        <v>44206.0</v>
      </c>
      <c r="B3602" s="8" t="s">
        <v>140</v>
      </c>
      <c r="C3602" s="9"/>
      <c r="D3602" s="9"/>
      <c r="E3602" s="10">
        <v>47.0</v>
      </c>
      <c r="F3602" s="11">
        <v>26.2</v>
      </c>
      <c r="G3602" s="5">
        <v>2.5</v>
      </c>
      <c r="H3602" s="5">
        <v>120.0</v>
      </c>
      <c r="I3602" s="12">
        <f>if(H3602&lt;0,-H3602/(-H3602+100),100/(H3602+100))/(if(H3602&lt;0,-H3602/(-H3602+100),100/(H3602+100))+if(H3603&lt;0,-H3603/(-H3603+100),100/(H3603+100)))</f>
        <v>0.4357962697</v>
      </c>
      <c r="J3602" s="13">
        <v>85.0</v>
      </c>
      <c r="K3602" s="14" t="str">
        <f>IF(C3602&lt;&gt;"",IF(C3602+G3602&gt;0,C3602+G3602,""),IF(G3602-C3603&gt;0,G3602-C3603,""))</f>
        <v/>
      </c>
      <c r="L3602" s="15" t="str">
        <f>if(K3602&lt;&gt;"",if(J3603-J3602&lt;G3602,1,if(G3602=J3603-J3602,"Push",0)),"")</f>
        <v/>
      </c>
      <c r="AB3602" s="16"/>
    </row>
    <row r="3603" hidden="1">
      <c r="B3603" s="20" t="s">
        <v>252</v>
      </c>
      <c r="C3603" s="3">
        <v>3.4</v>
      </c>
      <c r="D3603" s="21">
        <v>0.631</v>
      </c>
      <c r="F3603" s="22">
        <v>63.0</v>
      </c>
      <c r="G3603" s="5">
        <v>-2.5</v>
      </c>
      <c r="H3603" s="5">
        <v>-143.0</v>
      </c>
      <c r="I3603" s="12">
        <f>if(H3603&lt;0,-H3603/(-H3603+100),100/(H3603+100))/(if(H3603&lt;0,-H3603/(-H3603+100),100/(H3603+100))+if(H3602&lt;0,-H3602/(-H3602+100),100/(H3602+100)))</f>
        <v>0.5642037303</v>
      </c>
      <c r="J3603" s="13">
        <v>89.0</v>
      </c>
      <c r="K3603" s="23">
        <f>IF(C3603&lt;&gt;"",IF(C3603+G3603&gt;0,C3603+G3603,""),IF(G3603-C3602&gt;0,G3603-C3602,""))</f>
        <v>0.9</v>
      </c>
      <c r="L3603" s="15">
        <f>if(K3603&lt;&gt;"",if(J3602-J3603&lt;G3603,1,if(G3603=J3602-J3603,"Push",0)),"")</f>
        <v>1</v>
      </c>
      <c r="AB3603" s="16"/>
    </row>
    <row r="3604" hidden="1">
      <c r="A3604" s="26">
        <v>44206.0</v>
      </c>
      <c r="B3604" s="27" t="s">
        <v>89</v>
      </c>
      <c r="C3604" s="28"/>
      <c r="D3604" s="28"/>
      <c r="E3604" s="29">
        <v>46.0</v>
      </c>
      <c r="F3604" s="30">
        <v>60.2</v>
      </c>
      <c r="G3604" s="31"/>
      <c r="H3604" s="31"/>
      <c r="I3604" s="32"/>
      <c r="J3604" s="33">
        <v>73.0</v>
      </c>
      <c r="K3604" s="34"/>
      <c r="L3604" s="35"/>
      <c r="AB3604" s="16"/>
    </row>
    <row r="3605" hidden="1">
      <c r="B3605" s="36" t="s">
        <v>125</v>
      </c>
      <c r="C3605" s="37">
        <v>1.3</v>
      </c>
      <c r="D3605" s="38">
        <v>0.55</v>
      </c>
      <c r="F3605" s="39">
        <v>18.4</v>
      </c>
      <c r="G3605" s="31"/>
      <c r="H3605" s="31"/>
      <c r="I3605" s="32"/>
      <c r="J3605" s="33">
        <v>68.0</v>
      </c>
      <c r="K3605" s="40"/>
      <c r="L3605" s="35"/>
      <c r="AB3605" s="16"/>
    </row>
    <row r="3606" hidden="1">
      <c r="A3606" s="7">
        <v>44206.0</v>
      </c>
      <c r="B3606" s="8" t="s">
        <v>265</v>
      </c>
      <c r="C3606" s="9">
        <v>3.2</v>
      </c>
      <c r="D3606" s="25">
        <v>0.611</v>
      </c>
      <c r="E3606" s="10">
        <v>43.4</v>
      </c>
      <c r="F3606" s="11">
        <v>54.5</v>
      </c>
      <c r="G3606" s="5">
        <v>-4.5</v>
      </c>
      <c r="H3606" s="5">
        <v>-205.0</v>
      </c>
      <c r="I3606" s="12">
        <f>if(H3606&lt;0,-H3606/(-H3606+100),100/(H3606+100))/(if(H3606&lt;0,-H3606/(-H3606+100),100/(H3606+100))+if(H3607&lt;0,-H3607/(-H3607+100),100/(H3607+100)))</f>
        <v>0.6404361922</v>
      </c>
      <c r="J3606" s="13">
        <v>85.0</v>
      </c>
      <c r="K3606" s="14" t="str">
        <f>IF(C3606&lt;&gt;"",IF(C3606+G3606&gt;0,C3606+G3606,""),IF(G3606-C3607&gt;0,G3606-C3607,""))</f>
        <v/>
      </c>
      <c r="L3606" s="15" t="str">
        <f>if(K3606&lt;&gt;"",if(J3607-J3606&lt;G3606,1,if(G3606=J3607-J3606,"Push",0)),"")</f>
        <v/>
      </c>
      <c r="AB3606" s="16"/>
    </row>
    <row r="3607" hidden="1">
      <c r="B3607" s="20" t="s">
        <v>322</v>
      </c>
      <c r="C3607" s="3"/>
      <c r="D3607" s="3"/>
      <c r="F3607" s="22">
        <v>28.6</v>
      </c>
      <c r="G3607" s="5">
        <v>4.5</v>
      </c>
      <c r="H3607" s="5">
        <v>165.0</v>
      </c>
      <c r="I3607" s="12">
        <f>if(H3607&lt;0,-H3607/(-H3607+100),100/(H3607+100))/(if(H3607&lt;0,-H3607/(-H3607+100),100/(H3607+100))+if(H3606&lt;0,-H3606/(-H3606+100),100/(H3606+100)))</f>
        <v>0.3595638078</v>
      </c>
      <c r="J3607" s="13">
        <v>77.0</v>
      </c>
      <c r="K3607" s="23">
        <f>IF(C3607&lt;&gt;"",IF(C3607+G3607&gt;0,C3607+G3607,""),IF(G3607-C3606&gt;0,G3607-C3606,""))</f>
        <v>1.3</v>
      </c>
      <c r="L3607" s="15">
        <f>if(K3607&lt;&gt;"",if(J3606-J3607&lt;G3607,1,if(G3607=J3606-J3607,"Push",0)),"")</f>
        <v>0</v>
      </c>
      <c r="AB3607" s="16"/>
    </row>
    <row r="3608" hidden="1">
      <c r="A3608" s="7">
        <v>44206.0</v>
      </c>
      <c r="B3608" s="8" t="s">
        <v>452</v>
      </c>
      <c r="C3608" s="9">
        <v>9.4</v>
      </c>
      <c r="D3608" s="25">
        <v>0.822</v>
      </c>
      <c r="E3608" s="10">
        <v>42.4</v>
      </c>
      <c r="F3608" s="11">
        <v>65.8</v>
      </c>
      <c r="G3608" s="5">
        <v>-12.5</v>
      </c>
      <c r="H3608" s="5">
        <v>-1000.0</v>
      </c>
      <c r="I3608" s="12">
        <f>if(H3608&lt;0,-H3608/(-H3608+100),100/(H3608+100))/(if(H3608&lt;0,-H3608/(-H3608+100),100/(H3608+100))+if(H3609&lt;0,-H3609/(-H3609+100),100/(H3609+100)))</f>
        <v>0.8720930233</v>
      </c>
      <c r="J3608" s="13">
        <v>84.0</v>
      </c>
      <c r="K3608" s="14" t="str">
        <f>IF(C3608&lt;&gt;"",IF(C3608+G3608&gt;0,C3608+G3608,""),IF(G3608-C3609&gt;0,G3608-C3609,""))</f>
        <v/>
      </c>
      <c r="L3608" s="15" t="str">
        <f>if(K3608&lt;&gt;"",if(J3609-J3608&lt;G3608,1,if(G3608=J3609-J3608,"Push",0)),"")</f>
        <v/>
      </c>
      <c r="AB3608" s="16"/>
    </row>
    <row r="3609" hidden="1">
      <c r="B3609" s="20" t="s">
        <v>364</v>
      </c>
      <c r="C3609" s="3"/>
      <c r="D3609" s="3"/>
      <c r="F3609" s="22">
        <v>31.3</v>
      </c>
      <c r="G3609" s="5">
        <v>12.5</v>
      </c>
      <c r="H3609" s="5">
        <v>650.0</v>
      </c>
      <c r="I3609" s="12">
        <f>if(H3609&lt;0,-H3609/(-H3609+100),100/(H3609+100))/(if(H3609&lt;0,-H3609/(-H3609+100),100/(H3609+100))+if(H3608&lt;0,-H3608/(-H3608+100),100/(H3608+100)))</f>
        <v>0.1279069767</v>
      </c>
      <c r="J3609" s="13">
        <v>44.0</v>
      </c>
      <c r="K3609" s="23">
        <f>IF(C3609&lt;&gt;"",IF(C3609+G3609&gt;0,C3609+G3609,""),IF(G3609-C3608&gt;0,G3609-C3608,""))</f>
        <v>3.1</v>
      </c>
      <c r="L3609" s="15">
        <f>if(K3609&lt;&gt;"",if(J3608-J3609&lt;G3609,1,if(G3609=J3608-J3609,"Push",0)),"")</f>
        <v>0</v>
      </c>
      <c r="AB3609" s="16"/>
    </row>
    <row r="3610" hidden="1">
      <c r="A3610" s="7">
        <v>44206.0</v>
      </c>
      <c r="B3610" s="8" t="s">
        <v>153</v>
      </c>
      <c r="C3610" s="9">
        <v>1.2</v>
      </c>
      <c r="D3610" s="25">
        <v>0.549</v>
      </c>
      <c r="E3610" s="10">
        <v>41.5</v>
      </c>
      <c r="F3610" s="11">
        <v>61.3</v>
      </c>
      <c r="G3610" s="5">
        <v>-4.5</v>
      </c>
      <c r="H3610" s="5">
        <v>-205.0</v>
      </c>
      <c r="I3610" s="12">
        <f>if(H3610&lt;0,-H3610/(-H3610+100),100/(H3610+100))/(if(H3610&lt;0,-H3610/(-H3610+100),100/(H3610+100))+if(H3611&lt;0,-H3611/(-H3611+100),100/(H3611+100)))</f>
        <v>0.6447291788</v>
      </c>
      <c r="J3610" s="13">
        <v>68.0</v>
      </c>
      <c r="K3610" s="14" t="str">
        <f>IF(C3610&lt;&gt;"",IF(C3610+G3610&gt;0,C3610+G3610,""),IF(G3610-C3611&gt;0,G3610-C3611,""))</f>
        <v/>
      </c>
      <c r="L3610" s="15" t="str">
        <f>if(K3610&lt;&gt;"",if(J3611-J3610&lt;G3610,1,if(G3610=J3611-J3610,"Push",0)),"")</f>
        <v/>
      </c>
      <c r="AB3610" s="16"/>
    </row>
    <row r="3611" hidden="1">
      <c r="B3611" s="20" t="s">
        <v>99</v>
      </c>
      <c r="C3611" s="3"/>
      <c r="D3611" s="3"/>
      <c r="F3611" s="22">
        <v>17.2</v>
      </c>
      <c r="G3611" s="5">
        <v>4.5</v>
      </c>
      <c r="H3611" s="5">
        <v>170.0</v>
      </c>
      <c r="I3611" s="12">
        <f>if(H3611&lt;0,-H3611/(-H3611+100),100/(H3611+100))/(if(H3611&lt;0,-H3611/(-H3611+100),100/(H3611+100))+if(H3610&lt;0,-H3610/(-H3610+100),100/(H3610+100)))</f>
        <v>0.3552708212</v>
      </c>
      <c r="J3611" s="13">
        <v>48.0</v>
      </c>
      <c r="K3611" s="23">
        <f>IF(C3611&lt;&gt;"",IF(C3611+G3611&gt;0,C3611+G3611,""),IF(G3611-C3610&gt;0,G3611-C3610,""))</f>
        <v>3.3</v>
      </c>
      <c r="L3611" s="15">
        <f>if(K3611&lt;&gt;"",if(J3610-J3611&lt;G3611,1,if(G3611=J3610-J3611,"Push",0)),"")</f>
        <v>0</v>
      </c>
      <c r="AB3611" s="16"/>
    </row>
    <row r="3612" hidden="1">
      <c r="A3612" s="7">
        <v>44206.0</v>
      </c>
      <c r="B3612" s="8" t="s">
        <v>469</v>
      </c>
      <c r="C3612" s="9">
        <v>8.2</v>
      </c>
      <c r="D3612" s="25">
        <v>0.795</v>
      </c>
      <c r="E3612" s="10">
        <v>39.8</v>
      </c>
      <c r="F3612" s="11">
        <v>44.8</v>
      </c>
      <c r="G3612" s="5">
        <v>-9.0</v>
      </c>
      <c r="H3612" s="5">
        <v>-560.0</v>
      </c>
      <c r="I3612" s="12">
        <f>if(H3612&lt;0,-H3612/(-H3612+100),100/(H3612+100))/(if(H3612&lt;0,-H3612/(-H3612+100),100/(H3612+100))+if(H3613&lt;0,-H3613/(-H3613+100),100/(H3613+100)))</f>
        <v>0.8092485549</v>
      </c>
      <c r="J3612" s="13">
        <v>75.0</v>
      </c>
      <c r="K3612" s="14" t="str">
        <f>IF(C3612&lt;&gt;"",IF(C3612+G3612&gt;0,C3612+G3612,""),IF(G3612-C3613&gt;0,G3612-C3613,""))</f>
        <v/>
      </c>
      <c r="L3612" s="15" t="str">
        <f>if(K3612&lt;&gt;"",if(J3613-J3612&lt;G3612,1,if(G3612=J3613-J3612,"Push",0)),"")</f>
        <v/>
      </c>
      <c r="AB3612" s="16"/>
    </row>
    <row r="3613" hidden="1">
      <c r="B3613" s="20" t="s">
        <v>85</v>
      </c>
      <c r="C3613" s="3"/>
      <c r="D3613" s="3"/>
      <c r="F3613" s="22">
        <v>46.7</v>
      </c>
      <c r="G3613" s="5">
        <v>9.0</v>
      </c>
      <c r="H3613" s="5">
        <v>400.0</v>
      </c>
      <c r="I3613" s="12">
        <f>if(H3613&lt;0,-H3613/(-H3613+100),100/(H3613+100))/(if(H3613&lt;0,-H3613/(-H3613+100),100/(H3613+100))+if(H3612&lt;0,-H3612/(-H3612+100),100/(H3612+100)))</f>
        <v>0.1907514451</v>
      </c>
      <c r="J3613" s="13">
        <v>68.0</v>
      </c>
      <c r="K3613" s="23">
        <f>IF(C3613&lt;&gt;"",IF(C3613+G3613&gt;0,C3613+G3613,""),IF(G3613-C3612&gt;0,G3613-C3612,""))</f>
        <v>0.8</v>
      </c>
      <c r="L3613" s="15">
        <f>if(K3613&lt;&gt;"",if(J3612-J3613&lt;G3613,1,if(G3613=J3612-J3613,"Push",0)),"")</f>
        <v>1</v>
      </c>
      <c r="AB3613" s="16"/>
    </row>
    <row r="3614" hidden="1">
      <c r="A3614" s="7">
        <v>44206.0</v>
      </c>
      <c r="B3614" s="8" t="s">
        <v>315</v>
      </c>
      <c r="C3614" s="9">
        <v>4.1</v>
      </c>
      <c r="D3614" s="25">
        <v>0.659</v>
      </c>
      <c r="E3614" s="10">
        <v>38.7</v>
      </c>
      <c r="F3614" s="11">
        <v>11.7</v>
      </c>
      <c r="G3614" s="5">
        <v>-1.5</v>
      </c>
      <c r="H3614" s="5">
        <v>-124.0</v>
      </c>
      <c r="I3614" s="12">
        <f>if(H3614&lt;0,-H3614/(-H3614+100),100/(H3614+100))/(if(H3614&lt;0,-H3614/(-H3614+100),100/(H3614+100))+if(H3615&lt;0,-H3615/(-H3615+100),100/(H3615+100)))</f>
        <v>0.53035894</v>
      </c>
      <c r="J3614" s="13">
        <v>69.0</v>
      </c>
      <c r="K3614" s="14">
        <f>IF(C3614&lt;&gt;"",IF(C3614+G3614&gt;0,C3614+G3614,""),IF(G3614-C3615&gt;0,G3614-C3615,""))</f>
        <v>2.6</v>
      </c>
      <c r="L3614" s="15">
        <f>if(K3614&lt;&gt;"",if(J3615-J3614&lt;G3614,1,if(G3614=J3615-J3614,"Push",0)),"")</f>
        <v>0</v>
      </c>
      <c r="AB3614" s="16"/>
    </row>
    <row r="3615" hidden="1">
      <c r="B3615" s="20" t="s">
        <v>264</v>
      </c>
      <c r="C3615" s="3"/>
      <c r="D3615" s="3"/>
      <c r="F3615" s="22">
        <v>67.0</v>
      </c>
      <c r="G3615" s="5">
        <v>1.5</v>
      </c>
      <c r="H3615" s="5">
        <v>104.0</v>
      </c>
      <c r="I3615" s="12">
        <f>if(H3615&lt;0,-H3615/(-H3615+100),100/(H3615+100))/(if(H3615&lt;0,-H3615/(-H3615+100),100/(H3615+100))+if(H3614&lt;0,-H3614/(-H3614+100),100/(H3614+100)))</f>
        <v>0.46964106</v>
      </c>
      <c r="J3615" s="13">
        <v>78.0</v>
      </c>
      <c r="K3615" s="23" t="str">
        <f>IF(C3615&lt;&gt;"",IF(C3615+G3615&gt;0,C3615+G3615,""),IF(G3615-C3614&gt;0,G3615-C3614,""))</f>
        <v/>
      </c>
      <c r="L3615" s="15" t="str">
        <f>if(K3615&lt;&gt;"",if(J3614-J3615&lt;G3615,1,if(G3615=J3614-J3615,"Push",0)),"")</f>
        <v/>
      </c>
      <c r="AB3615" s="16"/>
    </row>
    <row r="3616" hidden="1">
      <c r="A3616" s="7">
        <v>44206.0</v>
      </c>
      <c r="B3616" s="8" t="s">
        <v>444</v>
      </c>
      <c r="C3616" s="9"/>
      <c r="D3616" s="9"/>
      <c r="E3616" s="10">
        <v>34.3</v>
      </c>
      <c r="F3616" s="11">
        <v>73.9</v>
      </c>
      <c r="G3616" s="5">
        <v>8.5</v>
      </c>
      <c r="H3616" s="5">
        <v>340.0</v>
      </c>
      <c r="I3616" s="12">
        <f>if(H3616&lt;0,-H3616/(-H3616+100),100/(H3616+100))/(if(H3616&lt;0,-H3616/(-H3616+100),100/(H3616+100))+if(H3617&lt;0,-H3617/(-H3617+100),100/(H3617+100)))</f>
        <v>0.2170512319</v>
      </c>
      <c r="J3616" s="13">
        <v>45.0</v>
      </c>
      <c r="K3616" s="14" t="str">
        <f>IF(C3616&lt;&gt;"",IF(C3616+G3616&gt;0,C3616+G3616,""),IF(G3616-C3617&gt;0,G3616-C3617,""))</f>
        <v/>
      </c>
      <c r="L3616" s="15" t="str">
        <f>if(K3616&lt;&gt;"",if(J3617-J3616&lt;G3616,1,if(G3616=J3617-J3616,"Push",0)),"")</f>
        <v/>
      </c>
      <c r="AB3616" s="16"/>
    </row>
    <row r="3617" hidden="1">
      <c r="B3617" s="20" t="s">
        <v>442</v>
      </c>
      <c r="C3617" s="3">
        <v>9.3</v>
      </c>
      <c r="D3617" s="21">
        <v>0.822</v>
      </c>
      <c r="F3617" s="22">
        <v>7.6</v>
      </c>
      <c r="G3617" s="5">
        <v>-8.5</v>
      </c>
      <c r="H3617" s="5">
        <v>-455.0</v>
      </c>
      <c r="I3617" s="12">
        <f>if(H3617&lt;0,-H3617/(-H3617+100),100/(H3617+100))/(if(H3617&lt;0,-H3617/(-H3617+100),100/(H3617+100))+if(H3616&lt;0,-H3616/(-H3616+100),100/(H3616+100)))</f>
        <v>0.7829487681</v>
      </c>
      <c r="J3617" s="13">
        <v>41.0</v>
      </c>
      <c r="K3617" s="23">
        <f>IF(C3617&lt;&gt;"",IF(C3617+G3617&gt;0,C3617+G3617,""),IF(G3617-C3616&gt;0,G3617-C3616,""))</f>
        <v>0.8</v>
      </c>
      <c r="L3617" s="15">
        <f>if(K3617&lt;&gt;"",if(J3616-J3617&lt;G3617,1,if(G3617=J3616-J3617,"Push",0)),"")</f>
        <v>0</v>
      </c>
      <c r="AB3617" s="16"/>
    </row>
    <row r="3618" hidden="1">
      <c r="A3618" s="7">
        <v>44206.0</v>
      </c>
      <c r="B3618" s="8" t="s">
        <v>467</v>
      </c>
      <c r="C3618" s="9"/>
      <c r="D3618" s="9"/>
      <c r="E3618" s="10">
        <v>33.5</v>
      </c>
      <c r="F3618" s="11">
        <v>32.3</v>
      </c>
      <c r="G3618" s="5">
        <v>7.0</v>
      </c>
      <c r="H3618" s="5">
        <v>255.0</v>
      </c>
      <c r="I3618" s="12">
        <f>if(H3618&lt;0,-H3618/(-H3618+100),100/(H3618+100))/(if(H3618&lt;0,-H3618/(-H3618+100),100/(H3618+100))+if(H3619&lt;0,-H3619/(-H3619+100),100/(H3619+100)))</f>
        <v>0.267815915</v>
      </c>
      <c r="J3618" s="13">
        <v>58.0</v>
      </c>
      <c r="K3618" s="14" t="str">
        <f>IF(C3618&lt;&gt;"",IF(C3618+G3618&gt;0,C3618+G3618,""),IF(G3618-C3619&gt;0,G3618-C3619,""))</f>
        <v/>
      </c>
      <c r="L3618" s="15" t="str">
        <f>if(K3618&lt;&gt;"",if(J3619-J3618&lt;G3618,1,if(G3618=J3619-J3618,"Push",0)),"")</f>
        <v/>
      </c>
      <c r="AB3618" s="16"/>
    </row>
    <row r="3619" hidden="1">
      <c r="B3619" s="20" t="s">
        <v>64</v>
      </c>
      <c r="C3619" s="3">
        <v>10.4</v>
      </c>
      <c r="D3619" s="21">
        <v>0.843</v>
      </c>
      <c r="F3619" s="22">
        <v>51.9</v>
      </c>
      <c r="G3619" s="5">
        <v>-7.0</v>
      </c>
      <c r="H3619" s="5">
        <v>-335.0</v>
      </c>
      <c r="I3619" s="12">
        <f>if(H3619&lt;0,-H3619/(-H3619+100),100/(H3619+100))/(if(H3619&lt;0,-H3619/(-H3619+100),100/(H3619+100))+if(H3618&lt;0,-H3618/(-H3618+100),100/(H3618+100)))</f>
        <v>0.732184085</v>
      </c>
      <c r="J3619" s="13">
        <v>73.0</v>
      </c>
      <c r="K3619" s="23">
        <f>IF(C3619&lt;&gt;"",IF(C3619+G3619&gt;0,C3619+G3619,""),IF(G3619-C3618&gt;0,G3619-C3618,""))</f>
        <v>3.4</v>
      </c>
      <c r="L3619" s="15">
        <f>if(K3619&lt;&gt;"",if(J3618-J3619&lt;G3619,1,if(G3619=J3618-J3619,"Push",0)),"")</f>
        <v>1</v>
      </c>
      <c r="AB3619" s="16"/>
    </row>
    <row r="3620" hidden="1">
      <c r="A3620" s="7">
        <v>44206.0</v>
      </c>
      <c r="B3620" s="8" t="s">
        <v>471</v>
      </c>
      <c r="C3620" s="9"/>
      <c r="D3620" s="9"/>
      <c r="E3620" s="10">
        <v>31.6</v>
      </c>
      <c r="F3620" s="11">
        <v>82.2</v>
      </c>
      <c r="G3620" s="5">
        <v>11.5</v>
      </c>
      <c r="H3620" s="5">
        <v>540.0</v>
      </c>
      <c r="I3620" s="12">
        <f>if(H3620&lt;0,-H3620/(-H3620+100),100/(H3620+100))/(if(H3620&lt;0,-H3620/(-H3620+100),100/(H3620+100))+if(H3621&lt;0,-H3621/(-H3621+100),100/(H3621+100)))</f>
        <v>0.148909062</v>
      </c>
      <c r="J3620" s="13">
        <v>70.0</v>
      </c>
      <c r="K3620" s="14">
        <f>IF(C3620&lt;&gt;"",IF(C3620+G3620&gt;0,C3620+G3620,""),IF(G3620-C3621&gt;0,G3620-C3621,""))</f>
        <v>0.8</v>
      </c>
      <c r="L3620" s="15">
        <f>if(K3620&lt;&gt;"",if(J3621-J3620&lt;G3620,1,if(G3620=J3621-J3620,"Push",0)),"")</f>
        <v>1</v>
      </c>
      <c r="AB3620" s="16"/>
    </row>
    <row r="3621" hidden="1">
      <c r="B3621" s="20" t="s">
        <v>200</v>
      </c>
      <c r="C3621" s="3">
        <v>10.7</v>
      </c>
      <c r="D3621" s="21">
        <v>0.83</v>
      </c>
      <c r="F3621" s="22">
        <v>4.0</v>
      </c>
      <c r="G3621" s="5">
        <v>-11.5</v>
      </c>
      <c r="H3621" s="5">
        <v>-835.0</v>
      </c>
      <c r="I3621" s="12">
        <f>if(H3621&lt;0,-H3621/(-H3621+100),100/(H3621+100))/(if(H3621&lt;0,-H3621/(-H3621+100),100/(H3621+100))+if(H3620&lt;0,-H3620/(-H3620+100),100/(H3620+100)))</f>
        <v>0.851090938</v>
      </c>
      <c r="J3621" s="13">
        <v>61.0</v>
      </c>
      <c r="K3621" s="23" t="str">
        <f>IF(C3621&lt;&gt;"",IF(C3621+G3621&gt;0,C3621+G3621,""),IF(G3621-C3620&gt;0,G3621-C3620,""))</f>
        <v/>
      </c>
      <c r="L3621" s="15" t="str">
        <f>if(K3621&lt;&gt;"",if(J3620-J3621&lt;G3621,1,if(G3621=J3620-J3621,"Push",0)),"")</f>
        <v/>
      </c>
      <c r="AB3621" s="16"/>
    </row>
    <row r="3622" hidden="1">
      <c r="A3622" s="7">
        <v>44206.0</v>
      </c>
      <c r="B3622" s="8" t="s">
        <v>397</v>
      </c>
      <c r="C3622" s="9"/>
      <c r="D3622" s="9"/>
      <c r="E3622" s="10">
        <v>27.8</v>
      </c>
      <c r="F3622" s="11">
        <v>28.8</v>
      </c>
      <c r="G3622" s="5">
        <v>14.0</v>
      </c>
      <c r="H3622" s="5">
        <v>800.0</v>
      </c>
      <c r="I3622" s="12">
        <f>if(H3622&lt;0,-H3622/(-H3622+100),100/(H3622+100))/(if(H3622&lt;0,-H3622/(-H3622+100),100/(H3622+100))+if(H3623&lt;0,-H3623/(-H3623+100),100/(H3623+100)))</f>
        <v>0.10625</v>
      </c>
      <c r="J3622" s="13">
        <v>65.0</v>
      </c>
      <c r="K3622" s="14" t="str">
        <f>IF(C3622&lt;&gt;"",IF(C3622+G3622&gt;0,C3622+G3622,""),IF(G3622-C3623&gt;0,G3622-C3623,""))</f>
        <v/>
      </c>
      <c r="L3622" s="15" t="str">
        <f>if(K3622&lt;&gt;"",if(J3623-J3622&lt;G3622,1,if(G3622=J3623-J3622,"Push",0)),"")</f>
        <v/>
      </c>
      <c r="AB3622" s="16"/>
    </row>
    <row r="3623" hidden="1">
      <c r="B3623" s="20" t="s">
        <v>186</v>
      </c>
      <c r="C3623" s="3">
        <v>15.1</v>
      </c>
      <c r="D3623" s="21">
        <v>0.884</v>
      </c>
      <c r="F3623" s="22">
        <v>46.6</v>
      </c>
      <c r="G3623" s="5">
        <v>-14.0</v>
      </c>
      <c r="H3623" s="5">
        <v>-1430.0</v>
      </c>
      <c r="I3623" s="12">
        <f>if(H3623&lt;0,-H3623/(-H3623+100),100/(H3623+100))/(if(H3623&lt;0,-H3623/(-H3623+100),100/(H3623+100))+if(H3622&lt;0,-H3622/(-H3622+100),100/(H3622+100)))</f>
        <v>0.89375</v>
      </c>
      <c r="J3623" s="13">
        <v>80.0</v>
      </c>
      <c r="K3623" s="23">
        <f>IF(C3623&lt;&gt;"",IF(C3623+G3623&gt;0,C3623+G3623,""),IF(G3623-C3622&gt;0,G3623-C3622,""))</f>
        <v>1.1</v>
      </c>
      <c r="L3623" s="15">
        <f>if(K3623&lt;&gt;"",if(J3622-J3623&lt;G3623,1,if(G3623=J3622-J3623,"Push",0)),"")</f>
        <v>1</v>
      </c>
      <c r="AB3623" s="16"/>
    </row>
    <row r="3624" hidden="1">
      <c r="A3624" s="7">
        <v>44206.0</v>
      </c>
      <c r="B3624" s="8" t="s">
        <v>480</v>
      </c>
      <c r="C3624" s="9"/>
      <c r="D3624" s="9"/>
      <c r="E3624" s="10">
        <v>19.7</v>
      </c>
      <c r="F3624" s="11">
        <v>56.8</v>
      </c>
      <c r="I3624" s="12"/>
      <c r="J3624" s="13">
        <v>76.0</v>
      </c>
      <c r="K3624" s="14"/>
      <c r="L3624" s="15"/>
      <c r="AB3624" s="16"/>
    </row>
    <row r="3625" hidden="1">
      <c r="B3625" s="20" t="s">
        <v>182</v>
      </c>
      <c r="C3625" s="3">
        <v>38.1</v>
      </c>
      <c r="D3625" s="21">
        <v>0.995</v>
      </c>
      <c r="F3625" s="22">
        <v>27.1</v>
      </c>
      <c r="I3625" s="12"/>
      <c r="J3625" s="13">
        <v>100.0</v>
      </c>
      <c r="K3625" s="23"/>
      <c r="L3625" s="15"/>
      <c r="AB3625" s="16"/>
    </row>
    <row r="3626" hidden="1">
      <c r="A3626" s="7">
        <v>44206.0</v>
      </c>
      <c r="B3626" s="8" t="s">
        <v>190</v>
      </c>
      <c r="C3626" s="9"/>
      <c r="D3626" s="9"/>
      <c r="E3626" s="10"/>
      <c r="F3626" s="11"/>
      <c r="I3626" s="12"/>
      <c r="J3626" s="13">
        <v>68.0</v>
      </c>
      <c r="K3626" s="14"/>
      <c r="L3626" s="15"/>
      <c r="AB3626" s="16"/>
    </row>
    <row r="3627" hidden="1">
      <c r="B3627" s="20" t="s">
        <v>225</v>
      </c>
      <c r="C3627" s="3"/>
      <c r="D3627" s="3"/>
      <c r="F3627" s="22"/>
      <c r="I3627" s="12"/>
      <c r="J3627" s="13">
        <v>70.0</v>
      </c>
      <c r="K3627" s="23"/>
      <c r="L3627" s="15"/>
      <c r="AB3627" s="16"/>
    </row>
    <row r="3628">
      <c r="A3628" s="42">
        <v>44207.0</v>
      </c>
      <c r="B3628" s="43" t="s">
        <v>134</v>
      </c>
      <c r="C3628" s="44">
        <v>4.4</v>
      </c>
      <c r="D3628" s="45">
        <v>0.666</v>
      </c>
      <c r="E3628" s="46">
        <v>82.4</v>
      </c>
      <c r="F3628" s="47">
        <v>76.4</v>
      </c>
      <c r="G3628" s="48">
        <v>-3.0</v>
      </c>
      <c r="H3628" s="48">
        <v>-157.0</v>
      </c>
      <c r="I3628" s="49">
        <f>if(H3628&lt;0,-H3628/(-H3628+100),100/(H3628+100))/(if(H3628&lt;0,-H3628/(-H3628+100),100/(H3628+100))+if(H3629&lt;0,-H3629/(-H3629+100),100/(H3629+100)))</f>
        <v>0.5842096748</v>
      </c>
      <c r="J3628" s="50">
        <v>65.0</v>
      </c>
      <c r="K3628" s="51">
        <f>IF(C3628&lt;&gt;"",IF(C3628+G3628&gt;0,C3628+G3628,""),IF(G3628-C3629&gt;0,G3628-C3629,""))</f>
        <v>1.4</v>
      </c>
      <c r="L3628" s="52">
        <f>if(K3628&lt;&gt;"",if(J3629-J3628&lt;G3628,1,if(G3628=J3629-J3628,"Push",0)),"")</f>
        <v>1</v>
      </c>
      <c r="AB3628" s="16"/>
    </row>
    <row r="3629">
      <c r="B3629" s="20" t="s">
        <v>344</v>
      </c>
      <c r="C3629" s="3"/>
      <c r="D3629" s="3"/>
      <c r="F3629" s="22">
        <v>53.3</v>
      </c>
      <c r="G3629" s="5">
        <v>3.0</v>
      </c>
      <c r="H3629" s="5">
        <v>130.0</v>
      </c>
      <c r="I3629" s="12">
        <f>if(H3629&lt;0,-H3629/(-H3629+100),100/(H3629+100))/(if(H3629&lt;0,-H3629/(-H3629+100),100/(H3629+100))+if(H3628&lt;0,-H3628/(-H3628+100),100/(H3628+100)))</f>
        <v>0.4157903252</v>
      </c>
      <c r="J3629" s="13">
        <v>58.0</v>
      </c>
      <c r="K3629" s="23" t="str">
        <f>IF(C3629&lt;&gt;"",IF(C3629+G3629&gt;0,C3629+G3629,""),IF(G3629-C3628&gt;0,G3629-C3628,""))</f>
        <v/>
      </c>
      <c r="L3629" s="15" t="str">
        <f>if(K3629&lt;&gt;"",if(J3628-J3629&lt;G3629,1,if(G3629=J3628-J3629,"Push",0)),"")</f>
        <v/>
      </c>
      <c r="AB3629" s="16"/>
    </row>
    <row r="3630" hidden="1">
      <c r="A3630" s="26">
        <v>44207.0</v>
      </c>
      <c r="B3630" s="27" t="s">
        <v>120</v>
      </c>
      <c r="C3630" s="28">
        <v>5.3</v>
      </c>
      <c r="D3630" s="53">
        <v>0.69</v>
      </c>
      <c r="E3630" s="29">
        <v>78.0</v>
      </c>
      <c r="F3630" s="30">
        <v>69.6</v>
      </c>
      <c r="G3630" s="31"/>
      <c r="H3630" s="31"/>
      <c r="I3630" s="32"/>
      <c r="J3630" s="33">
        <v>60.0</v>
      </c>
      <c r="K3630" s="34"/>
      <c r="L3630" s="35"/>
      <c r="AB3630" s="16"/>
    </row>
    <row r="3631" hidden="1">
      <c r="B3631" s="36" t="s">
        <v>458</v>
      </c>
      <c r="C3631" s="37"/>
      <c r="D3631" s="37"/>
      <c r="F3631" s="39">
        <v>53.3</v>
      </c>
      <c r="G3631" s="31"/>
      <c r="H3631" s="31"/>
      <c r="I3631" s="32"/>
      <c r="J3631" s="33">
        <v>53.0</v>
      </c>
      <c r="K3631" s="40"/>
      <c r="L3631" s="35"/>
      <c r="AB3631" s="16"/>
    </row>
    <row r="3632" hidden="1">
      <c r="A3632" s="26">
        <v>44207.0</v>
      </c>
      <c r="B3632" s="27" t="s">
        <v>45</v>
      </c>
      <c r="C3632" s="28">
        <v>0.4</v>
      </c>
      <c r="D3632" s="53">
        <v>0.517</v>
      </c>
      <c r="E3632" s="29">
        <v>76.8</v>
      </c>
      <c r="F3632" s="30">
        <v>61.9</v>
      </c>
      <c r="G3632" s="31"/>
      <c r="H3632" s="31"/>
      <c r="I3632" s="32"/>
      <c r="J3632" s="33">
        <v>75.0</v>
      </c>
      <c r="K3632" s="34"/>
      <c r="L3632" s="35"/>
      <c r="AB3632" s="16"/>
    </row>
    <row r="3633" hidden="1">
      <c r="B3633" s="36" t="s">
        <v>18</v>
      </c>
      <c r="C3633" s="37"/>
      <c r="D3633" s="37"/>
      <c r="F3633" s="39">
        <v>45.4</v>
      </c>
      <c r="G3633" s="31"/>
      <c r="H3633" s="31"/>
      <c r="I3633" s="32"/>
      <c r="J3633" s="33">
        <v>73.0</v>
      </c>
      <c r="K3633" s="40"/>
      <c r="L3633" s="35"/>
      <c r="AB3633" s="16"/>
    </row>
    <row r="3634" hidden="1">
      <c r="A3634" s="7">
        <v>44207.0</v>
      </c>
      <c r="B3634" s="8" t="s">
        <v>443</v>
      </c>
      <c r="C3634" s="9"/>
      <c r="D3634" s="9"/>
      <c r="E3634" s="10">
        <v>64.1</v>
      </c>
      <c r="F3634" s="11">
        <v>53.1</v>
      </c>
      <c r="G3634" s="5">
        <v>12.0</v>
      </c>
      <c r="H3634" s="5">
        <v>575.0</v>
      </c>
      <c r="I3634" s="12">
        <f>if(H3634&lt;0,-H3634/(-H3634+100),100/(H3634+100))/(if(H3634&lt;0,-H3634/(-H3634+100),100/(H3634+100))+if(H3635&lt;0,-H3635/(-H3635+100),100/(H3635+100)))</f>
        <v>0.1422864752</v>
      </c>
      <c r="J3634" s="13">
        <v>68.0</v>
      </c>
      <c r="K3634" s="14">
        <f>IF(C3634&lt;&gt;"",IF(C3634+G3634&gt;0,C3634+G3634,""),IF(G3634-C3635&gt;0,G3634-C3635,""))</f>
        <v>0.3</v>
      </c>
      <c r="L3634" s="15">
        <f>if(K3634&lt;&gt;"",if(J3635-J3634&lt;G3634,1,if(G3634=J3635-J3634,"Push",0)),"")</f>
        <v>1</v>
      </c>
      <c r="AB3634" s="16"/>
    </row>
    <row r="3635" hidden="1">
      <c r="B3635" s="20" t="s">
        <v>144</v>
      </c>
      <c r="C3635" s="3">
        <v>11.7</v>
      </c>
      <c r="D3635" s="21">
        <v>0.847</v>
      </c>
      <c r="F3635" s="22">
        <v>63.9</v>
      </c>
      <c r="G3635" s="5">
        <v>-12.0</v>
      </c>
      <c r="H3635" s="5">
        <v>-835.0</v>
      </c>
      <c r="I3635" s="12">
        <f>if(H3635&lt;0,-H3635/(-H3635+100),100/(H3635+100))/(if(H3635&lt;0,-H3635/(-H3635+100),100/(H3635+100))+if(H3634&lt;0,-H3634/(-H3634+100),100/(H3634+100)))</f>
        <v>0.8577135248</v>
      </c>
      <c r="J3635" s="13">
        <v>79.0</v>
      </c>
      <c r="K3635" s="23" t="str">
        <f>IF(C3635&lt;&gt;"",IF(C3635+G3635&gt;0,C3635+G3635,""),IF(G3635-C3634&gt;0,G3635-C3634,""))</f>
        <v/>
      </c>
      <c r="L3635" s="15" t="str">
        <f>if(K3635&lt;&gt;"",if(J3634-J3635&lt;G3635,1,if(G3635=J3634-J3635,"Push",0)),"")</f>
        <v/>
      </c>
      <c r="AB3635" s="16"/>
    </row>
    <row r="3636" hidden="1">
      <c r="A3636" s="26">
        <v>44207.0</v>
      </c>
      <c r="B3636" s="27" t="s">
        <v>367</v>
      </c>
      <c r="C3636" s="28">
        <v>10.3</v>
      </c>
      <c r="D3636" s="53">
        <v>0.835</v>
      </c>
      <c r="E3636" s="29">
        <v>57.6</v>
      </c>
      <c r="F3636" s="30">
        <v>59.0</v>
      </c>
      <c r="G3636" s="31"/>
      <c r="H3636" s="31"/>
      <c r="I3636" s="32"/>
      <c r="J3636" s="33">
        <v>58.0</v>
      </c>
      <c r="K3636" s="34"/>
      <c r="L3636" s="35"/>
      <c r="AB3636" s="16"/>
    </row>
    <row r="3637" hidden="1">
      <c r="B3637" s="36" t="s">
        <v>386</v>
      </c>
      <c r="C3637" s="37"/>
      <c r="D3637" s="37"/>
      <c r="F3637" s="39">
        <v>58.1</v>
      </c>
      <c r="G3637" s="31"/>
      <c r="H3637" s="31"/>
      <c r="I3637" s="32"/>
      <c r="J3637" s="33">
        <v>48.0</v>
      </c>
      <c r="K3637" s="40"/>
      <c r="L3637" s="35"/>
      <c r="AB3637" s="16"/>
    </row>
    <row r="3638" hidden="1">
      <c r="A3638" s="7">
        <v>44207.0</v>
      </c>
      <c r="B3638" s="8" t="s">
        <v>103</v>
      </c>
      <c r="C3638" s="9">
        <v>1.0</v>
      </c>
      <c r="D3638" s="25">
        <v>0.536</v>
      </c>
      <c r="E3638" s="10">
        <v>50.1</v>
      </c>
      <c r="F3638" s="11">
        <v>33.4</v>
      </c>
      <c r="G3638" s="5">
        <v>2.0</v>
      </c>
      <c r="H3638" s="5">
        <v>112.0</v>
      </c>
      <c r="I3638" s="12">
        <f>if(H3638&lt;0,-H3638/(-H3638+100),100/(H3638+100))/(if(H3638&lt;0,-H3638/(-H3638+100),100/(H3638+100))+if(H3639&lt;0,-H3639/(-H3639+100),100/(H3639+100)))</f>
        <v>0.4516676961</v>
      </c>
      <c r="J3638" s="13">
        <v>67.0</v>
      </c>
      <c r="K3638" s="14">
        <f>IF(C3638&lt;&gt;"",IF(C3638+G3638&gt;0,C3638+G3638,""),IF(G3638-C3639&gt;0,G3638-C3639,""))</f>
        <v>3</v>
      </c>
      <c r="L3638" s="15">
        <f>if(K3638&lt;&gt;"",if(J3639-J3638&lt;G3638,1,if(G3638=J3639-J3638,"Push",0)),"")</f>
        <v>0</v>
      </c>
      <c r="AB3638" s="16"/>
    </row>
    <row r="3639" hidden="1">
      <c r="B3639" s="20" t="s">
        <v>97</v>
      </c>
      <c r="C3639" s="3"/>
      <c r="D3639" s="3"/>
      <c r="F3639" s="22">
        <v>58.3</v>
      </c>
      <c r="G3639" s="5">
        <v>-2.0</v>
      </c>
      <c r="H3639" s="5">
        <v>-134.0</v>
      </c>
      <c r="I3639" s="12">
        <f>if(H3639&lt;0,-H3639/(-H3639+100),100/(H3639+100))/(if(H3639&lt;0,-H3639/(-H3639+100),100/(H3639+100))+if(H3638&lt;0,-H3638/(-H3638+100),100/(H3638+100)))</f>
        <v>0.5483323039</v>
      </c>
      <c r="J3639" s="13">
        <v>73.0</v>
      </c>
      <c r="K3639" s="23" t="str">
        <f>IF(C3639&lt;&gt;"",IF(C3639+G3639&gt;0,C3639+G3639,""),IF(G3639-C3638&gt;0,G3639-C3638,""))</f>
        <v/>
      </c>
      <c r="L3639" s="15" t="str">
        <f>if(K3639&lt;&gt;"",if(J3638-J3639&lt;G3639,1,if(G3639=J3638-J3639,"Push",0)),"")</f>
        <v/>
      </c>
      <c r="AB3639" s="16"/>
    </row>
    <row r="3640" hidden="1">
      <c r="A3640" s="7">
        <v>44207.0</v>
      </c>
      <c r="B3640" s="8" t="s">
        <v>246</v>
      </c>
      <c r="C3640" s="9">
        <v>15.1</v>
      </c>
      <c r="D3640" s="25">
        <v>0.906</v>
      </c>
      <c r="E3640" s="10">
        <v>48.5</v>
      </c>
      <c r="F3640" s="11">
        <v>62.8</v>
      </c>
      <c r="G3640" s="5">
        <v>-7.5</v>
      </c>
      <c r="H3640" s="5">
        <v>-335.0</v>
      </c>
      <c r="I3640" s="12">
        <f>if(H3640&lt;0,-H3640/(-H3640+100),100/(H3640+100))/(if(H3640&lt;0,-H3640/(-H3640+100),100/(H3640+100))+if(H3641&lt;0,-H3641/(-H3641+100),100/(H3641+100)))</f>
        <v>0.7402209615</v>
      </c>
      <c r="J3640" s="13">
        <v>83.0</v>
      </c>
      <c r="K3640" s="14">
        <f>IF(C3640&lt;&gt;"",IF(C3640+G3640&gt;0,C3640+G3640,""),IF(G3640-C3641&gt;0,G3640-C3641,""))</f>
        <v>7.6</v>
      </c>
      <c r="L3640" s="15">
        <f>if(K3640&lt;&gt;"",if(J3641-J3640&lt;G3640,1,if(G3640=J3641-J3640,"Push",0)),"")</f>
        <v>1</v>
      </c>
      <c r="AB3640" s="16"/>
    </row>
    <row r="3641" hidden="1">
      <c r="B3641" s="20" t="s">
        <v>297</v>
      </c>
      <c r="C3641" s="3"/>
      <c r="D3641" s="3"/>
      <c r="F3641" s="22">
        <v>42.3</v>
      </c>
      <c r="G3641" s="5">
        <v>7.5</v>
      </c>
      <c r="H3641" s="5">
        <v>270.0</v>
      </c>
      <c r="I3641" s="12">
        <f>if(H3641&lt;0,-H3641/(-H3641+100),100/(H3641+100))/(if(H3641&lt;0,-H3641/(-H3641+100),100/(H3641+100))+if(H3640&lt;0,-H3640/(-H3640+100),100/(H3640+100)))</f>
        <v>0.2597790385</v>
      </c>
      <c r="J3641" s="13">
        <v>60.0</v>
      </c>
      <c r="K3641" s="23" t="str">
        <f>IF(C3641&lt;&gt;"",IF(C3641+G3641&gt;0,C3641+G3641,""),IF(G3641-C3640&gt;0,G3641-C3640,""))</f>
        <v/>
      </c>
      <c r="L3641" s="15" t="str">
        <f>if(K3641&lt;&gt;"",if(J3640-J3641&lt;G3641,1,if(G3641=J3640-J3641,"Push",0)),"")</f>
        <v/>
      </c>
      <c r="AB3641" s="16"/>
    </row>
    <row r="3642">
      <c r="A3642" s="42">
        <v>44208.0</v>
      </c>
      <c r="B3642" s="43" t="s">
        <v>44</v>
      </c>
      <c r="C3642" s="44"/>
      <c r="D3642" s="44"/>
      <c r="E3642" s="46">
        <v>96.2</v>
      </c>
      <c r="F3642" s="47">
        <v>38.2</v>
      </c>
      <c r="G3642" s="48">
        <v>3.0</v>
      </c>
      <c r="H3642" s="48">
        <v>132.0</v>
      </c>
      <c r="I3642" s="49">
        <f>if(H3642&lt;0,-H3642/(-H3642+100),100/(H3642+100))/(if(H3642&lt;0,-H3642/(-H3642+100),100/(H3642+100))+if(H3643&lt;0,-H3643/(-H3643+100),100/(H3643+100)))</f>
        <v>0.4136887515</v>
      </c>
      <c r="J3642" s="50">
        <v>54.0</v>
      </c>
      <c r="K3642" s="51">
        <f>IF(C3642&lt;&gt;"",IF(C3642+G3642&gt;0,C3642+G3642,""),IF(G3642-C3643&gt;0,G3642-C3643,""))</f>
        <v>1.3</v>
      </c>
      <c r="L3642" s="52">
        <f>if(K3642&lt;&gt;"",if(J3643-J3642&lt;G3642,1,if(G3642=J3643-J3642,"Push",0)),"")</f>
        <v>0</v>
      </c>
      <c r="AB3642" s="16"/>
    </row>
    <row r="3643">
      <c r="B3643" s="20" t="s">
        <v>50</v>
      </c>
      <c r="C3643" s="3">
        <v>1.7</v>
      </c>
      <c r="D3643" s="21">
        <v>0.57</v>
      </c>
      <c r="F3643" s="22">
        <v>97.6</v>
      </c>
      <c r="G3643" s="5">
        <v>-3.0</v>
      </c>
      <c r="H3643" s="5">
        <v>-157.0</v>
      </c>
      <c r="I3643" s="12">
        <f>if(H3643&lt;0,-H3643/(-H3643+100),100/(H3643+100))/(if(H3643&lt;0,-H3643/(-H3643+100),100/(H3643+100))+if(H3642&lt;0,-H3642/(-H3642+100),100/(H3642+100)))</f>
        <v>0.5863112485</v>
      </c>
      <c r="J3643" s="13">
        <v>77.0</v>
      </c>
      <c r="K3643" s="23" t="str">
        <f>IF(C3643&lt;&gt;"",IF(C3643+G3643&gt;0,C3643+G3643,""),IF(G3643-C3642&gt;0,G3643-C3642,""))</f>
        <v/>
      </c>
      <c r="L3643" s="15" t="str">
        <f>if(K3643&lt;&gt;"",if(J3642-J3643&lt;G3643,1,if(G3643=J3642-J3643,"Push",0)),"")</f>
        <v/>
      </c>
      <c r="AB3643" s="16"/>
    </row>
    <row r="3644" hidden="1">
      <c r="A3644" s="7">
        <v>44208.0</v>
      </c>
      <c r="B3644" s="8" t="s">
        <v>255</v>
      </c>
      <c r="C3644" s="9"/>
      <c r="D3644" s="9"/>
      <c r="E3644" s="10">
        <v>92.9</v>
      </c>
      <c r="F3644" s="11">
        <v>48.0</v>
      </c>
      <c r="G3644" s="5">
        <v>5.0</v>
      </c>
      <c r="H3644" s="5">
        <v>180.0</v>
      </c>
      <c r="I3644" s="12">
        <f>if(H3644&lt;0,-H3644/(-H3644+100),100/(H3644+100))/(if(H3644&lt;0,-H3644/(-H3644+100),100/(H3644+100))+if(H3645&lt;0,-H3645/(-H3645+100),100/(H3645+100)))</f>
        <v>0.3418803419</v>
      </c>
      <c r="J3644" s="13">
        <v>75.0</v>
      </c>
      <c r="K3644" s="14">
        <f>IF(C3644&lt;&gt;"",IF(C3644+G3644&gt;0,C3644+G3644,""),IF(G3644-C3645&gt;0,G3644-C3645,""))</f>
        <v>2.9</v>
      </c>
      <c r="L3644" s="15">
        <f>if(K3644&lt;&gt;"",if(J3645-J3644&lt;G3644,1,if(G3644=J3645-J3644,"Push",0)),"")</f>
        <v>0</v>
      </c>
      <c r="AB3644" s="16"/>
    </row>
    <row r="3645" hidden="1">
      <c r="B3645" s="20" t="s">
        <v>34</v>
      </c>
      <c r="C3645" s="3">
        <v>2.1</v>
      </c>
      <c r="D3645" s="21">
        <v>0.576</v>
      </c>
      <c r="F3645" s="22">
        <v>84.2</v>
      </c>
      <c r="G3645" s="5">
        <v>-5.0</v>
      </c>
      <c r="H3645" s="5">
        <v>-220.0</v>
      </c>
      <c r="I3645" s="12">
        <f>if(H3645&lt;0,-H3645/(-H3645+100),100/(H3645+100))/(if(H3645&lt;0,-H3645/(-H3645+100),100/(H3645+100))+if(H3644&lt;0,-H3644/(-H3644+100),100/(H3644+100)))</f>
        <v>0.6581196581</v>
      </c>
      <c r="J3645" s="13">
        <v>81.0</v>
      </c>
      <c r="K3645" s="23" t="str">
        <f>IF(C3645&lt;&gt;"",IF(C3645+G3645&gt;0,C3645+G3645,""),IF(G3645-C3644&gt;0,G3645-C3644,""))</f>
        <v/>
      </c>
      <c r="L3645" s="15" t="str">
        <f>if(K3645&lt;&gt;"",if(J3644-J3645&lt;G3645,1,if(G3645=J3644-J3645,"Push",0)),"")</f>
        <v/>
      </c>
      <c r="AB3645" s="16"/>
    </row>
    <row r="3646" hidden="1">
      <c r="A3646" s="7">
        <v>44208.0</v>
      </c>
      <c r="B3646" s="8" t="s">
        <v>281</v>
      </c>
      <c r="C3646" s="9"/>
      <c r="D3646" s="9"/>
      <c r="E3646" s="10">
        <v>88.4</v>
      </c>
      <c r="F3646" s="11">
        <v>48.2</v>
      </c>
      <c r="G3646" s="5">
        <v>-2.5</v>
      </c>
      <c r="H3646" s="5">
        <v>-139.0</v>
      </c>
      <c r="I3646" s="12">
        <f>if(H3646&lt;0,-H3646/(-H3646+100),100/(H3646+100))/(if(H3646&lt;0,-H3646/(-H3646+100),100/(H3646+100))+if(H3647&lt;0,-H3647/(-H3647+100),100/(H3647+100)))</f>
        <v>0.5579231637</v>
      </c>
      <c r="J3646" s="13">
        <v>67.0</v>
      </c>
      <c r="K3646" s="14" t="str">
        <f>IF(C3646&lt;&gt;"",IF(C3646+G3646&gt;0,C3646+G3646,""),IF(G3646-C3647&gt;0,G3646-C3647,""))</f>
        <v/>
      </c>
      <c r="L3646" s="15" t="str">
        <f>if(K3646&lt;&gt;"",if(J3647-J3646&lt;G3646,1,if(G3646=J3647-J3646,"Push",0)),"")</f>
        <v/>
      </c>
      <c r="AB3646" s="16"/>
    </row>
    <row r="3647" hidden="1">
      <c r="B3647" s="20" t="s">
        <v>154</v>
      </c>
      <c r="C3647" s="3">
        <v>3.3</v>
      </c>
      <c r="D3647" s="21">
        <v>0.614</v>
      </c>
      <c r="F3647" s="22">
        <v>83.6</v>
      </c>
      <c r="G3647" s="5">
        <v>2.5</v>
      </c>
      <c r="H3647" s="5">
        <v>117.0</v>
      </c>
      <c r="I3647" s="12">
        <f>if(H3647&lt;0,-H3647/(-H3647+100),100/(H3647+100))/(if(H3647&lt;0,-H3647/(-H3647+100),100/(H3647+100))+if(H3646&lt;0,-H3646/(-H3646+100),100/(H3646+100)))</f>
        <v>0.4420768363</v>
      </c>
      <c r="J3647" s="13">
        <v>74.0</v>
      </c>
      <c r="K3647" s="23">
        <f>IF(C3647&lt;&gt;"",IF(C3647+G3647&gt;0,C3647+G3647,""),IF(G3647-C3646&gt;0,G3647-C3646,""))</f>
        <v>5.8</v>
      </c>
      <c r="L3647" s="15">
        <f>if(K3647&lt;&gt;"",if(J3646-J3647&lt;G3647,1,if(G3647=J3646-J3647,"Push",0)),"")</f>
        <v>1</v>
      </c>
      <c r="AB3647" s="16"/>
    </row>
    <row r="3648" hidden="1">
      <c r="A3648" s="7">
        <v>44208.0</v>
      </c>
      <c r="B3648" s="8" t="s">
        <v>122</v>
      </c>
      <c r="C3648" s="9"/>
      <c r="D3648" s="9"/>
      <c r="E3648" s="10">
        <v>87.6</v>
      </c>
      <c r="F3648" s="11">
        <v>90.4</v>
      </c>
      <c r="G3648" s="5">
        <v>3.5</v>
      </c>
      <c r="H3648" s="5">
        <v>140.0</v>
      </c>
      <c r="I3648" s="12">
        <f>if(H3648&lt;0,-H3648/(-H3648+100),100/(H3648+100))/(if(H3648&lt;0,-H3648/(-H3648+100),100/(H3648+100))+if(H3649&lt;0,-H3649/(-H3649+100),100/(H3649+100)))</f>
        <v>0.3998203055</v>
      </c>
      <c r="J3648" s="13">
        <v>85.0</v>
      </c>
      <c r="K3648" s="14">
        <f>IF(C3648&lt;&gt;"",IF(C3648+G3648&gt;0,C3648+G3648,""),IF(G3648-C3649&gt;0,G3648-C3649,""))</f>
        <v>2.9</v>
      </c>
      <c r="L3648" s="15">
        <f>if(K3648&lt;&gt;"",if(J3649-J3648&lt;G3648,1,if(G3648=J3649-J3648,"Push",0)),"")</f>
        <v>1</v>
      </c>
      <c r="AB3648" s="16"/>
    </row>
    <row r="3649" hidden="1">
      <c r="B3649" s="20" t="s">
        <v>96</v>
      </c>
      <c r="C3649" s="3">
        <v>0.6</v>
      </c>
      <c r="D3649" s="21">
        <v>0.522</v>
      </c>
      <c r="F3649" s="22">
        <v>40.3</v>
      </c>
      <c r="G3649" s="5">
        <v>-3.5</v>
      </c>
      <c r="H3649" s="5">
        <v>-167.0</v>
      </c>
      <c r="I3649" s="12">
        <f>if(H3649&lt;0,-H3649/(-H3649+100),100/(H3649+100))/(if(H3649&lt;0,-H3649/(-H3649+100),100/(H3649+100))+if(H3648&lt;0,-H3648/(-H3648+100),100/(H3648+100)))</f>
        <v>0.6001796945</v>
      </c>
      <c r="J3649" s="13">
        <v>65.0</v>
      </c>
      <c r="K3649" s="23" t="str">
        <f>IF(C3649&lt;&gt;"",IF(C3649+G3649&gt;0,C3649+G3649,""),IF(G3649-C3648&gt;0,G3649-C3648,""))</f>
        <v/>
      </c>
      <c r="L3649" s="15" t="str">
        <f>if(K3649&lt;&gt;"",if(J3648-J3649&lt;G3649,1,if(G3649=J3648-J3649,"Push",0)),"")</f>
        <v/>
      </c>
      <c r="AB3649" s="16"/>
    </row>
    <row r="3650" hidden="1">
      <c r="A3650" s="7">
        <v>44208.0</v>
      </c>
      <c r="B3650" s="8" t="s">
        <v>86</v>
      </c>
      <c r="C3650" s="9"/>
      <c r="D3650" s="9"/>
      <c r="E3650" s="10">
        <v>85.5</v>
      </c>
      <c r="F3650" s="11">
        <v>37.4</v>
      </c>
      <c r="G3650" s="5">
        <v>4.0</v>
      </c>
      <c r="H3650" s="5">
        <v>155.0</v>
      </c>
      <c r="I3650" s="12">
        <f>if(H3650&lt;0,-H3650/(-H3650+100),100/(H3650+100))/(if(H3650&lt;0,-H3650/(-H3650+100),100/(H3650+100))+if(H3651&lt;0,-H3651/(-H3651+100),100/(H3651+100)))</f>
        <v>0.3761673024</v>
      </c>
      <c r="J3650" s="13">
        <v>69.0</v>
      </c>
      <c r="K3650" s="14">
        <f>IF(C3650&lt;&gt;"",IF(C3650+G3650&gt;0,C3650+G3650,""),IF(G3650-C3651&gt;0,G3650-C3651,""))</f>
        <v>2.8</v>
      </c>
      <c r="L3650" s="15">
        <f>if(K3650&lt;&gt;"",if(J3651-J3650&lt;G3650,1,if(G3650=J3651-J3650,"Push",0)),"")</f>
        <v>0</v>
      </c>
      <c r="AB3650" s="16"/>
    </row>
    <row r="3651" hidden="1">
      <c r="B3651" s="20" t="s">
        <v>156</v>
      </c>
      <c r="C3651" s="3">
        <v>1.2</v>
      </c>
      <c r="D3651" s="21">
        <v>0.549</v>
      </c>
      <c r="F3651" s="22">
        <v>87.5</v>
      </c>
      <c r="G3651" s="5">
        <v>-4.0</v>
      </c>
      <c r="H3651" s="5">
        <v>-186.0</v>
      </c>
      <c r="I3651" s="12">
        <f>if(H3651&lt;0,-H3651/(-H3651+100),100/(H3651+100))/(if(H3651&lt;0,-H3651/(-H3651+100),100/(H3651+100))+if(H3650&lt;0,-H3650/(-H3650+100),100/(H3650+100)))</f>
        <v>0.6238326976</v>
      </c>
      <c r="J3651" s="13">
        <v>79.0</v>
      </c>
      <c r="K3651" s="23" t="str">
        <f>IF(C3651&lt;&gt;"",IF(C3651+G3651&gt;0,C3651+G3651,""),IF(G3651-C3650&gt;0,G3651-C3650,""))</f>
        <v/>
      </c>
      <c r="L3651" s="15" t="str">
        <f>if(K3651&lt;&gt;"",if(J3650-J3651&lt;G3651,1,if(G3651=J3650-J3651,"Push",0)),"")</f>
        <v/>
      </c>
      <c r="AB3651" s="16"/>
    </row>
    <row r="3652" hidden="1">
      <c r="A3652" s="7">
        <v>44208.0</v>
      </c>
      <c r="B3652" s="8" t="s">
        <v>399</v>
      </c>
      <c r="C3652" s="9"/>
      <c r="D3652" s="9"/>
      <c r="E3652" s="10">
        <v>84.5</v>
      </c>
      <c r="F3652" s="11">
        <v>48.4</v>
      </c>
      <c r="G3652" s="5">
        <v>2.5</v>
      </c>
      <c r="H3652" s="5">
        <v>120.0</v>
      </c>
      <c r="I3652" s="12">
        <f>if(H3652&lt;0,-H3652/(-H3652+100),100/(H3652+100))/(if(H3652&lt;0,-H3652/(-H3652+100),100/(H3652+100))+if(H3653&lt;0,-H3653/(-H3653+100),100/(H3653+100)))</f>
        <v>0.4357962697</v>
      </c>
      <c r="J3652" s="13">
        <v>63.0</v>
      </c>
      <c r="K3652" s="14" t="str">
        <f>IF(C3652&lt;&gt;"",IF(C3652+G3652&gt;0,C3652+G3652,""),IF(G3652-C3653&gt;0,G3652-C3653,""))</f>
        <v/>
      </c>
      <c r="L3652" s="15" t="str">
        <f>if(K3652&lt;&gt;"",if(J3653-J3652&lt;G3652,1,if(G3652=J3653-J3652,"Push",0)),"")</f>
        <v/>
      </c>
      <c r="AB3652" s="16"/>
    </row>
    <row r="3653" hidden="1">
      <c r="B3653" s="20" t="s">
        <v>331</v>
      </c>
      <c r="C3653" s="3">
        <v>4.0</v>
      </c>
      <c r="D3653" s="21">
        <v>0.644</v>
      </c>
      <c r="F3653" s="22">
        <v>82.7</v>
      </c>
      <c r="G3653" s="5">
        <v>-2.5</v>
      </c>
      <c r="H3653" s="5">
        <v>-143.0</v>
      </c>
      <c r="I3653" s="12">
        <f>if(H3653&lt;0,-H3653/(-H3653+100),100/(H3653+100))/(if(H3653&lt;0,-H3653/(-H3653+100),100/(H3653+100))+if(H3652&lt;0,-H3652/(-H3652+100),100/(H3652+100)))</f>
        <v>0.5642037303</v>
      </c>
      <c r="J3653" s="13">
        <v>72.0</v>
      </c>
      <c r="K3653" s="23">
        <f>IF(C3653&lt;&gt;"",IF(C3653+G3653&gt;0,C3653+G3653,""),IF(G3653-C3652&gt;0,G3653-C3652,""))</f>
        <v>1.5</v>
      </c>
      <c r="L3653" s="15">
        <f>if(K3653&lt;&gt;"",if(J3652-J3653&lt;G3653,1,if(G3653=J3652-J3653,"Push",0)),"")</f>
        <v>1</v>
      </c>
      <c r="AB3653" s="16"/>
    </row>
    <row r="3654" hidden="1">
      <c r="A3654" s="7">
        <v>44208.0</v>
      </c>
      <c r="B3654" s="8" t="s">
        <v>229</v>
      </c>
      <c r="C3654" s="9">
        <v>4.4</v>
      </c>
      <c r="D3654" s="25">
        <v>0.657</v>
      </c>
      <c r="E3654" s="10">
        <v>84.3</v>
      </c>
      <c r="F3654" s="11">
        <v>41.9</v>
      </c>
      <c r="G3654" s="5">
        <v>-3.5</v>
      </c>
      <c r="H3654" s="5">
        <v>-167.0</v>
      </c>
      <c r="I3654" s="12">
        <f>if(H3654&lt;0,-H3654/(-H3654+100),100/(H3654+100))/(if(H3654&lt;0,-H3654/(-H3654+100),100/(H3654+100))+if(H3655&lt;0,-H3655/(-H3655+100),100/(H3655+100)))</f>
        <v>0.6001796945</v>
      </c>
      <c r="J3654" s="13">
        <v>70.0</v>
      </c>
      <c r="K3654" s="14">
        <f>IF(C3654&lt;&gt;"",IF(C3654+G3654&gt;0,C3654+G3654,""),IF(G3654-C3655&gt;0,G3654-C3655,""))</f>
        <v>0.9</v>
      </c>
      <c r="L3654" s="15">
        <f>if(K3654&lt;&gt;"",if(J3655-J3654&lt;G3654,1,if(G3654=J3655-J3654,"Push",0)),"")</f>
        <v>0</v>
      </c>
      <c r="AB3654" s="16"/>
    </row>
    <row r="3655" hidden="1">
      <c r="B3655" s="20" t="s">
        <v>67</v>
      </c>
      <c r="C3655" s="3"/>
      <c r="D3655" s="3"/>
      <c r="F3655" s="22">
        <v>88.6</v>
      </c>
      <c r="G3655" s="5">
        <v>3.5</v>
      </c>
      <c r="H3655" s="5">
        <v>140.0</v>
      </c>
      <c r="I3655" s="12">
        <f>if(H3655&lt;0,-H3655/(-H3655+100),100/(H3655+100))/(if(H3655&lt;0,-H3655/(-H3655+100),100/(H3655+100))+if(H3654&lt;0,-H3654/(-H3654+100),100/(H3654+100)))</f>
        <v>0.3998203055</v>
      </c>
      <c r="J3655" s="13">
        <v>75.0</v>
      </c>
      <c r="K3655" s="23" t="str">
        <f>IF(C3655&lt;&gt;"",IF(C3655+G3655&gt;0,C3655+G3655,""),IF(G3655-C3654&gt;0,G3655-C3654,""))</f>
        <v/>
      </c>
      <c r="L3655" s="15" t="str">
        <f>if(K3655&lt;&gt;"",if(J3654-J3655&lt;G3655,1,if(G3655=J3654-J3655,"Push",0)),"")</f>
        <v/>
      </c>
      <c r="AB3655" s="16"/>
    </row>
    <row r="3656" hidden="1">
      <c r="A3656" s="7">
        <v>44208.0</v>
      </c>
      <c r="B3656" s="8" t="s">
        <v>301</v>
      </c>
      <c r="C3656" s="9">
        <v>0.4</v>
      </c>
      <c r="D3656" s="25">
        <v>0.515</v>
      </c>
      <c r="E3656" s="10">
        <v>77.5</v>
      </c>
      <c r="F3656" s="11">
        <v>27.5</v>
      </c>
      <c r="G3656" s="5">
        <v>-2.0</v>
      </c>
      <c r="H3656" s="5">
        <v>-134.0</v>
      </c>
      <c r="I3656" s="12">
        <f>if(H3656&lt;0,-H3656/(-H3656+100),100/(H3656+100))/(if(H3656&lt;0,-H3656/(-H3656+100),100/(H3656+100))+if(H3657&lt;0,-H3657/(-H3657+100),100/(H3657+100)))</f>
        <v>0.5483323039</v>
      </c>
      <c r="J3656" s="13">
        <v>62.0</v>
      </c>
      <c r="K3656" s="14" t="str">
        <f>IF(C3656&lt;&gt;"",IF(C3656+G3656&gt;0,C3656+G3656,""),IF(G3656-C3657&gt;0,G3656-C3657,""))</f>
        <v/>
      </c>
      <c r="L3656" s="15" t="str">
        <f>if(K3656&lt;&gt;"",if(J3657-J3656&lt;G3656,1,if(G3656=J3657-J3656,"Push",0)),"")</f>
        <v/>
      </c>
      <c r="AB3656" s="16"/>
    </row>
    <row r="3657" hidden="1">
      <c r="B3657" s="20" t="s">
        <v>22</v>
      </c>
      <c r="C3657" s="3"/>
      <c r="D3657" s="3"/>
      <c r="F3657" s="22">
        <v>85.8</v>
      </c>
      <c r="G3657" s="5">
        <v>2.0</v>
      </c>
      <c r="H3657" s="5">
        <v>112.0</v>
      </c>
      <c r="I3657" s="12">
        <f>if(H3657&lt;0,-H3657/(-H3657+100),100/(H3657+100))/(if(H3657&lt;0,-H3657/(-H3657+100),100/(H3657+100))+if(H3656&lt;0,-H3656/(-H3656+100),100/(H3656+100)))</f>
        <v>0.4516676961</v>
      </c>
      <c r="J3657" s="13">
        <v>84.0</v>
      </c>
      <c r="K3657" s="23">
        <f>IF(C3657&lt;&gt;"",IF(C3657+G3657&gt;0,C3657+G3657,""),IF(G3657-C3656&gt;0,G3657-C3656,""))</f>
        <v>1.6</v>
      </c>
      <c r="L3657" s="15">
        <f>if(K3657&lt;&gt;"",if(J3656-J3657&lt;G3657,1,if(G3657=J3656-J3657,"Push",0)),"")</f>
        <v>1</v>
      </c>
      <c r="AB3657" s="16"/>
    </row>
    <row r="3658" hidden="1">
      <c r="A3658" s="7">
        <v>44208.0</v>
      </c>
      <c r="B3658" s="8" t="s">
        <v>150</v>
      </c>
      <c r="C3658" s="9"/>
      <c r="D3658" s="9"/>
      <c r="E3658" s="10">
        <v>74.4</v>
      </c>
      <c r="F3658" s="11">
        <v>36.5</v>
      </c>
      <c r="G3658" s="5">
        <v>6.5</v>
      </c>
      <c r="H3658" s="5">
        <v>235.0</v>
      </c>
      <c r="I3658" s="12">
        <f>if(H3658&lt;0,-H3658/(-H3658+100),100/(H3658+100))/(if(H3658&lt;0,-H3658/(-H3658+100),100/(H3658+100))+if(H3659&lt;0,-H3659/(-H3659+100),100/(H3659+100)))</f>
        <v>0.2871810133</v>
      </c>
      <c r="J3658" s="13">
        <v>46.0</v>
      </c>
      <c r="K3658" s="14" t="str">
        <f>IF(C3658&lt;&gt;"",IF(C3658+G3658&gt;0,C3658+G3658,""),IF(G3658-C3659&gt;0,G3658-C3659,""))</f>
        <v/>
      </c>
      <c r="L3658" s="15" t="str">
        <f>if(K3658&lt;&gt;"",if(J3659-J3658&lt;G3658,1,if(G3658=J3659-J3658,"Push",0)),"")</f>
        <v/>
      </c>
      <c r="AB3658" s="16"/>
    </row>
    <row r="3659" hidden="1">
      <c r="B3659" s="20" t="s">
        <v>347</v>
      </c>
      <c r="C3659" s="3">
        <v>7.9</v>
      </c>
      <c r="D3659" s="21">
        <v>0.773</v>
      </c>
      <c r="F3659" s="22">
        <v>88.7</v>
      </c>
      <c r="G3659" s="5">
        <v>-6.5</v>
      </c>
      <c r="H3659" s="5">
        <v>-286.0</v>
      </c>
      <c r="I3659" s="12">
        <f>if(H3659&lt;0,-H3659/(-H3659+100),100/(H3659+100))/(if(H3659&lt;0,-H3659/(-H3659+100),100/(H3659+100))+if(H3658&lt;0,-H3658/(-H3658+100),100/(H3658+100)))</f>
        <v>0.7128189867</v>
      </c>
      <c r="J3659" s="13">
        <v>82.0</v>
      </c>
      <c r="K3659" s="23">
        <f>IF(C3659&lt;&gt;"",IF(C3659+G3659&gt;0,C3659+G3659,""),IF(G3659-C3658&gt;0,G3659-C3658,""))</f>
        <v>1.4</v>
      </c>
      <c r="L3659" s="15">
        <f>if(K3659&lt;&gt;"",if(J3658-J3659&lt;G3659,1,if(G3659=J3658-J3659,"Push",0)),"")</f>
        <v>1</v>
      </c>
      <c r="AB3659" s="16"/>
    </row>
    <row r="3660" hidden="1">
      <c r="A3660" s="7">
        <v>44208.0</v>
      </c>
      <c r="B3660" s="8" t="s">
        <v>76</v>
      </c>
      <c r="C3660" s="9"/>
      <c r="D3660" s="9"/>
      <c r="E3660" s="10">
        <v>70.2</v>
      </c>
      <c r="F3660" s="11">
        <v>45.0</v>
      </c>
      <c r="G3660" s="5">
        <v>1.5</v>
      </c>
      <c r="H3660" s="5">
        <v>104.0</v>
      </c>
      <c r="I3660" s="12">
        <f>if(H3660&lt;0,-H3660/(-H3660+100),100/(H3660+100))/(if(H3660&lt;0,-H3660/(-H3660+100),100/(H3660+100))+if(H3661&lt;0,-H3661/(-H3661+100),100/(H3661+100)))</f>
        <v>0.46964106</v>
      </c>
      <c r="J3660" s="13">
        <v>57.0</v>
      </c>
      <c r="K3660" s="14" t="str">
        <f>IF(C3660&lt;&gt;"",IF(C3660+G3660&gt;0,C3660+G3660,""),IF(G3660-C3661&gt;0,G3660-C3661,""))</f>
        <v/>
      </c>
      <c r="L3660" s="15" t="str">
        <f>if(K3660&lt;&gt;"",if(J3661-J3660&lt;G3660,1,if(G3660=J3661-J3660,"Push",0)),"")</f>
        <v/>
      </c>
      <c r="AB3660" s="16"/>
    </row>
    <row r="3661" hidden="1">
      <c r="B3661" s="20" t="s">
        <v>128</v>
      </c>
      <c r="C3661" s="3">
        <v>5.6</v>
      </c>
      <c r="D3661" s="21">
        <v>0.692</v>
      </c>
      <c r="F3661" s="22">
        <v>75.6</v>
      </c>
      <c r="G3661" s="5">
        <v>-1.5</v>
      </c>
      <c r="H3661" s="5">
        <v>-124.0</v>
      </c>
      <c r="I3661" s="12">
        <f>if(H3661&lt;0,-H3661/(-H3661+100),100/(H3661+100))/(if(H3661&lt;0,-H3661/(-H3661+100),100/(H3661+100))+if(H3660&lt;0,-H3660/(-H3660+100),100/(H3660+100)))</f>
        <v>0.53035894</v>
      </c>
      <c r="J3661" s="13">
        <v>69.0</v>
      </c>
      <c r="K3661" s="23">
        <f>IF(C3661&lt;&gt;"",IF(C3661+G3661&gt;0,C3661+G3661,""),IF(G3661-C3660&gt;0,G3661-C3660,""))</f>
        <v>4.1</v>
      </c>
      <c r="L3661" s="15">
        <f>if(K3661&lt;&gt;"",if(J3660-J3661&lt;G3661,1,if(G3661=J3660-J3661,"Push",0)),"")</f>
        <v>1</v>
      </c>
      <c r="AB3661" s="16"/>
    </row>
    <row r="3662" hidden="1">
      <c r="A3662" s="7">
        <v>44208.0</v>
      </c>
      <c r="B3662" s="8" t="s">
        <v>69</v>
      </c>
      <c r="C3662" s="9"/>
      <c r="D3662" s="9"/>
      <c r="E3662" s="10">
        <v>54.3</v>
      </c>
      <c r="F3662" s="11">
        <v>82.5</v>
      </c>
      <c r="G3662" s="5">
        <v>7.5</v>
      </c>
      <c r="H3662" s="5">
        <v>275.0</v>
      </c>
      <c r="I3662" s="12">
        <f>if(H3662&lt;0,-H3662/(-H3662+100),100/(H3662+100))/(if(H3662&lt;0,-H3662/(-H3662+100),100/(H3662+100))+if(H3663&lt;0,-H3663/(-H3663+100),100/(H3663+100)))</f>
        <v>0.2559309849</v>
      </c>
      <c r="J3662" s="13">
        <v>88.0</v>
      </c>
      <c r="K3662" s="14" t="str">
        <f>IF(C3662&lt;&gt;"",IF(C3662+G3662&gt;0,C3662+G3662,""),IF(G3662-C3663&gt;0,G3662-C3663,""))</f>
        <v/>
      </c>
      <c r="L3662" s="15" t="str">
        <f>if(K3662&lt;&gt;"",if(J3663-J3662&lt;G3662,1,if(G3662=J3663-J3662,"Push",0)),"")</f>
        <v/>
      </c>
      <c r="AB3662" s="16"/>
    </row>
    <row r="3663" hidden="1">
      <c r="B3663" s="20" t="s">
        <v>49</v>
      </c>
      <c r="C3663" s="3">
        <v>7.9</v>
      </c>
      <c r="D3663" s="21">
        <v>0.763</v>
      </c>
      <c r="F3663" s="22">
        <v>15.2</v>
      </c>
      <c r="G3663" s="5">
        <v>-7.5</v>
      </c>
      <c r="H3663" s="5">
        <v>-345.0</v>
      </c>
      <c r="I3663" s="12">
        <f>if(H3663&lt;0,-H3663/(-H3663+100),100/(H3663+100))/(if(H3663&lt;0,-H3663/(-H3663+100),100/(H3663+100))+if(H3662&lt;0,-H3662/(-H3662+100),100/(H3662+100)))</f>
        <v>0.7440690151</v>
      </c>
      <c r="J3663" s="13">
        <v>64.0</v>
      </c>
      <c r="K3663" s="23">
        <f>IF(C3663&lt;&gt;"",IF(C3663+G3663&gt;0,C3663+G3663,""),IF(G3663-C3662&gt;0,G3663-C3662,""))</f>
        <v>0.4</v>
      </c>
      <c r="L3663" s="15">
        <f>if(K3663&lt;&gt;"",if(J3662-J3663&lt;G3663,1,if(G3663=J3662-J3663,"Push",0)),"")</f>
        <v>0</v>
      </c>
      <c r="AB3663" s="16"/>
    </row>
    <row r="3664" hidden="1">
      <c r="A3664" s="7">
        <v>44208.0</v>
      </c>
      <c r="B3664" s="8" t="s">
        <v>342</v>
      </c>
      <c r="C3664" s="9">
        <v>3.7</v>
      </c>
      <c r="D3664" s="25">
        <v>0.628</v>
      </c>
      <c r="E3664" s="10">
        <v>53.7</v>
      </c>
      <c r="F3664" s="11">
        <v>51.7</v>
      </c>
      <c r="G3664" s="5">
        <v>-8.0</v>
      </c>
      <c r="H3664" s="5">
        <v>-385.0</v>
      </c>
      <c r="I3664" s="12">
        <f>if(H3664&lt;0,-H3664/(-H3664+100),100/(H3664+100))/(if(H3664&lt;0,-H3664/(-H3664+100),100/(H3664+100))+if(H3665&lt;0,-H3665/(-H3665+100),100/(H3665+100)))</f>
        <v>0.7581951888</v>
      </c>
      <c r="J3664" s="13">
        <v>94.0</v>
      </c>
      <c r="K3664" s="14" t="str">
        <f>IF(C3664&lt;&gt;"",IF(C3664+G3664&gt;0,C3664+G3664,""),IF(G3664-C3665&gt;0,G3664-C3665,""))</f>
        <v/>
      </c>
      <c r="L3664" s="15" t="str">
        <f>if(K3664&lt;&gt;"",if(J3665-J3664&lt;G3664,1,if(G3664=J3665-J3664,"Push",0)),"")</f>
        <v/>
      </c>
      <c r="AB3664" s="16"/>
    </row>
    <row r="3665" hidden="1">
      <c r="B3665" s="20" t="s">
        <v>283</v>
      </c>
      <c r="C3665" s="3"/>
      <c r="D3665" s="3"/>
      <c r="F3665" s="22">
        <v>45.4</v>
      </c>
      <c r="G3665" s="5">
        <v>8.0</v>
      </c>
      <c r="H3665" s="5">
        <v>295.0</v>
      </c>
      <c r="I3665" s="12">
        <f>if(H3665&lt;0,-H3665/(-H3665+100),100/(H3665+100))/(if(H3665&lt;0,-H3665/(-H3665+100),100/(H3665+100))+if(H3664&lt;0,-H3664/(-H3664+100),100/(H3664+100)))</f>
        <v>0.2418048112</v>
      </c>
      <c r="J3665" s="13">
        <v>85.0</v>
      </c>
      <c r="K3665" s="23">
        <f>IF(C3665&lt;&gt;"",IF(C3665+G3665&gt;0,C3665+G3665,""),IF(G3665-C3664&gt;0,G3665-C3664,""))</f>
        <v>4.3</v>
      </c>
      <c r="L3665" s="15">
        <f>if(K3665&lt;&gt;"",if(J3664-J3665&lt;G3665,1,if(G3665=J3664-J3665,"Push",0)),"")</f>
        <v>0</v>
      </c>
      <c r="AB3665" s="16"/>
    </row>
    <row r="3666" hidden="1">
      <c r="A3666" s="7">
        <v>44208.0</v>
      </c>
      <c r="B3666" s="8" t="s">
        <v>53</v>
      </c>
      <c r="C3666" s="9"/>
      <c r="D3666" s="9"/>
      <c r="E3666" s="10">
        <v>51.8</v>
      </c>
      <c r="F3666" s="11">
        <v>35.0</v>
      </c>
      <c r="G3666" s="5">
        <v>9.0</v>
      </c>
      <c r="H3666" s="5">
        <v>350.0</v>
      </c>
      <c r="I3666" s="12">
        <f>if(H3666&lt;0,-H3666/(-H3666+100),100/(H3666+100))/(if(H3666&lt;0,-H3666/(-H3666+100),100/(H3666+100))+if(H3667&lt;0,-H3667/(-H3667+100),100/(H3667+100)))</f>
        <v>0.2132564841</v>
      </c>
      <c r="J3666" s="13">
        <v>63.0</v>
      </c>
      <c r="K3666" s="14" t="str">
        <f>IF(C3666&lt;&gt;"",IF(C3666+G3666&gt;0,C3666+G3666,""),IF(G3666-C3667&gt;0,G3666-C3667,""))</f>
        <v/>
      </c>
      <c r="L3666" s="15" t="str">
        <f>if(K3666&lt;&gt;"",if(J3667-J3666&lt;G3666,1,if(G3666=J3667-J3666,"Push",0)),"")</f>
        <v/>
      </c>
      <c r="AB3666" s="16"/>
    </row>
    <row r="3667" hidden="1">
      <c r="B3667" s="20" t="s">
        <v>46</v>
      </c>
      <c r="C3667" s="3">
        <v>11.1</v>
      </c>
      <c r="D3667" s="21">
        <v>0.843</v>
      </c>
      <c r="F3667" s="22">
        <v>65.2</v>
      </c>
      <c r="G3667" s="5">
        <v>-9.0</v>
      </c>
      <c r="H3667" s="5">
        <v>-455.0</v>
      </c>
      <c r="I3667" s="12">
        <f>if(H3667&lt;0,-H3667/(-H3667+100),100/(H3667+100))/(if(H3667&lt;0,-H3667/(-H3667+100),100/(H3667+100))+if(H3666&lt;0,-H3666/(-H3666+100),100/(H3666+100)))</f>
        <v>0.7867435159</v>
      </c>
      <c r="J3667" s="13">
        <v>96.0</v>
      </c>
      <c r="K3667" s="23">
        <f>IF(C3667&lt;&gt;"",IF(C3667+G3667&gt;0,C3667+G3667,""),IF(G3667-C3666&gt;0,G3667-C3666,""))</f>
        <v>2.1</v>
      </c>
      <c r="L3667" s="15">
        <f>if(K3667&lt;&gt;"",if(J3666-J3667&lt;G3667,1,if(G3667=J3666-J3667,"Push",0)),"")</f>
        <v>1</v>
      </c>
      <c r="AB3667" s="16"/>
    </row>
    <row r="3668" hidden="1">
      <c r="A3668" s="7">
        <v>44208.0</v>
      </c>
      <c r="B3668" s="8" t="s">
        <v>238</v>
      </c>
      <c r="C3668" s="9"/>
      <c r="D3668" s="9"/>
      <c r="E3668" s="10">
        <v>49.4</v>
      </c>
      <c r="F3668" s="11">
        <v>61.8</v>
      </c>
      <c r="G3668" s="5">
        <v>14.5</v>
      </c>
      <c r="H3668" s="5">
        <v>800.0</v>
      </c>
      <c r="I3668" s="12">
        <f>if(H3668&lt;0,-H3668/(-H3668+100),100/(H3668+100))/(if(H3668&lt;0,-H3668/(-H3668+100),100/(H3668+100))+if(H3669&lt;0,-H3669/(-H3669+100),100/(H3669+100)))</f>
        <v>0.10625</v>
      </c>
      <c r="J3668" s="13">
        <v>66.0</v>
      </c>
      <c r="K3668" s="14" t="str">
        <f>IF(C3668&lt;&gt;"",IF(C3668+G3668&gt;0,C3668+G3668,""),IF(G3668-C3669&gt;0,G3668-C3669,""))</f>
        <v/>
      </c>
      <c r="L3668" s="15" t="str">
        <f>if(K3668&lt;&gt;"",if(J3669-J3668&lt;G3668,1,if(G3668=J3669-J3668,"Push",0)),"")</f>
        <v/>
      </c>
      <c r="AB3668" s="16"/>
    </row>
    <row r="3669" hidden="1">
      <c r="B3669" s="20" t="s">
        <v>102</v>
      </c>
      <c r="C3669" s="3">
        <v>18.8</v>
      </c>
      <c r="D3669" s="21">
        <v>0.946</v>
      </c>
      <c r="F3669" s="22">
        <v>42.5</v>
      </c>
      <c r="G3669" s="5">
        <v>-14.5</v>
      </c>
      <c r="H3669" s="5">
        <v>-1430.0</v>
      </c>
      <c r="I3669" s="12">
        <f>if(H3669&lt;0,-H3669/(-H3669+100),100/(H3669+100))/(if(H3669&lt;0,-H3669/(-H3669+100),100/(H3669+100))+if(H3668&lt;0,-H3668/(-H3668+100),100/(H3668+100)))</f>
        <v>0.89375</v>
      </c>
      <c r="J3669" s="13">
        <v>80.0</v>
      </c>
      <c r="K3669" s="23">
        <f>IF(C3669&lt;&gt;"",IF(C3669+G3669&gt;0,C3669+G3669,""),IF(G3669-C3668&gt;0,G3669-C3668,""))</f>
        <v>4.3</v>
      </c>
      <c r="L3669" s="15">
        <f>if(K3669&lt;&gt;"",if(J3668-J3669&lt;G3669,1,if(G3669=J3668-J3669,"Push",0)),"")</f>
        <v>0</v>
      </c>
      <c r="AB3669" s="16"/>
    </row>
    <row r="3670" hidden="1">
      <c r="A3670" s="7">
        <v>44208.0</v>
      </c>
      <c r="B3670" s="8" t="s">
        <v>247</v>
      </c>
      <c r="C3670" s="9">
        <v>7.0</v>
      </c>
      <c r="D3670" s="25">
        <v>0.738</v>
      </c>
      <c r="E3670" s="10">
        <v>47.3</v>
      </c>
      <c r="F3670" s="11">
        <v>58.9</v>
      </c>
      <c r="G3670" s="5">
        <v>-9.0</v>
      </c>
      <c r="H3670" s="5">
        <v>-455.0</v>
      </c>
      <c r="I3670" s="12">
        <f>if(H3670&lt;0,-H3670/(-H3670+100),100/(H3670+100))/(if(H3670&lt;0,-H3670/(-H3670+100),100/(H3670+100))+if(H3671&lt;0,-H3671/(-H3671+100),100/(H3671+100)))</f>
        <v>0.7867435159</v>
      </c>
      <c r="J3670" s="13">
        <v>85.0</v>
      </c>
      <c r="K3670" s="14" t="str">
        <f>IF(C3670&lt;&gt;"",IF(C3670+G3670&gt;0,C3670+G3670,""),IF(G3670-C3671&gt;0,G3670-C3671,""))</f>
        <v/>
      </c>
      <c r="L3670" s="15" t="str">
        <f>if(K3670&lt;&gt;"",if(J3671-J3670&lt;G3670,1,if(G3670=J3671-J3670,"Push",0)),"")</f>
        <v/>
      </c>
      <c r="AB3670" s="16"/>
    </row>
    <row r="3671" hidden="1">
      <c r="B3671" s="20" t="s">
        <v>75</v>
      </c>
      <c r="C3671" s="3"/>
      <c r="D3671" s="3"/>
      <c r="F3671" s="22">
        <v>36.5</v>
      </c>
      <c r="G3671" s="5">
        <v>9.0</v>
      </c>
      <c r="H3671" s="5">
        <v>350.0</v>
      </c>
      <c r="I3671" s="12">
        <f>if(H3671&lt;0,-H3671/(-H3671+100),100/(H3671+100))/(if(H3671&lt;0,-H3671/(-H3671+100),100/(H3671+100))+if(H3670&lt;0,-H3670/(-H3670+100),100/(H3670+100)))</f>
        <v>0.2132564841</v>
      </c>
      <c r="J3671" s="13">
        <v>69.0</v>
      </c>
      <c r="K3671" s="23">
        <f>IF(C3671&lt;&gt;"",IF(C3671+G3671&gt;0,C3671+G3671,""),IF(G3671-C3670&gt;0,G3671-C3670,""))</f>
        <v>2</v>
      </c>
      <c r="L3671" s="15">
        <f>if(K3671&lt;&gt;"",if(J3670-J3671&lt;G3671,1,if(G3671=J3670-J3671,"Push",0)),"")</f>
        <v>0</v>
      </c>
      <c r="AB3671" s="16"/>
    </row>
    <row r="3672" hidden="1">
      <c r="A3672" s="7">
        <v>44208.0</v>
      </c>
      <c r="B3672" s="8" t="s">
        <v>178</v>
      </c>
      <c r="C3672" s="9"/>
      <c r="D3672" s="9"/>
      <c r="E3672" s="10">
        <v>46.1</v>
      </c>
      <c r="F3672" s="11">
        <v>32.8</v>
      </c>
      <c r="G3672" s="5">
        <v>10.0</v>
      </c>
      <c r="H3672" s="5">
        <v>420.0</v>
      </c>
      <c r="I3672" s="12">
        <f>if(H3672&lt;0,-H3672/(-H3672+100),100/(H3672+100))/(if(H3672&lt;0,-H3672/(-H3672+100),100/(H3672+100))+if(H3673&lt;0,-H3673/(-H3673+100),100/(H3673+100)))</f>
        <v>0.1836083023</v>
      </c>
      <c r="J3672" s="13">
        <v>61.0</v>
      </c>
      <c r="K3672" s="14">
        <f>IF(C3672&lt;&gt;"",IF(C3672+G3672&gt;0,C3672+G3672,""),IF(G3672-C3673&gt;0,G3672-C3673,""))</f>
        <v>0.5</v>
      </c>
      <c r="L3672" s="15">
        <f>if(K3672&lt;&gt;"",if(J3673-J3672&lt;G3672,1,if(G3672=J3673-J3672,"Push",0)),"")</f>
        <v>0</v>
      </c>
      <c r="AB3672" s="16"/>
    </row>
    <row r="3673" hidden="1">
      <c r="B3673" s="20" t="s">
        <v>210</v>
      </c>
      <c r="C3673" s="3">
        <v>9.5</v>
      </c>
      <c r="D3673" s="21">
        <v>0.828</v>
      </c>
      <c r="F3673" s="22">
        <v>69.2</v>
      </c>
      <c r="G3673" s="5">
        <v>-10.0</v>
      </c>
      <c r="H3673" s="5">
        <v>-590.0</v>
      </c>
      <c r="I3673" s="12">
        <f>if(H3673&lt;0,-H3673/(-H3673+100),100/(H3673+100))/(if(H3673&lt;0,-H3673/(-H3673+100),100/(H3673+100))+if(H3672&lt;0,-H3672/(-H3672+100),100/(H3672+100)))</f>
        <v>0.8163916977</v>
      </c>
      <c r="J3673" s="13">
        <v>78.0</v>
      </c>
      <c r="K3673" s="23" t="str">
        <f>IF(C3673&lt;&gt;"",IF(C3673+G3673&gt;0,C3673+G3673,""),IF(G3673-C3672&gt;0,G3673-C3672,""))</f>
        <v/>
      </c>
      <c r="L3673" s="15" t="str">
        <f>if(K3673&lt;&gt;"",if(J3672-J3673&lt;G3673,1,if(G3673=J3672-J3673,"Push",0)),"")</f>
        <v/>
      </c>
      <c r="AB3673" s="16"/>
    </row>
    <row r="3674" hidden="1">
      <c r="A3674" s="26">
        <v>44208.0</v>
      </c>
      <c r="B3674" s="27" t="s">
        <v>416</v>
      </c>
      <c r="C3674" s="28">
        <v>9.6</v>
      </c>
      <c r="D3674" s="53">
        <v>0.825</v>
      </c>
      <c r="E3674" s="29">
        <v>35.4</v>
      </c>
      <c r="F3674" s="30">
        <v>5.1</v>
      </c>
      <c r="G3674" s="31"/>
      <c r="H3674" s="31"/>
      <c r="I3674" s="32"/>
      <c r="J3674" s="33">
        <v>65.0</v>
      </c>
      <c r="K3674" s="34"/>
      <c r="L3674" s="35"/>
      <c r="AB3674" s="16"/>
    </row>
    <row r="3675" hidden="1">
      <c r="B3675" s="36" t="s">
        <v>160</v>
      </c>
      <c r="C3675" s="37"/>
      <c r="D3675" s="37"/>
      <c r="F3675" s="39">
        <v>85.3</v>
      </c>
      <c r="G3675" s="31"/>
      <c r="H3675" s="31"/>
      <c r="I3675" s="32"/>
      <c r="J3675" s="33">
        <v>67.0</v>
      </c>
      <c r="K3675" s="40"/>
      <c r="L3675" s="35"/>
      <c r="AB3675" s="16"/>
    </row>
    <row r="3676" hidden="1">
      <c r="A3676" s="7">
        <v>44208.0</v>
      </c>
      <c r="B3676" s="8" t="s">
        <v>135</v>
      </c>
      <c r="C3676" s="9"/>
      <c r="D3676" s="9"/>
      <c r="E3676" s="10">
        <v>30.9</v>
      </c>
      <c r="F3676" s="11">
        <v>22.6</v>
      </c>
      <c r="G3676" s="5">
        <v>7.5</v>
      </c>
      <c r="H3676" s="5">
        <v>275.0</v>
      </c>
      <c r="I3676" s="12">
        <f>if(H3676&lt;0,-H3676/(-H3676+100),100/(H3676+100))/(if(H3676&lt;0,-H3676/(-H3676+100),100/(H3676+100))+if(H3677&lt;0,-H3677/(-H3677+100),100/(H3677+100)))</f>
        <v>0.2559309849</v>
      </c>
      <c r="J3676" s="13">
        <v>74.0</v>
      </c>
      <c r="K3676" s="14">
        <f>IF(C3676&lt;&gt;"",IF(C3676+G3676&gt;0,C3676+G3676,""),IF(G3676-C3677&gt;0,G3676-C3677,""))</f>
        <v>1.7</v>
      </c>
      <c r="L3676" s="15">
        <f>if(K3676&lt;&gt;"",if(J3677-J3676&lt;G3676,1,if(G3676=J3677-J3676,"Push",0)),"")</f>
        <v>1</v>
      </c>
      <c r="AB3676" s="16"/>
    </row>
    <row r="3677" hidden="1">
      <c r="B3677" s="20" t="s">
        <v>151</v>
      </c>
      <c r="C3677" s="3">
        <v>5.8</v>
      </c>
      <c r="D3677" s="21">
        <v>0.696</v>
      </c>
      <c r="F3677" s="22">
        <v>47.3</v>
      </c>
      <c r="G3677" s="5">
        <v>-7.5</v>
      </c>
      <c r="H3677" s="5">
        <v>-345.0</v>
      </c>
      <c r="I3677" s="12">
        <f>if(H3677&lt;0,-H3677/(-H3677+100),100/(H3677+100))/(if(H3677&lt;0,-H3677/(-H3677+100),100/(H3677+100))+if(H3676&lt;0,-H3676/(-H3676+100),100/(H3676+100)))</f>
        <v>0.7440690151</v>
      </c>
      <c r="J3677" s="13">
        <v>79.0</v>
      </c>
      <c r="K3677" s="23" t="str">
        <f>IF(C3677&lt;&gt;"",IF(C3677+G3677&gt;0,C3677+G3677,""),IF(G3677-C3676&gt;0,G3677-C3676,""))</f>
        <v/>
      </c>
      <c r="L3677" s="15" t="str">
        <f>if(K3677&lt;&gt;"",if(J3676-J3677&lt;G3677,1,if(G3677=J3676-J3677,"Push",0)),"")</f>
        <v/>
      </c>
      <c r="AB3677" s="16"/>
    </row>
    <row r="3678" hidden="1">
      <c r="A3678" s="7">
        <v>44208.0</v>
      </c>
      <c r="B3678" s="8" t="s">
        <v>468</v>
      </c>
      <c r="C3678" s="9">
        <v>7.3</v>
      </c>
      <c r="D3678" s="25">
        <v>0.74</v>
      </c>
      <c r="E3678" s="10">
        <v>23.7</v>
      </c>
      <c r="F3678" s="11">
        <v>44.8</v>
      </c>
      <c r="G3678" s="5">
        <v>-9.5</v>
      </c>
      <c r="H3678" s="5">
        <v>-530.0</v>
      </c>
      <c r="I3678" s="12">
        <f>if(H3678&lt;0,-H3678/(-H3678+100),100/(H3678+100))/(if(H3678&lt;0,-H3678/(-H3678+100),100/(H3678+100))+if(H3679&lt;0,-H3679/(-H3679+100),100/(H3679+100)))</f>
        <v>0.8015122873</v>
      </c>
      <c r="J3678" s="13">
        <v>64.0</v>
      </c>
      <c r="K3678" s="14" t="str">
        <f>IF(C3678&lt;&gt;"",IF(C3678+G3678&gt;0,C3678+G3678,""),IF(G3678-C3679&gt;0,G3678-C3679,""))</f>
        <v/>
      </c>
      <c r="L3678" s="15" t="str">
        <f>if(K3678&lt;&gt;"",if(J3679-J3678&lt;G3678,1,if(G3678=J3679-J3678,"Push",0)),"")</f>
        <v/>
      </c>
      <c r="AB3678" s="16"/>
    </row>
    <row r="3679" hidden="1">
      <c r="B3679" s="20" t="s">
        <v>175</v>
      </c>
      <c r="C3679" s="3"/>
      <c r="D3679" s="3"/>
      <c r="F3679" s="22">
        <v>18.9</v>
      </c>
      <c r="G3679" s="5">
        <v>9.5</v>
      </c>
      <c r="H3679" s="5">
        <v>380.0</v>
      </c>
      <c r="I3679" s="12">
        <f>if(H3679&lt;0,-H3679/(-H3679+100),100/(H3679+100))/(if(H3679&lt;0,-H3679/(-H3679+100),100/(H3679+100))+if(H3678&lt;0,-H3678/(-H3678+100),100/(H3678+100)))</f>
        <v>0.1984877127</v>
      </c>
      <c r="J3679" s="13">
        <v>51.0</v>
      </c>
      <c r="K3679" s="23">
        <f>IF(C3679&lt;&gt;"",IF(C3679+G3679&gt;0,C3679+G3679,""),IF(G3679-C3678&gt;0,G3679-C3678,""))</f>
        <v>2.2</v>
      </c>
      <c r="L3679" s="15">
        <f>if(K3679&lt;&gt;"",if(J3678-J3679&lt;G3679,1,if(G3679=J3678-J3679,"Push",0)),"")</f>
        <v>0</v>
      </c>
      <c r="AB3679" s="16"/>
    </row>
    <row r="3680" hidden="1">
      <c r="A3680" s="7">
        <v>44208.0</v>
      </c>
      <c r="B3680" s="8" t="s">
        <v>290</v>
      </c>
      <c r="C3680" s="9"/>
      <c r="D3680" s="9"/>
      <c r="E3680" s="10">
        <v>20.5</v>
      </c>
      <c r="F3680" s="11">
        <v>24.7</v>
      </c>
      <c r="I3680" s="12"/>
      <c r="J3680" s="13">
        <v>34.0</v>
      </c>
      <c r="K3680" s="14"/>
      <c r="L3680" s="15"/>
      <c r="AB3680" s="16"/>
    </row>
    <row r="3681" hidden="1">
      <c r="B3681" s="20" t="s">
        <v>116</v>
      </c>
      <c r="C3681" s="3">
        <v>38.6</v>
      </c>
      <c r="D3681" s="21">
        <v>0.996</v>
      </c>
      <c r="F3681" s="22">
        <v>62.3</v>
      </c>
      <c r="I3681" s="12"/>
      <c r="J3681" s="13">
        <v>95.0</v>
      </c>
      <c r="K3681" s="23"/>
      <c r="L3681" s="15"/>
      <c r="AB3681" s="16"/>
    </row>
    <row r="3682" hidden="1">
      <c r="A3682" s="7">
        <v>44208.0</v>
      </c>
      <c r="B3682" s="8" t="s">
        <v>105</v>
      </c>
      <c r="C3682" s="9"/>
      <c r="D3682" s="9"/>
      <c r="E3682" s="10"/>
      <c r="F3682" s="11"/>
      <c r="G3682" s="5">
        <v>14.0</v>
      </c>
      <c r="H3682" s="5">
        <v>850.0</v>
      </c>
      <c r="I3682" s="12">
        <f>if(H3682&lt;0,-H3682/(-H3682+100),100/(H3682+100))/(if(H3682&lt;0,-H3682/(-H3682+100),100/(H3682+100))+if(H3683&lt;0,-H3683/(-H3683+100),100/(H3683+100)))</f>
        <v>0.1012239497</v>
      </c>
      <c r="J3682" s="13">
        <v>62.0</v>
      </c>
      <c r="K3682" s="14"/>
      <c r="L3682" s="15"/>
      <c r="AB3682" s="16"/>
    </row>
    <row r="3683" hidden="1">
      <c r="B3683" s="20" t="s">
        <v>112</v>
      </c>
      <c r="C3683" s="3"/>
      <c r="D3683" s="3"/>
      <c r="F3683" s="22"/>
      <c r="G3683" s="5">
        <v>-14.0</v>
      </c>
      <c r="H3683" s="5">
        <v>-1430.0</v>
      </c>
      <c r="I3683" s="12">
        <f>if(H3683&lt;0,-H3683/(-H3683+100),100/(H3683+100))/(if(H3683&lt;0,-H3683/(-H3683+100),100/(H3683+100))+if(H3682&lt;0,-H3682/(-H3682+100),100/(H3682+100)))</f>
        <v>0.8987760503</v>
      </c>
      <c r="J3683" s="13">
        <v>67.0</v>
      </c>
      <c r="K3683" s="23"/>
      <c r="L3683" s="15"/>
      <c r="AB3683" s="16"/>
    </row>
    <row r="3684">
      <c r="A3684" s="42">
        <v>44209.0</v>
      </c>
      <c r="B3684" s="43" t="s">
        <v>80</v>
      </c>
      <c r="C3684" s="44">
        <v>0.2</v>
      </c>
      <c r="D3684" s="45">
        <v>0.506</v>
      </c>
      <c r="E3684" s="46">
        <v>97.2</v>
      </c>
      <c r="F3684" s="47">
        <v>80.8</v>
      </c>
      <c r="G3684" s="48">
        <v>-0.5</v>
      </c>
      <c r="H3684" s="48">
        <v>-108.0</v>
      </c>
      <c r="I3684" s="49">
        <f>if(H3684&lt;0,-H3684/(-H3684+100),100/(H3684+100))/(if(H3684&lt;0,-H3684/(-H3684+100),100/(H3684+100))+if(H3685&lt;0,-H3685/(-H3685+100),100/(H3685+100)))</f>
        <v>0.4978050922</v>
      </c>
      <c r="J3684" s="50">
        <v>79.0</v>
      </c>
      <c r="K3684" s="51" t="str">
        <f>IF(C3684&lt;&gt;"",IF(C3684+G3684&gt;0,C3684+G3684,""),IF(G3684-C3685&gt;0,G3684-C3685,""))</f>
        <v/>
      </c>
      <c r="L3684" s="52" t="str">
        <f>if(K3684&lt;&gt;"",if(J3685-J3684&lt;G3684,1,if(G3684=J3685-J3684,"Push",0)),"")</f>
        <v/>
      </c>
      <c r="AB3684" s="16"/>
    </row>
    <row r="3685">
      <c r="B3685" s="20" t="s">
        <v>78</v>
      </c>
      <c r="C3685" s="3"/>
      <c r="D3685" s="3"/>
      <c r="F3685" s="22">
        <v>54.5</v>
      </c>
      <c r="G3685" s="5">
        <v>0.5</v>
      </c>
      <c r="H3685" s="5">
        <v>-110.0</v>
      </c>
      <c r="I3685" s="12">
        <f>if(H3685&lt;0,-H3685/(-H3685+100),100/(H3685+100))/(if(H3685&lt;0,-H3685/(-H3685+100),100/(H3685+100))+if(H3684&lt;0,-H3684/(-H3684+100),100/(H3684+100)))</f>
        <v>0.5021949078</v>
      </c>
      <c r="J3685" s="13">
        <v>77.0</v>
      </c>
      <c r="K3685" s="23">
        <f>IF(C3685&lt;&gt;"",IF(C3685+G3685&gt;0,C3685+G3685,""),IF(G3685-C3684&gt;0,G3685-C3684,""))</f>
        <v>0.3</v>
      </c>
      <c r="L3685" s="15">
        <f>if(K3685&lt;&gt;"",if(J3684-J3685&lt;G3685,1,if(G3685=J3684-J3685,"Push",0)),"")</f>
        <v>0</v>
      </c>
      <c r="AB3685" s="16"/>
    </row>
    <row r="3686" hidden="1">
      <c r="A3686" s="7">
        <v>44209.0</v>
      </c>
      <c r="B3686" s="8" t="s">
        <v>176</v>
      </c>
      <c r="C3686" s="9"/>
      <c r="D3686" s="9"/>
      <c r="E3686" s="10">
        <v>91.8</v>
      </c>
      <c r="F3686" s="11">
        <v>40.1</v>
      </c>
      <c r="G3686" s="5">
        <v>1.5</v>
      </c>
      <c r="H3686" s="5">
        <v>104.0</v>
      </c>
      <c r="I3686" s="12">
        <f>if(H3686&lt;0,-H3686/(-H3686+100),100/(H3686+100))/(if(H3686&lt;0,-H3686/(-H3686+100),100/(H3686+100))+if(H3687&lt;0,-H3687/(-H3687+100),100/(H3687+100)))</f>
        <v>0.46964106</v>
      </c>
      <c r="J3686" s="13">
        <v>76.0</v>
      </c>
      <c r="K3686" s="14" t="str">
        <f>IF(C3686&lt;&gt;"",IF(C3686+G3686&gt;0,C3686+G3686,""),IF(G3686-C3687&gt;0,G3686-C3687,""))</f>
        <v/>
      </c>
      <c r="L3686" s="15" t="str">
        <f>if(K3686&lt;&gt;"",if(J3687-J3686&lt;G3686,1,if(G3686=J3687-J3686,"Push",0)),"")</f>
        <v/>
      </c>
      <c r="AB3686" s="16"/>
    </row>
    <row r="3687" hidden="1">
      <c r="B3687" s="20" t="s">
        <v>236</v>
      </c>
      <c r="C3687" s="3">
        <v>3.1</v>
      </c>
      <c r="D3687" s="21">
        <v>0.611</v>
      </c>
      <c r="F3687" s="22">
        <v>93.1</v>
      </c>
      <c r="G3687" s="5">
        <v>-1.5</v>
      </c>
      <c r="H3687" s="5">
        <v>-124.0</v>
      </c>
      <c r="I3687" s="12">
        <f>if(H3687&lt;0,-H3687/(-H3687+100),100/(H3687+100))/(if(H3687&lt;0,-H3687/(-H3687+100),100/(H3687+100))+if(H3686&lt;0,-H3686/(-H3686+100),100/(H3686+100)))</f>
        <v>0.53035894</v>
      </c>
      <c r="J3687" s="13">
        <v>92.0</v>
      </c>
      <c r="K3687" s="23">
        <f>IF(C3687&lt;&gt;"",IF(C3687+G3687&gt;0,C3687+G3687,""),IF(G3687-C3686&gt;0,G3687-C3686,""))</f>
        <v>1.6</v>
      </c>
      <c r="L3687" s="15">
        <f>if(K3687&lt;&gt;"",if(J3686-J3687&lt;G3687,1,if(G3687=J3686-J3687,"Push",0)),"")</f>
        <v>1</v>
      </c>
      <c r="AB3687" s="16"/>
    </row>
    <row r="3688" hidden="1">
      <c r="A3688" s="7">
        <v>44209.0</v>
      </c>
      <c r="B3688" s="8" t="s">
        <v>100</v>
      </c>
      <c r="C3688" s="9">
        <v>0.7</v>
      </c>
      <c r="D3688" s="25">
        <v>0.526</v>
      </c>
      <c r="E3688" s="10">
        <v>90.0</v>
      </c>
      <c r="F3688" s="11">
        <v>35.6</v>
      </c>
      <c r="G3688" s="5">
        <v>4.0</v>
      </c>
      <c r="H3688" s="5">
        <v>155.0</v>
      </c>
      <c r="I3688" s="12">
        <f>if(H3688&lt;0,-H3688/(-H3688+100),100/(H3688+100))/(if(H3688&lt;0,-H3688/(-H3688+100),100/(H3688+100))+if(H3689&lt;0,-H3689/(-H3689+100),100/(H3689+100)))</f>
        <v>0.3761673024</v>
      </c>
      <c r="J3688" s="13">
        <v>73.0</v>
      </c>
      <c r="K3688" s="14">
        <f>IF(C3688&lt;&gt;"",IF(C3688+G3688&gt;0,C3688+G3688,""),IF(G3688-C3689&gt;0,G3688-C3689,""))</f>
        <v>4.7</v>
      </c>
      <c r="L3688" s="15">
        <f>if(K3688&lt;&gt;"",if(J3689-J3688&lt;G3688,1,if(G3688=J3689-J3688,"Push",0)),"")</f>
        <v>0</v>
      </c>
      <c r="AB3688" s="16"/>
    </row>
    <row r="3689" hidden="1">
      <c r="B3689" s="20" t="s">
        <v>334</v>
      </c>
      <c r="C3689" s="3"/>
      <c r="D3689" s="3"/>
      <c r="F3689" s="22">
        <v>95.8</v>
      </c>
      <c r="G3689" s="5">
        <v>-4.0</v>
      </c>
      <c r="H3689" s="5">
        <v>-186.0</v>
      </c>
      <c r="I3689" s="12">
        <f>if(H3689&lt;0,-H3689/(-H3689+100),100/(H3689+100))/(if(H3689&lt;0,-H3689/(-H3689+100),100/(H3689+100))+if(H3688&lt;0,-H3688/(-H3688+100),100/(H3688+100)))</f>
        <v>0.6238326976</v>
      </c>
      <c r="J3689" s="13">
        <v>105.0</v>
      </c>
      <c r="K3689" s="23" t="str">
        <f>IF(C3689&lt;&gt;"",IF(C3689+G3689&gt;0,C3689+G3689,""),IF(G3689-C3688&gt;0,G3689-C3688,""))</f>
        <v/>
      </c>
      <c r="L3689" s="15" t="str">
        <f>if(K3689&lt;&gt;"",if(J3688-J3689&lt;G3689,1,if(G3689=J3688-J3689,"Push",0)),"")</f>
        <v/>
      </c>
      <c r="AB3689" s="16"/>
    </row>
    <row r="3690" hidden="1">
      <c r="A3690" s="7">
        <v>44209.0</v>
      </c>
      <c r="B3690" s="8" t="s">
        <v>313</v>
      </c>
      <c r="C3690" s="9"/>
      <c r="D3690" s="9"/>
      <c r="E3690" s="10">
        <v>80.1</v>
      </c>
      <c r="F3690" s="11">
        <v>39.7</v>
      </c>
      <c r="G3690" s="5">
        <v>6.0</v>
      </c>
      <c r="H3690" s="5">
        <v>215.0</v>
      </c>
      <c r="I3690" s="12">
        <f>if(H3690&lt;0,-H3690/(-H3690+100),100/(H3690+100))/(if(H3690&lt;0,-H3690/(-H3690+100),100/(H3690+100))+if(H3691&lt;0,-H3691/(-H3691+100),100/(H3691+100)))</f>
        <v>0.3042300479</v>
      </c>
      <c r="J3690" s="13">
        <v>63.0</v>
      </c>
      <c r="K3690" s="14">
        <f>IF(C3690&lt;&gt;"",IF(C3690+G3690&gt;0,C3690+G3690,""),IF(G3690-C3691&gt;0,G3690-C3691,""))</f>
        <v>5</v>
      </c>
      <c r="L3690" s="15">
        <f>if(K3690&lt;&gt;"",if(J3691-J3690&lt;G3690,1,if(G3690=J3691-J3690,"Push",0)),"")</f>
        <v>0</v>
      </c>
      <c r="AB3690" s="16"/>
    </row>
    <row r="3691" hidden="1">
      <c r="B3691" s="20" t="s">
        <v>319</v>
      </c>
      <c r="C3691" s="3">
        <v>1.0</v>
      </c>
      <c r="D3691" s="21">
        <v>0.54</v>
      </c>
      <c r="F3691" s="22">
        <v>81.5</v>
      </c>
      <c r="G3691" s="5">
        <v>-6.0</v>
      </c>
      <c r="H3691" s="5">
        <v>-265.0</v>
      </c>
      <c r="I3691" s="12">
        <f>if(H3691&lt;0,-H3691/(-H3691+100),100/(H3691+100))/(if(H3691&lt;0,-H3691/(-H3691+100),100/(H3691+100))+if(H3690&lt;0,-H3690/(-H3690+100),100/(H3690+100)))</f>
        <v>0.6957699521</v>
      </c>
      <c r="J3691" s="13">
        <v>72.0</v>
      </c>
      <c r="K3691" s="23" t="str">
        <f>IF(C3691&lt;&gt;"",IF(C3691+G3691&gt;0,C3691+G3691,""),IF(G3691-C3690&gt;0,G3691-C3690,""))</f>
        <v/>
      </c>
      <c r="L3691" s="15" t="str">
        <f>if(K3691&lt;&gt;"",if(J3690-J3691&lt;G3691,1,if(G3691=J3690-J3691,"Push",0)),"")</f>
        <v/>
      </c>
      <c r="AB3691" s="16"/>
    </row>
    <row r="3692" hidden="1">
      <c r="A3692" s="26">
        <v>44209.0</v>
      </c>
      <c r="B3692" s="27" t="s">
        <v>337</v>
      </c>
      <c r="C3692" s="28"/>
      <c r="D3692" s="28"/>
      <c r="E3692" s="29">
        <v>78.6</v>
      </c>
      <c r="F3692" s="30">
        <v>56.8</v>
      </c>
      <c r="G3692" s="31"/>
      <c r="H3692" s="31"/>
      <c r="I3692" s="32"/>
      <c r="J3692" s="33">
        <v>71.0</v>
      </c>
      <c r="K3692" s="34"/>
      <c r="L3692" s="35"/>
      <c r="AB3692" s="16"/>
    </row>
    <row r="3693" hidden="1">
      <c r="B3693" s="36" t="s">
        <v>90</v>
      </c>
      <c r="C3693" s="37">
        <v>7.7</v>
      </c>
      <c r="D3693" s="38">
        <v>0.777</v>
      </c>
      <c r="F3693" s="39">
        <v>72.2</v>
      </c>
      <c r="G3693" s="31"/>
      <c r="H3693" s="31"/>
      <c r="I3693" s="32"/>
      <c r="J3693" s="33">
        <v>81.0</v>
      </c>
      <c r="K3693" s="40"/>
      <c r="L3693" s="35"/>
      <c r="AB3693" s="16"/>
    </row>
    <row r="3694" hidden="1">
      <c r="A3694" s="7">
        <v>44209.0</v>
      </c>
      <c r="B3694" s="8" t="s">
        <v>126</v>
      </c>
      <c r="C3694" s="9">
        <v>3.3</v>
      </c>
      <c r="D3694" s="25">
        <v>0.631</v>
      </c>
      <c r="E3694" s="10">
        <v>78.5</v>
      </c>
      <c r="F3694" s="11">
        <v>80.2</v>
      </c>
      <c r="G3694" s="5">
        <v>-7.5</v>
      </c>
      <c r="H3694" s="5">
        <v>-345.0</v>
      </c>
      <c r="I3694" s="12">
        <f>if(H3694&lt;0,-H3694/(-H3694+100),100/(H3694+100))/(if(H3694&lt;0,-H3694/(-H3694+100),100/(H3694+100))+if(H3695&lt;0,-H3695/(-H3695+100),100/(H3695+100)))</f>
        <v>0.7440690151</v>
      </c>
      <c r="J3694" s="13">
        <v>77.0</v>
      </c>
      <c r="K3694" s="14" t="str">
        <f>IF(C3694&lt;&gt;"",IF(C3694+G3694&gt;0,C3694+G3694,""),IF(G3694-C3695&gt;0,G3694-C3695,""))</f>
        <v/>
      </c>
      <c r="L3694" s="15" t="str">
        <f>if(K3694&lt;&gt;"",if(J3695-J3694&lt;G3694,1,if(G3694=J3695-J3694,"Push",0)),"")</f>
        <v/>
      </c>
      <c r="AB3694" s="16"/>
    </row>
    <row r="3695" hidden="1">
      <c r="B3695" s="20" t="s">
        <v>170</v>
      </c>
      <c r="C3695" s="3"/>
      <c r="D3695" s="3"/>
      <c r="F3695" s="22">
        <v>43.8</v>
      </c>
      <c r="G3695" s="5">
        <v>7.5</v>
      </c>
      <c r="H3695" s="5">
        <v>275.0</v>
      </c>
      <c r="I3695" s="12">
        <f>if(H3695&lt;0,-H3695/(-H3695+100),100/(H3695+100))/(if(H3695&lt;0,-H3695/(-H3695+100),100/(H3695+100))+if(H3694&lt;0,-H3694/(-H3694+100),100/(H3694+100)))</f>
        <v>0.2559309849</v>
      </c>
      <c r="J3695" s="13">
        <v>65.0</v>
      </c>
      <c r="K3695" s="23">
        <f>IF(C3695&lt;&gt;"",IF(C3695+G3695&gt;0,C3695+G3695,""),IF(G3695-C3694&gt;0,G3695-C3694,""))</f>
        <v>4.2</v>
      </c>
      <c r="L3695" s="15">
        <f>if(K3695&lt;&gt;"",if(J3694-J3695&lt;G3695,1,if(G3695=J3694-J3695,"Push",0)),"")</f>
        <v>0</v>
      </c>
      <c r="AB3695" s="16"/>
    </row>
    <row r="3696" hidden="1">
      <c r="A3696" s="7">
        <v>44209.0</v>
      </c>
      <c r="B3696" s="8" t="s">
        <v>26</v>
      </c>
      <c r="C3696" s="9">
        <v>3.0</v>
      </c>
      <c r="D3696" s="25">
        <v>0.601</v>
      </c>
      <c r="E3696" s="10">
        <v>75.0</v>
      </c>
      <c r="F3696" s="11">
        <v>37.4</v>
      </c>
      <c r="G3696" s="5">
        <v>-2.5</v>
      </c>
      <c r="H3696" s="5">
        <v>-143.0</v>
      </c>
      <c r="I3696" s="12">
        <f>if(H3696&lt;0,-H3696/(-H3696+100),100/(H3696+100))/(if(H3696&lt;0,-H3696/(-H3696+100),100/(H3696+100))+if(H3697&lt;0,-H3697/(-H3697+100),100/(H3697+100)))</f>
        <v>0.5642037303</v>
      </c>
      <c r="J3696" s="13">
        <v>78.0</v>
      </c>
      <c r="K3696" s="14">
        <f>IF(C3696&lt;&gt;"",IF(C3696+G3696&gt;0,C3696+G3696,""),IF(G3696-C3697&gt;0,G3696-C3697,""))</f>
        <v>0.5</v>
      </c>
      <c r="L3696" s="15">
        <f>if(K3696&lt;&gt;"",if(J3697-J3696&lt;G3696,1,if(G3696=J3697-J3696,"Push",0)),"")</f>
        <v>0</v>
      </c>
      <c r="AB3696" s="16"/>
    </row>
    <row r="3697" hidden="1">
      <c r="B3697" s="20" t="s">
        <v>406</v>
      </c>
      <c r="C3697" s="3"/>
      <c r="D3697" s="3"/>
      <c r="F3697" s="22">
        <v>81.5</v>
      </c>
      <c r="G3697" s="5">
        <v>2.5</v>
      </c>
      <c r="H3697" s="5">
        <v>120.0</v>
      </c>
      <c r="I3697" s="12">
        <f>if(H3697&lt;0,-H3697/(-H3697+100),100/(H3697+100))/(if(H3697&lt;0,-H3697/(-H3697+100),100/(H3697+100))+if(H3696&lt;0,-H3696/(-H3696+100),100/(H3696+100)))</f>
        <v>0.4357962697</v>
      </c>
      <c r="J3697" s="13">
        <v>80.0</v>
      </c>
      <c r="K3697" s="23" t="str">
        <f>IF(C3697&lt;&gt;"",IF(C3697+G3697&gt;0,C3697+G3697,""),IF(G3697-C3696&gt;0,G3697-C3696,""))</f>
        <v/>
      </c>
      <c r="L3697" s="15" t="str">
        <f>if(K3697&lt;&gt;"",if(J3696-J3697&lt;G3697,1,if(G3697=J3696-J3697,"Push",0)),"")</f>
        <v/>
      </c>
      <c r="AB3697" s="16"/>
    </row>
    <row r="3698" hidden="1">
      <c r="A3698" s="7">
        <v>44209.0</v>
      </c>
      <c r="B3698" s="8" t="s">
        <v>273</v>
      </c>
      <c r="C3698" s="9">
        <v>1.6</v>
      </c>
      <c r="D3698" s="25">
        <v>0.561</v>
      </c>
      <c r="E3698" s="10">
        <v>74.3</v>
      </c>
      <c r="F3698" s="11">
        <v>27.2</v>
      </c>
      <c r="G3698" s="5">
        <v>3.5</v>
      </c>
      <c r="H3698" s="5">
        <v>143.0</v>
      </c>
      <c r="I3698" s="12">
        <f>if(H3698&lt;0,-H3698/(-H3698+100),100/(H3698+100))/(if(H3698&lt;0,-H3698/(-H3698+100),100/(H3698+100))+if(H3699&lt;0,-H3699/(-H3699+100),100/(H3699+100)))</f>
        <v>0.3927168868</v>
      </c>
      <c r="J3698" s="13">
        <v>53.0</v>
      </c>
      <c r="K3698" s="14">
        <f>IF(C3698&lt;&gt;"",IF(C3698+G3698&gt;0,C3698+G3698,""),IF(G3698-C3699&gt;0,G3698-C3699,""))</f>
        <v>5.1</v>
      </c>
      <c r="L3698" s="15">
        <f>if(K3698&lt;&gt;"",if(J3699-J3698&lt;G3698,1,if(G3698=J3699-J3698,"Push",0)),"")</f>
        <v>0</v>
      </c>
      <c r="AB3698" s="16"/>
    </row>
    <row r="3699" hidden="1">
      <c r="B3699" s="20" t="s">
        <v>332</v>
      </c>
      <c r="C3699" s="3"/>
      <c r="D3699" s="3"/>
      <c r="F3699" s="22">
        <v>89.6</v>
      </c>
      <c r="G3699" s="5">
        <v>-3.5</v>
      </c>
      <c r="H3699" s="5">
        <v>-175.0</v>
      </c>
      <c r="I3699" s="12">
        <f>if(H3699&lt;0,-H3699/(-H3699+100),100/(H3699+100))/(if(H3699&lt;0,-H3699/(-H3699+100),100/(H3699+100))+if(H3698&lt;0,-H3698/(-H3698+100),100/(H3698+100)))</f>
        <v>0.6072831132</v>
      </c>
      <c r="J3699" s="13">
        <v>72.0</v>
      </c>
      <c r="K3699" s="23" t="str">
        <f>IF(C3699&lt;&gt;"",IF(C3699+G3699&gt;0,C3699+G3699,""),IF(G3699-C3698&gt;0,G3699-C3698,""))</f>
        <v/>
      </c>
      <c r="L3699" s="15" t="str">
        <f>if(K3699&lt;&gt;"",if(J3698-J3699&lt;G3699,1,if(G3699=J3698-J3699,"Push",0)),"")</f>
        <v/>
      </c>
      <c r="AB3699" s="16"/>
    </row>
    <row r="3700" hidden="1">
      <c r="A3700" s="7">
        <v>44209.0</v>
      </c>
      <c r="B3700" s="8" t="s">
        <v>272</v>
      </c>
      <c r="C3700" s="9"/>
      <c r="D3700" s="9"/>
      <c r="E3700" s="10">
        <v>73.6</v>
      </c>
      <c r="F3700" s="11">
        <v>54.7</v>
      </c>
      <c r="G3700" s="5">
        <v>9.5</v>
      </c>
      <c r="H3700" s="5">
        <v>420.0</v>
      </c>
      <c r="I3700" s="12">
        <f>if(H3700&lt;0,-H3700/(-H3700+100),100/(H3700+100))/(if(H3700&lt;0,-H3700/(-H3700+100),100/(H3700+100))+if(H3701&lt;0,-H3701/(-H3701+100),100/(H3701+100)))</f>
        <v>0.1847704367</v>
      </c>
      <c r="J3700" s="13">
        <v>68.0</v>
      </c>
      <c r="K3700" s="14" t="str">
        <f>IF(C3700&lt;&gt;"",IF(C3700+G3700&gt;0,C3700+G3700,""),IF(G3700-C3701&gt;0,G3700-C3701,""))</f>
        <v/>
      </c>
      <c r="L3700" s="15" t="str">
        <f>if(K3700&lt;&gt;"",if(J3701-J3700&lt;G3700,1,if(G3700=J3701-J3700,"Push",0)),"")</f>
        <v/>
      </c>
      <c r="AB3700" s="16"/>
    </row>
    <row r="3701" hidden="1">
      <c r="B3701" s="20" t="s">
        <v>36</v>
      </c>
      <c r="C3701" s="3">
        <v>11.0</v>
      </c>
      <c r="D3701" s="21">
        <v>0.885</v>
      </c>
      <c r="F3701" s="22">
        <v>77.6</v>
      </c>
      <c r="G3701" s="5">
        <v>-9.5</v>
      </c>
      <c r="H3701" s="5">
        <v>-560.0</v>
      </c>
      <c r="I3701" s="12">
        <f>if(H3701&lt;0,-H3701/(-H3701+100),100/(H3701+100))/(if(H3701&lt;0,-H3701/(-H3701+100),100/(H3701+100))+if(H3700&lt;0,-H3700/(-H3700+100),100/(H3700+100)))</f>
        <v>0.8152295633</v>
      </c>
      <c r="J3701" s="13">
        <v>80.0</v>
      </c>
      <c r="K3701" s="23">
        <f>IF(C3701&lt;&gt;"",IF(C3701+G3701&gt;0,C3701+G3701,""),IF(G3701-C3700&gt;0,G3701-C3700,""))</f>
        <v>1.5</v>
      </c>
      <c r="L3701" s="15">
        <f>if(K3701&lt;&gt;"",if(J3700-J3701&lt;G3701,1,if(G3701=J3700-J3701,"Push",0)),"")</f>
        <v>1</v>
      </c>
      <c r="AB3701" s="16"/>
    </row>
    <row r="3702" hidden="1">
      <c r="A3702" s="7">
        <v>44209.0</v>
      </c>
      <c r="B3702" s="8" t="s">
        <v>237</v>
      </c>
      <c r="C3702" s="9"/>
      <c r="D3702" s="9"/>
      <c r="E3702" s="10">
        <v>73.3</v>
      </c>
      <c r="F3702" s="11">
        <v>84.8</v>
      </c>
      <c r="G3702" s="5">
        <v>-2.0</v>
      </c>
      <c r="H3702" s="5">
        <v>-132.0</v>
      </c>
      <c r="I3702" s="12">
        <f>if(H3702&lt;0,-H3702/(-H3702+100),100/(H3702+100))/(if(H3702&lt;0,-H3702/(-H3702+100),100/(H3702+100))+if(H3703&lt;0,-H3703/(-H3703+100),100/(H3703+100)))</f>
        <v>0.5467333542</v>
      </c>
      <c r="J3702" s="13">
        <v>95.0</v>
      </c>
      <c r="K3702" s="14" t="str">
        <f>IF(C3702&lt;&gt;"",IF(C3702+G3702&gt;0,C3702+G3702,""),IF(G3702-C3703&gt;0,G3702-C3703,""))</f>
        <v/>
      </c>
      <c r="L3702" s="15" t="str">
        <f>if(K3702&lt;&gt;"",if(J3703-J3702&lt;G3702,1,if(G3702=J3703-J3702,"Push",0)),"")</f>
        <v/>
      </c>
      <c r="AB3702" s="16"/>
    </row>
    <row r="3703" hidden="1">
      <c r="B3703" s="20" t="s">
        <v>304</v>
      </c>
      <c r="C3703" s="3">
        <v>2.5</v>
      </c>
      <c r="D3703" s="21">
        <v>0.586</v>
      </c>
      <c r="F3703" s="22">
        <v>35.6</v>
      </c>
      <c r="G3703" s="5">
        <v>2.0</v>
      </c>
      <c r="H3703" s="5">
        <v>112.0</v>
      </c>
      <c r="I3703" s="12">
        <f>if(H3703&lt;0,-H3703/(-H3703+100),100/(H3703+100))/(if(H3703&lt;0,-H3703/(-H3703+100),100/(H3703+100))+if(H3702&lt;0,-H3702/(-H3702+100),100/(H3702+100)))</f>
        <v>0.4532666458</v>
      </c>
      <c r="J3703" s="13">
        <v>77.0</v>
      </c>
      <c r="K3703" s="23">
        <f>IF(C3703&lt;&gt;"",IF(C3703+G3703&gt;0,C3703+G3703,""),IF(G3703-C3702&gt;0,G3703-C3702,""))</f>
        <v>4.5</v>
      </c>
      <c r="L3703" s="15">
        <f>if(K3703&lt;&gt;"",if(J3702-J3703&lt;G3703,1,if(G3703=J3702-J3703,"Push",0)),"")</f>
        <v>0</v>
      </c>
      <c r="AB3703" s="16"/>
    </row>
    <row r="3704" hidden="1">
      <c r="A3704" s="7">
        <v>44209.0</v>
      </c>
      <c r="B3704" s="8" t="s">
        <v>302</v>
      </c>
      <c r="C3704" s="9"/>
      <c r="D3704" s="9"/>
      <c r="E3704" s="10">
        <v>66.8</v>
      </c>
      <c r="F3704" s="11">
        <v>89.0</v>
      </c>
      <c r="G3704" s="5">
        <v>7.0</v>
      </c>
      <c r="H3704" s="5">
        <v>255.0</v>
      </c>
      <c r="I3704" s="12">
        <f>if(H3704&lt;0,-H3704/(-H3704+100),100/(H3704+100))/(if(H3704&lt;0,-H3704/(-H3704+100),100/(H3704+100))+if(H3705&lt;0,-H3705/(-H3705+100),100/(H3705+100)))</f>
        <v>0.2706668841</v>
      </c>
      <c r="J3704" s="13">
        <v>56.0</v>
      </c>
      <c r="K3704" s="14" t="str">
        <f>IF(C3704&lt;&gt;"",IF(C3704+G3704&gt;0,C3704+G3704,""),IF(G3704-C3705&gt;0,G3704-C3705,""))</f>
        <v/>
      </c>
      <c r="L3704" s="15" t="str">
        <f>if(K3704&lt;&gt;"",if(J3705-J3704&lt;G3704,1,if(G3704=J3705-J3704,"Push",0)),"")</f>
        <v/>
      </c>
      <c r="AB3704" s="16"/>
    </row>
    <row r="3705" hidden="1">
      <c r="B3705" s="20" t="s">
        <v>13</v>
      </c>
      <c r="C3705" s="3">
        <v>8.0</v>
      </c>
      <c r="D3705" s="21">
        <v>0.795</v>
      </c>
      <c r="F3705" s="22">
        <v>29.5</v>
      </c>
      <c r="G3705" s="5">
        <v>-7.0</v>
      </c>
      <c r="H3705" s="5">
        <v>-315.0</v>
      </c>
      <c r="I3705" s="12">
        <f>if(H3705&lt;0,-H3705/(-H3705+100),100/(H3705+100))/(if(H3705&lt;0,-H3705/(-H3705+100),100/(H3705+100))+if(H3704&lt;0,-H3704/(-H3704+100),100/(H3704+100)))</f>
        <v>0.7293331159</v>
      </c>
      <c r="J3705" s="13">
        <v>55.0</v>
      </c>
      <c r="K3705" s="23">
        <f>IF(C3705&lt;&gt;"",IF(C3705+G3705&gt;0,C3705+G3705,""),IF(G3705-C3704&gt;0,G3705-C3704,""))</f>
        <v>1</v>
      </c>
      <c r="L3705" s="15">
        <f>if(K3705&lt;&gt;"",if(J3704-J3705&lt;G3705,1,if(G3705=J3704-J3705,"Push",0)),"")</f>
        <v>0</v>
      </c>
      <c r="AB3705" s="16"/>
    </row>
    <row r="3706" hidden="1">
      <c r="A3706" s="7">
        <v>44209.0</v>
      </c>
      <c r="B3706" s="8" t="s">
        <v>184</v>
      </c>
      <c r="C3706" s="9"/>
      <c r="D3706" s="9"/>
      <c r="E3706" s="10">
        <v>64.1</v>
      </c>
      <c r="F3706" s="11">
        <v>33.3</v>
      </c>
      <c r="G3706" s="5">
        <v>-1.0</v>
      </c>
      <c r="H3706" s="5">
        <v>-115.0</v>
      </c>
      <c r="I3706" s="12">
        <f>if(H3706&lt;0,-H3706/(-H3706+100),100/(H3706+100))/(if(H3706&lt;0,-H3706/(-H3706+100),100/(H3706+100))+if(H3707&lt;0,-H3707/(-H3707+100),100/(H3707+100)))</f>
        <v>0.5108342362</v>
      </c>
      <c r="J3706" s="13">
        <v>80.0</v>
      </c>
      <c r="K3706" s="14" t="str">
        <f>IF(C3706&lt;&gt;"",IF(C3706+G3706&gt;0,C3706+G3706,""),IF(G3706-C3707&gt;0,G3706-C3707,""))</f>
        <v/>
      </c>
      <c r="L3706" s="15" t="str">
        <f>if(K3706&lt;&gt;"",if(J3707-J3706&lt;G3706,1,if(G3706=J3707-J3706,"Push",0)),"")</f>
        <v/>
      </c>
      <c r="AB3706" s="16"/>
    </row>
    <row r="3707" hidden="1">
      <c r="B3707" s="20" t="s">
        <v>188</v>
      </c>
      <c r="C3707" s="3">
        <v>1.6</v>
      </c>
      <c r="D3707" s="21">
        <v>0.56</v>
      </c>
      <c r="F3707" s="22">
        <v>66.6</v>
      </c>
      <c r="G3707" s="5">
        <v>1.0</v>
      </c>
      <c r="H3707" s="5">
        <v>-105.0</v>
      </c>
      <c r="I3707" s="12">
        <f>if(H3707&lt;0,-H3707/(-H3707+100),100/(H3707+100))/(if(H3707&lt;0,-H3707/(-H3707+100),100/(H3707+100))+if(H3706&lt;0,-H3706/(-H3706+100),100/(H3706+100)))</f>
        <v>0.4891657638</v>
      </c>
      <c r="J3707" s="13">
        <v>83.0</v>
      </c>
      <c r="K3707" s="23">
        <f>IF(C3707&lt;&gt;"",IF(C3707+G3707&gt;0,C3707+G3707,""),IF(G3707-C3706&gt;0,G3707-C3706,""))</f>
        <v>2.6</v>
      </c>
      <c r="L3707" s="15">
        <f>if(K3707&lt;&gt;"",if(J3706-J3707&lt;G3707,1,if(G3707=J3706-J3707,"Push",0)),"")</f>
        <v>1</v>
      </c>
      <c r="AB3707" s="16"/>
    </row>
    <row r="3708" hidden="1">
      <c r="A3708" s="7">
        <v>44209.0</v>
      </c>
      <c r="B3708" s="8" t="s">
        <v>39</v>
      </c>
      <c r="C3708" s="9">
        <v>6.0</v>
      </c>
      <c r="D3708" s="25">
        <v>0.706</v>
      </c>
      <c r="E3708" s="10">
        <v>61.1</v>
      </c>
      <c r="F3708" s="11">
        <v>55.0</v>
      </c>
      <c r="G3708" s="5">
        <v>-11.5</v>
      </c>
      <c r="H3708" s="5">
        <v>-770.0</v>
      </c>
      <c r="I3708" s="12">
        <f>if(H3708&lt;0,-H3708/(-H3708+100),100/(H3708+100))/(if(H3708&lt;0,-H3708/(-H3708+100),100/(H3708+100))+if(H3709&lt;0,-H3709/(-H3709+100),100/(H3709+100)))</f>
        <v>0.8519148936</v>
      </c>
      <c r="J3708" s="13">
        <v>84.0</v>
      </c>
      <c r="K3708" s="14" t="str">
        <f>IF(C3708&lt;&gt;"",IF(C3708+G3708&gt;0,C3708+G3708,""),IF(G3708-C3709&gt;0,G3708-C3709,""))</f>
        <v/>
      </c>
      <c r="L3708" s="15" t="str">
        <f>if(K3708&lt;&gt;"",if(J3709-J3708&lt;G3708,1,if(G3708=J3709-J3708,"Push",0)),"")</f>
        <v/>
      </c>
      <c r="AB3708" s="16"/>
    </row>
    <row r="3709" hidden="1">
      <c r="B3709" s="20" t="s">
        <v>63</v>
      </c>
      <c r="C3709" s="3"/>
      <c r="D3709" s="3"/>
      <c r="F3709" s="22">
        <v>54.7</v>
      </c>
      <c r="G3709" s="5">
        <v>11.5</v>
      </c>
      <c r="H3709" s="5">
        <v>550.0</v>
      </c>
      <c r="I3709" s="12">
        <f>if(H3709&lt;0,-H3709/(-H3709+100),100/(H3709+100))/(if(H3709&lt;0,-H3709/(-H3709+100),100/(H3709+100))+if(H3708&lt;0,-H3708/(-H3708+100),100/(H3708+100)))</f>
        <v>0.1480851064</v>
      </c>
      <c r="J3709" s="13">
        <v>77.0</v>
      </c>
      <c r="K3709" s="23">
        <f>IF(C3709&lt;&gt;"",IF(C3709+G3709&gt;0,C3709+G3709,""),IF(G3709-C3708&gt;0,G3709-C3708,""))</f>
        <v>5.5</v>
      </c>
      <c r="L3709" s="15">
        <f>if(K3709&lt;&gt;"",if(J3708-J3709&lt;G3709,1,if(G3709=J3708-J3709,"Push",0)),"")</f>
        <v>1</v>
      </c>
      <c r="AB3709" s="16"/>
    </row>
    <row r="3710" hidden="1">
      <c r="A3710" s="7">
        <v>44209.0</v>
      </c>
      <c r="B3710" s="8" t="s">
        <v>174</v>
      </c>
      <c r="C3710" s="9">
        <v>7.4</v>
      </c>
      <c r="D3710" s="25">
        <v>0.744</v>
      </c>
      <c r="E3710" s="10">
        <v>57.9</v>
      </c>
      <c r="F3710" s="11">
        <v>50.7</v>
      </c>
      <c r="G3710" s="5">
        <v>-13.5</v>
      </c>
      <c r="H3710" s="5">
        <v>-1115.0</v>
      </c>
      <c r="I3710" s="12">
        <f>if(H3710&lt;0,-H3710/(-H3710+100),100/(H3710+100))/(if(H3710&lt;0,-H3710/(-H3710+100),100/(H3710+100))+if(H3711&lt;0,-H3711/(-H3711+100),100/(H3711+100)))</f>
        <v>0.8801184016</v>
      </c>
      <c r="J3710" s="13">
        <v>94.0</v>
      </c>
      <c r="K3710" s="14" t="str">
        <f>IF(C3710&lt;&gt;"",IF(C3710+G3710&gt;0,C3710+G3710,""),IF(G3710-C3711&gt;0,G3710-C3711,""))</f>
        <v/>
      </c>
      <c r="L3710" s="15" t="str">
        <f>if(K3710&lt;&gt;"",if(J3711-J3710&lt;G3710,1,if(G3710=J3711-J3710,"Push",0)),"")</f>
        <v/>
      </c>
      <c r="AB3710" s="16"/>
    </row>
    <row r="3711" hidden="1">
      <c r="B3711" s="20" t="s">
        <v>228</v>
      </c>
      <c r="C3711" s="3"/>
      <c r="D3711" s="3"/>
      <c r="F3711" s="22">
        <v>52.2</v>
      </c>
      <c r="G3711" s="5">
        <v>13.5</v>
      </c>
      <c r="H3711" s="5">
        <v>700.0</v>
      </c>
      <c r="I3711" s="12">
        <f>if(H3711&lt;0,-H3711/(-H3711+100),100/(H3711+100))/(if(H3711&lt;0,-H3711/(-H3711+100),100/(H3711+100))+if(H3710&lt;0,-H3710/(-H3710+100),100/(H3710+100)))</f>
        <v>0.1198815984</v>
      </c>
      <c r="J3711" s="13">
        <v>88.0</v>
      </c>
      <c r="K3711" s="23">
        <f>IF(C3711&lt;&gt;"",IF(C3711+G3711&gt;0,C3711+G3711,""),IF(G3711-C3710&gt;0,G3711-C3710,""))</f>
        <v>6.1</v>
      </c>
      <c r="L3711" s="15">
        <f>if(K3711&lt;&gt;"",if(J3710-J3711&lt;G3711,1,if(G3711=J3710-J3711,"Push",0)),"")</f>
        <v>1</v>
      </c>
      <c r="AB3711" s="16"/>
    </row>
    <row r="3712" hidden="1">
      <c r="A3712" s="7">
        <v>44209.0</v>
      </c>
      <c r="B3712" s="8" t="s">
        <v>231</v>
      </c>
      <c r="C3712" s="9"/>
      <c r="D3712" s="9"/>
      <c r="E3712" s="10">
        <v>57.7</v>
      </c>
      <c r="F3712" s="11">
        <v>16.2</v>
      </c>
      <c r="G3712" s="5">
        <v>5.0</v>
      </c>
      <c r="H3712" s="5">
        <v>180.0</v>
      </c>
      <c r="I3712" s="12">
        <f>if(H3712&lt;0,-H3712/(-H3712+100),100/(H3712+100))/(if(H3712&lt;0,-H3712/(-H3712+100),100/(H3712+100))+if(H3713&lt;0,-H3713/(-H3713+100),100/(H3713+100)))</f>
        <v>0.3403141361</v>
      </c>
      <c r="J3712" s="13">
        <v>42.0</v>
      </c>
      <c r="K3712" s="14">
        <f>IF(C3712&lt;&gt;"",IF(C3712+G3712&gt;0,C3712+G3712,""),IF(G3712-C3713&gt;0,G3712-C3713,""))</f>
        <v>3.3</v>
      </c>
      <c r="L3712" s="15">
        <f>if(K3712&lt;&gt;"",if(J3713-J3712&lt;G3712,1,if(G3712=J3713-J3712,"Push",0)),"")</f>
        <v>0</v>
      </c>
      <c r="AB3712" s="16"/>
    </row>
    <row r="3713" hidden="1">
      <c r="B3713" s="20" t="s">
        <v>243</v>
      </c>
      <c r="C3713" s="3">
        <v>1.7</v>
      </c>
      <c r="D3713" s="21">
        <v>0.566</v>
      </c>
      <c r="F3713" s="22">
        <v>77.6</v>
      </c>
      <c r="G3713" s="5">
        <v>-5.0</v>
      </c>
      <c r="H3713" s="5">
        <v>-225.0</v>
      </c>
      <c r="I3713" s="12">
        <f>if(H3713&lt;0,-H3713/(-H3713+100),100/(H3713+100))/(if(H3713&lt;0,-H3713/(-H3713+100),100/(H3713+100))+if(H3712&lt;0,-H3712/(-H3712+100),100/(H3712+100)))</f>
        <v>0.6596858639</v>
      </c>
      <c r="J3713" s="13">
        <v>75.0</v>
      </c>
      <c r="K3713" s="23" t="str">
        <f>IF(C3713&lt;&gt;"",IF(C3713+G3713&gt;0,C3713+G3713,""),IF(G3713-C3712&gt;0,G3713-C3712,""))</f>
        <v/>
      </c>
      <c r="L3713" s="15" t="str">
        <f>if(K3713&lt;&gt;"",if(J3712-J3713&lt;G3713,1,if(G3713=J3712-J3713,"Push",0)),"")</f>
        <v/>
      </c>
      <c r="AB3713" s="16"/>
    </row>
    <row r="3714" hidden="1">
      <c r="A3714" s="7">
        <v>44209.0</v>
      </c>
      <c r="B3714" s="8" t="s">
        <v>192</v>
      </c>
      <c r="C3714" s="9">
        <v>6.3</v>
      </c>
      <c r="D3714" s="25">
        <v>0.736</v>
      </c>
      <c r="E3714" s="10">
        <v>49.7</v>
      </c>
      <c r="F3714" s="11">
        <v>54.0</v>
      </c>
      <c r="G3714" s="5">
        <v>-6.5</v>
      </c>
      <c r="H3714" s="5">
        <v>-295.0</v>
      </c>
      <c r="I3714" s="12">
        <f>if(H3714&lt;0,-H3714/(-H3714+100),100/(H3714+100))/(if(H3714&lt;0,-H3714/(-H3714+100),100/(H3714+100))+if(H3715&lt;0,-H3715/(-H3715+100),100/(H3715+100)))</f>
        <v>0.711362806</v>
      </c>
      <c r="J3714" s="13">
        <v>80.0</v>
      </c>
      <c r="K3714" s="14" t="str">
        <f>IF(C3714&lt;&gt;"",IF(C3714+G3714&gt;0,C3714+G3714,""),IF(G3714-C3715&gt;0,G3714-C3715,""))</f>
        <v/>
      </c>
      <c r="L3714" s="15" t="str">
        <f>if(K3714&lt;&gt;"",if(J3715-J3714&lt;G3714,1,if(G3714=J3715-J3714,"Push",0)),"")</f>
        <v/>
      </c>
      <c r="AB3714" s="16"/>
    </row>
    <row r="3715" hidden="1">
      <c r="B3715" s="20" t="s">
        <v>214</v>
      </c>
      <c r="C3715" s="3"/>
      <c r="D3715" s="3"/>
      <c r="F3715" s="22">
        <v>48.3</v>
      </c>
      <c r="G3715" s="5">
        <v>6.5</v>
      </c>
      <c r="H3715" s="5">
        <v>230.0</v>
      </c>
      <c r="I3715" s="12">
        <f>if(H3715&lt;0,-H3715/(-H3715+100),100/(H3715+100))/(if(H3715&lt;0,-H3715/(-H3715+100),100/(H3715+100))+if(H3714&lt;0,-H3714/(-H3714+100),100/(H3714+100)))</f>
        <v>0.288637194</v>
      </c>
      <c r="J3715" s="13">
        <v>78.0</v>
      </c>
      <c r="K3715" s="23">
        <f>IF(C3715&lt;&gt;"",IF(C3715+G3715&gt;0,C3715+G3715,""),IF(G3715-C3714&gt;0,G3715-C3714,""))</f>
        <v>0.2</v>
      </c>
      <c r="L3715" s="15">
        <f>if(K3715&lt;&gt;"",if(J3714-J3715&lt;G3715,1,if(G3715=J3714-J3715,"Push",0)),"")</f>
        <v>1</v>
      </c>
      <c r="AB3715" s="16"/>
    </row>
    <row r="3716" hidden="1">
      <c r="A3716" s="7">
        <v>44209.0</v>
      </c>
      <c r="B3716" s="8" t="s">
        <v>246</v>
      </c>
      <c r="C3716" s="9">
        <v>16.6</v>
      </c>
      <c r="D3716" s="25">
        <v>0.926</v>
      </c>
      <c r="E3716" s="10">
        <v>48.1</v>
      </c>
      <c r="F3716" s="11">
        <v>55.8</v>
      </c>
      <c r="G3716" s="5">
        <v>-8.5</v>
      </c>
      <c r="H3716" s="5">
        <v>-420.0</v>
      </c>
      <c r="I3716" s="12">
        <f>if(H3716&lt;0,-H3716/(-H3716+100),100/(H3716+100))/(if(H3716&lt;0,-H3716/(-H3716+100),100/(H3716+100))+if(H3717&lt;0,-H3717/(-H3717+100),100/(H3717+100)))</f>
        <v>0.7723292469</v>
      </c>
      <c r="J3716" s="13">
        <v>90.0</v>
      </c>
      <c r="K3716" s="14">
        <f>IF(C3716&lt;&gt;"",IF(C3716+G3716&gt;0,C3716+G3716,""),IF(G3716-C3717&gt;0,G3716-C3717,""))</f>
        <v>8.1</v>
      </c>
      <c r="L3716" s="15">
        <f>if(K3716&lt;&gt;"",if(J3717-J3716&lt;G3716,1,if(G3716=J3717-J3716,"Push",0)),"")</f>
        <v>1</v>
      </c>
      <c r="AB3716" s="16"/>
    </row>
    <row r="3717" hidden="1">
      <c r="B3717" s="20" t="s">
        <v>297</v>
      </c>
      <c r="C3717" s="3"/>
      <c r="D3717" s="3"/>
      <c r="F3717" s="22">
        <v>49.2</v>
      </c>
      <c r="G3717" s="5">
        <v>8.5</v>
      </c>
      <c r="H3717" s="5">
        <v>320.0</v>
      </c>
      <c r="I3717" s="12">
        <f>if(H3717&lt;0,-H3717/(-H3717+100),100/(H3717+100))/(if(H3717&lt;0,-H3717/(-H3717+100),100/(H3717+100))+if(H3716&lt;0,-H3716/(-H3716+100),100/(H3716+100)))</f>
        <v>0.2276707531</v>
      </c>
      <c r="J3717" s="13">
        <v>70.0</v>
      </c>
      <c r="K3717" s="23" t="str">
        <f>IF(C3717&lt;&gt;"",IF(C3717+G3717&gt;0,C3717+G3717,""),IF(G3717-C3716&gt;0,G3717-C3716,""))</f>
        <v/>
      </c>
      <c r="L3717" s="15" t="str">
        <f>if(K3717&lt;&gt;"",if(J3716-J3717&lt;G3717,1,if(G3717=J3716-J3717,"Push",0)),"")</f>
        <v/>
      </c>
      <c r="AB3717" s="16"/>
    </row>
    <row r="3718" hidden="1">
      <c r="A3718" s="7">
        <v>44209.0</v>
      </c>
      <c r="B3718" s="8" t="s">
        <v>356</v>
      </c>
      <c r="C3718" s="9"/>
      <c r="D3718" s="9"/>
      <c r="E3718" s="10">
        <v>47.7</v>
      </c>
      <c r="F3718" s="11">
        <v>21.3</v>
      </c>
      <c r="G3718" s="5">
        <v>10.5</v>
      </c>
      <c r="H3718" s="5">
        <v>390.0</v>
      </c>
      <c r="I3718" s="12">
        <f>if(H3718&lt;0,-H3718/(-H3718+100),100/(H3718+100))/(if(H3718&lt;0,-H3718/(-H3718+100),100/(H3718+100))+if(H3719&lt;0,-H3719/(-H3719+100),100/(H3719+100)))</f>
        <v>0.1952277657</v>
      </c>
      <c r="J3718" s="13">
        <v>69.0</v>
      </c>
      <c r="K3718" s="14">
        <f>IF(C3718&lt;&gt;"",IF(C3718+G3718&gt;0,C3718+G3718,""),IF(G3718-C3719&gt;0,G3718-C3719,""))</f>
        <v>5.5</v>
      </c>
      <c r="L3718" s="15">
        <f>if(K3718&lt;&gt;"",if(J3719-J3718&lt;G3718,1,if(G3718=J3719-J3718,"Push",0)),"")</f>
        <v>0</v>
      </c>
      <c r="AB3718" s="16"/>
    </row>
    <row r="3719" hidden="1">
      <c r="B3719" s="20" t="s">
        <v>325</v>
      </c>
      <c r="C3719" s="3">
        <v>5.0</v>
      </c>
      <c r="D3719" s="21">
        <v>0.652</v>
      </c>
      <c r="F3719" s="22">
        <v>67.9</v>
      </c>
      <c r="G3719" s="5">
        <v>-10.5</v>
      </c>
      <c r="H3719" s="5">
        <v>-530.0</v>
      </c>
      <c r="I3719" s="12">
        <f>if(H3719&lt;0,-H3719/(-H3719+100),100/(H3719+100))/(if(H3719&lt;0,-H3719/(-H3719+100),100/(H3719+100))+if(H3718&lt;0,-H3718/(-H3718+100),100/(H3718+100)))</f>
        <v>0.8047722343</v>
      </c>
      <c r="J3719" s="13">
        <v>95.0</v>
      </c>
      <c r="K3719" s="23" t="str">
        <f>IF(C3719&lt;&gt;"",IF(C3719+G3719&gt;0,C3719+G3719,""),IF(G3719-C3718&gt;0,G3719-C3718,""))</f>
        <v/>
      </c>
      <c r="L3719" s="15" t="str">
        <f>if(K3719&lt;&gt;"",if(J3718-J3719&lt;G3719,1,if(G3719=J3718-J3719,"Push",0)),"")</f>
        <v/>
      </c>
      <c r="AB3719" s="16"/>
    </row>
    <row r="3720" hidden="1">
      <c r="A3720" s="7">
        <v>44209.0</v>
      </c>
      <c r="B3720" s="8" t="s">
        <v>427</v>
      </c>
      <c r="C3720" s="9">
        <v>11.5</v>
      </c>
      <c r="D3720" s="25">
        <v>0.871</v>
      </c>
      <c r="E3720" s="10">
        <v>44.9</v>
      </c>
      <c r="F3720" s="11">
        <v>46.8</v>
      </c>
      <c r="G3720" s="5">
        <v>-13.0</v>
      </c>
      <c r="H3720" s="5">
        <v>-910.0</v>
      </c>
      <c r="I3720" s="12">
        <f>if(H3720&lt;0,-H3720/(-H3720+100),100/(H3720+100))/(if(H3720&lt;0,-H3720/(-H3720+100),100/(H3720+100))+if(H3721&lt;0,-H3721/(-H3721+100),100/(H3721+100)))</f>
        <v>0.8631436314</v>
      </c>
      <c r="J3720" s="13">
        <v>68.0</v>
      </c>
      <c r="K3720" s="14" t="str">
        <f>IF(C3720&lt;&gt;"",IF(C3720+G3720&gt;0,C3720+G3720,""),IF(G3720-C3721&gt;0,G3720-C3721,""))</f>
        <v/>
      </c>
      <c r="L3720" s="15" t="str">
        <f>if(K3720&lt;&gt;"",if(J3721-J3720&lt;G3720,1,if(G3720=J3721-J3720,"Push",0)),"")</f>
        <v/>
      </c>
      <c r="AB3720" s="16"/>
    </row>
    <row r="3721" hidden="1">
      <c r="B3721" s="20" t="s">
        <v>460</v>
      </c>
      <c r="C3721" s="3"/>
      <c r="D3721" s="3"/>
      <c r="F3721" s="22">
        <v>54.8</v>
      </c>
      <c r="G3721" s="5">
        <v>13.0</v>
      </c>
      <c r="H3721" s="5">
        <v>600.0</v>
      </c>
      <c r="I3721" s="12">
        <f>if(H3721&lt;0,-H3721/(-H3721+100),100/(H3721+100))/(if(H3721&lt;0,-H3721/(-H3721+100),100/(H3721+100))+if(H3720&lt;0,-H3720/(-H3720+100),100/(H3720+100)))</f>
        <v>0.1368563686</v>
      </c>
      <c r="J3721" s="13">
        <v>54.0</v>
      </c>
      <c r="K3721" s="23">
        <f>IF(C3721&lt;&gt;"",IF(C3721+G3721&gt;0,C3721+G3721,""),IF(G3721-C3720&gt;0,G3721-C3720,""))</f>
        <v>1.5</v>
      </c>
      <c r="L3721" s="15">
        <f>if(K3721&lt;&gt;"",if(J3720-J3721&lt;G3721,1,if(G3721=J3720-J3721,"Push",0)),"")</f>
        <v>0</v>
      </c>
      <c r="AB3721" s="16"/>
    </row>
    <row r="3722" hidden="1">
      <c r="A3722" s="7">
        <v>44209.0</v>
      </c>
      <c r="B3722" s="8" t="s">
        <v>66</v>
      </c>
      <c r="C3722" s="9">
        <v>6.0</v>
      </c>
      <c r="D3722" s="25">
        <v>0.701</v>
      </c>
      <c r="E3722" s="10">
        <v>40.0</v>
      </c>
      <c r="F3722" s="11">
        <v>52.5</v>
      </c>
      <c r="G3722" s="5">
        <v>-6.5</v>
      </c>
      <c r="H3722" s="5">
        <v>-286.0</v>
      </c>
      <c r="I3722" s="12">
        <f>if(H3722&lt;0,-H3722/(-H3722+100),100/(H3722+100))/(if(H3722&lt;0,-H3722/(-H3722+100),100/(H3722+100))+if(H3723&lt;0,-H3723/(-H3723+100),100/(H3723+100)))</f>
        <v>0.7097307866</v>
      </c>
      <c r="J3722" s="13">
        <v>76.0</v>
      </c>
      <c r="K3722" s="14" t="str">
        <f>IF(C3722&lt;&gt;"",IF(C3722+G3722&gt;0,C3722+G3722,""),IF(G3722-C3723&gt;0,G3722-C3723,""))</f>
        <v/>
      </c>
      <c r="L3722" s="15" t="str">
        <f>if(K3722&lt;&gt;"",if(J3723-J3722&lt;G3722,1,if(G3722=J3723-J3722,"Push",0)),"")</f>
        <v/>
      </c>
      <c r="AB3722" s="16"/>
    </row>
    <row r="3723" hidden="1">
      <c r="B3723" s="20" t="s">
        <v>79</v>
      </c>
      <c r="C3723" s="3"/>
      <c r="D3723" s="3"/>
      <c r="F3723" s="22">
        <v>34.9</v>
      </c>
      <c r="G3723" s="5">
        <v>6.5</v>
      </c>
      <c r="H3723" s="5">
        <v>230.0</v>
      </c>
      <c r="I3723" s="12">
        <f>if(H3723&lt;0,-H3723/(-H3723+100),100/(H3723+100))/(if(H3723&lt;0,-H3723/(-H3723+100),100/(H3723+100))+if(H3722&lt;0,-H3722/(-H3722+100),100/(H3722+100)))</f>
        <v>0.2902692134</v>
      </c>
      <c r="J3723" s="13">
        <v>66.0</v>
      </c>
      <c r="K3723" s="23">
        <f>IF(C3723&lt;&gt;"",IF(C3723+G3723&gt;0,C3723+G3723,""),IF(G3723-C3722&gt;0,G3723-C3722,""))</f>
        <v>0.5</v>
      </c>
      <c r="L3723" s="15">
        <f>if(K3723&lt;&gt;"",if(J3722-J3723&lt;G3723,1,if(G3723=J3722-J3723,"Push",0)),"")</f>
        <v>0</v>
      </c>
      <c r="AB3723" s="16"/>
    </row>
    <row r="3724" hidden="1">
      <c r="A3724" s="7">
        <v>44209.0</v>
      </c>
      <c r="B3724" s="8" t="s">
        <v>422</v>
      </c>
      <c r="C3724" s="9">
        <v>2.2</v>
      </c>
      <c r="D3724" s="25">
        <v>0.582</v>
      </c>
      <c r="E3724" s="10">
        <v>38.8</v>
      </c>
      <c r="F3724" s="11">
        <v>55.3</v>
      </c>
      <c r="G3724" s="5">
        <v>-2.0</v>
      </c>
      <c r="H3724" s="5">
        <v>-134.0</v>
      </c>
      <c r="I3724" s="12">
        <f>if(H3724&lt;0,-H3724/(-H3724+100),100/(H3724+100))/(if(H3724&lt;0,-H3724/(-H3724+100),100/(H3724+100))+if(H3725&lt;0,-H3725/(-H3725+100),100/(H3725+100)))</f>
        <v>0.5483323039</v>
      </c>
      <c r="J3724" s="13">
        <v>72.0</v>
      </c>
      <c r="K3724" s="14">
        <f>IF(C3724&lt;&gt;"",IF(C3724+G3724&gt;0,C3724+G3724,""),IF(G3724-C3725&gt;0,G3724-C3725,""))</f>
        <v>0.2</v>
      </c>
      <c r="L3724" s="15">
        <f>if(K3724&lt;&gt;"",if(J3725-J3724&lt;G3724,1,if(G3724=J3725-J3724,"Push",0)),"")</f>
        <v>1</v>
      </c>
      <c r="AB3724" s="16"/>
    </row>
    <row r="3725" hidden="1">
      <c r="B3725" s="20" t="s">
        <v>338</v>
      </c>
      <c r="C3725" s="3"/>
      <c r="D3725" s="3"/>
      <c r="F3725" s="22">
        <v>16.1</v>
      </c>
      <c r="G3725" s="5">
        <v>2.0</v>
      </c>
      <c r="H3725" s="5">
        <v>112.0</v>
      </c>
      <c r="I3725" s="12">
        <f>if(H3725&lt;0,-H3725/(-H3725+100),100/(H3725+100))/(if(H3725&lt;0,-H3725/(-H3725+100),100/(H3725+100))+if(H3724&lt;0,-H3724/(-H3724+100),100/(H3724+100)))</f>
        <v>0.4516676961</v>
      </c>
      <c r="J3725" s="13">
        <v>63.0</v>
      </c>
      <c r="K3725" s="23" t="str">
        <f>IF(C3725&lt;&gt;"",IF(C3725+G3725&gt;0,C3725+G3725,""),IF(G3725-C3724&gt;0,G3725-C3724,""))</f>
        <v/>
      </c>
      <c r="L3725" s="15" t="str">
        <f>if(K3725&lt;&gt;"",if(J3724-J3725&lt;G3725,1,if(G3725=J3724-J3725,"Push",0)),"")</f>
        <v/>
      </c>
      <c r="AB3725" s="16"/>
    </row>
    <row r="3726" hidden="1">
      <c r="A3726" s="7">
        <v>44209.0</v>
      </c>
      <c r="B3726" s="8" t="s">
        <v>218</v>
      </c>
      <c r="C3726" s="9"/>
      <c r="D3726" s="9"/>
      <c r="E3726" s="10">
        <v>38.0</v>
      </c>
      <c r="F3726" s="11">
        <v>13.0</v>
      </c>
      <c r="G3726" s="5">
        <v>2.0</v>
      </c>
      <c r="H3726" s="5">
        <v>112.0</v>
      </c>
      <c r="I3726" s="12">
        <f>if(H3726&lt;0,-H3726/(-H3726+100),100/(H3726+100))/(if(H3726&lt;0,-H3726/(-H3726+100),100/(H3726+100))+if(H3727&lt;0,-H3727/(-H3727+100),100/(H3727+100)))</f>
        <v>0.4516676961</v>
      </c>
      <c r="J3726" s="13">
        <v>63.0</v>
      </c>
      <c r="K3726" s="14" t="str">
        <f>IF(C3726&lt;&gt;"",IF(C3726+G3726&gt;0,C3726+G3726,""),IF(G3726-C3727&gt;0,G3726-C3727,""))</f>
        <v/>
      </c>
      <c r="L3726" s="15" t="str">
        <f>if(K3726&lt;&gt;"",if(J3727-J3726&lt;G3726,1,if(G3726=J3727-J3726,"Push",0)),"")</f>
        <v/>
      </c>
      <c r="AB3726" s="16"/>
    </row>
    <row r="3727" hidden="1">
      <c r="B3727" s="20" t="s">
        <v>165</v>
      </c>
      <c r="C3727" s="3">
        <v>2.4</v>
      </c>
      <c r="D3727" s="21">
        <v>0.591</v>
      </c>
      <c r="F3727" s="22">
        <v>55.7</v>
      </c>
      <c r="G3727" s="5">
        <v>-2.0</v>
      </c>
      <c r="H3727" s="5">
        <v>-134.0</v>
      </c>
      <c r="I3727" s="12">
        <f>if(H3727&lt;0,-H3727/(-H3727+100),100/(H3727+100))/(if(H3727&lt;0,-H3727/(-H3727+100),100/(H3727+100))+if(H3726&lt;0,-H3726/(-H3726+100),100/(H3726+100)))</f>
        <v>0.5483323039</v>
      </c>
      <c r="J3727" s="13">
        <v>76.0</v>
      </c>
      <c r="K3727" s="23">
        <f>IF(C3727&lt;&gt;"",IF(C3727+G3727&gt;0,C3727+G3727,""),IF(G3727-C3726&gt;0,G3727-C3726,""))</f>
        <v>0.4</v>
      </c>
      <c r="L3727" s="15">
        <f>if(K3727&lt;&gt;"",if(J3726-J3727&lt;G3727,1,if(G3727=J3726-J3727,"Push",0)),"")</f>
        <v>1</v>
      </c>
      <c r="AB3727" s="16"/>
    </row>
    <row r="3728" hidden="1">
      <c r="A3728" s="7">
        <v>44209.0</v>
      </c>
      <c r="B3728" s="8" t="s">
        <v>73</v>
      </c>
      <c r="C3728" s="9"/>
      <c r="D3728" s="9"/>
      <c r="E3728" s="10">
        <v>34.4</v>
      </c>
      <c r="F3728" s="11">
        <v>23.2</v>
      </c>
      <c r="G3728" s="5">
        <v>7.5</v>
      </c>
      <c r="H3728" s="5">
        <v>275.0</v>
      </c>
      <c r="I3728" s="12">
        <f>if(H3728&lt;0,-H3728/(-H3728+100),100/(H3728+100))/(if(H3728&lt;0,-H3728/(-H3728+100),100/(H3728+100))+if(H3729&lt;0,-H3729/(-H3729+100),100/(H3729+100)))</f>
        <v>0.2559309849</v>
      </c>
      <c r="J3728" s="13">
        <v>71.0</v>
      </c>
      <c r="K3728" s="14" t="str">
        <f>IF(C3728&lt;&gt;"",IF(C3728+G3728&gt;0,C3728+G3728,""),IF(G3728-C3729&gt;0,G3728-C3729,""))</f>
        <v/>
      </c>
      <c r="L3728" s="15" t="str">
        <f>if(K3728&lt;&gt;"",if(J3729-J3728&lt;G3728,1,if(G3728=J3729-J3728,"Push",0)),"")</f>
        <v/>
      </c>
      <c r="AB3728" s="16"/>
    </row>
    <row r="3729" hidden="1">
      <c r="B3729" s="20" t="s">
        <v>143</v>
      </c>
      <c r="C3729" s="3">
        <v>9.2</v>
      </c>
      <c r="D3729" s="21">
        <v>0.783</v>
      </c>
      <c r="F3729" s="22">
        <v>59.3</v>
      </c>
      <c r="G3729" s="5">
        <v>-7.5</v>
      </c>
      <c r="H3729" s="5">
        <v>-345.0</v>
      </c>
      <c r="I3729" s="12">
        <f>if(H3729&lt;0,-H3729/(-H3729+100),100/(H3729+100))/(if(H3729&lt;0,-H3729/(-H3729+100),100/(H3729+100))+if(H3728&lt;0,-H3728/(-H3728+100),100/(H3728+100)))</f>
        <v>0.7440690151</v>
      </c>
      <c r="J3729" s="13">
        <v>96.0</v>
      </c>
      <c r="K3729" s="23">
        <f>IF(C3729&lt;&gt;"",IF(C3729+G3729&gt;0,C3729+G3729,""),IF(G3729-C3728&gt;0,G3729-C3728,""))</f>
        <v>1.7</v>
      </c>
      <c r="L3729" s="15">
        <f>if(K3729&lt;&gt;"",if(J3728-J3729&lt;G3729,1,if(G3729=J3728-J3729,"Push",0)),"")</f>
        <v>1</v>
      </c>
      <c r="AB3729" s="16"/>
    </row>
    <row r="3730" hidden="1">
      <c r="A3730" s="7">
        <v>44209.0</v>
      </c>
      <c r="B3730" s="8" t="s">
        <v>123</v>
      </c>
      <c r="C3730" s="9">
        <v>6.4</v>
      </c>
      <c r="D3730" s="25">
        <v>0.724</v>
      </c>
      <c r="E3730" s="10">
        <v>34.1</v>
      </c>
      <c r="F3730" s="11">
        <v>4.0</v>
      </c>
      <c r="G3730" s="5">
        <v>-1.5</v>
      </c>
      <c r="H3730" s="5">
        <v>-124.0</v>
      </c>
      <c r="I3730" s="12">
        <f>if(H3730&lt;0,-H3730/(-H3730+100),100/(H3730+100))/(if(H3730&lt;0,-H3730/(-H3730+100),100/(H3730+100))+if(H3731&lt;0,-H3731/(-H3731+100),100/(H3731+100)))</f>
        <v>0.53035894</v>
      </c>
      <c r="J3730" s="13">
        <v>61.0</v>
      </c>
      <c r="K3730" s="14">
        <f>IF(C3730&lt;&gt;"",IF(C3730+G3730&gt;0,C3730+G3730,""),IF(G3730-C3731&gt;0,G3730-C3731,""))</f>
        <v>4.9</v>
      </c>
      <c r="L3730" s="15">
        <f>if(K3730&lt;&gt;"",if(J3731-J3730&lt;G3730,1,if(G3730=J3731-J3730,"Push",0)),"")</f>
        <v>0</v>
      </c>
      <c r="AB3730" s="16"/>
    </row>
    <row r="3731" hidden="1">
      <c r="B3731" s="20" t="s">
        <v>267</v>
      </c>
      <c r="C3731" s="3"/>
      <c r="D3731" s="3"/>
      <c r="F3731" s="22">
        <v>70.7</v>
      </c>
      <c r="G3731" s="5">
        <v>1.5</v>
      </c>
      <c r="H3731" s="5">
        <v>104.0</v>
      </c>
      <c r="I3731" s="12">
        <f>if(H3731&lt;0,-H3731/(-H3731+100),100/(H3731+100))/(if(H3731&lt;0,-H3731/(-H3731+100),100/(H3731+100))+if(H3730&lt;0,-H3730/(-H3730+100),100/(H3730+100)))</f>
        <v>0.46964106</v>
      </c>
      <c r="J3731" s="13">
        <v>83.0</v>
      </c>
      <c r="K3731" s="23" t="str">
        <f>IF(C3731&lt;&gt;"",IF(C3731+G3731&gt;0,C3731+G3731,""),IF(G3731-C3730&gt;0,G3731-C3730,""))</f>
        <v/>
      </c>
      <c r="L3731" s="15" t="str">
        <f>if(K3731&lt;&gt;"",if(J3730-J3731&lt;G3731,1,if(G3731=J3730-J3731,"Push",0)),"")</f>
        <v/>
      </c>
      <c r="AB3731" s="16"/>
    </row>
    <row r="3732" hidden="1">
      <c r="A3732" s="7">
        <v>44209.0</v>
      </c>
      <c r="B3732" s="8" t="s">
        <v>207</v>
      </c>
      <c r="C3732" s="9"/>
      <c r="D3732" s="9"/>
      <c r="E3732" s="10">
        <v>18.2</v>
      </c>
      <c r="F3732" s="11">
        <v>44.7</v>
      </c>
      <c r="I3732" s="12"/>
      <c r="J3732" s="13">
        <v>58.0</v>
      </c>
      <c r="K3732" s="14"/>
      <c r="L3732" s="15"/>
      <c r="AB3732" s="16"/>
    </row>
    <row r="3733" hidden="1">
      <c r="B3733" s="20" t="s">
        <v>252</v>
      </c>
      <c r="C3733" s="3">
        <v>33.9</v>
      </c>
      <c r="D3733" s="21">
        <v>0.992</v>
      </c>
      <c r="F3733" s="22">
        <v>29.8</v>
      </c>
      <c r="I3733" s="12"/>
      <c r="J3733" s="13">
        <v>80.0</v>
      </c>
      <c r="K3733" s="23"/>
      <c r="L3733" s="15"/>
      <c r="AB3733" s="16"/>
    </row>
    <row r="3734">
      <c r="A3734" s="42">
        <v>44210.0</v>
      </c>
      <c r="B3734" s="43" t="s">
        <v>20</v>
      </c>
      <c r="C3734" s="44">
        <v>0.1</v>
      </c>
      <c r="D3734" s="45">
        <v>0.503</v>
      </c>
      <c r="E3734" s="46">
        <v>88.3</v>
      </c>
      <c r="F3734" s="47">
        <v>37.4</v>
      </c>
      <c r="G3734" s="48">
        <v>1.5</v>
      </c>
      <c r="H3734" s="48">
        <v>104.0</v>
      </c>
      <c r="I3734" s="49">
        <f>if(H3734&lt;0,-H3734/(-H3734+100),100/(H3734+100))/(if(H3734&lt;0,-H3734/(-H3734+100),100/(H3734+100))+if(H3735&lt;0,-H3735/(-H3735+100),100/(H3735+100)))</f>
        <v>0.46964106</v>
      </c>
      <c r="J3734" s="50">
        <v>45.0</v>
      </c>
      <c r="K3734" s="51">
        <f>IF(C3734&lt;&gt;"",IF(C3734+G3734&gt;0,C3734+G3734,""),IF(G3734-C3735&gt;0,G3734-C3735,""))</f>
        <v>1.6</v>
      </c>
      <c r="L3734" s="52">
        <f>if(K3734&lt;&gt;"",if(J3735-J3734&lt;G3734,1,if(G3734=J3735-J3734,"Push",0)),"")</f>
        <v>0</v>
      </c>
      <c r="AB3734" s="16"/>
    </row>
    <row r="3735">
      <c r="B3735" s="20" t="s">
        <v>40</v>
      </c>
      <c r="C3735" s="3"/>
      <c r="D3735" s="3"/>
      <c r="F3735" s="22">
        <v>94.3</v>
      </c>
      <c r="G3735" s="5">
        <v>-1.5</v>
      </c>
      <c r="H3735" s="5">
        <v>-124.0</v>
      </c>
      <c r="I3735" s="12">
        <f>if(H3735&lt;0,-H3735/(-H3735+100),100/(H3735+100))/(if(H3735&lt;0,-H3735/(-H3735+100),100/(H3735+100))+if(H3734&lt;0,-H3734/(-H3734+100),100/(H3734+100)))</f>
        <v>0.53035894</v>
      </c>
      <c r="J3735" s="13">
        <v>57.0</v>
      </c>
      <c r="K3735" s="23" t="str">
        <f>IF(C3735&lt;&gt;"",IF(C3735+G3735&gt;0,C3735+G3735,""),IF(G3735-C3734&gt;0,G3735-C3734,""))</f>
        <v/>
      </c>
      <c r="L3735" s="15" t="str">
        <f>if(K3735&lt;&gt;"",if(J3734-J3735&lt;G3735,1,if(G3735=J3734-J3735,"Push",0)),"")</f>
        <v/>
      </c>
      <c r="AB3735" s="16"/>
    </row>
    <row r="3736" hidden="1">
      <c r="A3736" s="7">
        <v>44210.0</v>
      </c>
      <c r="B3736" s="8" t="s">
        <v>38</v>
      </c>
      <c r="C3736" s="9"/>
      <c r="D3736" s="9"/>
      <c r="E3736" s="10">
        <v>85.2</v>
      </c>
      <c r="F3736" s="11">
        <v>93.9</v>
      </c>
      <c r="G3736" s="5">
        <v>4.0</v>
      </c>
      <c r="H3736" s="5">
        <v>148.0</v>
      </c>
      <c r="I3736" s="12">
        <f>if(H3736&lt;0,-H3736/(-H3736+100),100/(H3736+100))/(if(H3736&lt;0,-H3736/(-H3736+100),100/(H3736+100))+if(H3737&lt;0,-H3737/(-H3737+100),100/(H3737+100)))</f>
        <v>0.3854625551</v>
      </c>
      <c r="J3736" s="13">
        <v>81.0</v>
      </c>
      <c r="K3736" s="14">
        <f>IF(C3736&lt;&gt;"",IF(C3736+G3736&gt;0,C3736+G3736,""),IF(G3736-C3737&gt;0,G3736-C3737,""))</f>
        <v>0.2</v>
      </c>
      <c r="L3736" s="15">
        <f>if(K3736&lt;&gt;"",if(J3737-J3736&lt;G3736,1,if(G3736=J3737-J3736,"Push",0)),"")</f>
        <v>1</v>
      </c>
      <c r="AB3736" s="16"/>
    </row>
    <row r="3737" hidden="1">
      <c r="B3737" s="20" t="s">
        <v>108</v>
      </c>
      <c r="C3737" s="3">
        <v>3.8</v>
      </c>
      <c r="D3737" s="21">
        <v>0.652</v>
      </c>
      <c r="F3737" s="22">
        <v>38.4</v>
      </c>
      <c r="G3737" s="5">
        <v>-4.0</v>
      </c>
      <c r="H3737" s="5">
        <v>-180.0</v>
      </c>
      <c r="I3737" s="12">
        <f>if(H3737&lt;0,-H3737/(-H3737+100),100/(H3737+100))/(if(H3737&lt;0,-H3737/(-H3737+100),100/(H3737+100))+if(H3736&lt;0,-H3736/(-H3736+100),100/(H3736+100)))</f>
        <v>0.6145374449</v>
      </c>
      <c r="J3737" s="13">
        <v>69.0</v>
      </c>
      <c r="K3737" s="23" t="str">
        <f>IF(C3737&lt;&gt;"",IF(C3737+G3737&gt;0,C3737+G3737,""),IF(G3737-C3736&gt;0,G3737-C3736,""))</f>
        <v/>
      </c>
      <c r="L3737" s="15" t="str">
        <f>if(K3737&lt;&gt;"",if(J3736-J3737&lt;G3737,1,if(G3737=J3736-J3737,"Push",0)),"")</f>
        <v/>
      </c>
      <c r="AB3737" s="16"/>
    </row>
    <row r="3738" hidden="1">
      <c r="A3738" s="7">
        <v>44210.0</v>
      </c>
      <c r="B3738" s="8" t="s">
        <v>311</v>
      </c>
      <c r="C3738" s="9"/>
      <c r="D3738" s="9"/>
      <c r="E3738" s="10">
        <v>84.2</v>
      </c>
      <c r="F3738" s="11">
        <v>35.1</v>
      </c>
      <c r="G3738" s="5">
        <v>-1.5</v>
      </c>
      <c r="H3738" s="5">
        <v>-130.0</v>
      </c>
      <c r="I3738" s="12">
        <f>if(H3738&lt;0,-H3738/(-H3738+100),100/(H3738+100))/(if(H3738&lt;0,-H3738/(-H3738+100),100/(H3738+100))+if(H3739&lt;0,-H3739/(-H3739+100),100/(H3739+100)))</f>
        <v>0.5355411955</v>
      </c>
      <c r="J3738" s="13">
        <v>65.0</v>
      </c>
      <c r="K3738" s="14" t="str">
        <f>IF(C3738&lt;&gt;"",IF(C3738+G3738&gt;0,C3738+G3738,""),IF(G3738-C3739&gt;0,G3738-C3739,""))</f>
        <v/>
      </c>
      <c r="L3738" s="15" t="str">
        <f>if(K3738&lt;&gt;"",if(J3739-J3738&lt;G3738,1,if(G3738=J3739-J3738,"Push",0)),"")</f>
        <v/>
      </c>
      <c r="AB3738" s="16"/>
    </row>
    <row r="3739" hidden="1">
      <c r="B3739" s="20" t="s">
        <v>344</v>
      </c>
      <c r="C3739" s="3">
        <v>0.9</v>
      </c>
      <c r="D3739" s="21">
        <v>0.533</v>
      </c>
      <c r="F3739" s="22">
        <v>90.8</v>
      </c>
      <c r="G3739" s="5">
        <v>1.5</v>
      </c>
      <c r="H3739" s="5">
        <v>104.0</v>
      </c>
      <c r="I3739" s="12">
        <f>if(H3739&lt;0,-H3739/(-H3739+100),100/(H3739+100))/(if(H3739&lt;0,-H3739/(-H3739+100),100/(H3739+100))+if(H3738&lt;0,-H3738/(-H3738+100),100/(H3738+100)))</f>
        <v>0.4644588045</v>
      </c>
      <c r="J3739" s="13">
        <v>79.0</v>
      </c>
      <c r="K3739" s="23">
        <f>IF(C3739&lt;&gt;"",IF(C3739+G3739&gt;0,C3739+G3739,""),IF(G3739-C3738&gt;0,G3739-C3738,""))</f>
        <v>2.4</v>
      </c>
      <c r="L3739" s="15">
        <f>if(K3739&lt;&gt;"",if(J3738-J3739&lt;G3739,1,if(G3739=J3738-J3739,"Push",0)),"")</f>
        <v>1</v>
      </c>
      <c r="AB3739" s="16"/>
    </row>
    <row r="3740" hidden="1">
      <c r="A3740" s="7">
        <v>44210.0</v>
      </c>
      <c r="B3740" s="8" t="s">
        <v>148</v>
      </c>
      <c r="C3740" s="9">
        <v>2.0</v>
      </c>
      <c r="D3740" s="25">
        <v>0.58</v>
      </c>
      <c r="E3740" s="10">
        <v>83.1</v>
      </c>
      <c r="F3740" s="11">
        <v>82.4</v>
      </c>
      <c r="G3740" s="5">
        <v>1.0</v>
      </c>
      <c r="H3740" s="5">
        <v>-105.0</v>
      </c>
      <c r="I3740" s="12">
        <f>if(H3740&lt;0,-H3740/(-H3740+100),100/(H3740+100))/(if(H3740&lt;0,-H3740/(-H3740+100),100/(H3740+100))+if(H3741&lt;0,-H3741/(-H3741+100),100/(H3741+100)))</f>
        <v>0.4901832461</v>
      </c>
      <c r="J3740" s="13">
        <v>62.0</v>
      </c>
      <c r="K3740" s="14">
        <f>IF(C3740&lt;&gt;"",IF(C3740+G3740&gt;0,C3740+G3740,""),IF(G3740-C3741&gt;0,G3740-C3741,""))</f>
        <v>3</v>
      </c>
      <c r="L3740" s="15">
        <f>if(K3740&lt;&gt;"",if(J3741-J3740&lt;G3740,1,if(G3740=J3741-J3740,"Push",0)),"")</f>
        <v>1</v>
      </c>
      <c r="AB3740" s="16"/>
    </row>
    <row r="3741" hidden="1">
      <c r="B3741" s="20" t="s">
        <v>23</v>
      </c>
      <c r="C3741" s="3"/>
      <c r="D3741" s="3"/>
      <c r="F3741" s="22">
        <v>43.2</v>
      </c>
      <c r="G3741" s="5">
        <v>-1.0</v>
      </c>
      <c r="H3741" s="5">
        <v>-114.0</v>
      </c>
      <c r="I3741" s="12">
        <f>if(H3741&lt;0,-H3741/(-H3741+100),100/(H3741+100))/(if(H3741&lt;0,-H3741/(-H3741+100),100/(H3741+100))+if(H3740&lt;0,-H3740/(-H3740+100),100/(H3740+100)))</f>
        <v>0.5098167539</v>
      </c>
      <c r="J3741" s="13">
        <v>52.0</v>
      </c>
      <c r="K3741" s="23" t="str">
        <f>IF(C3741&lt;&gt;"",IF(C3741+G3741&gt;0,C3741+G3741,""),IF(G3741-C3740&gt;0,G3741-C3740,""))</f>
        <v/>
      </c>
      <c r="L3741" s="15" t="str">
        <f>if(K3741&lt;&gt;"",if(J3740-J3741&lt;G3741,1,if(G3741=J3740-J3741,"Push",0)),"")</f>
        <v/>
      </c>
      <c r="AB3741" s="16"/>
    </row>
    <row r="3742" hidden="1">
      <c r="A3742" s="7">
        <v>44210.0</v>
      </c>
      <c r="B3742" s="8" t="s">
        <v>261</v>
      </c>
      <c r="C3742" s="9">
        <v>4.0</v>
      </c>
      <c r="D3742" s="25">
        <v>0.65</v>
      </c>
      <c r="E3742" s="10">
        <v>74.5</v>
      </c>
      <c r="F3742" s="11">
        <v>86.5</v>
      </c>
      <c r="G3742" s="5">
        <v>-8.0</v>
      </c>
      <c r="H3742" s="5">
        <v>-385.0</v>
      </c>
      <c r="I3742" s="12">
        <f>if(H3742&lt;0,-H3742/(-H3742+100),100/(H3742+100))/(if(H3742&lt;0,-H3742/(-H3742+100),100/(H3742+100))+if(H3743&lt;0,-H3743/(-H3743+100),100/(H3743+100)))</f>
        <v>0.7604938272</v>
      </c>
      <c r="J3742" s="13">
        <v>98.0</v>
      </c>
      <c r="K3742" s="14" t="str">
        <f>IF(C3742&lt;&gt;"",IF(C3742+G3742&gt;0,C3742+G3742,""),IF(G3742-C3743&gt;0,G3742-C3743,""))</f>
        <v/>
      </c>
      <c r="L3742" s="15" t="str">
        <f>if(K3742&lt;&gt;"",if(J3743-J3742&lt;G3742,1,if(G3742=J3743-J3742,"Push",0)),"")</f>
        <v/>
      </c>
      <c r="AB3742" s="16"/>
    </row>
    <row r="3743" hidden="1">
      <c r="B3743" s="20" t="s">
        <v>28</v>
      </c>
      <c r="C3743" s="3"/>
      <c r="D3743" s="3"/>
      <c r="F3743" s="22">
        <v>34.9</v>
      </c>
      <c r="G3743" s="5">
        <v>8.0</v>
      </c>
      <c r="H3743" s="5">
        <v>300.0</v>
      </c>
      <c r="I3743" s="12">
        <f>if(H3743&lt;0,-H3743/(-H3743+100),100/(H3743+100))/(if(H3743&lt;0,-H3743/(-H3743+100),100/(H3743+100))+if(H3742&lt;0,-H3742/(-H3742+100),100/(H3742+100)))</f>
        <v>0.2395061728</v>
      </c>
      <c r="J3743" s="13">
        <v>64.0</v>
      </c>
      <c r="K3743" s="23">
        <f>IF(C3743&lt;&gt;"",IF(C3743+G3743&gt;0,C3743+G3743,""),IF(G3743-C3742&gt;0,G3743-C3742,""))</f>
        <v>4</v>
      </c>
      <c r="L3743" s="15">
        <f>if(K3743&lt;&gt;"",if(J3742-J3743&lt;G3743,1,if(G3743=J3742-J3743,"Push",0)),"")</f>
        <v>0</v>
      </c>
      <c r="AB3743" s="16"/>
    </row>
    <row r="3744" hidden="1">
      <c r="A3744" s="7">
        <v>44210.0</v>
      </c>
      <c r="B3744" s="8" t="s">
        <v>312</v>
      </c>
      <c r="C3744" s="9"/>
      <c r="D3744" s="9"/>
      <c r="E3744" s="10">
        <v>70.0</v>
      </c>
      <c r="F3744" s="11">
        <v>32.7</v>
      </c>
      <c r="G3744" s="5">
        <v>-3.0</v>
      </c>
      <c r="H3744" s="5">
        <v>-157.0</v>
      </c>
      <c r="I3744" s="12">
        <f>if(H3744&lt;0,-H3744/(-H3744+100),100/(H3744+100))/(if(H3744&lt;0,-H3744/(-H3744+100),100/(H3744+100))+if(H3745&lt;0,-H3745/(-H3745+100),100/(H3745+100)))</f>
        <v>0.5863112485</v>
      </c>
      <c r="J3744" s="13">
        <v>55.0</v>
      </c>
      <c r="K3744" s="14" t="str">
        <f>IF(C3744&lt;&gt;"",IF(C3744+G3744&gt;0,C3744+G3744,""),IF(G3744-C3745&gt;0,G3744-C3745,""))</f>
        <v/>
      </c>
      <c r="L3744" s="15" t="str">
        <f>if(K3744&lt;&gt;"",if(J3745-J3744&lt;G3744,1,if(G3744=J3745-J3744,"Push",0)),"")</f>
        <v/>
      </c>
      <c r="AB3744" s="16"/>
    </row>
    <row r="3745" hidden="1">
      <c r="B3745" s="20" t="s">
        <v>443</v>
      </c>
      <c r="C3745" s="3">
        <v>1.2</v>
      </c>
      <c r="D3745" s="21">
        <v>0.546</v>
      </c>
      <c r="F3745" s="22">
        <v>73.0</v>
      </c>
      <c r="G3745" s="5">
        <v>3.0</v>
      </c>
      <c r="H3745" s="5">
        <v>132.0</v>
      </c>
      <c r="I3745" s="12">
        <f>if(H3745&lt;0,-H3745/(-H3745+100),100/(H3745+100))/(if(H3745&lt;0,-H3745/(-H3745+100),100/(H3745+100))+if(H3744&lt;0,-H3744/(-H3744+100),100/(H3744+100)))</f>
        <v>0.4136887515</v>
      </c>
      <c r="J3745" s="13">
        <v>62.0</v>
      </c>
      <c r="K3745" s="23">
        <f>IF(C3745&lt;&gt;"",IF(C3745+G3745&gt;0,C3745+G3745,""),IF(G3745-C3744&gt;0,G3745-C3744,""))</f>
        <v>4.2</v>
      </c>
      <c r="L3745" s="15">
        <f>if(K3745&lt;&gt;"",if(J3744-J3745&lt;G3745,1,if(G3745=J3744-J3745,"Push",0)),"")</f>
        <v>1</v>
      </c>
      <c r="AB3745" s="16"/>
    </row>
    <row r="3746" hidden="1">
      <c r="A3746" s="7">
        <v>44210.0</v>
      </c>
      <c r="B3746" s="8" t="s">
        <v>52</v>
      </c>
      <c r="C3746" s="9"/>
      <c r="D3746" s="9"/>
      <c r="E3746" s="10">
        <v>69.2</v>
      </c>
      <c r="F3746" s="11">
        <v>58.7</v>
      </c>
      <c r="G3746" s="5">
        <v>27.0</v>
      </c>
      <c r="I3746" s="12"/>
      <c r="J3746" s="13">
        <v>70.0</v>
      </c>
      <c r="K3746" s="14">
        <f>IF(C3746&lt;&gt;"",IF(C3746+G3746&gt;0,C3746+G3746,""),IF(G3746-C3747&gt;0,G3746-C3747,""))</f>
        <v>6.1</v>
      </c>
      <c r="L3746" s="15">
        <f>if(K3746&lt;&gt;"",if(J3747-J3746&lt;G3746,1,if(G3746=J3747-J3746,"Push",0)),"")</f>
        <v>1</v>
      </c>
      <c r="AB3746" s="16"/>
    </row>
    <row r="3747" hidden="1">
      <c r="B3747" s="20" t="s">
        <v>230</v>
      </c>
      <c r="C3747" s="3">
        <v>20.9</v>
      </c>
      <c r="D3747" s="21">
        <v>0.949</v>
      </c>
      <c r="F3747" s="22">
        <v>65.4</v>
      </c>
      <c r="G3747" s="5">
        <v>-27.0</v>
      </c>
      <c r="I3747" s="12"/>
      <c r="J3747" s="13">
        <v>95.0</v>
      </c>
      <c r="K3747" s="23" t="str">
        <f>IF(C3747&lt;&gt;"",IF(C3747+G3747&gt;0,C3747+G3747,""),IF(G3747-C3746&gt;0,G3747-C3746,""))</f>
        <v/>
      </c>
      <c r="L3747" s="15" t="str">
        <f>if(K3747&lt;&gt;"",if(J3746-J3747&lt;G3747,1,if(G3747=J3746-J3747,"Push",0)),"")</f>
        <v/>
      </c>
      <c r="AB3747" s="16"/>
    </row>
    <row r="3748" hidden="1">
      <c r="A3748" s="7">
        <v>44210.0</v>
      </c>
      <c r="B3748" s="8" t="s">
        <v>27</v>
      </c>
      <c r="C3748" s="9"/>
      <c r="D3748" s="9"/>
      <c r="E3748" s="10">
        <v>66.2</v>
      </c>
      <c r="F3748" s="11">
        <v>42.0</v>
      </c>
      <c r="G3748" s="5">
        <v>14.5</v>
      </c>
      <c r="H3748" s="5">
        <v>850.0</v>
      </c>
      <c r="I3748" s="12">
        <f>if(H3748&lt;0,-H3748/(-H3748+100),100/(H3748+100))/(if(H3748&lt;0,-H3748/(-H3748+100),100/(H3748+100))+if(H3749&lt;0,-H3749/(-H3749+100),100/(H3749+100)))</f>
        <v>0.1012239497</v>
      </c>
      <c r="J3748" s="13">
        <v>60.0</v>
      </c>
      <c r="K3748" s="14" t="str">
        <f>IF(C3748&lt;&gt;"",IF(C3748+G3748&gt;0,C3748+G3748,""),IF(G3748-C3749&gt;0,G3748-C3749,""))</f>
        <v/>
      </c>
      <c r="L3748" s="15" t="str">
        <f>if(K3748&lt;&gt;"",if(J3749-J3748&lt;G3748,1,if(G3748=J3749-J3748,"Push",0)),"")</f>
        <v/>
      </c>
      <c r="AB3748" s="16"/>
    </row>
    <row r="3749" hidden="1">
      <c r="B3749" s="20" t="s">
        <v>134</v>
      </c>
      <c r="C3749" s="3">
        <v>14.6</v>
      </c>
      <c r="D3749" s="21">
        <v>0.914</v>
      </c>
      <c r="F3749" s="22">
        <v>76.6</v>
      </c>
      <c r="G3749" s="5">
        <v>-14.5</v>
      </c>
      <c r="H3749" s="5">
        <v>-1430.0</v>
      </c>
      <c r="I3749" s="12">
        <f>if(H3749&lt;0,-H3749/(-H3749+100),100/(H3749+100))/(if(H3749&lt;0,-H3749/(-H3749+100),100/(H3749+100))+if(H3748&lt;0,-H3748/(-H3748+100),100/(H3748+100)))</f>
        <v>0.8987760503</v>
      </c>
      <c r="J3749" s="13">
        <v>89.0</v>
      </c>
      <c r="K3749" s="23">
        <f>IF(C3749&lt;&gt;"",IF(C3749+G3749&gt;0,C3749+G3749,""),IF(G3749-C3748&gt;0,G3749-C3748,""))</f>
        <v>0.1</v>
      </c>
      <c r="L3749" s="15">
        <f>if(K3749&lt;&gt;"",if(J3748-J3749&lt;G3749,1,if(G3749=J3748-J3749,"Push",0)),"")</f>
        <v>1</v>
      </c>
      <c r="AB3749" s="16"/>
    </row>
    <row r="3750" hidden="1">
      <c r="A3750" s="7">
        <v>44210.0</v>
      </c>
      <c r="B3750" s="8" t="s">
        <v>59</v>
      </c>
      <c r="C3750" s="9"/>
      <c r="D3750" s="9"/>
      <c r="E3750" s="10">
        <v>63.2</v>
      </c>
      <c r="F3750" s="11">
        <v>32.9</v>
      </c>
      <c r="G3750" s="5">
        <v>5.5</v>
      </c>
      <c r="H3750" s="5">
        <v>195.0</v>
      </c>
      <c r="I3750" s="12">
        <f>if(H3750&lt;0,-H3750/(-H3750+100),100/(H3750+100))/(if(H3750&lt;0,-H3750/(-H3750+100),100/(H3750+100))+if(H3751&lt;0,-H3751/(-H3751+100),100/(H3751+100)))</f>
        <v>0.3244274809</v>
      </c>
      <c r="J3750" s="13">
        <v>63.0</v>
      </c>
      <c r="K3750" s="14">
        <f>IF(C3750&lt;&gt;"",IF(C3750+G3750&gt;0,C3750+G3750,""),IF(G3750-C3751&gt;0,G3750-C3751,""))</f>
        <v>2.6</v>
      </c>
      <c r="L3750" s="15">
        <f>if(K3750&lt;&gt;"",if(J3751-J3750&lt;G3750,1,if(G3750=J3751-J3750,"Push",0)),"")</f>
        <v>0</v>
      </c>
      <c r="AB3750" s="16"/>
    </row>
    <row r="3751" hidden="1">
      <c r="B3751" s="20" t="s">
        <v>275</v>
      </c>
      <c r="C3751" s="3">
        <v>2.9</v>
      </c>
      <c r="D3751" s="21">
        <v>0.6</v>
      </c>
      <c r="F3751" s="22">
        <v>69.8</v>
      </c>
      <c r="G3751" s="5">
        <v>-5.5</v>
      </c>
      <c r="H3751" s="5">
        <v>-240.0</v>
      </c>
      <c r="I3751" s="12">
        <f>if(H3751&lt;0,-H3751/(-H3751+100),100/(H3751+100))/(if(H3751&lt;0,-H3751/(-H3751+100),100/(H3751+100))+if(H3750&lt;0,-H3750/(-H3750+100),100/(H3750+100)))</f>
        <v>0.6755725191</v>
      </c>
      <c r="J3751" s="13">
        <v>75.0</v>
      </c>
      <c r="K3751" s="23" t="str">
        <f>IF(C3751&lt;&gt;"",IF(C3751+G3751&gt;0,C3751+G3751,""),IF(G3751-C3750&gt;0,G3751-C3750,""))</f>
        <v/>
      </c>
      <c r="L3751" s="15" t="str">
        <f>if(K3751&lt;&gt;"",if(J3750-J3751&lt;G3751,1,if(G3751=J3750-J3751,"Push",0)),"")</f>
        <v/>
      </c>
      <c r="AB3751" s="16"/>
    </row>
    <row r="3752" hidden="1">
      <c r="A3752" s="7">
        <v>44210.0</v>
      </c>
      <c r="B3752" s="8" t="s">
        <v>104</v>
      </c>
      <c r="C3752" s="9"/>
      <c r="D3752" s="9"/>
      <c r="E3752" s="10">
        <v>62.2</v>
      </c>
      <c r="F3752" s="11">
        <v>36.5</v>
      </c>
      <c r="G3752" s="5">
        <v>9.0</v>
      </c>
      <c r="H3752" s="5">
        <v>360.0</v>
      </c>
      <c r="I3752" s="12">
        <f>if(H3752&lt;0,-H3752/(-H3752+100),100/(H3752+100))/(if(H3752&lt;0,-H3752/(-H3752+100),100/(H3752+100))+if(H3753&lt;0,-H3753/(-H3753+100),100/(H3753+100)))</f>
        <v>0.209592145</v>
      </c>
      <c r="J3752" s="13">
        <v>61.0</v>
      </c>
      <c r="K3752" s="14" t="str">
        <f>IF(C3752&lt;&gt;"",IF(C3752+G3752&gt;0,C3752+G3752,""),IF(G3752-C3753&gt;0,G3752-C3753,""))</f>
        <v/>
      </c>
      <c r="L3752" s="15" t="str">
        <f>if(K3752&lt;&gt;"",if(J3753-J3752&lt;G3752,1,if(G3752=J3753-J3752,"Push",0)),"")</f>
        <v/>
      </c>
      <c r="AB3752" s="16"/>
    </row>
    <row r="3753" hidden="1">
      <c r="B3753" s="20" t="s">
        <v>19</v>
      </c>
      <c r="C3753" s="3">
        <v>13.4</v>
      </c>
      <c r="D3753" s="21">
        <v>0.888</v>
      </c>
      <c r="F3753" s="22">
        <v>81.1</v>
      </c>
      <c r="G3753" s="5">
        <v>-9.0</v>
      </c>
      <c r="H3753" s="5">
        <v>-455.0</v>
      </c>
      <c r="I3753" s="12">
        <f>if(H3753&lt;0,-H3753/(-H3753+100),100/(H3753+100))/(if(H3753&lt;0,-H3753/(-H3753+100),100/(H3753+100))+if(H3752&lt;0,-H3752/(-H3752+100),100/(H3752+100)))</f>
        <v>0.790407855</v>
      </c>
      <c r="J3753" s="13">
        <v>91.0</v>
      </c>
      <c r="K3753" s="23">
        <f>IF(C3753&lt;&gt;"",IF(C3753+G3753&gt;0,C3753+G3753,""),IF(G3753-C3752&gt;0,G3753-C3752,""))</f>
        <v>4.4</v>
      </c>
      <c r="L3753" s="15">
        <f>if(K3753&lt;&gt;"",if(J3752-J3753&lt;G3753,1,if(G3753=J3752-J3753,"Push",0)),"")</f>
        <v>1</v>
      </c>
      <c r="AB3753" s="16"/>
    </row>
    <row r="3754" hidden="1">
      <c r="A3754" s="7">
        <v>44210.0</v>
      </c>
      <c r="B3754" s="8" t="s">
        <v>298</v>
      </c>
      <c r="C3754" s="9"/>
      <c r="D3754" s="9"/>
      <c r="E3754" s="10">
        <v>60.8</v>
      </c>
      <c r="F3754" s="11">
        <v>43.3</v>
      </c>
      <c r="G3754" s="5">
        <v>13.0</v>
      </c>
      <c r="H3754" s="5">
        <v>700.0</v>
      </c>
      <c r="I3754" s="12">
        <f>if(H3754&lt;0,-H3754/(-H3754+100),100/(H3754+100))/(if(H3754&lt;0,-H3754/(-H3754+100),100/(H3754+100))+if(H3755&lt;0,-H3755/(-H3755+100),100/(H3755+100)))</f>
        <v>0.1198815984</v>
      </c>
      <c r="J3754" s="13">
        <v>68.0</v>
      </c>
      <c r="K3754" s="14" t="str">
        <f>IF(C3754&lt;&gt;"",IF(C3754+G3754&gt;0,C3754+G3754,""),IF(G3754-C3755&gt;0,G3754-C3755,""))</f>
        <v/>
      </c>
      <c r="L3754" s="15" t="str">
        <f>if(K3754&lt;&gt;"",if(J3755-J3754&lt;G3754,1,if(G3754=J3755-J3754,"Push",0)),"")</f>
        <v/>
      </c>
      <c r="AB3754" s="16"/>
    </row>
    <row r="3755" hidden="1">
      <c r="B3755" s="20" t="s">
        <v>112</v>
      </c>
      <c r="C3755" s="3">
        <v>14.5</v>
      </c>
      <c r="D3755" s="21">
        <v>0.898</v>
      </c>
      <c r="F3755" s="22">
        <v>72.0</v>
      </c>
      <c r="G3755" s="5">
        <v>-13.0</v>
      </c>
      <c r="H3755" s="5">
        <v>-1115.0</v>
      </c>
      <c r="I3755" s="12">
        <f>if(H3755&lt;0,-H3755/(-H3755+100),100/(H3755+100))/(if(H3755&lt;0,-H3755/(-H3755+100),100/(H3755+100))+if(H3754&lt;0,-H3754/(-H3754+100),100/(H3754+100)))</f>
        <v>0.8801184016</v>
      </c>
      <c r="J3755" s="13">
        <v>95.0</v>
      </c>
      <c r="K3755" s="23">
        <f>IF(C3755&lt;&gt;"",IF(C3755+G3755&gt;0,C3755+G3755,""),IF(G3755-C3754&gt;0,G3755-C3754,""))</f>
        <v>1.5</v>
      </c>
      <c r="L3755" s="15">
        <f>if(K3755&lt;&gt;"",if(J3754-J3755&lt;G3755,1,if(G3755=J3754-J3755,"Push",0)),"")</f>
        <v>1</v>
      </c>
      <c r="AB3755" s="16"/>
    </row>
    <row r="3756" hidden="1">
      <c r="A3756" s="7">
        <v>44210.0</v>
      </c>
      <c r="B3756" s="8" t="s">
        <v>250</v>
      </c>
      <c r="C3756" s="9">
        <v>5.6</v>
      </c>
      <c r="D3756" s="25">
        <v>0.683</v>
      </c>
      <c r="E3756" s="10">
        <v>55.7</v>
      </c>
      <c r="F3756" s="11">
        <v>68.9</v>
      </c>
      <c r="G3756" s="5">
        <v>-6.0</v>
      </c>
      <c r="H3756" s="5">
        <v>-265.0</v>
      </c>
      <c r="I3756" s="12">
        <f>if(H3756&lt;0,-H3756/(-H3756+100),100/(H3756+100))/(if(H3756&lt;0,-H3756/(-H3756+100),100/(H3756+100))+if(H3757&lt;0,-H3757/(-H3757+100),100/(H3757+100)))</f>
        <v>0.6923725242</v>
      </c>
      <c r="J3756" s="13">
        <v>87.0</v>
      </c>
      <c r="K3756" s="14" t="str">
        <f>IF(C3756&lt;&gt;"",IF(C3756+G3756&gt;0,C3756+G3756,""),IF(G3756-C3757&gt;0,G3756-C3757,""))</f>
        <v/>
      </c>
      <c r="L3756" s="15" t="str">
        <f>if(K3756&lt;&gt;"",if(J3757-J3756&lt;G3756,1,if(G3756=J3757-J3756,"Push",0)),"")</f>
        <v/>
      </c>
      <c r="AB3756" s="16"/>
    </row>
    <row r="3757" hidden="1">
      <c r="B3757" s="20" t="s">
        <v>306</v>
      </c>
      <c r="C3757" s="3"/>
      <c r="D3757" s="3"/>
      <c r="F3757" s="22">
        <v>34.5</v>
      </c>
      <c r="G3757" s="5">
        <v>6.0</v>
      </c>
      <c r="H3757" s="5">
        <v>210.0</v>
      </c>
      <c r="I3757" s="12">
        <f>if(H3757&lt;0,-H3757/(-H3757+100),100/(H3757+100))/(if(H3757&lt;0,-H3757/(-H3757+100),100/(H3757+100))+if(H3756&lt;0,-H3756/(-H3756+100),100/(H3756+100)))</f>
        <v>0.3076274758</v>
      </c>
      <c r="J3757" s="13">
        <v>63.0</v>
      </c>
      <c r="K3757" s="23">
        <f>IF(C3757&lt;&gt;"",IF(C3757+G3757&gt;0,C3757+G3757,""),IF(G3757-C3756&gt;0,G3757-C3756,""))</f>
        <v>0.4</v>
      </c>
      <c r="L3757" s="15">
        <f>if(K3757&lt;&gt;"",if(J3756-J3757&lt;G3757,1,if(G3757=J3756-J3757,"Push",0)),"")</f>
        <v>0</v>
      </c>
      <c r="AB3757" s="16"/>
    </row>
    <row r="3758" hidden="1">
      <c r="A3758" s="7">
        <v>44210.0</v>
      </c>
      <c r="B3758" s="8" t="s">
        <v>142</v>
      </c>
      <c r="C3758" s="9">
        <v>5.6</v>
      </c>
      <c r="D3758" s="25">
        <v>0.701</v>
      </c>
      <c r="E3758" s="10">
        <v>52.8</v>
      </c>
      <c r="F3758" s="11">
        <v>15.9</v>
      </c>
      <c r="G3758" s="5">
        <v>-3.0</v>
      </c>
      <c r="H3758" s="5">
        <v>-159.0</v>
      </c>
      <c r="I3758" s="12">
        <f>if(H3758&lt;0,-H3758/(-H3758+100),100/(H3758+100))/(if(H3758&lt;0,-H3758/(-H3758+100),100/(H3758+100))+if(H3759&lt;0,-H3759/(-H3759+100),100/(H3759+100)))</f>
        <v>0.5875007963</v>
      </c>
      <c r="J3758" s="13">
        <v>58.0</v>
      </c>
      <c r="K3758" s="14">
        <f>IF(C3758&lt;&gt;"",IF(C3758+G3758&gt;0,C3758+G3758,""),IF(G3758-C3759&gt;0,G3758-C3759,""))</f>
        <v>2.6</v>
      </c>
      <c r="L3758" s="15">
        <f>if(K3758&lt;&gt;"",if(J3759-J3758&lt;G3758,1,if(G3758=J3759-J3758,"Push",0)),"")</f>
        <v>0</v>
      </c>
      <c r="AB3758" s="16"/>
    </row>
    <row r="3759" hidden="1">
      <c r="B3759" s="20" t="s">
        <v>106</v>
      </c>
      <c r="C3759" s="3"/>
      <c r="D3759" s="3"/>
      <c r="F3759" s="22">
        <v>82.7</v>
      </c>
      <c r="G3759" s="5">
        <v>3.0</v>
      </c>
      <c r="H3759" s="5">
        <v>132.0</v>
      </c>
      <c r="I3759" s="12">
        <f>if(H3759&lt;0,-H3759/(-H3759+100),100/(H3759+100))/(if(H3759&lt;0,-H3759/(-H3759+100),100/(H3759+100))+if(H3758&lt;0,-H3758/(-H3758+100),100/(H3758+100)))</f>
        <v>0.4124992037</v>
      </c>
      <c r="J3759" s="13">
        <v>79.0</v>
      </c>
      <c r="K3759" s="23" t="str">
        <f>IF(C3759&lt;&gt;"",IF(C3759+G3759&gt;0,C3759+G3759,""),IF(G3759-C3758&gt;0,G3759-C3758,""))</f>
        <v/>
      </c>
      <c r="L3759" s="15" t="str">
        <f>if(K3759&lt;&gt;"",if(J3758-J3759&lt;G3759,1,if(G3759=J3758-J3759,"Push",0)),"")</f>
        <v/>
      </c>
      <c r="AB3759" s="16"/>
    </row>
    <row r="3760" hidden="1">
      <c r="A3760" s="7">
        <v>44210.0</v>
      </c>
      <c r="B3760" s="8" t="s">
        <v>161</v>
      </c>
      <c r="C3760" s="9"/>
      <c r="D3760" s="9"/>
      <c r="E3760" s="10">
        <v>51.1</v>
      </c>
      <c r="F3760" s="11">
        <v>52.7</v>
      </c>
      <c r="G3760" s="5">
        <v>4.5</v>
      </c>
      <c r="H3760" s="5">
        <v>163.0</v>
      </c>
      <c r="I3760" s="12">
        <f>if(H3760&lt;0,-H3760/(-H3760+100),100/(H3760+100))/(if(H3760&lt;0,-H3760/(-H3760+100),100/(H3760+100))+if(H3761&lt;0,-H3761/(-H3761+100),100/(H3761+100)))</f>
        <v>0.3631961259</v>
      </c>
      <c r="J3760" s="13">
        <v>81.0</v>
      </c>
      <c r="K3760" s="14">
        <f>IF(C3760&lt;&gt;"",IF(C3760+G3760&gt;0,C3760+G3760,""),IF(G3760-C3761&gt;0,G3760-C3761,""))</f>
        <v>0.2</v>
      </c>
      <c r="L3760" s="15">
        <f>if(K3760&lt;&gt;"",if(J3761-J3760&lt;G3760,1,if(G3760=J3761-J3760,"Push",0)),"")</f>
        <v>1</v>
      </c>
      <c r="AB3760" s="16"/>
    </row>
    <row r="3761" hidden="1">
      <c r="B3761" s="20" t="s">
        <v>202</v>
      </c>
      <c r="C3761" s="3">
        <v>4.3</v>
      </c>
      <c r="D3761" s="21">
        <v>0.649</v>
      </c>
      <c r="F3761" s="22">
        <v>38.6</v>
      </c>
      <c r="G3761" s="5">
        <v>-4.5</v>
      </c>
      <c r="H3761" s="5">
        <v>-200.0</v>
      </c>
      <c r="I3761" s="12">
        <f>if(H3761&lt;0,-H3761/(-H3761+100),100/(H3761+100))/(if(H3761&lt;0,-H3761/(-H3761+100),100/(H3761+100))+if(H3760&lt;0,-H3760/(-H3760+100),100/(H3760+100)))</f>
        <v>0.6368038741</v>
      </c>
      <c r="J3761" s="13">
        <v>79.0</v>
      </c>
      <c r="K3761" s="23" t="str">
        <f>IF(C3761&lt;&gt;"",IF(C3761+G3761&gt;0,C3761+G3761,""),IF(G3761-C3760&gt;0,G3761-C3760,""))</f>
        <v/>
      </c>
      <c r="L3761" s="15" t="str">
        <f>if(K3761&lt;&gt;"",if(J3760-J3761&lt;G3761,1,if(G3761=J3760-J3761,"Push",0)),"")</f>
        <v/>
      </c>
      <c r="AB3761" s="16"/>
    </row>
    <row r="3762" hidden="1">
      <c r="A3762" s="7">
        <v>44210.0</v>
      </c>
      <c r="B3762" s="8" t="s">
        <v>254</v>
      </c>
      <c r="C3762" s="9">
        <v>3.7</v>
      </c>
      <c r="D3762" s="25">
        <v>0.619</v>
      </c>
      <c r="E3762" s="10">
        <v>48.1</v>
      </c>
      <c r="F3762" s="11">
        <v>16.2</v>
      </c>
      <c r="G3762" s="5">
        <v>-7.5</v>
      </c>
      <c r="H3762" s="5">
        <v>-335.0</v>
      </c>
      <c r="I3762" s="12">
        <f>if(H3762&lt;0,-H3762/(-H3762+100),100/(H3762+100))/(if(H3762&lt;0,-H3762/(-H3762+100),100/(H3762+100))+if(H3763&lt;0,-H3763/(-H3763+100),100/(H3763+100)))</f>
        <v>0.7402209615</v>
      </c>
      <c r="J3762" s="13">
        <v>82.0</v>
      </c>
      <c r="K3762" s="14" t="str">
        <f>IF(C3762&lt;&gt;"",IF(C3762+G3762&gt;0,C3762+G3762,""),IF(G3762-C3763&gt;0,G3762-C3763,""))</f>
        <v/>
      </c>
      <c r="L3762" s="15" t="str">
        <f>if(K3762&lt;&gt;"",if(J3763-J3762&lt;G3762,1,if(G3762=J3763-J3762,"Push",0)),"")</f>
        <v/>
      </c>
      <c r="AB3762" s="16"/>
    </row>
    <row r="3763" hidden="1">
      <c r="B3763" s="20" t="s">
        <v>109</v>
      </c>
      <c r="C3763" s="3"/>
      <c r="D3763" s="3"/>
      <c r="F3763" s="22">
        <v>71.6</v>
      </c>
      <c r="G3763" s="5">
        <v>7.5</v>
      </c>
      <c r="H3763" s="5">
        <v>270.0</v>
      </c>
      <c r="I3763" s="12">
        <f>if(H3763&lt;0,-H3763/(-H3763+100),100/(H3763+100))/(if(H3763&lt;0,-H3763/(-H3763+100),100/(H3763+100))+if(H3762&lt;0,-H3762/(-H3762+100),100/(H3762+100)))</f>
        <v>0.2597790385</v>
      </c>
      <c r="J3763" s="13">
        <v>89.0</v>
      </c>
      <c r="K3763" s="23">
        <f>IF(C3763&lt;&gt;"",IF(C3763+G3763&gt;0,C3763+G3763,""),IF(G3763-C3762&gt;0,G3763-C3762,""))</f>
        <v>3.8</v>
      </c>
      <c r="L3763" s="15">
        <f>if(K3763&lt;&gt;"",if(J3762-J3763&lt;G3763,1,if(G3763=J3762-J3763,"Push",0)),"")</f>
        <v>1</v>
      </c>
      <c r="AB3763" s="16"/>
    </row>
    <row r="3764" hidden="1">
      <c r="A3764" s="7">
        <v>44210.0</v>
      </c>
      <c r="B3764" s="8" t="s">
        <v>433</v>
      </c>
      <c r="C3764" s="9">
        <v>0.2</v>
      </c>
      <c r="D3764" s="25">
        <v>0.506</v>
      </c>
      <c r="E3764" s="10">
        <v>48.0</v>
      </c>
      <c r="F3764" s="11">
        <v>62.0</v>
      </c>
      <c r="G3764" s="5">
        <v>1.0</v>
      </c>
      <c r="H3764" s="5">
        <v>-105.0</v>
      </c>
      <c r="I3764" s="12">
        <f>if(H3764&lt;0,-H3764/(-H3764+100),100/(H3764+100))/(if(H3764&lt;0,-H3764/(-H3764+100),100/(H3764+100))+if(H3765&lt;0,-H3765/(-H3765+100),100/(H3765+100)))</f>
        <v>0.4891657638</v>
      </c>
      <c r="J3764" s="13">
        <v>77.0</v>
      </c>
      <c r="K3764" s="14">
        <f>IF(C3764&lt;&gt;"",IF(C3764+G3764&gt;0,C3764+G3764,""),IF(G3764-C3765&gt;0,G3764-C3765,""))</f>
        <v>1.2</v>
      </c>
      <c r="L3764" s="15">
        <f>if(K3764&lt;&gt;"",if(J3765-J3764&lt;G3764,1,if(G3764=J3765-J3764,"Push",0)),"")</f>
        <v>1</v>
      </c>
      <c r="AB3764" s="16"/>
    </row>
    <row r="3765" hidden="1">
      <c r="B3765" s="20" t="s">
        <v>381</v>
      </c>
      <c r="C3765" s="3"/>
      <c r="D3765" s="3"/>
      <c r="F3765" s="22">
        <v>22.6</v>
      </c>
      <c r="G3765" s="5">
        <v>-1.0</v>
      </c>
      <c r="H3765" s="5">
        <v>-115.0</v>
      </c>
      <c r="I3765" s="12">
        <f>if(H3765&lt;0,-H3765/(-H3765+100),100/(H3765+100))/(if(H3765&lt;0,-H3765/(-H3765+100),100/(H3765+100))+if(H3764&lt;0,-H3764/(-H3764+100),100/(H3764+100)))</f>
        <v>0.5108342362</v>
      </c>
      <c r="J3765" s="13">
        <v>66.0</v>
      </c>
      <c r="K3765" s="23" t="str">
        <f>IF(C3765&lt;&gt;"",IF(C3765+G3765&gt;0,C3765+G3765,""),IF(G3765-C3764&gt;0,G3765-C3764,""))</f>
        <v/>
      </c>
      <c r="L3765" s="15" t="str">
        <f>if(K3765&lt;&gt;"",if(J3764-J3765&lt;G3765,1,if(G3765=J3764-J3765,"Push",0)),"")</f>
        <v/>
      </c>
      <c r="AB3765" s="16"/>
    </row>
    <row r="3766" hidden="1">
      <c r="A3766" s="7">
        <v>44210.0</v>
      </c>
      <c r="B3766" s="8" t="s">
        <v>473</v>
      </c>
      <c r="C3766" s="9"/>
      <c r="D3766" s="9"/>
      <c r="E3766" s="10">
        <v>47.8</v>
      </c>
      <c r="F3766" s="11">
        <v>15.7</v>
      </c>
      <c r="G3766" s="5">
        <v>2.5</v>
      </c>
      <c r="H3766" s="5">
        <v>117.0</v>
      </c>
      <c r="I3766" s="12">
        <f>if(H3766&lt;0,-H3766/(-H3766+100),100/(H3766+100))/(if(H3766&lt;0,-H3766/(-H3766+100),100/(H3766+100))+if(H3767&lt;0,-H3767/(-H3767+100),100/(H3767+100)))</f>
        <v>0.4406091742</v>
      </c>
      <c r="J3766" s="13">
        <v>57.0</v>
      </c>
      <c r="K3766" s="14">
        <f>IF(C3766&lt;&gt;"",IF(C3766+G3766&gt;0,C3766+G3766,""),IF(G3766-C3767&gt;0,G3766-C3767,""))</f>
        <v>1.4</v>
      </c>
      <c r="L3766" s="15">
        <f>if(K3766&lt;&gt;"",if(J3767-J3766&lt;G3766,1,if(G3766=J3767-J3766,"Push",0)),"")</f>
        <v>0</v>
      </c>
      <c r="AB3766" s="16"/>
    </row>
    <row r="3767" hidden="1">
      <c r="B3767" s="20" t="s">
        <v>139</v>
      </c>
      <c r="C3767" s="3">
        <v>1.1</v>
      </c>
      <c r="D3767" s="21">
        <v>0.549</v>
      </c>
      <c r="F3767" s="22">
        <v>69.6</v>
      </c>
      <c r="G3767" s="5">
        <v>-2.5</v>
      </c>
      <c r="H3767" s="5">
        <v>-141.0</v>
      </c>
      <c r="I3767" s="12">
        <f>if(H3767&lt;0,-H3767/(-H3767+100),100/(H3767+100))/(if(H3767&lt;0,-H3767/(-H3767+100),100/(H3767+100))+if(H3766&lt;0,-H3766/(-H3766+100),100/(H3766+100)))</f>
        <v>0.5593908258</v>
      </c>
      <c r="J3767" s="13">
        <v>77.0</v>
      </c>
      <c r="K3767" s="23" t="str">
        <f>IF(C3767&lt;&gt;"",IF(C3767+G3767&gt;0,C3767+G3767,""),IF(G3767-C3766&gt;0,G3767-C3766,""))</f>
        <v/>
      </c>
      <c r="L3767" s="15" t="str">
        <f>if(K3767&lt;&gt;"",if(J3766-J3767&lt;G3767,1,if(G3767=J3766-J3767,"Push",0)),"")</f>
        <v/>
      </c>
      <c r="AB3767" s="16"/>
    </row>
    <row r="3768" hidden="1">
      <c r="A3768" s="26">
        <v>44210.0</v>
      </c>
      <c r="B3768" s="27" t="s">
        <v>95</v>
      </c>
      <c r="C3768" s="28"/>
      <c r="D3768" s="28"/>
      <c r="E3768" s="29">
        <v>40.8</v>
      </c>
      <c r="F3768" s="30">
        <v>71.5</v>
      </c>
      <c r="G3768" s="31"/>
      <c r="H3768" s="31"/>
      <c r="I3768" s="32"/>
      <c r="J3768" s="33">
        <v>87.0</v>
      </c>
      <c r="K3768" s="34"/>
      <c r="L3768" s="35"/>
      <c r="AB3768" s="16"/>
    </row>
    <row r="3769" hidden="1">
      <c r="B3769" s="36" t="s">
        <v>43</v>
      </c>
      <c r="C3769" s="37">
        <v>7.1</v>
      </c>
      <c r="D3769" s="38">
        <v>0.756</v>
      </c>
      <c r="F3769" s="39">
        <v>16.9</v>
      </c>
      <c r="G3769" s="31"/>
      <c r="H3769" s="31"/>
      <c r="I3769" s="32"/>
      <c r="J3769" s="33">
        <v>61.0</v>
      </c>
      <c r="K3769" s="40"/>
      <c r="L3769" s="35"/>
      <c r="AB3769" s="16"/>
    </row>
    <row r="3770" hidden="1">
      <c r="A3770" s="7">
        <v>44210.0</v>
      </c>
      <c r="B3770" s="8" t="s">
        <v>264</v>
      </c>
      <c r="C3770" s="9"/>
      <c r="D3770" s="9"/>
      <c r="E3770" s="10">
        <v>39.2</v>
      </c>
      <c r="F3770" s="11">
        <v>52.3</v>
      </c>
      <c r="G3770" s="5">
        <v>17.0</v>
      </c>
      <c r="H3770" s="5">
        <v>1100.0</v>
      </c>
      <c r="I3770" s="12">
        <f>if(H3770&lt;0,-H3770/(-H3770+100),100/(H3770+100))/(if(H3770&lt;0,-H3770/(-H3770+100),100/(H3770+100))+if(H3771&lt;0,-H3771/(-H3771+100),100/(H3771+100)))</f>
        <v>0.07975460123</v>
      </c>
      <c r="J3770" s="13">
        <v>61.0</v>
      </c>
      <c r="K3770" s="14" t="str">
        <f>IF(C3770&lt;&gt;"",IF(C3770+G3770&gt;0,C3770+G3770,""),IF(G3770-C3771&gt;0,G3770-C3771,""))</f>
        <v/>
      </c>
      <c r="L3770" s="15" t="str">
        <f>if(K3770&lt;&gt;"",if(J3771-J3770&lt;G3770,1,if(G3770=J3771-J3770,"Push",0)),"")</f>
        <v/>
      </c>
      <c r="AB3770" s="16"/>
    </row>
    <row r="3771" hidden="1">
      <c r="B3771" s="20" t="s">
        <v>318</v>
      </c>
      <c r="C3771" s="3">
        <v>17.8</v>
      </c>
      <c r="D3771" s="21">
        <v>0.925</v>
      </c>
      <c r="F3771" s="22">
        <v>43.6</v>
      </c>
      <c r="G3771" s="5">
        <v>-17.0</v>
      </c>
      <c r="H3771" s="5">
        <v>-2500.0</v>
      </c>
      <c r="I3771" s="12">
        <f>if(H3771&lt;0,-H3771/(-H3771+100),100/(H3771+100))/(if(H3771&lt;0,-H3771/(-H3771+100),100/(H3771+100))+if(H3770&lt;0,-H3770/(-H3770+100),100/(H3770+100)))</f>
        <v>0.9202453988</v>
      </c>
      <c r="J3771" s="13">
        <v>72.0</v>
      </c>
      <c r="K3771" s="23">
        <f>IF(C3771&lt;&gt;"",IF(C3771+G3771&gt;0,C3771+G3771,""),IF(G3771-C3770&gt;0,G3771-C3770,""))</f>
        <v>0.8</v>
      </c>
      <c r="L3771" s="15">
        <f>if(K3771&lt;&gt;"",if(J3770-J3771&lt;G3771,1,if(G3771=J3770-J3771,"Push",0)),"")</f>
        <v>0</v>
      </c>
      <c r="AB3771" s="16"/>
    </row>
    <row r="3772" hidden="1">
      <c r="A3772" s="7">
        <v>44210.0</v>
      </c>
      <c r="B3772" s="8" t="s">
        <v>322</v>
      </c>
      <c r="C3772" s="9">
        <v>1.3</v>
      </c>
      <c r="D3772" s="25">
        <v>0.549</v>
      </c>
      <c r="E3772" s="10">
        <v>38.8</v>
      </c>
      <c r="F3772" s="11">
        <v>43.9</v>
      </c>
      <c r="G3772" s="5">
        <v>3.5</v>
      </c>
      <c r="H3772" s="5">
        <v>140.0</v>
      </c>
      <c r="I3772" s="12">
        <f>if(H3772&lt;0,-H3772/(-H3772+100),100/(H3772+100))/(if(H3772&lt;0,-H3772/(-H3772+100),100/(H3772+100))+if(H3773&lt;0,-H3773/(-H3773+100),100/(H3773+100)))</f>
        <v>0.3956834532</v>
      </c>
      <c r="J3772" s="13">
        <v>69.0</v>
      </c>
      <c r="K3772" s="14">
        <f>IF(C3772&lt;&gt;"",IF(C3772+G3772&gt;0,C3772+G3772,""),IF(G3772-C3773&gt;0,G3772-C3773,""))</f>
        <v>4.8</v>
      </c>
      <c r="L3772" s="15">
        <f>if(K3772&lt;&gt;"",if(J3773-J3772&lt;G3772,1,if(G3772=J3773-J3772,"Push",0)),"")</f>
        <v>1</v>
      </c>
      <c r="AB3772" s="16"/>
    </row>
    <row r="3773" hidden="1">
      <c r="B3773" s="20" t="s">
        <v>198</v>
      </c>
      <c r="C3773" s="3"/>
      <c r="D3773" s="3"/>
      <c r="F3773" s="22">
        <v>26.5</v>
      </c>
      <c r="G3773" s="5">
        <v>-3.5</v>
      </c>
      <c r="H3773" s="5">
        <v>-175.0</v>
      </c>
      <c r="I3773" s="12">
        <f>if(H3773&lt;0,-H3773/(-H3773+100),100/(H3773+100))/(if(H3773&lt;0,-H3773/(-H3773+100),100/(H3773+100))+if(H3772&lt;0,-H3772/(-H3772+100),100/(H3772+100)))</f>
        <v>0.6043165468</v>
      </c>
      <c r="J3773" s="13">
        <v>68.0</v>
      </c>
      <c r="K3773" s="23" t="str">
        <f>IF(C3773&lt;&gt;"",IF(C3773+G3773&gt;0,C3773+G3773,""),IF(G3773-C3772&gt;0,G3773-C3772,""))</f>
        <v/>
      </c>
      <c r="L3773" s="15" t="str">
        <f>if(K3773&lt;&gt;"",if(J3772-J3773&lt;G3773,1,if(G3773=J3772-J3773,"Push",0)),"")</f>
        <v/>
      </c>
      <c r="AB3773" s="16"/>
    </row>
    <row r="3774" hidden="1">
      <c r="A3774" s="7">
        <v>44210.0</v>
      </c>
      <c r="B3774" s="8" t="s">
        <v>119</v>
      </c>
      <c r="C3774" s="9"/>
      <c r="D3774" s="9"/>
      <c r="E3774" s="10">
        <v>37.6</v>
      </c>
      <c r="F3774" s="11">
        <v>11.1</v>
      </c>
      <c r="G3774" s="5">
        <v>2.5</v>
      </c>
      <c r="H3774" s="5">
        <v>120.0</v>
      </c>
      <c r="I3774" s="12">
        <f>if(H3774&lt;0,-H3774/(-H3774+100),100/(H3774+100))/(if(H3774&lt;0,-H3774/(-H3774+100),100/(H3774+100))+if(H3775&lt;0,-H3775/(-H3775+100),100/(H3775+100)))</f>
        <v>0.4357962697</v>
      </c>
      <c r="J3774" s="13">
        <v>48.0</v>
      </c>
      <c r="K3774" s="14" t="str">
        <f>IF(C3774&lt;&gt;"",IF(C3774+G3774&gt;0,C3774+G3774,""),IF(G3774-C3775&gt;0,G3774-C3775,""))</f>
        <v/>
      </c>
      <c r="L3774" s="15" t="str">
        <f>if(K3774&lt;&gt;"",if(J3775-J3774&lt;G3774,1,if(G3774=J3775-J3774,"Push",0)),"")</f>
        <v/>
      </c>
      <c r="AB3774" s="16"/>
    </row>
    <row r="3775" hidden="1">
      <c r="B3775" s="20" t="s">
        <v>117</v>
      </c>
      <c r="C3775" s="3">
        <v>3.6</v>
      </c>
      <c r="D3775" s="21">
        <v>0.631</v>
      </c>
      <c r="F3775" s="22">
        <v>62.8</v>
      </c>
      <c r="G3775" s="5">
        <v>-2.5</v>
      </c>
      <c r="H3775" s="5">
        <v>-143.0</v>
      </c>
      <c r="I3775" s="12">
        <f>if(H3775&lt;0,-H3775/(-H3775+100),100/(H3775+100))/(if(H3775&lt;0,-H3775/(-H3775+100),100/(H3775+100))+if(H3774&lt;0,-H3774/(-H3774+100),100/(H3774+100)))</f>
        <v>0.5642037303</v>
      </c>
      <c r="J3775" s="13">
        <v>65.0</v>
      </c>
      <c r="K3775" s="23">
        <f>IF(C3775&lt;&gt;"",IF(C3775+G3775&gt;0,C3775+G3775,""),IF(G3775-C3774&gt;0,G3775-C3774,""))</f>
        <v>1.1</v>
      </c>
      <c r="L3775" s="15">
        <f>if(K3775&lt;&gt;"",if(J3774-J3775&lt;G3775,1,if(G3775=J3774-J3775,"Push",0)),"")</f>
        <v>1</v>
      </c>
      <c r="AB3775" s="16"/>
    </row>
    <row r="3776" hidden="1">
      <c r="A3776" s="7">
        <v>44210.0</v>
      </c>
      <c r="B3776" s="8" t="s">
        <v>41</v>
      </c>
      <c r="C3776" s="9">
        <v>15.0</v>
      </c>
      <c r="D3776" s="25">
        <v>0.893</v>
      </c>
      <c r="E3776" s="10">
        <v>37.3</v>
      </c>
      <c r="F3776" s="11">
        <v>43.4</v>
      </c>
      <c r="G3776" s="5">
        <v>-12.5</v>
      </c>
      <c r="H3776" s="5">
        <v>-1000.0</v>
      </c>
      <c r="I3776" s="12">
        <f>if(H3776&lt;0,-H3776/(-H3776+100),100/(H3776+100))/(if(H3776&lt;0,-H3776/(-H3776+100),100/(H3776+100))+if(H3777&lt;0,-H3777/(-H3777+100),100/(H3777+100)))</f>
        <v>0.8641975309</v>
      </c>
      <c r="J3776" s="13">
        <v>79.0</v>
      </c>
      <c r="K3776" s="14">
        <f>IF(C3776&lt;&gt;"",IF(C3776+G3776&gt;0,C3776+G3776,""),IF(G3776-C3777&gt;0,G3776-C3777,""))</f>
        <v>2.5</v>
      </c>
      <c r="L3776" s="15">
        <f>if(K3776&lt;&gt;"",if(J3777-J3776&lt;G3776,1,if(G3776=J3777-J3776,"Push",0)),"")</f>
        <v>1</v>
      </c>
      <c r="AB3776" s="16"/>
    </row>
    <row r="3777" hidden="1">
      <c r="B3777" s="20" t="s">
        <v>132</v>
      </c>
      <c r="C3777" s="3"/>
      <c r="D3777" s="3"/>
      <c r="F3777" s="22">
        <v>50.1</v>
      </c>
      <c r="G3777" s="5">
        <v>12.5</v>
      </c>
      <c r="H3777" s="5">
        <v>600.0</v>
      </c>
      <c r="I3777" s="12">
        <f>if(H3777&lt;0,-H3777/(-H3777+100),100/(H3777+100))/(if(H3777&lt;0,-H3777/(-H3777+100),100/(H3777+100))+if(H3776&lt;0,-H3776/(-H3776+100),100/(H3776+100)))</f>
        <v>0.1358024691</v>
      </c>
      <c r="J3777" s="13">
        <v>63.0</v>
      </c>
      <c r="K3777" s="23" t="str">
        <f>IF(C3777&lt;&gt;"",IF(C3777+G3777&gt;0,C3777+G3777,""),IF(G3777-C3776&gt;0,G3777-C3776,""))</f>
        <v/>
      </c>
      <c r="L3777" s="15" t="str">
        <f>if(K3777&lt;&gt;"",if(J3776-J3777&lt;G3777,1,if(G3777=J3776-J3777,"Push",0)),"")</f>
        <v/>
      </c>
      <c r="AB3777" s="16"/>
    </row>
    <row r="3778" hidden="1">
      <c r="A3778" s="7">
        <v>44210.0</v>
      </c>
      <c r="B3778" s="8" t="s">
        <v>234</v>
      </c>
      <c r="C3778" s="9">
        <v>12.4</v>
      </c>
      <c r="D3778" s="25">
        <v>0.861</v>
      </c>
      <c r="E3778" s="10">
        <v>37.3</v>
      </c>
      <c r="F3778" s="11">
        <v>53.7</v>
      </c>
      <c r="G3778" s="5">
        <v>-13.0</v>
      </c>
      <c r="H3778" s="5">
        <v>-1000.0</v>
      </c>
      <c r="I3778" s="12">
        <f>if(H3778&lt;0,-H3778/(-H3778+100),100/(H3778+100))/(if(H3778&lt;0,-H3778/(-H3778+100),100/(H3778+100))+if(H3779&lt;0,-H3779/(-H3779+100),100/(H3779+100)))</f>
        <v>0.8720930233</v>
      </c>
      <c r="J3778" s="13">
        <v>88.0</v>
      </c>
      <c r="K3778" s="14" t="str">
        <f>IF(C3778&lt;&gt;"",IF(C3778+G3778&gt;0,C3778+G3778,""),IF(G3778-C3779&gt;0,G3778-C3779,""))</f>
        <v/>
      </c>
      <c r="L3778" s="15" t="str">
        <f>if(K3778&lt;&gt;"",if(J3779-J3778&lt;G3778,1,if(G3778=J3779-J3778,"Push",0)),"")</f>
        <v/>
      </c>
      <c r="AB3778" s="16"/>
    </row>
    <row r="3779" hidden="1">
      <c r="B3779" s="20" t="s">
        <v>107</v>
      </c>
      <c r="C3779" s="3"/>
      <c r="D3779" s="3"/>
      <c r="F3779" s="22">
        <v>41.1</v>
      </c>
      <c r="G3779" s="5">
        <v>13.0</v>
      </c>
      <c r="H3779" s="5">
        <v>650.0</v>
      </c>
      <c r="I3779" s="12">
        <f>if(H3779&lt;0,-H3779/(-H3779+100),100/(H3779+100))/(if(H3779&lt;0,-H3779/(-H3779+100),100/(H3779+100))+if(H3778&lt;0,-H3778/(-H3778+100),100/(H3778+100)))</f>
        <v>0.1279069767</v>
      </c>
      <c r="J3779" s="13">
        <v>67.0</v>
      </c>
      <c r="K3779" s="23">
        <f>IF(C3779&lt;&gt;"",IF(C3779+G3779&gt;0,C3779+G3779,""),IF(G3779-C3778&gt;0,G3779-C3778,""))</f>
        <v>0.6</v>
      </c>
      <c r="L3779" s="15">
        <f>if(K3779&lt;&gt;"",if(J3778-J3779&lt;G3779,1,if(G3779=J3778-J3779,"Push",0)),"")</f>
        <v>0</v>
      </c>
      <c r="AB3779" s="16"/>
    </row>
    <row r="3780" hidden="1">
      <c r="A3780" s="7">
        <v>44210.0</v>
      </c>
      <c r="B3780" s="8" t="s">
        <v>392</v>
      </c>
      <c r="C3780" s="9">
        <v>3.8</v>
      </c>
      <c r="D3780" s="25">
        <v>0.641</v>
      </c>
      <c r="E3780" s="10">
        <v>35.3</v>
      </c>
      <c r="F3780" s="11">
        <v>58.9</v>
      </c>
      <c r="G3780" s="5">
        <v>-7.0</v>
      </c>
      <c r="H3780" s="5">
        <v>-335.0</v>
      </c>
      <c r="I3780" s="12">
        <f>if(H3780&lt;0,-H3780/(-H3780+100),100/(H3780+100))/(if(H3780&lt;0,-H3780/(-H3780+100),100/(H3780+100))+if(H3781&lt;0,-H3781/(-H3781+100),100/(H3781+100)))</f>
        <v>0.732184085</v>
      </c>
      <c r="J3780" s="13">
        <v>74.0</v>
      </c>
      <c r="K3780" s="14" t="str">
        <f>IF(C3780&lt;&gt;"",IF(C3780+G3780&gt;0,C3780+G3780,""),IF(G3780-C3781&gt;0,G3780-C3781,""))</f>
        <v/>
      </c>
      <c r="L3780" s="15" t="str">
        <f>if(K3780&lt;&gt;"",if(J3781-J3780&lt;G3780,1,if(G3780=J3781-J3780,"Push",0)),"")</f>
        <v/>
      </c>
      <c r="AB3780" s="16"/>
    </row>
    <row r="3781" hidden="1">
      <c r="B3781" s="20" t="s">
        <v>350</v>
      </c>
      <c r="C3781" s="3"/>
      <c r="D3781" s="3"/>
      <c r="F3781" s="22">
        <v>14.6</v>
      </c>
      <c r="G3781" s="5">
        <v>7.0</v>
      </c>
      <c r="H3781" s="5">
        <v>255.0</v>
      </c>
      <c r="I3781" s="12">
        <f>if(H3781&lt;0,-H3781/(-H3781+100),100/(H3781+100))/(if(H3781&lt;0,-H3781/(-H3781+100),100/(H3781+100))+if(H3780&lt;0,-H3780/(-H3780+100),100/(H3780+100)))</f>
        <v>0.267815915</v>
      </c>
      <c r="J3781" s="13">
        <v>54.0</v>
      </c>
      <c r="K3781" s="23">
        <f>IF(C3781&lt;&gt;"",IF(C3781+G3781&gt;0,C3781+G3781,""),IF(G3781-C3780&gt;0,G3781-C3780,""))</f>
        <v>3.2</v>
      </c>
      <c r="L3781" s="15">
        <f>if(K3781&lt;&gt;"",if(J3780-J3781&lt;G3781,1,if(G3781=J3780-J3781,"Push",0)),"")</f>
        <v>0</v>
      </c>
      <c r="AB3781" s="16"/>
    </row>
    <row r="3782" hidden="1">
      <c r="A3782" s="7">
        <v>44210.0</v>
      </c>
      <c r="B3782" s="8" t="s">
        <v>377</v>
      </c>
      <c r="C3782" s="9"/>
      <c r="D3782" s="9"/>
      <c r="E3782" s="10">
        <v>34.4</v>
      </c>
      <c r="F3782" s="11">
        <v>35.8</v>
      </c>
      <c r="G3782" s="5">
        <v>12.0</v>
      </c>
      <c r="H3782" s="5">
        <v>600.0</v>
      </c>
      <c r="I3782" s="12">
        <f>if(H3782&lt;0,-H3782/(-H3782+100),100/(H3782+100))/(if(H3782&lt;0,-H3782/(-H3782+100),100/(H3782+100))+if(H3783&lt;0,-H3783/(-H3783+100),100/(H3783+100)))</f>
        <v>0.1368563686</v>
      </c>
      <c r="J3782" s="13">
        <v>56.0</v>
      </c>
      <c r="K3782" s="14">
        <f>IF(C3782&lt;&gt;"",IF(C3782+G3782&gt;0,C3782+G3782,""),IF(G3782-C3783&gt;0,G3782-C3783,""))</f>
        <v>1.4</v>
      </c>
      <c r="L3782" s="15">
        <f>if(K3782&lt;&gt;"",if(J3783-J3782&lt;G3782,1,if(G3782=J3783-J3782,"Push",0)),"")</f>
        <v>1</v>
      </c>
      <c r="AB3782" s="16"/>
    </row>
    <row r="3783" hidden="1">
      <c r="B3783" s="20" t="s">
        <v>277</v>
      </c>
      <c r="C3783" s="3">
        <v>10.6</v>
      </c>
      <c r="D3783" s="21">
        <v>0.863</v>
      </c>
      <c r="F3783" s="22">
        <v>50.1</v>
      </c>
      <c r="G3783" s="5">
        <v>-12.0</v>
      </c>
      <c r="H3783" s="5">
        <v>-910.0</v>
      </c>
      <c r="I3783" s="12">
        <f>if(H3783&lt;0,-H3783/(-H3783+100),100/(H3783+100))/(if(H3783&lt;0,-H3783/(-H3783+100),100/(H3783+100))+if(H3782&lt;0,-H3782/(-H3782+100),100/(H3782+100)))</f>
        <v>0.8631436314</v>
      </c>
      <c r="J3783" s="13">
        <v>67.0</v>
      </c>
      <c r="K3783" s="23" t="str">
        <f>IF(C3783&lt;&gt;"",IF(C3783+G3783&gt;0,C3783+G3783,""),IF(G3783-C3782&gt;0,G3783-C3782,""))</f>
        <v/>
      </c>
      <c r="L3783" s="15" t="str">
        <f>if(K3783&lt;&gt;"",if(J3782-J3783&lt;G3783,1,if(G3783=J3782-J3783,"Push",0)),"")</f>
        <v/>
      </c>
      <c r="AB3783" s="16"/>
    </row>
    <row r="3784" hidden="1">
      <c r="A3784" s="7">
        <v>44210.0</v>
      </c>
      <c r="B3784" s="8" t="s">
        <v>382</v>
      </c>
      <c r="C3784" s="9"/>
      <c r="D3784" s="9"/>
      <c r="E3784" s="10">
        <v>34.3</v>
      </c>
      <c r="F3784" s="11">
        <v>44.1</v>
      </c>
      <c r="G3784" s="5">
        <v>6.5</v>
      </c>
      <c r="H3784" s="5">
        <v>225.0</v>
      </c>
      <c r="I3784" s="12">
        <f>if(H3784&lt;0,-H3784/(-H3784+100),100/(H3784+100))/(if(H3784&lt;0,-H3784/(-H3784+100),100/(H3784+100))+if(H3785&lt;0,-H3785/(-H3785+100),100/(H3785+100)))</f>
        <v>0.2934245534</v>
      </c>
      <c r="J3784" s="13">
        <v>64.0</v>
      </c>
      <c r="K3784" s="14" t="str">
        <f>IF(C3784&lt;&gt;"",IF(C3784+G3784&gt;0,C3784+G3784,""),IF(G3784-C3785&gt;0,G3784-C3785,""))</f>
        <v/>
      </c>
      <c r="L3784" s="15" t="str">
        <f>if(K3784&lt;&gt;"",if(J3785-J3784&lt;G3784,1,if(G3784=J3785-J3784,"Push",0)),"")</f>
        <v/>
      </c>
      <c r="AB3784" s="16"/>
    </row>
    <row r="3785" hidden="1">
      <c r="B3785" s="20" t="s">
        <v>121</v>
      </c>
      <c r="C3785" s="3">
        <v>9.2</v>
      </c>
      <c r="D3785" s="21">
        <v>0.811</v>
      </c>
      <c r="F3785" s="22">
        <v>37.9</v>
      </c>
      <c r="G3785" s="5">
        <v>-6.5</v>
      </c>
      <c r="H3785" s="5">
        <v>-286.0</v>
      </c>
      <c r="I3785" s="12">
        <f>if(H3785&lt;0,-H3785/(-H3785+100),100/(H3785+100))/(if(H3785&lt;0,-H3785/(-H3785+100),100/(H3785+100))+if(H3784&lt;0,-H3784/(-H3784+100),100/(H3784+100)))</f>
        <v>0.7065754466</v>
      </c>
      <c r="J3785" s="13">
        <v>65.0</v>
      </c>
      <c r="K3785" s="23">
        <f>IF(C3785&lt;&gt;"",IF(C3785+G3785&gt;0,C3785+G3785,""),IF(G3785-C3784&gt;0,G3785-C3784,""))</f>
        <v>2.7</v>
      </c>
      <c r="L3785" s="15">
        <f>if(K3785&lt;&gt;"",if(J3784-J3785&lt;G3785,1,if(G3785=J3784-J3785,"Push",0)),"")</f>
        <v>0</v>
      </c>
      <c r="AB3785" s="16"/>
    </row>
    <row r="3786" hidden="1">
      <c r="A3786" s="7">
        <v>44210.0</v>
      </c>
      <c r="B3786" s="8" t="s">
        <v>414</v>
      </c>
      <c r="C3786" s="9">
        <v>18.6</v>
      </c>
      <c r="D3786" s="25">
        <v>0.928</v>
      </c>
      <c r="E3786" s="10">
        <v>34.3</v>
      </c>
      <c r="F3786" s="11">
        <v>55.0</v>
      </c>
      <c r="G3786" s="5">
        <v>-18.5</v>
      </c>
      <c r="H3786" s="5">
        <v>-3335.0</v>
      </c>
      <c r="I3786" s="12">
        <f>if(H3786&lt;0,-H3786/(-H3786+100),100/(H3786+100))/(if(H3786&lt;0,-H3786/(-H3786+100),100/(H3786+100))+if(H3787&lt;0,-H3787/(-H3787+100),100/(H3787+100)))</f>
        <v>0.9265868775</v>
      </c>
      <c r="J3786" s="13">
        <v>90.0</v>
      </c>
      <c r="K3786" s="14">
        <f>IF(C3786&lt;&gt;"",IF(C3786+G3786&gt;0,C3786+G3786,""),IF(G3786-C3787&gt;0,G3786-C3787,""))</f>
        <v>0.1</v>
      </c>
      <c r="L3786" s="15">
        <f>if(K3786&lt;&gt;"",if(J3787-J3786&lt;G3786,1,if(G3786=J3787-J3786,"Push",0)),"")</f>
        <v>1</v>
      </c>
      <c r="AB3786" s="16"/>
    </row>
    <row r="3787" hidden="1">
      <c r="B3787" s="20" t="s">
        <v>397</v>
      </c>
      <c r="C3787" s="3"/>
      <c r="D3787" s="3"/>
      <c r="F3787" s="22">
        <v>40.2</v>
      </c>
      <c r="G3787" s="5">
        <v>18.5</v>
      </c>
      <c r="H3787" s="5">
        <v>1200.0</v>
      </c>
      <c r="I3787" s="12">
        <f>if(H3787&lt;0,-H3787/(-H3787+100),100/(H3787+100))/(if(H3787&lt;0,-H3787/(-H3787+100),100/(H3787+100))+if(H3786&lt;0,-H3786/(-H3786+100),100/(H3786+100)))</f>
        <v>0.07341312246</v>
      </c>
      <c r="J3787" s="13">
        <v>57.0</v>
      </c>
      <c r="K3787" s="23" t="str">
        <f>IF(C3787&lt;&gt;"",IF(C3787+G3787&gt;0,C3787+G3787,""),IF(G3787-C3786&gt;0,G3787-C3786,""))</f>
        <v/>
      </c>
      <c r="L3787" s="15" t="str">
        <f>if(K3787&lt;&gt;"",if(J3786-J3787&lt;G3787,1,if(G3787=J3786-J3787,"Push",0)),"")</f>
        <v/>
      </c>
      <c r="AB3787" s="16"/>
    </row>
    <row r="3788" hidden="1">
      <c r="A3788" s="7">
        <v>44210.0</v>
      </c>
      <c r="B3788" s="8" t="s">
        <v>365</v>
      </c>
      <c r="C3788" s="9"/>
      <c r="D3788" s="9"/>
      <c r="E3788" s="10">
        <v>33.8</v>
      </c>
      <c r="F3788" s="11">
        <v>36.5</v>
      </c>
      <c r="G3788" s="5">
        <v>6.5</v>
      </c>
      <c r="H3788" s="5">
        <v>225.0</v>
      </c>
      <c r="I3788" s="12">
        <f>if(H3788&lt;0,-H3788/(-H3788+100),100/(H3788+100))/(if(H3788&lt;0,-H3788/(-H3788+100),100/(H3788+100))+if(H3789&lt;0,-H3789/(-H3789+100),100/(H3789+100)))</f>
        <v>0.2949668357</v>
      </c>
      <c r="J3788" s="13">
        <v>64.0</v>
      </c>
      <c r="K3788" s="14" t="str">
        <f>IF(C3788&lt;&gt;"",IF(C3788+G3788&gt;0,C3788+G3788,""),IF(G3788-C3789&gt;0,G3788-C3789,""))</f>
        <v/>
      </c>
      <c r="L3788" s="15" t="str">
        <f>if(K3788&lt;&gt;"",if(J3789-J3788&lt;G3788,1,if(G3788=J3789-J3788,"Push",0)),"")</f>
        <v/>
      </c>
      <c r="AB3788" s="16"/>
    </row>
    <row r="3789" hidden="1">
      <c r="B3789" s="20" t="s">
        <v>115</v>
      </c>
      <c r="C3789" s="3">
        <v>9.4</v>
      </c>
      <c r="D3789" s="21">
        <v>0.79</v>
      </c>
      <c r="F3789" s="22">
        <v>46.6</v>
      </c>
      <c r="G3789" s="5">
        <v>-6.5</v>
      </c>
      <c r="H3789" s="5">
        <v>-278.0</v>
      </c>
      <c r="I3789" s="12">
        <f>if(H3789&lt;0,-H3789/(-H3789+100),100/(H3789+100))/(if(H3789&lt;0,-H3789/(-H3789+100),100/(H3789+100))+if(H3788&lt;0,-H3788/(-H3788+100),100/(H3788+100)))</f>
        <v>0.7050331643</v>
      </c>
      <c r="J3789" s="13">
        <v>71.0</v>
      </c>
      <c r="K3789" s="23">
        <f>IF(C3789&lt;&gt;"",IF(C3789+G3789&gt;0,C3789+G3789,""),IF(G3789-C3788&gt;0,G3789-C3788,""))</f>
        <v>2.9</v>
      </c>
      <c r="L3789" s="15">
        <f>if(K3789&lt;&gt;"",if(J3788-J3789&lt;G3789,1,if(G3789=J3788-J3789,"Push",0)),"")</f>
        <v>1</v>
      </c>
      <c r="AB3789" s="16"/>
    </row>
    <row r="3790" hidden="1">
      <c r="A3790" s="7">
        <v>44210.0</v>
      </c>
      <c r="B3790" s="8" t="s">
        <v>99</v>
      </c>
      <c r="C3790" s="9"/>
      <c r="D3790" s="9"/>
      <c r="E3790" s="10">
        <v>30.0</v>
      </c>
      <c r="F3790" s="11">
        <v>15.1</v>
      </c>
      <c r="G3790" s="5">
        <v>10.0</v>
      </c>
      <c r="H3790" s="5">
        <v>420.0</v>
      </c>
      <c r="I3790" s="12">
        <f>if(H3790&lt;0,-H3790/(-H3790+100),100/(H3790+100))/(if(H3790&lt;0,-H3790/(-H3790+100),100/(H3790+100))+if(H3791&lt;0,-H3791/(-H3791+100),100/(H3791+100)))</f>
        <v>0.1836083023</v>
      </c>
      <c r="J3790" s="13">
        <v>54.0</v>
      </c>
      <c r="K3790" s="14" t="str">
        <f>IF(C3790&lt;&gt;"",IF(C3790+G3790&gt;0,C3790+G3790,""),IF(G3790-C3791&gt;0,G3790-C3791,""))</f>
        <v/>
      </c>
      <c r="L3790" s="15" t="str">
        <f>if(K3790&lt;&gt;"",if(J3791-J3790&lt;G3790,1,if(G3790=J3791-J3790,"Push",0)),"")</f>
        <v/>
      </c>
      <c r="AB3790" s="16"/>
    </row>
    <row r="3791" hidden="1">
      <c r="B3791" s="20" t="s">
        <v>265</v>
      </c>
      <c r="C3791" s="3">
        <v>11.0</v>
      </c>
      <c r="D3791" s="21">
        <v>0.841</v>
      </c>
      <c r="F3791" s="22">
        <v>64.7</v>
      </c>
      <c r="G3791" s="5">
        <v>-10.0</v>
      </c>
      <c r="H3791" s="5">
        <v>-590.0</v>
      </c>
      <c r="I3791" s="12">
        <f>if(H3791&lt;0,-H3791/(-H3791+100),100/(H3791+100))/(if(H3791&lt;0,-H3791/(-H3791+100),100/(H3791+100))+if(H3790&lt;0,-H3790/(-H3790+100),100/(H3790+100)))</f>
        <v>0.8163916977</v>
      </c>
      <c r="J3791" s="13">
        <v>92.0</v>
      </c>
      <c r="K3791" s="23">
        <f>IF(C3791&lt;&gt;"",IF(C3791+G3791&gt;0,C3791+G3791,""),IF(G3791-C3790&gt;0,G3791-C3790,""))</f>
        <v>1</v>
      </c>
      <c r="L3791" s="15">
        <f>if(K3791&lt;&gt;"",if(J3790-J3791&lt;G3791,1,if(G3791=J3790-J3791,"Push",0)),"")</f>
        <v>1</v>
      </c>
      <c r="AB3791" s="16"/>
    </row>
    <row r="3792" hidden="1">
      <c r="A3792" s="7">
        <v>44210.0</v>
      </c>
      <c r="B3792" s="8" t="s">
        <v>339</v>
      </c>
      <c r="C3792" s="9"/>
      <c r="D3792" s="9"/>
      <c r="E3792" s="10">
        <v>28.3</v>
      </c>
      <c r="F3792" s="11">
        <v>37.9</v>
      </c>
      <c r="G3792" s="5">
        <v>7.5</v>
      </c>
      <c r="H3792" s="5">
        <v>280.0</v>
      </c>
      <c r="I3792" s="12">
        <f>if(H3792&lt;0,-H3792/(-H3792+100),100/(H3792+100))/(if(H3792&lt;0,-H3792/(-H3792+100),100/(H3792+100))+if(H3793&lt;0,-H3793/(-H3793+100),100/(H3793+100)))</f>
        <v>0.2516411379</v>
      </c>
      <c r="J3792" s="13">
        <v>46.0</v>
      </c>
      <c r="K3792" s="14" t="str">
        <f>IF(C3792&lt;&gt;"",IF(C3792+G3792&gt;0,C3792+G3792,""),IF(G3792-C3793&gt;0,G3792-C3793,""))</f>
        <v/>
      </c>
      <c r="L3792" s="15" t="str">
        <f>if(K3792&lt;&gt;"",if(J3793-J3792&lt;G3792,1,if(G3792=J3793-J3792,"Push",0)),"")</f>
        <v/>
      </c>
      <c r="AB3792" s="16"/>
    </row>
    <row r="3793" hidden="1">
      <c r="B3793" s="20" t="s">
        <v>315</v>
      </c>
      <c r="C3793" s="3">
        <v>11.4</v>
      </c>
      <c r="D3793" s="21">
        <v>0.861</v>
      </c>
      <c r="F3793" s="22">
        <v>37.6</v>
      </c>
      <c r="G3793" s="5">
        <v>-7.5</v>
      </c>
      <c r="H3793" s="5">
        <v>-360.0</v>
      </c>
      <c r="I3793" s="12">
        <f>if(H3793&lt;0,-H3793/(-H3793+100),100/(H3793+100))/(if(H3793&lt;0,-H3793/(-H3793+100),100/(H3793+100))+if(H3792&lt;0,-H3792/(-H3792+100),100/(H3792+100)))</f>
        <v>0.7483588621</v>
      </c>
      <c r="J3793" s="13">
        <v>48.0</v>
      </c>
      <c r="K3793" s="23">
        <f>IF(C3793&lt;&gt;"",IF(C3793+G3793&gt;0,C3793+G3793,""),IF(G3793-C3792&gt;0,G3793-C3792,""))</f>
        <v>3.9</v>
      </c>
      <c r="L3793" s="15">
        <f>if(K3793&lt;&gt;"",if(J3792-J3793&lt;G3793,1,if(G3793=J3792-J3793,"Push",0)),"")</f>
        <v>0</v>
      </c>
      <c r="AB3793" s="16"/>
    </row>
    <row r="3794" hidden="1">
      <c r="A3794" s="7">
        <v>44210.0</v>
      </c>
      <c r="B3794" s="8" t="s">
        <v>27</v>
      </c>
      <c r="C3794" s="9"/>
      <c r="D3794" s="9"/>
      <c r="E3794" s="10">
        <v>18.0</v>
      </c>
      <c r="F3794" s="11">
        <v>41.5</v>
      </c>
      <c r="I3794" s="12"/>
      <c r="J3794" s="13">
        <v>56.0</v>
      </c>
      <c r="K3794" s="14"/>
      <c r="L3794" s="15"/>
      <c r="AB3794" s="16"/>
    </row>
    <row r="3795" hidden="1">
      <c r="B3795" s="20" t="s">
        <v>53</v>
      </c>
      <c r="C3795" s="3">
        <v>34.9</v>
      </c>
      <c r="D3795" s="21">
        <v>0.991</v>
      </c>
      <c r="F3795" s="22">
        <v>27.0</v>
      </c>
      <c r="I3795" s="12"/>
      <c r="J3795" s="13">
        <v>67.0</v>
      </c>
      <c r="K3795" s="23"/>
      <c r="L3795" s="15"/>
      <c r="AB3795" s="16"/>
    </row>
    <row r="3796">
      <c r="A3796" s="42">
        <v>44211.0</v>
      </c>
      <c r="B3796" s="43" t="s">
        <v>44</v>
      </c>
      <c r="C3796" s="44">
        <v>2.2</v>
      </c>
      <c r="D3796" s="45">
        <v>0.588</v>
      </c>
      <c r="E3796" s="46">
        <v>90.6</v>
      </c>
      <c r="F3796" s="47">
        <v>85.1</v>
      </c>
      <c r="G3796" s="48">
        <v>-2.5</v>
      </c>
      <c r="H3796" s="48">
        <v>-143.0</v>
      </c>
      <c r="I3796" s="49">
        <f>if(H3796&lt;0,-H3796/(-H3796+100),100/(H3796+100))/(if(H3796&lt;0,-H3796/(-H3796+100),100/(H3796+100))+if(H3797&lt;0,-H3797/(-H3797+100),100/(H3797+100)))</f>
        <v>0.5642037303</v>
      </c>
      <c r="J3796" s="50">
        <v>60.0</v>
      </c>
      <c r="K3796" s="51" t="str">
        <f>IF(C3796&lt;&gt;"",IF(C3796+G3796&gt;0,C3796+G3796,""),IF(G3796-C3797&gt;0,G3796-C3797,""))</f>
        <v/>
      </c>
      <c r="L3796" s="52" t="str">
        <f>if(K3796&lt;&gt;"",if(J3797-J3796&lt;G3796,1,if(G3796=J3797-J3796,"Push",0)),"")</f>
        <v/>
      </c>
      <c r="AB3796" s="16"/>
    </row>
    <row r="3797">
      <c r="B3797" s="20" t="s">
        <v>118</v>
      </c>
      <c r="C3797" s="3"/>
      <c r="D3797" s="3"/>
      <c r="F3797" s="22">
        <v>48.6</v>
      </c>
      <c r="G3797" s="5">
        <v>2.5</v>
      </c>
      <c r="H3797" s="5">
        <v>120.0</v>
      </c>
      <c r="I3797" s="12">
        <f>if(H3797&lt;0,-H3797/(-H3797+100),100/(H3797+100))/(if(H3797&lt;0,-H3797/(-H3797+100),100/(H3797+100))+if(H3796&lt;0,-H3796/(-H3796+100),100/(H3796+100)))</f>
        <v>0.4357962697</v>
      </c>
      <c r="J3797" s="13">
        <v>54.0</v>
      </c>
      <c r="K3797" s="23">
        <f>IF(C3797&lt;&gt;"",IF(C3797+G3797&gt;0,C3797+G3797,""),IF(G3797-C3796&gt;0,G3797-C3796,""))</f>
        <v>0.3</v>
      </c>
      <c r="L3797" s="15">
        <f>if(K3797&lt;&gt;"",if(J3796-J3797&lt;G3797,1,if(G3797=J3796-J3797,"Push",0)),"")</f>
        <v>0</v>
      </c>
      <c r="AB3797" s="16"/>
    </row>
    <row r="3798" hidden="1">
      <c r="A3798" s="7">
        <v>44211.0</v>
      </c>
      <c r="B3798" s="8" t="s">
        <v>263</v>
      </c>
      <c r="C3798" s="9"/>
      <c r="D3798" s="9"/>
      <c r="E3798" s="10">
        <v>82.2</v>
      </c>
      <c r="F3798" s="11">
        <v>40.3</v>
      </c>
      <c r="G3798" s="5">
        <v>4.0</v>
      </c>
      <c r="H3798" s="5">
        <v>150.0</v>
      </c>
      <c r="I3798" s="12">
        <f>if(H3798&lt;0,-H3798/(-H3798+100),100/(H3798+100))/(if(H3798&lt;0,-H3798/(-H3798+100),100/(H3798+100))+if(H3799&lt;0,-H3799/(-H3799+100),100/(H3799+100)))</f>
        <v>0.3826322931</v>
      </c>
      <c r="J3798" s="13">
        <v>73.0</v>
      </c>
      <c r="K3798" s="14">
        <f>IF(C3798&lt;&gt;"",IF(C3798+G3798&gt;0,C3798+G3798,""),IF(G3798-C3799&gt;0,G3798-C3799,""))</f>
        <v>3.3</v>
      </c>
      <c r="L3798" s="15">
        <f>if(K3798&lt;&gt;"",if(J3799-J3798&lt;G3798,1,if(G3798=J3799-J3798,"Push",0)),"")</f>
        <v>0</v>
      </c>
      <c r="AB3798" s="16"/>
    </row>
    <row r="3799" hidden="1">
      <c r="B3799" s="20" t="s">
        <v>16</v>
      </c>
      <c r="C3799" s="3">
        <v>0.7</v>
      </c>
      <c r="D3799" s="21">
        <v>0.524</v>
      </c>
      <c r="F3799" s="22">
        <v>84.1</v>
      </c>
      <c r="G3799" s="5">
        <v>-4.0</v>
      </c>
      <c r="H3799" s="5">
        <v>-182.0</v>
      </c>
      <c r="I3799" s="12">
        <f>if(H3799&lt;0,-H3799/(-H3799+100),100/(H3799+100))/(if(H3799&lt;0,-H3799/(-H3799+100),100/(H3799+100))+if(H3798&lt;0,-H3798/(-H3798+100),100/(H3798+100)))</f>
        <v>0.6173677069</v>
      </c>
      <c r="J3799" s="13">
        <v>81.0</v>
      </c>
      <c r="K3799" s="23" t="str">
        <f>IF(C3799&lt;&gt;"",IF(C3799+G3799&gt;0,C3799+G3799,""),IF(G3799-C3798&gt;0,G3799-C3798,""))</f>
        <v/>
      </c>
      <c r="L3799" s="15" t="str">
        <f>if(K3799&lt;&gt;"",if(J3798-J3799&lt;G3799,1,if(G3799=J3798-J3799,"Push",0)),"")</f>
        <v/>
      </c>
      <c r="AB3799" s="16"/>
    </row>
    <row r="3800" hidden="1">
      <c r="A3800" s="7">
        <v>44211.0</v>
      </c>
      <c r="B3800" s="8" t="s">
        <v>313</v>
      </c>
      <c r="C3800" s="9"/>
      <c r="D3800" s="9"/>
      <c r="E3800" s="10">
        <v>78.0</v>
      </c>
      <c r="F3800" s="11">
        <v>40.5</v>
      </c>
      <c r="G3800" s="5">
        <v>8.0</v>
      </c>
      <c r="H3800" s="5">
        <v>300.0</v>
      </c>
      <c r="I3800" s="12">
        <f>if(H3800&lt;0,-H3800/(-H3800+100),100/(H3800+100))/(if(H3800&lt;0,-H3800/(-H3800+100),100/(H3800+100))+if(H3801&lt;0,-H3801/(-H3801+100),100/(H3801+100)))</f>
        <v>0.2395061728</v>
      </c>
      <c r="J3800" s="13">
        <v>48.0</v>
      </c>
      <c r="K3800" s="14">
        <f>IF(C3800&lt;&gt;"",IF(C3800+G3800&gt;0,C3800+G3800,""),IF(G3800-C3801&gt;0,G3800-C3801,""))</f>
        <v>4.8</v>
      </c>
      <c r="L3800" s="15">
        <f>if(K3800&lt;&gt;"",if(J3801-J3800&lt;G3800,1,if(G3800=J3801-J3800,"Push",0)),"")</f>
        <v>0</v>
      </c>
      <c r="AB3800" s="16"/>
    </row>
    <row r="3801" hidden="1">
      <c r="B3801" s="20" t="s">
        <v>427</v>
      </c>
      <c r="C3801" s="3">
        <v>3.2</v>
      </c>
      <c r="D3801" s="21">
        <v>0.622</v>
      </c>
      <c r="F3801" s="22">
        <v>84.8</v>
      </c>
      <c r="G3801" s="5">
        <v>-8.0</v>
      </c>
      <c r="H3801" s="5">
        <v>-385.0</v>
      </c>
      <c r="I3801" s="12">
        <f>if(H3801&lt;0,-H3801/(-H3801+100),100/(H3801+100))/(if(H3801&lt;0,-H3801/(-H3801+100),100/(H3801+100))+if(H3800&lt;0,-H3800/(-H3800+100),100/(H3800+100)))</f>
        <v>0.7604938272</v>
      </c>
      <c r="J3801" s="13">
        <v>62.0</v>
      </c>
      <c r="K3801" s="23" t="str">
        <f>IF(C3801&lt;&gt;"",IF(C3801+G3801&gt;0,C3801+G3801,""),IF(G3801-C3800&gt;0,G3801-C3800,""))</f>
        <v/>
      </c>
      <c r="L3801" s="15" t="str">
        <f>if(K3801&lt;&gt;"",if(J3800-J3801&lt;G3801,1,if(G3801=J3800-J3801,"Push",0)),"")</f>
        <v/>
      </c>
      <c r="AB3801" s="16"/>
    </row>
    <row r="3802" hidden="1">
      <c r="A3802" s="7">
        <v>44211.0</v>
      </c>
      <c r="B3802" s="8" t="s">
        <v>49</v>
      </c>
      <c r="C3802" s="9"/>
      <c r="D3802" s="9"/>
      <c r="E3802" s="10">
        <v>67.7</v>
      </c>
      <c r="F3802" s="11">
        <v>83.1</v>
      </c>
      <c r="G3802" s="5">
        <v>5.0</v>
      </c>
      <c r="H3802" s="5">
        <v>180.0</v>
      </c>
      <c r="I3802" s="12">
        <f>if(H3802&lt;0,-H3802/(-H3802+100),100/(H3802+100))/(if(H3802&lt;0,-H3802/(-H3802+100),100/(H3802+100))+if(H3803&lt;0,-H3803/(-H3803+100),100/(H3803+100)))</f>
        <v>0.3418803419</v>
      </c>
      <c r="J3802" s="13">
        <v>76.0</v>
      </c>
      <c r="K3802" s="14">
        <f>IF(C3802&lt;&gt;"",IF(C3802+G3802&gt;0,C3802+G3802,""),IF(G3802-C3803&gt;0,G3802-C3803,""))</f>
        <v>1.1</v>
      </c>
      <c r="L3802" s="15">
        <f>if(K3802&lt;&gt;"",if(J3803-J3802&lt;G3802,1,if(G3802=J3803-J3802,"Push",0)),"")</f>
        <v>1</v>
      </c>
      <c r="AB3802" s="16"/>
    </row>
    <row r="3803" hidden="1">
      <c r="B3803" s="20" t="s">
        <v>247</v>
      </c>
      <c r="C3803" s="3">
        <v>3.9</v>
      </c>
      <c r="D3803" s="21">
        <v>0.631</v>
      </c>
      <c r="F3803" s="22">
        <v>25.5</v>
      </c>
      <c r="G3803" s="5">
        <v>-5.0</v>
      </c>
      <c r="H3803" s="5">
        <v>-220.0</v>
      </c>
      <c r="I3803" s="12">
        <f>if(H3803&lt;0,-H3803/(-H3803+100),100/(H3803+100))/(if(H3803&lt;0,-H3803/(-H3803+100),100/(H3803+100))+if(H3802&lt;0,-H3802/(-H3802+100),100/(H3802+100)))</f>
        <v>0.6581196581</v>
      </c>
      <c r="J3803" s="13">
        <v>69.0</v>
      </c>
      <c r="K3803" s="23" t="str">
        <f>IF(C3803&lt;&gt;"",IF(C3803+G3803&gt;0,C3803+G3803,""),IF(G3803-C3802&gt;0,G3803-C3802,""))</f>
        <v/>
      </c>
      <c r="L3803" s="15" t="str">
        <f>if(K3803&lt;&gt;"",if(J3802-J3803&lt;G3803,1,if(G3803=J3802-J3803,"Push",0)),"")</f>
        <v/>
      </c>
      <c r="AB3803" s="16"/>
    </row>
    <row r="3804" hidden="1">
      <c r="A3804" s="7">
        <v>44211.0</v>
      </c>
      <c r="B3804" s="8" t="s">
        <v>136</v>
      </c>
      <c r="C3804" s="9">
        <v>5.5</v>
      </c>
      <c r="D3804" s="25">
        <v>0.711</v>
      </c>
      <c r="E3804" s="10">
        <v>59.6</v>
      </c>
      <c r="F3804" s="11">
        <v>78.0</v>
      </c>
      <c r="G3804" s="5">
        <v>2.5</v>
      </c>
      <c r="H3804" s="5">
        <v>116.0</v>
      </c>
      <c r="I3804" s="12">
        <f>if(H3804&lt;0,-H3804/(-H3804+100),100/(H3804+100))/(if(H3804&lt;0,-H3804/(-H3804+100),100/(H3804+100))+if(H3805&lt;0,-H3805/(-H3805+100),100/(H3805+100)))</f>
        <v>0.4447196577</v>
      </c>
      <c r="J3804" s="13">
        <v>61.0</v>
      </c>
      <c r="K3804" s="14">
        <f>IF(C3804&lt;&gt;"",IF(C3804+G3804&gt;0,C3804+G3804,""),IF(G3804-C3805&gt;0,G3804-C3805,""))</f>
        <v>8</v>
      </c>
      <c r="L3804" s="15">
        <f>if(K3804&lt;&gt;"",if(J3805-J3804&lt;G3804,1,if(G3804=J3805-J3804,"Push",0)),"")</f>
        <v>1</v>
      </c>
      <c r="AB3804" s="16"/>
    </row>
    <row r="3805" hidden="1">
      <c r="B3805" s="20" t="s">
        <v>249</v>
      </c>
      <c r="C3805" s="3"/>
      <c r="D3805" s="3"/>
      <c r="F3805" s="22">
        <v>31.3</v>
      </c>
      <c r="G3805" s="5">
        <v>-2.5</v>
      </c>
      <c r="H3805" s="5">
        <v>-137.0</v>
      </c>
      <c r="I3805" s="12">
        <f>if(H3805&lt;0,-H3805/(-H3805+100),100/(H3805+100))/(if(H3805&lt;0,-H3805/(-H3805+100),100/(H3805+100))+if(H3804&lt;0,-H3804/(-H3804+100),100/(H3804+100)))</f>
        <v>0.5552803423</v>
      </c>
      <c r="J3805" s="13">
        <v>37.0</v>
      </c>
      <c r="K3805" s="23" t="str">
        <f>IF(C3805&lt;&gt;"",IF(C3805+G3805&gt;0,C3805+G3805,""),IF(G3805-C3804&gt;0,G3805-C3804,""))</f>
        <v/>
      </c>
      <c r="L3805" s="15" t="str">
        <f>if(K3805&lt;&gt;"",if(J3804-J3805&lt;G3805,1,if(G3805=J3804-J3805,"Push",0)),"")</f>
        <v/>
      </c>
      <c r="AB3805" s="16"/>
    </row>
    <row r="3806" hidden="1">
      <c r="A3806" s="7">
        <v>44211.0</v>
      </c>
      <c r="B3806" s="8" t="s">
        <v>180</v>
      </c>
      <c r="C3806" s="9"/>
      <c r="D3806" s="9"/>
      <c r="E3806" s="10">
        <v>59.2</v>
      </c>
      <c r="F3806" s="11">
        <v>31.5</v>
      </c>
      <c r="G3806" s="5">
        <v>5.5</v>
      </c>
      <c r="H3806" s="5">
        <v>200.0</v>
      </c>
      <c r="I3806" s="12">
        <f>if(H3806&lt;0,-H3806/(-H3806+100),100/(H3806+100))/(if(H3806&lt;0,-H3806/(-H3806+100),100/(H3806+100))+if(H3807&lt;0,-H3807/(-H3807+100),100/(H3807+100)))</f>
        <v>0.3194444444</v>
      </c>
      <c r="J3806" s="13">
        <v>33.0</v>
      </c>
      <c r="K3806" s="14" t="str">
        <f>IF(C3806&lt;&gt;"",IF(C3806+G3806&gt;0,C3806+G3806,""),IF(G3806-C3807&gt;0,G3806-C3807,""))</f>
        <v/>
      </c>
      <c r="L3806" s="15" t="str">
        <f>if(K3806&lt;&gt;"",if(J3807-J3806&lt;G3806,1,if(G3806=J3807-J3806,"Push",0)),"")</f>
        <v/>
      </c>
      <c r="AB3806" s="16"/>
    </row>
    <row r="3807" hidden="1">
      <c r="B3807" s="20" t="s">
        <v>241</v>
      </c>
      <c r="C3807" s="3">
        <v>7.5</v>
      </c>
      <c r="D3807" s="21">
        <v>0.768</v>
      </c>
      <c r="F3807" s="22">
        <v>77.6</v>
      </c>
      <c r="G3807" s="5">
        <v>-5.5</v>
      </c>
      <c r="H3807" s="5">
        <v>-245.0</v>
      </c>
      <c r="I3807" s="12">
        <f>if(H3807&lt;0,-H3807/(-H3807+100),100/(H3807+100))/(if(H3807&lt;0,-H3807/(-H3807+100),100/(H3807+100))+if(H3806&lt;0,-H3806/(-H3806+100),100/(H3806+100)))</f>
        <v>0.6805555556</v>
      </c>
      <c r="J3807" s="13">
        <v>63.0</v>
      </c>
      <c r="K3807" s="23">
        <f>IF(C3807&lt;&gt;"",IF(C3807+G3807&gt;0,C3807+G3807,""),IF(G3807-C3806&gt;0,G3807-C3806,""))</f>
        <v>2</v>
      </c>
      <c r="L3807" s="15">
        <f>if(K3807&lt;&gt;"",if(J3806-J3807&lt;G3807,1,if(G3807=J3806-J3807,"Push",0)),"")</f>
        <v>1</v>
      </c>
      <c r="AB3807" s="16"/>
    </row>
    <row r="3808" hidden="1">
      <c r="A3808" s="7">
        <v>44211.0</v>
      </c>
      <c r="B3808" s="8" t="s">
        <v>189</v>
      </c>
      <c r="C3808" s="9"/>
      <c r="D3808" s="9"/>
      <c r="E3808" s="10">
        <v>59.0</v>
      </c>
      <c r="F3808" s="11">
        <v>19.6</v>
      </c>
      <c r="G3808" s="5">
        <v>2.5</v>
      </c>
      <c r="H3808" s="5">
        <v>120.0</v>
      </c>
      <c r="I3808" s="12">
        <f>if(H3808&lt;0,-H3808/(-H3808+100),100/(H3808+100))/(if(H3808&lt;0,-H3808/(-H3808+100),100/(H3808+100))+if(H3809&lt;0,-H3809/(-H3809+100),100/(H3809+100)))</f>
        <v>0.4357962697</v>
      </c>
      <c r="J3808" s="13">
        <v>64.0</v>
      </c>
      <c r="K3808" s="14">
        <f>IF(C3808&lt;&gt;"",IF(C3808+G3808&gt;0,C3808+G3808,""),IF(G3808-C3809&gt;0,G3808-C3809,""))</f>
        <v>2.2</v>
      </c>
      <c r="L3808" s="15">
        <f>if(K3808&lt;&gt;"",if(J3809-J3808&lt;G3808,1,if(G3808=J3809-J3808,"Push",0)),"")</f>
        <v>0</v>
      </c>
      <c r="AB3808" s="16"/>
    </row>
    <row r="3809" hidden="1">
      <c r="B3809" s="20" t="s">
        <v>162</v>
      </c>
      <c r="C3809" s="3">
        <v>0.3</v>
      </c>
      <c r="D3809" s="21">
        <v>0.515</v>
      </c>
      <c r="F3809" s="22">
        <v>74.1</v>
      </c>
      <c r="G3809" s="5">
        <v>-2.5</v>
      </c>
      <c r="H3809" s="5">
        <v>-143.0</v>
      </c>
      <c r="I3809" s="12">
        <f>if(H3809&lt;0,-H3809/(-H3809+100),100/(H3809+100))/(if(H3809&lt;0,-H3809/(-H3809+100),100/(H3809+100))+if(H3808&lt;0,-H3808/(-H3808+100),100/(H3808+100)))</f>
        <v>0.5642037303</v>
      </c>
      <c r="J3809" s="13">
        <v>73.0</v>
      </c>
      <c r="K3809" s="23" t="str">
        <f>IF(C3809&lt;&gt;"",IF(C3809+G3809&gt;0,C3809+G3809,""),IF(G3809-C3808&gt;0,G3809-C3808,""))</f>
        <v/>
      </c>
      <c r="L3809" s="15" t="str">
        <f>if(K3809&lt;&gt;"",if(J3808-J3809&lt;G3809,1,if(G3809=J3808-J3809,"Push",0)),"")</f>
        <v/>
      </c>
      <c r="AB3809" s="16"/>
    </row>
    <row r="3810" hidden="1">
      <c r="A3810" s="7">
        <v>44211.0</v>
      </c>
      <c r="B3810" s="8" t="s">
        <v>330</v>
      </c>
      <c r="C3810" s="9">
        <v>3.4</v>
      </c>
      <c r="D3810" s="25">
        <v>0.63</v>
      </c>
      <c r="E3810" s="10">
        <v>58.0</v>
      </c>
      <c r="F3810" s="11">
        <v>63.4</v>
      </c>
      <c r="G3810" s="5">
        <v>3.0</v>
      </c>
      <c r="H3810" s="5">
        <v>130.0</v>
      </c>
      <c r="I3810" s="12">
        <f>if(H3810&lt;0,-H3810/(-H3810+100),100/(H3810+100))/(if(H3810&lt;0,-H3810/(-H3810+100),100/(H3810+100))+if(H3811&lt;0,-H3811/(-H3811+100),100/(H3811+100)))</f>
        <v>0.4145990075</v>
      </c>
      <c r="J3810" s="13">
        <v>60.0</v>
      </c>
      <c r="K3810" s="14">
        <f>IF(C3810&lt;&gt;"",IF(C3810+G3810&gt;0,C3810+G3810,""),IF(G3810-C3811&gt;0,G3810-C3811,""))</f>
        <v>6.4</v>
      </c>
      <c r="L3810" s="15">
        <f>if(K3810&lt;&gt;"",if(J3811-J3810&lt;G3810,1,if(G3810=J3811-J3810,"Push",0)),"")</f>
        <v>1</v>
      </c>
      <c r="AB3810" s="16"/>
    </row>
    <row r="3811" hidden="1">
      <c r="B3811" s="20" t="s">
        <v>408</v>
      </c>
      <c r="C3811" s="3"/>
      <c r="D3811" s="3"/>
      <c r="F3811" s="22">
        <v>39.2</v>
      </c>
      <c r="G3811" s="5">
        <v>-3.0</v>
      </c>
      <c r="H3811" s="5">
        <v>-159.0</v>
      </c>
      <c r="I3811" s="12">
        <f>if(H3811&lt;0,-H3811/(-H3811+100),100/(H3811+100))/(if(H3811&lt;0,-H3811/(-H3811+100),100/(H3811+100))+if(H3810&lt;0,-H3810/(-H3810+100),100/(H3810+100)))</f>
        <v>0.5854009925</v>
      </c>
      <c r="J3811" s="13">
        <v>55.0</v>
      </c>
      <c r="K3811" s="23" t="str">
        <f>IF(C3811&lt;&gt;"",IF(C3811+G3811&gt;0,C3811+G3811,""),IF(G3811-C3810&gt;0,G3811-C3810,""))</f>
        <v/>
      </c>
      <c r="L3811" s="15" t="str">
        <f>if(K3811&lt;&gt;"",if(J3810-J3811&lt;G3811,1,if(G3811=J3810-J3811,"Push",0)),"")</f>
        <v/>
      </c>
      <c r="AB3811" s="16"/>
    </row>
    <row r="3812" hidden="1">
      <c r="A3812" s="7">
        <v>44211.0</v>
      </c>
      <c r="B3812" s="8" t="s">
        <v>57</v>
      </c>
      <c r="C3812" s="9"/>
      <c r="D3812" s="9"/>
      <c r="E3812" s="10">
        <v>56.2</v>
      </c>
      <c r="F3812" s="11">
        <v>18.8</v>
      </c>
      <c r="G3812" s="5">
        <v>-3.0</v>
      </c>
      <c r="H3812" s="5">
        <v>-157.0</v>
      </c>
      <c r="I3812" s="12">
        <f>if(H3812&lt;0,-H3812/(-H3812+100),100/(H3812+100))/(if(H3812&lt;0,-H3812/(-H3812+100),100/(H3812+100))+if(H3813&lt;0,-H3813/(-H3813+100),100/(H3813+100)))</f>
        <v>0.5842096748</v>
      </c>
      <c r="J3812" s="13">
        <v>59.0</v>
      </c>
      <c r="K3812" s="14" t="str">
        <f>IF(C3812&lt;&gt;"",IF(C3812+G3812&gt;0,C3812+G3812,""),IF(G3812-C3813&gt;0,G3812-C3813,""))</f>
        <v/>
      </c>
      <c r="L3812" s="15" t="str">
        <f>if(K3812&lt;&gt;"",if(J3813-J3812&lt;G3812,1,if(G3812=J3813-J3812,"Push",0)),"")</f>
        <v/>
      </c>
      <c r="AB3812" s="16"/>
    </row>
    <row r="3813" hidden="1">
      <c r="B3813" s="20" t="s">
        <v>266</v>
      </c>
      <c r="C3813" s="3">
        <v>0.7</v>
      </c>
      <c r="D3813" s="21">
        <v>0.528</v>
      </c>
      <c r="F3813" s="22">
        <v>72.3</v>
      </c>
      <c r="G3813" s="5">
        <v>3.0</v>
      </c>
      <c r="H3813" s="5">
        <v>130.0</v>
      </c>
      <c r="I3813" s="12">
        <f>if(H3813&lt;0,-H3813/(-H3813+100),100/(H3813+100))/(if(H3813&lt;0,-H3813/(-H3813+100),100/(H3813+100))+if(H3812&lt;0,-H3812/(-H3812+100),100/(H3812+100)))</f>
        <v>0.4157903252</v>
      </c>
      <c r="J3813" s="13">
        <v>69.0</v>
      </c>
      <c r="K3813" s="23">
        <f>IF(C3813&lt;&gt;"",IF(C3813+G3813&gt;0,C3813+G3813,""),IF(G3813-C3812&gt;0,G3813-C3812,""))</f>
        <v>3.7</v>
      </c>
      <c r="L3813" s="15">
        <f>if(K3813&lt;&gt;"",if(J3812-J3813&lt;G3813,1,if(G3813=J3812-J3813,"Push",0)),"")</f>
        <v>1</v>
      </c>
      <c r="AB3813" s="16"/>
    </row>
    <row r="3814" hidden="1">
      <c r="A3814" s="7">
        <v>44211.0</v>
      </c>
      <c r="B3814" s="8" t="s">
        <v>186</v>
      </c>
      <c r="C3814" s="9"/>
      <c r="D3814" s="9"/>
      <c r="E3814" s="10">
        <v>51.4</v>
      </c>
      <c r="F3814" s="11">
        <v>35.1</v>
      </c>
      <c r="G3814" s="5">
        <v>5.0</v>
      </c>
      <c r="H3814" s="5">
        <v>180.0</v>
      </c>
      <c r="I3814" s="12">
        <f>if(H3814&lt;0,-H3814/(-H3814+100),100/(H3814+100))/(if(H3814&lt;0,-H3814/(-H3814+100),100/(H3814+100))+if(H3815&lt;0,-H3815/(-H3815+100),100/(H3815+100)))</f>
        <v>0.3403141361</v>
      </c>
      <c r="J3814" s="13">
        <v>57.0</v>
      </c>
      <c r="K3814" s="14" t="str">
        <f>IF(C3814&lt;&gt;"",IF(C3814+G3814&gt;0,C3814+G3814,""),IF(G3814-C3815&gt;0,G3814-C3815,""))</f>
        <v/>
      </c>
      <c r="L3814" s="15" t="str">
        <f>if(K3814&lt;&gt;"",if(J3815-J3814&lt;G3814,1,if(G3814=J3815-J3814,"Push",0)),"")</f>
        <v/>
      </c>
      <c r="AB3814" s="16"/>
    </row>
    <row r="3815" hidden="1">
      <c r="B3815" s="20" t="s">
        <v>145</v>
      </c>
      <c r="C3815" s="3">
        <v>6.0</v>
      </c>
      <c r="D3815" s="21">
        <v>0.718</v>
      </c>
      <c r="F3815" s="22">
        <v>64.2</v>
      </c>
      <c r="G3815" s="5">
        <v>-5.0</v>
      </c>
      <c r="H3815" s="5">
        <v>-225.0</v>
      </c>
      <c r="I3815" s="12">
        <f>if(H3815&lt;0,-H3815/(-H3815+100),100/(H3815+100))/(if(H3815&lt;0,-H3815/(-H3815+100),100/(H3815+100))+if(H3814&lt;0,-H3814/(-H3814+100),100/(H3814+100)))</f>
        <v>0.6596858639</v>
      </c>
      <c r="J3815" s="13">
        <v>73.0</v>
      </c>
      <c r="K3815" s="23">
        <f>IF(C3815&lt;&gt;"",IF(C3815+G3815&gt;0,C3815+G3815,""),IF(G3815-C3814&gt;0,G3815-C3814,""))</f>
        <v>1</v>
      </c>
      <c r="L3815" s="15">
        <f>if(K3815&lt;&gt;"",if(J3814-J3815&lt;G3815,1,if(G3815=J3814-J3815,"Push",0)),"")</f>
        <v>1</v>
      </c>
      <c r="AB3815" s="16"/>
    </row>
    <row r="3816" hidden="1">
      <c r="A3816" s="7">
        <v>44211.0</v>
      </c>
      <c r="B3816" s="8" t="s">
        <v>254</v>
      </c>
      <c r="C3816" s="9">
        <v>2.4</v>
      </c>
      <c r="D3816" s="25">
        <v>0.576</v>
      </c>
      <c r="E3816" s="10">
        <v>50.7</v>
      </c>
      <c r="F3816" s="11">
        <v>59.4</v>
      </c>
      <c r="G3816" s="5">
        <v>-7.0</v>
      </c>
      <c r="H3816" s="5">
        <v>-315.0</v>
      </c>
      <c r="I3816" s="12">
        <f>if(H3816&lt;0,-H3816/(-H3816+100),100/(H3816+100))/(if(H3816&lt;0,-H3816/(-H3816+100),100/(H3816+100))+if(H3817&lt;0,-H3817/(-H3817+100),100/(H3817+100)))</f>
        <v>0.723655735</v>
      </c>
      <c r="J3816" s="13">
        <v>72.0</v>
      </c>
      <c r="K3816" s="14" t="str">
        <f>IF(C3816&lt;&gt;"",IF(C3816+G3816&gt;0,C3816+G3816,""),IF(G3816-C3817&gt;0,G3816-C3817,""))</f>
        <v/>
      </c>
      <c r="L3816" s="15" t="str">
        <f>if(K3816&lt;&gt;"",if(J3817-J3816&lt;G3816,1,if(G3816=J3817-J3816,"Push",0)),"")</f>
        <v/>
      </c>
      <c r="AB3816" s="16"/>
    </row>
    <row r="3817" hidden="1">
      <c r="B3817" s="20" t="s">
        <v>109</v>
      </c>
      <c r="C3817" s="3"/>
      <c r="D3817" s="3"/>
      <c r="F3817" s="22">
        <v>28.3</v>
      </c>
      <c r="G3817" s="5">
        <v>7.0</v>
      </c>
      <c r="H3817" s="5">
        <v>245.0</v>
      </c>
      <c r="I3817" s="12">
        <f>if(H3817&lt;0,-H3817/(-H3817+100),100/(H3817+100))/(if(H3817&lt;0,-H3817/(-H3817+100),100/(H3817+100))+if(H3816&lt;0,-H3816/(-H3816+100),100/(H3816+100)))</f>
        <v>0.276344265</v>
      </c>
      <c r="J3817" s="13">
        <v>63.0</v>
      </c>
      <c r="K3817" s="23">
        <f>IF(C3817&lt;&gt;"",IF(C3817+G3817&gt;0,C3817+G3817,""),IF(G3817-C3816&gt;0,G3817-C3816,""))</f>
        <v>4.6</v>
      </c>
      <c r="L3817" s="15">
        <f>if(K3817&lt;&gt;"",if(J3816-J3817&lt;G3817,1,if(G3817=J3816-J3817,"Push",0)),"")</f>
        <v>0</v>
      </c>
      <c r="AB3817" s="16"/>
    </row>
    <row r="3818" hidden="1">
      <c r="A3818" s="7">
        <v>44211.0</v>
      </c>
      <c r="B3818" s="8" t="s">
        <v>232</v>
      </c>
      <c r="C3818" s="9">
        <v>0.1</v>
      </c>
      <c r="D3818" s="25">
        <v>0.504</v>
      </c>
      <c r="E3818" s="10">
        <v>50.0</v>
      </c>
      <c r="F3818" s="11">
        <v>10.5</v>
      </c>
      <c r="G3818" s="5">
        <v>-1.5</v>
      </c>
      <c r="H3818" s="5">
        <v>-125.0</v>
      </c>
      <c r="I3818" s="12">
        <f>if(H3818&lt;0,-H3818/(-H3818+100),100/(H3818+100))/(if(H3818&lt;0,-H3818/(-H3818+100),100/(H3818+100))+if(H3819&lt;0,-H3819/(-H3819+100),100/(H3819+100)))</f>
        <v>0.53125</v>
      </c>
      <c r="J3818" s="13">
        <v>54.0</v>
      </c>
      <c r="K3818" s="14" t="str">
        <f>IF(C3818&lt;&gt;"",IF(C3818+G3818&gt;0,C3818+G3818,""),IF(G3818-C3819&gt;0,G3818-C3819,""))</f>
        <v/>
      </c>
      <c r="L3818" s="15" t="str">
        <f>if(K3818&lt;&gt;"",if(J3819-J3818&lt;G3818,1,if(G3818=J3819-J3818,"Push",0)),"")</f>
        <v/>
      </c>
      <c r="AB3818" s="16"/>
    </row>
    <row r="3819" hidden="1">
      <c r="B3819" s="20" t="s">
        <v>284</v>
      </c>
      <c r="C3819" s="3"/>
      <c r="D3819" s="3"/>
      <c r="F3819" s="22">
        <v>69.7</v>
      </c>
      <c r="G3819" s="5">
        <v>1.5</v>
      </c>
      <c r="H3819" s="5">
        <v>104.0</v>
      </c>
      <c r="I3819" s="12">
        <f>if(H3819&lt;0,-H3819/(-H3819+100),100/(H3819+100))/(if(H3819&lt;0,-H3819/(-H3819+100),100/(H3819+100))+if(H3818&lt;0,-H3818/(-H3818+100),100/(H3818+100)))</f>
        <v>0.46875</v>
      </c>
      <c r="J3819" s="13">
        <v>84.0</v>
      </c>
      <c r="K3819" s="23">
        <f>IF(C3819&lt;&gt;"",IF(C3819+G3819&gt;0,C3819+G3819,""),IF(G3819-C3818&gt;0,G3819-C3818,""))</f>
        <v>1.4</v>
      </c>
      <c r="L3819" s="15">
        <f>if(K3819&lt;&gt;"",if(J3818-J3819&lt;G3819,1,if(G3819=J3818-J3819,"Push",0)),"")</f>
        <v>1</v>
      </c>
      <c r="AB3819" s="16"/>
    </row>
    <row r="3820" hidden="1">
      <c r="A3820" s="7">
        <v>44211.0</v>
      </c>
      <c r="B3820" s="8" t="s">
        <v>166</v>
      </c>
      <c r="C3820" s="9"/>
      <c r="D3820" s="9"/>
      <c r="E3820" s="10">
        <v>49.8</v>
      </c>
      <c r="F3820" s="11">
        <v>71.5</v>
      </c>
      <c r="G3820" s="5">
        <v>3.5</v>
      </c>
      <c r="H3820" s="5">
        <v>140.0</v>
      </c>
      <c r="I3820" s="12">
        <f>if(H3820&lt;0,-H3820/(-H3820+100),100/(H3820+100))/(if(H3820&lt;0,-H3820/(-H3820+100),100/(H3820+100))+if(H3821&lt;0,-H3821/(-H3821+100),100/(H3821+100)))</f>
        <v>0.3956834532</v>
      </c>
      <c r="J3820" s="13">
        <v>81.0</v>
      </c>
      <c r="K3820" s="14" t="str">
        <f>IF(C3820&lt;&gt;"",IF(C3820+G3820&gt;0,C3820+G3820,""),IF(G3820-C3821&gt;0,G3820-C3821,""))</f>
        <v/>
      </c>
      <c r="L3820" s="15" t="str">
        <f>if(K3820&lt;&gt;"",if(J3821-J3820&lt;G3820,1,if(G3820=J3821-J3820,"Push",0)),"")</f>
        <v/>
      </c>
      <c r="AB3820" s="16"/>
    </row>
    <row r="3821" hidden="1">
      <c r="B3821" s="20" t="s">
        <v>402</v>
      </c>
      <c r="C3821" s="3">
        <v>4.7</v>
      </c>
      <c r="D3821" s="21">
        <v>0.673</v>
      </c>
      <c r="F3821" s="22">
        <v>13.9</v>
      </c>
      <c r="G3821" s="5">
        <v>-3.5</v>
      </c>
      <c r="H3821" s="5">
        <v>-175.0</v>
      </c>
      <c r="I3821" s="12">
        <f>if(H3821&lt;0,-H3821/(-H3821+100),100/(H3821+100))/(if(H3821&lt;0,-H3821/(-H3821+100),100/(H3821+100))+if(H3820&lt;0,-H3820/(-H3820+100),100/(H3820+100)))</f>
        <v>0.6043165468</v>
      </c>
      <c r="J3821" s="13">
        <v>72.0</v>
      </c>
      <c r="K3821" s="23">
        <f>IF(C3821&lt;&gt;"",IF(C3821+G3821&gt;0,C3821+G3821,""),IF(G3821-C3820&gt;0,G3821-C3820,""))</f>
        <v>1.2</v>
      </c>
      <c r="L3821" s="15">
        <f>if(K3821&lt;&gt;"",if(J3820-J3821&lt;G3821,1,if(G3821=J3820-J3821,"Push",0)),"")</f>
        <v>0</v>
      </c>
      <c r="AB3821" s="16"/>
    </row>
    <row r="3822" hidden="1">
      <c r="A3822" s="26">
        <v>44211.0</v>
      </c>
      <c r="B3822" s="27" t="s">
        <v>369</v>
      </c>
      <c r="C3822" s="28"/>
      <c r="D3822" s="28"/>
      <c r="E3822" s="29">
        <v>49.5</v>
      </c>
      <c r="F3822" s="30">
        <v>17.4</v>
      </c>
      <c r="G3822" s="31"/>
      <c r="H3822" s="31"/>
      <c r="I3822" s="32"/>
      <c r="J3822" s="33">
        <v>53.0</v>
      </c>
      <c r="K3822" s="34"/>
      <c r="L3822" s="35"/>
      <c r="AB3822" s="16"/>
    </row>
    <row r="3823" hidden="1">
      <c r="B3823" s="36" t="s">
        <v>159</v>
      </c>
      <c r="C3823" s="37">
        <v>0.5</v>
      </c>
      <c r="D3823" s="38">
        <v>0.52</v>
      </c>
      <c r="F3823" s="39">
        <v>63.2</v>
      </c>
      <c r="G3823" s="31"/>
      <c r="H3823" s="31"/>
      <c r="I3823" s="32"/>
      <c r="J3823" s="33">
        <v>67.0</v>
      </c>
      <c r="K3823" s="40"/>
      <c r="L3823" s="35"/>
      <c r="AB3823" s="16"/>
    </row>
    <row r="3824" hidden="1">
      <c r="A3824" s="7">
        <v>44211.0</v>
      </c>
      <c r="B3824" s="8" t="s">
        <v>346</v>
      </c>
      <c r="C3824" s="9">
        <v>2.0</v>
      </c>
      <c r="D3824" s="25">
        <v>0.583</v>
      </c>
      <c r="E3824" s="10">
        <v>49.4</v>
      </c>
      <c r="F3824" s="11">
        <v>14.5</v>
      </c>
      <c r="G3824" s="5">
        <v>-2.5</v>
      </c>
      <c r="H3824" s="5">
        <v>-148.0</v>
      </c>
      <c r="I3824" s="12">
        <f>if(H3824&lt;0,-H3824/(-H3824+100),100/(H3824+100))/(if(H3824&lt;0,-H3824/(-H3824+100),100/(H3824+100))+if(H3825&lt;0,-H3825/(-H3825+100),100/(H3825+100)))</f>
        <v>0.5676429568</v>
      </c>
      <c r="J3824" s="13">
        <v>49.0</v>
      </c>
      <c r="K3824" s="14" t="str">
        <f>IF(C3824&lt;&gt;"",IF(C3824+G3824&gt;0,C3824+G3824,""),IF(G3824-C3825&gt;0,G3824-C3825,""))</f>
        <v/>
      </c>
      <c r="L3824" s="15" t="str">
        <f>if(K3824&lt;&gt;"",if(J3825-J3824&lt;G3824,1,if(G3824=J3825-J3824,"Push",0)),"")</f>
        <v/>
      </c>
      <c r="AB3824" s="16"/>
    </row>
    <row r="3825" hidden="1">
      <c r="B3825" s="20" t="s">
        <v>404</v>
      </c>
      <c r="C3825" s="3"/>
      <c r="D3825" s="3"/>
      <c r="F3825" s="22">
        <v>70.7</v>
      </c>
      <c r="G3825" s="5">
        <v>2.5</v>
      </c>
      <c r="H3825" s="5">
        <v>120.0</v>
      </c>
      <c r="I3825" s="12">
        <f>if(H3825&lt;0,-H3825/(-H3825+100),100/(H3825+100))/(if(H3825&lt;0,-H3825/(-H3825+100),100/(H3825+100))+if(H3824&lt;0,-H3824/(-H3824+100),100/(H3824+100)))</f>
        <v>0.4323570432</v>
      </c>
      <c r="J3825" s="13">
        <v>58.0</v>
      </c>
      <c r="K3825" s="23">
        <f>IF(C3825&lt;&gt;"",IF(C3825+G3825&gt;0,C3825+G3825,""),IF(G3825-C3824&gt;0,G3825-C3824,""))</f>
        <v>0.5</v>
      </c>
      <c r="L3825" s="15">
        <f>if(K3825&lt;&gt;"",if(J3824-J3825&lt;G3825,1,if(G3825=J3824-J3825,"Push",0)),"")</f>
        <v>1</v>
      </c>
      <c r="AB3825" s="16"/>
    </row>
    <row r="3826" hidden="1">
      <c r="A3826" s="7">
        <v>44211.0</v>
      </c>
      <c r="B3826" s="8" t="s">
        <v>321</v>
      </c>
      <c r="C3826" s="9"/>
      <c r="D3826" s="9"/>
      <c r="E3826" s="10">
        <v>48.8</v>
      </c>
      <c r="F3826" s="11">
        <v>92.5</v>
      </c>
      <c r="G3826" s="5">
        <v>9.5</v>
      </c>
      <c r="H3826" s="5">
        <v>380.0</v>
      </c>
      <c r="I3826" s="12">
        <f>if(H3826&lt;0,-H3826/(-H3826+100),100/(H3826+100))/(if(H3826&lt;0,-H3826/(-H3826+100),100/(H3826+100))+if(H3827&lt;0,-H3827/(-H3827+100),100/(H3827+100)))</f>
        <v>0.2</v>
      </c>
      <c r="J3826" s="13">
        <v>66.0</v>
      </c>
      <c r="K3826" s="14" t="str">
        <f>IF(C3826&lt;&gt;"",IF(C3826+G3826&gt;0,C3826+G3826,""),IF(G3826-C3827&gt;0,G3826-C3827,""))</f>
        <v/>
      </c>
      <c r="L3826" s="15" t="str">
        <f>if(K3826&lt;&gt;"",if(J3827-J3826&lt;G3826,1,if(G3826=J3827-J3826,"Push",0)),"")</f>
        <v/>
      </c>
      <c r="AB3826" s="16"/>
    </row>
    <row r="3827" hidden="1">
      <c r="B3827" s="20" t="s">
        <v>345</v>
      </c>
      <c r="C3827" s="3">
        <v>10.5</v>
      </c>
      <c r="D3827" s="21">
        <v>0.829</v>
      </c>
      <c r="F3827" s="22">
        <v>16.3</v>
      </c>
      <c r="G3827" s="5">
        <v>-9.5</v>
      </c>
      <c r="H3827" s="5">
        <v>-500.0</v>
      </c>
      <c r="I3827" s="12">
        <f>if(H3827&lt;0,-H3827/(-H3827+100),100/(H3827+100))/(if(H3827&lt;0,-H3827/(-H3827+100),100/(H3827+100))+if(H3826&lt;0,-H3826/(-H3826+100),100/(H3826+100)))</f>
        <v>0.8</v>
      </c>
      <c r="J3827" s="13">
        <v>64.0</v>
      </c>
      <c r="K3827" s="23">
        <f>IF(C3827&lt;&gt;"",IF(C3827+G3827&gt;0,C3827+G3827,""),IF(G3827-C3826&gt;0,G3827-C3826,""))</f>
        <v>1</v>
      </c>
      <c r="L3827" s="15">
        <f>if(K3827&lt;&gt;"",if(J3826-J3827&lt;G3827,1,if(G3827=J3826-J3827,"Push",0)),"")</f>
        <v>0</v>
      </c>
      <c r="AB3827" s="16"/>
    </row>
    <row r="3828" hidden="1">
      <c r="A3828" s="7">
        <v>44211.0</v>
      </c>
      <c r="B3828" s="8" t="s">
        <v>222</v>
      </c>
      <c r="C3828" s="9"/>
      <c r="D3828" s="9"/>
      <c r="E3828" s="10">
        <v>47.3</v>
      </c>
      <c r="F3828" s="11">
        <v>70.6</v>
      </c>
      <c r="G3828" s="5">
        <v>5.5</v>
      </c>
      <c r="H3828" s="5">
        <v>190.0</v>
      </c>
      <c r="I3828" s="12">
        <f>if(H3828&lt;0,-H3828/(-H3828+100),100/(H3828+100))/(if(H3828&lt;0,-H3828/(-H3828+100),100/(H3828+100))+if(H3829&lt;0,-H3829/(-H3829+100),100/(H3829+100)))</f>
        <v>0.3295622233</v>
      </c>
      <c r="J3828" s="13">
        <v>63.0</v>
      </c>
      <c r="K3828" s="14" t="str">
        <f>IF(C3828&lt;&gt;"",IF(C3828+G3828&gt;0,C3828+G3828,""),IF(G3828-C3829&gt;0,G3828-C3829,""))</f>
        <v/>
      </c>
      <c r="L3828" s="15" t="str">
        <f>if(K3828&lt;&gt;"",if(J3829-J3828&lt;G3828,1,if(G3828=J3829-J3828,"Push",0)),"")</f>
        <v/>
      </c>
      <c r="AB3828" s="16"/>
    </row>
    <row r="3829" hidden="1">
      <c r="B3829" s="20" t="s">
        <v>98</v>
      </c>
      <c r="C3829" s="3">
        <v>5.6</v>
      </c>
      <c r="D3829" s="21">
        <v>0.713</v>
      </c>
      <c r="F3829" s="22">
        <v>21.6</v>
      </c>
      <c r="G3829" s="5">
        <v>-5.5</v>
      </c>
      <c r="H3829" s="5">
        <v>-235.0</v>
      </c>
      <c r="I3829" s="12">
        <f>if(H3829&lt;0,-H3829/(-H3829+100),100/(H3829+100))/(if(H3829&lt;0,-H3829/(-H3829+100),100/(H3829+100))+if(H3828&lt;0,-H3828/(-H3828+100),100/(H3828+100)))</f>
        <v>0.6704377767</v>
      </c>
      <c r="J3829" s="13">
        <v>59.0</v>
      </c>
      <c r="K3829" s="23">
        <f>IF(C3829&lt;&gt;"",IF(C3829+G3829&gt;0,C3829+G3829,""),IF(G3829-C3828&gt;0,G3829-C3828,""))</f>
        <v>0.1</v>
      </c>
      <c r="L3829" s="15">
        <f>if(K3829&lt;&gt;"",if(J3828-J3829&lt;G3829,1,if(G3829=J3828-J3829,"Push",0)),"")</f>
        <v>0</v>
      </c>
      <c r="AB3829" s="16"/>
    </row>
    <row r="3830" hidden="1">
      <c r="A3830" s="7">
        <v>44211.0</v>
      </c>
      <c r="B3830" s="8" t="s">
        <v>469</v>
      </c>
      <c r="C3830" s="9">
        <v>5.6</v>
      </c>
      <c r="D3830" s="25">
        <v>0.734</v>
      </c>
      <c r="E3830" s="10">
        <v>47.1</v>
      </c>
      <c r="F3830" s="11">
        <v>51.7</v>
      </c>
      <c r="G3830" s="5">
        <v>-5.0</v>
      </c>
      <c r="H3830" s="5">
        <v>-225.0</v>
      </c>
      <c r="I3830" s="12">
        <f>if(H3830&lt;0,-H3830/(-H3830+100),100/(H3830+100))/(if(H3830&lt;0,-H3830/(-H3830+100),100/(H3830+100))+if(H3831&lt;0,-H3831/(-H3831+100),100/(H3831+100)))</f>
        <v>0.6596858639</v>
      </c>
      <c r="J3830" s="13">
        <v>78.0</v>
      </c>
      <c r="K3830" s="14">
        <f>IF(C3830&lt;&gt;"",IF(C3830+G3830&gt;0,C3830+G3830,""),IF(G3830-C3831&gt;0,G3830-C3831,""))</f>
        <v>0.6</v>
      </c>
      <c r="L3830" s="15">
        <f>if(K3830&lt;&gt;"",if(J3831-J3830&lt;G3830,1,if(G3830=J3831-J3830,"Push",0)),"")</f>
        <v>1</v>
      </c>
      <c r="AB3830" s="16"/>
    </row>
    <row r="3831" hidden="1">
      <c r="B3831" s="20" t="s">
        <v>362</v>
      </c>
      <c r="C3831" s="3"/>
      <c r="D3831" s="3"/>
      <c r="F3831" s="22">
        <v>42.0</v>
      </c>
      <c r="G3831" s="5">
        <v>5.0</v>
      </c>
      <c r="H3831" s="5">
        <v>180.0</v>
      </c>
      <c r="I3831" s="12">
        <f>if(H3831&lt;0,-H3831/(-H3831+100),100/(H3831+100))/(if(H3831&lt;0,-H3831/(-H3831+100),100/(H3831+100))+if(H3830&lt;0,-H3830/(-H3830+100),100/(H3830+100)))</f>
        <v>0.3403141361</v>
      </c>
      <c r="J3831" s="13">
        <v>69.0</v>
      </c>
      <c r="K3831" s="23" t="str">
        <f>IF(C3831&lt;&gt;"",IF(C3831+G3831&gt;0,C3831+G3831,""),IF(G3831-C3830&gt;0,G3831-C3830,""))</f>
        <v/>
      </c>
      <c r="L3831" s="15" t="str">
        <f>if(K3831&lt;&gt;"",if(J3830-J3831&lt;G3831,1,if(G3831=J3830-J3831,"Push",0)),"")</f>
        <v/>
      </c>
      <c r="AB3831" s="16"/>
    </row>
    <row r="3832" hidden="1">
      <c r="A3832" s="7">
        <v>44211.0</v>
      </c>
      <c r="B3832" s="8" t="s">
        <v>433</v>
      </c>
      <c r="C3832" s="9">
        <v>2.0</v>
      </c>
      <c r="D3832" s="25">
        <v>0.573</v>
      </c>
      <c r="E3832" s="10">
        <v>47.0</v>
      </c>
      <c r="F3832" s="11">
        <v>20.9</v>
      </c>
      <c r="G3832" s="5">
        <v>-2.0</v>
      </c>
      <c r="H3832" s="5">
        <v>-134.0</v>
      </c>
      <c r="I3832" s="12">
        <f>if(H3832&lt;0,-H3832/(-H3832+100),100/(H3832+100))/(if(H3832&lt;0,-H3832/(-H3832+100),100/(H3832+100))+if(H3833&lt;0,-H3833/(-H3833+100),100/(H3833+100)))</f>
        <v>0.5483323039</v>
      </c>
      <c r="J3832" s="13">
        <v>74.0</v>
      </c>
      <c r="K3832" s="14" t="str">
        <f>IF(C3832&lt;&gt;"",IF(C3832+G3832&gt;0,C3832+G3832,""),IF(G3832-C3833&gt;0,G3832-C3833,""))</f>
        <v/>
      </c>
      <c r="L3832" s="15" t="str">
        <f>if(K3832&lt;&gt;"",if(J3833-J3832&lt;G3832,1,if(G3832=J3833-J3832,"Push",0)),"")</f>
        <v/>
      </c>
      <c r="AB3832" s="16"/>
    </row>
    <row r="3833" hidden="1">
      <c r="B3833" s="20" t="s">
        <v>381</v>
      </c>
      <c r="C3833" s="3"/>
      <c r="D3833" s="3"/>
      <c r="F3833" s="22">
        <v>63.8</v>
      </c>
      <c r="G3833" s="5">
        <v>2.0</v>
      </c>
      <c r="H3833" s="5">
        <v>112.0</v>
      </c>
      <c r="I3833" s="12">
        <f>if(H3833&lt;0,-H3833/(-H3833+100),100/(H3833+100))/(if(H3833&lt;0,-H3833/(-H3833+100),100/(H3833+100))+if(H3832&lt;0,-H3832/(-H3832+100),100/(H3832+100)))</f>
        <v>0.4516676961</v>
      </c>
      <c r="J3833" s="13">
        <v>76.0</v>
      </c>
      <c r="K3833" s="23" t="str">
        <f>IF(C3833&lt;&gt;"",IF(C3833+G3833&gt;0,C3833+G3833,""),IF(G3833-C3832&gt;0,G3833-C3832,""))</f>
        <v/>
      </c>
      <c r="L3833" s="15" t="str">
        <f>if(K3833&lt;&gt;"",if(J3832-J3833&lt;G3833,1,if(G3833=J3832-J3833,"Push",0)),"")</f>
        <v/>
      </c>
      <c r="AB3833" s="16"/>
    </row>
    <row r="3834" hidden="1">
      <c r="A3834" s="7">
        <v>44211.0</v>
      </c>
      <c r="B3834" s="8" t="s">
        <v>390</v>
      </c>
      <c r="C3834" s="9">
        <v>2.7</v>
      </c>
      <c r="D3834" s="25">
        <v>0.605</v>
      </c>
      <c r="E3834" s="10">
        <v>45.4</v>
      </c>
      <c r="F3834" s="11">
        <v>10.0</v>
      </c>
      <c r="G3834" s="5">
        <v>2.5</v>
      </c>
      <c r="H3834" s="5">
        <v>120.0</v>
      </c>
      <c r="I3834" s="12">
        <f>if(H3834&lt;0,-H3834/(-H3834+100),100/(H3834+100))/(if(H3834&lt;0,-H3834/(-H3834+100),100/(H3834+100))+if(H3835&lt;0,-H3835/(-H3835+100),100/(H3835+100)))</f>
        <v>0.4357962697</v>
      </c>
      <c r="J3834" s="13">
        <v>65.0</v>
      </c>
      <c r="K3834" s="14">
        <f>IF(C3834&lt;&gt;"",IF(C3834+G3834&gt;0,C3834+G3834,""),IF(G3834-C3835&gt;0,G3834-C3835,""))</f>
        <v>5.2</v>
      </c>
      <c r="L3834" s="15">
        <f>if(K3834&lt;&gt;"",if(J3835-J3834&lt;G3834,1,if(G3834=J3835-J3834,"Push",0)),"")</f>
        <v>0</v>
      </c>
      <c r="AB3834" s="16"/>
    </row>
    <row r="3835" hidden="1">
      <c r="B3835" s="20" t="s">
        <v>113</v>
      </c>
      <c r="C3835" s="3"/>
      <c r="D3835" s="3"/>
      <c r="F3835" s="22">
        <v>67.5</v>
      </c>
      <c r="G3835" s="5">
        <v>-2.5</v>
      </c>
      <c r="H3835" s="5">
        <v>-143.0</v>
      </c>
      <c r="I3835" s="12">
        <f>if(H3835&lt;0,-H3835/(-H3835+100),100/(H3835+100))/(if(H3835&lt;0,-H3835/(-H3835+100),100/(H3835+100))+if(H3834&lt;0,-H3834/(-H3834+100),100/(H3834+100)))</f>
        <v>0.5642037303</v>
      </c>
      <c r="J3835" s="13">
        <v>82.0</v>
      </c>
      <c r="K3835" s="23" t="str">
        <f>IF(C3835&lt;&gt;"",IF(C3835+G3835&gt;0,C3835+G3835,""),IF(G3835-C3834&gt;0,G3835-C3834,""))</f>
        <v/>
      </c>
      <c r="L3835" s="15" t="str">
        <f>if(K3835&lt;&gt;"",if(J3834-J3835&lt;G3835,1,if(G3835=J3834-J3835,"Push",0)),"")</f>
        <v/>
      </c>
      <c r="AB3835" s="16"/>
    </row>
    <row r="3836" hidden="1">
      <c r="A3836" s="7">
        <v>44211.0</v>
      </c>
      <c r="B3836" s="8" t="s">
        <v>37</v>
      </c>
      <c r="C3836" s="9">
        <v>11.2</v>
      </c>
      <c r="D3836" s="25">
        <v>0.87</v>
      </c>
      <c r="E3836" s="10">
        <v>44.2</v>
      </c>
      <c r="F3836" s="11">
        <v>12.2</v>
      </c>
      <c r="G3836" s="5">
        <v>-10.5</v>
      </c>
      <c r="H3836" s="5">
        <v>-670.0</v>
      </c>
      <c r="I3836" s="12">
        <f>if(H3836&lt;0,-H3836/(-H3836+100),100/(H3836+100))/(if(H3836&lt;0,-H3836/(-H3836+100),100/(H3836+100))+if(H3837&lt;0,-H3837/(-H3837+100),100/(H3837+100)))</f>
        <v>0.8346219931</v>
      </c>
      <c r="J3836" s="13">
        <v>59.0</v>
      </c>
      <c r="K3836" s="14">
        <f>IF(C3836&lt;&gt;"",IF(C3836+G3836&gt;0,C3836+G3836,""),IF(G3836-C3837&gt;0,G3836-C3837,""))</f>
        <v>0.7</v>
      </c>
      <c r="L3836" s="15">
        <f>if(K3836&lt;&gt;"",if(J3837-J3836&lt;G3836,1,if(G3836=J3837-J3836,"Push",0)),"")</f>
        <v>0</v>
      </c>
      <c r="AB3836" s="16"/>
    </row>
    <row r="3837" hidden="1">
      <c r="B3837" s="20" t="s">
        <v>317</v>
      </c>
      <c r="C3837" s="3"/>
      <c r="D3837" s="3"/>
      <c r="F3837" s="22">
        <v>89.1</v>
      </c>
      <c r="G3837" s="5">
        <v>10.5</v>
      </c>
      <c r="H3837" s="5">
        <v>480.0</v>
      </c>
      <c r="I3837" s="12">
        <f>if(H3837&lt;0,-H3837/(-H3837+100),100/(H3837+100))/(if(H3837&lt;0,-H3837/(-H3837+100),100/(H3837+100))+if(H3836&lt;0,-H3836/(-H3836+100),100/(H3836+100)))</f>
        <v>0.1653780069</v>
      </c>
      <c r="J3837" s="13">
        <v>65.0</v>
      </c>
      <c r="K3837" s="23" t="str">
        <f>IF(C3837&lt;&gt;"",IF(C3837+G3837&gt;0,C3837+G3837,""),IF(G3837-C3836&gt;0,G3837-C3836,""))</f>
        <v/>
      </c>
      <c r="L3837" s="15" t="str">
        <f>if(K3837&lt;&gt;"",if(J3836-J3837&lt;G3837,1,if(G3837=J3836-J3837,"Push",0)),"")</f>
        <v/>
      </c>
      <c r="AB3837" s="16"/>
    </row>
    <row r="3838" hidden="1">
      <c r="A3838" s="7">
        <v>44211.0</v>
      </c>
      <c r="B3838" s="8" t="s">
        <v>270</v>
      </c>
      <c r="C3838" s="9"/>
      <c r="D3838" s="9"/>
      <c r="E3838" s="10">
        <v>43.2</v>
      </c>
      <c r="F3838" s="11">
        <v>51.4</v>
      </c>
      <c r="G3838" s="5">
        <v>8.0</v>
      </c>
      <c r="H3838" s="5">
        <v>295.0</v>
      </c>
      <c r="I3838" s="12">
        <f>if(H3838&lt;0,-H3838/(-H3838+100),100/(H3838+100))/(if(H3838&lt;0,-H3838/(-H3838+100),100/(H3838+100))+if(H3839&lt;0,-H3839/(-H3839+100),100/(H3839+100)))</f>
        <v>0.2418048112</v>
      </c>
      <c r="J3838" s="13">
        <v>66.0</v>
      </c>
      <c r="K3838" s="14" t="str">
        <f>IF(C3838&lt;&gt;"",IF(C3838+G3838&gt;0,C3838+G3838,""),IF(G3838-C3839&gt;0,G3838-C3839,""))</f>
        <v/>
      </c>
      <c r="L3838" s="15" t="str">
        <f>if(K3838&lt;&gt;"",if(J3839-J3838&lt;G3838,1,if(G3838=J3839-J3838,"Push",0)),"")</f>
        <v/>
      </c>
      <c r="AB3838" s="16"/>
    </row>
    <row r="3839" hidden="1">
      <c r="B3839" s="20" t="s">
        <v>256</v>
      </c>
      <c r="C3839" s="3">
        <v>14.5</v>
      </c>
      <c r="D3839" s="21">
        <v>0.891</v>
      </c>
      <c r="F3839" s="22">
        <v>46.6</v>
      </c>
      <c r="G3839" s="5">
        <v>-8.0</v>
      </c>
      <c r="H3839" s="5">
        <v>-385.0</v>
      </c>
      <c r="I3839" s="12">
        <f>if(H3839&lt;0,-H3839/(-H3839+100),100/(H3839+100))/(if(H3839&lt;0,-H3839/(-H3839+100),100/(H3839+100))+if(H3838&lt;0,-H3838/(-H3838+100),100/(H3838+100)))</f>
        <v>0.7581951888</v>
      </c>
      <c r="J3839" s="13">
        <v>77.0</v>
      </c>
      <c r="K3839" s="23">
        <f>IF(C3839&lt;&gt;"",IF(C3839+G3839&gt;0,C3839+G3839,""),IF(G3839-C3838&gt;0,G3839-C3838,""))</f>
        <v>6.5</v>
      </c>
      <c r="L3839" s="15">
        <f>if(K3839&lt;&gt;"",if(J3838-J3839&lt;G3839,1,if(G3839=J3838-J3839,"Push",0)),"")</f>
        <v>1</v>
      </c>
      <c r="AB3839" s="16"/>
    </row>
    <row r="3840" hidden="1">
      <c r="A3840" s="7">
        <v>44211.0</v>
      </c>
      <c r="B3840" s="8" t="s">
        <v>473</v>
      </c>
      <c r="C3840" s="9"/>
      <c r="D3840" s="9"/>
      <c r="E3840" s="10">
        <v>43.1</v>
      </c>
      <c r="F3840" s="11">
        <v>21.6</v>
      </c>
      <c r="G3840" s="5">
        <v>3.5</v>
      </c>
      <c r="H3840" s="5">
        <v>143.0</v>
      </c>
      <c r="I3840" s="12">
        <f>if(H3840&lt;0,-H3840/(-H3840+100),100/(H3840+100))/(if(H3840&lt;0,-H3840/(-H3840+100),100/(H3840+100))+if(H3841&lt;0,-H3841/(-H3841+100),100/(H3841+100)))</f>
        <v>0.3927168868</v>
      </c>
      <c r="J3840" s="13">
        <v>52.0</v>
      </c>
      <c r="K3840" s="14">
        <f>IF(C3840&lt;&gt;"",IF(C3840+G3840&gt;0,C3840+G3840,""),IF(G3840-C3841&gt;0,G3840-C3841,""))</f>
        <v>0.2</v>
      </c>
      <c r="L3840" s="15">
        <f>if(K3840&lt;&gt;"",if(J3841-J3840&lt;G3840,1,if(G3840=J3841-J3840,"Push",0)),"")</f>
        <v>0</v>
      </c>
      <c r="AB3840" s="16"/>
    </row>
    <row r="3841" hidden="1">
      <c r="B3841" s="20" t="s">
        <v>139</v>
      </c>
      <c r="C3841" s="3">
        <v>3.3</v>
      </c>
      <c r="D3841" s="21">
        <v>0.636</v>
      </c>
      <c r="F3841" s="22">
        <v>63.5</v>
      </c>
      <c r="G3841" s="5">
        <v>-3.5</v>
      </c>
      <c r="H3841" s="5">
        <v>-175.0</v>
      </c>
      <c r="I3841" s="12">
        <f>if(H3841&lt;0,-H3841/(-H3841+100),100/(H3841+100))/(if(H3841&lt;0,-H3841/(-H3841+100),100/(H3841+100))+if(H3840&lt;0,-H3840/(-H3840+100),100/(H3840+100)))</f>
        <v>0.6072831132</v>
      </c>
      <c r="J3841" s="13">
        <v>63.0</v>
      </c>
      <c r="K3841" s="23" t="str">
        <f>IF(C3841&lt;&gt;"",IF(C3841+G3841&gt;0,C3841+G3841,""),IF(G3841-C3840&gt;0,G3841-C3840,""))</f>
        <v/>
      </c>
      <c r="L3841" s="15" t="str">
        <f>if(K3841&lt;&gt;"",if(J3840-J3841&lt;G3841,1,if(G3841=J3840-J3841,"Push",0)),"")</f>
        <v/>
      </c>
      <c r="AB3841" s="16"/>
    </row>
    <row r="3842" hidden="1">
      <c r="A3842" s="7">
        <v>44211.0</v>
      </c>
      <c r="B3842" s="8" t="s">
        <v>299</v>
      </c>
      <c r="C3842" s="9">
        <v>6.4</v>
      </c>
      <c r="D3842" s="25">
        <v>0.733</v>
      </c>
      <c r="E3842" s="10">
        <v>42.8</v>
      </c>
      <c r="F3842" s="11">
        <v>11.3</v>
      </c>
      <c r="G3842" s="5">
        <v>-6.0</v>
      </c>
      <c r="H3842" s="5">
        <v>-275.0</v>
      </c>
      <c r="I3842" s="12">
        <f>if(H3842&lt;0,-H3842/(-H3842+100),100/(H3842+100))/(if(H3842&lt;0,-H3842/(-H3842+100),100/(H3842+100))+if(H3843&lt;0,-H3843/(-H3843+100),100/(H3843+100)))</f>
        <v>0.6978851964</v>
      </c>
      <c r="J3842" s="13">
        <v>56.0</v>
      </c>
      <c r="K3842" s="14">
        <f>IF(C3842&lt;&gt;"",IF(C3842+G3842&gt;0,C3842+G3842,""),IF(G3842-C3843&gt;0,G3842-C3843,""))</f>
        <v>0.4</v>
      </c>
      <c r="L3842" s="15">
        <f>if(K3842&lt;&gt;"",if(J3843-J3842&lt;G3842,1,if(G3842=J3843-J3842,"Push",0)),"")</f>
        <v>0</v>
      </c>
      <c r="AB3842" s="16"/>
    </row>
    <row r="3843" hidden="1">
      <c r="B3843" s="20" t="s">
        <v>371</v>
      </c>
      <c r="C3843" s="3"/>
      <c r="D3843" s="3"/>
      <c r="F3843" s="22">
        <v>82.4</v>
      </c>
      <c r="G3843" s="5">
        <v>6.0</v>
      </c>
      <c r="H3843" s="5">
        <v>215.0</v>
      </c>
      <c r="I3843" s="12">
        <f>if(H3843&lt;0,-H3843/(-H3843+100),100/(H3843+100))/(if(H3843&lt;0,-H3843/(-H3843+100),100/(H3843+100))+if(H3842&lt;0,-H3842/(-H3842+100),100/(H3842+100)))</f>
        <v>0.3021148036</v>
      </c>
      <c r="J3843" s="13">
        <v>74.0</v>
      </c>
      <c r="K3843" s="23" t="str">
        <f>IF(C3843&lt;&gt;"",IF(C3843+G3843&gt;0,C3843+G3843,""),IF(G3843-C3842&gt;0,G3843-C3842,""))</f>
        <v/>
      </c>
      <c r="L3843" s="15" t="str">
        <f>if(K3843&lt;&gt;"",if(J3842-J3843&lt;G3843,1,if(G3843=J3842-J3843,"Push",0)),"")</f>
        <v/>
      </c>
      <c r="AB3843" s="16"/>
    </row>
    <row r="3844" hidden="1">
      <c r="A3844" s="7">
        <v>44211.0</v>
      </c>
      <c r="B3844" s="8" t="s">
        <v>257</v>
      </c>
      <c r="C3844" s="9"/>
      <c r="D3844" s="9"/>
      <c r="E3844" s="10">
        <v>40.5</v>
      </c>
      <c r="F3844" s="11">
        <v>29.8</v>
      </c>
      <c r="G3844" s="5">
        <v>7.0</v>
      </c>
      <c r="H3844" s="5">
        <v>255.0</v>
      </c>
      <c r="I3844" s="12">
        <f>if(H3844&lt;0,-H3844/(-H3844+100),100/(H3844+100))/(if(H3844&lt;0,-H3844/(-H3844+100),100/(H3844+100))+if(H3845&lt;0,-H3845/(-H3845+100),100/(H3845+100)))</f>
        <v>0.267815915</v>
      </c>
      <c r="J3844" s="13">
        <v>64.0</v>
      </c>
      <c r="K3844" s="14">
        <f>IF(C3844&lt;&gt;"",IF(C3844+G3844&gt;0,C3844+G3844,""),IF(G3844-C3845&gt;0,G3844-C3845,""))</f>
        <v>3.6</v>
      </c>
      <c r="L3844" s="15">
        <f>if(K3844&lt;&gt;"",if(J3845-J3844&lt;G3844,1,if(G3844=J3845-J3844,"Push",0)),"")</f>
        <v>1</v>
      </c>
      <c r="AB3844" s="16"/>
    </row>
    <row r="3845" hidden="1">
      <c r="B3845" s="20" t="s">
        <v>220</v>
      </c>
      <c r="C3845" s="3">
        <v>3.4</v>
      </c>
      <c r="D3845" s="21">
        <v>0.631</v>
      </c>
      <c r="F3845" s="22">
        <v>50.9</v>
      </c>
      <c r="G3845" s="5">
        <v>-7.0</v>
      </c>
      <c r="H3845" s="5">
        <v>-335.0</v>
      </c>
      <c r="I3845" s="12">
        <f>if(H3845&lt;0,-H3845/(-H3845+100),100/(H3845+100))/(if(H3845&lt;0,-H3845/(-H3845+100),100/(H3845+100))+if(H3844&lt;0,-H3844/(-H3844+100),100/(H3844+100)))</f>
        <v>0.732184085</v>
      </c>
      <c r="J3845" s="13">
        <v>67.0</v>
      </c>
      <c r="K3845" s="23" t="str">
        <f>IF(C3845&lt;&gt;"",IF(C3845+G3845&gt;0,C3845+G3845,""),IF(G3845-C3844&gt;0,G3845-C3844,""))</f>
        <v/>
      </c>
      <c r="L3845" s="15" t="str">
        <f>if(K3845&lt;&gt;"",if(J3844-J3845&lt;G3845,1,if(G3845=J3844-J3845,"Push",0)),"")</f>
        <v/>
      </c>
      <c r="AB3845" s="16"/>
    </row>
    <row r="3846" hidden="1">
      <c r="A3846" s="7">
        <v>44211.0</v>
      </c>
      <c r="B3846" s="8" t="s">
        <v>92</v>
      </c>
      <c r="C3846" s="9"/>
      <c r="D3846" s="9"/>
      <c r="E3846" s="10">
        <v>39.3</v>
      </c>
      <c r="F3846" s="11">
        <v>39.8</v>
      </c>
      <c r="G3846" s="5">
        <v>9.0</v>
      </c>
      <c r="H3846" s="5">
        <v>350.0</v>
      </c>
      <c r="I3846" s="12">
        <f>if(H3846&lt;0,-H3846/(-H3846+100),100/(H3846+100))/(if(H3846&lt;0,-H3846/(-H3846+100),100/(H3846+100))+if(H3847&lt;0,-H3847/(-H3847+100),100/(H3847+100)))</f>
        <v>0.2116788321</v>
      </c>
      <c r="J3846" s="13">
        <v>80.0</v>
      </c>
      <c r="K3846" s="14" t="str">
        <f>IF(C3846&lt;&gt;"",IF(C3846+G3846&gt;0,C3846+G3846,""),IF(G3846-C3847&gt;0,G3846-C3847,""))</f>
        <v/>
      </c>
      <c r="L3846" s="15" t="str">
        <f>if(K3846&lt;&gt;"",if(J3847-J3846&lt;G3846,1,if(G3846=J3847-J3846,"Push",0)),"")</f>
        <v/>
      </c>
      <c r="AB3846" s="16"/>
    </row>
    <row r="3847" hidden="1">
      <c r="B3847" s="20" t="s">
        <v>428</v>
      </c>
      <c r="C3847" s="3">
        <v>9.9</v>
      </c>
      <c r="D3847" s="21">
        <v>0.803</v>
      </c>
      <c r="F3847" s="22">
        <v>51.9</v>
      </c>
      <c r="G3847" s="5">
        <v>-9.0</v>
      </c>
      <c r="H3847" s="5">
        <v>-480.0</v>
      </c>
      <c r="I3847" s="12">
        <f>if(H3847&lt;0,-H3847/(-H3847+100),100/(H3847+100))/(if(H3847&lt;0,-H3847/(-H3847+100),100/(H3847+100))+if(H3846&lt;0,-H3846/(-H3846+100),100/(H3846+100)))</f>
        <v>0.7883211679</v>
      </c>
      <c r="J3847" s="13">
        <v>92.0</v>
      </c>
      <c r="K3847" s="23">
        <f>IF(C3847&lt;&gt;"",IF(C3847+G3847&gt;0,C3847+G3847,""),IF(G3847-C3846&gt;0,G3847-C3846,""))</f>
        <v>0.9</v>
      </c>
      <c r="L3847" s="15">
        <f>if(K3847&lt;&gt;"",if(J3846-J3847&lt;G3847,1,if(G3847=J3846-J3847,"Push",0)),"")</f>
        <v>1</v>
      </c>
      <c r="AB3847" s="16"/>
    </row>
    <row r="3848" hidden="1">
      <c r="A3848" s="7">
        <v>44211.0</v>
      </c>
      <c r="B3848" s="8" t="s">
        <v>264</v>
      </c>
      <c r="C3848" s="9"/>
      <c r="D3848" s="9"/>
      <c r="E3848" s="10">
        <v>39.2</v>
      </c>
      <c r="F3848" s="11">
        <v>39.2</v>
      </c>
      <c r="G3848" s="5">
        <v>16.5</v>
      </c>
      <c r="H3848" s="5">
        <v>1050.0</v>
      </c>
      <c r="I3848" s="12">
        <f>if(H3848&lt;0,-H3848/(-H3848+100),100/(H3848+100))/(if(H3848&lt;0,-H3848/(-H3848+100),100/(H3848+100))+if(H3849&lt;0,-H3849/(-H3849+100),100/(H3849+100)))</f>
        <v>0.08293460925</v>
      </c>
      <c r="J3848" s="13">
        <v>50.0</v>
      </c>
      <c r="K3848" s="14" t="str">
        <f>IF(C3848&lt;&gt;"",IF(C3848+G3848&gt;0,C3848+G3848,""),IF(G3848-C3849&gt;0,G3848-C3849,""))</f>
        <v/>
      </c>
      <c r="L3848" s="15" t="str">
        <f>if(K3848&lt;&gt;"",if(J3849-J3848&lt;G3848,1,if(G3848=J3849-J3848,"Push",0)),"")</f>
        <v/>
      </c>
      <c r="AB3848" s="16"/>
    </row>
    <row r="3849" hidden="1">
      <c r="B3849" s="20" t="s">
        <v>318</v>
      </c>
      <c r="C3849" s="3">
        <v>17.0</v>
      </c>
      <c r="D3849" s="21">
        <v>0.919</v>
      </c>
      <c r="F3849" s="22">
        <v>56.8</v>
      </c>
      <c r="G3849" s="5">
        <v>-16.5</v>
      </c>
      <c r="H3849" s="5">
        <v>-2500.0</v>
      </c>
      <c r="I3849" s="12">
        <f>if(H3849&lt;0,-H3849/(-H3849+100),100/(H3849+100))/(if(H3849&lt;0,-H3849/(-H3849+100),100/(H3849+100))+if(H3848&lt;0,-H3848/(-H3848+100),100/(H3848+100)))</f>
        <v>0.9170653907</v>
      </c>
      <c r="J3849" s="13">
        <v>70.0</v>
      </c>
      <c r="K3849" s="23">
        <f>IF(C3849&lt;&gt;"",IF(C3849+G3849&gt;0,C3849+G3849,""),IF(G3849-C3848&gt;0,G3849-C3848,""))</f>
        <v>0.5</v>
      </c>
      <c r="L3849" s="15">
        <f>if(K3849&lt;&gt;"",if(J3848-J3849&lt;G3849,1,if(G3849=J3848-J3849,"Push",0)),"")</f>
        <v>1</v>
      </c>
      <c r="AB3849" s="16"/>
    </row>
    <row r="3850" hidden="1">
      <c r="A3850" s="7">
        <v>44211.0</v>
      </c>
      <c r="B3850" s="8" t="s">
        <v>322</v>
      </c>
      <c r="C3850" s="9">
        <v>1.1</v>
      </c>
      <c r="D3850" s="25">
        <v>0.54</v>
      </c>
      <c r="E3850" s="10">
        <v>38.9</v>
      </c>
      <c r="F3850" s="11">
        <v>54.9</v>
      </c>
      <c r="G3850" s="5">
        <v>4.0</v>
      </c>
      <c r="H3850" s="5">
        <v>155.0</v>
      </c>
      <c r="I3850" s="12">
        <f>if(H3850&lt;0,-H3850/(-H3850+100),100/(H3850+100))/(if(H3850&lt;0,-H3850/(-H3850+100),100/(H3850+100))+if(H3851&lt;0,-H3851/(-H3851+100),100/(H3851+100)))</f>
        <v>0.3761673024</v>
      </c>
      <c r="J3850" s="13">
        <v>84.0</v>
      </c>
      <c r="K3850" s="14">
        <f>IF(C3850&lt;&gt;"",IF(C3850+G3850&gt;0,C3850+G3850,""),IF(G3850-C3851&gt;0,G3850-C3851,""))</f>
        <v>5.1</v>
      </c>
      <c r="L3850" s="15">
        <f>if(K3850&lt;&gt;"",if(J3851-J3850&lt;G3850,1,if(G3850=J3851-J3850,"Push",0)),"")</f>
        <v>1</v>
      </c>
      <c r="AB3850" s="16"/>
    </row>
    <row r="3851" hidden="1">
      <c r="B3851" s="20" t="s">
        <v>198</v>
      </c>
      <c r="C3851" s="3"/>
      <c r="D3851" s="3"/>
      <c r="F3851" s="22">
        <v>15.9</v>
      </c>
      <c r="G3851" s="5">
        <v>-4.0</v>
      </c>
      <c r="H3851" s="5">
        <v>-186.0</v>
      </c>
      <c r="I3851" s="12">
        <f>if(H3851&lt;0,-H3851/(-H3851+100),100/(H3851+100))/(if(H3851&lt;0,-H3851/(-H3851+100),100/(H3851+100))+if(H3850&lt;0,-H3850/(-H3850+100),100/(H3850+100)))</f>
        <v>0.6238326976</v>
      </c>
      <c r="J3851" s="13">
        <v>74.0</v>
      </c>
      <c r="K3851" s="23" t="str">
        <f>IF(C3851&lt;&gt;"",IF(C3851+G3851&gt;0,C3851+G3851,""),IF(G3851-C3850&gt;0,G3851-C3850,""))</f>
        <v/>
      </c>
      <c r="L3851" s="15" t="str">
        <f>if(K3851&lt;&gt;"",if(J3850-J3851&lt;G3851,1,if(G3851=J3850-J3851,"Push",0)),"")</f>
        <v/>
      </c>
      <c r="AB3851" s="16"/>
    </row>
    <row r="3852" hidden="1">
      <c r="A3852" s="7">
        <v>44211.0</v>
      </c>
      <c r="B3852" s="8" t="s">
        <v>105</v>
      </c>
      <c r="C3852" s="9">
        <v>6.7</v>
      </c>
      <c r="D3852" s="25">
        <v>0.744</v>
      </c>
      <c r="E3852" s="10">
        <v>38.7</v>
      </c>
      <c r="F3852" s="11">
        <v>63.4</v>
      </c>
      <c r="G3852" s="5">
        <v>-8.5</v>
      </c>
      <c r="H3852" s="5">
        <v>-455.0</v>
      </c>
      <c r="I3852" s="12">
        <f>if(H3852&lt;0,-H3852/(-H3852+100),100/(H3852+100))/(if(H3852&lt;0,-H3852/(-H3852+100),100/(H3852+100))+if(H3853&lt;0,-H3853/(-H3853+100),100/(H3853+100)))</f>
        <v>0.7867435159</v>
      </c>
      <c r="J3852" s="13">
        <v>86.0</v>
      </c>
      <c r="K3852" s="14" t="str">
        <f>IF(C3852&lt;&gt;"",IF(C3852+G3852&gt;0,C3852+G3852,""),IF(G3852-C3853&gt;0,G3852-C3853,""))</f>
        <v/>
      </c>
      <c r="L3852" s="15" t="str">
        <f>if(K3852&lt;&gt;"",if(J3853-J3852&lt;G3852,1,if(G3852=J3853-J3852,"Push",0)),"")</f>
        <v/>
      </c>
      <c r="AB3852" s="16"/>
    </row>
    <row r="3853" hidden="1">
      <c r="B3853" s="20" t="s">
        <v>271</v>
      </c>
      <c r="C3853" s="3"/>
      <c r="D3853" s="3"/>
      <c r="F3853" s="22">
        <v>25.9</v>
      </c>
      <c r="G3853" s="5">
        <v>8.5</v>
      </c>
      <c r="H3853" s="5">
        <v>350.0</v>
      </c>
      <c r="I3853" s="12">
        <f>if(H3853&lt;0,-H3853/(-H3853+100),100/(H3853+100))/(if(H3853&lt;0,-H3853/(-H3853+100),100/(H3853+100))+if(H3852&lt;0,-H3852/(-H3852+100),100/(H3852+100)))</f>
        <v>0.2132564841</v>
      </c>
      <c r="J3853" s="13">
        <v>51.0</v>
      </c>
      <c r="K3853" s="23">
        <f>IF(C3853&lt;&gt;"",IF(C3853+G3853&gt;0,C3853+G3853,""),IF(G3853-C3852&gt;0,G3853-C3852,""))</f>
        <v>1.8</v>
      </c>
      <c r="L3853" s="15">
        <f>if(K3853&lt;&gt;"",if(J3852-J3853&lt;G3853,1,if(G3853=J3852-J3853,"Push",0)),"")</f>
        <v>0</v>
      </c>
      <c r="AB3853" s="16"/>
    </row>
    <row r="3854" hidden="1">
      <c r="A3854" s="7">
        <v>44211.0</v>
      </c>
      <c r="B3854" s="8" t="s">
        <v>278</v>
      </c>
      <c r="C3854" s="9"/>
      <c r="D3854" s="9"/>
      <c r="E3854" s="10">
        <v>38.1</v>
      </c>
      <c r="F3854" s="11">
        <v>33.4</v>
      </c>
      <c r="G3854" s="5">
        <v>3.0</v>
      </c>
      <c r="H3854" s="5">
        <v>130.0</v>
      </c>
      <c r="I3854" s="12">
        <f>if(H3854&lt;0,-H3854/(-H3854+100),100/(H3854+100))/(if(H3854&lt;0,-H3854/(-H3854+100),100/(H3854+100))+if(H3855&lt;0,-H3855/(-H3855+100),100/(H3855+100)))</f>
        <v>0.4157903252</v>
      </c>
      <c r="J3854" s="13">
        <v>86.0</v>
      </c>
      <c r="K3854" s="14" t="str">
        <f>IF(C3854&lt;&gt;"",IF(C3854+G3854&gt;0,C3854+G3854,""),IF(G3854-C3855&gt;0,G3854-C3855,""))</f>
        <v/>
      </c>
      <c r="L3854" s="15" t="str">
        <f>if(K3854&lt;&gt;"",if(J3855-J3854&lt;G3854,1,if(G3854=J3855-J3854,"Push",0)),"")</f>
        <v/>
      </c>
      <c r="AB3854" s="16"/>
    </row>
    <row r="3855" hidden="1">
      <c r="B3855" s="20" t="s">
        <v>68</v>
      </c>
      <c r="C3855" s="3">
        <v>8.9</v>
      </c>
      <c r="D3855" s="21">
        <v>0.774</v>
      </c>
      <c r="F3855" s="22">
        <v>53.7</v>
      </c>
      <c r="G3855" s="5">
        <v>-3.0</v>
      </c>
      <c r="H3855" s="5">
        <v>-157.0</v>
      </c>
      <c r="I3855" s="12">
        <f>if(H3855&lt;0,-H3855/(-H3855+100),100/(H3855+100))/(if(H3855&lt;0,-H3855/(-H3855+100),100/(H3855+100))+if(H3854&lt;0,-H3854/(-H3854+100),100/(H3854+100)))</f>
        <v>0.5842096748</v>
      </c>
      <c r="J3855" s="13">
        <v>91.0</v>
      </c>
      <c r="K3855" s="23">
        <f>IF(C3855&lt;&gt;"",IF(C3855+G3855&gt;0,C3855+G3855,""),IF(G3855-C3854&gt;0,G3855-C3854,""))</f>
        <v>5.9</v>
      </c>
      <c r="L3855" s="15">
        <f>if(K3855&lt;&gt;"",if(J3854-J3855&lt;G3855,1,if(G3855=J3854-J3855,"Push",0)),"")</f>
        <v>1</v>
      </c>
      <c r="AB3855" s="16"/>
    </row>
    <row r="3856" hidden="1">
      <c r="A3856" s="7">
        <v>44211.0</v>
      </c>
      <c r="B3856" s="8" t="s">
        <v>412</v>
      </c>
      <c r="C3856" s="9"/>
      <c r="D3856" s="9"/>
      <c r="E3856" s="10">
        <v>37.4</v>
      </c>
      <c r="F3856" s="11">
        <v>66.7</v>
      </c>
      <c r="G3856" s="5">
        <v>8.0</v>
      </c>
      <c r="H3856" s="5">
        <v>300.0</v>
      </c>
      <c r="I3856" s="12">
        <f>if(H3856&lt;0,-H3856/(-H3856+100),100/(H3856+100))/(if(H3856&lt;0,-H3856/(-H3856+100),100/(H3856+100))+if(H3857&lt;0,-H3857/(-H3857+100),100/(H3857+100)))</f>
        <v>0.2395061728</v>
      </c>
      <c r="J3856" s="13">
        <v>74.0</v>
      </c>
      <c r="K3856" s="14">
        <f>IF(C3856&lt;&gt;"",IF(C3856+G3856&gt;0,C3856+G3856,""),IF(G3856-C3857&gt;0,G3856-C3857,""))</f>
        <v>2.4</v>
      </c>
      <c r="L3856" s="15">
        <f>if(K3856&lt;&gt;"",if(J3857-J3856&lt;G3856,1,if(G3856=J3857-J3856,"Push",0)),"")</f>
        <v>1</v>
      </c>
      <c r="AB3856" s="16"/>
    </row>
    <row r="3857" hidden="1">
      <c r="B3857" s="20" t="s">
        <v>70</v>
      </c>
      <c r="C3857" s="3">
        <v>5.6</v>
      </c>
      <c r="D3857" s="21">
        <v>0.693</v>
      </c>
      <c r="F3857" s="22">
        <v>11.1</v>
      </c>
      <c r="G3857" s="5">
        <v>-8.0</v>
      </c>
      <c r="H3857" s="5">
        <v>-385.0</v>
      </c>
      <c r="I3857" s="12">
        <f>if(H3857&lt;0,-H3857/(-H3857+100),100/(H3857+100))/(if(H3857&lt;0,-H3857/(-H3857+100),100/(H3857+100))+if(H3856&lt;0,-H3856/(-H3856+100),100/(H3856+100)))</f>
        <v>0.7604938272</v>
      </c>
      <c r="J3857" s="13">
        <v>69.0</v>
      </c>
      <c r="K3857" s="23" t="str">
        <f>IF(C3857&lt;&gt;"",IF(C3857+G3857&gt;0,C3857+G3857,""),IF(G3857-C3856&gt;0,G3857-C3856,""))</f>
        <v/>
      </c>
      <c r="L3857" s="15" t="str">
        <f>if(K3857&lt;&gt;"",if(J3856-J3857&lt;G3857,1,if(G3857=J3856-J3857,"Push",0)),"")</f>
        <v/>
      </c>
      <c r="AB3857" s="16"/>
    </row>
    <row r="3858" hidden="1">
      <c r="A3858" s="7">
        <v>44211.0</v>
      </c>
      <c r="B3858" s="8" t="s">
        <v>146</v>
      </c>
      <c r="C3858" s="9">
        <v>4.8</v>
      </c>
      <c r="D3858" s="25">
        <v>0.686</v>
      </c>
      <c r="E3858" s="10">
        <v>37.3</v>
      </c>
      <c r="F3858" s="11">
        <v>59.8</v>
      </c>
      <c r="G3858" s="5">
        <v>-5.0</v>
      </c>
      <c r="H3858" s="5">
        <v>-230.0</v>
      </c>
      <c r="I3858" s="12">
        <f>if(H3858&lt;0,-H3858/(-H3858+100),100/(H3858+100))/(if(H3858&lt;0,-H3858/(-H3858+100),100/(H3858+100))+if(H3859&lt;0,-H3859/(-H3859+100),100/(H3859+100)))</f>
        <v>0.6651445967</v>
      </c>
      <c r="J3858" s="13">
        <v>62.0</v>
      </c>
      <c r="K3858" s="14" t="str">
        <f>IF(C3858&lt;&gt;"",IF(C3858+G3858&gt;0,C3858+G3858,""),IF(G3858-C3859&gt;0,G3858-C3859,""))</f>
        <v/>
      </c>
      <c r="L3858" s="15" t="str">
        <f>if(K3858&lt;&gt;"",if(J3859-J3858&lt;G3858,1,if(G3858=J3859-J3858,"Push",0)),"")</f>
        <v/>
      </c>
      <c r="AB3858" s="16"/>
    </row>
    <row r="3859" hidden="1">
      <c r="B3859" s="20" t="s">
        <v>177</v>
      </c>
      <c r="C3859" s="3"/>
      <c r="D3859" s="3"/>
      <c r="F3859" s="22">
        <v>23.6</v>
      </c>
      <c r="G3859" s="5">
        <v>5.0</v>
      </c>
      <c r="H3859" s="5">
        <v>185.0</v>
      </c>
      <c r="I3859" s="12">
        <f>if(H3859&lt;0,-H3859/(-H3859+100),100/(H3859+100))/(if(H3859&lt;0,-H3859/(-H3859+100),100/(H3859+100))+if(H3858&lt;0,-H3858/(-H3858+100),100/(H3858+100)))</f>
        <v>0.3348554033</v>
      </c>
      <c r="J3859" s="13">
        <v>45.0</v>
      </c>
      <c r="K3859" s="23">
        <f>IF(C3859&lt;&gt;"",IF(C3859+G3859&gt;0,C3859+G3859,""),IF(G3859-C3858&gt;0,G3859-C3858,""))</f>
        <v>0.2</v>
      </c>
      <c r="L3859" s="15">
        <f>if(K3859&lt;&gt;"",if(J3858-J3859&lt;G3859,1,if(G3859=J3858-J3859,"Push",0)),"")</f>
        <v>0</v>
      </c>
      <c r="AB3859" s="16"/>
    </row>
    <row r="3860" hidden="1">
      <c r="A3860" s="7">
        <v>44211.0</v>
      </c>
      <c r="B3860" s="8" t="s">
        <v>93</v>
      </c>
      <c r="C3860" s="9"/>
      <c r="D3860" s="9"/>
      <c r="E3860" s="10">
        <v>37.1</v>
      </c>
      <c r="F3860" s="11">
        <v>20.2</v>
      </c>
      <c r="G3860" s="5">
        <v>7.0</v>
      </c>
      <c r="H3860" s="5">
        <v>250.0</v>
      </c>
      <c r="I3860" s="12">
        <f>if(H3860&lt;0,-H3860/(-H3860+100),100/(H3860+100))/(if(H3860&lt;0,-H3860/(-H3860+100),100/(H3860+100))+if(H3861&lt;0,-H3861/(-H3861+100),100/(H3861+100)))</f>
        <v>0.273476112</v>
      </c>
      <c r="J3860" s="13">
        <v>72.0</v>
      </c>
      <c r="K3860" s="14">
        <f>IF(C3860&lt;&gt;"",IF(C3860+G3860&gt;0,C3860+G3860,""),IF(G3860-C3861&gt;0,G3860-C3861,""))</f>
        <v>1.2</v>
      </c>
      <c r="L3860" s="15">
        <f>if(K3860&lt;&gt;"",if(J3861-J3860&lt;G3860,1,if(G3860=J3861-J3860,"Push",0)),"")</f>
        <v>0</v>
      </c>
      <c r="AB3860" s="16"/>
    </row>
    <row r="3861" hidden="1">
      <c r="B3861" s="20" t="s">
        <v>282</v>
      </c>
      <c r="C3861" s="3">
        <v>5.8</v>
      </c>
      <c r="D3861" s="21">
        <v>0.714</v>
      </c>
      <c r="F3861" s="22">
        <v>58.8</v>
      </c>
      <c r="G3861" s="5">
        <v>-7.0</v>
      </c>
      <c r="H3861" s="5">
        <v>-315.0</v>
      </c>
      <c r="I3861" s="12">
        <f>if(H3861&lt;0,-H3861/(-H3861+100),100/(H3861+100))/(if(H3861&lt;0,-H3861/(-H3861+100),100/(H3861+100))+if(H3860&lt;0,-H3860/(-H3860+100),100/(H3860+100)))</f>
        <v>0.726523888</v>
      </c>
      <c r="J3861" s="13">
        <v>84.0</v>
      </c>
      <c r="K3861" s="23" t="str">
        <f>IF(C3861&lt;&gt;"",IF(C3861+G3861&gt;0,C3861+G3861,""),IF(G3861-C3860&gt;0,G3861-C3860,""))</f>
        <v/>
      </c>
      <c r="L3861" s="15" t="str">
        <f>if(K3861&lt;&gt;"",if(J3860-J3861&lt;G3861,1,if(G3861=J3860-J3861,"Push",0)),"")</f>
        <v/>
      </c>
      <c r="AB3861" s="16"/>
    </row>
    <row r="3862" hidden="1">
      <c r="A3862" s="7">
        <v>44211.0</v>
      </c>
      <c r="B3862" s="8" t="s">
        <v>137</v>
      </c>
      <c r="C3862" s="9"/>
      <c r="D3862" s="9"/>
      <c r="E3862" s="10">
        <v>35.0</v>
      </c>
      <c r="F3862" s="11">
        <v>18.5</v>
      </c>
      <c r="G3862" s="5">
        <v>3.5</v>
      </c>
      <c r="H3862" s="5">
        <v>140.0</v>
      </c>
      <c r="I3862" s="12">
        <f>if(H3862&lt;0,-H3862/(-H3862+100),100/(H3862+100))/(if(H3862&lt;0,-H3862/(-H3862+100),100/(H3862+100))+if(H3863&lt;0,-H3863/(-H3863+100),100/(H3863+100)))</f>
        <v>0.3956834532</v>
      </c>
      <c r="J3862" s="13">
        <v>61.0</v>
      </c>
      <c r="K3862" s="14" t="str">
        <f>IF(C3862&lt;&gt;"",IF(C3862+G3862&gt;0,C3862+G3862,""),IF(G3862-C3863&gt;0,G3862-C3863,""))</f>
        <v/>
      </c>
      <c r="L3862" s="15" t="str">
        <f>if(K3862&lt;&gt;"",if(J3863-J3862&lt;G3862,1,if(G3862=J3863-J3862,"Push",0)),"")</f>
        <v/>
      </c>
      <c r="AB3862" s="16"/>
    </row>
    <row r="3863" hidden="1">
      <c r="B3863" s="20" t="s">
        <v>355</v>
      </c>
      <c r="C3863" s="3">
        <v>9.1</v>
      </c>
      <c r="D3863" s="21">
        <v>0.803</v>
      </c>
      <c r="F3863" s="22">
        <v>65.8</v>
      </c>
      <c r="G3863" s="5">
        <v>-3.5</v>
      </c>
      <c r="H3863" s="5">
        <v>-175.0</v>
      </c>
      <c r="I3863" s="12">
        <f>if(H3863&lt;0,-H3863/(-H3863+100),100/(H3863+100))/(if(H3863&lt;0,-H3863/(-H3863+100),100/(H3863+100))+if(H3862&lt;0,-H3862/(-H3862+100),100/(H3862+100)))</f>
        <v>0.6043165468</v>
      </c>
      <c r="J3863" s="13">
        <v>86.0</v>
      </c>
      <c r="K3863" s="23">
        <f>IF(C3863&lt;&gt;"",IF(C3863+G3863&gt;0,C3863+G3863,""),IF(G3863-C3862&gt;0,G3863-C3862,""))</f>
        <v>5.6</v>
      </c>
      <c r="L3863" s="15">
        <f>if(K3863&lt;&gt;"",if(J3862-J3863&lt;G3863,1,if(G3863=J3862-J3863,"Push",0)),"")</f>
        <v>1</v>
      </c>
      <c r="AB3863" s="16"/>
    </row>
    <row r="3864" hidden="1">
      <c r="A3864" s="7">
        <v>44211.0</v>
      </c>
      <c r="B3864" s="8" t="s">
        <v>85</v>
      </c>
      <c r="C3864" s="9"/>
      <c r="D3864" s="9"/>
      <c r="E3864" s="10">
        <v>34.7</v>
      </c>
      <c r="F3864" s="11">
        <v>22.2</v>
      </c>
      <c r="G3864" s="5">
        <v>5.0</v>
      </c>
      <c r="H3864" s="5">
        <v>180.0</v>
      </c>
      <c r="I3864" s="12">
        <f>if(H3864&lt;0,-H3864/(-H3864+100),100/(H3864+100))/(if(H3864&lt;0,-H3864/(-H3864+100),100/(H3864+100))+if(H3865&lt;0,-H3865/(-H3865+100),100/(H3865+100)))</f>
        <v>0.3418803419</v>
      </c>
      <c r="J3864" s="13">
        <v>63.0</v>
      </c>
      <c r="K3864" s="14" t="str">
        <f>IF(C3864&lt;&gt;"",IF(C3864+G3864&gt;0,C3864+G3864,""),IF(G3864-C3865&gt;0,G3864-C3865,""))</f>
        <v/>
      </c>
      <c r="L3864" s="15" t="str">
        <f>if(K3864&lt;&gt;"",if(J3865-J3864&lt;G3864,1,if(G3864=J3865-J3864,"Push",0)),"")</f>
        <v/>
      </c>
      <c r="AB3864" s="16"/>
    </row>
    <row r="3865" hidden="1">
      <c r="B3865" s="20" t="s">
        <v>363</v>
      </c>
      <c r="C3865" s="3">
        <v>6.5</v>
      </c>
      <c r="D3865" s="21">
        <v>0.744</v>
      </c>
      <c r="F3865" s="22">
        <v>55.3</v>
      </c>
      <c r="G3865" s="5">
        <v>-5.0</v>
      </c>
      <c r="H3865" s="5">
        <v>-220.0</v>
      </c>
      <c r="I3865" s="12">
        <f>if(H3865&lt;0,-H3865/(-H3865+100),100/(H3865+100))/(if(H3865&lt;0,-H3865/(-H3865+100),100/(H3865+100))+if(H3864&lt;0,-H3864/(-H3864+100),100/(H3864+100)))</f>
        <v>0.6581196581</v>
      </c>
      <c r="J3865" s="13">
        <v>73.0</v>
      </c>
      <c r="K3865" s="23">
        <f>IF(C3865&lt;&gt;"",IF(C3865+G3865&gt;0,C3865+G3865,""),IF(G3865-C3864&gt;0,G3865-C3864,""))</f>
        <v>1.5</v>
      </c>
      <c r="L3865" s="15">
        <f>if(K3865&lt;&gt;"",if(J3864-J3865&lt;G3865,1,if(G3865=J3864-J3865,"Push",0)),"")</f>
        <v>1</v>
      </c>
      <c r="AB3865" s="16"/>
    </row>
    <row r="3866" hidden="1">
      <c r="A3866" s="7">
        <v>44211.0</v>
      </c>
      <c r="B3866" s="8" t="s">
        <v>349</v>
      </c>
      <c r="C3866" s="9"/>
      <c r="D3866" s="9"/>
      <c r="E3866" s="10">
        <v>34.6</v>
      </c>
      <c r="F3866" s="11">
        <v>29.6</v>
      </c>
      <c r="G3866" s="5">
        <v>2.5</v>
      </c>
      <c r="H3866" s="5">
        <v>120.0</v>
      </c>
      <c r="I3866" s="12">
        <f>if(H3866&lt;0,-H3866/(-H3866+100),100/(H3866+100))/(if(H3866&lt;0,-H3866/(-H3866+100),100/(H3866+100))+if(H3867&lt;0,-H3867/(-H3867+100),100/(H3867+100)))</f>
        <v>0.4357962697</v>
      </c>
      <c r="J3866" s="13">
        <v>72.0</v>
      </c>
      <c r="K3866" s="14" t="str">
        <f>IF(C3866&lt;&gt;"",IF(C3866+G3866&gt;0,C3866+G3866,""),IF(G3866-C3867&gt;0,G3866-C3867,""))</f>
        <v/>
      </c>
      <c r="L3866" s="15" t="str">
        <f>if(K3866&lt;&gt;"",if(J3867-J3866&lt;G3866,1,if(G3866=J3867-J3866,"Push",0)),"")</f>
        <v/>
      </c>
      <c r="AB3866" s="16"/>
    </row>
    <row r="3867" hidden="1">
      <c r="B3867" s="20" t="s">
        <v>262</v>
      </c>
      <c r="C3867" s="3">
        <v>3.9</v>
      </c>
      <c r="D3867" s="21">
        <v>0.65</v>
      </c>
      <c r="F3867" s="22">
        <v>42.7</v>
      </c>
      <c r="G3867" s="5">
        <v>-2.5</v>
      </c>
      <c r="H3867" s="5">
        <v>-143.0</v>
      </c>
      <c r="I3867" s="12">
        <f>if(H3867&lt;0,-H3867/(-H3867+100),100/(H3867+100))/(if(H3867&lt;0,-H3867/(-H3867+100),100/(H3867+100))+if(H3866&lt;0,-H3866/(-H3866+100),100/(H3866+100)))</f>
        <v>0.5642037303</v>
      </c>
      <c r="J3867" s="13">
        <v>74.0</v>
      </c>
      <c r="K3867" s="23">
        <f>IF(C3867&lt;&gt;"",IF(C3867+G3867&gt;0,C3867+G3867,""),IF(G3867-C3866&gt;0,G3867-C3866,""))</f>
        <v>1.4</v>
      </c>
      <c r="L3867" s="15">
        <f>if(K3867&lt;&gt;"",if(J3866-J3867&lt;G3867,1,if(G3867=J3866-J3867,"Push",0)),"")</f>
        <v>0</v>
      </c>
      <c r="AB3867" s="16"/>
    </row>
    <row r="3868" hidden="1">
      <c r="A3868" s="7">
        <v>44211.0</v>
      </c>
      <c r="B3868" s="8" t="s">
        <v>244</v>
      </c>
      <c r="C3868" s="9"/>
      <c r="D3868" s="9"/>
      <c r="E3868" s="10">
        <v>34.3</v>
      </c>
      <c r="F3868" s="11">
        <v>61.4</v>
      </c>
      <c r="G3868" s="5">
        <v>2.0</v>
      </c>
      <c r="H3868" s="5">
        <v>112.0</v>
      </c>
      <c r="I3868" s="12">
        <f>if(H3868&lt;0,-H3868/(-H3868+100),100/(H3868+100))/(if(H3868&lt;0,-H3868/(-H3868+100),100/(H3868+100))+if(H3869&lt;0,-H3869/(-H3869+100),100/(H3869+100)))</f>
        <v>0.4516676961</v>
      </c>
      <c r="J3868" s="13">
        <v>93.0</v>
      </c>
      <c r="K3868" s="14" t="str">
        <f>IF(C3868&lt;&gt;"",IF(C3868+G3868&gt;0,C3868+G3868,""),IF(G3868-C3869&gt;0,G3868-C3869,""))</f>
        <v/>
      </c>
      <c r="L3868" s="15" t="str">
        <f>if(K3868&lt;&gt;"",if(J3869-J3868&lt;G3868,1,if(G3868=J3869-J3868,"Push",0)),"")</f>
        <v/>
      </c>
      <c r="AB3868" s="16"/>
    </row>
    <row r="3869" hidden="1">
      <c r="B3869" s="20" t="s">
        <v>131</v>
      </c>
      <c r="C3869" s="3">
        <v>7.4</v>
      </c>
      <c r="D3869" s="21">
        <v>0.758</v>
      </c>
      <c r="F3869" s="22">
        <v>17.7</v>
      </c>
      <c r="G3869" s="5">
        <v>-2.0</v>
      </c>
      <c r="H3869" s="5">
        <v>-134.0</v>
      </c>
      <c r="I3869" s="12">
        <f>if(H3869&lt;0,-H3869/(-H3869+100),100/(H3869+100))/(if(H3869&lt;0,-H3869/(-H3869+100),100/(H3869+100))+if(H3868&lt;0,-H3868/(-H3868+100),100/(H3868+100)))</f>
        <v>0.5483323039</v>
      </c>
      <c r="J3869" s="13">
        <v>92.0</v>
      </c>
      <c r="K3869" s="23">
        <f>IF(C3869&lt;&gt;"",IF(C3869+G3869&gt;0,C3869+G3869,""),IF(G3869-C3868&gt;0,G3869-C3868,""))</f>
        <v>5.4</v>
      </c>
      <c r="L3869" s="15">
        <f>if(K3869&lt;&gt;"",if(J3868-J3869&lt;G3869,1,if(G3869=J3868-J3869,"Push",0)),"")</f>
        <v>0</v>
      </c>
      <c r="AB3869" s="16"/>
    </row>
    <row r="3870" hidden="1">
      <c r="A3870" s="7">
        <v>44211.0</v>
      </c>
      <c r="B3870" s="8" t="s">
        <v>204</v>
      </c>
      <c r="C3870" s="9">
        <v>6.8</v>
      </c>
      <c r="D3870" s="25">
        <v>0.735</v>
      </c>
      <c r="E3870" s="10">
        <v>33.2</v>
      </c>
      <c r="F3870" s="11">
        <v>61.3</v>
      </c>
      <c r="G3870" s="5">
        <v>-4.0</v>
      </c>
      <c r="H3870" s="5">
        <v>-190.0</v>
      </c>
      <c r="I3870" s="12">
        <f>if(H3870&lt;0,-H3870/(-H3870+100),100/(H3870+100))/(if(H3870&lt;0,-H3870/(-H3870+100),100/(H3870+100))+if(H3871&lt;0,-H3871/(-H3871+100),100/(H3871+100)))</f>
        <v>0.6255648806</v>
      </c>
      <c r="J3870" s="13">
        <v>66.0</v>
      </c>
      <c r="K3870" s="14">
        <f>IF(C3870&lt;&gt;"",IF(C3870+G3870&gt;0,C3870+G3870,""),IF(G3870-C3871&gt;0,G3870-C3871,""))</f>
        <v>2.8</v>
      </c>
      <c r="L3870" s="15">
        <f>if(K3870&lt;&gt;"",if(J3871-J3870&lt;G3870,1,if(G3870=J3871-J3870,"Push",0)),"")</f>
        <v>1</v>
      </c>
      <c r="AB3870" s="16"/>
    </row>
    <row r="3871" hidden="1">
      <c r="B3871" s="20" t="s">
        <v>168</v>
      </c>
      <c r="C3871" s="3"/>
      <c r="D3871" s="3"/>
      <c r="F3871" s="22">
        <v>18.0</v>
      </c>
      <c r="G3871" s="5">
        <v>4.0</v>
      </c>
      <c r="H3871" s="5">
        <v>155.0</v>
      </c>
      <c r="I3871" s="12">
        <f>if(H3871&lt;0,-H3871/(-H3871+100),100/(H3871+100))/(if(H3871&lt;0,-H3871/(-H3871+100),100/(H3871+100))+if(H3870&lt;0,-H3870/(-H3870+100),100/(H3870+100)))</f>
        <v>0.3744351194</v>
      </c>
      <c r="J3871" s="13">
        <v>43.0</v>
      </c>
      <c r="K3871" s="23" t="str">
        <f>IF(C3871&lt;&gt;"",IF(C3871+G3871&gt;0,C3871+G3871,""),IF(G3871-C3870&gt;0,G3871-C3870,""))</f>
        <v/>
      </c>
      <c r="L3871" s="15" t="str">
        <f>if(K3871&lt;&gt;"",if(J3870-J3871&lt;G3871,1,if(G3871=J3870-J3871,"Push",0)),"")</f>
        <v/>
      </c>
      <c r="AB3871" s="16"/>
    </row>
    <row r="3872" hidden="1">
      <c r="A3872" s="7">
        <v>44211.0</v>
      </c>
      <c r="B3872" s="8" t="s">
        <v>456</v>
      </c>
      <c r="C3872" s="9"/>
      <c r="D3872" s="9"/>
      <c r="E3872" s="10">
        <v>32.5</v>
      </c>
      <c r="F3872" s="11">
        <v>55.8</v>
      </c>
      <c r="I3872" s="12"/>
      <c r="J3872" s="13">
        <v>52.0</v>
      </c>
      <c r="K3872" s="14"/>
      <c r="L3872" s="15"/>
      <c r="AB3872" s="16"/>
    </row>
    <row r="3873" hidden="1">
      <c r="B3873" s="20" t="s">
        <v>310</v>
      </c>
      <c r="C3873" s="3">
        <v>16.9</v>
      </c>
      <c r="D3873" s="21">
        <v>0.937</v>
      </c>
      <c r="F3873" s="22">
        <v>41.7</v>
      </c>
      <c r="I3873" s="12"/>
      <c r="J3873" s="13">
        <v>69.0</v>
      </c>
      <c r="K3873" s="23"/>
      <c r="L3873" s="15"/>
      <c r="AB3873" s="16"/>
    </row>
    <row r="3874" hidden="1">
      <c r="A3874" s="7">
        <v>44211.0</v>
      </c>
      <c r="B3874" s="8" t="s">
        <v>358</v>
      </c>
      <c r="C3874" s="9"/>
      <c r="D3874" s="9"/>
      <c r="E3874" s="10">
        <v>31.4</v>
      </c>
      <c r="F3874" s="11">
        <v>66.7</v>
      </c>
      <c r="G3874" s="5">
        <v>3.0</v>
      </c>
      <c r="H3874" s="5">
        <v>130.0</v>
      </c>
      <c r="I3874" s="12">
        <f>if(H3874&lt;0,-H3874/(-H3874+100),100/(H3874+100))/(if(H3874&lt;0,-H3874/(-H3874+100),100/(H3874+100))+if(H3875&lt;0,-H3875/(-H3875+100),100/(H3875+100)))</f>
        <v>0.4157903252</v>
      </c>
      <c r="J3874" s="13">
        <v>74.0</v>
      </c>
      <c r="K3874" s="14" t="str">
        <f>IF(C3874&lt;&gt;"",IF(C3874+G3874&gt;0,C3874+G3874,""),IF(G3874-C3875&gt;0,G3874-C3875,""))</f>
        <v/>
      </c>
      <c r="L3874" s="15" t="str">
        <f>if(K3874&lt;&gt;"",if(J3875-J3874&lt;G3874,1,if(G3874=J3875-J3874,"Push",0)),"")</f>
        <v/>
      </c>
      <c r="AB3874" s="16"/>
    </row>
    <row r="3875" hidden="1">
      <c r="B3875" s="20" t="s">
        <v>226</v>
      </c>
      <c r="C3875" s="3">
        <v>9.1</v>
      </c>
      <c r="D3875" s="21">
        <v>0.816</v>
      </c>
      <c r="F3875" s="22">
        <v>16.7</v>
      </c>
      <c r="G3875" s="5">
        <v>-3.0</v>
      </c>
      <c r="H3875" s="5">
        <v>-157.0</v>
      </c>
      <c r="I3875" s="12">
        <f>if(H3875&lt;0,-H3875/(-H3875+100),100/(H3875+100))/(if(H3875&lt;0,-H3875/(-H3875+100),100/(H3875+100))+if(H3874&lt;0,-H3874/(-H3874+100),100/(H3874+100)))</f>
        <v>0.5842096748</v>
      </c>
      <c r="J3875" s="13">
        <v>60.0</v>
      </c>
      <c r="K3875" s="23">
        <f>IF(C3875&lt;&gt;"",IF(C3875+G3875&gt;0,C3875+G3875,""),IF(G3875-C3874&gt;0,G3875-C3874,""))</f>
        <v>6.1</v>
      </c>
      <c r="L3875" s="15">
        <f>if(K3875&lt;&gt;"",if(J3874-J3875&lt;G3875,1,if(G3875=J3874-J3875,"Push",0)),"")</f>
        <v>0</v>
      </c>
      <c r="AB3875" s="16"/>
    </row>
    <row r="3876" hidden="1">
      <c r="A3876" s="7">
        <v>44211.0</v>
      </c>
      <c r="B3876" s="8" t="s">
        <v>81</v>
      </c>
      <c r="C3876" s="9">
        <v>12.8</v>
      </c>
      <c r="D3876" s="25">
        <v>0.862</v>
      </c>
      <c r="E3876" s="10">
        <v>29.3</v>
      </c>
      <c r="F3876" s="11">
        <v>33.8</v>
      </c>
      <c r="G3876" s="5">
        <v>-11.5</v>
      </c>
      <c r="H3876" s="5">
        <v>-770.0</v>
      </c>
      <c r="I3876" s="12">
        <f>if(H3876&lt;0,-H3876/(-H3876+100),100/(H3876+100))/(if(H3876&lt;0,-H3876/(-H3876+100),100/(H3876+100))+if(H3877&lt;0,-H3877/(-H3877+100),100/(H3877+100)))</f>
        <v>0.8468983722</v>
      </c>
      <c r="J3876" s="13">
        <v>88.0</v>
      </c>
      <c r="K3876" s="14">
        <f>IF(C3876&lt;&gt;"",IF(C3876+G3876&gt;0,C3876+G3876,""),IF(G3876-C3877&gt;0,G3876-C3877,""))</f>
        <v>1.3</v>
      </c>
      <c r="L3876" s="15">
        <f>if(K3876&lt;&gt;"",if(J3877-J3876&lt;G3876,1,if(G3876=J3877-J3876,"Push",0)),"")</f>
        <v>0</v>
      </c>
      <c r="AB3876" s="16"/>
    </row>
    <row r="3877" hidden="1">
      <c r="B3877" s="20" t="s">
        <v>296</v>
      </c>
      <c r="C3877" s="3"/>
      <c r="D3877" s="3"/>
      <c r="F3877" s="22">
        <v>46.4</v>
      </c>
      <c r="G3877" s="5">
        <v>11.5</v>
      </c>
      <c r="H3877" s="5">
        <v>525.0</v>
      </c>
      <c r="I3877" s="12">
        <f>if(H3877&lt;0,-H3877/(-H3877+100),100/(H3877+100))/(if(H3877&lt;0,-H3877/(-H3877+100),100/(H3877+100))+if(H3876&lt;0,-H3876/(-H3876+100),100/(H3876+100)))</f>
        <v>0.1531016278</v>
      </c>
      <c r="J3877" s="13">
        <v>84.0</v>
      </c>
      <c r="K3877" s="23" t="str">
        <f>IF(C3877&lt;&gt;"",IF(C3877+G3877&gt;0,C3877+G3877,""),IF(G3877-C3876&gt;0,G3877-C3876,""))</f>
        <v/>
      </c>
      <c r="L3877" s="15" t="str">
        <f>if(K3877&lt;&gt;"",if(J3876-J3877&lt;G3877,1,if(G3877=J3876-J3877,"Push",0)),"")</f>
        <v/>
      </c>
      <c r="AB3877" s="16"/>
    </row>
    <row r="3878" hidden="1">
      <c r="A3878" s="7">
        <v>44211.0</v>
      </c>
      <c r="B3878" s="8" t="s">
        <v>164</v>
      </c>
      <c r="C3878" s="9"/>
      <c r="D3878" s="9"/>
      <c r="E3878" s="10">
        <v>28.9</v>
      </c>
      <c r="F3878" s="11">
        <v>30.0</v>
      </c>
      <c r="G3878" s="5">
        <v>5.0</v>
      </c>
      <c r="H3878" s="5">
        <v>180.0</v>
      </c>
      <c r="I3878" s="12">
        <f>if(H3878&lt;0,-H3878/(-H3878+100),100/(H3878+100))/(if(H3878&lt;0,-H3878/(-H3878+100),100/(H3878+100))+if(H3879&lt;0,-H3879/(-H3879+100),100/(H3879+100)))</f>
        <v>0.3403141361</v>
      </c>
      <c r="J3878" s="13">
        <v>74.0</v>
      </c>
      <c r="K3878" s="14" t="str">
        <f>IF(C3878&lt;&gt;"",IF(C3878+G3878&gt;0,C3878+G3878,""),IF(G3878-C3879&gt;0,G3878-C3879,""))</f>
        <v/>
      </c>
      <c r="L3878" s="15" t="str">
        <f>if(K3878&lt;&gt;"",if(J3879-J3878&lt;G3878,1,if(G3878=J3879-J3878,"Push",0)),"")</f>
        <v/>
      </c>
      <c r="AB3878" s="16"/>
    </row>
    <row r="3879" hidden="1">
      <c r="B3879" s="20" t="s">
        <v>111</v>
      </c>
      <c r="C3879" s="3">
        <v>9.9</v>
      </c>
      <c r="D3879" s="21">
        <v>0.814</v>
      </c>
      <c r="F3879" s="22">
        <v>52.6</v>
      </c>
      <c r="G3879" s="5">
        <v>-5.0</v>
      </c>
      <c r="H3879" s="5">
        <v>-225.0</v>
      </c>
      <c r="I3879" s="12">
        <f>if(H3879&lt;0,-H3879/(-H3879+100),100/(H3879+100))/(if(H3879&lt;0,-H3879/(-H3879+100),100/(H3879+100))+if(H3878&lt;0,-H3878/(-H3878+100),100/(H3878+100)))</f>
        <v>0.6596858639</v>
      </c>
      <c r="J3879" s="13">
        <v>83.0</v>
      </c>
      <c r="K3879" s="23">
        <f>IF(C3879&lt;&gt;"",IF(C3879+G3879&gt;0,C3879+G3879,""),IF(G3879-C3878&gt;0,G3879-C3878,""))</f>
        <v>4.9</v>
      </c>
      <c r="L3879" s="15">
        <f>if(K3879&lt;&gt;"",if(J3878-J3879&lt;G3879,1,if(G3879=J3878-J3879,"Push",0)),"")</f>
        <v>1</v>
      </c>
      <c r="AB3879" s="16"/>
    </row>
    <row r="3880" hidden="1">
      <c r="A3880" s="7">
        <v>44211.0</v>
      </c>
      <c r="B3880" s="8" t="s">
        <v>99</v>
      </c>
      <c r="C3880" s="9"/>
      <c r="D3880" s="9"/>
      <c r="E3880" s="10">
        <v>28.9</v>
      </c>
      <c r="F3880" s="11">
        <v>39.9</v>
      </c>
      <c r="G3880" s="5">
        <v>13.0</v>
      </c>
      <c r="H3880" s="5">
        <v>700.0</v>
      </c>
      <c r="I3880" s="12">
        <f>if(H3880&lt;0,-H3880/(-H3880+100),100/(H3880+100))/(if(H3880&lt;0,-H3880/(-H3880+100),100/(H3880+100))+if(H3881&lt;0,-H3881/(-H3881+100),100/(H3881+100)))</f>
        <v>0.1198815984</v>
      </c>
      <c r="J3880" s="13">
        <v>75.0</v>
      </c>
      <c r="K3880" s="14" t="str">
        <f>IF(C3880&lt;&gt;"",IF(C3880+G3880&gt;0,C3880+G3880,""),IF(G3880-C3881&gt;0,G3880-C3881,""))</f>
        <v/>
      </c>
      <c r="L3880" s="15" t="str">
        <f>if(K3880&lt;&gt;"",if(J3881-J3880&lt;G3880,1,if(G3880=J3881-J3880,"Push",0)),"")</f>
        <v/>
      </c>
      <c r="AB3880" s="16"/>
    </row>
    <row r="3881" hidden="1">
      <c r="B3881" s="20" t="s">
        <v>265</v>
      </c>
      <c r="C3881" s="3">
        <v>13.9</v>
      </c>
      <c r="D3881" s="21">
        <v>0.889</v>
      </c>
      <c r="F3881" s="22">
        <v>39.9</v>
      </c>
      <c r="G3881" s="5">
        <v>-13.0</v>
      </c>
      <c r="H3881" s="5">
        <v>-1115.0</v>
      </c>
      <c r="I3881" s="12">
        <f>if(H3881&lt;0,-H3881/(-H3881+100),100/(H3881+100))/(if(H3881&lt;0,-H3881/(-H3881+100),100/(H3881+100))+if(H3880&lt;0,-H3880/(-H3880+100),100/(H3880+100)))</f>
        <v>0.8801184016</v>
      </c>
      <c r="J3881" s="13">
        <v>83.0</v>
      </c>
      <c r="K3881" s="23">
        <f>IF(C3881&lt;&gt;"",IF(C3881+G3881&gt;0,C3881+G3881,""),IF(G3881-C3880&gt;0,G3881-C3880,""))</f>
        <v>0.9</v>
      </c>
      <c r="L3881" s="15">
        <f>if(K3881&lt;&gt;"",if(J3880-J3881&lt;G3881,1,if(G3881=J3880-J3881,"Push",0)),"")</f>
        <v>0</v>
      </c>
      <c r="AB3881" s="16"/>
    </row>
    <row r="3882" hidden="1">
      <c r="A3882" s="7">
        <v>44211.0</v>
      </c>
      <c r="B3882" s="8" t="s">
        <v>338</v>
      </c>
      <c r="C3882" s="9"/>
      <c r="D3882" s="9"/>
      <c r="E3882" s="10">
        <v>28.0</v>
      </c>
      <c r="F3882" s="11">
        <v>13.2</v>
      </c>
      <c r="G3882" s="5">
        <v>6.5</v>
      </c>
      <c r="H3882" s="5">
        <v>230.0</v>
      </c>
      <c r="I3882" s="12">
        <f>if(H3882&lt;0,-H3882/(-H3882+100),100/(H3882+100))/(if(H3882&lt;0,-H3882/(-H3882+100),100/(H3882+100))+if(H3883&lt;0,-H3883/(-H3883+100),100/(H3883+100)))</f>
        <v>0.288637194</v>
      </c>
      <c r="J3882" s="13">
        <v>49.0</v>
      </c>
      <c r="K3882" s="14" t="str">
        <f>IF(C3882&lt;&gt;"",IF(C3882+G3882&gt;0,C3882+G3882,""),IF(G3882-C3883&gt;0,G3882-C3883,""))</f>
        <v/>
      </c>
      <c r="L3882" s="15" t="str">
        <f>if(K3882&lt;&gt;"",if(J3883-J3882&lt;G3882,1,if(G3882=J3883-J3882,"Push",0)),"")</f>
        <v/>
      </c>
      <c r="AB3882" s="16"/>
    </row>
    <row r="3883" hidden="1">
      <c r="B3883" s="20" t="s">
        <v>77</v>
      </c>
      <c r="C3883" s="3">
        <v>10.5</v>
      </c>
      <c r="D3883" s="21">
        <v>0.814</v>
      </c>
      <c r="F3883" s="22">
        <v>63.4</v>
      </c>
      <c r="G3883" s="5">
        <v>-6.5</v>
      </c>
      <c r="H3883" s="5">
        <v>-295.0</v>
      </c>
      <c r="I3883" s="12">
        <f>if(H3883&lt;0,-H3883/(-H3883+100),100/(H3883+100))/(if(H3883&lt;0,-H3883/(-H3883+100),100/(H3883+100))+if(H3882&lt;0,-H3882/(-H3882+100),100/(H3882+100)))</f>
        <v>0.711362806</v>
      </c>
      <c r="J3883" s="13">
        <v>82.0</v>
      </c>
      <c r="K3883" s="23">
        <f>IF(C3883&lt;&gt;"",IF(C3883+G3883&gt;0,C3883+G3883,""),IF(G3883-C3882&gt;0,G3883-C3882,""))</f>
        <v>4</v>
      </c>
      <c r="L3883" s="15">
        <f>if(K3883&lt;&gt;"",if(J3882-J3883&lt;G3883,1,if(G3883=J3882-J3883,"Push",0)),"")</f>
        <v>1</v>
      </c>
      <c r="AB3883" s="16"/>
    </row>
    <row r="3884" hidden="1">
      <c r="A3884" s="7">
        <v>44211.0</v>
      </c>
      <c r="B3884" s="8" t="s">
        <v>339</v>
      </c>
      <c r="C3884" s="9"/>
      <c r="D3884" s="9"/>
      <c r="E3884" s="10">
        <v>27.9</v>
      </c>
      <c r="F3884" s="11">
        <v>13.5</v>
      </c>
      <c r="G3884" s="5">
        <v>7.5</v>
      </c>
      <c r="H3884" s="5">
        <v>280.0</v>
      </c>
      <c r="I3884" s="12">
        <f>if(H3884&lt;0,-H3884/(-H3884+100),100/(H3884+100))/(if(H3884&lt;0,-H3884/(-H3884+100),100/(H3884+100))+if(H3885&lt;0,-H3885/(-H3885+100),100/(H3885+100)))</f>
        <v>0.2516411379</v>
      </c>
      <c r="J3884" s="13">
        <v>51.0</v>
      </c>
      <c r="K3884" s="14" t="str">
        <f>IF(C3884&lt;&gt;"",IF(C3884+G3884&gt;0,C3884+G3884,""),IF(G3884-C3885&gt;0,G3884-C3885,""))</f>
        <v/>
      </c>
      <c r="L3884" s="15" t="str">
        <f>if(K3884&lt;&gt;"",if(J3885-J3884&lt;G3884,1,if(G3884=J3885-J3884,"Push",0)),"")</f>
        <v/>
      </c>
      <c r="AB3884" s="16"/>
    </row>
    <row r="3885" hidden="1">
      <c r="B3885" s="20" t="s">
        <v>315</v>
      </c>
      <c r="C3885" s="3">
        <v>10.4</v>
      </c>
      <c r="D3885" s="21">
        <v>0.844</v>
      </c>
      <c r="F3885" s="22">
        <v>61.9</v>
      </c>
      <c r="G3885" s="5">
        <v>-7.5</v>
      </c>
      <c r="H3885" s="5">
        <v>-360.0</v>
      </c>
      <c r="I3885" s="12">
        <f>if(H3885&lt;0,-H3885/(-H3885+100),100/(H3885+100))/(if(H3885&lt;0,-H3885/(-H3885+100),100/(H3885+100))+if(H3884&lt;0,-H3884/(-H3884+100),100/(H3884+100)))</f>
        <v>0.7483588621</v>
      </c>
      <c r="J3885" s="13">
        <v>73.0</v>
      </c>
      <c r="K3885" s="23">
        <f>IF(C3885&lt;&gt;"",IF(C3885+G3885&gt;0,C3885+G3885,""),IF(G3885-C3884&gt;0,G3885-C3884,""))</f>
        <v>2.9</v>
      </c>
      <c r="L3885" s="15">
        <f>if(K3885&lt;&gt;"",if(J3884-J3885&lt;G3885,1,if(G3885=J3884-J3885,"Push",0)),"")</f>
        <v>1</v>
      </c>
      <c r="AB3885" s="16"/>
    </row>
    <row r="3886" hidden="1">
      <c r="A3886" s="7">
        <v>44211.0</v>
      </c>
      <c r="B3886" s="8" t="s">
        <v>215</v>
      </c>
      <c r="C3886" s="9"/>
      <c r="D3886" s="9"/>
      <c r="E3886" s="10">
        <v>21.8</v>
      </c>
      <c r="F3886" s="11">
        <v>41.8</v>
      </c>
      <c r="I3886" s="12"/>
      <c r="J3886" s="13">
        <v>62.0</v>
      </c>
      <c r="K3886" s="14"/>
      <c r="L3886" s="15"/>
      <c r="AB3886" s="16"/>
    </row>
    <row r="3887" hidden="1">
      <c r="B3887" s="20" t="s">
        <v>152</v>
      </c>
      <c r="C3887" s="3">
        <v>39.8</v>
      </c>
      <c r="D3887" s="21">
        <v>0.998</v>
      </c>
      <c r="F3887" s="22">
        <v>50.8</v>
      </c>
      <c r="I3887" s="12"/>
      <c r="J3887" s="13">
        <v>121.0</v>
      </c>
      <c r="K3887" s="23"/>
      <c r="L3887" s="15"/>
      <c r="AB3887" s="16"/>
    </row>
    <row r="3888" hidden="1">
      <c r="A3888" s="7">
        <v>44211.0</v>
      </c>
      <c r="B3888" s="8" t="s">
        <v>481</v>
      </c>
      <c r="C3888" s="9"/>
      <c r="D3888" s="9"/>
      <c r="E3888" s="10"/>
      <c r="F3888" s="11"/>
      <c r="I3888" s="12"/>
      <c r="J3888" s="13">
        <v>58.0</v>
      </c>
      <c r="K3888" s="14"/>
      <c r="L3888" s="15"/>
      <c r="AB3888" s="16"/>
    </row>
    <row r="3889" hidden="1">
      <c r="B3889" s="20" t="s">
        <v>58</v>
      </c>
      <c r="C3889" s="3"/>
      <c r="D3889" s="3"/>
      <c r="F3889" s="22"/>
      <c r="I3889" s="12"/>
      <c r="J3889" s="13">
        <v>100.0</v>
      </c>
      <c r="K3889" s="23"/>
      <c r="L3889" s="15"/>
      <c r="AB3889" s="16"/>
    </row>
    <row r="3890">
      <c r="A3890" s="42">
        <v>44212.0</v>
      </c>
      <c r="B3890" s="43" t="s">
        <v>279</v>
      </c>
      <c r="C3890" s="44">
        <v>1.8</v>
      </c>
      <c r="D3890" s="45">
        <v>0.573</v>
      </c>
      <c r="E3890" s="44">
        <v>98.2</v>
      </c>
      <c r="F3890" s="44">
        <v>84.2</v>
      </c>
      <c r="G3890" s="67">
        <v>-4.0</v>
      </c>
      <c r="H3890" s="48">
        <v>-186.0</v>
      </c>
      <c r="I3890" s="49">
        <f>if(H3890&lt;0,-H3890/(-H3890+100),100/(H3890+100))/(if(H3890&lt;0,-H3890/(-H3890+100),100/(H3890+100))+if(H3891&lt;0,-H3891/(-H3891+100),100/(H3891+100)))</f>
        <v>0.6238326976</v>
      </c>
      <c r="J3890" s="50">
        <v>68.0</v>
      </c>
      <c r="K3890" s="51" t="str">
        <f>IF(C3890&lt;&gt;"",IF(C3890+G3890&gt;0,C3890+G3890,""),IF(G3890-C3891&gt;0,G3890-C3891,""))</f>
        <v/>
      </c>
      <c r="L3890" s="52" t="str">
        <f>if(K3890&lt;&gt;"",if(J3891-J3890&lt;G3890,1,if(G3890=J3891-J3890,"Push",0)),"")</f>
        <v/>
      </c>
      <c r="AB3890" s="16"/>
    </row>
    <row r="3891">
      <c r="B3891" s="20" t="s">
        <v>80</v>
      </c>
      <c r="C3891" s="3"/>
      <c r="D3891" s="3"/>
      <c r="F3891" s="3">
        <v>52.6</v>
      </c>
      <c r="G3891" s="4">
        <v>4.0</v>
      </c>
      <c r="H3891" s="5">
        <v>155.0</v>
      </c>
      <c r="I3891" s="12">
        <f>if(H3891&lt;0,-H3891/(-H3891+100),100/(H3891+100))/(if(H3891&lt;0,-H3891/(-H3891+100),100/(H3891+100))+if(H3890&lt;0,-H3890/(-H3890+100),100/(H3890+100)))</f>
        <v>0.3761673024</v>
      </c>
      <c r="J3891" s="13">
        <v>60.0</v>
      </c>
      <c r="K3891" s="23">
        <f>IF(C3891&lt;&gt;"",IF(C3891+G3891&gt;0,C3891+G3891,""),IF(G3891-C3890&gt;0,G3891-C3890,""))</f>
        <v>2.2</v>
      </c>
      <c r="L3891" s="15">
        <f>if(K3891&lt;&gt;"",if(J3890-J3891&lt;G3891,1,if(G3891=J3890-J3891,"Push",0)),"")</f>
        <v>0</v>
      </c>
    </row>
    <row r="3892" hidden="1">
      <c r="A3892" s="7">
        <v>44212.0</v>
      </c>
      <c r="B3892" s="8" t="s">
        <v>36</v>
      </c>
      <c r="C3892" s="9">
        <v>1.5</v>
      </c>
      <c r="D3892" s="25">
        <v>0.57</v>
      </c>
      <c r="E3892" s="9">
        <v>94.6</v>
      </c>
      <c r="F3892" s="9">
        <v>95.5</v>
      </c>
      <c r="G3892" s="4">
        <v>-1.5</v>
      </c>
      <c r="H3892" s="5">
        <v>-124.0</v>
      </c>
      <c r="I3892" s="12">
        <f>if(H3892&lt;0,-H3892/(-H3892+100),100/(H3892+100))/(if(H3892&lt;0,-H3892/(-H3892+100),100/(H3892+100))+if(H3893&lt;0,-H3893/(-H3893+100),100/(H3893+100)))</f>
        <v>0.53035894</v>
      </c>
      <c r="J3892" s="13">
        <v>85.0</v>
      </c>
      <c r="K3892" s="14" t="str">
        <f>IF(C3892&lt;&gt;"",IF(C3892+G3892&gt;0,C3892+G3892,""),IF(G3892-C3893&gt;0,G3892-C3893,""))</f>
        <v/>
      </c>
      <c r="L3892" s="15" t="str">
        <f>if(K3892&lt;&gt;"",if(J3893-J3892&lt;G3892,1,if(G3892=J3893-J3892,"Push",0)),"")</f>
        <v/>
      </c>
    </row>
    <row r="3893" hidden="1">
      <c r="B3893" s="20" t="s">
        <v>14</v>
      </c>
      <c r="C3893" s="3"/>
      <c r="D3893" s="3"/>
      <c r="F3893" s="3">
        <v>37.1</v>
      </c>
      <c r="G3893" s="4">
        <v>1.5</v>
      </c>
      <c r="H3893" s="5">
        <v>104.0</v>
      </c>
      <c r="I3893" s="12">
        <f>if(H3893&lt;0,-H3893/(-H3893+100),100/(H3893+100))/(if(H3893&lt;0,-H3893/(-H3893+100),100/(H3893+100))+if(H3892&lt;0,-H3892/(-H3892+100),100/(H3892+100)))</f>
        <v>0.46964106</v>
      </c>
      <c r="J3893" s="13">
        <v>50.0</v>
      </c>
      <c r="K3893" s="23" t="str">
        <f>IF(C3893&lt;&gt;"",IF(C3893+G3893&gt;0,C3893+G3893,""),IF(G3893-C3892&gt;0,G3893-C3892,""))</f>
        <v/>
      </c>
      <c r="L3893" s="15" t="str">
        <f>if(K3893&lt;&gt;"",if(J3892-J3893&lt;G3893,1,if(G3893=J3892-J3893,"Push",0)),"")</f>
        <v/>
      </c>
    </row>
    <row r="3894" hidden="1">
      <c r="A3894" s="7">
        <v>44212.0</v>
      </c>
      <c r="B3894" s="8" t="s">
        <v>176</v>
      </c>
      <c r="C3894" s="9"/>
      <c r="D3894" s="9"/>
      <c r="E3894" s="9">
        <v>93.6</v>
      </c>
      <c r="F3894" s="9">
        <v>37.1</v>
      </c>
      <c r="G3894" s="4">
        <v>3.0</v>
      </c>
      <c r="H3894" s="5">
        <v>130.0</v>
      </c>
      <c r="I3894" s="12">
        <f>if(H3894&lt;0,-H3894/(-H3894+100),100/(H3894+100))/(if(H3894&lt;0,-H3894/(-H3894+100),100/(H3894+100))+if(H3895&lt;0,-H3895/(-H3895+100),100/(H3895+100)))</f>
        <v>0.417007359</v>
      </c>
      <c r="J3894" s="13">
        <v>59.0</v>
      </c>
      <c r="K3894" s="14">
        <f>IF(C3894&lt;&gt;"",IF(C3894+G3894&gt;0,C3894+G3894,""),IF(G3894-C3895&gt;0,G3894-C3895,""))</f>
        <v>1.9</v>
      </c>
      <c r="L3894" s="15">
        <f>if(K3894&lt;&gt;"",if(J3895-J3894&lt;G3894,1,if(G3894=J3895-J3894,"Push",0)),"")</f>
        <v>0</v>
      </c>
    </row>
    <row r="3895" hidden="1">
      <c r="B3895" s="20" t="s">
        <v>122</v>
      </c>
      <c r="C3895" s="3">
        <v>1.1</v>
      </c>
      <c r="D3895" s="21">
        <v>0.537</v>
      </c>
      <c r="F3895" s="3">
        <v>97.0</v>
      </c>
      <c r="G3895" s="4">
        <v>-3.0</v>
      </c>
      <c r="H3895" s="5">
        <v>-155.0</v>
      </c>
      <c r="I3895" s="12">
        <f>if(H3895&lt;0,-H3895/(-H3895+100),100/(H3895+100))/(if(H3895&lt;0,-H3895/(-H3895+100),100/(H3895+100))+if(H3894&lt;0,-H3894/(-H3894+100),100/(H3894+100)))</f>
        <v>0.582992641</v>
      </c>
      <c r="J3895" s="13">
        <v>90.0</v>
      </c>
      <c r="K3895" s="23" t="str">
        <f>IF(C3895&lt;&gt;"",IF(C3895+G3895&gt;0,C3895+G3895,""),IF(G3895-C3894&gt;0,G3895-C3894,""))</f>
        <v/>
      </c>
      <c r="L3895" s="15" t="str">
        <f>if(K3895&lt;&gt;"",if(J3894-J3895&lt;G3895,1,if(G3895=J3894-J3895,"Push",0)),"")</f>
        <v/>
      </c>
    </row>
    <row r="3896" hidden="1">
      <c r="A3896" s="7">
        <v>44212.0</v>
      </c>
      <c r="B3896" s="8" t="s">
        <v>34</v>
      </c>
      <c r="C3896" s="9">
        <v>0.1</v>
      </c>
      <c r="D3896" s="25">
        <v>0.505</v>
      </c>
      <c r="E3896" s="9">
        <v>91.4</v>
      </c>
      <c r="F3896" s="9">
        <v>49.7</v>
      </c>
      <c r="G3896" s="4">
        <v>4.0</v>
      </c>
      <c r="H3896" s="5">
        <v>155.0</v>
      </c>
      <c r="I3896" s="12">
        <f>if(H3896&lt;0,-H3896/(-H3896+100),100/(H3896+100))/(if(H3896&lt;0,-H3896/(-H3896+100),100/(H3896+100))+if(H3897&lt;0,-H3897/(-H3897+100),100/(H3897+100)))</f>
        <v>0.3779654202</v>
      </c>
      <c r="J3896" s="13">
        <v>75.0</v>
      </c>
      <c r="K3896" s="14">
        <f>IF(C3896&lt;&gt;"",IF(C3896+G3896&gt;0,C3896+G3896,""),IF(G3896-C3897&gt;0,G3896-C3897,""))</f>
        <v>4.1</v>
      </c>
      <c r="L3896" s="15">
        <f>if(K3896&lt;&gt;"",if(J3897-J3896&lt;G3896,1,if(G3896=J3897-J3896,"Push",0)),"")</f>
        <v>0</v>
      </c>
    </row>
    <row r="3897" hidden="1">
      <c r="B3897" s="20" t="s">
        <v>334</v>
      </c>
      <c r="C3897" s="3"/>
      <c r="D3897" s="3"/>
      <c r="F3897" s="3">
        <v>82.9</v>
      </c>
      <c r="G3897" s="4">
        <v>-4.0</v>
      </c>
      <c r="H3897" s="5">
        <v>-182.0</v>
      </c>
      <c r="I3897" s="12">
        <f>if(H3897&lt;0,-H3897/(-H3897+100),100/(H3897+100))/(if(H3897&lt;0,-H3897/(-H3897+100),100/(H3897+100))+if(H3896&lt;0,-H3896/(-H3896+100),100/(H3896+100)))</f>
        <v>0.6220345798</v>
      </c>
      <c r="J3897" s="13">
        <v>82.0</v>
      </c>
      <c r="K3897" s="23" t="str">
        <f>IF(C3897&lt;&gt;"",IF(C3897+G3897&gt;0,C3897+G3897,""),IF(G3897-C3896&gt;0,G3897-C3896,""))</f>
        <v/>
      </c>
      <c r="L3897" s="15" t="str">
        <f>if(K3897&lt;&gt;"",if(J3896-J3897&lt;G3897,1,if(G3897=J3896-J3897,"Push",0)),"")</f>
        <v/>
      </c>
    </row>
    <row r="3898" hidden="1">
      <c r="A3898" s="7">
        <v>44212.0</v>
      </c>
      <c r="B3898" s="8" t="s">
        <v>331</v>
      </c>
      <c r="C3898" s="9">
        <v>0.3</v>
      </c>
      <c r="D3898" s="25">
        <v>0.514</v>
      </c>
      <c r="E3898" s="9">
        <v>89.8</v>
      </c>
      <c r="F3898" s="9">
        <v>45.9</v>
      </c>
      <c r="G3898" s="4">
        <v>-0.5</v>
      </c>
      <c r="H3898" s="5">
        <v>-110.0</v>
      </c>
      <c r="I3898" s="12">
        <f>if(H3898&lt;0,-H3898/(-H3898+100),100/(H3898+100))/(if(H3898&lt;0,-H3898/(-H3898+100),100/(H3898+100))+if(H3899&lt;0,-H3899/(-H3899+100),100/(H3899+100)))</f>
        <v>0.5</v>
      </c>
      <c r="J3898" s="13">
        <v>69.0</v>
      </c>
      <c r="K3898" s="14" t="str">
        <f>IF(C3898&lt;&gt;"",IF(C3898+G3898&gt;0,C3898+G3898,""),IF(G3898-C3899&gt;0,G3898-C3899,""))</f>
        <v/>
      </c>
      <c r="L3898" s="15" t="str">
        <f>if(K3898&lt;&gt;"",if(J3899-J3898&lt;G3898,1,if(G3898=J3899-J3898,"Push",0)),"")</f>
        <v/>
      </c>
    </row>
    <row r="3899" hidden="1">
      <c r="B3899" s="20" t="s">
        <v>13</v>
      </c>
      <c r="C3899" s="3"/>
      <c r="D3899" s="3"/>
      <c r="F3899" s="3">
        <v>84.6</v>
      </c>
      <c r="G3899" s="4">
        <v>0.5</v>
      </c>
      <c r="H3899" s="5">
        <v>-110.0</v>
      </c>
      <c r="I3899" s="12">
        <f>if(H3899&lt;0,-H3899/(-H3899+100),100/(H3899+100))/(if(H3899&lt;0,-H3899/(-H3899+100),100/(H3899+100))+if(H3898&lt;0,-H3898/(-H3898+100),100/(H3898+100)))</f>
        <v>0.5</v>
      </c>
      <c r="J3899" s="13">
        <v>72.0</v>
      </c>
      <c r="K3899" s="23">
        <f>IF(C3899&lt;&gt;"",IF(C3899+G3899&gt;0,C3899+G3899,""),IF(G3899-C3898&gt;0,G3899-C3898,""))</f>
        <v>0.2</v>
      </c>
      <c r="L3899" s="15">
        <f>if(K3899&lt;&gt;"",if(J3898-J3899&lt;G3899,1,if(G3899=J3898-J3899,"Push",0)),"")</f>
        <v>1</v>
      </c>
    </row>
    <row r="3900" hidden="1">
      <c r="A3900" s="26">
        <v>44212.0</v>
      </c>
      <c r="B3900" s="27" t="s">
        <v>90</v>
      </c>
      <c r="C3900" s="28"/>
      <c r="D3900" s="28"/>
      <c r="E3900" s="28">
        <v>88.7</v>
      </c>
      <c r="F3900" s="28">
        <v>93.5</v>
      </c>
      <c r="G3900" s="68"/>
      <c r="H3900" s="31"/>
      <c r="I3900" s="32"/>
      <c r="J3900" s="33">
        <v>87.0</v>
      </c>
      <c r="K3900" s="34"/>
      <c r="L3900" s="35"/>
    </row>
    <row r="3901" hidden="1">
      <c r="B3901" s="36" t="s">
        <v>72</v>
      </c>
      <c r="C3901" s="37">
        <v>5.2</v>
      </c>
      <c r="D3901" s="38">
        <v>0.69</v>
      </c>
      <c r="F3901" s="37">
        <v>42.6</v>
      </c>
      <c r="G3901" s="68"/>
      <c r="H3901" s="31"/>
      <c r="I3901" s="32"/>
      <c r="J3901" s="33">
        <v>81.0</v>
      </c>
      <c r="K3901" s="40"/>
      <c r="L3901" s="35"/>
    </row>
    <row r="3902" hidden="1">
      <c r="A3902" s="7">
        <v>44212.0</v>
      </c>
      <c r="B3902" s="8" t="s">
        <v>20</v>
      </c>
      <c r="C3902" s="9"/>
      <c r="D3902" s="9"/>
      <c r="E3902" s="9">
        <v>87.6</v>
      </c>
      <c r="F3902" s="9">
        <v>44.5</v>
      </c>
      <c r="G3902" s="4">
        <v>3.5</v>
      </c>
      <c r="H3902" s="5">
        <v>138.0</v>
      </c>
      <c r="I3902" s="12">
        <f>if(H3902&lt;0,-H3902/(-H3902+100),100/(H3902+100))/(if(H3902&lt;0,-H3902/(-H3902+100),100/(H3902+100))+if(H3903&lt;0,-H3903/(-H3903+100),100/(H3903+100)))</f>
        <v>0.4018300575</v>
      </c>
      <c r="J3902" s="13">
        <v>59.0</v>
      </c>
      <c r="K3902" s="14">
        <f>IF(C3902&lt;&gt;"",IF(C3902+G3902&gt;0,C3902+G3902,""),IF(G3902-C3903&gt;0,G3902-C3903,""))</f>
        <v>3.1</v>
      </c>
      <c r="L3902" s="15">
        <f>if(K3902&lt;&gt;"",if(J3903-J3902&lt;G3902,1,if(G3902=J3903-J3902,"Push",0)),"")</f>
        <v>0</v>
      </c>
    </row>
    <row r="3903" hidden="1">
      <c r="B3903" s="20" t="s">
        <v>40</v>
      </c>
      <c r="C3903" s="3">
        <v>0.4</v>
      </c>
      <c r="D3903" s="21">
        <v>0.515</v>
      </c>
      <c r="F3903" s="3">
        <v>86.8</v>
      </c>
      <c r="G3903" s="4">
        <v>-3.5</v>
      </c>
      <c r="H3903" s="5">
        <v>-167.0</v>
      </c>
      <c r="I3903" s="12">
        <f>if(H3903&lt;0,-H3903/(-H3903+100),100/(H3903+100))/(if(H3903&lt;0,-H3903/(-H3903+100),100/(H3903+100))+if(H3902&lt;0,-H3902/(-H3902+100),100/(H3902+100)))</f>
        <v>0.5981699425</v>
      </c>
      <c r="J3903" s="13">
        <v>64.0</v>
      </c>
      <c r="K3903" s="23" t="str">
        <f>IF(C3903&lt;&gt;"",IF(C3903+G3903&gt;0,C3903+G3903,""),IF(G3903-C3902&gt;0,G3903-C3902,""))</f>
        <v/>
      </c>
      <c r="L3903" s="15" t="str">
        <f>if(K3903&lt;&gt;"",if(J3902-J3903&lt;G3903,1,if(G3903=J3902-J3903,"Push",0)),"")</f>
        <v/>
      </c>
    </row>
    <row r="3904" hidden="1">
      <c r="A3904" s="7">
        <v>44212.0</v>
      </c>
      <c r="B3904" s="8" t="s">
        <v>50</v>
      </c>
      <c r="C3904" s="9">
        <v>4.6</v>
      </c>
      <c r="D3904" s="25">
        <v>0.662</v>
      </c>
      <c r="E3904" s="9">
        <v>86.7</v>
      </c>
      <c r="F3904" s="9">
        <v>33.3</v>
      </c>
      <c r="G3904" s="4">
        <v>-5.5</v>
      </c>
      <c r="H3904" s="5">
        <v>-240.0</v>
      </c>
      <c r="I3904" s="12">
        <f>if(H3904&lt;0,-H3904/(-H3904+100),100/(H3904+100))/(if(H3904&lt;0,-H3904/(-H3904+100),100/(H3904+100))+if(H3905&lt;0,-H3905/(-H3905+100),100/(H3905+100)))</f>
        <v>0.6755725191</v>
      </c>
      <c r="J3904" s="13">
        <v>57.0</v>
      </c>
      <c r="K3904" s="14" t="str">
        <f>IF(C3904&lt;&gt;"",IF(C3904+G3904&gt;0,C3904+G3904,""),IF(G3904-C3905&gt;0,G3904-C3905,""))</f>
        <v/>
      </c>
      <c r="L3904" s="15" t="str">
        <f>if(K3904&lt;&gt;"",if(J3905-J3904&lt;G3904,1,if(G3904=J3905-J3904,"Push",0)),"")</f>
        <v/>
      </c>
    </row>
    <row r="3905" hidden="1">
      <c r="B3905" s="20" t="s">
        <v>138</v>
      </c>
      <c r="C3905" s="3"/>
      <c r="D3905" s="3"/>
      <c r="F3905" s="3">
        <v>98.9</v>
      </c>
      <c r="G3905" s="4">
        <v>5.5</v>
      </c>
      <c r="H3905" s="5">
        <v>195.0</v>
      </c>
      <c r="I3905" s="12">
        <f>if(H3905&lt;0,-H3905/(-H3905+100),100/(H3905+100))/(if(H3905&lt;0,-H3905/(-H3905+100),100/(H3905+100))+if(H3904&lt;0,-H3904/(-H3904+100),100/(H3904+100)))</f>
        <v>0.3244274809</v>
      </c>
      <c r="J3905" s="13">
        <v>75.0</v>
      </c>
      <c r="K3905" s="23">
        <f>IF(C3905&lt;&gt;"",IF(C3905+G3905&gt;0,C3905+G3905,""),IF(G3905-C3904&gt;0,G3905-C3904,""))</f>
        <v>0.9</v>
      </c>
      <c r="L3905" s="15">
        <f>if(K3905&lt;&gt;"",if(J3904-J3905&lt;G3905,1,if(G3905=J3904-J3905,"Push",0)),"")</f>
        <v>1</v>
      </c>
    </row>
    <row r="3906" hidden="1">
      <c r="A3906" s="7">
        <v>44212.0</v>
      </c>
      <c r="B3906" s="8" t="s">
        <v>255</v>
      </c>
      <c r="C3906" s="9">
        <v>3.0</v>
      </c>
      <c r="D3906" s="25">
        <v>0.608</v>
      </c>
      <c r="E3906" s="9">
        <v>85.5</v>
      </c>
      <c r="F3906" s="9">
        <v>31.1</v>
      </c>
      <c r="G3906" s="4">
        <v>-3.5</v>
      </c>
      <c r="H3906" s="5">
        <v>-175.0</v>
      </c>
      <c r="I3906" s="12">
        <f>if(H3906&lt;0,-H3906/(-H3906+100),100/(H3906+100))/(if(H3906&lt;0,-H3906/(-H3906+100),100/(H3906+100))+if(H3907&lt;0,-H3907/(-H3907+100),100/(H3907+100)))</f>
        <v>0.6043165468</v>
      </c>
      <c r="J3906" s="13">
        <v>76.0</v>
      </c>
      <c r="K3906" s="14" t="str">
        <f>IF(C3906&lt;&gt;"",IF(C3906+G3906&gt;0,C3906+G3906,""),IF(G3906-C3907&gt;0,G3906-C3907,""))</f>
        <v/>
      </c>
      <c r="L3906" s="15" t="str">
        <f>if(K3906&lt;&gt;"",if(J3907-J3906&lt;G3906,1,if(G3906=J3907-J3906,"Push",0)),"")</f>
        <v/>
      </c>
    </row>
    <row r="3907" hidden="1">
      <c r="B3907" s="20" t="s">
        <v>110</v>
      </c>
      <c r="C3907" s="3"/>
      <c r="D3907" s="3"/>
      <c r="F3907" s="3">
        <v>97.0</v>
      </c>
      <c r="G3907" s="4">
        <v>3.5</v>
      </c>
      <c r="H3907" s="5">
        <v>140.0</v>
      </c>
      <c r="I3907" s="12">
        <f>if(H3907&lt;0,-H3907/(-H3907+100),100/(H3907+100))/(if(H3907&lt;0,-H3907/(-H3907+100),100/(H3907+100))+if(H3906&lt;0,-H3906/(-H3906+100),100/(H3906+100)))</f>
        <v>0.3956834532</v>
      </c>
      <c r="J3907" s="13">
        <v>96.0</v>
      </c>
      <c r="K3907" s="23">
        <f>IF(C3907&lt;&gt;"",IF(C3907+G3907&gt;0,C3907+G3907,""),IF(G3907-C3906&gt;0,G3907-C3906,""))</f>
        <v>0.5</v>
      </c>
      <c r="L3907" s="15">
        <f>if(K3907&lt;&gt;"",if(J3906-J3907&lt;G3907,1,if(G3907=J3906-J3907,"Push",0)),"")</f>
        <v>1</v>
      </c>
    </row>
    <row r="3908" hidden="1">
      <c r="A3908" s="7">
        <v>44212.0</v>
      </c>
      <c r="B3908" s="8" t="s">
        <v>126</v>
      </c>
      <c r="C3908" s="9">
        <v>1.6</v>
      </c>
      <c r="D3908" s="25">
        <v>0.564</v>
      </c>
      <c r="E3908" s="9">
        <v>84.2</v>
      </c>
      <c r="F3908" s="9">
        <v>30.1</v>
      </c>
      <c r="G3908" s="4">
        <v>-4.0</v>
      </c>
      <c r="H3908" s="5">
        <v>-190.0</v>
      </c>
      <c r="I3908" s="12">
        <f>if(H3908&lt;0,-H3908/(-H3908+100),100/(H3908+100))/(if(H3908&lt;0,-H3908/(-H3908+100),100/(H3908+100))+if(H3909&lt;0,-H3909/(-H3909+100),100/(H3909+100)))</f>
        <v>0.6255648806</v>
      </c>
      <c r="J3908" s="13">
        <v>72.0</v>
      </c>
      <c r="K3908" s="14" t="str">
        <f>IF(C3908&lt;&gt;"",IF(C3908+G3908&gt;0,C3908+G3908,""),IF(G3908-C3909&gt;0,G3908-C3909,""))</f>
        <v/>
      </c>
      <c r="L3908" s="15" t="str">
        <f>if(K3908&lt;&gt;"",if(J3909-J3908&lt;G3908,1,if(G3908=J3909-J3908,"Push",0)),"")</f>
        <v/>
      </c>
    </row>
    <row r="3909" hidden="1">
      <c r="B3909" s="20" t="s">
        <v>301</v>
      </c>
      <c r="C3909" s="3"/>
      <c r="D3909" s="3"/>
      <c r="F3909" s="3">
        <v>90.9</v>
      </c>
      <c r="G3909" s="4">
        <v>4.0</v>
      </c>
      <c r="H3909" s="5">
        <v>155.0</v>
      </c>
      <c r="I3909" s="12">
        <f>if(H3909&lt;0,-H3909/(-H3909+100),100/(H3909+100))/(if(H3909&lt;0,-H3909/(-H3909+100),100/(H3909+100))+if(H3908&lt;0,-H3908/(-H3908+100),100/(H3908+100)))</f>
        <v>0.3744351194</v>
      </c>
      <c r="J3909" s="13">
        <v>78.0</v>
      </c>
      <c r="K3909" s="23">
        <f>IF(C3909&lt;&gt;"",IF(C3909+G3909&gt;0,C3909+G3909,""),IF(G3909-C3908&gt;0,G3909-C3908,""))</f>
        <v>2.4</v>
      </c>
      <c r="L3909" s="15">
        <f>if(K3909&lt;&gt;"",if(J3908-J3909&lt;G3909,1,if(G3909=J3908-J3909,"Push",0)),"")</f>
        <v>1</v>
      </c>
    </row>
    <row r="3910" hidden="1">
      <c r="A3910" s="7">
        <v>44212.0</v>
      </c>
      <c r="B3910" s="8" t="s">
        <v>156</v>
      </c>
      <c r="C3910" s="9"/>
      <c r="D3910" s="9"/>
      <c r="E3910" s="9">
        <v>82.5</v>
      </c>
      <c r="F3910" s="9">
        <v>84.0</v>
      </c>
      <c r="G3910" s="4">
        <v>-2.5</v>
      </c>
      <c r="H3910" s="5">
        <v>-139.0</v>
      </c>
      <c r="I3910" s="12">
        <f>if(H3910&lt;0,-H3910/(-H3910+100),100/(H3910+100))/(if(H3910&lt;0,-H3910/(-H3910+100),100/(H3910+100))+if(H3911&lt;0,-H3911/(-H3911+100),100/(H3911+100)))</f>
        <v>0.5567836214</v>
      </c>
      <c r="J3910" s="13">
        <v>73.0</v>
      </c>
      <c r="K3910" s="14" t="str">
        <f>IF(C3910&lt;&gt;"",IF(C3910+G3910&gt;0,C3910+G3910,""),IF(G3910-C3911&gt;0,G3910-C3911,""))</f>
        <v/>
      </c>
      <c r="L3910" s="15" t="str">
        <f>if(K3910&lt;&gt;"",if(J3911-J3910&lt;G3910,1,if(G3910=J3911-J3910,"Push",0)),"")</f>
        <v/>
      </c>
    </row>
    <row r="3911" hidden="1">
      <c r="B3911" s="20" t="s">
        <v>128</v>
      </c>
      <c r="C3911" s="3">
        <v>2.0</v>
      </c>
      <c r="D3911" s="21">
        <v>0.571</v>
      </c>
      <c r="F3911" s="3">
        <v>40.5</v>
      </c>
      <c r="G3911" s="4">
        <v>2.5</v>
      </c>
      <c r="H3911" s="5">
        <v>116.0</v>
      </c>
      <c r="I3911" s="12">
        <f>if(H3911&lt;0,-H3911/(-H3911+100),100/(H3911+100))/(if(H3911&lt;0,-H3911/(-H3911+100),100/(H3911+100))+if(H3910&lt;0,-H3910/(-H3910+100),100/(H3910+100)))</f>
        <v>0.4432163786</v>
      </c>
      <c r="J3911" s="13">
        <v>71.0</v>
      </c>
      <c r="K3911" s="23">
        <f>IF(C3911&lt;&gt;"",IF(C3911+G3911&gt;0,C3911+G3911,""),IF(G3911-C3910&gt;0,G3911-C3910,""))</f>
        <v>4.5</v>
      </c>
      <c r="L3911" s="15">
        <f>if(K3911&lt;&gt;"",if(J3910-J3911&lt;G3911,1,if(G3911=J3910-J3911,"Push",0)),"")</f>
        <v>1</v>
      </c>
    </row>
    <row r="3912" hidden="1">
      <c r="A3912" s="7">
        <v>44212.0</v>
      </c>
      <c r="B3912" s="8" t="s">
        <v>148</v>
      </c>
      <c r="C3912" s="9">
        <v>2.5</v>
      </c>
      <c r="D3912" s="25">
        <v>0.593</v>
      </c>
      <c r="E3912" s="9">
        <v>82.4</v>
      </c>
      <c r="F3912" s="9">
        <v>81.7</v>
      </c>
      <c r="G3912" s="4">
        <v>-1.5</v>
      </c>
      <c r="H3912" s="5">
        <v>-124.0</v>
      </c>
      <c r="I3912" s="12">
        <f>if(H3912&lt;0,-H3912/(-H3912+100),100/(H3912+100))/(if(H3912&lt;0,-H3912/(-H3912+100),100/(H3912+100))+if(H3913&lt;0,-H3913/(-H3913+100),100/(H3913+100)))</f>
        <v>0.53035894</v>
      </c>
      <c r="J3912" s="13">
        <v>72.0</v>
      </c>
      <c r="K3912" s="14">
        <f>IF(C3912&lt;&gt;"",IF(C3912+G3912&gt;0,C3912+G3912,""),IF(G3912-C3913&gt;0,G3912-C3913,""))</f>
        <v>1</v>
      </c>
      <c r="L3912" s="15">
        <f>if(K3912&lt;&gt;"",if(J3913-J3912&lt;G3912,1,if(G3912=J3913-J3912,"Push",0)),"")</f>
        <v>1</v>
      </c>
    </row>
    <row r="3913" hidden="1">
      <c r="B3913" s="20" t="s">
        <v>41</v>
      </c>
      <c r="C3913" s="3"/>
      <c r="D3913" s="3"/>
      <c r="F3913" s="3">
        <v>44.1</v>
      </c>
      <c r="G3913" s="4">
        <v>1.5</v>
      </c>
      <c r="H3913" s="5">
        <v>104.0</v>
      </c>
      <c r="I3913" s="12">
        <f>if(H3913&lt;0,-H3913/(-H3913+100),100/(H3913+100))/(if(H3913&lt;0,-H3913/(-H3913+100),100/(H3913+100))+if(H3912&lt;0,-H3912/(-H3912+100),100/(H3912+100)))</f>
        <v>0.46964106</v>
      </c>
      <c r="J3913" s="13">
        <v>63.0</v>
      </c>
      <c r="K3913" s="23" t="str">
        <f>IF(C3913&lt;&gt;"",IF(C3913+G3913&gt;0,C3913+G3913,""),IF(G3913-C3912&gt;0,G3913-C3912,""))</f>
        <v/>
      </c>
      <c r="L3913" s="15" t="str">
        <f>if(K3913&lt;&gt;"",if(J3912-J3913&lt;G3913,1,if(G3913=J3912-J3913,"Push",0)),"")</f>
        <v/>
      </c>
    </row>
    <row r="3914" hidden="1">
      <c r="A3914" s="7">
        <v>44212.0</v>
      </c>
      <c r="B3914" s="8" t="s">
        <v>96</v>
      </c>
      <c r="C3914" s="9">
        <v>0.2</v>
      </c>
      <c r="D3914" s="25">
        <v>0.507</v>
      </c>
      <c r="E3914" s="9">
        <v>80.5</v>
      </c>
      <c r="F3914" s="9">
        <v>42.6</v>
      </c>
      <c r="G3914" s="4">
        <v>3.0</v>
      </c>
      <c r="H3914" s="5">
        <v>125.0</v>
      </c>
      <c r="I3914" s="12">
        <f>if(H3914&lt;0,-H3914/(-H3914+100),100/(H3914+100))/(if(H3914&lt;0,-H3914/(-H3914+100),100/(H3914+100))+if(H3915&lt;0,-H3915/(-H3915+100),100/(H3915+100)))</f>
        <v>0.4255319149</v>
      </c>
      <c r="J3914" s="13">
        <v>59.0</v>
      </c>
      <c r="K3914" s="14">
        <f>IF(C3914&lt;&gt;"",IF(C3914+G3914&gt;0,C3914+G3914,""),IF(G3914-C3915&gt;0,G3914-C3915,""))</f>
        <v>3.2</v>
      </c>
      <c r="L3914" s="15">
        <f>if(K3914&lt;&gt;"",if(J3915-J3914&lt;G3914,1,if(G3914=J3915-J3914,"Push",0)),"")</f>
        <v>0</v>
      </c>
    </row>
    <row r="3915" hidden="1">
      <c r="B3915" s="20" t="s">
        <v>237</v>
      </c>
      <c r="C3915" s="3"/>
      <c r="D3915" s="3"/>
      <c r="F3915" s="3">
        <v>82.8</v>
      </c>
      <c r="G3915" s="4">
        <v>-3.0</v>
      </c>
      <c r="H3915" s="5">
        <v>-150.0</v>
      </c>
      <c r="I3915" s="12">
        <f>if(H3915&lt;0,-H3915/(-H3915+100),100/(H3915+100))/(if(H3915&lt;0,-H3915/(-H3915+100),100/(H3915+100))+if(H3914&lt;0,-H3914/(-H3914+100),100/(H3914+100)))</f>
        <v>0.5744680851</v>
      </c>
      <c r="J3915" s="13">
        <v>66.0</v>
      </c>
      <c r="K3915" s="23" t="str">
        <f>IF(C3915&lt;&gt;"",IF(C3915+G3915&gt;0,C3915+G3915,""),IF(G3915-C3914&gt;0,G3915-C3914,""))</f>
        <v/>
      </c>
      <c r="L3915" s="15" t="str">
        <f>if(K3915&lt;&gt;"",if(J3914-J3915&lt;G3915,1,if(G3915=J3914-J3915,"Push",0)),"")</f>
        <v/>
      </c>
    </row>
    <row r="3916" hidden="1">
      <c r="A3916" s="7">
        <v>44212.0</v>
      </c>
      <c r="B3916" s="8" t="s">
        <v>311</v>
      </c>
      <c r="C3916" s="9"/>
      <c r="D3916" s="9"/>
      <c r="E3916" s="9">
        <v>78.5</v>
      </c>
      <c r="F3916" s="9">
        <v>50.8</v>
      </c>
      <c r="G3916" s="4">
        <v>8.0</v>
      </c>
      <c r="H3916" s="5">
        <v>300.0</v>
      </c>
      <c r="I3916" s="12">
        <f>if(H3916&lt;0,-H3916/(-H3916+100),100/(H3916+100))/(if(H3916&lt;0,-H3916/(-H3916+100),100/(H3916+100))+if(H3917&lt;0,-H3917/(-H3917+100),100/(H3917+100)))</f>
        <v>0.2395061728</v>
      </c>
      <c r="J3916" s="13">
        <v>64.0</v>
      </c>
      <c r="K3916" s="14" t="str">
        <f>IF(C3916&lt;&gt;"",IF(C3916+G3916&gt;0,C3916+G3916,""),IF(G3916-C3917&gt;0,G3916-C3917,""))</f>
        <v/>
      </c>
      <c r="L3916" s="15" t="str">
        <f>if(K3916&lt;&gt;"",if(J3917-J3916&lt;G3916,1,if(G3916=J3917-J3916,"Push",0)),"")</f>
        <v/>
      </c>
    </row>
    <row r="3917" hidden="1">
      <c r="B3917" s="20" t="s">
        <v>134</v>
      </c>
      <c r="C3917" s="3">
        <v>8.8</v>
      </c>
      <c r="D3917" s="21">
        <v>0.79</v>
      </c>
      <c r="F3917" s="3">
        <v>80.4</v>
      </c>
      <c r="G3917" s="4">
        <v>-8.0</v>
      </c>
      <c r="H3917" s="5">
        <v>-385.0</v>
      </c>
      <c r="I3917" s="12">
        <f>if(H3917&lt;0,-H3917/(-H3917+100),100/(H3917+100))/(if(H3917&lt;0,-H3917/(-H3917+100),100/(H3917+100))+if(H3916&lt;0,-H3916/(-H3916+100),100/(H3916+100)))</f>
        <v>0.7604938272</v>
      </c>
      <c r="J3917" s="13">
        <v>77.0</v>
      </c>
      <c r="K3917" s="23">
        <f>IF(C3917&lt;&gt;"",IF(C3917+G3917&gt;0,C3917+G3917,""),IF(G3917-C3916&gt;0,G3917-C3916,""))</f>
        <v>0.8</v>
      </c>
      <c r="L3917" s="15">
        <f>if(K3917&lt;&gt;"",if(J3916-J3917&lt;G3917,1,if(G3917=J3916-J3917,"Push",0)),"")</f>
        <v>1</v>
      </c>
    </row>
    <row r="3918" hidden="1">
      <c r="A3918" s="7">
        <v>44212.0</v>
      </c>
      <c r="B3918" s="8" t="s">
        <v>82</v>
      </c>
      <c r="C3918" s="9">
        <v>2.7</v>
      </c>
      <c r="D3918" s="25">
        <v>0.606</v>
      </c>
      <c r="E3918" s="9">
        <v>76.3</v>
      </c>
      <c r="F3918" s="9">
        <v>79.7</v>
      </c>
      <c r="G3918" s="4">
        <v>-4.5</v>
      </c>
      <c r="H3918" s="5">
        <v>-205.0</v>
      </c>
      <c r="I3918" s="12">
        <f>if(H3918&lt;0,-H3918/(-H3918+100),100/(H3918+100))/(if(H3918&lt;0,-H3918/(-H3918+100),100/(H3918+100))+if(H3919&lt;0,-H3919/(-H3919+100),100/(H3919+100)))</f>
        <v>0.6447291788</v>
      </c>
      <c r="J3918" s="13">
        <v>68.0</v>
      </c>
      <c r="K3918" s="14" t="str">
        <f>IF(C3918&lt;&gt;"",IF(C3918+G3918&gt;0,C3918+G3918,""),IF(G3918-C3919&gt;0,G3918-C3919,""))</f>
        <v/>
      </c>
      <c r="L3918" s="15" t="str">
        <f>if(K3918&lt;&gt;"",if(J3919-J3918&lt;G3918,1,if(G3918=J3919-J3918,"Push",0)),"")</f>
        <v/>
      </c>
    </row>
    <row r="3919" hidden="1">
      <c r="B3919" s="20" t="s">
        <v>302</v>
      </c>
      <c r="C3919" s="3"/>
      <c r="D3919" s="3"/>
      <c r="F3919" s="3">
        <v>40.7</v>
      </c>
      <c r="G3919" s="4">
        <v>4.5</v>
      </c>
      <c r="H3919" s="5">
        <v>170.0</v>
      </c>
      <c r="I3919" s="12">
        <f>if(H3919&lt;0,-H3919/(-H3919+100),100/(H3919+100))/(if(H3919&lt;0,-H3919/(-H3919+100),100/(H3919+100))+if(H3918&lt;0,-H3918/(-H3918+100),100/(H3918+100)))</f>
        <v>0.3552708212</v>
      </c>
      <c r="J3919" s="13">
        <v>52.0</v>
      </c>
      <c r="K3919" s="23">
        <f>IF(C3919&lt;&gt;"",IF(C3919+G3919&gt;0,C3919+G3919,""),IF(G3919-C3918&gt;0,G3919-C3918,""))</f>
        <v>1.8</v>
      </c>
      <c r="L3919" s="15">
        <f>if(K3919&lt;&gt;"",if(J3918-J3919&lt;G3919,1,if(G3919=J3918-J3919,"Push",0)),"")</f>
        <v>0</v>
      </c>
    </row>
    <row r="3920" hidden="1">
      <c r="A3920" s="7">
        <v>44212.0</v>
      </c>
      <c r="B3920" s="8" t="s">
        <v>274</v>
      </c>
      <c r="C3920" s="9"/>
      <c r="D3920" s="9"/>
      <c r="E3920" s="9">
        <v>75.7</v>
      </c>
      <c r="F3920" s="9">
        <v>59.3</v>
      </c>
      <c r="G3920" s="4">
        <v>7.5</v>
      </c>
      <c r="H3920" s="5">
        <v>270.0</v>
      </c>
      <c r="I3920" s="12">
        <f>if(H3920&lt;0,-H3920/(-H3920+100),100/(H3920+100))/(if(H3920&lt;0,-H3920/(-H3920+100),100/(H3920+100))+if(H3921&lt;0,-H3921/(-H3921+100),100/(H3921+100)))</f>
        <v>0.2584954981</v>
      </c>
      <c r="J3920" s="13">
        <v>80.0</v>
      </c>
      <c r="K3920" s="14" t="str">
        <f>IF(C3920&lt;&gt;"",IF(C3920+G3920&gt;0,C3920+G3920,""),IF(G3920-C3921&gt;0,G3920-C3921,""))</f>
        <v/>
      </c>
      <c r="L3920" s="15" t="str">
        <f>if(K3920&lt;&gt;"",if(J3921-J3920&lt;G3920,1,if(G3920=J3921-J3920,"Push",0)),"")</f>
        <v/>
      </c>
    </row>
    <row r="3921" hidden="1">
      <c r="B3921" s="20" t="s">
        <v>236</v>
      </c>
      <c r="C3921" s="3">
        <v>12.0</v>
      </c>
      <c r="D3921" s="21">
        <v>0.845</v>
      </c>
      <c r="F3921" s="3">
        <v>68.7</v>
      </c>
      <c r="G3921" s="4">
        <v>-7.5</v>
      </c>
      <c r="H3921" s="5">
        <v>-345.0</v>
      </c>
      <c r="I3921" s="12">
        <f>if(H3921&lt;0,-H3921/(-H3921+100),100/(H3921+100))/(if(H3921&lt;0,-H3921/(-H3921+100),100/(H3921+100))+if(H3920&lt;0,-H3920/(-H3920+100),100/(H3920+100)))</f>
        <v>0.7415045019</v>
      </c>
      <c r="J3921" s="13">
        <v>85.0</v>
      </c>
      <c r="K3921" s="23">
        <f>IF(C3921&lt;&gt;"",IF(C3921+G3921&gt;0,C3921+G3921,""),IF(G3921-C3920&gt;0,G3921-C3920,""))</f>
        <v>4.5</v>
      </c>
      <c r="L3921" s="15">
        <f>if(K3921&lt;&gt;"",if(J3920-J3921&lt;G3921,1,if(G3921=J3920-J3921,"Push",0)),"")</f>
        <v>0</v>
      </c>
    </row>
    <row r="3922" hidden="1">
      <c r="A3922" s="7">
        <v>44212.0</v>
      </c>
      <c r="B3922" s="8" t="s">
        <v>230</v>
      </c>
      <c r="C3922" s="9">
        <v>12.0</v>
      </c>
      <c r="D3922" s="25">
        <v>0.862</v>
      </c>
      <c r="E3922" s="9">
        <v>74.1</v>
      </c>
      <c r="F3922" s="9">
        <v>71.7</v>
      </c>
      <c r="G3922" s="4">
        <v>-15.5</v>
      </c>
      <c r="H3922" s="5">
        <v>-1667.0</v>
      </c>
      <c r="I3922" s="12">
        <f>if(H3922&lt;0,-H3922/(-H3922+100),100/(H3922+100))/(if(H3922&lt;0,-H3922/(-H3922+100),100/(H3922+100))+if(H3923&lt;0,-H3923/(-H3923+100),100/(H3923+100)))</f>
        <v>0.908305441</v>
      </c>
      <c r="J3922" s="13">
        <v>73.0</v>
      </c>
      <c r="K3922" s="14" t="str">
        <f>IF(C3922&lt;&gt;"",IF(C3922+G3922&gt;0,C3922+G3922,""),IF(G3922-C3923&gt;0,G3922-C3923,""))</f>
        <v/>
      </c>
      <c r="L3922" s="15" t="str">
        <f>if(K3922&lt;&gt;"",if(J3923-J3922&lt;G3922,1,if(G3922=J3923-J3922,"Push",0)),"")</f>
        <v/>
      </c>
    </row>
    <row r="3923" hidden="1">
      <c r="B3923" s="20" t="s">
        <v>23</v>
      </c>
      <c r="C3923" s="3"/>
      <c r="D3923" s="3"/>
      <c r="F3923" s="3">
        <v>56.8</v>
      </c>
      <c r="G3923" s="4">
        <v>15.5</v>
      </c>
      <c r="H3923" s="5">
        <v>950.0</v>
      </c>
      <c r="I3923" s="12">
        <f>if(H3923&lt;0,-H3923/(-H3923+100),100/(H3923+100))/(if(H3923&lt;0,-H3923/(-H3923+100),100/(H3923+100))+if(H3922&lt;0,-H3922/(-H3922+100),100/(H3922+100)))</f>
        <v>0.09169455904</v>
      </c>
      <c r="J3923" s="13">
        <v>59.0</v>
      </c>
      <c r="K3923" s="23">
        <f>IF(C3923&lt;&gt;"",IF(C3923+G3923&gt;0,C3923+G3923,""),IF(G3923-C3922&gt;0,G3923-C3922,""))</f>
        <v>3.5</v>
      </c>
      <c r="L3923" s="15">
        <f>if(K3923&lt;&gt;"",if(J3922-J3923&lt;G3923,1,if(G3923=J3922-J3923,"Push",0)),"")</f>
        <v>1</v>
      </c>
    </row>
    <row r="3924" hidden="1">
      <c r="A3924" s="7">
        <v>44212.0</v>
      </c>
      <c r="B3924" s="8" t="s">
        <v>300</v>
      </c>
      <c r="C3924" s="9">
        <v>11.0</v>
      </c>
      <c r="D3924" s="25">
        <v>0.846</v>
      </c>
      <c r="E3924" s="9">
        <v>73.1</v>
      </c>
      <c r="F3924" s="9">
        <v>29.8</v>
      </c>
      <c r="G3924" s="4">
        <v>-6.5</v>
      </c>
      <c r="H3924" s="5">
        <v>-295.0</v>
      </c>
      <c r="I3924" s="12">
        <f>if(H3924&lt;0,-H3924/(-H3924+100),100/(H3924+100))/(if(H3924&lt;0,-H3924/(-H3924+100),100/(H3924+100))+if(H3925&lt;0,-H3925/(-H3925+100),100/(H3925+100)))</f>
        <v>0.714440629</v>
      </c>
      <c r="J3924" s="13">
        <v>66.0</v>
      </c>
      <c r="K3924" s="14">
        <f>IF(C3924&lt;&gt;"",IF(C3924+G3924&gt;0,C3924+G3924,""),IF(G3924-C3925&gt;0,G3924-C3925,""))</f>
        <v>4.5</v>
      </c>
      <c r="L3924" s="15">
        <f>if(K3924&lt;&gt;"",if(J3925-J3924&lt;G3924,1,if(G3924=J3925-J3924,"Push",0)),"")</f>
        <v>0</v>
      </c>
    </row>
    <row r="3925" hidden="1">
      <c r="B3925" s="20" t="s">
        <v>76</v>
      </c>
      <c r="C3925" s="3"/>
      <c r="D3925" s="3"/>
      <c r="F3925" s="3">
        <v>94.7</v>
      </c>
      <c r="G3925" s="4">
        <v>6.5</v>
      </c>
      <c r="H3925" s="5">
        <v>235.0</v>
      </c>
      <c r="I3925" s="12">
        <f>if(H3925&lt;0,-H3925/(-H3925+100),100/(H3925+100))/(if(H3925&lt;0,-H3925/(-H3925+100),100/(H3925+100))+if(H3924&lt;0,-H3924/(-H3924+100),100/(H3924+100)))</f>
        <v>0.285559371</v>
      </c>
      <c r="J3925" s="13">
        <v>70.0</v>
      </c>
      <c r="K3925" s="23" t="str">
        <f>IF(C3925&lt;&gt;"",IF(C3925+G3925&gt;0,C3925+G3925,""),IF(G3925-C3924&gt;0,G3925-C3924,""))</f>
        <v/>
      </c>
      <c r="L3925" s="15" t="str">
        <f>if(K3925&lt;&gt;"",if(J3924-J3925&lt;G3925,1,if(G3925=J3924-J3925,"Push",0)),"")</f>
        <v/>
      </c>
    </row>
    <row r="3926" hidden="1">
      <c r="A3926" s="7">
        <v>44212.0</v>
      </c>
      <c r="B3926" s="8" t="s">
        <v>25</v>
      </c>
      <c r="C3926" s="9">
        <v>2.6</v>
      </c>
      <c r="D3926" s="25">
        <v>0.592</v>
      </c>
      <c r="E3926" s="9">
        <v>72.5</v>
      </c>
      <c r="F3926" s="9">
        <v>41.5</v>
      </c>
      <c r="G3926" s="4">
        <v>-6.0</v>
      </c>
      <c r="H3926" s="5">
        <v>-265.0</v>
      </c>
      <c r="I3926" s="12">
        <f>if(H3926&lt;0,-H3926/(-H3926+100),100/(H3926+100))/(if(H3926&lt;0,-H3926/(-H3926+100),100/(H3926+100))+if(H3927&lt;0,-H3927/(-H3927+100),100/(H3927+100)))</f>
        <v>0.6923725242</v>
      </c>
      <c r="J3926" s="13">
        <v>79.0</v>
      </c>
      <c r="K3926" s="14" t="str">
        <f>IF(C3926&lt;&gt;"",IF(C3926+G3926&gt;0,C3926+G3926,""),IF(G3926-C3927&gt;0,G3926-C3927,""))</f>
        <v/>
      </c>
      <c r="L3926" s="15" t="str">
        <f>if(K3926&lt;&gt;"",if(J3927-J3926&lt;G3926,1,if(G3926=J3927-J3926,"Push",0)),"")</f>
        <v/>
      </c>
    </row>
    <row r="3927" hidden="1">
      <c r="B3927" s="20" t="s">
        <v>28</v>
      </c>
      <c r="C3927" s="3"/>
      <c r="D3927" s="3"/>
      <c r="F3927" s="3">
        <v>74.5</v>
      </c>
      <c r="G3927" s="4">
        <v>6.0</v>
      </c>
      <c r="H3927" s="5">
        <v>210.0</v>
      </c>
      <c r="I3927" s="12">
        <f>if(H3927&lt;0,-H3927/(-H3927+100),100/(H3927+100))/(if(H3927&lt;0,-H3927/(-H3927+100),100/(H3927+100))+if(H3926&lt;0,-H3926/(-H3926+100),100/(H3926+100)))</f>
        <v>0.3076274758</v>
      </c>
      <c r="J3927" s="13">
        <v>80.0</v>
      </c>
      <c r="K3927" s="23">
        <f>IF(C3927&lt;&gt;"",IF(C3927+G3927&gt;0,C3927+G3927,""),IF(G3927-C3926&gt;0,G3927-C3926,""))</f>
        <v>3.4</v>
      </c>
      <c r="L3927" s="15">
        <f>if(K3927&lt;&gt;"",if(J3926-J3927&lt;G3927,1,if(G3927=J3926-J3927,"Push",0)),"")</f>
        <v>1</v>
      </c>
    </row>
    <row r="3928" hidden="1">
      <c r="A3928" s="7">
        <v>44212.0</v>
      </c>
      <c r="B3928" s="8" t="s">
        <v>22</v>
      </c>
      <c r="C3928" s="9"/>
      <c r="D3928" s="9"/>
      <c r="E3928" s="9">
        <v>71.1</v>
      </c>
      <c r="F3928" s="9">
        <v>48.7</v>
      </c>
      <c r="G3928" s="4">
        <v>5.0</v>
      </c>
      <c r="H3928" s="5">
        <v>180.0</v>
      </c>
      <c r="I3928" s="12">
        <f>if(H3928&lt;0,-H3928/(-H3928+100),100/(H3928+100))/(if(H3928&lt;0,-H3928/(-H3928+100),100/(H3928+100))+if(H3929&lt;0,-H3929/(-H3929+100),100/(H3929+100)))</f>
        <v>0.3403141361</v>
      </c>
      <c r="J3928" s="13">
        <v>70.0</v>
      </c>
      <c r="K3928" s="14">
        <f>IF(C3928&lt;&gt;"",IF(C3928+G3928&gt;0,C3928+G3928,""),IF(G3928-C3929&gt;0,G3928-C3929,""))</f>
        <v>0.8</v>
      </c>
      <c r="L3928" s="15">
        <f>if(K3928&lt;&gt;"",if(J3929-J3928&lt;G3928,1,if(G3928=J3929-J3928,"Push",0)),"")</f>
        <v>0</v>
      </c>
    </row>
    <row r="3929" hidden="1">
      <c r="B3929" s="20" t="s">
        <v>272</v>
      </c>
      <c r="C3929" s="3">
        <v>4.2</v>
      </c>
      <c r="D3929" s="21">
        <v>0.656</v>
      </c>
      <c r="F3929" s="3">
        <v>72.0</v>
      </c>
      <c r="G3929" s="4">
        <v>-5.0</v>
      </c>
      <c r="H3929" s="5">
        <v>-225.0</v>
      </c>
      <c r="I3929" s="12">
        <f>if(H3929&lt;0,-H3929/(-H3929+100),100/(H3929+100))/(if(H3929&lt;0,-H3929/(-H3929+100),100/(H3929+100))+if(H3928&lt;0,-H3928/(-H3928+100),100/(H3928+100)))</f>
        <v>0.6596858639</v>
      </c>
      <c r="J3929" s="13">
        <v>80.0</v>
      </c>
      <c r="K3929" s="23" t="str">
        <f>IF(C3929&lt;&gt;"",IF(C3929+G3929&gt;0,C3929+G3929,""),IF(G3929-C3928&gt;0,G3929-C3928,""))</f>
        <v/>
      </c>
      <c r="L3929" s="15" t="str">
        <f>if(K3929&lt;&gt;"",if(J3928-J3929&lt;G3929,1,if(G3929=J3928-J3929,"Push",0)),"")</f>
        <v/>
      </c>
    </row>
    <row r="3930" hidden="1">
      <c r="A3930" s="7">
        <v>44212.0</v>
      </c>
      <c r="B3930" s="8" t="s">
        <v>259</v>
      </c>
      <c r="C3930" s="9"/>
      <c r="D3930" s="9"/>
      <c r="E3930" s="9">
        <v>70.1</v>
      </c>
      <c r="F3930" s="9">
        <v>51.1</v>
      </c>
      <c r="G3930" s="4">
        <v>18.0</v>
      </c>
      <c r="H3930" s="5">
        <v>1200.0</v>
      </c>
      <c r="I3930" s="12">
        <f>if(H3930&lt;0,-H3930/(-H3930+100),100/(H3930+100))/(if(H3930&lt;0,-H3930/(-H3930+100),100/(H3930+100))+if(H3931&lt;0,-H3931/(-H3931+100),100/(H3931+100)))</f>
        <v>0.07341312246</v>
      </c>
      <c r="J3930" s="13">
        <v>61.0</v>
      </c>
      <c r="K3930" s="14">
        <f>IF(C3930&lt;&gt;"",IF(C3930+G3930&gt;0,C3930+G3930,""),IF(G3930-C3931&gt;0,G3930-C3931,""))</f>
        <v>1.6</v>
      </c>
      <c r="L3930" s="15">
        <f>if(K3930&lt;&gt;"",if(J3931-J3930&lt;G3930,1,if(G3930=J3931-J3930,"Push",0)),"")</f>
        <v>0</v>
      </c>
    </row>
    <row r="3931" hidden="1">
      <c r="B3931" s="20" t="s">
        <v>379</v>
      </c>
      <c r="C3931" s="3">
        <v>16.4</v>
      </c>
      <c r="D3931" s="21">
        <v>0.931</v>
      </c>
      <c r="F3931" s="3">
        <v>71.4</v>
      </c>
      <c r="G3931" s="4">
        <v>-18.0</v>
      </c>
      <c r="H3931" s="5">
        <v>-3335.0</v>
      </c>
      <c r="I3931" s="12">
        <f>if(H3931&lt;0,-H3931/(-H3931+100),100/(H3931+100))/(if(H3931&lt;0,-H3931/(-H3931+100),100/(H3931+100))+if(H3930&lt;0,-H3930/(-H3930+100),100/(H3930+100)))</f>
        <v>0.9265868775</v>
      </c>
      <c r="J3931" s="13">
        <v>81.0</v>
      </c>
      <c r="K3931" s="23" t="str">
        <f>IF(C3931&lt;&gt;"",IF(C3931+G3931&gt;0,C3931+G3931,""),IF(G3931-C3930&gt;0,G3931-C3930,""))</f>
        <v/>
      </c>
      <c r="L3931" s="15" t="str">
        <f>if(K3931&lt;&gt;"",if(J3930-J3931&lt;G3931,1,if(G3931=J3930-J3931,"Push",0)),"")</f>
        <v/>
      </c>
    </row>
    <row r="3932" hidden="1">
      <c r="A3932" s="7">
        <v>44212.0</v>
      </c>
      <c r="B3932" s="8" t="s">
        <v>192</v>
      </c>
      <c r="C3932" s="9">
        <v>1.1</v>
      </c>
      <c r="D3932" s="25">
        <v>0.543</v>
      </c>
      <c r="E3932" s="9">
        <v>68.9</v>
      </c>
      <c r="F3932" s="9">
        <v>77.5</v>
      </c>
      <c r="G3932" s="4">
        <v>-2.0</v>
      </c>
      <c r="H3932" s="5">
        <v>-134.0</v>
      </c>
      <c r="I3932" s="12">
        <f>if(H3932&lt;0,-H3932/(-H3932+100),100/(H3932+100))/(if(H3932&lt;0,-H3932/(-H3932+100),100/(H3932+100))+if(H3933&lt;0,-H3933/(-H3933+100),100/(H3933+100)))</f>
        <v>0.5483323039</v>
      </c>
      <c r="J3932" s="13">
        <v>77.0</v>
      </c>
      <c r="K3932" s="14" t="str">
        <f>IF(C3932&lt;&gt;"",IF(C3932+G3932&gt;0,C3932+G3932,""),IF(G3932-C3933&gt;0,G3932-C3933,""))</f>
        <v/>
      </c>
      <c r="L3932" s="15" t="str">
        <f>if(K3932&lt;&gt;"",if(J3933-J3932&lt;G3932,1,if(G3932=J3933-J3932,"Push",0)),"")</f>
        <v/>
      </c>
    </row>
    <row r="3933" hidden="1">
      <c r="B3933" s="20" t="s">
        <v>188</v>
      </c>
      <c r="C3933" s="3"/>
      <c r="D3933" s="3"/>
      <c r="F3933" s="3">
        <v>28.5</v>
      </c>
      <c r="G3933" s="4">
        <v>2.0</v>
      </c>
      <c r="H3933" s="5">
        <v>112.0</v>
      </c>
      <c r="I3933" s="12">
        <f>if(H3933&lt;0,-H3933/(-H3933+100),100/(H3933+100))/(if(H3933&lt;0,-H3933/(-H3933+100),100/(H3933+100))+if(H3932&lt;0,-H3932/(-H3932+100),100/(H3932+100)))</f>
        <v>0.4516676961</v>
      </c>
      <c r="J3933" s="13">
        <v>59.0</v>
      </c>
      <c r="K3933" s="23">
        <f>IF(C3933&lt;&gt;"",IF(C3933+G3933&gt;0,C3933+G3933,""),IF(G3933-C3932&gt;0,G3933-C3932,""))</f>
        <v>0.9</v>
      </c>
      <c r="L3933" s="15">
        <f>if(K3933&lt;&gt;"",if(J3932-J3933&lt;G3933,1,if(G3933=J3932-J3933,"Push",0)),"")</f>
        <v>0</v>
      </c>
    </row>
    <row r="3934" hidden="1">
      <c r="A3934" s="7">
        <v>44212.0</v>
      </c>
      <c r="B3934" s="8" t="s">
        <v>46</v>
      </c>
      <c r="C3934" s="9">
        <v>4.2</v>
      </c>
      <c r="D3934" s="25">
        <v>0.655</v>
      </c>
      <c r="E3934" s="9">
        <v>68.4</v>
      </c>
      <c r="F3934" s="9">
        <v>38.6</v>
      </c>
      <c r="G3934" s="4">
        <v>-4.0</v>
      </c>
      <c r="H3934" s="5">
        <v>-186.0</v>
      </c>
      <c r="I3934" s="12">
        <f>if(H3934&lt;0,-H3934/(-H3934+100),100/(H3934+100))/(if(H3934&lt;0,-H3934/(-H3934+100),100/(H3934+100))+if(H3935&lt;0,-H3935/(-H3935+100),100/(H3935+100)))</f>
        <v>0.6238326976</v>
      </c>
      <c r="J3934" s="13">
        <v>94.0</v>
      </c>
      <c r="K3934" s="14">
        <f>IF(C3934&lt;&gt;"",IF(C3934+G3934&gt;0,C3934+G3934,""),IF(G3934-C3935&gt;0,G3934-C3935,""))</f>
        <v>0.2</v>
      </c>
      <c r="L3934" s="15">
        <f>if(K3934&lt;&gt;"",if(J3935-J3934&lt;G3934,1,if(G3934=J3935-J3934,"Push",0)),"")</f>
        <v>0</v>
      </c>
    </row>
    <row r="3935" hidden="1">
      <c r="B3935" s="20" t="s">
        <v>416</v>
      </c>
      <c r="C3935" s="3"/>
      <c r="D3935" s="3"/>
      <c r="F3935" s="3">
        <v>81.0</v>
      </c>
      <c r="G3935" s="4">
        <v>4.0</v>
      </c>
      <c r="H3935" s="5">
        <v>155.0</v>
      </c>
      <c r="I3935" s="12">
        <f>if(H3935&lt;0,-H3935/(-H3935+100),100/(H3935+100))/(if(H3935&lt;0,-H3935/(-H3935+100),100/(H3935+100))+if(H3934&lt;0,-H3934/(-H3934+100),100/(H3934+100)))</f>
        <v>0.3761673024</v>
      </c>
      <c r="J3935" s="13">
        <v>95.0</v>
      </c>
      <c r="K3935" s="23" t="str">
        <f>IF(C3935&lt;&gt;"",IF(C3935+G3935&gt;0,C3935+G3935,""),IF(G3935-C3934&gt;0,G3935-C3934,""))</f>
        <v/>
      </c>
      <c r="L3935" s="15" t="str">
        <f>if(K3935&lt;&gt;"",if(J3934-J3935&lt;G3935,1,if(G3935=J3934-J3935,"Push",0)),"")</f>
        <v/>
      </c>
    </row>
    <row r="3936" hidden="1">
      <c r="A3936" s="26">
        <v>44212.0</v>
      </c>
      <c r="B3936" s="27" t="s">
        <v>18</v>
      </c>
      <c r="C3936" s="28"/>
      <c r="D3936" s="28"/>
      <c r="E3936" s="28">
        <v>68.4</v>
      </c>
      <c r="F3936" s="28">
        <v>57.9</v>
      </c>
      <c r="G3936" s="68"/>
      <c r="H3936" s="31"/>
      <c r="I3936" s="32"/>
      <c r="J3936" s="33">
        <v>57.0</v>
      </c>
      <c r="K3936" s="34"/>
      <c r="L3936" s="35"/>
    </row>
    <row r="3937" hidden="1">
      <c r="B3937" s="36" t="s">
        <v>367</v>
      </c>
      <c r="C3937" s="37">
        <v>8.4</v>
      </c>
      <c r="D3937" s="38">
        <v>0.792</v>
      </c>
      <c r="F3937" s="37">
        <v>59.7</v>
      </c>
      <c r="G3937" s="68"/>
      <c r="H3937" s="31"/>
      <c r="I3937" s="32"/>
      <c r="J3937" s="33">
        <v>72.0</v>
      </c>
      <c r="K3937" s="40"/>
      <c r="L3937" s="35"/>
    </row>
    <row r="3938" hidden="1">
      <c r="A3938" s="7">
        <v>44212.0</v>
      </c>
      <c r="B3938" s="8" t="s">
        <v>342</v>
      </c>
      <c r="C3938" s="9"/>
      <c r="D3938" s="9"/>
      <c r="E3938" s="9">
        <v>66.5</v>
      </c>
      <c r="F3938" s="9">
        <v>82.4</v>
      </c>
      <c r="G3938" s="4">
        <v>3.0</v>
      </c>
      <c r="H3938" s="5">
        <v>130.0</v>
      </c>
      <c r="I3938" s="12">
        <f>if(H3938&lt;0,-H3938/(-H3938+100),100/(H3938+100))/(if(H3938&lt;0,-H3938/(-H3938+100),100/(H3938+100))+if(H3939&lt;0,-H3939/(-H3939+100),100/(H3939+100)))</f>
        <v>0.4157903252</v>
      </c>
      <c r="J3938" s="13">
        <v>89.0</v>
      </c>
      <c r="K3938" s="14" t="str">
        <f>IF(C3938&lt;&gt;"",IF(C3938+G3938&gt;0,C3938+G3938,""),IF(G3938-C3939&gt;0,G3938-C3939,""))</f>
        <v/>
      </c>
      <c r="L3938" s="15" t="str">
        <f>if(K3938&lt;&gt;"",if(J3939-J3938&lt;G3938,1,if(G3938=J3939-J3938,"Push",0)),"")</f>
        <v/>
      </c>
    </row>
    <row r="3939" hidden="1">
      <c r="B3939" s="20" t="s">
        <v>210</v>
      </c>
      <c r="C3939" s="3">
        <v>3.2</v>
      </c>
      <c r="D3939" s="21">
        <v>0.618</v>
      </c>
      <c r="F3939" s="3">
        <v>30.2</v>
      </c>
      <c r="G3939" s="4">
        <v>-3.0</v>
      </c>
      <c r="H3939" s="5">
        <v>-157.0</v>
      </c>
      <c r="I3939" s="12">
        <f>if(H3939&lt;0,-H3939/(-H3939+100),100/(H3939+100))/(if(H3939&lt;0,-H3939/(-H3939+100),100/(H3939+100))+if(H3938&lt;0,-H3938/(-H3938+100),100/(H3938+100)))</f>
        <v>0.5842096748</v>
      </c>
      <c r="J3939" s="13">
        <v>79.0</v>
      </c>
      <c r="K3939" s="23">
        <f>IF(C3939&lt;&gt;"",IF(C3939+G3939&gt;0,C3939+G3939,""),IF(G3939-C3938&gt;0,G3939-C3938,""))</f>
        <v>0.2</v>
      </c>
      <c r="L3939" s="15">
        <f>if(K3939&lt;&gt;"",if(J3938-J3939&lt;G3939,1,if(G3939=J3938-J3939,"Push",0)),"")</f>
        <v>0</v>
      </c>
    </row>
    <row r="3940" hidden="1">
      <c r="A3940" s="7">
        <v>44212.0</v>
      </c>
      <c r="B3940" s="8" t="s">
        <v>304</v>
      </c>
      <c r="C3940" s="9"/>
      <c r="D3940" s="9"/>
      <c r="E3940" s="9">
        <v>66.4</v>
      </c>
      <c r="F3940" s="9">
        <v>90.9</v>
      </c>
      <c r="G3940" s="4">
        <v>8.0</v>
      </c>
      <c r="H3940" s="5">
        <v>295.0</v>
      </c>
      <c r="I3940" s="12">
        <f>if(H3940&lt;0,-H3940/(-H3940+100),100/(H3940+100))/(if(H3940&lt;0,-H3940/(-H3940+100),100/(H3940+100))+if(H3941&lt;0,-H3941/(-H3941+100),100/(H3941+100)))</f>
        <v>0.2418048112</v>
      </c>
      <c r="J3940" s="13">
        <v>78.0</v>
      </c>
      <c r="K3940" s="14" t="str">
        <f>IF(C3940&lt;&gt;"",IF(C3940+G3940&gt;0,C3940+G3940,""),IF(G3940-C3941&gt;0,G3940-C3941,""))</f>
        <v/>
      </c>
      <c r="L3940" s="15" t="str">
        <f>if(K3940&lt;&gt;"",if(J3941-J3940&lt;G3940,1,if(G3940=J3941-J3940,"Push",0)),"")</f>
        <v/>
      </c>
    </row>
    <row r="3941" hidden="1">
      <c r="B3941" s="20" t="s">
        <v>399</v>
      </c>
      <c r="C3941" s="3">
        <v>9.4</v>
      </c>
      <c r="D3941" s="21">
        <v>0.788</v>
      </c>
      <c r="F3941" s="3">
        <v>31.1</v>
      </c>
      <c r="G3941" s="4">
        <v>-8.0</v>
      </c>
      <c r="H3941" s="5">
        <v>-385.0</v>
      </c>
      <c r="I3941" s="12">
        <f>if(H3941&lt;0,-H3941/(-H3941+100),100/(H3941+100))/(if(H3941&lt;0,-H3941/(-H3941+100),100/(H3941+100))+if(H3940&lt;0,-H3940/(-H3940+100),100/(H3940+100)))</f>
        <v>0.7581951888</v>
      </c>
      <c r="J3941" s="13">
        <v>74.0</v>
      </c>
      <c r="K3941" s="23">
        <f>IF(C3941&lt;&gt;"",IF(C3941+G3941&gt;0,C3941+G3941,""),IF(G3941-C3940&gt;0,G3941-C3940,""))</f>
        <v>1.4</v>
      </c>
      <c r="L3941" s="15">
        <f>if(K3941&lt;&gt;"",if(J3940-J3941&lt;G3941,1,if(G3941=J3940-J3941,"Push",0)),"")</f>
        <v>0</v>
      </c>
    </row>
    <row r="3942" hidden="1">
      <c r="A3942" s="7">
        <v>44212.0</v>
      </c>
      <c r="B3942" s="8" t="s">
        <v>292</v>
      </c>
      <c r="C3942" s="9"/>
      <c r="D3942" s="9"/>
      <c r="E3942" s="9">
        <v>64.4</v>
      </c>
      <c r="F3942" s="9">
        <v>49.4</v>
      </c>
      <c r="G3942" s="4">
        <v>7.0</v>
      </c>
      <c r="H3942" s="5">
        <v>250.0</v>
      </c>
      <c r="I3942" s="12">
        <f>if(H3942&lt;0,-H3942/(-H3942+100),100/(H3942+100))/(if(H3942&lt;0,-H3942/(-H3942+100),100/(H3942+100))+if(H3943&lt;0,-H3943/(-H3943+100),100/(H3943+100)))</f>
        <v>0.273476112</v>
      </c>
      <c r="J3942" s="13">
        <v>68.0</v>
      </c>
      <c r="K3942" s="14" t="str">
        <f>IF(C3942&lt;&gt;"",IF(C3942+G3942&gt;0,C3942+G3942,""),IF(G3942-C3943&gt;0,G3942-C3943,""))</f>
        <v/>
      </c>
      <c r="L3942" s="15" t="str">
        <f>if(K3942&lt;&gt;"",if(J3943-J3942&lt;G3942,1,if(G3942=J3943-J3942,"Push",0)),"")</f>
        <v/>
      </c>
    </row>
    <row r="3943" hidden="1">
      <c r="B3943" s="20" t="s">
        <v>31</v>
      </c>
      <c r="C3943" s="3">
        <v>7.7</v>
      </c>
      <c r="D3943" s="21">
        <v>0.756</v>
      </c>
      <c r="F3943" s="3">
        <v>64.5</v>
      </c>
      <c r="G3943" s="4">
        <v>-7.0</v>
      </c>
      <c r="H3943" s="5">
        <v>-315.0</v>
      </c>
      <c r="I3943" s="12">
        <f>if(H3943&lt;0,-H3943/(-H3943+100),100/(H3943+100))/(if(H3943&lt;0,-H3943/(-H3943+100),100/(H3943+100))+if(H3942&lt;0,-H3942/(-H3942+100),100/(H3942+100)))</f>
        <v>0.726523888</v>
      </c>
      <c r="J3943" s="13">
        <v>71.0</v>
      </c>
      <c r="K3943" s="23">
        <f>IF(C3943&lt;&gt;"",IF(C3943+G3943&gt;0,C3943+G3943,""),IF(G3943-C3942&gt;0,G3943-C3942,""))</f>
        <v>0.7</v>
      </c>
      <c r="L3943" s="15">
        <f>if(K3943&lt;&gt;"",if(J3942-J3943&lt;G3943,1,if(G3943=J3942-J3943,"Push",0)),"")</f>
        <v>0</v>
      </c>
    </row>
    <row r="3944" hidden="1">
      <c r="A3944" s="7">
        <v>44212.0</v>
      </c>
      <c r="B3944" s="8" t="s">
        <v>298</v>
      </c>
      <c r="C3944" s="9"/>
      <c r="D3944" s="9"/>
      <c r="E3944" s="9">
        <v>62.4</v>
      </c>
      <c r="F3944" s="9">
        <v>65.9</v>
      </c>
      <c r="G3944" s="4">
        <v>15.0</v>
      </c>
      <c r="H3944" s="5">
        <v>900.0</v>
      </c>
      <c r="I3944" s="12">
        <f>if(H3944&lt;0,-H3944/(-H3944+100),100/(H3944+100))/(if(H3944&lt;0,-H3944/(-H3944+100),100/(H3944+100))+if(H3945&lt;0,-H3945/(-H3945+100),100/(H3945+100)))</f>
        <v>0.09583988718</v>
      </c>
      <c r="J3944" s="13">
        <v>76.0</v>
      </c>
      <c r="K3944" s="14">
        <f>IF(C3944&lt;&gt;"",IF(C3944+G3944&gt;0,C3944+G3944,""),IF(G3944-C3945&gt;0,G3944-C3945,""))</f>
        <v>0.1</v>
      </c>
      <c r="L3944" s="15">
        <f>if(K3944&lt;&gt;"",if(J3945-J3944&lt;G3944,1,if(G3944=J3945-J3944,"Push",0)),"")</f>
        <v>1</v>
      </c>
    </row>
    <row r="3945" hidden="1">
      <c r="B3945" s="20" t="s">
        <v>19</v>
      </c>
      <c r="C3945" s="3">
        <v>14.9</v>
      </c>
      <c r="D3945" s="21">
        <v>0.912</v>
      </c>
      <c r="F3945" s="3">
        <v>48.7</v>
      </c>
      <c r="G3945" s="4">
        <v>-15.0</v>
      </c>
      <c r="H3945" s="5">
        <v>-1667.0</v>
      </c>
      <c r="I3945" s="12">
        <f>if(H3945&lt;0,-H3945/(-H3945+100),100/(H3945+100))/(if(H3945&lt;0,-H3945/(-H3945+100),100/(H3945+100))+if(H3944&lt;0,-H3944/(-H3944+100),100/(H3944+100)))</f>
        <v>0.9041601128</v>
      </c>
      <c r="J3945" s="13">
        <v>81.0</v>
      </c>
      <c r="K3945" s="23" t="str">
        <f>IF(C3945&lt;&gt;"",IF(C3945+G3945&gt;0,C3945+G3945,""),IF(G3945-C3944&gt;0,G3945-C3944,""))</f>
        <v/>
      </c>
      <c r="L3945" s="15" t="str">
        <f>if(K3945&lt;&gt;"",if(J3944-J3945&lt;G3945,1,if(G3945=J3944-J3945,"Push",0)),"")</f>
        <v/>
      </c>
    </row>
    <row r="3946" hidden="1">
      <c r="A3946" s="7">
        <v>44212.0</v>
      </c>
      <c r="B3946" s="8" t="s">
        <v>443</v>
      </c>
      <c r="C3946" s="9">
        <v>0.5</v>
      </c>
      <c r="D3946" s="25">
        <v>0.518</v>
      </c>
      <c r="E3946" s="9">
        <v>62.2</v>
      </c>
      <c r="F3946" s="9">
        <v>70.7</v>
      </c>
      <c r="G3946" s="4">
        <v>-1.0</v>
      </c>
      <c r="H3946" s="5">
        <v>-105.0</v>
      </c>
      <c r="I3946" s="12">
        <f>if(H3946&lt;0,-H3946/(-H3946+100),100/(H3946+100))/(if(H3946&lt;0,-H3946/(-H3946+100),100/(H3946+100))+if(H3947&lt;0,-H3947/(-H3947+100),100/(H3947+100)))</f>
        <v>0.4891657638</v>
      </c>
      <c r="J3946" s="13">
        <v>65.0</v>
      </c>
      <c r="K3946" s="14" t="str">
        <f>IF(C3946&lt;&gt;"",IF(C3946+G3946&gt;0,C3946+G3946,""),IF(G3946-C3947&gt;0,G3946-C3947,""))</f>
        <v/>
      </c>
      <c r="L3946" s="15" t="str">
        <f>if(K3946&lt;&gt;"",if(J3947-J3946&lt;G3946,1,if(G3946=J3947-J3946,"Push",0)),"")</f>
        <v/>
      </c>
    </row>
    <row r="3947" hidden="1">
      <c r="B3947" s="20" t="s">
        <v>260</v>
      </c>
      <c r="C3947" s="3"/>
      <c r="D3947" s="3"/>
      <c r="F3947" s="3">
        <v>29.1</v>
      </c>
      <c r="G3947" s="4">
        <v>1.0</v>
      </c>
      <c r="H3947" s="5">
        <v>-115.0</v>
      </c>
      <c r="I3947" s="12">
        <f>if(H3947&lt;0,-H3947/(-H3947+100),100/(H3947+100))/(if(H3947&lt;0,-H3947/(-H3947+100),100/(H3947+100))+if(H3946&lt;0,-H3946/(-H3946+100),100/(H3946+100)))</f>
        <v>0.5108342362</v>
      </c>
      <c r="J3947" s="13">
        <v>57.0</v>
      </c>
      <c r="K3947" s="23">
        <f>IF(C3947&lt;&gt;"",IF(C3947+G3947&gt;0,C3947+G3947,""),IF(G3947-C3946&gt;0,G3947-C3946,""))</f>
        <v>0.5</v>
      </c>
      <c r="L3947" s="15">
        <f>if(K3947&lt;&gt;"",if(J3946-J3947&lt;G3947,1,if(G3947=J3946-J3947,"Push",0)),"")</f>
        <v>0</v>
      </c>
    </row>
    <row r="3948" hidden="1">
      <c r="A3948" s="7">
        <v>44212.0</v>
      </c>
      <c r="B3948" s="8" t="s">
        <v>129</v>
      </c>
      <c r="C3948" s="9"/>
      <c r="D3948" s="9"/>
      <c r="E3948" s="9">
        <v>62.0</v>
      </c>
      <c r="F3948" s="9">
        <v>44.2</v>
      </c>
      <c r="G3948" s="4">
        <v>6.5</v>
      </c>
      <c r="H3948" s="5">
        <v>230.0</v>
      </c>
      <c r="I3948" s="12">
        <f>if(H3948&lt;0,-H3948/(-H3948+100),100/(H3948+100))/(if(H3948&lt;0,-H3948/(-H3948+100),100/(H3948+100))+if(H3949&lt;0,-H3949/(-H3949+100),100/(H3949+100)))</f>
        <v>0.2902692134</v>
      </c>
      <c r="J3948" s="13">
        <v>76.0</v>
      </c>
      <c r="K3948" s="14">
        <f>IF(C3948&lt;&gt;"",IF(C3948+G3948&gt;0,C3948+G3948,""),IF(G3948-C3949&gt;0,G3948-C3949,""))</f>
        <v>3.4</v>
      </c>
      <c r="L3948" s="15">
        <f>if(K3948&lt;&gt;"",if(J3949-J3948&lt;G3948,1,if(G3948=J3949-J3948,"Push",0)),"")</f>
        <v>1</v>
      </c>
    </row>
    <row r="3949" hidden="1">
      <c r="B3949" s="20" t="s">
        <v>184</v>
      </c>
      <c r="C3949" s="3">
        <v>3.1</v>
      </c>
      <c r="D3949" s="21">
        <v>0.61</v>
      </c>
      <c r="F3949" s="3">
        <v>48.4</v>
      </c>
      <c r="G3949" s="4">
        <v>-6.5</v>
      </c>
      <c r="H3949" s="5">
        <v>-286.0</v>
      </c>
      <c r="I3949" s="12">
        <f>if(H3949&lt;0,-H3949/(-H3949+100),100/(H3949+100))/(if(H3949&lt;0,-H3949/(-H3949+100),100/(H3949+100))+if(H3948&lt;0,-H3948/(-H3948+100),100/(H3948+100)))</f>
        <v>0.7097307866</v>
      </c>
      <c r="J3949" s="13">
        <v>78.0</v>
      </c>
      <c r="K3949" s="23" t="str">
        <f>IF(C3949&lt;&gt;"",IF(C3949+G3949&gt;0,C3949+G3949,""),IF(G3949-C3948&gt;0,G3949-C3948,""))</f>
        <v/>
      </c>
      <c r="L3949" s="15" t="str">
        <f>if(K3949&lt;&gt;"",if(J3948-J3949&lt;G3949,1,if(G3949=J3948-J3949,"Push",0)),"")</f>
        <v/>
      </c>
    </row>
    <row r="3950" hidden="1">
      <c r="A3950" s="7">
        <v>44212.0</v>
      </c>
      <c r="B3950" s="8" t="s">
        <v>27</v>
      </c>
      <c r="C3950" s="9"/>
      <c r="D3950" s="9"/>
      <c r="E3950" s="9">
        <v>61.5</v>
      </c>
      <c r="F3950" s="9">
        <v>91.8</v>
      </c>
      <c r="G3950" s="4">
        <v>12.0</v>
      </c>
      <c r="H3950" s="5">
        <v>600.0</v>
      </c>
      <c r="I3950" s="12">
        <f>if(H3950&lt;0,-H3950/(-H3950+100),100/(H3950+100))/(if(H3950&lt;0,-H3950/(-H3950+100),100/(H3950+100))+if(H3951&lt;0,-H3951/(-H3951+100),100/(H3951+100)))</f>
        <v>0.1368563686</v>
      </c>
      <c r="J3950" s="13">
        <v>72.0</v>
      </c>
      <c r="K3950" s="14">
        <f>IF(C3950&lt;&gt;"",IF(C3950+G3950&gt;0,C3950+G3950,""),IF(G3950-C3951&gt;0,G3950-C3951,""))</f>
        <v>3.7</v>
      </c>
      <c r="L3950" s="15">
        <f>if(K3950&lt;&gt;"",if(J3951-J3950&lt;G3950,1,if(G3950=J3951-J3950,"Push",0)),"")</f>
        <v>1</v>
      </c>
    </row>
    <row r="3951" hidden="1">
      <c r="B3951" s="20" t="s">
        <v>344</v>
      </c>
      <c r="C3951" s="3">
        <v>8.3</v>
      </c>
      <c r="D3951" s="21">
        <v>0.796</v>
      </c>
      <c r="F3951" s="3">
        <v>21.3</v>
      </c>
      <c r="G3951" s="4">
        <v>-12.0</v>
      </c>
      <c r="H3951" s="5">
        <v>-910.0</v>
      </c>
      <c r="I3951" s="12">
        <f>if(H3951&lt;0,-H3951/(-H3951+100),100/(H3951+100))/(if(H3951&lt;0,-H3951/(-H3951+100),100/(H3951+100))+if(H3950&lt;0,-H3950/(-H3950+100),100/(H3950+100)))</f>
        <v>0.8631436314</v>
      </c>
      <c r="J3951" s="13">
        <v>63.0</v>
      </c>
      <c r="K3951" s="23" t="str">
        <f>IF(C3951&lt;&gt;"",IF(C3951+G3951&gt;0,C3951+G3951,""),IF(G3951-C3950&gt;0,G3951-C3950,""))</f>
        <v/>
      </c>
      <c r="L3951" s="15" t="str">
        <f>if(K3951&lt;&gt;"",if(J3950-J3951&lt;G3951,1,if(G3951=J3950-J3951,"Push",0)),"")</f>
        <v/>
      </c>
    </row>
    <row r="3952" hidden="1">
      <c r="A3952" s="7">
        <v>44212.0</v>
      </c>
      <c r="B3952" s="8" t="s">
        <v>48</v>
      </c>
      <c r="C3952" s="9"/>
      <c r="D3952" s="9"/>
      <c r="E3952" s="9">
        <v>61.5</v>
      </c>
      <c r="F3952" s="9">
        <v>64.0</v>
      </c>
      <c r="G3952" s="4">
        <v>17.0</v>
      </c>
      <c r="H3952" s="5">
        <v>1150.0</v>
      </c>
      <c r="I3952" s="12">
        <f>if(H3952&lt;0,-H3952/(-H3952+100),100/(H3952+100))/(if(H3952&lt;0,-H3952/(-H3952+100),100/(H3952+100))+if(H3953&lt;0,-H3953/(-H3953+100),100/(H3953+100)))</f>
        <v>0.07612610117</v>
      </c>
      <c r="J3952" s="13">
        <v>67.0</v>
      </c>
      <c r="K3952" s="14" t="str">
        <f>IF(C3952&lt;&gt;"",IF(C3952+G3952&gt;0,C3952+G3952,""),IF(G3952-C3953&gt;0,G3952-C3953,""))</f>
        <v/>
      </c>
      <c r="L3952" s="15" t="str">
        <f>if(K3952&lt;&gt;"",if(J3953-J3952&lt;G3952,1,if(G3952=J3953-J3952,"Push",0)),"")</f>
        <v/>
      </c>
    </row>
    <row r="3953" hidden="1">
      <c r="B3953" s="20" t="s">
        <v>78</v>
      </c>
      <c r="C3953" s="3">
        <v>18.3</v>
      </c>
      <c r="D3953" s="21">
        <v>0.95</v>
      </c>
      <c r="F3953" s="3">
        <v>44.7</v>
      </c>
      <c r="G3953" s="4">
        <v>-17.0</v>
      </c>
      <c r="H3953" s="5">
        <v>-3335.0</v>
      </c>
      <c r="I3953" s="12">
        <f>if(H3953&lt;0,-H3953/(-H3953+100),100/(H3953+100))/(if(H3953&lt;0,-H3953/(-H3953+100),100/(H3953+100))+if(H3952&lt;0,-H3952/(-H3952+100),100/(H3952+100)))</f>
        <v>0.9238738988</v>
      </c>
      <c r="J3953" s="13">
        <v>82.0</v>
      </c>
      <c r="K3953" s="23">
        <f>IF(C3953&lt;&gt;"",IF(C3953+G3953&gt;0,C3953+G3953,""),IF(G3953-C3952&gt;0,G3953-C3952,""))</f>
        <v>1.3</v>
      </c>
      <c r="L3953" s="15">
        <f>if(K3953&lt;&gt;"",if(J3952-J3953&lt;G3953,1,if(G3953=J3952-J3953,"Push",0)),"")</f>
        <v>0</v>
      </c>
    </row>
    <row r="3954" hidden="1">
      <c r="A3954" s="7">
        <v>44212.0</v>
      </c>
      <c r="B3954" s="8" t="s">
        <v>60</v>
      </c>
      <c r="C3954" s="9">
        <v>4.2</v>
      </c>
      <c r="D3954" s="25">
        <v>0.665</v>
      </c>
      <c r="E3954" s="9">
        <v>60.8</v>
      </c>
      <c r="F3954" s="9">
        <v>19.3</v>
      </c>
      <c r="G3954" s="4">
        <v>1.0</v>
      </c>
      <c r="H3954" s="5">
        <v>-105.0</v>
      </c>
      <c r="I3954" s="12">
        <f>if(H3954&lt;0,-H3954/(-H3954+100),100/(H3954+100))/(if(H3954&lt;0,-H3954/(-H3954+100),100/(H3954+100))+if(H3955&lt;0,-H3955/(-H3955+100),100/(H3955+100)))</f>
        <v>0.4891657638</v>
      </c>
      <c r="J3954" s="13">
        <v>49.0</v>
      </c>
      <c r="K3954" s="14">
        <f>IF(C3954&lt;&gt;"",IF(C3954+G3954&gt;0,C3954+G3954,""),IF(G3954-C3955&gt;0,G3954-C3955,""))</f>
        <v>5.2</v>
      </c>
      <c r="L3954" s="15">
        <f>if(K3954&lt;&gt;"",if(J3955-J3954&lt;G3954,1,if(G3954=J3955-J3954,"Push",0)),"")</f>
        <v>0</v>
      </c>
    </row>
    <row r="3955" hidden="1">
      <c r="B3955" s="20" t="s">
        <v>106</v>
      </c>
      <c r="C3955" s="3"/>
      <c r="D3955" s="3"/>
      <c r="F3955" s="3">
        <v>84.9</v>
      </c>
      <c r="G3955" s="4">
        <v>-1.0</v>
      </c>
      <c r="H3955" s="5">
        <v>-115.0</v>
      </c>
      <c r="I3955" s="12">
        <f>if(H3955&lt;0,-H3955/(-H3955+100),100/(H3955+100))/(if(H3955&lt;0,-H3955/(-H3955+100),100/(H3955+100))+if(H3954&lt;0,-H3954/(-H3954+100),100/(H3954+100)))</f>
        <v>0.5108342362</v>
      </c>
      <c r="J3955" s="13">
        <v>58.0</v>
      </c>
      <c r="K3955" s="23" t="str">
        <f>IF(C3955&lt;&gt;"",IF(C3955+G3955&gt;0,C3955+G3955,""),IF(G3955-C3954&gt;0,G3955-C3954,""))</f>
        <v/>
      </c>
      <c r="L3955" s="15" t="str">
        <f>if(K3955&lt;&gt;"",if(J3954-J3955&lt;G3955,1,if(G3955=J3954-J3955,"Push",0)),"")</f>
        <v/>
      </c>
    </row>
    <row r="3956" hidden="1">
      <c r="A3956" s="7">
        <v>44212.0</v>
      </c>
      <c r="B3956" s="8" t="s">
        <v>104</v>
      </c>
      <c r="C3956" s="9"/>
      <c r="D3956" s="9"/>
      <c r="E3956" s="9">
        <v>60.5</v>
      </c>
      <c r="F3956" s="9">
        <v>63.7</v>
      </c>
      <c r="G3956" s="4">
        <v>12.0</v>
      </c>
      <c r="H3956" s="5">
        <v>600.0</v>
      </c>
      <c r="I3956" s="12">
        <f>if(H3956&lt;0,-H3956/(-H3956+100),100/(H3956+100))/(if(H3956&lt;0,-H3956/(-H3956+100),100/(H3956+100))+if(H3957&lt;0,-H3957/(-H3957+100),100/(H3957+100)))</f>
        <v>0.1368563686</v>
      </c>
      <c r="J3956" s="13">
        <v>77.0</v>
      </c>
      <c r="K3956" s="14" t="str">
        <f>IF(C3956&lt;&gt;"",IF(C3956+G3956&gt;0,C3956+G3956,""),IF(G3956-C3957&gt;0,G3956-C3957,""))</f>
        <v/>
      </c>
      <c r="L3956" s="15" t="str">
        <f>if(K3956&lt;&gt;"",if(J3957-J3956&lt;G3956,1,if(G3956=J3957-J3956,"Push",0)),"")</f>
        <v/>
      </c>
    </row>
    <row r="3957" hidden="1">
      <c r="B3957" s="20" t="s">
        <v>112</v>
      </c>
      <c r="C3957" s="3">
        <v>14.9</v>
      </c>
      <c r="D3957" s="21">
        <v>0.908</v>
      </c>
      <c r="F3957" s="3">
        <v>54.7</v>
      </c>
      <c r="G3957" s="4">
        <v>-12.0</v>
      </c>
      <c r="H3957" s="5">
        <v>-910.0</v>
      </c>
      <c r="I3957" s="12">
        <f>if(H3957&lt;0,-H3957/(-H3957+100),100/(H3957+100))/(if(H3957&lt;0,-H3957/(-H3957+100),100/(H3957+100))+if(H3956&lt;0,-H3956/(-H3956+100),100/(H3956+100)))</f>
        <v>0.8631436314</v>
      </c>
      <c r="J3957" s="13">
        <v>85.0</v>
      </c>
      <c r="K3957" s="23">
        <f>IF(C3957&lt;&gt;"",IF(C3957+G3957&gt;0,C3957+G3957,""),IF(G3957-C3956&gt;0,G3957-C3956,""))</f>
        <v>2.9</v>
      </c>
      <c r="L3957" s="15">
        <f>if(K3957&lt;&gt;"",if(J3956-J3957&lt;G3957,1,if(G3957=J3956-J3957,"Push",0)),"")</f>
        <v>0</v>
      </c>
    </row>
    <row r="3958" hidden="1">
      <c r="A3958" s="26">
        <v>44212.0</v>
      </c>
      <c r="B3958" s="27" t="s">
        <v>94</v>
      </c>
      <c r="C3958" s="28">
        <v>2.0</v>
      </c>
      <c r="D3958" s="53">
        <v>0.567</v>
      </c>
      <c r="E3958" s="28">
        <v>60.1</v>
      </c>
      <c r="F3958" s="28">
        <v>52.8</v>
      </c>
      <c r="G3958" s="68"/>
      <c r="H3958" s="31"/>
      <c r="I3958" s="32"/>
      <c r="J3958" s="33">
        <v>93.0</v>
      </c>
      <c r="K3958" s="34"/>
      <c r="L3958" s="35"/>
    </row>
    <row r="3959" hidden="1">
      <c r="B3959" s="36" t="s">
        <v>43</v>
      </c>
      <c r="C3959" s="37"/>
      <c r="D3959" s="37"/>
      <c r="F3959" s="37">
        <v>43.1</v>
      </c>
      <c r="G3959" s="68"/>
      <c r="H3959" s="31"/>
      <c r="I3959" s="32"/>
      <c r="J3959" s="33">
        <v>85.0</v>
      </c>
      <c r="K3959" s="40"/>
      <c r="L3959" s="35"/>
    </row>
    <row r="3960" hidden="1">
      <c r="A3960" s="7">
        <v>44212.0</v>
      </c>
      <c r="B3960" s="8" t="s">
        <v>59</v>
      </c>
      <c r="C3960" s="9"/>
      <c r="D3960" s="9"/>
      <c r="E3960" s="9">
        <v>59.9</v>
      </c>
      <c r="F3960" s="9">
        <v>77.0</v>
      </c>
      <c r="G3960" s="4">
        <v>5.5</v>
      </c>
      <c r="H3960" s="5">
        <v>195.0</v>
      </c>
      <c r="I3960" s="12">
        <f>if(H3960&lt;0,-H3960/(-H3960+100),100/(H3960+100))/(if(H3960&lt;0,-H3960/(-H3960+100),100/(H3960+100))+if(H3961&lt;0,-H3961/(-H3961+100),100/(H3961+100)))</f>
        <v>0.3244274809</v>
      </c>
      <c r="J3960" s="13">
        <v>99.0</v>
      </c>
      <c r="K3960" s="14">
        <f>IF(C3960&lt;&gt;"",IF(C3960+G3960&gt;0,C3960+G3960,""),IF(G3960-C3961&gt;0,G3960-C3961,""))</f>
        <v>1.3</v>
      </c>
      <c r="L3960" s="15">
        <f>if(K3960&lt;&gt;"",if(J3961-J3960&lt;G3960,1,if(G3960=J3961-J3960,"Push",0)),"")</f>
        <v>1</v>
      </c>
    </row>
    <row r="3961" hidden="1">
      <c r="B3961" s="20" t="s">
        <v>275</v>
      </c>
      <c r="C3961" s="3">
        <v>4.2</v>
      </c>
      <c r="D3961" s="21">
        <v>0.648</v>
      </c>
      <c r="F3961" s="3">
        <v>23.7</v>
      </c>
      <c r="G3961" s="4">
        <v>-5.5</v>
      </c>
      <c r="H3961" s="5">
        <v>-240.0</v>
      </c>
      <c r="I3961" s="12">
        <f>if(H3961&lt;0,-H3961/(-H3961+100),100/(H3961+100))/(if(H3961&lt;0,-H3961/(-H3961+100),100/(H3961+100))+if(H3960&lt;0,-H3960/(-H3960+100),100/(H3960+100)))</f>
        <v>0.6755725191</v>
      </c>
      <c r="J3961" s="13">
        <v>94.0</v>
      </c>
      <c r="K3961" s="23" t="str">
        <f>IF(C3961&lt;&gt;"",IF(C3961+G3961&gt;0,C3961+G3961,""),IF(G3961-C3960&gt;0,G3961-C3960,""))</f>
        <v/>
      </c>
      <c r="L3961" s="15" t="str">
        <f>if(K3961&lt;&gt;"",if(J3960-J3961&lt;G3961,1,if(G3961=J3960-J3961,"Push",0)),"")</f>
        <v/>
      </c>
    </row>
    <row r="3962" hidden="1">
      <c r="A3962" s="7">
        <v>44212.0</v>
      </c>
      <c r="B3962" s="8" t="s">
        <v>102</v>
      </c>
      <c r="C3962" s="9">
        <v>8.6</v>
      </c>
      <c r="D3962" s="25">
        <v>0.801</v>
      </c>
      <c r="E3962" s="9">
        <v>59.4</v>
      </c>
      <c r="F3962" s="9">
        <v>75.4</v>
      </c>
      <c r="G3962" s="4">
        <v>-8.5</v>
      </c>
      <c r="H3962" s="5">
        <v>-420.0</v>
      </c>
      <c r="I3962" s="12">
        <f>if(H3962&lt;0,-H3962/(-H3962+100),100/(H3962+100))/(if(H3962&lt;0,-H3962/(-H3962+100),100/(H3962+100))+if(H3963&lt;0,-H3963/(-H3963+100),100/(H3963+100)))</f>
        <v>0.7723292469</v>
      </c>
      <c r="J3962" s="13">
        <v>77.0</v>
      </c>
      <c r="K3962" s="14">
        <f>IF(C3962&lt;&gt;"",IF(C3962+G3962&gt;0,C3962+G3962,""),IF(G3962-C3963&gt;0,G3962-C3963,""))</f>
        <v>0.1</v>
      </c>
      <c r="L3962" s="15">
        <f>if(K3962&lt;&gt;"",if(J3963-J3962&lt;G3962,1,if(G3962=J3963-J3962,"Push",0)),"")</f>
        <v>1</v>
      </c>
    </row>
    <row r="3963" hidden="1">
      <c r="B3963" s="20" t="s">
        <v>231</v>
      </c>
      <c r="C3963" s="3"/>
      <c r="D3963" s="3"/>
      <c r="F3963" s="3">
        <v>36.4</v>
      </c>
      <c r="G3963" s="4">
        <v>8.5</v>
      </c>
      <c r="H3963" s="5">
        <v>320.0</v>
      </c>
      <c r="I3963" s="12">
        <f>if(H3963&lt;0,-H3963/(-H3963+100),100/(H3963+100))/(if(H3963&lt;0,-H3963/(-H3963+100),100/(H3963+100))+if(H3962&lt;0,-H3962/(-H3962+100),100/(H3962+100)))</f>
        <v>0.2276707531</v>
      </c>
      <c r="J3963" s="13">
        <v>53.0</v>
      </c>
      <c r="K3963" s="23" t="str">
        <f>IF(C3963&lt;&gt;"",IF(C3963+G3963&gt;0,C3963+G3963,""),IF(G3963-C3962&gt;0,G3963-C3962,""))</f>
        <v/>
      </c>
      <c r="L3963" s="15" t="str">
        <f>if(K3963&lt;&gt;"",if(J3962-J3963&lt;G3963,1,if(G3963=J3962-J3963,"Push",0)),"")</f>
        <v/>
      </c>
    </row>
    <row r="3964" hidden="1">
      <c r="A3964" s="7">
        <v>44212.0</v>
      </c>
      <c r="B3964" s="8" t="s">
        <v>182</v>
      </c>
      <c r="C3964" s="9">
        <v>0.1</v>
      </c>
      <c r="D3964" s="25">
        <v>0.502</v>
      </c>
      <c r="E3964" s="9">
        <v>59.0</v>
      </c>
      <c r="F3964" s="9">
        <v>58.2</v>
      </c>
      <c r="G3964" s="4">
        <v>2.0</v>
      </c>
      <c r="H3964" s="5">
        <v>112.0</v>
      </c>
      <c r="I3964" s="12">
        <f>if(H3964&lt;0,-H3964/(-H3964+100),100/(H3964+100))/(if(H3964&lt;0,-H3964/(-H3964+100),100/(H3964+100))+if(H3965&lt;0,-H3965/(-H3965+100),100/(H3965+100)))</f>
        <v>0.4516676961</v>
      </c>
      <c r="J3964" s="13">
        <v>81.0</v>
      </c>
      <c r="K3964" s="14">
        <f>IF(C3964&lt;&gt;"",IF(C3964+G3964&gt;0,C3964+G3964,""),IF(G3964-C3965&gt;0,G3964-C3965,""))</f>
        <v>2.1</v>
      </c>
      <c r="L3964" s="15">
        <f>if(K3964&lt;&gt;"",if(J3965-J3964&lt;G3964,1,if(G3964=J3965-J3964,"Push",0)),"")</f>
        <v>1</v>
      </c>
    </row>
    <row r="3965" hidden="1">
      <c r="B3965" s="20" t="s">
        <v>35</v>
      </c>
      <c r="C3965" s="3"/>
      <c r="D3965" s="3"/>
      <c r="F3965" s="3">
        <v>35.1</v>
      </c>
      <c r="G3965" s="4">
        <v>-2.0</v>
      </c>
      <c r="H3965" s="5">
        <v>-134.0</v>
      </c>
      <c r="I3965" s="12">
        <f>if(H3965&lt;0,-H3965/(-H3965+100),100/(H3965+100))/(if(H3965&lt;0,-H3965/(-H3965+100),100/(H3965+100))+if(H3964&lt;0,-H3964/(-H3964+100),100/(H3964+100)))</f>
        <v>0.5483323039</v>
      </c>
      <c r="J3965" s="13">
        <v>72.0</v>
      </c>
      <c r="K3965" s="23" t="str">
        <f>IF(C3965&lt;&gt;"",IF(C3965+G3965&gt;0,C3965+G3965,""),IF(G3965-C3964&gt;0,G3965-C3964,""))</f>
        <v/>
      </c>
      <c r="L3965" s="15" t="str">
        <f>if(K3965&lt;&gt;"",if(J3964-J3965&lt;G3965,1,if(G3965=J3964-J3965,"Push",0)),"")</f>
        <v/>
      </c>
    </row>
    <row r="3966" hidden="1">
      <c r="A3966" s="7">
        <v>44212.0</v>
      </c>
      <c r="B3966" s="8" t="s">
        <v>189</v>
      </c>
      <c r="C3966" s="9"/>
      <c r="D3966" s="9"/>
      <c r="E3966" s="9">
        <v>58.0</v>
      </c>
      <c r="F3966" s="9">
        <v>64.1</v>
      </c>
      <c r="G3966" s="4">
        <v>2.0</v>
      </c>
      <c r="H3966" s="5">
        <v>112.0</v>
      </c>
      <c r="I3966" s="12">
        <f>if(H3966&lt;0,-H3966/(-H3966+100),100/(H3966+100))/(if(H3966&lt;0,-H3966/(-H3966+100),100/(H3966+100))+if(H3967&lt;0,-H3967/(-H3967+100),100/(H3967+100)))</f>
        <v>0.4516676961</v>
      </c>
      <c r="J3966" s="13">
        <v>83.0</v>
      </c>
      <c r="K3966" s="14">
        <f>IF(C3966&lt;&gt;"",IF(C3966+G3966&gt;0,C3966+G3966,""),IF(G3966-C3967&gt;0,G3966-C3967,""))</f>
        <v>0.7</v>
      </c>
      <c r="L3966" s="15">
        <f>if(K3966&lt;&gt;"",if(J3967-J3966&lt;G3966,1,if(G3966=J3967-J3966,"Push",0)),"")</f>
        <v>1</v>
      </c>
    </row>
    <row r="3967" hidden="1">
      <c r="B3967" s="20" t="s">
        <v>162</v>
      </c>
      <c r="C3967" s="3">
        <v>1.3</v>
      </c>
      <c r="D3967" s="21">
        <v>0.553</v>
      </c>
      <c r="F3967" s="3">
        <v>29.6</v>
      </c>
      <c r="G3967" s="4">
        <v>-2.0</v>
      </c>
      <c r="H3967" s="5">
        <v>-134.0</v>
      </c>
      <c r="I3967" s="12">
        <f>if(H3967&lt;0,-H3967/(-H3967+100),100/(H3967+100))/(if(H3967&lt;0,-H3967/(-H3967+100),100/(H3967+100))+if(H3966&lt;0,-H3966/(-H3966+100),100/(H3966+100)))</f>
        <v>0.5483323039</v>
      </c>
      <c r="J3967" s="13">
        <v>77.0</v>
      </c>
      <c r="K3967" s="23" t="str">
        <f>IF(C3967&lt;&gt;"",IF(C3967+G3967&gt;0,C3967+G3967,""),IF(G3967-C3966&gt;0,G3967-C3966,""))</f>
        <v/>
      </c>
      <c r="L3967" s="15" t="str">
        <f>if(K3967&lt;&gt;"",if(J3966-J3967&lt;G3967,1,if(G3967=J3966-J3967,"Push",0)),"")</f>
        <v/>
      </c>
    </row>
    <row r="3968" hidden="1">
      <c r="A3968" s="7">
        <v>44212.0</v>
      </c>
      <c r="B3968" s="8" t="s">
        <v>234</v>
      </c>
      <c r="C3968" s="9">
        <v>4.4</v>
      </c>
      <c r="D3968" s="25">
        <v>0.667</v>
      </c>
      <c r="E3968" s="9">
        <v>57.5</v>
      </c>
      <c r="F3968" s="9">
        <v>59.1</v>
      </c>
      <c r="G3968" s="4">
        <v>-6.0</v>
      </c>
      <c r="H3968" s="5">
        <v>-265.0</v>
      </c>
      <c r="I3968" s="12">
        <f>if(H3968&lt;0,-H3968/(-H3968+100),100/(H3968+100))/(if(H3968&lt;0,-H3968/(-H3968+100),100/(H3968+100))+if(H3969&lt;0,-H3969/(-H3969+100),100/(H3969+100)))</f>
        <v>0.6957699521</v>
      </c>
      <c r="J3968" s="13">
        <v>98.0</v>
      </c>
      <c r="K3968" s="14" t="str">
        <f>IF(C3968&lt;&gt;"",IF(C3968+G3968&gt;0,C3968+G3968,""),IF(G3968-C3969&gt;0,G3968-C3969,""))</f>
        <v/>
      </c>
      <c r="L3968" s="15" t="str">
        <f>if(K3968&lt;&gt;"",if(J3969-J3968&lt;G3968,1,if(G3968=J3969-J3968,"Push",0)),"")</f>
        <v/>
      </c>
    </row>
    <row r="3969" hidden="1">
      <c r="B3969" s="20" t="s">
        <v>121</v>
      </c>
      <c r="C3969" s="3"/>
      <c r="D3969" s="3"/>
      <c r="F3969" s="3">
        <v>46.3</v>
      </c>
      <c r="G3969" s="4">
        <v>6.0</v>
      </c>
      <c r="H3969" s="5">
        <v>215.0</v>
      </c>
      <c r="I3969" s="12">
        <f>if(H3969&lt;0,-H3969/(-H3969+100),100/(H3969+100))/(if(H3969&lt;0,-H3969/(-H3969+100),100/(H3969+100))+if(H3968&lt;0,-H3968/(-H3968+100),100/(H3968+100)))</f>
        <v>0.3042300479</v>
      </c>
      <c r="J3969" s="13">
        <v>91.0</v>
      </c>
      <c r="K3969" s="23">
        <f>IF(C3969&lt;&gt;"",IF(C3969+G3969&gt;0,C3969+G3969,""),IF(G3969-C3968&gt;0,G3969-C3968,""))</f>
        <v>1.6</v>
      </c>
      <c r="L3969" s="15">
        <f>if(K3969&lt;&gt;"",if(J3968-J3969&lt;G3969,1,if(G3969=J3968-J3969,"Push",0)),"")</f>
        <v>0</v>
      </c>
    </row>
    <row r="3970" hidden="1">
      <c r="A3970" s="7">
        <v>44212.0</v>
      </c>
      <c r="B3970" s="8" t="s">
        <v>243</v>
      </c>
      <c r="C3970" s="9"/>
      <c r="D3970" s="9"/>
      <c r="E3970" s="9">
        <v>57.0</v>
      </c>
      <c r="F3970" s="9">
        <v>39.6</v>
      </c>
      <c r="G3970" s="4">
        <v>6.0</v>
      </c>
      <c r="H3970" s="5">
        <v>215.0</v>
      </c>
      <c r="I3970" s="12">
        <f>if(H3970&lt;0,-H3970/(-H3970+100),100/(H3970+100))/(if(H3970&lt;0,-H3970/(-H3970+100),100/(H3970+100))+if(H3971&lt;0,-H3971/(-H3971+100),100/(H3971+100)))</f>
        <v>0.3021148036</v>
      </c>
      <c r="J3970" s="13">
        <v>60.0</v>
      </c>
      <c r="K3970" s="14" t="str">
        <f>IF(C3970&lt;&gt;"",IF(C3970+G3970&gt;0,C3970+G3970,""),IF(G3970-C3971&gt;0,G3970-C3971,""))</f>
        <v/>
      </c>
      <c r="L3970" s="15" t="str">
        <f>if(K3970&lt;&gt;"",if(J3971-J3970&lt;G3970,1,if(G3970=J3971-J3970,"Push",0)),"")</f>
        <v/>
      </c>
    </row>
    <row r="3971" hidden="1">
      <c r="B3971" s="20" t="s">
        <v>26</v>
      </c>
      <c r="C3971" s="3">
        <v>10.4</v>
      </c>
      <c r="D3971" s="21">
        <v>0.827</v>
      </c>
      <c r="F3971" s="3">
        <v>70.2</v>
      </c>
      <c r="G3971" s="4">
        <v>-6.0</v>
      </c>
      <c r="H3971" s="5">
        <v>-275.0</v>
      </c>
      <c r="I3971" s="12">
        <f>if(H3971&lt;0,-H3971/(-H3971+100),100/(H3971+100))/(if(H3971&lt;0,-H3971/(-H3971+100),100/(H3971+100))+if(H3970&lt;0,-H3970/(-H3970+100),100/(H3970+100)))</f>
        <v>0.6978851964</v>
      </c>
      <c r="J3971" s="13">
        <v>80.0</v>
      </c>
      <c r="K3971" s="23">
        <f>IF(C3971&lt;&gt;"",IF(C3971+G3971&gt;0,C3971+G3971,""),IF(G3971-C3970&gt;0,G3971-C3970,""))</f>
        <v>4.4</v>
      </c>
      <c r="L3971" s="15">
        <f>if(K3971&lt;&gt;"",if(J3970-J3971&lt;G3971,1,if(G3971=J3970-J3971,"Push",0)),"")</f>
        <v>1</v>
      </c>
    </row>
    <row r="3972" hidden="1">
      <c r="A3972" s="7">
        <v>44212.0</v>
      </c>
      <c r="B3972" s="8" t="s">
        <v>202</v>
      </c>
      <c r="C3972" s="9"/>
      <c r="D3972" s="9"/>
      <c r="E3972" s="9">
        <v>57.0</v>
      </c>
      <c r="F3972" s="9">
        <v>18.6</v>
      </c>
      <c r="G3972" s="4">
        <v>3.0</v>
      </c>
      <c r="H3972" s="5">
        <v>130.0</v>
      </c>
      <c r="I3972" s="12">
        <f>if(H3972&lt;0,-H3972/(-H3972+100),100/(H3972+100))/(if(H3972&lt;0,-H3972/(-H3972+100),100/(H3972+100))+if(H3973&lt;0,-H3973/(-H3973+100),100/(H3973+100)))</f>
        <v>0.4157903252</v>
      </c>
      <c r="J3972" s="13">
        <v>63.0</v>
      </c>
      <c r="K3972" s="14">
        <f>IF(C3972&lt;&gt;"",IF(C3972+G3972&gt;0,C3972+G3972,""),IF(G3972-C3973&gt;0,G3972-C3973,""))</f>
        <v>2.1</v>
      </c>
      <c r="L3972" s="15">
        <f>if(K3972&lt;&gt;"",if(J3973-J3972&lt;G3972,1,if(G3972=J3973-J3972,"Push",0)),"")</f>
        <v>0</v>
      </c>
    </row>
    <row r="3973" hidden="1">
      <c r="B3973" s="20" t="s">
        <v>161</v>
      </c>
      <c r="C3973" s="3">
        <v>0.9</v>
      </c>
      <c r="D3973" s="21">
        <v>0.535</v>
      </c>
      <c r="F3973" s="3">
        <v>72.7</v>
      </c>
      <c r="G3973" s="4">
        <v>-3.0</v>
      </c>
      <c r="H3973" s="5">
        <v>-157.0</v>
      </c>
      <c r="I3973" s="12">
        <f>if(H3973&lt;0,-H3973/(-H3973+100),100/(H3973+100))/(if(H3973&lt;0,-H3973/(-H3973+100),100/(H3973+100))+if(H3972&lt;0,-H3972/(-H3972+100),100/(H3972+100)))</f>
        <v>0.5842096748</v>
      </c>
      <c r="J3973" s="13">
        <v>107.0</v>
      </c>
      <c r="K3973" s="23" t="str">
        <f>IF(C3973&lt;&gt;"",IF(C3973+G3973&gt;0,C3973+G3973,""),IF(G3973-C3972&gt;0,G3973-C3972,""))</f>
        <v/>
      </c>
      <c r="L3973" s="15" t="str">
        <f>if(K3973&lt;&gt;"",if(J3972-J3973&lt;G3973,1,if(G3973=J3972-J3973,"Push",0)),"")</f>
        <v/>
      </c>
    </row>
    <row r="3974" hidden="1">
      <c r="A3974" s="7">
        <v>44212.0</v>
      </c>
      <c r="B3974" s="8" t="s">
        <v>180</v>
      </c>
      <c r="C3974" s="9"/>
      <c r="D3974" s="9"/>
      <c r="E3974" s="9">
        <v>56.9</v>
      </c>
      <c r="F3974" s="9">
        <v>51.7</v>
      </c>
      <c r="G3974" s="4">
        <v>7.0</v>
      </c>
      <c r="H3974" s="5">
        <v>260.0</v>
      </c>
      <c r="I3974" s="12">
        <f>if(H3974&lt;0,-H3974/(-H3974+100),100/(H3974+100))/(if(H3974&lt;0,-H3974/(-H3974+100),100/(H3974+100))+if(H3975&lt;0,-H3975/(-H3975+100),100/(H3975+100)))</f>
        <v>0.2650822669</v>
      </c>
      <c r="J3974" s="13">
        <v>65.0</v>
      </c>
      <c r="K3974" s="14" t="str">
        <f>IF(C3974&lt;&gt;"",IF(C3974+G3974&gt;0,C3974+G3974,""),IF(G3974-C3975&gt;0,G3974-C3975,""))</f>
        <v/>
      </c>
      <c r="L3974" s="15" t="str">
        <f>if(K3974&lt;&gt;"",if(J3975-J3974&lt;G3974,1,if(G3974=J3975-J3974,"Push",0)),"")</f>
        <v/>
      </c>
    </row>
    <row r="3975" hidden="1">
      <c r="B3975" s="20" t="s">
        <v>241</v>
      </c>
      <c r="C3975" s="3">
        <v>9.3</v>
      </c>
      <c r="D3975" s="21">
        <v>0.815</v>
      </c>
      <c r="F3975" s="3">
        <v>58.4</v>
      </c>
      <c r="G3975" s="4">
        <v>-7.0</v>
      </c>
      <c r="H3975" s="5">
        <v>-335.0</v>
      </c>
      <c r="I3975" s="12">
        <f>if(H3975&lt;0,-H3975/(-H3975+100),100/(H3975+100))/(if(H3975&lt;0,-H3975/(-H3975+100),100/(H3975+100))+if(H3974&lt;0,-H3974/(-H3974+100),100/(H3974+100)))</f>
        <v>0.7349177331</v>
      </c>
      <c r="J3975" s="13">
        <v>74.0</v>
      </c>
      <c r="K3975" s="23">
        <f>IF(C3975&lt;&gt;"",IF(C3975+G3975&gt;0,C3975+G3975,""),IF(G3975-C3974&gt;0,G3975-C3974,""))</f>
        <v>2.3</v>
      </c>
      <c r="L3975" s="15">
        <f>if(K3975&lt;&gt;"",if(J3974-J3975&lt;G3975,1,if(G3975=J3974-J3975,"Push",0)),"")</f>
        <v>1</v>
      </c>
    </row>
    <row r="3976" hidden="1">
      <c r="A3976" s="7">
        <v>44212.0</v>
      </c>
      <c r="B3976" s="8" t="s">
        <v>330</v>
      </c>
      <c r="C3976" s="9">
        <v>3.3</v>
      </c>
      <c r="D3976" s="25">
        <v>0.629</v>
      </c>
      <c r="E3976" s="9">
        <v>56.8</v>
      </c>
      <c r="F3976" s="9">
        <v>70.7</v>
      </c>
      <c r="G3976" s="4">
        <v>1.5</v>
      </c>
      <c r="H3976" s="5">
        <v>104.0</v>
      </c>
      <c r="I3976" s="12">
        <f>if(H3976&lt;0,-H3976/(-H3976+100),100/(H3976+100))/(if(H3976&lt;0,-H3976/(-H3976+100),100/(H3976+100))+if(H3977&lt;0,-H3977/(-H3977+100),100/(H3977+100)))</f>
        <v>0.46964106</v>
      </c>
      <c r="J3976" s="13">
        <v>83.0</v>
      </c>
      <c r="K3976" s="14">
        <f>IF(C3976&lt;&gt;"",IF(C3976+G3976&gt;0,C3976+G3976,""),IF(G3976-C3977&gt;0,G3976-C3977,""))</f>
        <v>4.8</v>
      </c>
      <c r="L3976" s="15">
        <f>if(K3976&lt;&gt;"",if(J3977-J3976&lt;G3976,1,if(G3976=J3977-J3976,"Push",0)),"")</f>
        <v>1</v>
      </c>
    </row>
    <row r="3977" hidden="1">
      <c r="B3977" s="20" t="s">
        <v>408</v>
      </c>
      <c r="C3977" s="3"/>
      <c r="D3977" s="3"/>
      <c r="F3977" s="3">
        <v>31.8</v>
      </c>
      <c r="G3977" s="4">
        <v>-1.5</v>
      </c>
      <c r="H3977" s="5">
        <v>-124.0</v>
      </c>
      <c r="I3977" s="12">
        <f>if(H3977&lt;0,-H3977/(-H3977+100),100/(H3977+100))/(if(H3977&lt;0,-H3977/(-H3977+100),100/(H3977+100))+if(H3976&lt;0,-H3976/(-H3976+100),100/(H3976+100)))</f>
        <v>0.53035894</v>
      </c>
      <c r="J3977" s="13">
        <v>72.0</v>
      </c>
      <c r="K3977" s="23" t="str">
        <f>IF(C3977&lt;&gt;"",IF(C3977+G3977&gt;0,C3977+G3977,""),IF(G3977-C3976&gt;0,G3977-C3976,""))</f>
        <v/>
      </c>
      <c r="L3977" s="15" t="str">
        <f>if(K3977&lt;&gt;"",if(J3976-J3977&lt;G3977,1,if(G3977=J3976-J3977,"Push",0)),"")</f>
        <v/>
      </c>
    </row>
    <row r="3978" hidden="1">
      <c r="A3978" s="7">
        <v>44212.0</v>
      </c>
      <c r="B3978" s="8" t="s">
        <v>57</v>
      </c>
      <c r="C3978" s="9"/>
      <c r="D3978" s="9"/>
      <c r="E3978" s="9">
        <v>56.3</v>
      </c>
      <c r="F3978" s="9">
        <v>60.9</v>
      </c>
      <c r="G3978" s="4">
        <v>-3.0</v>
      </c>
      <c r="H3978" s="5">
        <v>-157.0</v>
      </c>
      <c r="I3978" s="12">
        <f>if(H3978&lt;0,-H3978/(-H3978+100),100/(H3978+100))/(if(H3978&lt;0,-H3978/(-H3978+100),100/(H3978+100))+if(H3979&lt;0,-H3979/(-H3979+100),100/(H3979+100)))</f>
        <v>0.5842096748</v>
      </c>
      <c r="J3978" s="13">
        <v>61.0</v>
      </c>
      <c r="K3978" s="14" t="str">
        <f>IF(C3978&lt;&gt;"",IF(C3978+G3978&gt;0,C3978+G3978,""),IF(G3978-C3979&gt;0,G3978-C3979,""))</f>
        <v/>
      </c>
      <c r="L3978" s="15" t="str">
        <f>if(K3978&lt;&gt;"",if(J3979-J3978&lt;G3978,1,if(G3978=J3979-J3978,"Push",0)),"")</f>
        <v/>
      </c>
    </row>
    <row r="3979" hidden="1">
      <c r="B3979" s="20" t="s">
        <v>266</v>
      </c>
      <c r="C3979" s="3">
        <v>1.5</v>
      </c>
      <c r="D3979" s="21">
        <v>0.557</v>
      </c>
      <c r="F3979" s="3">
        <v>30.1</v>
      </c>
      <c r="G3979" s="4">
        <v>3.0</v>
      </c>
      <c r="H3979" s="5">
        <v>130.0</v>
      </c>
      <c r="I3979" s="12">
        <f>if(H3979&lt;0,-H3979/(-H3979+100),100/(H3979+100))/(if(H3979&lt;0,-H3979/(-H3979+100),100/(H3979+100))+if(H3978&lt;0,-H3978/(-H3978+100),100/(H3978+100)))</f>
        <v>0.4157903252</v>
      </c>
      <c r="J3979" s="13">
        <v>58.0</v>
      </c>
      <c r="K3979" s="23">
        <f>IF(C3979&lt;&gt;"",IF(C3979+G3979&gt;0,C3979+G3979,""),IF(G3979-C3978&gt;0,G3979-C3978,""))</f>
        <v>4.5</v>
      </c>
      <c r="L3979" s="15" t="str">
        <f>if(K3979&lt;&gt;"",if(J3978-J3979&lt;G3979,1,if(G3979=J3978-J3979,"Push",0)),"")</f>
        <v>Push</v>
      </c>
    </row>
    <row r="3980" hidden="1">
      <c r="A3980" s="7">
        <v>44212.0</v>
      </c>
      <c r="B3980" s="8" t="s">
        <v>62</v>
      </c>
      <c r="C3980" s="9"/>
      <c r="D3980" s="9"/>
      <c r="E3980" s="9">
        <v>55.8</v>
      </c>
      <c r="F3980" s="9">
        <v>40.2</v>
      </c>
      <c r="G3980" s="4">
        <v>10.5</v>
      </c>
      <c r="H3980" s="5">
        <v>460.0</v>
      </c>
      <c r="I3980" s="12">
        <f>if(H3980&lt;0,-H3980/(-H3980+100),100/(H3980+100))/(if(H3980&lt;0,-H3980/(-H3980+100),100/(H3980+100))+if(H3981&lt;0,-H3981/(-H3981+100),100/(H3981+100)))</f>
        <v>0.1702786378</v>
      </c>
      <c r="J3980" s="13">
        <v>66.0</v>
      </c>
      <c r="K3980" s="14">
        <f>IF(C3980&lt;&gt;"",IF(C3980+G3980&gt;0,C3980+G3980,""),IF(G3980-C3981&gt;0,G3980-C3981,""))</f>
        <v>0.3</v>
      </c>
      <c r="L3980" s="15">
        <f>if(K3980&lt;&gt;"",if(J3981-J3980&lt;G3980,1,if(G3980=J3981-J3980,"Push",0)),"")</f>
        <v>0</v>
      </c>
    </row>
    <row r="3981" hidden="1">
      <c r="B3981" s="20" t="s">
        <v>174</v>
      </c>
      <c r="C3981" s="3">
        <v>10.2</v>
      </c>
      <c r="D3981" s="21">
        <v>0.827</v>
      </c>
      <c r="F3981" s="3">
        <v>72.2</v>
      </c>
      <c r="G3981" s="4">
        <v>-10.5</v>
      </c>
      <c r="H3981" s="5">
        <v>-670.0</v>
      </c>
      <c r="I3981" s="12">
        <f>if(H3981&lt;0,-H3981/(-H3981+100),100/(H3981+100))/(if(H3981&lt;0,-H3981/(-H3981+100),100/(H3981+100))+if(H3980&lt;0,-H3980/(-H3980+100),100/(H3980+100)))</f>
        <v>0.8297213622</v>
      </c>
      <c r="J3981" s="13">
        <v>78.0</v>
      </c>
      <c r="K3981" s="23" t="str">
        <f>IF(C3981&lt;&gt;"",IF(C3981+G3981&gt;0,C3981+G3981,""),IF(G3981-C3980&gt;0,G3981-C3980,""))</f>
        <v/>
      </c>
      <c r="L3981" s="15" t="str">
        <f>if(K3981&lt;&gt;"",if(J3980-J3981&lt;G3981,1,if(G3981=J3980-J3981,"Push",0)),"")</f>
        <v/>
      </c>
    </row>
    <row r="3982" hidden="1">
      <c r="A3982" s="7">
        <v>44212.0</v>
      </c>
      <c r="B3982" s="8" t="s">
        <v>442</v>
      </c>
      <c r="C3982" s="9"/>
      <c r="D3982" s="9"/>
      <c r="E3982" s="9">
        <v>55.6</v>
      </c>
      <c r="F3982" s="9">
        <v>33.5</v>
      </c>
      <c r="G3982" s="4">
        <v>2.5</v>
      </c>
      <c r="H3982" s="5">
        <v>120.0</v>
      </c>
      <c r="I3982" s="12">
        <f>if(H3982&lt;0,-H3982/(-H3982+100),100/(H3982+100))/(if(H3982&lt;0,-H3982/(-H3982+100),100/(H3982+100))+if(H3983&lt;0,-H3983/(-H3983+100),100/(H3983+100)))</f>
        <v>0.4323570432</v>
      </c>
      <c r="J3982" s="13">
        <v>75.0</v>
      </c>
      <c r="K3982" s="14">
        <f>IF(C3982&lt;&gt;"",IF(C3982+G3982&gt;0,C3982+G3982,""),IF(G3982-C3983&gt;0,G3982-C3983,""))</f>
        <v>0.5</v>
      </c>
      <c r="L3982" s="15">
        <f>if(K3982&lt;&gt;"",if(J3983-J3982&lt;G3982,1,if(G3982=J3983-J3982,"Push",0)),"")</f>
        <v>0</v>
      </c>
    </row>
    <row r="3983" hidden="1">
      <c r="B3983" s="20" t="s">
        <v>441</v>
      </c>
      <c r="C3983" s="3">
        <v>2.0</v>
      </c>
      <c r="D3983" s="21">
        <v>0.578</v>
      </c>
      <c r="F3983" s="3">
        <v>62.6</v>
      </c>
      <c r="G3983" s="4">
        <v>-2.5</v>
      </c>
      <c r="H3983" s="5">
        <v>-148.0</v>
      </c>
      <c r="I3983" s="12">
        <f>if(H3983&lt;0,-H3983/(-H3983+100),100/(H3983+100))/(if(H3983&lt;0,-H3983/(-H3983+100),100/(H3983+100))+if(H3982&lt;0,-H3982/(-H3982+100),100/(H3982+100)))</f>
        <v>0.5676429568</v>
      </c>
      <c r="J3983" s="13">
        <v>83.0</v>
      </c>
      <c r="K3983" s="23" t="str">
        <f>IF(C3983&lt;&gt;"",IF(C3983+G3983&gt;0,C3983+G3983,""),IF(G3983-C3982&gt;0,G3983-C3982,""))</f>
        <v/>
      </c>
      <c r="L3983" s="15" t="str">
        <f>if(K3983&lt;&gt;"",if(J3982-J3983&lt;G3983,1,if(G3983=J3982-J3983,"Push",0)),"")</f>
        <v/>
      </c>
    </row>
    <row r="3984" hidden="1">
      <c r="A3984" s="7">
        <v>44212.0</v>
      </c>
      <c r="B3984" s="8" t="s">
        <v>136</v>
      </c>
      <c r="C3984" s="9">
        <v>7.5</v>
      </c>
      <c r="D3984" s="25">
        <v>0.774</v>
      </c>
      <c r="E3984" s="9">
        <v>55.1</v>
      </c>
      <c r="F3984" s="9">
        <v>17.1</v>
      </c>
      <c r="G3984" s="4">
        <v>-2.0</v>
      </c>
      <c r="H3984" s="5">
        <v>-137.0</v>
      </c>
      <c r="I3984" s="12">
        <f>if(H3984&lt;0,-H3984/(-H3984+100),100/(H3984+100))/(if(H3984&lt;0,-H3984/(-H3984+100),100/(H3984+100))+if(H3985&lt;0,-H3985/(-H3985+100),100/(H3985+100)))</f>
        <v>0.554134136</v>
      </c>
      <c r="J3984" s="13">
        <v>55.0</v>
      </c>
      <c r="K3984" s="14">
        <f>IF(C3984&lt;&gt;"",IF(C3984+G3984&gt;0,C3984+G3984,""),IF(G3984-C3985&gt;0,G3984-C3985,""))</f>
        <v>5.5</v>
      </c>
      <c r="L3984" s="15">
        <f>if(K3984&lt;&gt;"",if(J3985-J3984&lt;G3984,1,if(G3984=J3985-J3984,"Push",0)),"")</f>
        <v>0</v>
      </c>
    </row>
    <row r="3985" hidden="1">
      <c r="B3985" s="20" t="s">
        <v>249</v>
      </c>
      <c r="C3985" s="3"/>
      <c r="D3985" s="3"/>
      <c r="F3985" s="3">
        <v>92.3</v>
      </c>
      <c r="G3985" s="4">
        <v>2.0</v>
      </c>
      <c r="H3985" s="5">
        <v>115.0</v>
      </c>
      <c r="I3985" s="12">
        <f>if(H3985&lt;0,-H3985/(-H3985+100),100/(H3985+100))/(if(H3985&lt;0,-H3985/(-H3985+100),100/(H3985+100))+if(H3984&lt;0,-H3984/(-H3984+100),100/(H3984+100)))</f>
        <v>0.445865864</v>
      </c>
      <c r="J3985" s="13">
        <v>70.0</v>
      </c>
      <c r="K3985" s="23" t="str">
        <f>IF(C3985&lt;&gt;"",IF(C3985+G3985&gt;0,C3985+G3985,""),IF(G3985-C3984&gt;0,G3985-C3984,""))</f>
        <v/>
      </c>
      <c r="L3985" s="15" t="str">
        <f>if(K3985&lt;&gt;"",if(J3984-J3985&lt;G3985,1,if(G3985=J3984-J3985,"Push",0)),"")</f>
        <v/>
      </c>
    </row>
    <row r="3986" hidden="1">
      <c r="A3986" s="7">
        <v>44212.0</v>
      </c>
      <c r="B3986" s="8" t="s">
        <v>166</v>
      </c>
      <c r="C3986" s="9"/>
      <c r="D3986" s="9"/>
      <c r="E3986" s="9">
        <v>54.8</v>
      </c>
      <c r="F3986" s="9">
        <v>70.1</v>
      </c>
      <c r="G3986" s="4">
        <v>2.5</v>
      </c>
      <c r="H3986" s="5">
        <v>120.0</v>
      </c>
      <c r="I3986" s="12">
        <f>if(H3986&lt;0,-H3986/(-H3986+100),100/(H3986+100))/(if(H3986&lt;0,-H3986/(-H3986+100),100/(H3986+100))+if(H3987&lt;0,-H3987/(-H3987+100),100/(H3987+100)))</f>
        <v>0.4357962697</v>
      </c>
      <c r="J3986" s="13">
        <v>81.0</v>
      </c>
      <c r="K3986" s="14" t="str">
        <f>IF(C3986&lt;&gt;"",IF(C3986+G3986&gt;0,C3986+G3986,""),IF(G3986-C3987&gt;0,G3986-C3987,""))</f>
        <v/>
      </c>
      <c r="L3986" s="15" t="str">
        <f>if(K3986&lt;&gt;"",if(J3987-J3986&lt;G3986,1,if(G3986=J3987-J3986,"Push",0)),"")</f>
        <v/>
      </c>
    </row>
    <row r="3987" hidden="1">
      <c r="B3987" s="20" t="s">
        <v>402</v>
      </c>
      <c r="C3987" s="3">
        <v>2.7</v>
      </c>
      <c r="D3987" s="21">
        <v>0.598</v>
      </c>
      <c r="F3987" s="3">
        <v>15.2</v>
      </c>
      <c r="G3987" s="4">
        <v>-2.5</v>
      </c>
      <c r="H3987" s="5">
        <v>-143.0</v>
      </c>
      <c r="I3987" s="12">
        <f>if(H3987&lt;0,-H3987/(-H3987+100),100/(H3987+100))/(if(H3987&lt;0,-H3987/(-H3987+100),100/(H3987+100))+if(H3986&lt;0,-H3986/(-H3986+100),100/(H3986+100)))</f>
        <v>0.5642037303</v>
      </c>
      <c r="J3987" s="13">
        <v>74.0</v>
      </c>
      <c r="K3987" s="23">
        <f>IF(C3987&lt;&gt;"",IF(C3987+G3987&gt;0,C3987+G3987,""),IF(G3987-C3986&gt;0,G3987-C3986,""))</f>
        <v>0.2</v>
      </c>
      <c r="L3987" s="15">
        <f>if(K3987&lt;&gt;"",if(J3986-J3987&lt;G3987,1,if(G3987=J3986-J3987,"Push",0)),"")</f>
        <v>0</v>
      </c>
    </row>
    <row r="3988" hidden="1">
      <c r="A3988" s="7">
        <v>44212.0</v>
      </c>
      <c r="B3988" s="8" t="s">
        <v>66</v>
      </c>
      <c r="C3988" s="9">
        <v>1.5</v>
      </c>
      <c r="D3988" s="25">
        <v>0.552</v>
      </c>
      <c r="E3988" s="9">
        <v>54.4</v>
      </c>
      <c r="F3988" s="9">
        <v>47.9</v>
      </c>
      <c r="G3988" s="4">
        <v>-3.5</v>
      </c>
      <c r="H3988" s="5">
        <v>-175.0</v>
      </c>
      <c r="I3988" s="12">
        <f>if(H3988&lt;0,-H3988/(-H3988+100),100/(H3988+100))/(if(H3988&lt;0,-H3988/(-H3988+100),100/(H3988+100))+if(H3989&lt;0,-H3989/(-H3989+100),100/(H3989+100)))</f>
        <v>0.6043165468</v>
      </c>
      <c r="J3988" s="13">
        <v>74.0</v>
      </c>
      <c r="K3988" s="14" t="str">
        <f>IF(C3988&lt;&gt;"",IF(C3988+G3988&gt;0,C3988+G3988,""),IF(G3988-C3989&gt;0,G3988-C3989,""))</f>
        <v/>
      </c>
      <c r="L3988" s="15" t="str">
        <f>if(K3988&lt;&gt;"",if(J3989-J3988&lt;G3988,1,if(G3988=J3989-J3988,"Push",0)),"")</f>
        <v/>
      </c>
    </row>
    <row r="3989" hidden="1">
      <c r="B3989" s="20" t="s">
        <v>356</v>
      </c>
      <c r="C3989" s="3"/>
      <c r="D3989" s="3"/>
      <c r="F3989" s="3">
        <v>41.7</v>
      </c>
      <c r="G3989" s="4">
        <v>3.5</v>
      </c>
      <c r="H3989" s="5">
        <v>140.0</v>
      </c>
      <c r="I3989" s="12">
        <f>if(H3989&lt;0,-H3989/(-H3989+100),100/(H3989+100))/(if(H3989&lt;0,-H3989/(-H3989+100),100/(H3989+100))+if(H3988&lt;0,-H3988/(-H3988+100),100/(H3988+100)))</f>
        <v>0.3956834532</v>
      </c>
      <c r="J3989" s="13">
        <v>72.0</v>
      </c>
      <c r="K3989" s="23">
        <f>IF(C3989&lt;&gt;"",IF(C3989+G3989&gt;0,C3989+G3989,""),IF(G3989-C3988&gt;0,G3989-C3988,""))</f>
        <v>2</v>
      </c>
      <c r="L3989" s="15">
        <f>if(K3989&lt;&gt;"",if(J3988-J3989&lt;G3989,1,if(G3989=J3988-J3989,"Push",0)),"")</f>
        <v>1</v>
      </c>
    </row>
    <row r="3990" hidden="1">
      <c r="A3990" s="7">
        <v>44212.0</v>
      </c>
      <c r="B3990" s="8" t="s">
        <v>228</v>
      </c>
      <c r="C3990" s="9">
        <v>0.9</v>
      </c>
      <c r="D3990" s="25">
        <v>0.531</v>
      </c>
      <c r="E3990" s="9">
        <v>53.8</v>
      </c>
      <c r="F3990" s="9">
        <v>30.0</v>
      </c>
      <c r="G3990" s="4">
        <v>4.0</v>
      </c>
      <c r="H3990" s="5">
        <v>150.0</v>
      </c>
      <c r="I3990" s="12">
        <f>if(H3990&lt;0,-H3990/(-H3990+100),100/(H3990+100))/(if(H3990&lt;0,-H3990/(-H3990+100),100/(H3990+100))+if(H3991&lt;0,-H3991/(-H3991+100),100/(H3991+100)))</f>
        <v>0.3808255659</v>
      </c>
      <c r="J3990" s="13">
        <v>103.0</v>
      </c>
      <c r="K3990" s="14">
        <f>IF(C3990&lt;&gt;"",IF(C3990+G3990&gt;0,C3990+G3990,""),IF(G3990-C3991&gt;0,G3990-C3991,""))</f>
        <v>4.9</v>
      </c>
      <c r="L3990" s="15">
        <f>if(K3990&lt;&gt;"",if(J3991-J3990&lt;G3990,1,if(G3990=J3991-J3990,"Push",0)),"")</f>
        <v>0</v>
      </c>
    </row>
    <row r="3991" hidden="1">
      <c r="B3991" s="20" t="s">
        <v>214</v>
      </c>
      <c r="C3991" s="3"/>
      <c r="D3991" s="3"/>
      <c r="F3991" s="3">
        <v>58.1</v>
      </c>
      <c r="G3991" s="4">
        <v>-4.0</v>
      </c>
      <c r="H3991" s="5">
        <v>-186.0</v>
      </c>
      <c r="I3991" s="12">
        <f>if(H3991&lt;0,-H3991/(-H3991+100),100/(H3991+100))/(if(H3991&lt;0,-H3991/(-H3991+100),100/(H3991+100))+if(H3990&lt;0,-H3990/(-H3990+100),100/(H3990+100)))</f>
        <v>0.6191744341</v>
      </c>
      <c r="J3991" s="13">
        <v>110.0</v>
      </c>
      <c r="K3991" s="23" t="str">
        <f>IF(C3991&lt;&gt;"",IF(C3991+G3991&gt;0,C3991+G3991,""),IF(G3991-C3990&gt;0,G3991-C3990,""))</f>
        <v/>
      </c>
      <c r="L3991" s="15" t="str">
        <f>if(K3991&lt;&gt;"",if(J3990-J3991&lt;G3991,1,if(G3991=J3990-J3991,"Push",0)),"")</f>
        <v/>
      </c>
    </row>
    <row r="3992" hidden="1">
      <c r="A3992" s="7">
        <v>44212.0</v>
      </c>
      <c r="B3992" s="8" t="s">
        <v>200</v>
      </c>
      <c r="C3992" s="9"/>
      <c r="D3992" s="9"/>
      <c r="E3992" s="9">
        <v>52.3</v>
      </c>
      <c r="F3992" s="9">
        <v>70.0</v>
      </c>
      <c r="G3992" s="4">
        <v>1.5</v>
      </c>
      <c r="H3992" s="5">
        <v>104.0</v>
      </c>
      <c r="I3992" s="12">
        <f>if(H3992&lt;0,-H3992/(-H3992+100),100/(H3992+100))/(if(H3992&lt;0,-H3992/(-H3992+100),100/(H3992+100))+if(H3993&lt;0,-H3993/(-H3993+100),100/(H3993+100)))</f>
        <v>0.46964106</v>
      </c>
      <c r="J3992" s="13">
        <v>79.0</v>
      </c>
      <c r="K3992" s="14" t="str">
        <f>IF(C3992&lt;&gt;"",IF(C3992+G3992&gt;0,C3992+G3992,""),IF(G3992-C3993&gt;0,G3992-C3993,""))</f>
        <v/>
      </c>
      <c r="L3992" s="15" t="str">
        <f>if(K3992&lt;&gt;"",if(J3993-J3992&lt;G3992,1,if(G3992=J3993-J3992,"Push",0)),"")</f>
        <v/>
      </c>
    </row>
    <row r="3993" hidden="1">
      <c r="B3993" s="20" t="s">
        <v>470</v>
      </c>
      <c r="C3993" s="3">
        <v>1.8</v>
      </c>
      <c r="D3993" s="21">
        <v>0.568</v>
      </c>
      <c r="F3993" s="3">
        <v>23.1</v>
      </c>
      <c r="G3993" s="4">
        <v>-1.5</v>
      </c>
      <c r="H3993" s="5">
        <v>-124.0</v>
      </c>
      <c r="I3993" s="12">
        <f>if(H3993&lt;0,-H3993/(-H3993+100),100/(H3993+100))/(if(H3993&lt;0,-H3993/(-H3993+100),100/(H3993+100))+if(H3992&lt;0,-H3992/(-H3992+100),100/(H3992+100)))</f>
        <v>0.53035894</v>
      </c>
      <c r="J3993" s="13">
        <v>59.0</v>
      </c>
      <c r="K3993" s="23">
        <f>IF(C3993&lt;&gt;"",IF(C3993+G3993&gt;0,C3993+G3993,""),IF(G3993-C3992&gt;0,G3993-C3992,""))</f>
        <v>0.3</v>
      </c>
      <c r="L3993" s="15">
        <f>if(K3993&lt;&gt;"",if(J3992-J3993&lt;G3993,1,if(G3993=J3992-J3993,"Push",0)),"")</f>
        <v>0</v>
      </c>
    </row>
    <row r="3994" hidden="1">
      <c r="A3994" s="7">
        <v>44212.0</v>
      </c>
      <c r="B3994" s="8" t="s">
        <v>250</v>
      </c>
      <c r="C3994" s="9">
        <v>7.7</v>
      </c>
      <c r="D3994" s="25">
        <v>0.742</v>
      </c>
      <c r="E3994" s="9">
        <v>52.1</v>
      </c>
      <c r="F3994" s="9">
        <v>58.6</v>
      </c>
      <c r="G3994" s="4">
        <v>-7.5</v>
      </c>
      <c r="H3994" s="5">
        <v>-345.0</v>
      </c>
      <c r="I3994" s="12">
        <f>if(H3994&lt;0,-H3994/(-H3994+100),100/(H3994+100))/(if(H3994&lt;0,-H3994/(-H3994+100),100/(H3994+100))+if(H3995&lt;0,-H3995/(-H3995+100),100/(H3995+100)))</f>
        <v>0.7415045019</v>
      </c>
      <c r="J3994" s="13">
        <v>82.0</v>
      </c>
      <c r="K3994" s="14">
        <f>IF(C3994&lt;&gt;"",IF(C3994+G3994&gt;0,C3994+G3994,""),IF(G3994-C3995&gt;0,G3994-C3995,""))</f>
        <v>0.2</v>
      </c>
      <c r="L3994" s="15">
        <f>if(K3994&lt;&gt;"",if(J3995-J3994&lt;G3994,1,if(G3994=J3995-J3994,"Push",0)),"")</f>
        <v>1</v>
      </c>
    </row>
    <row r="3995" hidden="1">
      <c r="B3995" s="20" t="s">
        <v>306</v>
      </c>
      <c r="C3995" s="3"/>
      <c r="D3995" s="3"/>
      <c r="F3995" s="3">
        <v>43.6</v>
      </c>
      <c r="G3995" s="4">
        <v>7.5</v>
      </c>
      <c r="H3995" s="5">
        <v>270.0</v>
      </c>
      <c r="I3995" s="12">
        <f>if(H3995&lt;0,-H3995/(-H3995+100),100/(H3995+100))/(if(H3995&lt;0,-H3995/(-H3995+100),100/(H3995+100))+if(H3994&lt;0,-H3994/(-H3994+100),100/(H3994+100)))</f>
        <v>0.2584954981</v>
      </c>
      <c r="J3995" s="13">
        <v>70.0</v>
      </c>
      <c r="K3995" s="23" t="str">
        <f>IF(C3995&lt;&gt;"",IF(C3995+G3995&gt;0,C3995+G3995,""),IF(G3995-C3994&gt;0,G3995-C3994,""))</f>
        <v/>
      </c>
      <c r="L3995" s="15" t="str">
        <f>if(K3995&lt;&gt;"",if(J3994-J3995&lt;G3995,1,if(G3995=J3994-J3995,"Push",0)),"")</f>
        <v/>
      </c>
    </row>
    <row r="3996" hidden="1">
      <c r="A3996" s="7">
        <v>44212.0</v>
      </c>
      <c r="B3996" s="8" t="s">
        <v>321</v>
      </c>
      <c r="C3996" s="9"/>
      <c r="D3996" s="9"/>
      <c r="E3996" s="9">
        <v>50.5</v>
      </c>
      <c r="F3996" s="9">
        <v>34.4</v>
      </c>
      <c r="G3996" s="4">
        <v>8.0</v>
      </c>
      <c r="H3996" s="5">
        <v>300.0</v>
      </c>
      <c r="I3996" s="12">
        <f>if(H3996&lt;0,-H3996/(-H3996+100),100/(H3996+100))/(if(H3996&lt;0,-H3996/(-H3996+100),100/(H3996+100))+if(H3997&lt;0,-H3997/(-H3997+100),100/(H3997+100)))</f>
        <v>0.2380952381</v>
      </c>
      <c r="J3996" s="13">
        <v>49.0</v>
      </c>
      <c r="K3996" s="14" t="str">
        <f>IF(C3996&lt;&gt;"",IF(C3996+G3996&gt;0,C3996+G3996,""),IF(G3996-C3997&gt;0,G3996-C3997,""))</f>
        <v/>
      </c>
      <c r="L3996" s="15" t="str">
        <f>if(K3996&lt;&gt;"",if(J3997-J3996&lt;G3996,1,if(G3996=J3997-J3996,"Push",0)),"")</f>
        <v/>
      </c>
    </row>
    <row r="3997" hidden="1">
      <c r="B3997" s="20" t="s">
        <v>345</v>
      </c>
      <c r="C3997" s="3">
        <v>9.0</v>
      </c>
      <c r="D3997" s="21">
        <v>0.798</v>
      </c>
      <c r="F3997" s="3">
        <v>74.4</v>
      </c>
      <c r="G3997" s="4">
        <v>-8.0</v>
      </c>
      <c r="H3997" s="5">
        <v>-400.0</v>
      </c>
      <c r="I3997" s="12">
        <f>if(H3997&lt;0,-H3997/(-H3997+100),100/(H3997+100))/(if(H3997&lt;0,-H3997/(-H3997+100),100/(H3997+100))+if(H3996&lt;0,-H3996/(-H3996+100),100/(H3996+100)))</f>
        <v>0.7619047619</v>
      </c>
      <c r="J3997" s="13">
        <v>85.0</v>
      </c>
      <c r="K3997" s="23">
        <f>IF(C3997&lt;&gt;"",IF(C3997+G3997&gt;0,C3997+G3997,""),IF(G3997-C3996&gt;0,G3997-C3996,""))</f>
        <v>1</v>
      </c>
      <c r="L3997" s="15">
        <f>if(K3997&lt;&gt;"",if(J3996-J3997&lt;G3997,1,if(G3997=J3996-J3997,"Push",0)),"")</f>
        <v>1</v>
      </c>
    </row>
    <row r="3998" hidden="1">
      <c r="A3998" s="7">
        <v>44212.0</v>
      </c>
      <c r="B3998" s="8" t="s">
        <v>346</v>
      </c>
      <c r="C3998" s="9">
        <v>1.3</v>
      </c>
      <c r="D3998" s="25">
        <v>0.552</v>
      </c>
      <c r="E3998" s="9">
        <v>50.4</v>
      </c>
      <c r="F3998" s="9">
        <v>20.6</v>
      </c>
      <c r="G3998" s="4">
        <v>-1.5</v>
      </c>
      <c r="H3998" s="5">
        <v>-125.0</v>
      </c>
      <c r="I3998" s="12">
        <f>if(H3998&lt;0,-H3998/(-H3998+100),100/(H3998+100))/(if(H3998&lt;0,-H3998/(-H3998+100),100/(H3998+100))+if(H3999&lt;0,-H3999/(-H3999+100),100/(H3999+100)))</f>
        <v>0.53125</v>
      </c>
      <c r="J3998" s="13">
        <v>55.0</v>
      </c>
      <c r="K3998" s="14" t="str">
        <f>IF(C3998&lt;&gt;"",IF(C3998+G3998&gt;0,C3998+G3998,""),IF(G3998-C3999&gt;0,G3998-C3999,""))</f>
        <v/>
      </c>
      <c r="L3998" s="15" t="str">
        <f>if(K3998&lt;&gt;"",if(J3999-J3998&lt;G3998,1,if(G3998=J3999-J3998,"Push",0)),"")</f>
        <v/>
      </c>
    </row>
    <row r="3999" hidden="1">
      <c r="B3999" s="20" t="s">
        <v>404</v>
      </c>
      <c r="C3999" s="3"/>
      <c r="D3999" s="3"/>
      <c r="F3999" s="3">
        <v>65.0</v>
      </c>
      <c r="G3999" s="4">
        <v>1.5</v>
      </c>
      <c r="H3999" s="5">
        <v>104.0</v>
      </c>
      <c r="I3999" s="12">
        <f>if(H3999&lt;0,-H3999/(-H3999+100),100/(H3999+100))/(if(H3999&lt;0,-H3999/(-H3999+100),100/(H3999+100))+if(H3998&lt;0,-H3998/(-H3998+100),100/(H3998+100)))</f>
        <v>0.46875</v>
      </c>
      <c r="J3999" s="13">
        <v>58.0</v>
      </c>
      <c r="K3999" s="23">
        <f>IF(C3999&lt;&gt;"",IF(C3999+G3999&gt;0,C3999+G3999,""),IF(G3999-C3998&gt;0,G3999-C3998,""))</f>
        <v>0.2</v>
      </c>
      <c r="L3999" s="15">
        <f>if(K3999&lt;&gt;"",if(J3998-J3999&lt;G3999,1,if(G3999=J3998-J3999,"Push",0)),"")</f>
        <v>1</v>
      </c>
    </row>
    <row r="4000" hidden="1">
      <c r="A4000" s="26">
        <v>44212.0</v>
      </c>
      <c r="B4000" s="27" t="s">
        <v>386</v>
      </c>
      <c r="C4000" s="28">
        <v>1.0</v>
      </c>
      <c r="D4000" s="53">
        <v>0.535</v>
      </c>
      <c r="E4000" s="28">
        <v>50.2</v>
      </c>
      <c r="F4000" s="28">
        <v>57.2</v>
      </c>
      <c r="G4000" s="68"/>
      <c r="H4000" s="31"/>
      <c r="I4000" s="32"/>
      <c r="J4000" s="33">
        <v>73.0</v>
      </c>
      <c r="K4000" s="34"/>
      <c r="L4000" s="35"/>
    </row>
    <row r="4001" hidden="1">
      <c r="B4001" s="36" t="s">
        <v>89</v>
      </c>
      <c r="C4001" s="37"/>
      <c r="D4001" s="37"/>
      <c r="F4001" s="37">
        <v>31.8</v>
      </c>
      <c r="G4001" s="68"/>
      <c r="H4001" s="31"/>
      <c r="I4001" s="32"/>
      <c r="J4001" s="33">
        <v>65.0</v>
      </c>
      <c r="K4001" s="40"/>
      <c r="L4001" s="35"/>
    </row>
    <row r="4002" hidden="1">
      <c r="A4002" s="7">
        <v>44212.0</v>
      </c>
      <c r="B4002" s="8" t="s">
        <v>405</v>
      </c>
      <c r="C4002" s="9"/>
      <c r="D4002" s="9"/>
      <c r="E4002" s="9">
        <v>49.9</v>
      </c>
      <c r="F4002" s="9">
        <v>68.1</v>
      </c>
      <c r="G4002" s="4">
        <v>-2.0</v>
      </c>
      <c r="H4002" s="5">
        <v>-136.0</v>
      </c>
      <c r="I4002" s="12">
        <f>if(H4002&lt;0,-H4002/(-H4002+100),100/(H4002+100))/(if(H4002&lt;0,-H4002/(-H4002+100),100/(H4002+100))+if(H4003&lt;0,-H4003/(-H4003+100),100/(H4003+100)))</f>
        <v>0.549893195</v>
      </c>
      <c r="J4002" s="13">
        <v>67.0</v>
      </c>
      <c r="K4002" s="14" t="str">
        <f>IF(C4002&lt;&gt;"",IF(C4002+G4002&gt;0,C4002+G4002,""),IF(G4002-C4003&gt;0,G4002-C4003,""))</f>
        <v/>
      </c>
      <c r="L4002" s="15" t="str">
        <f>if(K4002&lt;&gt;"",if(J4003-J4002&lt;G4002,1,if(G4002=J4003-J4002,"Push",0)),"")</f>
        <v/>
      </c>
    </row>
    <row r="4003" hidden="1">
      <c r="B4003" s="20" t="s">
        <v>33</v>
      </c>
      <c r="C4003" s="3">
        <v>4.5</v>
      </c>
      <c r="D4003" s="21">
        <v>0.682</v>
      </c>
      <c r="F4003" s="3">
        <v>26.6</v>
      </c>
      <c r="G4003" s="4">
        <v>2.0</v>
      </c>
      <c r="H4003" s="5">
        <v>112.0</v>
      </c>
      <c r="I4003" s="12">
        <f>if(H4003&lt;0,-H4003/(-H4003+100),100/(H4003+100))/(if(H4003&lt;0,-H4003/(-H4003+100),100/(H4003+100))+if(H4002&lt;0,-H4002/(-H4002+100),100/(H4002+100)))</f>
        <v>0.450106805</v>
      </c>
      <c r="J4003" s="13">
        <v>62.0</v>
      </c>
      <c r="K4003" s="23">
        <f>IF(C4003&lt;&gt;"",IF(C4003+G4003&gt;0,C4003+G4003,""),IF(G4003-C4002&gt;0,G4003-C4002,""))</f>
        <v>6.5</v>
      </c>
      <c r="L4003" s="15">
        <f>if(K4003&lt;&gt;"",if(J4002-J4003&lt;G4003,1,if(G4003=J4002-J4003,"Push",0)),"")</f>
        <v>0</v>
      </c>
    </row>
    <row r="4004" hidden="1">
      <c r="A4004" s="7">
        <v>44212.0</v>
      </c>
      <c r="B4004" s="8" t="s">
        <v>222</v>
      </c>
      <c r="C4004" s="9"/>
      <c r="D4004" s="9"/>
      <c r="E4004" s="9">
        <v>49.1</v>
      </c>
      <c r="F4004" s="9">
        <v>76.9</v>
      </c>
      <c r="G4004" s="4">
        <v>4.0</v>
      </c>
      <c r="H4004" s="5">
        <v>155.0</v>
      </c>
      <c r="I4004" s="12">
        <f>if(H4004&lt;0,-H4004/(-H4004+100),100/(H4004+100))/(if(H4004&lt;0,-H4004/(-H4004+100),100/(H4004+100))+if(H4005&lt;0,-H4005/(-H4005+100),100/(H4005+100)))</f>
        <v>0.3744351194</v>
      </c>
      <c r="J4004" s="13">
        <v>67.0</v>
      </c>
      <c r="K4004" s="14" t="str">
        <f>IF(C4004&lt;&gt;"",IF(C4004+G4004&gt;0,C4004+G4004,""),IF(G4004-C4005&gt;0,G4004-C4005,""))</f>
        <v/>
      </c>
      <c r="L4004" s="15" t="str">
        <f>if(K4004&lt;&gt;"",if(J4005-J4004&lt;G4004,1,if(G4004=J4005-J4004,"Push",0)),"")</f>
        <v/>
      </c>
    </row>
    <row r="4005" hidden="1">
      <c r="B4005" s="20" t="s">
        <v>98</v>
      </c>
      <c r="C4005" s="3">
        <v>4.5</v>
      </c>
      <c r="D4005" s="21">
        <v>0.674</v>
      </c>
      <c r="F4005" s="3">
        <v>15.5</v>
      </c>
      <c r="G4005" s="4">
        <v>-4.0</v>
      </c>
      <c r="H4005" s="5">
        <v>-190.0</v>
      </c>
      <c r="I4005" s="12">
        <f>if(H4005&lt;0,-H4005/(-H4005+100),100/(H4005+100))/(if(H4005&lt;0,-H4005/(-H4005+100),100/(H4005+100))+if(H4004&lt;0,-H4004/(-H4004+100),100/(H4004+100)))</f>
        <v>0.6255648806</v>
      </c>
      <c r="J4005" s="13">
        <v>56.0</v>
      </c>
      <c r="K4005" s="23">
        <f>IF(C4005&lt;&gt;"",IF(C4005+G4005&gt;0,C4005+G4005,""),IF(G4005-C4004&gt;0,G4005-C4004,""))</f>
        <v>0.5</v>
      </c>
      <c r="L4005" s="15">
        <f>if(K4005&lt;&gt;"",if(J4004-J4005&lt;G4005,1,if(G4005=J4004-J4005,"Push",0)),"")</f>
        <v>0</v>
      </c>
    </row>
    <row r="4006" hidden="1">
      <c r="A4006" s="7">
        <v>44212.0</v>
      </c>
      <c r="B4006" s="8" t="s">
        <v>194</v>
      </c>
      <c r="C4006" s="9">
        <v>1.9</v>
      </c>
      <c r="D4006" s="25">
        <v>0.569</v>
      </c>
      <c r="E4006" s="9">
        <v>48.9</v>
      </c>
      <c r="F4006" s="9">
        <v>57.5</v>
      </c>
      <c r="G4006" s="4">
        <v>-1.0</v>
      </c>
      <c r="H4006" s="5">
        <v>-105.0</v>
      </c>
      <c r="I4006" s="12">
        <f>if(H4006&lt;0,-H4006/(-H4006+100),100/(H4006+100))/(if(H4006&lt;0,-H4006/(-H4006+100),100/(H4006+100))+if(H4007&lt;0,-H4007/(-H4007+100),100/(H4007+100)))</f>
        <v>0.4891657638</v>
      </c>
      <c r="J4006" s="13">
        <v>86.0</v>
      </c>
      <c r="K4006" s="14">
        <f>IF(C4006&lt;&gt;"",IF(C4006+G4006&gt;0,C4006+G4006,""),IF(G4006-C4007&gt;0,G4006-C4007,""))</f>
        <v>0.9</v>
      </c>
      <c r="L4006" s="15" t="str">
        <f>if(K4006&lt;&gt;"",if(J4007-J4006&lt;G4006,1,if(G4006=J4007-J4006,"Push",0)),"")</f>
        <v>Push</v>
      </c>
    </row>
    <row r="4007" hidden="1">
      <c r="B4007" s="20" t="s">
        <v>424</v>
      </c>
      <c r="C4007" s="3"/>
      <c r="D4007" s="3"/>
      <c r="F4007" s="3">
        <v>22.2</v>
      </c>
      <c r="G4007" s="4">
        <v>1.0</v>
      </c>
      <c r="H4007" s="5">
        <v>-115.0</v>
      </c>
      <c r="I4007" s="12">
        <f>if(H4007&lt;0,-H4007/(-H4007+100),100/(H4007+100))/(if(H4007&lt;0,-H4007/(-H4007+100),100/(H4007+100))+if(H4006&lt;0,-H4006/(-H4006+100),100/(H4006+100)))</f>
        <v>0.5108342362</v>
      </c>
      <c r="J4007" s="13">
        <v>85.0</v>
      </c>
      <c r="K4007" s="23" t="str">
        <f>IF(C4007&lt;&gt;"",IF(C4007+G4007&gt;0,C4007+G4007,""),IF(G4007-C4006&gt;0,G4007-C4006,""))</f>
        <v/>
      </c>
      <c r="L4007" s="15" t="str">
        <f>if(K4007&lt;&gt;"",if(J4006-J4007&lt;G4007,1,if(G4007=J4006-J4007,"Push",0)),"")</f>
        <v/>
      </c>
    </row>
    <row r="4008" hidden="1">
      <c r="A4008" s="26">
        <v>44212.0</v>
      </c>
      <c r="B4008" s="27" t="s">
        <v>369</v>
      </c>
      <c r="C4008" s="28"/>
      <c r="D4008" s="28"/>
      <c r="E4008" s="28">
        <v>48.2</v>
      </c>
      <c r="F4008" s="28">
        <v>29.7</v>
      </c>
      <c r="G4008" s="68"/>
      <c r="H4008" s="31"/>
      <c r="I4008" s="32"/>
      <c r="J4008" s="33">
        <v>62.0</v>
      </c>
      <c r="K4008" s="34"/>
      <c r="L4008" s="35"/>
    </row>
    <row r="4009" hidden="1">
      <c r="B4009" s="36" t="s">
        <v>159</v>
      </c>
      <c r="C4009" s="37">
        <v>1.8</v>
      </c>
      <c r="D4009" s="38">
        <v>0.567</v>
      </c>
      <c r="F4009" s="37">
        <v>50.0</v>
      </c>
      <c r="G4009" s="68"/>
      <c r="H4009" s="31"/>
      <c r="I4009" s="32"/>
      <c r="J4009" s="33">
        <v>66.0</v>
      </c>
      <c r="K4009" s="40"/>
      <c r="L4009" s="35"/>
    </row>
    <row r="4010" hidden="1">
      <c r="A4010" s="7">
        <v>44212.0</v>
      </c>
      <c r="B4010" s="8" t="s">
        <v>253</v>
      </c>
      <c r="C4010" s="9"/>
      <c r="D4010" s="9"/>
      <c r="E4010" s="9">
        <v>48.2</v>
      </c>
      <c r="F4010" s="9">
        <v>79.0</v>
      </c>
      <c r="G4010" s="4">
        <v>5.5</v>
      </c>
      <c r="H4010" s="5">
        <v>200.0</v>
      </c>
      <c r="I4010" s="12">
        <f>if(H4010&lt;0,-H4010/(-H4010+100),100/(H4010+100))/(if(H4010&lt;0,-H4010/(-H4010+100),100/(H4010+100))+if(H4011&lt;0,-H4011/(-H4011+100),100/(H4011+100)))</f>
        <v>0.3194444444</v>
      </c>
      <c r="J4010" s="13">
        <v>70.0</v>
      </c>
      <c r="K4010" s="14" t="str">
        <f>IF(C4010&lt;&gt;"",IF(C4010+G4010&gt;0,C4010+G4010,""),IF(G4010-C4011&gt;0,G4010-C4011,""))</f>
        <v/>
      </c>
      <c r="L4010" s="15" t="str">
        <f>if(K4010&lt;&gt;"",if(J4011-J4010&lt;G4010,1,if(G4010=J4011-J4010,"Push",0)),"")</f>
        <v/>
      </c>
    </row>
    <row r="4011" hidden="1">
      <c r="B4011" s="20" t="s">
        <v>83</v>
      </c>
      <c r="C4011" s="3">
        <v>6.4</v>
      </c>
      <c r="D4011" s="21">
        <v>0.734</v>
      </c>
      <c r="F4011" s="3">
        <v>19.3</v>
      </c>
      <c r="G4011" s="4">
        <v>-5.5</v>
      </c>
      <c r="H4011" s="5">
        <v>-245.0</v>
      </c>
      <c r="I4011" s="12">
        <f>if(H4011&lt;0,-H4011/(-H4011+100),100/(H4011+100))/(if(H4011&lt;0,-H4011/(-H4011+100),100/(H4011+100))+if(H4010&lt;0,-H4010/(-H4010+100),100/(H4010+100)))</f>
        <v>0.6805555556</v>
      </c>
      <c r="J4011" s="13">
        <v>63.0</v>
      </c>
      <c r="K4011" s="23">
        <f>IF(C4011&lt;&gt;"",IF(C4011+G4011&gt;0,C4011+G4011,""),IF(G4011-C4010&gt;0,G4011-C4010,""))</f>
        <v>0.9</v>
      </c>
      <c r="L4011" s="15">
        <f>if(K4011&lt;&gt;"",if(J4010-J4011&lt;G4011,1,if(G4011=J4010-J4011,"Push",0)),"")</f>
        <v>0</v>
      </c>
    </row>
    <row r="4012" hidden="1">
      <c r="A4012" s="7">
        <v>44212.0</v>
      </c>
      <c r="B4012" s="8" t="s">
        <v>482</v>
      </c>
      <c r="C4012" s="9"/>
      <c r="D4012" s="9"/>
      <c r="E4012" s="9">
        <v>47.5</v>
      </c>
      <c r="F4012" s="9">
        <v>39.5</v>
      </c>
      <c r="G4012" s="4">
        <v>7.0</v>
      </c>
      <c r="H4012" s="5">
        <v>250.0</v>
      </c>
      <c r="I4012" s="12">
        <f>if(H4012&lt;0,-H4012/(-H4012+100),100/(H4012+100))/(if(H4012&lt;0,-H4012/(-H4012+100),100/(H4012+100))+if(H4013&lt;0,-H4013/(-H4013+100),100/(H4013+100)))</f>
        <v>0.273476112</v>
      </c>
      <c r="J4012" s="13">
        <v>75.0</v>
      </c>
      <c r="K4012" s="14">
        <f>IF(C4012&lt;&gt;"",IF(C4012+G4012&gt;0,C4012+G4012,""),IF(G4012-C4013&gt;0,G4012-C4013,""))</f>
        <v>0.5</v>
      </c>
      <c r="L4012" s="15">
        <f>if(K4012&lt;&gt;"",if(J4013-J4012&lt;G4012,1,if(G4012=J4013-J4012,"Push",0)),"")</f>
        <v>1</v>
      </c>
    </row>
    <row r="4013" hidden="1">
      <c r="B4013" s="20" t="s">
        <v>466</v>
      </c>
      <c r="C4013" s="3">
        <v>6.5</v>
      </c>
      <c r="D4013" s="21">
        <v>0.726</v>
      </c>
      <c r="F4013" s="3">
        <v>49.3</v>
      </c>
      <c r="G4013" s="4">
        <v>-7.0</v>
      </c>
      <c r="H4013" s="5">
        <v>-315.0</v>
      </c>
      <c r="I4013" s="12">
        <f>if(H4013&lt;0,-H4013/(-H4013+100),100/(H4013+100))/(if(H4013&lt;0,-H4013/(-H4013+100),100/(H4013+100))+if(H4012&lt;0,-H4012/(-H4012+100),100/(H4012+100)))</f>
        <v>0.726523888</v>
      </c>
      <c r="J4013" s="13">
        <v>77.0</v>
      </c>
      <c r="K4013" s="23" t="str">
        <f>IF(C4013&lt;&gt;"",IF(C4013+G4013&gt;0,C4013+G4013,""),IF(G4013-C4012&gt;0,G4013-C4012,""))</f>
        <v/>
      </c>
      <c r="L4013" s="15" t="str">
        <f>if(K4013&lt;&gt;"",if(J4012-J4013&lt;G4013,1,if(G4013=J4012-J4013,"Push",0)),"")</f>
        <v/>
      </c>
    </row>
    <row r="4014" hidden="1">
      <c r="A4014" s="7">
        <v>44212.0</v>
      </c>
      <c r="B4014" s="8" t="s">
        <v>390</v>
      </c>
      <c r="C4014" s="9">
        <v>1.1</v>
      </c>
      <c r="D4014" s="25">
        <v>0.542</v>
      </c>
      <c r="E4014" s="9">
        <v>47.3</v>
      </c>
      <c r="F4014" s="9">
        <v>18.2</v>
      </c>
      <c r="G4014" s="4">
        <v>3.5</v>
      </c>
      <c r="H4014" s="5">
        <v>140.0</v>
      </c>
      <c r="I4014" s="12">
        <f>if(H4014&lt;0,-H4014/(-H4014+100),100/(H4014+100))/(if(H4014&lt;0,-H4014/(-H4014+100),100/(H4014+100))+if(H4015&lt;0,-H4015/(-H4015+100),100/(H4015+100)))</f>
        <v>0.3956834532</v>
      </c>
      <c r="J4014" s="13">
        <v>74.0</v>
      </c>
      <c r="K4014" s="14">
        <f>IF(C4014&lt;&gt;"",IF(C4014+G4014&gt;0,C4014+G4014,""),IF(G4014-C4015&gt;0,G4014-C4015,""))</f>
        <v>4.6</v>
      </c>
      <c r="L4014" s="15">
        <f>if(K4014&lt;&gt;"",if(J4015-J4014&lt;G4014,1,if(G4014=J4015-J4014,"Push",0)),"")</f>
        <v>0</v>
      </c>
    </row>
    <row r="4015" hidden="1">
      <c r="B4015" s="20" t="s">
        <v>113</v>
      </c>
      <c r="C4015" s="3"/>
      <c r="D4015" s="3"/>
      <c r="F4015" s="3">
        <v>58.6</v>
      </c>
      <c r="G4015" s="4">
        <v>-3.5</v>
      </c>
      <c r="H4015" s="5">
        <v>-175.0</v>
      </c>
      <c r="I4015" s="12">
        <f>if(H4015&lt;0,-H4015/(-H4015+100),100/(H4015+100))/(if(H4015&lt;0,-H4015/(-H4015+100),100/(H4015+100))+if(H4014&lt;0,-H4014/(-H4014+100),100/(H4014+100)))</f>
        <v>0.6043165468</v>
      </c>
      <c r="J4015" s="13">
        <v>81.0</v>
      </c>
      <c r="K4015" s="23" t="str">
        <f>IF(C4015&lt;&gt;"",IF(C4015+G4015&gt;0,C4015+G4015,""),IF(G4015-C4014&gt;0,G4015-C4014,""))</f>
        <v/>
      </c>
      <c r="L4015" s="15" t="str">
        <f>if(K4015&lt;&gt;"",if(J4014-J4015&lt;G4015,1,if(G4015=J4014-J4015,"Push",0)),"")</f>
        <v/>
      </c>
    </row>
    <row r="4016" hidden="1">
      <c r="A4016" s="7">
        <v>44212.0</v>
      </c>
      <c r="B4016" s="8" t="s">
        <v>206</v>
      </c>
      <c r="C4016" s="9"/>
      <c r="D4016" s="9"/>
      <c r="E4016" s="9">
        <v>47.2</v>
      </c>
      <c r="F4016" s="9">
        <v>75.6</v>
      </c>
      <c r="G4016" s="4">
        <v>3.0</v>
      </c>
      <c r="H4016" s="5">
        <v>132.0</v>
      </c>
      <c r="I4016" s="12">
        <f>if(H4016&lt;0,-H4016/(-H4016+100),100/(H4016+100))/(if(H4016&lt;0,-H4016/(-H4016+100),100/(H4016+100))+if(H4017&lt;0,-H4017/(-H4017+100),100/(H4017+100)))</f>
        <v>0.4124992037</v>
      </c>
      <c r="J4016" s="13">
        <v>81.0</v>
      </c>
      <c r="K4016" s="14" t="str">
        <f>IF(C4016&lt;&gt;"",IF(C4016+G4016&gt;0,C4016+G4016,""),IF(G4016-C4017&gt;0,G4016-C4017,""))</f>
        <v/>
      </c>
      <c r="L4016" s="15" t="str">
        <f>if(K4016&lt;&gt;"",if(J4017-J4016&lt;G4016,1,if(G4016=J4017-J4016,"Push",0)),"")</f>
        <v/>
      </c>
    </row>
    <row r="4017" hidden="1">
      <c r="B4017" s="20" t="s">
        <v>320</v>
      </c>
      <c r="C4017" s="3">
        <v>3.9</v>
      </c>
      <c r="D4017" s="21">
        <v>0.646</v>
      </c>
      <c r="F4017" s="3">
        <v>12.9</v>
      </c>
      <c r="G4017" s="4">
        <v>-3.0</v>
      </c>
      <c r="H4017" s="5">
        <v>-159.0</v>
      </c>
      <c r="I4017" s="12">
        <f>if(H4017&lt;0,-H4017/(-H4017+100),100/(H4017+100))/(if(H4017&lt;0,-H4017/(-H4017+100),100/(H4017+100))+if(H4016&lt;0,-H4016/(-H4016+100),100/(H4016+100)))</f>
        <v>0.5875007963</v>
      </c>
      <c r="J4017" s="13">
        <v>64.0</v>
      </c>
      <c r="K4017" s="23">
        <f>IF(C4017&lt;&gt;"",IF(C4017+G4017&gt;0,C4017+G4017,""),IF(G4017-C4016&gt;0,G4017-C4016,""))</f>
        <v>0.9</v>
      </c>
      <c r="L4017" s="15">
        <f>if(K4017&lt;&gt;"",if(J4016-J4017&lt;G4017,1,if(G4017=J4016-J4017,"Push",0)),"")</f>
        <v>0</v>
      </c>
    </row>
    <row r="4018" hidden="1">
      <c r="A4018" s="7">
        <v>44212.0</v>
      </c>
      <c r="B4018" s="8" t="s">
        <v>53</v>
      </c>
      <c r="C4018" s="9"/>
      <c r="D4018" s="9"/>
      <c r="E4018" s="9">
        <v>47.1</v>
      </c>
      <c r="F4018" s="9">
        <v>19.5</v>
      </c>
      <c r="G4018" s="4">
        <v>1.5</v>
      </c>
      <c r="H4018" s="5">
        <v>104.0</v>
      </c>
      <c r="I4018" s="12">
        <f>if(H4018&lt;0,-H4018/(-H4018+100),100/(H4018+100))/(if(H4018&lt;0,-H4018/(-H4018+100),100/(H4018+100))+if(H4019&lt;0,-H4019/(-H4019+100),100/(H4019+100)))</f>
        <v>0.46964106</v>
      </c>
      <c r="J4018" s="13">
        <v>64.0</v>
      </c>
      <c r="K4018" s="14" t="str">
        <f>IF(C4018&lt;&gt;"",IF(C4018+G4018&gt;0,C4018+G4018,""),IF(G4018-C4019&gt;0,G4018-C4019,""))</f>
        <v/>
      </c>
      <c r="L4018" s="15" t="str">
        <f>if(K4018&lt;&gt;"",if(J4019-J4018&lt;G4018,1,if(G4018=J4019-J4018,"Push",0)),"")</f>
        <v/>
      </c>
    </row>
    <row r="4019" hidden="1">
      <c r="B4019" s="20" t="s">
        <v>283</v>
      </c>
      <c r="C4019" s="3">
        <v>1.8</v>
      </c>
      <c r="D4019" s="21">
        <v>0.565</v>
      </c>
      <c r="F4019" s="3">
        <v>57.5</v>
      </c>
      <c r="G4019" s="4">
        <v>-1.5</v>
      </c>
      <c r="H4019" s="5">
        <v>-124.0</v>
      </c>
      <c r="I4019" s="12">
        <f>if(H4019&lt;0,-H4019/(-H4019+100),100/(H4019+100))/(if(H4019&lt;0,-H4019/(-H4019+100),100/(H4019+100))+if(H4018&lt;0,-H4018/(-H4018+100),100/(H4018+100)))</f>
        <v>0.53035894</v>
      </c>
      <c r="J4019" s="13">
        <v>75.0</v>
      </c>
      <c r="K4019" s="23">
        <f>IF(C4019&lt;&gt;"",IF(C4019+G4019&gt;0,C4019+G4019,""),IF(G4019-C4018&gt;0,G4019-C4018,""))</f>
        <v>0.3</v>
      </c>
      <c r="L4019" s="15">
        <f>if(K4019&lt;&gt;"",if(J4018-J4019&lt;G4019,1,if(G4019=J4018-J4019,"Push",0)),"")</f>
        <v>1</v>
      </c>
    </row>
    <row r="4020" hidden="1">
      <c r="A4020" s="7">
        <v>44212.0</v>
      </c>
      <c r="B4020" s="8" t="s">
        <v>232</v>
      </c>
      <c r="C4020" s="9"/>
      <c r="D4020" s="9"/>
      <c r="E4020" s="9">
        <v>46.7</v>
      </c>
      <c r="F4020" s="9">
        <v>28.2</v>
      </c>
      <c r="G4020" s="4">
        <v>2.5</v>
      </c>
      <c r="H4020" s="5">
        <v>117.0</v>
      </c>
      <c r="I4020" s="12">
        <f>if(H4020&lt;0,-H4020/(-H4020+100),100/(H4020+100))/(if(H4020&lt;0,-H4020/(-H4020+100),100/(H4020+100))+if(H4021&lt;0,-H4021/(-H4021+100),100/(H4021+100)))</f>
        <v>0.4406091742</v>
      </c>
      <c r="J4020" s="13">
        <v>59.0</v>
      </c>
      <c r="K4020" s="14" t="str">
        <f>IF(C4020&lt;&gt;"",IF(C4020+G4020&gt;0,C4020+G4020,""),IF(G4020-C4021&gt;0,G4020-C4021,""))</f>
        <v/>
      </c>
      <c r="L4020" s="15" t="str">
        <f>if(K4020&lt;&gt;"",if(J4021-J4020&lt;G4020,1,if(G4020=J4021-J4020,"Push",0)),"")</f>
        <v/>
      </c>
    </row>
    <row r="4021" hidden="1">
      <c r="B4021" s="20" t="s">
        <v>284</v>
      </c>
      <c r="C4021" s="3">
        <v>2.8</v>
      </c>
      <c r="D4021" s="21">
        <v>0.607</v>
      </c>
      <c r="F4021" s="3">
        <v>52.0</v>
      </c>
      <c r="G4021" s="4">
        <v>-2.5</v>
      </c>
      <c r="H4021" s="5">
        <v>-141.0</v>
      </c>
      <c r="I4021" s="12">
        <f>if(H4021&lt;0,-H4021/(-H4021+100),100/(H4021+100))/(if(H4021&lt;0,-H4021/(-H4021+100),100/(H4021+100))+if(H4020&lt;0,-H4020/(-H4020+100),100/(H4020+100)))</f>
        <v>0.5593908258</v>
      </c>
      <c r="J4021" s="13">
        <v>64.0</v>
      </c>
      <c r="K4021" s="23">
        <f>IF(C4021&lt;&gt;"",IF(C4021+G4021&gt;0,C4021+G4021,""),IF(G4021-C4020&gt;0,G4021-C4020,""))</f>
        <v>0.3</v>
      </c>
      <c r="L4021" s="15">
        <f>if(K4021&lt;&gt;"",if(J4020-J4021&lt;G4021,1,if(G4021=J4020-J4021,"Push",0)),"")</f>
        <v>1</v>
      </c>
    </row>
    <row r="4022" hidden="1">
      <c r="A4022" s="7">
        <v>44212.0</v>
      </c>
      <c r="B4022" s="8" t="s">
        <v>123</v>
      </c>
      <c r="C4022" s="9">
        <v>0.0</v>
      </c>
      <c r="D4022" s="25">
        <v>0.5</v>
      </c>
      <c r="E4022" s="9">
        <v>46.2</v>
      </c>
      <c r="F4022" s="9">
        <v>9.9</v>
      </c>
      <c r="G4022" s="4">
        <v>4.5</v>
      </c>
      <c r="H4022" s="5">
        <v>160.0</v>
      </c>
      <c r="I4022" s="12">
        <f>if(H4022&lt;0,-H4022/(-H4022+100),100/(H4022+100))/(if(H4022&lt;0,-H4022/(-H4022+100),100/(H4022+100))+if(H4023&lt;0,-H4023/(-H4023+100),100/(H4023+100)))</f>
        <v>0.3658536585</v>
      </c>
      <c r="J4022" s="13">
        <v>84.0</v>
      </c>
      <c r="K4022" s="14">
        <f>IF(C4022&lt;&gt;"",IF(C4022+G4022&gt;0,C4022+G4022,""),IF(G4022-C4023&gt;0,G4022-C4023,""))</f>
        <v>4.5</v>
      </c>
      <c r="L4022" s="15">
        <f>if(K4022&lt;&gt;"",if(J4023-J4022&lt;G4022,1,if(G4022=J4023-J4022,"Push",0)),"")</f>
        <v>0</v>
      </c>
    </row>
    <row r="4023" hidden="1">
      <c r="B4023" s="20" t="s">
        <v>233</v>
      </c>
      <c r="C4023" s="3"/>
      <c r="D4023" s="3"/>
      <c r="F4023" s="3">
        <v>66.9</v>
      </c>
      <c r="G4023" s="4">
        <v>-4.5</v>
      </c>
      <c r="H4023" s="5">
        <v>-200.0</v>
      </c>
      <c r="I4023" s="12">
        <f>if(H4023&lt;0,-H4023/(-H4023+100),100/(H4023+100))/(if(H4023&lt;0,-H4023/(-H4023+100),100/(H4023+100))+if(H4022&lt;0,-H4022/(-H4022+100),100/(H4022+100)))</f>
        <v>0.6341463415</v>
      </c>
      <c r="J4023" s="13">
        <v>99.0</v>
      </c>
      <c r="K4023" s="23" t="str">
        <f>IF(C4023&lt;&gt;"",IF(C4023+G4023&gt;0,C4023+G4023,""),IF(G4023-C4022&gt;0,G4023-C4022,""))</f>
        <v/>
      </c>
      <c r="L4023" s="15" t="str">
        <f>if(K4023&lt;&gt;"",if(J4022-J4023&lt;G4023,1,if(G4023=J4022-J4023,"Push",0)),"")</f>
        <v/>
      </c>
    </row>
    <row r="4024" hidden="1">
      <c r="A4024" s="7">
        <v>44212.0</v>
      </c>
      <c r="B4024" s="8" t="s">
        <v>469</v>
      </c>
      <c r="C4024" s="9">
        <v>7.6</v>
      </c>
      <c r="D4024" s="25">
        <v>0.778</v>
      </c>
      <c r="E4024" s="9">
        <v>45.4</v>
      </c>
      <c r="F4024" s="9">
        <v>42.0</v>
      </c>
      <c r="G4024" s="4">
        <v>-5.5</v>
      </c>
      <c r="H4024" s="5">
        <v>-245.0</v>
      </c>
      <c r="I4024" s="12">
        <f>if(H4024&lt;0,-H4024/(-H4024+100),100/(H4024+100))/(if(H4024&lt;0,-H4024/(-H4024+100),100/(H4024+100))+if(H4025&lt;0,-H4025/(-H4025+100),100/(H4025+100)))</f>
        <v>0.6768906579</v>
      </c>
      <c r="J4024" s="13">
        <v>74.0</v>
      </c>
      <c r="K4024" s="14">
        <f>IF(C4024&lt;&gt;"",IF(C4024+G4024&gt;0,C4024+G4024,""),IF(G4024-C4025&gt;0,G4024-C4025,""))</f>
        <v>2.1</v>
      </c>
      <c r="L4024" s="15">
        <f>if(K4024&lt;&gt;"",if(J4025-J4024&lt;G4024,1,if(G4024=J4025-J4024,"Push",0)),"")</f>
        <v>0</v>
      </c>
    </row>
    <row r="4025" hidden="1">
      <c r="B4025" s="20" t="s">
        <v>362</v>
      </c>
      <c r="C4025" s="3"/>
      <c r="D4025" s="3"/>
      <c r="F4025" s="3">
        <v>51.6</v>
      </c>
      <c r="G4025" s="4">
        <v>5.5</v>
      </c>
      <c r="H4025" s="5">
        <v>195.0</v>
      </c>
      <c r="I4025" s="12">
        <f>if(H4025&lt;0,-H4025/(-H4025+100),100/(H4025+100))/(if(H4025&lt;0,-H4025/(-H4025+100),100/(H4025+100))+if(H4024&lt;0,-H4024/(-H4024+100),100/(H4024+100)))</f>
        <v>0.3231093421</v>
      </c>
      <c r="J4025" s="13">
        <v>72.0</v>
      </c>
      <c r="K4025" s="23" t="str">
        <f>IF(C4025&lt;&gt;"",IF(C4025+G4025&gt;0,C4025+G4025,""),IF(G4025-C4024&gt;0,G4025-C4024,""))</f>
        <v/>
      </c>
      <c r="L4025" s="15" t="str">
        <f>if(K4025&lt;&gt;"",if(J4024-J4025&lt;G4025,1,if(G4025=J4024-J4025,"Push",0)),"")</f>
        <v/>
      </c>
    </row>
    <row r="4026" hidden="1">
      <c r="A4026" s="26">
        <v>44212.0</v>
      </c>
      <c r="B4026" s="27" t="s">
        <v>258</v>
      </c>
      <c r="C4026" s="28"/>
      <c r="D4026" s="28"/>
      <c r="E4026" s="28">
        <v>45.0</v>
      </c>
      <c r="F4026" s="28">
        <v>35.8</v>
      </c>
      <c r="G4026" s="68"/>
      <c r="H4026" s="31"/>
      <c r="I4026" s="32"/>
      <c r="J4026" s="33">
        <v>58.0</v>
      </c>
      <c r="K4026" s="34"/>
      <c r="L4026" s="35"/>
    </row>
    <row r="4027" hidden="1">
      <c r="B4027" s="36" t="s">
        <v>458</v>
      </c>
      <c r="C4027" s="37">
        <v>12.3</v>
      </c>
      <c r="D4027" s="38">
        <v>0.854</v>
      </c>
      <c r="F4027" s="37">
        <v>59.7</v>
      </c>
      <c r="G4027" s="68"/>
      <c r="H4027" s="31"/>
      <c r="I4027" s="32"/>
      <c r="J4027" s="33">
        <v>77.0</v>
      </c>
      <c r="K4027" s="40"/>
      <c r="L4027" s="35"/>
    </row>
    <row r="4028" hidden="1">
      <c r="A4028" s="7">
        <v>44212.0</v>
      </c>
      <c r="B4028" s="8" t="s">
        <v>37</v>
      </c>
      <c r="C4028" s="9">
        <v>10.1</v>
      </c>
      <c r="D4028" s="25">
        <v>0.841</v>
      </c>
      <c r="E4028" s="9">
        <v>44.8</v>
      </c>
      <c r="F4028" s="9">
        <v>55.1</v>
      </c>
      <c r="G4028" s="4">
        <v>-7.5</v>
      </c>
      <c r="H4028" s="5">
        <v>-360.0</v>
      </c>
      <c r="I4028" s="12">
        <f>if(H4028&lt;0,-H4028/(-H4028+100),100/(H4028+100))/(if(H4028&lt;0,-H4028/(-H4028+100),100/(H4028+100))+if(H4029&lt;0,-H4029/(-H4029+100),100/(H4029+100)))</f>
        <v>0.7483588621</v>
      </c>
      <c r="J4028" s="13">
        <v>68.0</v>
      </c>
      <c r="K4028" s="14">
        <f>IF(C4028&lt;&gt;"",IF(C4028+G4028&gt;0,C4028+G4028,""),IF(G4028-C4029&gt;0,G4028-C4029,""))</f>
        <v>2.6</v>
      </c>
      <c r="L4028" s="15">
        <f>if(K4028&lt;&gt;"",if(J4029-J4028&lt;G4028,1,if(G4028=J4029-J4028,"Push",0)),"")</f>
        <v>1</v>
      </c>
    </row>
    <row r="4029" hidden="1">
      <c r="B4029" s="20" t="s">
        <v>317</v>
      </c>
      <c r="C4029" s="3"/>
      <c r="D4029" s="3"/>
      <c r="F4029" s="3">
        <v>46.2</v>
      </c>
      <c r="G4029" s="4">
        <v>7.5</v>
      </c>
      <c r="H4029" s="5">
        <v>280.0</v>
      </c>
      <c r="I4029" s="12">
        <f>if(H4029&lt;0,-H4029/(-H4029+100),100/(H4029+100))/(if(H4029&lt;0,-H4029/(-H4029+100),100/(H4029+100))+if(H4028&lt;0,-H4028/(-H4028+100),100/(H4028+100)))</f>
        <v>0.2516411379</v>
      </c>
      <c r="J4029" s="13">
        <v>58.0</v>
      </c>
      <c r="K4029" s="23" t="str">
        <f>IF(C4029&lt;&gt;"",IF(C4029+G4029&gt;0,C4029+G4029,""),IF(G4029-C4028&gt;0,G4029-C4028,""))</f>
        <v/>
      </c>
      <c r="L4029" s="15" t="str">
        <f>if(K4029&lt;&gt;"",if(J4028-J4029&lt;G4029,1,if(G4029=J4028-J4029,"Push",0)),"")</f>
        <v/>
      </c>
    </row>
    <row r="4030" hidden="1">
      <c r="A4030" s="7">
        <v>44212.0</v>
      </c>
      <c r="B4030" s="8" t="s">
        <v>95</v>
      </c>
      <c r="C4030" s="9">
        <v>1.3</v>
      </c>
      <c r="D4030" s="25">
        <v>0.553</v>
      </c>
      <c r="E4030" s="9">
        <v>44.6</v>
      </c>
      <c r="F4030" s="9">
        <v>62.7</v>
      </c>
      <c r="G4030" s="4">
        <v>-2.0</v>
      </c>
      <c r="H4030" s="5">
        <v>-136.0</v>
      </c>
      <c r="I4030" s="12">
        <f>if(H4030&lt;0,-H4030/(-H4030+100),100/(H4030+100))/(if(H4030&lt;0,-H4030/(-H4030+100),100/(H4030+100))+if(H4031&lt;0,-H4031/(-H4031+100),100/(H4031+100)))</f>
        <v>0.549893195</v>
      </c>
      <c r="J4030" s="13">
        <v>64.0</v>
      </c>
      <c r="K4030" s="14" t="str">
        <f>IF(C4030&lt;&gt;"",IF(C4030+G4030&gt;0,C4030+G4030,""),IF(G4030-C4031&gt;0,G4030-C4031,""))</f>
        <v/>
      </c>
      <c r="L4030" s="15" t="str">
        <f>if(K4030&lt;&gt;"",if(J4031-J4030&lt;G4030,1,if(G4030=J4031-J4030,"Push",0)),"")</f>
        <v/>
      </c>
    </row>
    <row r="4031" hidden="1">
      <c r="B4031" s="20" t="s">
        <v>287</v>
      </c>
      <c r="C4031" s="3"/>
      <c r="D4031" s="3"/>
      <c r="F4031" s="3">
        <v>22.5</v>
      </c>
      <c r="G4031" s="4">
        <v>2.0</v>
      </c>
      <c r="H4031" s="5">
        <v>112.0</v>
      </c>
      <c r="I4031" s="12">
        <f>if(H4031&lt;0,-H4031/(-H4031+100),100/(H4031+100))/(if(H4031&lt;0,-H4031/(-H4031+100),100/(H4031+100))+if(H4030&lt;0,-H4030/(-H4030+100),100/(H4030+100)))</f>
        <v>0.450106805</v>
      </c>
      <c r="J4031" s="13">
        <v>50.0</v>
      </c>
      <c r="K4031" s="23">
        <f>IF(C4031&lt;&gt;"",IF(C4031+G4031&gt;0,C4031+G4031,""),IF(G4031-C4030&gt;0,G4031-C4030,""))</f>
        <v>0.7</v>
      </c>
      <c r="L4031" s="15">
        <f>if(K4031&lt;&gt;"",if(J4030-J4031&lt;G4031,1,if(G4031=J4030-J4031,"Push",0)),"")</f>
        <v>0</v>
      </c>
    </row>
    <row r="4032" hidden="1">
      <c r="A4032" s="26">
        <v>44212.0</v>
      </c>
      <c r="B4032" s="27" t="s">
        <v>125</v>
      </c>
      <c r="C4032" s="28"/>
      <c r="D4032" s="28"/>
      <c r="E4032" s="28">
        <v>44.1</v>
      </c>
      <c r="F4032" s="28">
        <v>48.8</v>
      </c>
      <c r="G4032" s="68"/>
      <c r="H4032" s="31"/>
      <c r="I4032" s="32"/>
      <c r="J4032" s="33">
        <v>60.0</v>
      </c>
      <c r="K4032" s="34"/>
      <c r="L4032" s="35"/>
    </row>
    <row r="4033" hidden="1">
      <c r="B4033" s="36" t="s">
        <v>45</v>
      </c>
      <c r="C4033" s="37">
        <v>13.6</v>
      </c>
      <c r="D4033" s="38">
        <v>0.919</v>
      </c>
      <c r="F4033" s="37">
        <v>45.9</v>
      </c>
      <c r="G4033" s="68"/>
      <c r="H4033" s="31"/>
      <c r="I4033" s="32"/>
      <c r="J4033" s="33">
        <v>69.0</v>
      </c>
      <c r="K4033" s="40"/>
      <c r="L4033" s="35"/>
    </row>
    <row r="4034" hidden="1">
      <c r="A4034" s="7">
        <v>44212.0</v>
      </c>
      <c r="B4034" s="8" t="s">
        <v>270</v>
      </c>
      <c r="C4034" s="9"/>
      <c r="D4034" s="9"/>
      <c r="E4034" s="9">
        <v>43.6</v>
      </c>
      <c r="F4034" s="9">
        <v>42.5</v>
      </c>
      <c r="G4034" s="4">
        <v>7.5</v>
      </c>
      <c r="H4034" s="5">
        <v>275.0</v>
      </c>
      <c r="I4034" s="12">
        <f>if(H4034&lt;0,-H4034/(-H4034+100),100/(H4034+100))/(if(H4034&lt;0,-H4034/(-H4034+100),100/(H4034+100))+if(H4035&lt;0,-H4035/(-H4035+100),100/(H4035+100)))</f>
        <v>0.2559309849</v>
      </c>
      <c r="J4034" s="13">
        <v>66.0</v>
      </c>
      <c r="K4034" s="14" t="str">
        <f>IF(C4034&lt;&gt;"",IF(C4034+G4034&gt;0,C4034+G4034,""),IF(G4034-C4035&gt;0,G4034-C4035,""))</f>
        <v/>
      </c>
      <c r="L4034" s="15" t="str">
        <f>if(K4034&lt;&gt;"",if(J4035-J4034&lt;G4034,1,if(G4034=J4035-J4034,"Push",0)),"")</f>
        <v/>
      </c>
    </row>
    <row r="4035" hidden="1">
      <c r="B4035" s="20" t="s">
        <v>256</v>
      </c>
      <c r="C4035" s="3">
        <v>14.3</v>
      </c>
      <c r="D4035" s="21">
        <v>0.882</v>
      </c>
      <c r="F4035" s="3">
        <v>55.6</v>
      </c>
      <c r="G4035" s="4">
        <v>-7.5</v>
      </c>
      <c r="H4035" s="5">
        <v>-345.0</v>
      </c>
      <c r="I4035" s="12">
        <f>if(H4035&lt;0,-H4035/(-H4035+100),100/(H4035+100))/(if(H4035&lt;0,-H4035/(-H4035+100),100/(H4035+100))+if(H4034&lt;0,-H4034/(-H4034+100),100/(H4034+100)))</f>
        <v>0.7440690151</v>
      </c>
      <c r="J4035" s="13">
        <v>82.0</v>
      </c>
      <c r="K4035" s="23">
        <f>IF(C4035&lt;&gt;"",IF(C4035+G4035&gt;0,C4035+G4035,""),IF(G4035-C4034&gt;0,G4035-C4034,""))</f>
        <v>6.8</v>
      </c>
      <c r="L4035" s="15">
        <f>if(K4035&lt;&gt;"",if(J4034-J4035&lt;G4035,1,if(G4035=J4034-J4035,"Push",0)),"")</f>
        <v>1</v>
      </c>
    </row>
    <row r="4036" hidden="1">
      <c r="A4036" s="7">
        <v>44212.0</v>
      </c>
      <c r="B4036" s="8" t="s">
        <v>422</v>
      </c>
      <c r="C4036" s="9"/>
      <c r="D4036" s="9"/>
      <c r="E4036" s="9">
        <v>42.6</v>
      </c>
      <c r="F4036" s="9">
        <v>31.3</v>
      </c>
      <c r="G4036" s="4">
        <v>10.5</v>
      </c>
      <c r="H4036" s="5">
        <v>460.0</v>
      </c>
      <c r="I4036" s="12">
        <f>if(H4036&lt;0,-H4036/(-H4036+100),100/(H4036+100))/(if(H4036&lt;0,-H4036/(-H4036+100),100/(H4036+100))+if(H4037&lt;0,-H4037/(-H4037+100),100/(H4037+100)))</f>
        <v>0.1702786378</v>
      </c>
      <c r="J4036" s="13">
        <v>54.0</v>
      </c>
      <c r="K4036" s="14" t="str">
        <f>IF(C4036&lt;&gt;"",IF(C4036+G4036&gt;0,C4036+G4036,""),IF(G4036-C4037&gt;0,G4036-C4037,""))</f>
        <v/>
      </c>
      <c r="L4036" s="15" t="str">
        <f>if(K4036&lt;&gt;"",if(J4037-J4036&lt;G4036,1,if(G4036=J4037-J4036,"Push",0)),"")</f>
        <v/>
      </c>
    </row>
    <row r="4037" hidden="1">
      <c r="B4037" s="20" t="s">
        <v>116</v>
      </c>
      <c r="C4037" s="3">
        <v>13.0</v>
      </c>
      <c r="D4037" s="21">
        <v>0.889</v>
      </c>
      <c r="F4037" s="3">
        <v>62.0</v>
      </c>
      <c r="G4037" s="4">
        <v>-10.5</v>
      </c>
      <c r="H4037" s="5">
        <v>-670.0</v>
      </c>
      <c r="I4037" s="12">
        <f>if(H4037&lt;0,-H4037/(-H4037+100),100/(H4037+100))/(if(H4037&lt;0,-H4037/(-H4037+100),100/(H4037+100))+if(H4036&lt;0,-H4036/(-H4036+100),100/(H4036+100)))</f>
        <v>0.8297213622</v>
      </c>
      <c r="J4037" s="13">
        <v>77.0</v>
      </c>
      <c r="K4037" s="23">
        <f>IF(C4037&lt;&gt;"",IF(C4037+G4037&gt;0,C4037+G4037,""),IF(G4037-C4036&gt;0,G4037-C4036,""))</f>
        <v>2.5</v>
      </c>
      <c r="L4037" s="15">
        <f>if(K4037&lt;&gt;"",if(J4036-J4037&lt;G4037,1,if(G4037=J4036-J4037,"Push",0)),"")</f>
        <v>1</v>
      </c>
    </row>
    <row r="4038" hidden="1">
      <c r="A4038" s="7">
        <v>44212.0</v>
      </c>
      <c r="B4038" s="8" t="s">
        <v>483</v>
      </c>
      <c r="C4038" s="9"/>
      <c r="D4038" s="9"/>
      <c r="E4038" s="9">
        <v>41.7</v>
      </c>
      <c r="F4038" s="9">
        <v>45.8</v>
      </c>
      <c r="G4038" s="4">
        <v>9.0</v>
      </c>
      <c r="H4038" s="5">
        <v>360.0</v>
      </c>
      <c r="I4038" s="12">
        <f>if(H4038&lt;0,-H4038/(-H4038+100),100/(H4038+100))/(if(H4038&lt;0,-H4038/(-H4038+100),100/(H4038+100))+if(H4039&lt;0,-H4039/(-H4039+100),100/(H4039+100)))</f>
        <v>0.2080344333</v>
      </c>
      <c r="J4038" s="13">
        <v>86.0</v>
      </c>
      <c r="K4038" s="14">
        <f>IF(C4038&lt;&gt;"",IF(C4038+G4038&gt;0,C4038+G4038,""),IF(G4038-C4039&gt;0,G4038-C4039,""))</f>
        <v>1.4</v>
      </c>
      <c r="L4038" s="15">
        <f>if(K4038&lt;&gt;"",if(J4039-J4038&lt;G4038,1,if(G4038=J4039-J4038,"Push",0)),"")</f>
        <v>1</v>
      </c>
    </row>
    <row r="4039" hidden="1">
      <c r="B4039" s="20" t="s">
        <v>64</v>
      </c>
      <c r="C4039" s="3">
        <v>7.6</v>
      </c>
      <c r="D4039" s="21">
        <v>0.771</v>
      </c>
      <c r="F4039" s="3">
        <v>46.0</v>
      </c>
      <c r="G4039" s="4">
        <v>-9.0</v>
      </c>
      <c r="H4039" s="5">
        <v>-480.0</v>
      </c>
      <c r="I4039" s="12">
        <f>if(H4039&lt;0,-H4039/(-H4039+100),100/(H4039+100))/(if(H4039&lt;0,-H4039/(-H4039+100),100/(H4039+100))+if(H4038&lt;0,-H4038/(-H4038+100),100/(H4038+100)))</f>
        <v>0.7919655667</v>
      </c>
      <c r="J4039" s="13">
        <v>87.0</v>
      </c>
      <c r="K4039" s="23" t="str">
        <f>IF(C4039&lt;&gt;"",IF(C4039+G4039&gt;0,C4039+G4039,""),IF(G4039-C4038&gt;0,G4039-C4038,""))</f>
        <v/>
      </c>
      <c r="L4039" s="15" t="str">
        <f>if(K4039&lt;&gt;"",if(J4038-J4039&lt;G4039,1,if(G4039=J4038-J4039,"Push",0)),"")</f>
        <v/>
      </c>
    </row>
    <row r="4040" hidden="1">
      <c r="A4040" s="7">
        <v>44212.0</v>
      </c>
      <c r="B4040" s="8" t="s">
        <v>297</v>
      </c>
      <c r="C4040" s="9"/>
      <c r="D4040" s="9"/>
      <c r="E4040" s="9">
        <v>41.6</v>
      </c>
      <c r="F4040" s="9">
        <v>9.2</v>
      </c>
      <c r="G4040" s="4">
        <v>-3.0</v>
      </c>
      <c r="H4040" s="5">
        <v>-159.0</v>
      </c>
      <c r="I4040" s="12">
        <f>if(H4040&lt;0,-H4040/(-H4040+100),100/(H4040+100))/(if(H4040&lt;0,-H4040/(-H4040+100),100/(H4040+100))+if(H4041&lt;0,-H4041/(-H4041+100),100/(H4041+100)))</f>
        <v>0.5854009925</v>
      </c>
      <c r="J4040" s="13">
        <v>69.0</v>
      </c>
      <c r="K4040" s="14" t="str">
        <f>IF(C4040&lt;&gt;"",IF(C4040+G4040&gt;0,C4040+G4040,""),IF(G4040-C4041&gt;0,G4040-C4041,""))</f>
        <v/>
      </c>
      <c r="L4040" s="15" t="str">
        <f>if(K4040&lt;&gt;"",if(J4041-J4040&lt;G4040,1,if(G4040=J4041-J4040,"Push",0)),"")</f>
        <v/>
      </c>
    </row>
    <row r="4041" hidden="1">
      <c r="B4041" s="20" t="s">
        <v>286</v>
      </c>
      <c r="C4041" s="3">
        <v>0.4</v>
      </c>
      <c r="D4041" s="21">
        <v>0.517</v>
      </c>
      <c r="F4041" s="3">
        <v>63.1</v>
      </c>
      <c r="G4041" s="4">
        <v>3.0</v>
      </c>
      <c r="H4041" s="5">
        <v>130.0</v>
      </c>
      <c r="I4041" s="12">
        <f>if(H4041&lt;0,-H4041/(-H4041+100),100/(H4041+100))/(if(H4041&lt;0,-H4041/(-H4041+100),100/(H4041+100))+if(H4040&lt;0,-H4040/(-H4040+100),100/(H4040+100)))</f>
        <v>0.4145990075</v>
      </c>
      <c r="J4041" s="13">
        <v>72.0</v>
      </c>
      <c r="K4041" s="23">
        <f>IF(C4041&lt;&gt;"",IF(C4041+G4041&gt;0,C4041+G4041,""),IF(G4041-C4040&gt;0,G4041-C4040,""))</f>
        <v>3.4</v>
      </c>
      <c r="L4041" s="15">
        <f>if(K4041&lt;&gt;"",if(J4040-J4041&lt;G4041,1,if(G4041=J4040-J4041,"Push",0)),"")</f>
        <v>1</v>
      </c>
    </row>
    <row r="4042" hidden="1">
      <c r="A4042" s="7">
        <v>44212.0</v>
      </c>
      <c r="B4042" s="8" t="s">
        <v>471</v>
      </c>
      <c r="C4042" s="9"/>
      <c r="D4042" s="9"/>
      <c r="E4042" s="9">
        <v>41.5</v>
      </c>
      <c r="F4042" s="9">
        <v>34.0</v>
      </c>
      <c r="G4042" s="4">
        <v>18.0</v>
      </c>
      <c r="H4042" s="5">
        <v>1200.0</v>
      </c>
      <c r="I4042" s="12">
        <f>if(H4042&lt;0,-H4042/(-H4042+100),100/(H4042+100))/(if(H4042&lt;0,-H4042/(-H4042+100),100/(H4042+100))+if(H4043&lt;0,-H4043/(-H4043+100),100/(H4043+100)))</f>
        <v>0.07341312246</v>
      </c>
      <c r="J4042" s="13">
        <v>55.0</v>
      </c>
      <c r="K4042" s="14" t="str">
        <f>IF(C4042&lt;&gt;"",IF(C4042+G4042&gt;0,C4042+G4042,""),IF(G4042-C4043&gt;0,G4042-C4043,""))</f>
        <v/>
      </c>
      <c r="L4042" s="15" t="str">
        <f>if(K4042&lt;&gt;"",if(J4043-J4042&lt;G4042,1,if(G4042=J4043-J4042,"Push",0)),"")</f>
        <v/>
      </c>
    </row>
    <row r="4043" hidden="1">
      <c r="B4043" s="20" t="s">
        <v>465</v>
      </c>
      <c r="C4043" s="3">
        <v>18.4</v>
      </c>
      <c r="D4043" s="21">
        <v>0.936</v>
      </c>
      <c r="F4043" s="3">
        <v>64.0</v>
      </c>
      <c r="G4043" s="4">
        <v>-18.0</v>
      </c>
      <c r="H4043" s="5">
        <v>-3335.0</v>
      </c>
      <c r="I4043" s="12">
        <f>if(H4043&lt;0,-H4043/(-H4043+100),100/(H4043+100))/(if(H4043&lt;0,-H4043/(-H4043+100),100/(H4043+100))+if(H4042&lt;0,-H4042/(-H4042+100),100/(H4042+100)))</f>
        <v>0.9265868775</v>
      </c>
      <c r="J4043" s="13">
        <v>95.0</v>
      </c>
      <c r="K4043" s="23">
        <f>IF(C4043&lt;&gt;"",IF(C4043+G4043&gt;0,C4043+G4043,""),IF(G4043-C4042&gt;0,G4043-C4042,""))</f>
        <v>0.4</v>
      </c>
      <c r="L4043" s="15">
        <f>if(K4043&lt;&gt;"",if(J4042-J4043&lt;G4043,1,if(G4043=J4042-J4043,"Push",0)),"")</f>
        <v>1</v>
      </c>
    </row>
    <row r="4044" hidden="1">
      <c r="A4044" s="7">
        <v>44212.0</v>
      </c>
      <c r="B4044" s="8" t="s">
        <v>257</v>
      </c>
      <c r="C4044" s="9"/>
      <c r="D4044" s="9"/>
      <c r="E4044" s="9">
        <v>41.4</v>
      </c>
      <c r="F4044" s="9">
        <v>23.1</v>
      </c>
      <c r="G4044" s="4">
        <v>5.5</v>
      </c>
      <c r="H4044" s="5">
        <v>200.0</v>
      </c>
      <c r="I4044" s="12">
        <f>if(H4044&lt;0,-H4044/(-H4044+100),100/(H4044+100))/(if(H4044&lt;0,-H4044/(-H4044+100),100/(H4044+100))+if(H4045&lt;0,-H4045/(-H4045+100),100/(H4045+100)))</f>
        <v>0.3181818182</v>
      </c>
      <c r="J4044" s="13">
        <v>56.0</v>
      </c>
      <c r="K4044" s="14">
        <f>IF(C4044&lt;&gt;"",IF(C4044+G4044&gt;0,C4044+G4044,""),IF(G4044-C4045&gt;0,G4044-C4045,""))</f>
        <v>2.6</v>
      </c>
      <c r="L4044" s="15">
        <f>if(K4044&lt;&gt;"",if(J4045-J4044&lt;G4044,1,if(G4044=J4045-J4044,"Push",0)),"")</f>
        <v>0</v>
      </c>
    </row>
    <row r="4045" hidden="1">
      <c r="B4045" s="20" t="s">
        <v>220</v>
      </c>
      <c r="C4045" s="3">
        <v>2.9</v>
      </c>
      <c r="D4045" s="21">
        <v>0.616</v>
      </c>
      <c r="F4045" s="3">
        <v>57.0</v>
      </c>
      <c r="G4045" s="4">
        <v>-5.5</v>
      </c>
      <c r="H4045" s="5">
        <v>-250.0</v>
      </c>
      <c r="I4045" s="12">
        <f>if(H4045&lt;0,-H4045/(-H4045+100),100/(H4045+100))/(if(H4045&lt;0,-H4045/(-H4045+100),100/(H4045+100))+if(H4044&lt;0,-H4044/(-H4044+100),100/(H4044+100)))</f>
        <v>0.6818181818</v>
      </c>
      <c r="J4045" s="13">
        <v>63.0</v>
      </c>
      <c r="K4045" s="23" t="str">
        <f>IF(C4045&lt;&gt;"",IF(C4045+G4045&gt;0,C4045+G4045,""),IF(G4045-C4044&gt;0,G4045-C4044,""))</f>
        <v/>
      </c>
      <c r="L4045" s="15" t="str">
        <f>if(K4045&lt;&gt;"",if(J4044-J4045&lt;G4045,1,if(G4045=J4044-J4045,"Push",0)),"")</f>
        <v/>
      </c>
    </row>
    <row r="4046" hidden="1">
      <c r="A4046" s="7">
        <v>44212.0</v>
      </c>
      <c r="B4046" s="8" t="s">
        <v>382</v>
      </c>
      <c r="C4046" s="9">
        <v>0.8</v>
      </c>
      <c r="D4046" s="25">
        <v>0.528</v>
      </c>
      <c r="E4046" s="9">
        <v>40.3</v>
      </c>
      <c r="F4046" s="9">
        <v>18.4</v>
      </c>
      <c r="G4046" s="4">
        <v>-2.0</v>
      </c>
      <c r="H4046" s="5">
        <v>-130.0</v>
      </c>
      <c r="I4046" s="12">
        <f>if(H4046&lt;0,-H4046/(-H4046+100),100/(H4046+100))/(if(H4046&lt;0,-H4046/(-H4046+100),100/(H4046+100))+if(H4047&lt;0,-H4047/(-H4047+100),100/(H4047+100)))</f>
        <v>0.5403677058</v>
      </c>
      <c r="J4046" s="13">
        <v>71.0</v>
      </c>
      <c r="K4046" s="14" t="str">
        <f>IF(C4046&lt;&gt;"",IF(C4046+G4046&gt;0,C4046+G4046,""),IF(G4046-C4047&gt;0,G4046-C4047,""))</f>
        <v/>
      </c>
      <c r="L4046" s="15" t="str">
        <f>if(K4046&lt;&gt;"",if(J4047-J4046&lt;G4046,1,if(G4046=J4047-J4046,"Push",0)),"")</f>
        <v/>
      </c>
    </row>
    <row r="4047" hidden="1">
      <c r="B4047" s="20" t="s">
        <v>107</v>
      </c>
      <c r="C4047" s="3"/>
      <c r="D4047" s="3"/>
      <c r="F4047" s="3">
        <v>52.2</v>
      </c>
      <c r="G4047" s="4">
        <v>2.0</v>
      </c>
      <c r="H4047" s="5">
        <v>108.0</v>
      </c>
      <c r="I4047" s="12">
        <f>if(H4047&lt;0,-H4047/(-H4047+100),100/(H4047+100))/(if(H4047&lt;0,-H4047/(-H4047+100),100/(H4047+100))+if(H4046&lt;0,-H4046/(-H4046+100),100/(H4046+100)))</f>
        <v>0.4596322942</v>
      </c>
      <c r="J4047" s="13">
        <v>74.0</v>
      </c>
      <c r="K4047" s="23">
        <f>IF(C4047&lt;&gt;"",IF(C4047+G4047&gt;0,C4047+G4047,""),IF(G4047-C4046&gt;0,G4047-C4046,""))</f>
        <v>1.2</v>
      </c>
      <c r="L4047" s="15">
        <f>if(K4047&lt;&gt;"",if(J4046-J4047&lt;G4047,1,if(G4047=J4046-J4047,"Push",0)),"")</f>
        <v>1</v>
      </c>
    </row>
    <row r="4048" hidden="1">
      <c r="A4048" s="7">
        <v>44212.0</v>
      </c>
      <c r="B4048" s="8" t="s">
        <v>444</v>
      </c>
      <c r="C4048" s="9"/>
      <c r="D4048" s="9"/>
      <c r="E4048" s="9">
        <v>40.2</v>
      </c>
      <c r="F4048" s="9">
        <v>34.0</v>
      </c>
      <c r="G4048" s="4">
        <v>17.5</v>
      </c>
      <c r="H4048" s="5">
        <v>1300.0</v>
      </c>
      <c r="I4048" s="12">
        <f>if(H4048&lt;0,-H4048/(-H4048+100),100/(H4048+100))/(if(H4048&lt;0,-H4048/(-H4048+100),100/(H4048+100))+if(H4049&lt;0,-H4049/(-H4049+100),100/(H4049+100)))</f>
        <v>0.0685286783</v>
      </c>
      <c r="J4048" s="13">
        <v>30.0</v>
      </c>
      <c r="K4048" s="14">
        <f>IF(C4048&lt;&gt;"",IF(C4048+G4048&gt;0,C4048+G4048,""),IF(G4048-C4049&gt;0,G4048-C4049,""))</f>
        <v>3.2</v>
      </c>
      <c r="L4048" s="15">
        <f>if(K4048&lt;&gt;"",if(J4049-J4048&lt;G4048,1,if(G4048=J4049-J4048,"Push",0)),"")</f>
        <v>0</v>
      </c>
    </row>
    <row r="4049" hidden="1">
      <c r="B4049" s="20" t="s">
        <v>452</v>
      </c>
      <c r="C4049" s="3">
        <v>14.3</v>
      </c>
      <c r="D4049" s="21">
        <v>0.921</v>
      </c>
      <c r="F4049" s="3">
        <v>62.5</v>
      </c>
      <c r="G4049" s="4">
        <v>-17.5</v>
      </c>
      <c r="H4049" s="5">
        <v>-3335.0</v>
      </c>
      <c r="I4049" s="12">
        <f>if(H4049&lt;0,-H4049/(-H4049+100),100/(H4049+100))/(if(H4049&lt;0,-H4049/(-H4049+100),100/(H4049+100))+if(H4048&lt;0,-H4048/(-H4048+100),100/(H4048+100)))</f>
        <v>0.9314713217</v>
      </c>
      <c r="J4049" s="13">
        <v>65.0</v>
      </c>
      <c r="K4049" s="23" t="str">
        <f>IF(C4049&lt;&gt;"",IF(C4049+G4049&gt;0,C4049+G4049,""),IF(G4049-C4048&gt;0,G4049-C4048,""))</f>
        <v/>
      </c>
      <c r="L4049" s="15" t="str">
        <f>if(K4049&lt;&gt;"",if(J4048-J4049&lt;G4049,1,if(G4049=J4048-J4049,"Push",0)),"")</f>
        <v/>
      </c>
    </row>
    <row r="4050" hidden="1">
      <c r="A4050" s="7">
        <v>44212.0</v>
      </c>
      <c r="B4050" s="8" t="s">
        <v>412</v>
      </c>
      <c r="C4050" s="9"/>
      <c r="D4050" s="9"/>
      <c r="E4050" s="9">
        <v>40.0</v>
      </c>
      <c r="F4050" s="9">
        <v>63.5</v>
      </c>
      <c r="G4050" s="4">
        <v>7.0</v>
      </c>
      <c r="H4050" s="5">
        <v>255.0</v>
      </c>
      <c r="I4050" s="12">
        <f>if(H4050&lt;0,-H4050/(-H4050+100),100/(H4050+100))/(if(H4050&lt;0,-H4050/(-H4050+100),100/(H4050+100))+if(H4051&lt;0,-H4051/(-H4051+100),100/(H4051+100)))</f>
        <v>0.2706668841</v>
      </c>
      <c r="J4050" s="13">
        <v>65.0</v>
      </c>
      <c r="K4050" s="14">
        <f>IF(C4050&lt;&gt;"",IF(C4050+G4050&gt;0,C4050+G4050,""),IF(G4050-C4051&gt;0,G4050-C4051,""))</f>
        <v>2.9</v>
      </c>
      <c r="L4050" s="15">
        <f>if(K4050&lt;&gt;"",if(J4051-J4050&lt;G4050,1,if(G4050=J4051-J4050,"Push",0)),"")</f>
        <v>1</v>
      </c>
    </row>
    <row r="4051" hidden="1">
      <c r="B4051" s="20" t="s">
        <v>70</v>
      </c>
      <c r="C4051" s="3">
        <v>4.1</v>
      </c>
      <c r="D4051" s="21">
        <v>0.65</v>
      </c>
      <c r="F4051" s="3">
        <v>14.2</v>
      </c>
      <c r="G4051" s="4">
        <v>-7.0</v>
      </c>
      <c r="H4051" s="5">
        <v>-315.0</v>
      </c>
      <c r="I4051" s="12">
        <f>if(H4051&lt;0,-H4051/(-H4051+100),100/(H4051+100))/(if(H4051&lt;0,-H4051/(-H4051+100),100/(H4051+100))+if(H4050&lt;0,-H4050/(-H4050+100),100/(H4050+100)))</f>
        <v>0.7293331159</v>
      </c>
      <c r="J4051" s="13">
        <v>63.0</v>
      </c>
      <c r="K4051" s="23" t="str">
        <f>IF(C4051&lt;&gt;"",IF(C4051+G4051&gt;0,C4051+G4051,""),IF(G4051-C4050&gt;0,G4051-C4050,""))</f>
        <v/>
      </c>
      <c r="L4051" s="15" t="str">
        <f>if(K4051&lt;&gt;"",if(J4050-J4051&lt;G4051,1,if(G4051=J4050-J4051,"Push",0)),"")</f>
        <v/>
      </c>
    </row>
    <row r="4052" hidden="1">
      <c r="A4052" s="7">
        <v>44212.0</v>
      </c>
      <c r="B4052" s="8" t="s">
        <v>42</v>
      </c>
      <c r="C4052" s="9">
        <v>4.1</v>
      </c>
      <c r="D4052" s="25">
        <v>0.655</v>
      </c>
      <c r="E4052" s="9">
        <v>39.0</v>
      </c>
      <c r="F4052" s="9">
        <v>56.5</v>
      </c>
      <c r="G4052" s="4">
        <v>-6.0</v>
      </c>
      <c r="H4052" s="5">
        <v>-275.0</v>
      </c>
      <c r="I4052" s="12">
        <f>if(H4052&lt;0,-H4052/(-H4052+100),100/(H4052+100))/(if(H4052&lt;0,-H4052/(-H4052+100),100/(H4052+100))+if(H4053&lt;0,-H4053/(-H4053+100),100/(H4053+100)))</f>
        <v>0.6978851964</v>
      </c>
      <c r="J4052" s="13">
        <v>92.0</v>
      </c>
      <c r="K4052" s="14" t="str">
        <f>IF(C4052&lt;&gt;"",IF(C4052+G4052&gt;0,C4052+G4052,""),IF(G4052-C4053&gt;0,G4052-C4053,""))</f>
        <v/>
      </c>
      <c r="L4052" s="15" t="str">
        <f>if(K4052&lt;&gt;"",if(J4053-J4052&lt;G4052,1,if(G4052=J4053-J4052,"Push",0)),"")</f>
        <v/>
      </c>
    </row>
    <row r="4053" hidden="1">
      <c r="B4053" s="20" t="s">
        <v>364</v>
      </c>
      <c r="C4053" s="3"/>
      <c r="D4053" s="3"/>
      <c r="F4053" s="3">
        <v>23.3</v>
      </c>
      <c r="G4053" s="4">
        <v>6.0</v>
      </c>
      <c r="H4053" s="5">
        <v>215.0</v>
      </c>
      <c r="I4053" s="12">
        <f>if(H4053&lt;0,-H4053/(-H4053+100),100/(H4053+100))/(if(H4053&lt;0,-H4053/(-H4053+100),100/(H4053+100))+if(H4052&lt;0,-H4052/(-H4052+100),100/(H4052+100)))</f>
        <v>0.3021148036</v>
      </c>
      <c r="J4053" s="13">
        <v>78.0</v>
      </c>
      <c r="K4053" s="23">
        <f>IF(C4053&lt;&gt;"",IF(C4053+G4053&gt;0,C4053+G4053,""),IF(G4053-C4052&gt;0,G4053-C4052,""))</f>
        <v>1.9</v>
      </c>
      <c r="L4053" s="15">
        <f>if(K4053&lt;&gt;"",if(J4052-J4053&lt;G4053,1,if(G4053=J4052-J4053,"Push",0)),"")</f>
        <v>0</v>
      </c>
    </row>
    <row r="4054" hidden="1">
      <c r="A4054" s="7">
        <v>44212.0</v>
      </c>
      <c r="B4054" s="8" t="s">
        <v>92</v>
      </c>
      <c r="C4054" s="9"/>
      <c r="D4054" s="9"/>
      <c r="E4054" s="9">
        <v>38.9</v>
      </c>
      <c r="F4054" s="9">
        <v>42.1</v>
      </c>
      <c r="G4054" s="4">
        <v>8.0</v>
      </c>
      <c r="H4054" s="5">
        <v>295.0</v>
      </c>
      <c r="I4054" s="12">
        <f>if(H4054&lt;0,-H4054/(-H4054+100),100/(H4054+100))/(if(H4054&lt;0,-H4054/(-H4054+100),100/(H4054+100))+if(H4055&lt;0,-H4055/(-H4055+100),100/(H4055+100)))</f>
        <v>0.2418048112</v>
      </c>
      <c r="J4054" s="13">
        <v>63.0</v>
      </c>
      <c r="K4054" s="14" t="str">
        <f>IF(C4054&lt;&gt;"",IF(C4054+G4054&gt;0,C4054+G4054,""),IF(G4054-C4055&gt;0,G4054-C4055,""))</f>
        <v/>
      </c>
      <c r="L4054" s="15" t="str">
        <f>if(K4054&lt;&gt;"",if(J4055-J4054&lt;G4054,1,if(G4054=J4055-J4054,"Push",0)),"")</f>
        <v/>
      </c>
    </row>
    <row r="4055" hidden="1">
      <c r="B4055" s="20" t="s">
        <v>428</v>
      </c>
      <c r="C4055" s="3">
        <v>10.4</v>
      </c>
      <c r="D4055" s="21">
        <v>0.804</v>
      </c>
      <c r="F4055" s="3">
        <v>49.7</v>
      </c>
      <c r="G4055" s="4">
        <v>-8.0</v>
      </c>
      <c r="H4055" s="5">
        <v>-385.0</v>
      </c>
      <c r="I4055" s="12">
        <f>if(H4055&lt;0,-H4055/(-H4055+100),100/(H4055+100))/(if(H4055&lt;0,-H4055/(-H4055+100),100/(H4055+100))+if(H4054&lt;0,-H4054/(-H4054+100),100/(H4054+100)))</f>
        <v>0.7581951888</v>
      </c>
      <c r="J4055" s="13">
        <v>70.0</v>
      </c>
      <c r="K4055" s="23">
        <f>IF(C4055&lt;&gt;"",IF(C4055+G4055&gt;0,C4055+G4055,""),IF(G4055-C4054&gt;0,G4055-C4054,""))</f>
        <v>2.4</v>
      </c>
      <c r="L4055" s="15">
        <f>if(K4055&lt;&gt;"",if(J4054-J4055&lt;G4055,1,if(G4055=J4054-J4055,"Push",0)),"")</f>
        <v>0</v>
      </c>
    </row>
    <row r="4056" hidden="1">
      <c r="A4056" s="7">
        <v>44212.0</v>
      </c>
      <c r="B4056" s="8" t="s">
        <v>278</v>
      </c>
      <c r="C4056" s="9"/>
      <c r="D4056" s="9"/>
      <c r="E4056" s="9">
        <v>38.4</v>
      </c>
      <c r="F4056" s="9">
        <v>75.8</v>
      </c>
      <c r="G4056" s="4">
        <v>2.5</v>
      </c>
      <c r="H4056" s="5">
        <v>120.0</v>
      </c>
      <c r="I4056" s="12">
        <f>if(H4056&lt;0,-H4056/(-H4056+100),100/(H4056+100))/(if(H4056&lt;0,-H4056/(-H4056+100),100/(H4056+100))+if(H4057&lt;0,-H4057/(-H4057+100),100/(H4057+100)))</f>
        <v>0.4357962697</v>
      </c>
      <c r="J4056" s="13">
        <v>68.0</v>
      </c>
      <c r="K4056" s="14" t="str">
        <f>IF(C4056&lt;&gt;"",IF(C4056+G4056&gt;0,C4056+G4056,""),IF(G4056-C4057&gt;0,G4056-C4057,""))</f>
        <v/>
      </c>
      <c r="L4056" s="15" t="str">
        <f>if(K4056&lt;&gt;"",if(J4057-J4056&lt;G4056,1,if(G4056=J4057-J4056,"Push",0)),"")</f>
        <v/>
      </c>
    </row>
    <row r="4057" hidden="1">
      <c r="B4057" s="20" t="s">
        <v>68</v>
      </c>
      <c r="C4057" s="3">
        <v>8.7</v>
      </c>
      <c r="D4057" s="21">
        <v>0.768</v>
      </c>
      <c r="F4057" s="3">
        <v>11.4</v>
      </c>
      <c r="G4057" s="4">
        <v>-2.5</v>
      </c>
      <c r="H4057" s="5">
        <v>-143.0</v>
      </c>
      <c r="I4057" s="12">
        <f>if(H4057&lt;0,-H4057/(-H4057+100),100/(H4057+100))/(if(H4057&lt;0,-H4057/(-H4057+100),100/(H4057+100))+if(H4056&lt;0,-H4056/(-H4056+100),100/(H4056+100)))</f>
        <v>0.5642037303</v>
      </c>
      <c r="J4057" s="13">
        <v>51.0</v>
      </c>
      <c r="K4057" s="23">
        <f>IF(C4057&lt;&gt;"",IF(C4057+G4057&gt;0,C4057+G4057,""),IF(G4057-C4056&gt;0,G4057-C4056,""))</f>
        <v>6.2</v>
      </c>
      <c r="L4057" s="15">
        <f>if(K4057&lt;&gt;"",if(J4056-J4057&lt;G4057,1,if(G4057=J4056-J4057,"Push",0)),"")</f>
        <v>0</v>
      </c>
    </row>
    <row r="4058" hidden="1">
      <c r="A4058" s="7">
        <v>44212.0</v>
      </c>
      <c r="B4058" s="8" t="s">
        <v>288</v>
      </c>
      <c r="C4058" s="9"/>
      <c r="D4058" s="9"/>
      <c r="E4058" s="9">
        <v>35.6</v>
      </c>
      <c r="F4058" s="9">
        <v>24.1</v>
      </c>
      <c r="G4058" s="4">
        <v>8.0</v>
      </c>
      <c r="H4058" s="5">
        <v>300.0</v>
      </c>
      <c r="I4058" s="12">
        <f>if(H4058&lt;0,-H4058/(-H4058+100),100/(H4058+100))/(if(H4058&lt;0,-H4058/(-H4058+100),100/(H4058+100))+if(H4059&lt;0,-H4059/(-H4059+100),100/(H4059+100)))</f>
        <v>0.2380952381</v>
      </c>
      <c r="J4058" s="13">
        <v>58.0</v>
      </c>
      <c r="K4058" s="14" t="str">
        <f>IF(C4058&lt;&gt;"",IF(C4058+G4058&gt;0,C4058+G4058,""),IF(G4058-C4059&gt;0,G4058-C4059,""))</f>
        <v/>
      </c>
      <c r="L4058" s="15" t="str">
        <f>if(K4058&lt;&gt;"",if(J4059-J4058&lt;G4058,1,if(G4058=J4059-J4058,"Push",0)),"")</f>
        <v/>
      </c>
    </row>
    <row r="4059" hidden="1">
      <c r="B4059" s="20" t="s">
        <v>276</v>
      </c>
      <c r="C4059" s="3">
        <v>11.2</v>
      </c>
      <c r="D4059" s="21">
        <v>0.862</v>
      </c>
      <c r="F4059" s="3">
        <v>65.4</v>
      </c>
      <c r="G4059" s="4">
        <v>-8.0</v>
      </c>
      <c r="H4059" s="5">
        <v>-400.0</v>
      </c>
      <c r="I4059" s="12">
        <f>if(H4059&lt;0,-H4059/(-H4059+100),100/(H4059+100))/(if(H4059&lt;0,-H4059/(-H4059+100),100/(H4059+100))+if(H4058&lt;0,-H4058/(-H4058+100),100/(H4058+100)))</f>
        <v>0.7619047619</v>
      </c>
      <c r="J4059" s="13">
        <v>82.0</v>
      </c>
      <c r="K4059" s="23">
        <f>IF(C4059&lt;&gt;"",IF(C4059+G4059&gt;0,C4059+G4059,""),IF(G4059-C4058&gt;0,G4059-C4058,""))</f>
        <v>3.2</v>
      </c>
      <c r="L4059" s="15">
        <f>if(K4059&lt;&gt;"",if(J4058-J4059&lt;G4059,1,if(G4059=J4058-J4059,"Push",0)),"")</f>
        <v>1</v>
      </c>
    </row>
    <row r="4060" hidden="1">
      <c r="A4060" s="7">
        <v>44212.0</v>
      </c>
      <c r="B4060" s="8" t="s">
        <v>349</v>
      </c>
      <c r="C4060" s="9"/>
      <c r="D4060" s="9"/>
      <c r="E4060" s="9">
        <v>35.6</v>
      </c>
      <c r="F4060" s="9">
        <v>9.3</v>
      </c>
      <c r="G4060" s="4">
        <v>1.5</v>
      </c>
      <c r="H4060" s="5">
        <v>104.0</v>
      </c>
      <c r="I4060" s="12">
        <f>if(H4060&lt;0,-H4060/(-H4060+100),100/(H4060+100))/(if(H4060&lt;0,-H4060/(-H4060+100),100/(H4060+100))+if(H4061&lt;0,-H4061/(-H4061+100),100/(H4061+100)))</f>
        <v>0.46964106</v>
      </c>
      <c r="J4060" s="13">
        <v>72.0</v>
      </c>
      <c r="K4060" s="14" t="str">
        <f>IF(C4060&lt;&gt;"",IF(C4060+G4060&gt;0,C4060+G4060,""),IF(G4060-C4061&gt;0,G4060-C4061,""))</f>
        <v/>
      </c>
      <c r="L4060" s="15" t="str">
        <f>if(K4060&lt;&gt;"",if(J4061-J4060&lt;G4060,1,if(G4060=J4061-J4060,"Push",0)),"")</f>
        <v/>
      </c>
    </row>
    <row r="4061" hidden="1">
      <c r="B4061" s="20" t="s">
        <v>262</v>
      </c>
      <c r="C4061" s="3">
        <v>3.4</v>
      </c>
      <c r="D4061" s="21">
        <v>0.629</v>
      </c>
      <c r="F4061" s="3">
        <v>63.0</v>
      </c>
      <c r="G4061" s="4">
        <v>-1.5</v>
      </c>
      <c r="H4061" s="5">
        <v>-124.0</v>
      </c>
      <c r="I4061" s="12">
        <f>if(H4061&lt;0,-H4061/(-H4061+100),100/(H4061+100))/(if(H4061&lt;0,-H4061/(-H4061+100),100/(H4061+100))+if(H4060&lt;0,-H4060/(-H4060+100),100/(H4060+100)))</f>
        <v>0.53035894</v>
      </c>
      <c r="J4061" s="13">
        <v>93.0</v>
      </c>
      <c r="K4061" s="23">
        <f>IF(C4061&lt;&gt;"",IF(C4061+G4061&gt;0,C4061+G4061,""),IF(G4061-C4060&gt;0,G4061-C4060,""))</f>
        <v>1.9</v>
      </c>
      <c r="L4061" s="15">
        <f>if(K4061&lt;&gt;"",if(J4060-J4061&lt;G4061,1,if(G4061=J4060-J4061,"Push",0)),"")</f>
        <v>1</v>
      </c>
    </row>
    <row r="4062" hidden="1">
      <c r="A4062" s="7">
        <v>44212.0</v>
      </c>
      <c r="B4062" s="8" t="s">
        <v>105</v>
      </c>
      <c r="C4062" s="9">
        <v>10.3</v>
      </c>
      <c r="D4062" s="25">
        <v>0.836</v>
      </c>
      <c r="E4062" s="9">
        <v>35.4</v>
      </c>
      <c r="F4062" s="9">
        <v>51.4</v>
      </c>
      <c r="G4062" s="4">
        <v>-10.0</v>
      </c>
      <c r="H4062" s="5">
        <v>-590.0</v>
      </c>
      <c r="I4062" s="12">
        <f>if(H4062&lt;0,-H4062/(-H4062+100),100/(H4062+100))/(if(H4062&lt;0,-H4062/(-H4062+100),100/(H4062+100))+if(H4063&lt;0,-H4063/(-H4063+100),100/(H4063+100)))</f>
        <v>0.8192297616</v>
      </c>
      <c r="J4062" s="13">
        <v>70.0</v>
      </c>
      <c r="K4062" s="14">
        <f>IF(C4062&lt;&gt;"",IF(C4062+G4062&gt;0,C4062+G4062,""),IF(G4062-C4063&gt;0,G4062-C4063,""))</f>
        <v>0.3</v>
      </c>
      <c r="L4062" s="15">
        <f>if(K4062&lt;&gt;"",if(J4063-J4062&lt;G4062,1,if(G4062=J4063-J4062,"Push",0)),"")</f>
        <v>1</v>
      </c>
    </row>
    <row r="4063" hidden="1">
      <c r="B4063" s="20" t="s">
        <v>271</v>
      </c>
      <c r="C4063" s="3"/>
      <c r="D4063" s="3"/>
      <c r="F4063" s="3">
        <v>37.9</v>
      </c>
      <c r="G4063" s="4">
        <v>10.0</v>
      </c>
      <c r="H4063" s="5">
        <v>430.0</v>
      </c>
      <c r="I4063" s="12">
        <f>if(H4063&lt;0,-H4063/(-H4063+100),100/(H4063+100))/(if(H4063&lt;0,-H4063/(-H4063+100),100/(H4063+100))+if(H4062&lt;0,-H4062/(-H4062+100),100/(H4062+100)))</f>
        <v>0.1807702384</v>
      </c>
      <c r="J4063" s="13">
        <v>53.0</v>
      </c>
      <c r="K4063" s="23" t="str">
        <f>IF(C4063&lt;&gt;"",IF(C4063+G4063&gt;0,C4063+G4063,""),IF(G4063-C4062&gt;0,G4063-C4062,""))</f>
        <v/>
      </c>
      <c r="L4063" s="15" t="str">
        <f>if(K4063&lt;&gt;"",if(J4062-J4063&lt;G4063,1,if(G4063=J4062-J4063,"Push",0)),"")</f>
        <v/>
      </c>
    </row>
    <row r="4064" hidden="1">
      <c r="A4064" s="7">
        <v>44212.0</v>
      </c>
      <c r="B4064" s="8" t="s">
        <v>325</v>
      </c>
      <c r="C4064" s="9">
        <v>7.4</v>
      </c>
      <c r="D4064" s="25">
        <v>0.756</v>
      </c>
      <c r="E4064" s="9">
        <v>35.3</v>
      </c>
      <c r="F4064" s="9">
        <v>58.3</v>
      </c>
      <c r="G4064" s="4">
        <v>-12.5</v>
      </c>
      <c r="H4064" s="5">
        <v>-1000.0</v>
      </c>
      <c r="I4064" s="12">
        <f>if(H4064&lt;0,-H4064/(-H4064+100),100/(H4064+100))/(if(H4064&lt;0,-H4064/(-H4064+100),100/(H4064+100))+if(H4065&lt;0,-H4065/(-H4065+100),100/(H4065+100)))</f>
        <v>0.8720930233</v>
      </c>
      <c r="J4064" s="13">
        <v>83.0</v>
      </c>
      <c r="K4064" s="14" t="str">
        <f>IF(C4064&lt;&gt;"",IF(C4064+G4064&gt;0,C4064+G4064,""),IF(G4064-C4065&gt;0,G4064-C4065,""))</f>
        <v/>
      </c>
      <c r="L4064" s="15" t="str">
        <f>if(K4064&lt;&gt;"",if(J4065-J4064&lt;G4064,1,if(G4064=J4065-J4064,"Push",0)),"")</f>
        <v/>
      </c>
    </row>
    <row r="4065" hidden="1">
      <c r="B4065" s="20" t="s">
        <v>267</v>
      </c>
      <c r="C4065" s="3"/>
      <c r="D4065" s="3"/>
      <c r="F4065" s="3">
        <v>26.3</v>
      </c>
      <c r="G4065" s="4">
        <v>12.5</v>
      </c>
      <c r="H4065" s="5">
        <v>650.0</v>
      </c>
      <c r="I4065" s="12">
        <f>if(H4065&lt;0,-H4065/(-H4065+100),100/(H4065+100))/(if(H4065&lt;0,-H4065/(-H4065+100),100/(H4065+100))+if(H4064&lt;0,-H4064/(-H4064+100),100/(H4064+100)))</f>
        <v>0.1279069767</v>
      </c>
      <c r="J4065" s="13">
        <v>65.0</v>
      </c>
      <c r="K4065" s="23">
        <f>IF(C4065&lt;&gt;"",IF(C4065+G4065&gt;0,C4065+G4065,""),IF(G4065-C4064&gt;0,G4065-C4064,""))</f>
        <v>5.1</v>
      </c>
      <c r="L4065" s="15">
        <f>if(K4065&lt;&gt;"",if(J4064-J4065&lt;G4065,1,if(G4065=J4064-J4065,"Push",0)),"")</f>
        <v>0</v>
      </c>
    </row>
    <row r="4066" hidden="1">
      <c r="A4066" s="7">
        <v>44212.0</v>
      </c>
      <c r="B4066" s="8" t="s">
        <v>146</v>
      </c>
      <c r="C4066" s="9">
        <v>6.3</v>
      </c>
      <c r="D4066" s="25">
        <v>0.737</v>
      </c>
      <c r="E4066" s="9">
        <v>35.0</v>
      </c>
      <c r="F4066" s="9">
        <v>8.6</v>
      </c>
      <c r="G4066" s="4">
        <v>-6.0</v>
      </c>
      <c r="H4066" s="5">
        <v>-275.0</v>
      </c>
      <c r="I4066" s="12">
        <f>if(H4066&lt;0,-H4066/(-H4066+100),100/(H4066+100))/(if(H4066&lt;0,-H4066/(-H4066+100),100/(H4066+100))+if(H4067&lt;0,-H4067/(-H4067+100),100/(H4067+100)))</f>
        <v>0.7011952191</v>
      </c>
      <c r="J4066" s="13">
        <v>78.0</v>
      </c>
      <c r="K4066" s="14">
        <f>IF(C4066&lt;&gt;"",IF(C4066+G4066&gt;0,C4066+G4066,""),IF(G4066-C4067&gt;0,G4066-C4067,""))</f>
        <v>0.3</v>
      </c>
      <c r="L4066" s="15">
        <f>if(K4066&lt;&gt;"",if(J4067-J4066&lt;G4066,1,if(G4066=J4067-J4066,"Push",0)),"")</f>
        <v>0</v>
      </c>
    </row>
    <row r="4067" hidden="1">
      <c r="B4067" s="20" t="s">
        <v>177</v>
      </c>
      <c r="C4067" s="3"/>
      <c r="D4067" s="3"/>
      <c r="F4067" s="3">
        <v>74.9</v>
      </c>
      <c r="G4067" s="4">
        <v>6.0</v>
      </c>
      <c r="H4067" s="5">
        <v>220.0</v>
      </c>
      <c r="I4067" s="12">
        <f>if(H4067&lt;0,-H4067/(-H4067+100),100/(H4067+100))/(if(H4067&lt;0,-H4067/(-H4067+100),100/(H4067+100))+if(H4066&lt;0,-H4066/(-H4066+100),100/(H4066+100)))</f>
        <v>0.2988047809</v>
      </c>
      <c r="J4067" s="13">
        <v>82.0</v>
      </c>
      <c r="K4067" s="23" t="str">
        <f>IF(C4067&lt;&gt;"",IF(C4067+G4067&gt;0,C4067+G4067,""),IF(G4067-C4066&gt;0,G4067-C4066,""))</f>
        <v/>
      </c>
      <c r="L4067" s="15" t="str">
        <f>if(K4067&lt;&gt;"",if(J4066-J4067&lt;G4067,1,if(G4067=J4066-J4067,"Push",0)),"")</f>
        <v/>
      </c>
    </row>
    <row r="4068" hidden="1">
      <c r="A4068" s="7">
        <v>44212.0</v>
      </c>
      <c r="B4068" s="8" t="s">
        <v>165</v>
      </c>
      <c r="C4068" s="9"/>
      <c r="D4068" s="9"/>
      <c r="E4068" s="9">
        <v>34.8</v>
      </c>
      <c r="F4068" s="9">
        <v>29.5</v>
      </c>
      <c r="G4068" s="4">
        <v>15.5</v>
      </c>
      <c r="H4068" s="5">
        <v>1000.0</v>
      </c>
      <c r="I4068" s="12">
        <f>if(H4068&lt;0,-H4068/(-H4068+100),100/(H4068+100))/(if(H4068&lt;0,-H4068/(-H4068+100),100/(H4068+100))+if(H4069&lt;0,-H4069/(-H4069+100),100/(H4069+100)))</f>
        <v>0.08713692946</v>
      </c>
      <c r="J4068" s="13">
        <v>42.0</v>
      </c>
      <c r="K4068" s="14">
        <f>IF(C4068&lt;&gt;"",IF(C4068+G4068&gt;0,C4068+G4068,""),IF(G4068-C4069&gt;0,G4068-C4069,""))</f>
        <v>1</v>
      </c>
      <c r="L4068" s="15">
        <f>if(K4068&lt;&gt;"",if(J4069-J4068&lt;G4068,1,if(G4068=J4069-J4068,"Push",0)),"")</f>
        <v>0</v>
      </c>
    </row>
    <row r="4069" hidden="1">
      <c r="B4069" s="20" t="s">
        <v>61</v>
      </c>
      <c r="C4069" s="3">
        <v>14.5</v>
      </c>
      <c r="D4069" s="21">
        <v>0.897</v>
      </c>
      <c r="F4069" s="3">
        <v>63.3</v>
      </c>
      <c r="G4069" s="4">
        <v>-15.5</v>
      </c>
      <c r="H4069" s="5">
        <v>-2000.0</v>
      </c>
      <c r="I4069" s="12">
        <f>if(H4069&lt;0,-H4069/(-H4069+100),100/(H4069+100))/(if(H4069&lt;0,-H4069/(-H4069+100),100/(H4069+100))+if(H4068&lt;0,-H4068/(-H4068+100),100/(H4068+100)))</f>
        <v>0.9128630705</v>
      </c>
      <c r="J4069" s="13">
        <v>76.0</v>
      </c>
      <c r="K4069" s="23" t="str">
        <f>IF(C4069&lt;&gt;"",IF(C4069+G4069&gt;0,C4069+G4069,""),IF(G4069-C4068&gt;0,G4069-C4068,""))</f>
        <v/>
      </c>
      <c r="L4069" s="15" t="str">
        <f>if(K4069&lt;&gt;"",if(J4068-J4069&lt;G4069,1,if(G4069=J4068-J4069,"Push",0)),"")</f>
        <v/>
      </c>
    </row>
    <row r="4070" hidden="1">
      <c r="A4070" s="7">
        <v>44212.0</v>
      </c>
      <c r="B4070" s="8" t="s">
        <v>93</v>
      </c>
      <c r="C4070" s="9"/>
      <c r="D4070" s="9"/>
      <c r="E4070" s="9">
        <v>34.6</v>
      </c>
      <c r="F4070" s="9">
        <v>67.3</v>
      </c>
      <c r="G4070" s="4">
        <v>7.0</v>
      </c>
      <c r="H4070" s="5">
        <v>250.0</v>
      </c>
      <c r="I4070" s="12">
        <f>if(H4070&lt;0,-H4070/(-H4070+100),100/(H4070+100))/(if(H4070&lt;0,-H4070/(-H4070+100),100/(H4070+100))+if(H4071&lt;0,-H4071/(-H4071+100),100/(H4071+100)))</f>
        <v>0.273476112</v>
      </c>
      <c r="J4070" s="13">
        <v>72.0</v>
      </c>
      <c r="K4070" s="14" t="str">
        <f>IF(C4070&lt;&gt;"",IF(C4070+G4070&gt;0,C4070+G4070,""),IF(G4070-C4071&gt;0,G4070-C4071,""))</f>
        <v/>
      </c>
      <c r="L4070" s="15" t="str">
        <f>if(K4070&lt;&gt;"",if(J4071-J4070&lt;G4070,1,if(G4070=J4071-J4070,"Push",0)),"")</f>
        <v/>
      </c>
    </row>
    <row r="4071" hidden="1">
      <c r="B4071" s="20" t="s">
        <v>282</v>
      </c>
      <c r="C4071" s="3">
        <v>7.7</v>
      </c>
      <c r="D4071" s="21">
        <v>0.79</v>
      </c>
      <c r="F4071" s="3">
        <v>11.6</v>
      </c>
      <c r="G4071" s="4">
        <v>-7.0</v>
      </c>
      <c r="H4071" s="5">
        <v>-315.0</v>
      </c>
      <c r="I4071" s="12">
        <f>if(H4071&lt;0,-H4071/(-H4071+100),100/(H4071+100))/(if(H4071&lt;0,-H4071/(-H4071+100),100/(H4071+100))+if(H4070&lt;0,-H4070/(-H4070+100),100/(H4070+100)))</f>
        <v>0.726523888</v>
      </c>
      <c r="J4071" s="13">
        <v>67.0</v>
      </c>
      <c r="K4071" s="23">
        <f>IF(C4071&lt;&gt;"",IF(C4071+G4071&gt;0,C4071+G4071,""),IF(G4071-C4070&gt;0,G4071-C4070,""))</f>
        <v>0.7</v>
      </c>
      <c r="L4071" s="15">
        <f>if(K4071&lt;&gt;"",if(J4070-J4071&lt;G4071,1,if(G4071=J4070-J4071,"Push",0)),"")</f>
        <v>0</v>
      </c>
    </row>
    <row r="4072" hidden="1">
      <c r="A4072" s="7">
        <v>44212.0</v>
      </c>
      <c r="B4072" s="8" t="s">
        <v>307</v>
      </c>
      <c r="C4072" s="9">
        <v>16.0</v>
      </c>
      <c r="D4072" s="25">
        <v>0.91</v>
      </c>
      <c r="E4072" s="9">
        <v>34.5</v>
      </c>
      <c r="F4072" s="9">
        <v>50.0</v>
      </c>
      <c r="G4072" s="4">
        <v>-12.5</v>
      </c>
      <c r="H4072" s="5">
        <v>-1000.0</v>
      </c>
      <c r="I4072" s="12">
        <f>if(H4072&lt;0,-H4072/(-H4072+100),100/(H4072+100))/(if(H4072&lt;0,-H4072/(-H4072+100),100/(H4072+100))+if(H4073&lt;0,-H4073/(-H4073+100),100/(H4073+100)))</f>
        <v>0.8720930233</v>
      </c>
      <c r="J4072" s="13">
        <v>79.0</v>
      </c>
      <c r="K4072" s="14">
        <f>IF(C4072&lt;&gt;"",IF(C4072+G4072&gt;0,C4072+G4072,""),IF(G4072-C4073&gt;0,G4072-C4073,""))</f>
        <v>3.5</v>
      </c>
      <c r="L4072" s="15">
        <f>if(K4072&lt;&gt;"",if(J4073-J4072&lt;G4072,1,if(G4072=J4073-J4072,"Push",0)),"")</f>
        <v>1</v>
      </c>
    </row>
    <row r="4073" hidden="1">
      <c r="B4073" s="20" t="s">
        <v>335</v>
      </c>
      <c r="C4073" s="3"/>
      <c r="D4073" s="3"/>
      <c r="F4073" s="3">
        <v>38.5</v>
      </c>
      <c r="G4073" s="4">
        <v>12.5</v>
      </c>
      <c r="H4073" s="5">
        <v>650.0</v>
      </c>
      <c r="I4073" s="12">
        <f>if(H4073&lt;0,-H4073/(-H4073+100),100/(H4073+100))/(if(H4073&lt;0,-H4073/(-H4073+100),100/(H4073+100))+if(H4072&lt;0,-H4072/(-H4072+100),100/(H4072+100)))</f>
        <v>0.1279069767</v>
      </c>
      <c r="J4073" s="13">
        <v>57.0</v>
      </c>
      <c r="K4073" s="23" t="str">
        <f>IF(C4073&lt;&gt;"",IF(C4073+G4073&gt;0,C4073+G4073,""),IF(G4073-C4072&gt;0,G4073-C4072,""))</f>
        <v/>
      </c>
      <c r="L4073" s="15" t="str">
        <f>if(K4073&lt;&gt;"",if(J4072-J4073&lt;G4073,1,if(G4073=J4072-J4073,"Push",0)),"")</f>
        <v/>
      </c>
    </row>
    <row r="4074" hidden="1">
      <c r="A4074" s="7">
        <v>44212.0</v>
      </c>
      <c r="B4074" s="8" t="s">
        <v>137</v>
      </c>
      <c r="C4074" s="9"/>
      <c r="D4074" s="9"/>
      <c r="E4074" s="9">
        <v>34.4</v>
      </c>
      <c r="F4074" s="9">
        <v>42.7</v>
      </c>
      <c r="G4074" s="4">
        <v>6.0</v>
      </c>
      <c r="H4074" s="5">
        <v>215.0</v>
      </c>
      <c r="I4074" s="12">
        <f>if(H4074&lt;0,-H4074/(-H4074+100),100/(H4074+100))/(if(H4074&lt;0,-H4074/(-H4074+100),100/(H4074+100))+if(H4075&lt;0,-H4075/(-H4075+100),100/(H4075+100)))</f>
        <v>0.3042300479</v>
      </c>
      <c r="J4074" s="13">
        <v>65.0</v>
      </c>
      <c r="K4074" s="14" t="str">
        <f>IF(C4074&lt;&gt;"",IF(C4074+G4074&gt;0,C4074+G4074,""),IF(G4074-C4075&gt;0,G4074-C4075,""))</f>
        <v/>
      </c>
      <c r="L4074" s="15" t="str">
        <f>if(K4074&lt;&gt;"",if(J4075-J4074&lt;G4074,1,if(G4074=J4075-J4074,"Push",0)),"")</f>
        <v/>
      </c>
    </row>
    <row r="4075" hidden="1">
      <c r="B4075" s="20" t="s">
        <v>355</v>
      </c>
      <c r="C4075" s="3">
        <v>10.7</v>
      </c>
      <c r="D4075" s="21">
        <v>0.835</v>
      </c>
      <c r="F4075" s="3">
        <v>41.6</v>
      </c>
      <c r="G4075" s="4">
        <v>-6.0</v>
      </c>
      <c r="H4075" s="5">
        <v>-265.0</v>
      </c>
      <c r="I4075" s="12">
        <f>if(H4075&lt;0,-H4075/(-H4075+100),100/(H4075+100))/(if(H4075&lt;0,-H4075/(-H4075+100),100/(H4075+100))+if(H4074&lt;0,-H4074/(-H4074+100),100/(H4074+100)))</f>
        <v>0.6957699521</v>
      </c>
      <c r="J4075" s="13">
        <v>68.0</v>
      </c>
      <c r="K4075" s="23">
        <f>IF(C4075&lt;&gt;"",IF(C4075+G4075&gt;0,C4075+G4075,""),IF(G4075-C4074&gt;0,G4075-C4074,""))</f>
        <v>4.7</v>
      </c>
      <c r="L4075" s="15">
        <f>if(K4075&lt;&gt;"",if(J4074-J4075&lt;G4075,1,if(G4075=J4074-J4075,"Push",0)),"")</f>
        <v>0</v>
      </c>
    </row>
    <row r="4076" hidden="1">
      <c r="A4076" s="7">
        <v>44212.0</v>
      </c>
      <c r="B4076" s="8" t="s">
        <v>358</v>
      </c>
      <c r="C4076" s="9"/>
      <c r="D4076" s="9"/>
      <c r="E4076" s="9">
        <v>34.4</v>
      </c>
      <c r="F4076" s="9">
        <v>69.2</v>
      </c>
      <c r="G4076" s="4">
        <v>1.5</v>
      </c>
      <c r="H4076" s="5">
        <v>104.0</v>
      </c>
      <c r="I4076" s="12">
        <f>if(H4076&lt;0,-H4076/(-H4076+100),100/(H4076+100))/(if(H4076&lt;0,-H4076/(-H4076+100),100/(H4076+100))+if(H4077&lt;0,-H4077/(-H4077+100),100/(H4077+100)))</f>
        <v>0.46964106</v>
      </c>
      <c r="J4076" s="13">
        <v>80.0</v>
      </c>
      <c r="K4076" s="14" t="str">
        <f>IF(C4076&lt;&gt;"",IF(C4076+G4076&gt;0,C4076+G4076,""),IF(G4076-C4077&gt;0,G4076-C4077,""))</f>
        <v/>
      </c>
      <c r="L4076" s="15" t="str">
        <f>if(K4076&lt;&gt;"",if(J4077-J4076&lt;G4076,1,if(G4076=J4077-J4076,"Push",0)),"")</f>
        <v/>
      </c>
    </row>
    <row r="4077" hidden="1">
      <c r="B4077" s="20" t="s">
        <v>226</v>
      </c>
      <c r="C4077" s="3">
        <v>6.8</v>
      </c>
      <c r="D4077" s="21">
        <v>0.745</v>
      </c>
      <c r="F4077" s="3">
        <v>14.0</v>
      </c>
      <c r="G4077" s="4">
        <v>-1.5</v>
      </c>
      <c r="H4077" s="5">
        <v>-124.0</v>
      </c>
      <c r="I4077" s="12">
        <f>if(H4077&lt;0,-H4077/(-H4077+100),100/(H4077+100))/(if(H4077&lt;0,-H4077/(-H4077+100),100/(H4077+100))+if(H4076&lt;0,-H4076/(-H4076+100),100/(H4076+100)))</f>
        <v>0.53035894</v>
      </c>
      <c r="J4077" s="13">
        <v>63.0</v>
      </c>
      <c r="K4077" s="23">
        <f>IF(C4077&lt;&gt;"",IF(C4077+G4077&gt;0,C4077+G4077,""),IF(G4077-C4076&gt;0,G4077-C4076,""))</f>
        <v>5.3</v>
      </c>
      <c r="L4077" s="15">
        <f>if(K4077&lt;&gt;"",if(J4076-J4077&lt;G4077,1,if(G4077=J4076-J4077,"Push",0)),"")</f>
        <v>0</v>
      </c>
    </row>
    <row r="4078" hidden="1">
      <c r="A4078" s="7">
        <v>44212.0</v>
      </c>
      <c r="B4078" s="8" t="s">
        <v>377</v>
      </c>
      <c r="C4078" s="9"/>
      <c r="D4078" s="9"/>
      <c r="E4078" s="9">
        <v>34.2</v>
      </c>
      <c r="F4078" s="9">
        <v>78.5</v>
      </c>
      <c r="G4078" s="4">
        <v>12.5</v>
      </c>
      <c r="H4078" s="5">
        <v>650.0</v>
      </c>
      <c r="I4078" s="12">
        <f>if(H4078&lt;0,-H4078/(-H4078+100),100/(H4078+100))/(if(H4078&lt;0,-H4078/(-H4078+100),100/(H4078+100))+if(H4079&lt;0,-H4079/(-H4079+100),100/(H4079+100)))</f>
        <v>0.1268598277</v>
      </c>
      <c r="J4078" s="13">
        <v>62.0</v>
      </c>
      <c r="K4078" s="14">
        <f>IF(C4078&lt;&gt;"",IF(C4078+G4078&gt;0,C4078+G4078,""),IF(G4078-C4079&gt;0,G4078-C4079,""))</f>
        <v>1.6</v>
      </c>
      <c r="L4078" s="15">
        <f>if(K4078&lt;&gt;"",if(J4079-J4078&lt;G4078,1,if(G4078=J4079-J4078,"Push",0)),"")</f>
        <v>1</v>
      </c>
    </row>
    <row r="4079" hidden="1">
      <c r="B4079" s="20" t="s">
        <v>277</v>
      </c>
      <c r="C4079" s="3">
        <v>10.9</v>
      </c>
      <c r="D4079" s="21">
        <v>0.869</v>
      </c>
      <c r="F4079" s="3">
        <v>6.6</v>
      </c>
      <c r="G4079" s="4">
        <v>-12.5</v>
      </c>
      <c r="H4079" s="5">
        <v>-1115.0</v>
      </c>
      <c r="I4079" s="12">
        <f>if(H4079&lt;0,-H4079/(-H4079+100),100/(H4079+100))/(if(H4079&lt;0,-H4079/(-H4079+100),100/(H4079+100))+if(H4078&lt;0,-H4078/(-H4078+100),100/(H4078+100)))</f>
        <v>0.8731401723</v>
      </c>
      <c r="J4079" s="13">
        <v>58.0</v>
      </c>
      <c r="K4079" s="23" t="str">
        <f>IF(C4079&lt;&gt;"",IF(C4079+G4079&gt;0,C4079+G4079,""),IF(G4079-C4078&gt;0,G4079-C4078,""))</f>
        <v/>
      </c>
      <c r="L4079" s="15" t="str">
        <f>if(K4079&lt;&gt;"",if(J4078-J4079&lt;G4079,1,if(G4079=J4078-J4079,"Push",0)),"")</f>
        <v/>
      </c>
    </row>
    <row r="4080" hidden="1">
      <c r="A4080" s="7">
        <v>44212.0</v>
      </c>
      <c r="B4080" s="8" t="s">
        <v>365</v>
      </c>
      <c r="C4080" s="9"/>
      <c r="D4080" s="9"/>
      <c r="E4080" s="9">
        <v>34.0</v>
      </c>
      <c r="F4080" s="9">
        <v>39.1</v>
      </c>
      <c r="G4080" s="4">
        <v>6.5</v>
      </c>
      <c r="H4080" s="5">
        <v>230.0</v>
      </c>
      <c r="I4080" s="12">
        <f>if(H4080&lt;0,-H4080/(-H4080+100),100/(H4080+100))/(if(H4080&lt;0,-H4080/(-H4080+100),100/(H4080+100))+if(H4081&lt;0,-H4081/(-H4081+100),100/(H4081+100)))</f>
        <v>0.288637194</v>
      </c>
      <c r="J4080" s="13">
        <v>64.0</v>
      </c>
      <c r="K4080" s="14" t="str">
        <f>IF(C4080&lt;&gt;"",IF(C4080+G4080&gt;0,C4080+G4080,""),IF(G4080-C4081&gt;0,G4080-C4081,""))</f>
        <v/>
      </c>
      <c r="L4080" s="15" t="str">
        <f>if(K4080&lt;&gt;"",if(J4081-J4080&lt;G4080,1,if(G4080=J4081-J4080,"Push",0)),"")</f>
        <v/>
      </c>
    </row>
    <row r="4081" hidden="1">
      <c r="B4081" s="20" t="s">
        <v>115</v>
      </c>
      <c r="C4081" s="3">
        <v>9.0</v>
      </c>
      <c r="D4081" s="21">
        <v>0.786</v>
      </c>
      <c r="F4081" s="3">
        <v>44.1</v>
      </c>
      <c r="G4081" s="4">
        <v>-6.5</v>
      </c>
      <c r="H4081" s="5">
        <v>-295.0</v>
      </c>
      <c r="I4081" s="12">
        <f>if(H4081&lt;0,-H4081/(-H4081+100),100/(H4081+100))/(if(H4081&lt;0,-H4081/(-H4081+100),100/(H4081+100))+if(H4080&lt;0,-H4080/(-H4080+100),100/(H4080+100)))</f>
        <v>0.711362806</v>
      </c>
      <c r="J4081" s="13">
        <v>69.0</v>
      </c>
      <c r="K4081" s="23">
        <f>IF(C4081&lt;&gt;"",IF(C4081+G4081&gt;0,C4081+G4081,""),IF(G4081-C4080&gt;0,G4081-C4080,""))</f>
        <v>2.5</v>
      </c>
      <c r="L4081" s="15">
        <f>if(K4081&lt;&gt;"",if(J4080-J4081&lt;G4081,1,if(G4081=J4080-J4081,"Push",0)),"")</f>
        <v>0</v>
      </c>
    </row>
    <row r="4082" hidden="1">
      <c r="A4082" s="7">
        <v>44212.0</v>
      </c>
      <c r="B4082" s="8" t="s">
        <v>151</v>
      </c>
      <c r="C4082" s="9"/>
      <c r="D4082" s="9"/>
      <c r="E4082" s="9">
        <v>33.9</v>
      </c>
      <c r="F4082" s="9">
        <v>72.3</v>
      </c>
      <c r="G4082" s="4">
        <v>7.0</v>
      </c>
      <c r="H4082" s="5">
        <v>255.0</v>
      </c>
      <c r="I4082" s="12">
        <f>if(H4082&lt;0,-H4082/(-H4082+100),100/(H4082+100))/(if(H4082&lt;0,-H4082/(-H4082+100),100/(H4082+100))+if(H4083&lt;0,-H4083/(-H4083+100),100/(H4083+100)))</f>
        <v>0.2706668841</v>
      </c>
      <c r="J4082" s="13">
        <v>78.0</v>
      </c>
      <c r="K4082" s="14" t="str">
        <f>IF(C4082&lt;&gt;"",IF(C4082+G4082&gt;0,C4082+G4082,""),IF(G4082-C4083&gt;0,G4082-C4083,""))</f>
        <v/>
      </c>
      <c r="L4082" s="15" t="str">
        <f>if(K4082&lt;&gt;"",if(J4083-J4082&lt;G4082,1,if(G4082=J4083-J4082,"Push",0)),"")</f>
        <v/>
      </c>
    </row>
    <row r="4083" hidden="1">
      <c r="B4083" s="20" t="s">
        <v>103</v>
      </c>
      <c r="C4083" s="3">
        <v>9.4</v>
      </c>
      <c r="D4083" s="21">
        <v>0.798</v>
      </c>
      <c r="F4083" s="3">
        <v>7.6</v>
      </c>
      <c r="G4083" s="4">
        <v>-7.0</v>
      </c>
      <c r="H4083" s="5">
        <v>-315.0</v>
      </c>
      <c r="I4083" s="12">
        <f>if(H4083&lt;0,-H4083/(-H4083+100),100/(H4083+100))/(if(H4083&lt;0,-H4083/(-H4083+100),100/(H4083+100))+if(H4082&lt;0,-H4082/(-H4082+100),100/(H4082+100)))</f>
        <v>0.7293331159</v>
      </c>
      <c r="J4083" s="13">
        <v>72.0</v>
      </c>
      <c r="K4083" s="23">
        <f>IF(C4083&lt;&gt;"",IF(C4083+G4083&gt;0,C4083+G4083,""),IF(G4083-C4082&gt;0,G4083-C4082,""))</f>
        <v>2.4</v>
      </c>
      <c r="L4083" s="15">
        <f>if(K4083&lt;&gt;"",if(J4082-J4083&lt;G4083,1,if(G4083=J4082-J4083,"Push",0)),"")</f>
        <v>0</v>
      </c>
    </row>
    <row r="4084" hidden="1">
      <c r="A4084" s="7">
        <v>44212.0</v>
      </c>
      <c r="B4084" s="8" t="s">
        <v>132</v>
      </c>
      <c r="C4084" s="9"/>
      <c r="D4084" s="9"/>
      <c r="E4084" s="9">
        <v>33.9</v>
      </c>
      <c r="F4084" s="9">
        <v>51.6</v>
      </c>
      <c r="G4084" s="4">
        <v>13.5</v>
      </c>
      <c r="H4084" s="5">
        <v>700.0</v>
      </c>
      <c r="I4084" s="12">
        <f>if(H4084&lt;0,-H4084/(-H4084+100),100/(H4084+100))/(if(H4084&lt;0,-H4084/(-H4084+100),100/(H4084+100))+if(H4085&lt;0,-H4085/(-H4085+100),100/(H4085+100)))</f>
        <v>0.1189427313</v>
      </c>
      <c r="J4084" s="13">
        <v>65.0</v>
      </c>
      <c r="K4084" s="14" t="str">
        <f>IF(C4084&lt;&gt;"",IF(C4084+G4084&gt;0,C4084+G4084,""),IF(G4084-C4085&gt;0,G4084-C4085,""))</f>
        <v/>
      </c>
      <c r="L4084" s="15" t="str">
        <f>if(K4084&lt;&gt;"",if(J4085-J4084&lt;G4084,1,if(G4084=J4085-J4084,"Push",0)),"")</f>
        <v/>
      </c>
    </row>
    <row r="4085" hidden="1">
      <c r="B4085" s="20" t="s">
        <v>52</v>
      </c>
      <c r="C4085" s="3">
        <v>18.5</v>
      </c>
      <c r="D4085" s="21">
        <v>0.936</v>
      </c>
      <c r="F4085" s="3">
        <v>37.2</v>
      </c>
      <c r="G4085" s="4">
        <v>-13.5</v>
      </c>
      <c r="H4085" s="5">
        <v>-1250.0</v>
      </c>
      <c r="I4085" s="12">
        <f>if(H4085&lt;0,-H4085/(-H4085+100),100/(H4085+100))/(if(H4085&lt;0,-H4085/(-H4085+100),100/(H4085+100))+if(H4084&lt;0,-H4084/(-H4084+100),100/(H4084+100)))</f>
        <v>0.8810572687</v>
      </c>
      <c r="J4085" s="13">
        <v>80.0</v>
      </c>
      <c r="K4085" s="23">
        <f>IF(C4085&lt;&gt;"",IF(C4085+G4085&gt;0,C4085+G4085,""),IF(G4085-C4084&gt;0,G4085-C4084,""))</f>
        <v>5</v>
      </c>
      <c r="L4085" s="15">
        <f>if(K4085&lt;&gt;"",if(J4084-J4085&lt;G4085,1,if(G4085=J4084-J4085,"Push",0)),"")</f>
        <v>1</v>
      </c>
    </row>
    <row r="4086" hidden="1">
      <c r="A4086" s="7">
        <v>44212.0</v>
      </c>
      <c r="B4086" s="8" t="s">
        <v>85</v>
      </c>
      <c r="C4086" s="9"/>
      <c r="D4086" s="9"/>
      <c r="E4086" s="9">
        <v>33.7</v>
      </c>
      <c r="F4086" s="9">
        <v>65.8</v>
      </c>
      <c r="G4086" s="4">
        <v>5.0</v>
      </c>
      <c r="H4086" s="5">
        <v>185.0</v>
      </c>
      <c r="I4086" s="12">
        <f>if(H4086&lt;0,-H4086/(-H4086+100),100/(H4086+100))/(if(H4086&lt;0,-H4086/(-H4086+100),100/(H4086+100))+if(H4087&lt;0,-H4087/(-H4087+100),100/(H4087+100)))</f>
        <v>0.3348554033</v>
      </c>
      <c r="J4086" s="13">
        <v>55.0</v>
      </c>
      <c r="K4086" s="14" t="str">
        <f>IF(C4086&lt;&gt;"",IF(C4086+G4086&gt;0,C4086+G4086,""),IF(G4086-C4087&gt;0,G4086-C4087,""))</f>
        <v/>
      </c>
      <c r="L4086" s="15" t="str">
        <f>if(K4086&lt;&gt;"",if(J4087-J4086&lt;G4086,1,if(G4086=J4087-J4086,"Push",0)),"")</f>
        <v/>
      </c>
    </row>
    <row r="4087" hidden="1">
      <c r="B4087" s="20" t="s">
        <v>363</v>
      </c>
      <c r="C4087" s="3">
        <v>6.7</v>
      </c>
      <c r="D4087" s="21">
        <v>0.753</v>
      </c>
      <c r="F4087" s="3">
        <v>11.7</v>
      </c>
      <c r="G4087" s="4">
        <v>-5.0</v>
      </c>
      <c r="H4087" s="5">
        <v>-230.0</v>
      </c>
      <c r="I4087" s="12">
        <f>if(H4087&lt;0,-H4087/(-H4087+100),100/(H4087+100))/(if(H4087&lt;0,-H4087/(-H4087+100),100/(H4087+100))+if(H4086&lt;0,-H4086/(-H4086+100),100/(H4086+100)))</f>
        <v>0.6651445967</v>
      </c>
      <c r="J4087" s="13">
        <v>52.0</v>
      </c>
      <c r="K4087" s="23">
        <f>IF(C4087&lt;&gt;"",IF(C4087+G4087&gt;0,C4087+G4087,""),IF(G4087-C4086&gt;0,G4087-C4086,""))</f>
        <v>1.7</v>
      </c>
      <c r="L4087" s="15">
        <f>if(K4087&lt;&gt;"",if(J4086-J4087&lt;G4087,1,if(G4087=J4086-J4087,"Push",0)),"")</f>
        <v>0</v>
      </c>
    </row>
    <row r="4088" hidden="1">
      <c r="A4088" s="7">
        <v>44212.0</v>
      </c>
      <c r="B4088" s="8" t="s">
        <v>280</v>
      </c>
      <c r="C4088" s="9"/>
      <c r="D4088" s="9"/>
      <c r="E4088" s="9">
        <v>33.5</v>
      </c>
      <c r="F4088" s="9">
        <v>22.0</v>
      </c>
      <c r="G4088" s="4">
        <v>7.5</v>
      </c>
      <c r="H4088" s="5">
        <v>270.0</v>
      </c>
      <c r="I4088" s="12">
        <f>if(H4088&lt;0,-H4088/(-H4088+100),100/(H4088+100))/(if(H4088&lt;0,-H4088/(-H4088+100),100/(H4088+100))+if(H4089&lt;0,-H4089/(-H4089+100),100/(H4089+100)))</f>
        <v>0.2584954981</v>
      </c>
      <c r="J4088" s="13">
        <v>72.0</v>
      </c>
      <c r="K4088" s="14" t="str">
        <f>IF(C4088&lt;&gt;"",IF(C4088+G4088&gt;0,C4088+G4088,""),IF(G4088-C4089&gt;0,G4088-C4089,""))</f>
        <v/>
      </c>
      <c r="L4088" s="15" t="str">
        <f>if(K4088&lt;&gt;"",if(J4089-J4088&lt;G4088,1,if(G4088=J4089-J4088,"Push",0)),"")</f>
        <v/>
      </c>
    </row>
    <row r="4089" hidden="1">
      <c r="B4089" s="20" t="s">
        <v>140</v>
      </c>
      <c r="C4089" s="3">
        <v>8.7</v>
      </c>
      <c r="D4089" s="21">
        <v>0.759</v>
      </c>
      <c r="F4089" s="3">
        <v>60.4</v>
      </c>
      <c r="G4089" s="4">
        <v>-7.5</v>
      </c>
      <c r="H4089" s="5">
        <v>-345.0</v>
      </c>
      <c r="I4089" s="12">
        <f>if(H4089&lt;0,-H4089/(-H4089+100),100/(H4089+100))/(if(H4089&lt;0,-H4089/(-H4089+100),100/(H4089+100))+if(H4088&lt;0,-H4088/(-H4088+100),100/(H4088+100)))</f>
        <v>0.7415045019</v>
      </c>
      <c r="J4089" s="13">
        <v>92.0</v>
      </c>
      <c r="K4089" s="23">
        <f>IF(C4089&lt;&gt;"",IF(C4089+G4089&gt;0,C4089+G4089,""),IF(G4089-C4088&gt;0,G4089-C4088,""))</f>
        <v>1.2</v>
      </c>
      <c r="L4089" s="15">
        <f>if(K4089&lt;&gt;"",if(J4088-J4089&lt;G4089,1,if(G4089=J4088-J4089,"Push",0)),"")</f>
        <v>1</v>
      </c>
    </row>
    <row r="4090" hidden="1">
      <c r="A4090" s="7">
        <v>44212.0</v>
      </c>
      <c r="B4090" s="8" t="s">
        <v>414</v>
      </c>
      <c r="C4090" s="9">
        <v>20.7</v>
      </c>
      <c r="D4090" s="25">
        <v>0.946</v>
      </c>
      <c r="E4090" s="9">
        <v>33.5</v>
      </c>
      <c r="F4090" s="9">
        <v>50.4</v>
      </c>
      <c r="G4090" s="4">
        <v>-19.5</v>
      </c>
      <c r="H4090" s="5">
        <v>-3335.0</v>
      </c>
      <c r="I4090" s="12">
        <f>if(H4090&lt;0,-H4090/(-H4090+100),100/(H4090+100))/(if(H4090&lt;0,-H4090/(-H4090+100),100/(H4090+100))+if(H4091&lt;0,-H4091/(-H4091+100),100/(H4091+100)))</f>
        <v>0.9314713217</v>
      </c>
      <c r="J4090" s="13">
        <v>88.0</v>
      </c>
      <c r="K4090" s="14">
        <f>IF(C4090&lt;&gt;"",IF(C4090+G4090&gt;0,C4090+G4090,""),IF(G4090-C4091&gt;0,G4090-C4091,""))</f>
        <v>1.2</v>
      </c>
      <c r="L4090" s="15">
        <f>if(K4090&lt;&gt;"",if(J4091-J4090&lt;G4090,1,if(G4090=J4091-J4090,"Push",0)),"")</f>
        <v>1</v>
      </c>
    </row>
    <row r="4091" hidden="1">
      <c r="B4091" s="20" t="s">
        <v>397</v>
      </c>
      <c r="C4091" s="3"/>
      <c r="D4091" s="3"/>
      <c r="F4091" s="3">
        <v>44.8</v>
      </c>
      <c r="G4091" s="4">
        <v>19.5</v>
      </c>
      <c r="H4091" s="5">
        <v>1300.0</v>
      </c>
      <c r="I4091" s="12">
        <f>if(H4091&lt;0,-H4091/(-H4091+100),100/(H4091+100))/(if(H4091&lt;0,-H4091/(-H4091+100),100/(H4091+100))+if(H4090&lt;0,-H4090/(-H4090+100),100/(H4090+100)))</f>
        <v>0.0685286783</v>
      </c>
      <c r="J4091" s="13">
        <v>61.0</v>
      </c>
      <c r="K4091" s="23" t="str">
        <f>IF(C4091&lt;&gt;"",IF(C4091+G4091&gt;0,C4091+G4091,""),IF(G4091-C4090&gt;0,G4091-C4090,""))</f>
        <v/>
      </c>
      <c r="L4091" s="15" t="str">
        <f>if(K4091&lt;&gt;"",if(J4090-J4091&lt;G4091,1,if(G4091=J4090-J4091,"Push",0)),"")</f>
        <v/>
      </c>
    </row>
    <row r="4092" hidden="1">
      <c r="A4092" s="26">
        <v>44212.0</v>
      </c>
      <c r="B4092" s="27" t="s">
        <v>160</v>
      </c>
      <c r="C4092" s="28"/>
      <c r="D4092" s="28"/>
      <c r="E4092" s="28">
        <v>32.4</v>
      </c>
      <c r="F4092" s="28">
        <v>23.6</v>
      </c>
      <c r="G4092" s="68"/>
      <c r="H4092" s="31"/>
      <c r="I4092" s="32"/>
      <c r="J4092" s="33">
        <v>58.0</v>
      </c>
      <c r="K4092" s="34"/>
      <c r="L4092" s="35"/>
    </row>
    <row r="4093" hidden="1">
      <c r="B4093" s="36" t="s">
        <v>69</v>
      </c>
      <c r="C4093" s="37">
        <v>12.3</v>
      </c>
      <c r="D4093" s="38">
        <v>0.877</v>
      </c>
      <c r="F4093" s="37">
        <v>56.5</v>
      </c>
      <c r="G4093" s="68"/>
      <c r="H4093" s="31"/>
      <c r="I4093" s="32"/>
      <c r="J4093" s="33">
        <v>78.0</v>
      </c>
      <c r="K4093" s="40"/>
      <c r="L4093" s="35"/>
    </row>
    <row r="4094" hidden="1">
      <c r="A4094" s="7">
        <v>44212.0</v>
      </c>
      <c r="B4094" s="8" t="s">
        <v>456</v>
      </c>
      <c r="C4094" s="9"/>
      <c r="D4094" s="9"/>
      <c r="E4094" s="9">
        <v>32.3</v>
      </c>
      <c r="F4094" s="9">
        <v>37.2</v>
      </c>
      <c r="G4094" s="4">
        <v>12.5</v>
      </c>
      <c r="H4094" s="5">
        <v>650.0</v>
      </c>
      <c r="I4094" s="12">
        <f>if(H4094&lt;0,-H4094/(-H4094+100),100/(H4094+100))/(if(H4094&lt;0,-H4094/(-H4094+100),100/(H4094+100))+if(H4095&lt;0,-H4095/(-H4095+100),100/(H4095+100)))</f>
        <v>0.1279069767</v>
      </c>
      <c r="J4094" s="13">
        <v>53.0</v>
      </c>
      <c r="K4094" s="14" t="str">
        <f>IF(C4094&lt;&gt;"",IF(C4094+G4094&gt;0,C4094+G4094,""),IF(G4094-C4095&gt;0,G4094-C4095,""))</f>
        <v/>
      </c>
      <c r="L4094" s="15" t="str">
        <f>if(K4094&lt;&gt;"",if(J4095-J4094&lt;G4094,1,if(G4094=J4095-J4094,"Push",0)),"")</f>
        <v/>
      </c>
    </row>
    <row r="4095" hidden="1">
      <c r="B4095" s="20" t="s">
        <v>310</v>
      </c>
      <c r="C4095" s="3">
        <v>17.3</v>
      </c>
      <c r="D4095" s="21">
        <v>0.94</v>
      </c>
      <c r="F4095" s="3">
        <v>60.3</v>
      </c>
      <c r="G4095" s="4">
        <v>-12.5</v>
      </c>
      <c r="H4095" s="5">
        <v>-1000.0</v>
      </c>
      <c r="I4095" s="12">
        <f>if(H4095&lt;0,-H4095/(-H4095+100),100/(H4095+100))/(if(H4095&lt;0,-H4095/(-H4095+100),100/(H4095+100))+if(H4094&lt;0,-H4094/(-H4094+100),100/(H4094+100)))</f>
        <v>0.8720930233</v>
      </c>
      <c r="J4095" s="13">
        <v>84.0</v>
      </c>
      <c r="K4095" s="23">
        <f>IF(C4095&lt;&gt;"",IF(C4095+G4095&gt;0,C4095+G4095,""),IF(G4095-C4094&gt;0,G4095-C4094,""))</f>
        <v>4.8</v>
      </c>
      <c r="L4095" s="15">
        <f>if(K4095&lt;&gt;"",if(J4094-J4095&lt;G4095,1,if(G4095=J4094-J4095,"Push",0)),"")</f>
        <v>1</v>
      </c>
    </row>
    <row r="4096" hidden="1">
      <c r="A4096" s="7">
        <v>44212.0</v>
      </c>
      <c r="B4096" s="8" t="s">
        <v>467</v>
      </c>
      <c r="C4096" s="9"/>
      <c r="D4096" s="9"/>
      <c r="E4096" s="9">
        <v>31.8</v>
      </c>
      <c r="F4096" s="9">
        <v>42.6</v>
      </c>
      <c r="G4096" s="4">
        <v>3.5</v>
      </c>
      <c r="H4096" s="5">
        <v>140.0</v>
      </c>
      <c r="I4096" s="12">
        <f>if(H4096&lt;0,-H4096/(-H4096+100),100/(H4096+100))/(if(H4096&lt;0,-H4096/(-H4096+100),100/(H4096+100))+if(H4097&lt;0,-H4097/(-H4097+100),100/(H4097+100)))</f>
        <v>0.3956834532</v>
      </c>
      <c r="J4096" s="13">
        <v>70.0</v>
      </c>
      <c r="K4096" s="14" t="str">
        <f>IF(C4096&lt;&gt;"",IF(C4096+G4096&gt;0,C4096+G4096,""),IF(G4096-C4097&gt;0,G4096-C4097,""))</f>
        <v/>
      </c>
      <c r="L4096" s="15" t="str">
        <f>if(K4096&lt;&gt;"",if(J4097-J4096&lt;G4096,1,if(G4096=J4097-J4096,"Push",0)),"")</f>
        <v/>
      </c>
    </row>
    <row r="4097" hidden="1">
      <c r="B4097" s="20" t="s">
        <v>464</v>
      </c>
      <c r="C4097" s="3">
        <v>8.6</v>
      </c>
      <c r="D4097" s="21">
        <v>0.783</v>
      </c>
      <c r="F4097" s="3">
        <v>38.9</v>
      </c>
      <c r="G4097" s="4">
        <v>-3.5</v>
      </c>
      <c r="H4097" s="5">
        <v>-175.0</v>
      </c>
      <c r="I4097" s="12">
        <f>if(H4097&lt;0,-H4097/(-H4097+100),100/(H4097+100))/(if(H4097&lt;0,-H4097/(-H4097+100),100/(H4097+100))+if(H4096&lt;0,-H4096/(-H4096+100),100/(H4096+100)))</f>
        <v>0.6043165468</v>
      </c>
      <c r="J4097" s="13">
        <v>75.0</v>
      </c>
      <c r="K4097" s="23">
        <f>IF(C4097&lt;&gt;"",IF(C4097+G4097&gt;0,C4097+G4097,""),IF(G4097-C4096&gt;0,G4097-C4096,""))</f>
        <v>5.1</v>
      </c>
      <c r="L4097" s="15">
        <f>if(K4097&lt;&gt;"",if(J4096-J4097&lt;G4097,1,if(G4097=J4096-J4097,"Push",0)),"")</f>
        <v>1</v>
      </c>
    </row>
    <row r="4098" hidden="1">
      <c r="A4098" s="7">
        <v>44212.0</v>
      </c>
      <c r="B4098" s="8" t="s">
        <v>204</v>
      </c>
      <c r="C4098" s="9">
        <v>8.9</v>
      </c>
      <c r="D4098" s="25">
        <v>0.793</v>
      </c>
      <c r="E4098" s="9">
        <v>31.5</v>
      </c>
      <c r="F4098" s="9">
        <v>36.3</v>
      </c>
      <c r="G4098" s="4">
        <v>-6.0</v>
      </c>
      <c r="H4098" s="5">
        <v>-286.0</v>
      </c>
      <c r="I4098" s="12">
        <f>if(H4098&lt;0,-H4098/(-H4098+100),100/(H4098+100))/(if(H4098&lt;0,-H4098/(-H4098+100),100/(H4098+100))+if(H4099&lt;0,-H4099/(-H4099+100),100/(H4099+100)))</f>
        <v>0.7065754466</v>
      </c>
      <c r="J4098" s="13">
        <v>66.0</v>
      </c>
      <c r="K4098" s="14">
        <f>IF(C4098&lt;&gt;"",IF(C4098+G4098&gt;0,C4098+G4098,""),IF(G4098-C4099&gt;0,G4098-C4099,""))</f>
        <v>2.9</v>
      </c>
      <c r="L4098" s="15">
        <f>if(K4098&lt;&gt;"",if(J4099-J4098&lt;G4098,1,if(G4098=J4099-J4098,"Push",0)),"")</f>
        <v>0</v>
      </c>
    </row>
    <row r="4099" hidden="1">
      <c r="B4099" s="20" t="s">
        <v>168</v>
      </c>
      <c r="C4099" s="3"/>
      <c r="D4099" s="3"/>
      <c r="F4099" s="3">
        <v>43.0</v>
      </c>
      <c r="G4099" s="4">
        <v>6.0</v>
      </c>
      <c r="H4099" s="5">
        <v>225.0</v>
      </c>
      <c r="I4099" s="12">
        <f>if(H4099&lt;0,-H4099/(-H4099+100),100/(H4099+100))/(if(H4099&lt;0,-H4099/(-H4099+100),100/(H4099+100))+if(H4098&lt;0,-H4098/(-H4098+100),100/(H4098+100)))</f>
        <v>0.2934245534</v>
      </c>
      <c r="J4099" s="13">
        <v>64.0</v>
      </c>
      <c r="K4099" s="23" t="str">
        <f>IF(C4099&lt;&gt;"",IF(C4099+G4099&gt;0,C4099+G4099,""),IF(G4099-C4098&gt;0,G4099-C4098,""))</f>
        <v/>
      </c>
      <c r="L4099" s="15" t="str">
        <f>if(K4099&lt;&gt;"",if(J4098-J4099&lt;G4099,1,if(G4099=J4098-J4099,"Push",0)),"")</f>
        <v/>
      </c>
    </row>
    <row r="4100" hidden="1">
      <c r="A4100" s="7">
        <v>44212.0</v>
      </c>
      <c r="B4100" s="8" t="s">
        <v>149</v>
      </c>
      <c r="C4100" s="9"/>
      <c r="D4100" s="9"/>
      <c r="E4100" s="9">
        <v>31.4</v>
      </c>
      <c r="F4100" s="9">
        <v>41.6</v>
      </c>
      <c r="G4100" s="69"/>
      <c r="I4100" s="12"/>
      <c r="J4100" s="13">
        <v>80.0</v>
      </c>
      <c r="K4100" s="14"/>
      <c r="L4100" s="15"/>
    </row>
    <row r="4101" hidden="1">
      <c r="B4101" s="20" t="s">
        <v>143</v>
      </c>
      <c r="C4101" s="3">
        <v>13.1</v>
      </c>
      <c r="D4101" s="21">
        <v>0.861</v>
      </c>
      <c r="F4101" s="3">
        <v>41.2</v>
      </c>
      <c r="G4101" s="69"/>
      <c r="I4101" s="12"/>
      <c r="J4101" s="13">
        <v>87.0</v>
      </c>
      <c r="K4101" s="23"/>
      <c r="L4101" s="15"/>
    </row>
    <row r="4102" hidden="1">
      <c r="A4102" s="7">
        <v>44212.0</v>
      </c>
      <c r="B4102" s="8" t="s">
        <v>392</v>
      </c>
      <c r="C4102" s="9">
        <v>6.0</v>
      </c>
      <c r="D4102" s="25">
        <v>0.717</v>
      </c>
      <c r="E4102" s="9">
        <v>31.0</v>
      </c>
      <c r="F4102" s="9">
        <v>53.1</v>
      </c>
      <c r="G4102" s="4">
        <v>-8.5</v>
      </c>
      <c r="H4102" s="5">
        <v>-435.0</v>
      </c>
      <c r="I4102" s="12">
        <f>if(H4102&lt;0,-H4102/(-H4102+100),100/(H4102+100))/(if(H4102&lt;0,-H4102/(-H4102+100),100/(H4102+100))+if(H4103&lt;0,-H4103/(-H4103+100),100/(H4103+100)))</f>
        <v>0.777593016</v>
      </c>
      <c r="J4102" s="13">
        <v>75.0</v>
      </c>
      <c r="K4102" s="14" t="str">
        <f>IF(C4102&lt;&gt;"",IF(C4102+G4102&gt;0,C4102+G4102,""),IF(G4102-C4103&gt;0,G4102-C4103,""))</f>
        <v/>
      </c>
      <c r="L4102" s="15" t="str">
        <f>if(K4102&lt;&gt;"",if(J4103-J4102&lt;G4102,1,if(G4102=J4103-J4102,"Push",0)),"")</f>
        <v/>
      </c>
    </row>
    <row r="4103" hidden="1">
      <c r="B4103" s="20" t="s">
        <v>350</v>
      </c>
      <c r="C4103" s="3"/>
      <c r="D4103" s="3"/>
      <c r="F4103" s="3">
        <v>17.9</v>
      </c>
      <c r="G4103" s="4">
        <v>8.5</v>
      </c>
      <c r="H4103" s="5">
        <v>330.0</v>
      </c>
      <c r="I4103" s="12">
        <f>if(H4103&lt;0,-H4103/(-H4103+100),100/(H4103+100))/(if(H4103&lt;0,-H4103/(-H4103+100),100/(H4103+100))+if(H4102&lt;0,-H4102/(-H4102+100),100/(H4102+100)))</f>
        <v>0.222406984</v>
      </c>
      <c r="J4103" s="13">
        <v>61.0</v>
      </c>
      <c r="K4103" s="23">
        <f>IF(C4103&lt;&gt;"",IF(C4103+G4103&gt;0,C4103+G4103,""),IF(G4103-C4102&gt;0,G4103-C4102,""))</f>
        <v>2.5</v>
      </c>
      <c r="L4103" s="15">
        <f>if(K4103&lt;&gt;"",if(J4102-J4103&lt;G4103,1,if(G4103=J4102-J4103,"Push",0)),"")</f>
        <v>0</v>
      </c>
    </row>
    <row r="4104" hidden="1">
      <c r="A4104" s="7">
        <v>44212.0</v>
      </c>
      <c r="B4104" s="8" t="s">
        <v>81</v>
      </c>
      <c r="C4104" s="9">
        <v>12.5</v>
      </c>
      <c r="D4104" s="25">
        <v>0.858</v>
      </c>
      <c r="E4104" s="9">
        <v>30.1</v>
      </c>
      <c r="F4104" s="9">
        <v>39.5</v>
      </c>
      <c r="G4104" s="4">
        <v>-9.5</v>
      </c>
      <c r="H4104" s="5">
        <v>-500.0</v>
      </c>
      <c r="I4104" s="12">
        <f>if(H4104&lt;0,-H4104/(-H4104+100),100/(H4104+100))/(if(H4104&lt;0,-H4104/(-H4104+100),100/(H4104+100))+if(H4105&lt;0,-H4105/(-H4105+100),100/(H4105+100)))</f>
        <v>0.7983193277</v>
      </c>
      <c r="J4104" s="13">
        <v>91.0</v>
      </c>
      <c r="K4104" s="14">
        <f>IF(C4104&lt;&gt;"",IF(C4104+G4104&gt;0,C4104+G4104,""),IF(G4104-C4105&gt;0,G4104-C4105,""))</f>
        <v>3</v>
      </c>
      <c r="L4104" s="15">
        <f>if(K4104&lt;&gt;"",if(J4105-J4104&lt;G4104,1,if(G4104=J4105-J4104,"Push",0)),"")</f>
        <v>0</v>
      </c>
    </row>
    <row r="4105" hidden="1">
      <c r="B4105" s="20" t="s">
        <v>296</v>
      </c>
      <c r="C4105" s="3"/>
      <c r="D4105" s="3"/>
      <c r="F4105" s="3">
        <v>40.6</v>
      </c>
      <c r="G4105" s="4">
        <v>9.5</v>
      </c>
      <c r="H4105" s="5">
        <v>375.0</v>
      </c>
      <c r="I4105" s="12">
        <f>if(H4105&lt;0,-H4105/(-H4105+100),100/(H4105+100))/(if(H4105&lt;0,-H4105/(-H4105+100),100/(H4105+100))+if(H4104&lt;0,-H4104/(-H4104+100),100/(H4104+100)))</f>
        <v>0.2016806723</v>
      </c>
      <c r="J4105" s="13">
        <v>82.0</v>
      </c>
      <c r="K4105" s="23" t="str">
        <f>IF(C4105&lt;&gt;"",IF(C4105+G4105&gt;0,C4105+G4105,""),IF(G4105-C4104&gt;0,G4105-C4104,""))</f>
        <v/>
      </c>
      <c r="L4105" s="15" t="str">
        <f>if(K4105&lt;&gt;"",if(J4104-J4105&lt;G4105,1,if(G4105=J4104-J4105,"Push",0)),"")</f>
        <v/>
      </c>
    </row>
    <row r="4106" hidden="1">
      <c r="A4106" s="7">
        <v>44212.0</v>
      </c>
      <c r="B4106" s="8" t="s">
        <v>164</v>
      </c>
      <c r="C4106" s="9"/>
      <c r="D4106" s="9"/>
      <c r="E4106" s="9">
        <v>29.8</v>
      </c>
      <c r="F4106" s="9">
        <v>33.9</v>
      </c>
      <c r="G4106" s="4">
        <v>6.0</v>
      </c>
      <c r="H4106" s="5">
        <v>215.0</v>
      </c>
      <c r="I4106" s="12">
        <f>if(H4106&lt;0,-H4106/(-H4106+100),100/(H4106+100))/(if(H4106&lt;0,-H4106/(-H4106+100),100/(H4106+100))+if(H4107&lt;0,-H4107/(-H4107+100),100/(H4107+100)))</f>
        <v>0.3042300479</v>
      </c>
      <c r="J4106" s="13">
        <v>67.0</v>
      </c>
      <c r="K4106" s="14" t="str">
        <f>IF(C4106&lt;&gt;"",IF(C4106+G4106&gt;0,C4106+G4106,""),IF(G4106-C4107&gt;0,G4106-C4107,""))</f>
        <v/>
      </c>
      <c r="L4106" s="15" t="str">
        <f>if(K4106&lt;&gt;"",if(J4107-J4106&lt;G4106,1,if(G4106=J4107-J4106,"Push",0)),"")</f>
        <v/>
      </c>
    </row>
    <row r="4107" hidden="1">
      <c r="B4107" s="20" t="s">
        <v>111</v>
      </c>
      <c r="C4107" s="3">
        <v>9.4</v>
      </c>
      <c r="D4107" s="21">
        <v>0.805</v>
      </c>
      <c r="F4107" s="3">
        <v>48.8</v>
      </c>
      <c r="G4107" s="4">
        <v>-6.0</v>
      </c>
      <c r="H4107" s="5">
        <v>-265.0</v>
      </c>
      <c r="I4107" s="12">
        <f>if(H4107&lt;0,-H4107/(-H4107+100),100/(H4107+100))/(if(H4107&lt;0,-H4107/(-H4107+100),100/(H4107+100))+if(H4106&lt;0,-H4106/(-H4106+100),100/(H4106+100)))</f>
        <v>0.6957699521</v>
      </c>
      <c r="J4107" s="13">
        <v>73.0</v>
      </c>
      <c r="K4107" s="23">
        <f>IF(C4107&lt;&gt;"",IF(C4107+G4107&gt;0,C4107+G4107,""),IF(G4107-C4106&gt;0,G4107-C4106,""))</f>
        <v>3.4</v>
      </c>
      <c r="L4107" s="15" t="str">
        <f>if(K4107&lt;&gt;"",if(J4106-J4107&lt;G4107,1,if(G4107=J4106-J4107,"Push",0)),"")</f>
        <v>Push</v>
      </c>
    </row>
    <row r="4108" hidden="1">
      <c r="A4108" s="7">
        <v>44212.0</v>
      </c>
      <c r="B4108" s="8" t="s">
        <v>338</v>
      </c>
      <c r="C4108" s="9"/>
      <c r="D4108" s="9"/>
      <c r="E4108" s="9">
        <v>27.0</v>
      </c>
      <c r="F4108" s="9">
        <v>34.1</v>
      </c>
      <c r="G4108" s="4">
        <v>9.0</v>
      </c>
      <c r="H4108" s="5">
        <v>350.0</v>
      </c>
      <c r="I4108" s="12">
        <f>if(H4108&lt;0,-H4108/(-H4108+100),100/(H4108+100))/(if(H4108&lt;0,-H4108/(-H4108+100),100/(H4108+100))+if(H4109&lt;0,-H4109/(-H4109+100),100/(H4109+100)))</f>
        <v>0.2116788321</v>
      </c>
      <c r="J4108" s="13">
        <v>65.0</v>
      </c>
      <c r="K4108" s="14" t="str">
        <f>IF(C4108&lt;&gt;"",IF(C4108+G4108&gt;0,C4108+G4108,""),IF(G4108-C4109&gt;0,G4108-C4109,""))</f>
        <v/>
      </c>
      <c r="L4108" s="15" t="str">
        <f>if(K4108&lt;&gt;"",if(J4109-J4108&lt;G4108,1,if(G4108=J4109-J4108,"Push",0)),"")</f>
        <v/>
      </c>
    </row>
    <row r="4109" hidden="1">
      <c r="B4109" s="20" t="s">
        <v>77</v>
      </c>
      <c r="C4109" s="3">
        <v>12.8</v>
      </c>
      <c r="D4109" s="21">
        <v>0.856</v>
      </c>
      <c r="F4109" s="3">
        <v>41.5</v>
      </c>
      <c r="G4109" s="4">
        <v>-9.0</v>
      </c>
      <c r="H4109" s="5">
        <v>-480.0</v>
      </c>
      <c r="I4109" s="12">
        <f>if(H4109&lt;0,-H4109/(-H4109+100),100/(H4109+100))/(if(H4109&lt;0,-H4109/(-H4109+100),100/(H4109+100))+if(H4108&lt;0,-H4108/(-H4108+100),100/(H4108+100)))</f>
        <v>0.7883211679</v>
      </c>
      <c r="J4109" s="13">
        <v>72.0</v>
      </c>
      <c r="K4109" s="23">
        <f>IF(C4109&lt;&gt;"",IF(C4109+G4109&gt;0,C4109+G4109,""),IF(G4109-C4108&gt;0,G4109-C4108,""))</f>
        <v>3.8</v>
      </c>
      <c r="L4109" s="15">
        <f>if(K4109&lt;&gt;"",if(J4108-J4109&lt;G4109,1,if(G4109=J4108-J4109,"Push",0)),"")</f>
        <v>0</v>
      </c>
    </row>
    <row r="4110" hidden="1">
      <c r="A4110" s="7">
        <v>44212.0</v>
      </c>
      <c r="B4110" s="8" t="s">
        <v>252</v>
      </c>
      <c r="C4110" s="9">
        <v>11.3</v>
      </c>
      <c r="D4110" s="25">
        <v>0.826</v>
      </c>
      <c r="E4110" s="9">
        <v>26.5</v>
      </c>
      <c r="F4110" s="9">
        <v>42.3</v>
      </c>
      <c r="G4110" s="4">
        <v>-10.5</v>
      </c>
      <c r="H4110" s="5">
        <v>-590.0</v>
      </c>
      <c r="I4110" s="12">
        <f>if(H4110&lt;0,-H4110/(-H4110+100),100/(H4110+100))/(if(H4110&lt;0,-H4110/(-H4110+100),100/(H4110+100))+if(H4111&lt;0,-H4111/(-H4111+100),100/(H4111+100)))</f>
        <v>0.8192297616</v>
      </c>
      <c r="J4110" s="13">
        <v>87.0</v>
      </c>
      <c r="K4110" s="14">
        <f>IF(C4110&lt;&gt;"",IF(C4110+G4110&gt;0,C4110+G4110,""),IF(G4110-C4111&gt;0,G4110-C4111,""))</f>
        <v>0.8</v>
      </c>
      <c r="L4110" s="15">
        <f>if(K4110&lt;&gt;"",if(J4111-J4110&lt;G4110,1,if(G4110=J4111-J4110,"Push",0)),"")</f>
        <v>1</v>
      </c>
    </row>
    <row r="4111" hidden="1">
      <c r="B4111" s="20" t="s">
        <v>169</v>
      </c>
      <c r="C4111" s="3"/>
      <c r="D4111" s="3"/>
      <c r="F4111" s="3">
        <v>32.7</v>
      </c>
      <c r="G4111" s="4">
        <v>10.5</v>
      </c>
      <c r="H4111" s="5">
        <v>430.0</v>
      </c>
      <c r="I4111" s="12">
        <f>if(H4111&lt;0,-H4111/(-H4111+100),100/(H4111+100))/(if(H4111&lt;0,-H4111/(-H4111+100),100/(H4111+100))+if(H4110&lt;0,-H4110/(-H4110+100),100/(H4110+100)))</f>
        <v>0.1807702384</v>
      </c>
      <c r="J4111" s="13">
        <v>76.0</v>
      </c>
      <c r="K4111" s="23" t="str">
        <f>IF(C4111&lt;&gt;"",IF(C4111+G4111&gt;0,C4111+G4111,""),IF(G4111-C4110&gt;0,G4111-C4110,""))</f>
        <v/>
      </c>
      <c r="L4111" s="15" t="str">
        <f>if(K4111&lt;&gt;"",if(J4110-J4111&lt;G4111,1,if(G4111=J4110-J4111,"Push",0)),"")</f>
        <v/>
      </c>
    </row>
    <row r="4112" hidden="1">
      <c r="A4112" s="7">
        <v>44212.0</v>
      </c>
      <c r="B4112" s="8" t="s">
        <v>155</v>
      </c>
      <c r="C4112" s="9"/>
      <c r="D4112" s="9"/>
      <c r="E4112" s="9">
        <v>26.1</v>
      </c>
      <c r="F4112" s="9">
        <v>10.7</v>
      </c>
      <c r="G4112" s="4">
        <v>9.5</v>
      </c>
      <c r="H4112" s="5">
        <v>390.0</v>
      </c>
      <c r="I4112" s="12">
        <f>if(H4112&lt;0,-H4112/(-H4112+100),100/(H4112+100))/(if(H4112&lt;0,-H4112/(-H4112+100),100/(H4112+100))+if(H4113&lt;0,-H4113/(-H4113+100),100/(H4113+100)))</f>
        <v>0.1952277657</v>
      </c>
      <c r="J4112" s="13">
        <v>53.0</v>
      </c>
      <c r="K4112" s="14" t="str">
        <f>IF(C4112&lt;&gt;"",IF(C4112+G4112&gt;0,C4112+G4112,""),IF(G4112-C4113&gt;0,G4112-C4113,""))</f>
        <v/>
      </c>
      <c r="L4112" s="15" t="str">
        <f>if(K4112&lt;&gt;"",if(J4113-J4112&lt;G4112,1,if(G4112=J4113-J4112,"Push",0)),"")</f>
        <v/>
      </c>
    </row>
    <row r="4113" hidden="1">
      <c r="B4113" s="20" t="s">
        <v>239</v>
      </c>
      <c r="C4113" s="3">
        <v>9.6</v>
      </c>
      <c r="D4113" s="21">
        <v>0.798</v>
      </c>
      <c r="F4113" s="3">
        <v>62.2</v>
      </c>
      <c r="G4113" s="4">
        <v>-9.5</v>
      </c>
      <c r="H4113" s="5">
        <v>-530.0</v>
      </c>
      <c r="I4113" s="12">
        <f>if(H4113&lt;0,-H4113/(-H4113+100),100/(H4113+100))/(if(H4113&lt;0,-H4113/(-H4113+100),100/(H4113+100))+if(H4112&lt;0,-H4112/(-H4112+100),100/(H4112+100)))</f>
        <v>0.8047722343</v>
      </c>
      <c r="J4113" s="13">
        <v>88.0</v>
      </c>
      <c r="K4113" s="23">
        <f>IF(C4113&lt;&gt;"",IF(C4113+G4113&gt;0,C4113+G4113,""),IF(G4113-C4112&gt;0,G4113-C4112,""))</f>
        <v>0.1</v>
      </c>
      <c r="L4113" s="15">
        <f>if(K4113&lt;&gt;"",if(J4112-J4113&lt;G4113,1,if(G4113=J4112-J4113,"Push",0)),"")</f>
        <v>1</v>
      </c>
    </row>
    <row r="4114" hidden="1">
      <c r="A4114" s="7">
        <v>44212.0</v>
      </c>
      <c r="B4114" s="8" t="s">
        <v>468</v>
      </c>
      <c r="C4114" s="9"/>
      <c r="D4114" s="9"/>
      <c r="E4114" s="9">
        <v>23.9</v>
      </c>
      <c r="F4114" s="9">
        <v>26.1</v>
      </c>
      <c r="G4114" s="4">
        <v>7.5</v>
      </c>
      <c r="H4114" s="5">
        <v>280.0</v>
      </c>
      <c r="I4114" s="12">
        <f>if(H4114&lt;0,-H4114/(-H4114+100),100/(H4114+100))/(if(H4114&lt;0,-H4114/(-H4114+100),100/(H4114+100))+if(H4115&lt;0,-H4115/(-H4115+100),100/(H4115+100)))</f>
        <v>0.2516411379</v>
      </c>
      <c r="J4114" s="13">
        <v>63.0</v>
      </c>
      <c r="K4114" s="14" t="str">
        <f>IF(C4114&lt;&gt;"",IF(C4114+G4114&gt;0,C4114+G4114,""),IF(G4114-C4115&gt;0,G4114-C4115,""))</f>
        <v/>
      </c>
      <c r="L4114" s="15" t="str">
        <f>if(K4114&lt;&gt;"",if(J4115-J4114&lt;G4114,1,if(G4114=J4115-J4114,"Push",0)),"")</f>
        <v/>
      </c>
    </row>
    <row r="4115" hidden="1">
      <c r="B4115" s="20" t="s">
        <v>305</v>
      </c>
      <c r="C4115" s="3">
        <v>9.8</v>
      </c>
      <c r="D4115" s="21">
        <v>0.818</v>
      </c>
      <c r="F4115" s="3">
        <v>42.5</v>
      </c>
      <c r="G4115" s="4">
        <v>-7.5</v>
      </c>
      <c r="H4115" s="5">
        <v>-360.0</v>
      </c>
      <c r="I4115" s="12">
        <f>if(H4115&lt;0,-H4115/(-H4115+100),100/(H4115+100))/(if(H4115&lt;0,-H4115/(-H4115+100),100/(H4115+100))+if(H4114&lt;0,-H4114/(-H4114+100),100/(H4114+100)))</f>
        <v>0.7483588621</v>
      </c>
      <c r="J4115" s="13">
        <v>70.0</v>
      </c>
      <c r="K4115" s="23">
        <f>IF(C4115&lt;&gt;"",IF(C4115+G4115&gt;0,C4115+G4115,""),IF(G4115-C4114&gt;0,G4115-C4114,""))</f>
        <v>2.3</v>
      </c>
      <c r="L4115" s="15">
        <f>if(K4115&lt;&gt;"",if(J4114-J4115&lt;G4115,1,if(G4115=J4114-J4115,"Push",0)),"")</f>
        <v>0</v>
      </c>
    </row>
    <row r="4116" hidden="1">
      <c r="A4116" s="7">
        <v>44212.0</v>
      </c>
      <c r="B4116" s="8" t="s">
        <v>215</v>
      </c>
      <c r="C4116" s="9"/>
      <c r="D4116" s="9"/>
      <c r="E4116" s="9">
        <v>22.3</v>
      </c>
      <c r="F4116" s="9">
        <v>46.6</v>
      </c>
      <c r="G4116" s="69"/>
      <c r="I4116" s="12"/>
      <c r="J4116" s="13">
        <v>47.0</v>
      </c>
      <c r="K4116" s="14"/>
      <c r="L4116" s="15"/>
    </row>
    <row r="4117" hidden="1">
      <c r="B4117" s="20" t="s">
        <v>152</v>
      </c>
      <c r="C4117" s="3">
        <v>41.6</v>
      </c>
      <c r="D4117" s="21">
        <v>0.998</v>
      </c>
      <c r="F4117" s="3">
        <v>45.9</v>
      </c>
      <c r="G4117" s="69"/>
      <c r="I4117" s="12"/>
      <c r="J4117" s="13">
        <v>98.0</v>
      </c>
      <c r="K4117" s="23"/>
      <c r="L4117" s="15"/>
    </row>
    <row r="4118" hidden="1">
      <c r="A4118" s="7">
        <v>44212.0</v>
      </c>
      <c r="B4118" s="8" t="s">
        <v>418</v>
      </c>
      <c r="C4118" s="9"/>
      <c r="D4118" s="9"/>
      <c r="E4118" s="9">
        <v>18.9</v>
      </c>
      <c r="F4118" s="9">
        <v>24.9</v>
      </c>
      <c r="G4118" s="69"/>
      <c r="I4118" s="12"/>
      <c r="J4118" s="13">
        <v>44.0</v>
      </c>
      <c r="K4118" s="14"/>
      <c r="L4118" s="15"/>
    </row>
    <row r="4119" hidden="1">
      <c r="B4119" s="20" t="s">
        <v>196</v>
      </c>
      <c r="C4119" s="3">
        <v>37.7</v>
      </c>
      <c r="D4119" s="21">
        <v>0.995</v>
      </c>
      <c r="F4119" s="3">
        <v>62.4</v>
      </c>
      <c r="G4119" s="69"/>
      <c r="I4119" s="12"/>
      <c r="J4119" s="13">
        <v>124.0</v>
      </c>
      <c r="K4119" s="23"/>
      <c r="L4119" s="15"/>
    </row>
    <row r="4120" hidden="1">
      <c r="A4120" s="7">
        <v>44212.0</v>
      </c>
      <c r="B4120" s="8" t="s">
        <v>175</v>
      </c>
      <c r="C4120" s="9"/>
      <c r="D4120" s="9"/>
      <c r="E4120" s="9">
        <v>17.7</v>
      </c>
      <c r="F4120" s="9">
        <v>32.1</v>
      </c>
      <c r="G4120" s="4">
        <v>15.0</v>
      </c>
      <c r="H4120" s="5">
        <v>900.0</v>
      </c>
      <c r="I4120" s="12">
        <f>if(H4120&lt;0,-H4120/(-H4120+100),100/(H4120+100))/(if(H4120&lt;0,-H4120/(-H4120+100),100/(H4120+100))+if(H4121&lt;0,-H4121/(-H4121+100),100/(H4121+100)))</f>
        <v>0.09583988718</v>
      </c>
      <c r="J4120" s="13">
        <v>59.0</v>
      </c>
      <c r="K4120" s="14" t="str">
        <f>IF(C4120&lt;&gt;"",IF(C4120+G4120&gt;0,C4120+G4120,""),IF(G4120-C4121&gt;0,G4120-C4121,""))</f>
        <v/>
      </c>
      <c r="L4120" s="15" t="str">
        <f>if(K4120&lt;&gt;"",if(J4121-J4120&lt;G4120,1,if(G4120=J4121-J4120,"Push",0)),"")</f>
        <v/>
      </c>
    </row>
    <row r="4121" hidden="1">
      <c r="B4121" s="20" t="s">
        <v>135</v>
      </c>
      <c r="C4121" s="3">
        <v>20.4</v>
      </c>
      <c r="D4121" s="21">
        <v>0.941</v>
      </c>
      <c r="F4121" s="3">
        <v>33.3</v>
      </c>
      <c r="G4121" s="4">
        <v>-15.0</v>
      </c>
      <c r="H4121" s="5">
        <v>-1667.0</v>
      </c>
      <c r="I4121" s="12">
        <f>if(H4121&lt;0,-H4121/(-H4121+100),100/(H4121+100))/(if(H4121&lt;0,-H4121/(-H4121+100),100/(H4121+100))+if(H4120&lt;0,-H4120/(-H4120+100),100/(H4120+100)))</f>
        <v>0.9041601128</v>
      </c>
      <c r="J4121" s="13">
        <v>71.0</v>
      </c>
      <c r="K4121" s="23">
        <f>IF(C4121&lt;&gt;"",IF(C4121+G4121&gt;0,C4121+G4121,""),IF(G4121-C4120&gt;0,G4121-C4120,""))</f>
        <v>5.4</v>
      </c>
      <c r="L4121" s="15">
        <f>if(K4121&lt;&gt;"",if(J4120-J4121&lt;G4121,1,if(G4121=J4120-J4121,"Push",0)),"")</f>
        <v>0</v>
      </c>
    </row>
    <row r="4122" hidden="1">
      <c r="A4122" s="7">
        <v>44212.0</v>
      </c>
      <c r="B4122" s="8" t="s">
        <v>167</v>
      </c>
      <c r="C4122" s="9"/>
      <c r="D4122" s="9"/>
      <c r="E4122" s="9"/>
      <c r="F4122" s="9"/>
      <c r="G4122" s="69"/>
      <c r="I4122" s="12"/>
      <c r="J4122" s="13">
        <v>46.0</v>
      </c>
      <c r="K4122" s="14"/>
      <c r="L4122" s="15"/>
    </row>
    <row r="4123" hidden="1">
      <c r="B4123" s="20" t="s">
        <v>71</v>
      </c>
      <c r="C4123" s="3"/>
      <c r="D4123" s="3"/>
      <c r="F4123" s="3"/>
      <c r="G4123" s="69"/>
      <c r="I4123" s="12"/>
      <c r="J4123" s="13">
        <v>112.0</v>
      </c>
      <c r="K4123" s="23"/>
      <c r="L4123" s="15"/>
    </row>
    <row r="4124">
      <c r="A4124" s="42">
        <v>44213.0</v>
      </c>
      <c r="B4124" s="43" t="s">
        <v>285</v>
      </c>
      <c r="C4124" s="44"/>
      <c r="D4124" s="44"/>
      <c r="E4124" s="44">
        <v>83.4</v>
      </c>
      <c r="F4124" s="44">
        <v>49.5</v>
      </c>
      <c r="G4124" s="67">
        <v>4.0</v>
      </c>
      <c r="H4124" s="48">
        <v>155.0</v>
      </c>
      <c r="I4124" s="49">
        <f>if(H4124&lt;0,-H4124/(-H4124+100),100/(H4124+100))/(if(H4124&lt;0,-H4124/(-H4124+100),100/(H4124+100))+if(H4125&lt;0,-H4125/(-H4125+100),100/(H4125+100)))</f>
        <v>0.3761673024</v>
      </c>
      <c r="J4124" s="50">
        <v>72.0</v>
      </c>
      <c r="K4124" s="51" t="str">
        <f>IF(C4124&lt;&gt;"",IF(C4124+G4124&gt;0,C4124+G4124,""),IF(G4124-C4125&gt;0,G4124-C4125,""))</f>
        <v/>
      </c>
      <c r="L4124" s="52" t="str">
        <f>if(K4124&lt;&gt;"",if(J4125-J4124&lt;G4124,1,if(G4124=J4125-J4124,"Push",0)),"")</f>
        <v/>
      </c>
    </row>
    <row r="4125">
      <c r="B4125" s="20" t="s">
        <v>38</v>
      </c>
      <c r="C4125" s="3">
        <v>4.0</v>
      </c>
      <c r="D4125" s="21">
        <v>0.657</v>
      </c>
      <c r="F4125" s="3">
        <v>81.5</v>
      </c>
      <c r="G4125" s="4">
        <v>-4.0</v>
      </c>
      <c r="H4125" s="5">
        <v>-186.0</v>
      </c>
      <c r="I4125" s="12">
        <f>if(H4125&lt;0,-H4125/(-H4125+100),100/(H4125+100))/(if(H4125&lt;0,-H4125/(-H4125+100),100/(H4125+100))+if(H4124&lt;0,-H4124/(-H4124+100),100/(H4124+100)))</f>
        <v>0.6238326976</v>
      </c>
      <c r="J4125" s="13">
        <v>80.0</v>
      </c>
      <c r="K4125" s="23" t="str">
        <f>IF(C4125&lt;&gt;"",IF(C4125+G4125&gt;0,C4125+G4125,""),IF(G4125-C4124&gt;0,G4125-C4124,""))</f>
        <v/>
      </c>
      <c r="L4125" s="15" t="str">
        <f>if(K4125&lt;&gt;"",if(J4124-J4125&lt;G4125,1,if(G4125=J4124-J4125,"Push",0)),"")</f>
        <v/>
      </c>
    </row>
    <row r="4126" hidden="1">
      <c r="A4126" s="7">
        <v>44213.0</v>
      </c>
      <c r="B4126" s="8" t="s">
        <v>16</v>
      </c>
      <c r="C4126" s="9"/>
      <c r="D4126" s="9"/>
      <c r="E4126" s="9">
        <v>78.6</v>
      </c>
      <c r="F4126" s="9">
        <v>82.5</v>
      </c>
      <c r="G4126" s="4">
        <v>2.5</v>
      </c>
      <c r="H4126" s="5">
        <v>123.0</v>
      </c>
      <c r="I4126" s="12">
        <f>if(H4126&lt;0,-H4126/(-H4126+100),100/(H4126+100))/(if(H4126&lt;0,-H4126/(-H4126+100),100/(H4126+100))+if(H4127&lt;0,-H4127/(-H4127+100),100/(H4127+100)))</f>
        <v>0.4290360529</v>
      </c>
      <c r="J4126" s="13">
        <v>69.0</v>
      </c>
      <c r="K4126" s="14" t="str">
        <f>IF(C4126&lt;&gt;"",IF(C4126+G4126&gt;0,C4126+G4126,""),IF(G4126-C4127&gt;0,G4126-C4127,""))</f>
        <v/>
      </c>
      <c r="L4126" s="15" t="str">
        <f>if(K4126&lt;&gt;"",if(J4127-J4126&lt;G4126,1,if(G4126=J4127-J4126,"Push",0)),"")</f>
        <v/>
      </c>
    </row>
    <row r="4127" hidden="1">
      <c r="B4127" s="20" t="s">
        <v>263</v>
      </c>
      <c r="C4127" s="3">
        <v>3.4</v>
      </c>
      <c r="D4127" s="21">
        <v>0.618</v>
      </c>
      <c r="F4127" s="3">
        <v>41.8</v>
      </c>
      <c r="G4127" s="4">
        <v>-2.5</v>
      </c>
      <c r="H4127" s="5">
        <v>-148.0</v>
      </c>
      <c r="I4127" s="12">
        <f>if(H4127&lt;0,-H4127/(-H4127+100),100/(H4127+100))/(if(H4127&lt;0,-H4127/(-H4127+100),100/(H4127+100))+if(H4126&lt;0,-H4126/(-H4126+100),100/(H4126+100)))</f>
        <v>0.5709639471</v>
      </c>
      <c r="J4127" s="13">
        <v>67.0</v>
      </c>
      <c r="K4127" s="23">
        <f>IF(C4127&lt;&gt;"",IF(C4127+G4127&gt;0,C4127+G4127,""),IF(G4127-C4126&gt;0,G4127-C4126,""))</f>
        <v>0.9</v>
      </c>
      <c r="L4127" s="15">
        <f>if(K4127&lt;&gt;"",if(J4126-J4127&lt;G4127,1,if(G4127=J4126-J4127,"Push",0)),"")</f>
        <v>0</v>
      </c>
    </row>
    <row r="4128" hidden="1">
      <c r="A4128" s="26">
        <v>44213.0</v>
      </c>
      <c r="B4128" s="27" t="s">
        <v>88</v>
      </c>
      <c r="C4128" s="28">
        <v>10.7</v>
      </c>
      <c r="D4128" s="53">
        <v>0.827</v>
      </c>
      <c r="E4128" s="28">
        <v>78.1</v>
      </c>
      <c r="F4128" s="28">
        <v>87.3</v>
      </c>
      <c r="G4128" s="68"/>
      <c r="H4128" s="31"/>
      <c r="I4128" s="32"/>
      <c r="J4128" s="33">
        <v>96.0</v>
      </c>
      <c r="K4128" s="34"/>
      <c r="L4128" s="35"/>
    </row>
    <row r="4129" hidden="1">
      <c r="B4129" s="36" t="s">
        <v>337</v>
      </c>
      <c r="C4129" s="37"/>
      <c r="D4129" s="37"/>
      <c r="F4129" s="37">
        <v>42.6</v>
      </c>
      <c r="G4129" s="68"/>
      <c r="H4129" s="31"/>
      <c r="I4129" s="32"/>
      <c r="J4129" s="33">
        <v>73.0</v>
      </c>
      <c r="K4129" s="40"/>
      <c r="L4129" s="35"/>
    </row>
    <row r="4130" hidden="1">
      <c r="A4130" s="7">
        <v>44213.0</v>
      </c>
      <c r="B4130" s="8" t="s">
        <v>24</v>
      </c>
      <c r="C4130" s="9"/>
      <c r="D4130" s="9"/>
      <c r="E4130" s="9">
        <v>75.6</v>
      </c>
      <c r="F4130" s="9">
        <v>42.6</v>
      </c>
      <c r="G4130" s="4">
        <v>-2.5</v>
      </c>
      <c r="H4130" s="5">
        <v>-143.0</v>
      </c>
      <c r="I4130" s="12">
        <f>if(H4130&lt;0,-H4130/(-H4130+100),100/(H4130+100))/(if(H4130&lt;0,-H4130/(-H4130+100),100/(H4130+100))+if(H4131&lt;0,-H4131/(-H4131+100),100/(H4131+100)))</f>
        <v>0.5642037303</v>
      </c>
      <c r="J4130" s="13">
        <v>57.0</v>
      </c>
      <c r="K4130" s="14" t="str">
        <f>IF(C4130&lt;&gt;"",IF(C4130+G4130&gt;0,C4130+G4130,""),IF(G4130-C4131&gt;0,G4130-C4131,""))</f>
        <v/>
      </c>
      <c r="L4130" s="15" t="str">
        <f>if(K4130&lt;&gt;"",if(J4131-J4130&lt;G4130,1,if(G4130=J4131-J4130,"Push",0)),"")</f>
        <v/>
      </c>
    </row>
    <row r="4131" hidden="1">
      <c r="B4131" s="20" t="s">
        <v>273</v>
      </c>
      <c r="C4131" s="3">
        <v>1.1</v>
      </c>
      <c r="D4131" s="21">
        <v>0.539</v>
      </c>
      <c r="F4131" s="3">
        <v>81.6</v>
      </c>
      <c r="G4131" s="4">
        <v>2.5</v>
      </c>
      <c r="H4131" s="5">
        <v>120.0</v>
      </c>
      <c r="I4131" s="12">
        <f>if(H4131&lt;0,-H4131/(-H4131+100),100/(H4131+100))/(if(H4131&lt;0,-H4131/(-H4131+100),100/(H4131+100))+if(H4130&lt;0,-H4130/(-H4130+100),100/(H4130+100)))</f>
        <v>0.4357962697</v>
      </c>
      <c r="J4131" s="13">
        <v>58.0</v>
      </c>
      <c r="K4131" s="23">
        <f>IF(C4131&lt;&gt;"",IF(C4131+G4131&gt;0,C4131+G4131,""),IF(G4131-C4130&gt;0,G4131-C4130,""))</f>
        <v>3.6</v>
      </c>
      <c r="L4131" s="15">
        <f>if(K4131&lt;&gt;"",if(J4130-J4131&lt;G4131,1,if(G4131=J4130-J4131,"Push",0)),"")</f>
        <v>1</v>
      </c>
    </row>
    <row r="4132" hidden="1">
      <c r="A4132" s="7">
        <v>44213.0</v>
      </c>
      <c r="B4132" s="8" t="s">
        <v>154</v>
      </c>
      <c r="C4132" s="9">
        <v>6.3</v>
      </c>
      <c r="D4132" s="25">
        <v>0.729</v>
      </c>
      <c r="E4132" s="9">
        <v>73.3</v>
      </c>
      <c r="F4132" s="9">
        <v>65.0</v>
      </c>
      <c r="G4132" s="4">
        <v>-7.0</v>
      </c>
      <c r="H4132" s="5">
        <v>-315.0</v>
      </c>
      <c r="I4132" s="12">
        <f>if(H4132&lt;0,-H4132/(-H4132+100),100/(H4132+100))/(if(H4132&lt;0,-H4132/(-H4132+100),100/(H4132+100))+if(H4133&lt;0,-H4133/(-H4133+100),100/(H4133+100)))</f>
        <v>0.7293331159</v>
      </c>
      <c r="J4132" s="13">
        <v>64.0</v>
      </c>
      <c r="K4132" s="14" t="str">
        <f>IF(C4132&lt;&gt;"",IF(C4132+G4132&gt;0,C4132+G4132,""),IF(G4132-C4133&gt;0,G4132-C4133,""))</f>
        <v/>
      </c>
      <c r="L4132" s="15" t="str">
        <f>if(K4132&lt;&gt;"",if(J4133-J4132&lt;G4132,1,if(G4132=J4133-J4132,"Push",0)),"")</f>
        <v/>
      </c>
    </row>
    <row r="4133" hidden="1">
      <c r="B4133" s="20" t="s">
        <v>170</v>
      </c>
      <c r="C4133" s="3"/>
      <c r="D4133" s="3"/>
      <c r="F4133" s="3">
        <v>57.7</v>
      </c>
      <c r="G4133" s="4">
        <v>7.0</v>
      </c>
      <c r="H4133" s="5">
        <v>255.0</v>
      </c>
      <c r="I4133" s="12">
        <f>if(H4133&lt;0,-H4133/(-H4133+100),100/(H4133+100))/(if(H4133&lt;0,-H4133/(-H4133+100),100/(H4133+100))+if(H4132&lt;0,-H4132/(-H4132+100),100/(H4132+100)))</f>
        <v>0.2706668841</v>
      </c>
      <c r="J4133" s="13">
        <v>60.0</v>
      </c>
      <c r="K4133" s="23">
        <f>IF(C4133&lt;&gt;"",IF(C4133+G4133&gt;0,C4133+G4133,""),IF(G4133-C4132&gt;0,G4133-C4132,""))</f>
        <v>0.7</v>
      </c>
      <c r="L4133" s="15">
        <f>if(K4133&lt;&gt;"",if(J4132-J4133&lt;G4133,1,if(G4133=J4132-J4133,"Push",0)),"")</f>
        <v>1</v>
      </c>
    </row>
    <row r="4134" hidden="1">
      <c r="A4134" s="7">
        <v>44213.0</v>
      </c>
      <c r="B4134" s="8" t="s">
        <v>312</v>
      </c>
      <c r="C4134" s="9"/>
      <c r="D4134" s="9"/>
      <c r="E4134" s="9">
        <v>68.8</v>
      </c>
      <c r="F4134" s="9">
        <v>59.7</v>
      </c>
      <c r="G4134" s="4">
        <v>14.0</v>
      </c>
      <c r="H4134" s="5">
        <v>850.0</v>
      </c>
      <c r="I4134" s="12">
        <f>if(H4134&lt;0,-H4134/(-H4134+100),100/(H4134+100))/(if(H4134&lt;0,-H4134/(-H4134+100),100/(H4134+100))+if(H4135&lt;0,-H4135/(-H4135+100),100/(H4135+100)))</f>
        <v>0.1012239497</v>
      </c>
      <c r="J4134" s="13">
        <v>58.0</v>
      </c>
      <c r="K4134" s="14" t="str">
        <f>IF(C4134&lt;&gt;"",IF(C4134+G4134&gt;0,C4134+G4134,""),IF(G4134-C4135&gt;0,G4134-C4135,""))</f>
        <v/>
      </c>
      <c r="L4134" s="15" t="str">
        <f>if(K4134&lt;&gt;"",if(J4135-J4134&lt;G4134,1,if(G4134=J4135-J4134,"Push",0)),"")</f>
        <v/>
      </c>
    </row>
    <row r="4135" hidden="1">
      <c r="B4135" s="20" t="s">
        <v>74</v>
      </c>
      <c r="C4135" s="3">
        <v>16.4</v>
      </c>
      <c r="D4135" s="21">
        <v>0.939</v>
      </c>
      <c r="F4135" s="3">
        <v>62.0</v>
      </c>
      <c r="G4135" s="4">
        <v>-14.0</v>
      </c>
      <c r="H4135" s="5">
        <v>-1430.0</v>
      </c>
      <c r="I4135" s="12">
        <f>if(H4135&lt;0,-H4135/(-H4135+100),100/(H4135+100))/(if(H4135&lt;0,-H4135/(-H4135+100),100/(H4135+100))+if(H4134&lt;0,-H4134/(-H4134+100),100/(H4134+100)))</f>
        <v>0.8987760503</v>
      </c>
      <c r="J4135" s="13">
        <v>75.0</v>
      </c>
      <c r="K4135" s="23">
        <f>IF(C4135&lt;&gt;"",IF(C4135+G4135&gt;0,C4135+G4135,""),IF(G4135-C4134&gt;0,G4135-C4134,""))</f>
        <v>2.4</v>
      </c>
      <c r="L4135" s="15">
        <f>if(K4135&lt;&gt;"",if(J4134-J4135&lt;G4135,1,if(G4135=J4134-J4135,"Push",0)),"")</f>
        <v>1</v>
      </c>
    </row>
    <row r="4136" hidden="1">
      <c r="A4136" s="26">
        <v>44213.0</v>
      </c>
      <c r="B4136" s="27" t="s">
        <v>18</v>
      </c>
      <c r="C4136" s="28"/>
      <c r="D4136" s="28"/>
      <c r="E4136" s="28">
        <v>66.6</v>
      </c>
      <c r="F4136" s="28">
        <v>36.8</v>
      </c>
      <c r="G4136" s="68"/>
      <c r="H4136" s="31"/>
      <c r="I4136" s="32"/>
      <c r="J4136" s="33">
        <v>46.0</v>
      </c>
      <c r="K4136" s="34"/>
      <c r="L4136" s="35"/>
    </row>
    <row r="4137" hidden="1">
      <c r="B4137" s="36" t="s">
        <v>367</v>
      </c>
      <c r="C4137" s="37">
        <v>9.7</v>
      </c>
      <c r="D4137" s="38">
        <v>0.827</v>
      </c>
      <c r="F4137" s="37">
        <v>80.9</v>
      </c>
      <c r="G4137" s="68"/>
      <c r="H4137" s="31"/>
      <c r="I4137" s="32"/>
      <c r="J4137" s="33">
        <v>88.0</v>
      </c>
      <c r="K4137" s="40"/>
      <c r="L4137" s="35"/>
    </row>
    <row r="4138" hidden="1">
      <c r="A4138" s="7">
        <v>44213.0</v>
      </c>
      <c r="B4138" s="8" t="s">
        <v>319</v>
      </c>
      <c r="C4138" s="9">
        <v>4.5</v>
      </c>
      <c r="D4138" s="25">
        <v>0.667</v>
      </c>
      <c r="E4138" s="9">
        <v>62.2</v>
      </c>
      <c r="F4138" s="9">
        <v>69.7</v>
      </c>
      <c r="G4138" s="4">
        <v>-7.5</v>
      </c>
      <c r="H4138" s="5">
        <v>-345.0</v>
      </c>
      <c r="I4138" s="12">
        <f>if(H4138&lt;0,-H4138/(-H4138+100),100/(H4138+100))/(if(H4138&lt;0,-H4138/(-H4138+100),100/(H4138+100))+if(H4139&lt;0,-H4139/(-H4139+100),100/(H4139+100)))</f>
        <v>0.7440690151</v>
      </c>
      <c r="J4138" s="13">
        <v>67.0</v>
      </c>
      <c r="K4138" s="14" t="str">
        <f>IF(C4138&lt;&gt;"",IF(C4138+G4138&gt;0,C4138+G4138,""),IF(G4138-C4139&gt;0,G4138-C4139,""))</f>
        <v/>
      </c>
      <c r="L4138" s="15" t="str">
        <f>if(K4138&lt;&gt;"",if(J4139-J4138&lt;G4138,1,if(G4138=J4139-J4138,"Push",0)),"")</f>
        <v/>
      </c>
    </row>
    <row r="4139" hidden="1">
      <c r="B4139" s="20" t="s">
        <v>63</v>
      </c>
      <c r="C4139" s="3"/>
      <c r="D4139" s="3"/>
      <c r="F4139" s="3">
        <v>37.8</v>
      </c>
      <c r="G4139" s="4">
        <v>7.5</v>
      </c>
      <c r="H4139" s="5">
        <v>275.0</v>
      </c>
      <c r="I4139" s="12">
        <f>if(H4139&lt;0,-H4139/(-H4139+100),100/(H4139+100))/(if(H4139&lt;0,-H4139/(-H4139+100),100/(H4139+100))+if(H4138&lt;0,-H4138/(-H4138+100),100/(H4138+100)))</f>
        <v>0.2559309849</v>
      </c>
      <c r="J4139" s="13">
        <v>54.0</v>
      </c>
      <c r="K4139" s="23">
        <f>IF(C4139&lt;&gt;"",IF(C4139+G4139&gt;0,C4139+G4139,""),IF(G4139-C4138&gt;0,G4139-C4138,""))</f>
        <v>3</v>
      </c>
      <c r="L4139" s="15">
        <f>if(K4139&lt;&gt;"",if(J4138-J4139&lt;G4139,1,if(G4139=J4138-J4139,"Push",0)),"")</f>
        <v>0</v>
      </c>
    </row>
    <row r="4140" hidden="1">
      <c r="A4140" s="7">
        <v>44213.0</v>
      </c>
      <c r="B4140" s="8" t="s">
        <v>466</v>
      </c>
      <c r="C4140" s="9">
        <v>0.9</v>
      </c>
      <c r="D4140" s="25">
        <v>0.533</v>
      </c>
      <c r="E4140" s="9">
        <v>58.2</v>
      </c>
      <c r="F4140" s="9">
        <v>54.5</v>
      </c>
      <c r="G4140" s="4">
        <v>1.5</v>
      </c>
      <c r="H4140" s="5">
        <v>104.0</v>
      </c>
      <c r="I4140" s="12">
        <f>if(H4140&lt;0,-H4140/(-H4140+100),100/(H4140+100))/(if(H4140&lt;0,-H4140/(-H4140+100),100/(H4140+100))+if(H4141&lt;0,-H4141/(-H4141+100),100/(H4141+100)))</f>
        <v>0.46964106</v>
      </c>
      <c r="J4140" s="13">
        <v>72.0</v>
      </c>
      <c r="K4140" s="14">
        <f>IF(C4140&lt;&gt;"",IF(C4140+G4140&gt;0,C4140+G4140,""),IF(G4140-C4141&gt;0,G4140-C4141,""))</f>
        <v>2.4</v>
      </c>
      <c r="L4140" s="15">
        <f>if(K4140&lt;&gt;"",if(J4141-J4140&lt;G4140,1,if(G4140=J4141-J4140,"Push",0)),"")</f>
        <v>1</v>
      </c>
    </row>
    <row r="4141" hidden="1">
      <c r="B4141" s="20" t="s">
        <v>482</v>
      </c>
      <c r="C4141" s="3"/>
      <c r="D4141" s="3"/>
      <c r="F4141" s="3">
        <v>34.3</v>
      </c>
      <c r="G4141" s="4">
        <v>-1.5</v>
      </c>
      <c r="H4141" s="5">
        <v>-124.0</v>
      </c>
      <c r="I4141" s="12">
        <f>if(H4141&lt;0,-H4141/(-H4141+100),100/(H4141+100))/(if(H4141&lt;0,-H4141/(-H4141+100),100/(H4141+100))+if(H4140&lt;0,-H4140/(-H4140+100),100/(H4140+100)))</f>
        <v>0.53035894</v>
      </c>
      <c r="J4141" s="13">
        <v>70.0</v>
      </c>
      <c r="K4141" s="23" t="str">
        <f>IF(C4141&lt;&gt;"",IF(C4141+G4141&gt;0,C4141+G4141,""),IF(G4141-C4140&gt;0,G4141-C4140,""))</f>
        <v/>
      </c>
      <c r="L4141" s="15" t="str">
        <f>if(K4141&lt;&gt;"",if(J4140-J4141&lt;G4141,1,if(G4141=J4140-J4141,"Push",0)),"")</f>
        <v/>
      </c>
    </row>
    <row r="4142" hidden="1">
      <c r="A4142" s="7">
        <v>44213.0</v>
      </c>
      <c r="B4142" s="8" t="s">
        <v>142</v>
      </c>
      <c r="C4142" s="9">
        <v>3.0</v>
      </c>
      <c r="D4142" s="25">
        <v>0.606</v>
      </c>
      <c r="E4142" s="9">
        <v>57.8</v>
      </c>
      <c r="F4142" s="9">
        <v>61.3</v>
      </c>
      <c r="G4142" s="4">
        <v>-4.0</v>
      </c>
      <c r="H4142" s="5">
        <v>-186.0</v>
      </c>
      <c r="I4142" s="12">
        <f>if(H4142&lt;0,-H4142/(-H4142+100),100/(H4142+100))/(if(H4142&lt;0,-H4142/(-H4142+100),100/(H4142+100))+if(H4143&lt;0,-H4143/(-H4143+100),100/(H4143+100)))</f>
        <v>0.6238326976</v>
      </c>
      <c r="J4142" s="13">
        <v>69.0</v>
      </c>
      <c r="K4142" s="14" t="str">
        <f>IF(C4142&lt;&gt;"",IF(C4142+G4142&gt;0,C4142+G4142,""),IF(G4142-C4143&gt;0,G4142-C4143,""))</f>
        <v/>
      </c>
      <c r="L4142" s="15" t="str">
        <f>if(K4142&lt;&gt;"",if(J4143-J4142&lt;G4142,1,if(G4142=J4143-J4142,"Push",0)),"")</f>
        <v/>
      </c>
    </row>
    <row r="4143" hidden="1">
      <c r="B4143" s="20" t="s">
        <v>387</v>
      </c>
      <c r="C4143" s="3"/>
      <c r="D4143" s="3"/>
      <c r="F4143" s="3">
        <v>35.0</v>
      </c>
      <c r="G4143" s="4">
        <v>4.0</v>
      </c>
      <c r="H4143" s="5">
        <v>155.0</v>
      </c>
      <c r="I4143" s="12">
        <f>if(H4143&lt;0,-H4143/(-H4143+100),100/(H4143+100))/(if(H4143&lt;0,-H4143/(-H4143+100),100/(H4143+100))+if(H4142&lt;0,-H4142/(-H4142+100),100/(H4142+100)))</f>
        <v>0.3761673024</v>
      </c>
      <c r="J4143" s="13">
        <v>63.0</v>
      </c>
      <c r="K4143" s="23">
        <f>IF(C4143&lt;&gt;"",IF(C4143+G4143&gt;0,C4143+G4143,""),IF(G4143-C4142&gt;0,G4143-C4142,""))</f>
        <v>1</v>
      </c>
      <c r="L4143" s="15">
        <f>if(K4143&lt;&gt;"",if(J4142-J4143&lt;G4143,1,if(G4143=J4142-J4143,"Push",0)),"")</f>
        <v>0</v>
      </c>
    </row>
    <row r="4144" hidden="1">
      <c r="A4144" s="7">
        <v>44213.0</v>
      </c>
      <c r="B4144" s="8" t="s">
        <v>442</v>
      </c>
      <c r="C4144" s="9"/>
      <c r="D4144" s="9"/>
      <c r="E4144" s="9">
        <v>55.7</v>
      </c>
      <c r="F4144" s="9">
        <v>27.8</v>
      </c>
      <c r="G4144" s="4">
        <v>2.0</v>
      </c>
      <c r="H4144" s="5">
        <v>112.0</v>
      </c>
      <c r="I4144" s="12">
        <f>if(H4144&lt;0,-H4144/(-H4144+100),100/(H4144+100))/(if(H4144&lt;0,-H4144/(-H4144+100),100/(H4144+100))+if(H4145&lt;0,-H4145/(-H4145+100),100/(H4145+100)))</f>
        <v>0.4516676961</v>
      </c>
      <c r="J4144" s="13">
        <v>71.0</v>
      </c>
      <c r="K4144" s="14" t="str">
        <f>IF(C4144&lt;&gt;"",IF(C4144+G4144&gt;0,C4144+G4144,""),IF(G4144-C4145&gt;0,G4144-C4145,""))</f>
        <v/>
      </c>
      <c r="L4144" s="15" t="str">
        <f>if(K4144&lt;&gt;"",if(J4145-J4144&lt;G4144,1,if(G4144=J4145-J4144,"Push",0)),"")</f>
        <v/>
      </c>
    </row>
    <row r="4145" hidden="1">
      <c r="B4145" s="20" t="s">
        <v>441</v>
      </c>
      <c r="C4145" s="3">
        <v>2.3</v>
      </c>
      <c r="D4145" s="21">
        <v>0.585</v>
      </c>
      <c r="F4145" s="3">
        <v>68.1</v>
      </c>
      <c r="G4145" s="4">
        <v>-2.0</v>
      </c>
      <c r="H4145" s="5">
        <v>-134.0</v>
      </c>
      <c r="I4145" s="12">
        <f>if(H4145&lt;0,-H4145/(-H4145+100),100/(H4145+100))/(if(H4145&lt;0,-H4145/(-H4145+100),100/(H4145+100))+if(H4144&lt;0,-H4144/(-H4144+100),100/(H4144+100)))</f>
        <v>0.5483323039</v>
      </c>
      <c r="J4145" s="13">
        <v>83.0</v>
      </c>
      <c r="K4145" s="23">
        <f>IF(C4145&lt;&gt;"",IF(C4145+G4145&gt;0,C4145+G4145,""),IF(G4145-C4144&gt;0,G4145-C4144,""))</f>
        <v>0.3</v>
      </c>
      <c r="L4145" s="15">
        <f>if(K4145&lt;&gt;"",if(J4144-J4145&lt;G4145,1,if(G4145=J4144-J4145,"Push",0)),"")</f>
        <v>1</v>
      </c>
    </row>
    <row r="4146" hidden="1">
      <c r="A4146" s="7">
        <v>44213.0</v>
      </c>
      <c r="B4146" s="8" t="s">
        <v>405</v>
      </c>
      <c r="C4146" s="9"/>
      <c r="D4146" s="9"/>
      <c r="E4146" s="9">
        <v>52.7</v>
      </c>
      <c r="F4146" s="9">
        <v>64.4</v>
      </c>
      <c r="G4146" s="4">
        <v>-1.5</v>
      </c>
      <c r="H4146" s="5">
        <v>-120.0</v>
      </c>
      <c r="I4146" s="12">
        <f>if(H4146&lt;0,-H4146/(-H4146+100),100/(H4146+100))/(if(H4146&lt;0,-H4146/(-H4146+100),100/(H4146+100))+if(H4147&lt;0,-H4147/(-H4147+100),100/(H4147+100)))</f>
        <v>0.5242214533</v>
      </c>
      <c r="J4146" s="13">
        <v>68.0</v>
      </c>
      <c r="K4146" s="14" t="str">
        <f>IF(C4146&lt;&gt;"",IF(C4146+G4146&gt;0,C4146+G4146,""),IF(G4146-C4147&gt;0,G4146-C4147,""))</f>
        <v/>
      </c>
      <c r="L4146" s="15" t="str">
        <f>if(K4146&lt;&gt;"",if(J4147-J4146&lt;G4146,1,if(G4146=J4147-J4146,"Push",0)),"")</f>
        <v/>
      </c>
    </row>
    <row r="4147" hidden="1">
      <c r="B4147" s="20" t="s">
        <v>33</v>
      </c>
      <c r="C4147" s="3">
        <v>3.4</v>
      </c>
      <c r="D4147" s="21">
        <v>0.639</v>
      </c>
      <c r="F4147" s="3">
        <v>30.3</v>
      </c>
      <c r="G4147" s="4">
        <v>1.5</v>
      </c>
      <c r="H4147" s="5">
        <v>102.0</v>
      </c>
      <c r="I4147" s="12">
        <f>if(H4147&lt;0,-H4147/(-H4147+100),100/(H4147+100))/(if(H4147&lt;0,-H4147/(-H4147+100),100/(H4147+100))+if(H4146&lt;0,-H4146/(-H4146+100),100/(H4146+100)))</f>
        <v>0.4757785467</v>
      </c>
      <c r="J4147" s="13">
        <v>66.0</v>
      </c>
      <c r="K4147" s="23">
        <f>IF(C4147&lt;&gt;"",IF(C4147+G4147&gt;0,C4147+G4147,""),IF(G4147-C4146&gt;0,G4147-C4146,""))</f>
        <v>4.9</v>
      </c>
      <c r="L4147" s="15">
        <f>if(K4147&lt;&gt;"",if(J4146-J4147&lt;G4147,1,if(G4147=J4146-J4147,"Push",0)),"")</f>
        <v>0</v>
      </c>
    </row>
    <row r="4148" hidden="1">
      <c r="A4148" s="7">
        <v>44213.0</v>
      </c>
      <c r="B4148" s="8" t="s">
        <v>200</v>
      </c>
      <c r="C4148" s="9">
        <v>1.7</v>
      </c>
      <c r="D4148" s="25">
        <v>0.565</v>
      </c>
      <c r="E4148" s="9">
        <v>52.3</v>
      </c>
      <c r="F4148" s="9">
        <v>63.5</v>
      </c>
      <c r="G4148" s="4">
        <v>-4.0</v>
      </c>
      <c r="H4148" s="5">
        <v>-186.0</v>
      </c>
      <c r="I4148" s="12">
        <f>if(H4148&lt;0,-H4148/(-H4148+100),100/(H4148+100))/(if(H4148&lt;0,-H4148/(-H4148+100),100/(H4148+100))+if(H4149&lt;0,-H4149/(-H4149+100),100/(H4149+100)))</f>
        <v>0.6238326976</v>
      </c>
      <c r="J4148" s="13">
        <v>76.0</v>
      </c>
      <c r="K4148" s="14" t="str">
        <f>IF(C4148&lt;&gt;"",IF(C4148+G4148&gt;0,C4148+G4148,""),IF(G4148-C4149&gt;0,G4148-C4149,""))</f>
        <v/>
      </c>
      <c r="L4148" s="15" t="str">
        <f>if(K4148&lt;&gt;"",if(J4149-J4148&lt;G4148,1,if(G4148=J4149-J4148,"Push",0)),"")</f>
        <v/>
      </c>
    </row>
    <row r="4149" hidden="1">
      <c r="B4149" s="20" t="s">
        <v>470</v>
      </c>
      <c r="C4149" s="3"/>
      <c r="D4149" s="3"/>
      <c r="F4149" s="3">
        <v>29.6</v>
      </c>
      <c r="G4149" s="4">
        <v>4.0</v>
      </c>
      <c r="H4149" s="5">
        <v>155.0</v>
      </c>
      <c r="I4149" s="12">
        <f>if(H4149&lt;0,-H4149/(-H4149+100),100/(H4149+100))/(if(H4149&lt;0,-H4149/(-H4149+100),100/(H4149+100))+if(H4148&lt;0,-H4148/(-H4148+100),100/(H4148+100)))</f>
        <v>0.3761673024</v>
      </c>
      <c r="J4149" s="13">
        <v>65.0</v>
      </c>
      <c r="K4149" s="23">
        <f>IF(C4149&lt;&gt;"",IF(C4149+G4149&gt;0,C4149+G4149,""),IF(G4149-C4148&gt;0,G4149-C4148,""))</f>
        <v>2.3</v>
      </c>
      <c r="L4149" s="15">
        <f>if(K4149&lt;&gt;"",if(J4148-J4149&lt;G4149,1,if(G4149=J4148-J4149,"Push",0)),"")</f>
        <v>0</v>
      </c>
    </row>
    <row r="4150" hidden="1">
      <c r="A4150" s="7">
        <v>44213.0</v>
      </c>
      <c r="B4150" s="8" t="s">
        <v>253</v>
      </c>
      <c r="C4150" s="9"/>
      <c r="D4150" s="9"/>
      <c r="E4150" s="9">
        <v>51.4</v>
      </c>
      <c r="F4150" s="9">
        <v>35.4</v>
      </c>
      <c r="G4150" s="4">
        <v>6.0</v>
      </c>
      <c r="H4150" s="5">
        <v>215.0</v>
      </c>
      <c r="I4150" s="12">
        <f>if(H4150&lt;0,-H4150/(-H4150+100),100/(H4150+100))/(if(H4150&lt;0,-H4150/(-H4150+100),100/(H4150+100))+if(H4151&lt;0,-H4151/(-H4151+100),100/(H4151+100)))</f>
        <v>0.3021148036</v>
      </c>
      <c r="J4150" s="13">
        <v>49.0</v>
      </c>
      <c r="K4150" s="14">
        <f>IF(C4150&lt;&gt;"",IF(C4150+G4150&gt;0,C4150+G4150,""),IF(G4150-C4151&gt;0,G4150-C4151,""))</f>
        <v>1.1</v>
      </c>
      <c r="L4150" s="15">
        <f>if(K4150&lt;&gt;"",if(J4151-J4150&lt;G4150,1,if(G4150=J4151-J4150,"Push",0)),"")</f>
        <v>0</v>
      </c>
    </row>
    <row r="4151" hidden="1">
      <c r="B4151" s="20" t="s">
        <v>83</v>
      </c>
      <c r="C4151" s="3">
        <v>4.9</v>
      </c>
      <c r="D4151" s="21">
        <v>0.682</v>
      </c>
      <c r="F4151" s="3">
        <v>62.9</v>
      </c>
      <c r="G4151" s="4">
        <v>-6.0</v>
      </c>
      <c r="H4151" s="5">
        <v>-275.0</v>
      </c>
      <c r="I4151" s="12">
        <f>if(H4151&lt;0,-H4151/(-H4151+100),100/(H4151+100))/(if(H4151&lt;0,-H4151/(-H4151+100),100/(H4151+100))+if(H4150&lt;0,-H4150/(-H4150+100),100/(H4150+100)))</f>
        <v>0.6978851964</v>
      </c>
      <c r="J4151" s="13">
        <v>57.0</v>
      </c>
      <c r="K4151" s="23" t="str">
        <f>IF(C4151&lt;&gt;"",IF(C4151+G4151&gt;0,C4151+G4151,""),IF(G4151-C4150&gt;0,G4151-C4150,""))</f>
        <v/>
      </c>
      <c r="L4151" s="15" t="str">
        <f>if(K4151&lt;&gt;"",if(J4150-J4151&lt;G4151,1,if(G4151=J4150-J4151,"Push",0)),"")</f>
        <v/>
      </c>
    </row>
    <row r="4152" hidden="1">
      <c r="A4152" s="7">
        <v>44213.0</v>
      </c>
      <c r="B4152" s="8" t="s">
        <v>206</v>
      </c>
      <c r="C4152" s="9"/>
      <c r="D4152" s="9"/>
      <c r="E4152" s="9">
        <v>51.3</v>
      </c>
      <c r="F4152" s="9">
        <v>66.7</v>
      </c>
      <c r="G4152" s="4">
        <v>1.5</v>
      </c>
      <c r="H4152" s="5">
        <v>104.0</v>
      </c>
      <c r="I4152" s="12">
        <f>if(H4152&lt;0,-H4152/(-H4152+100),100/(H4152+100))/(if(H4152&lt;0,-H4152/(-H4152+100),100/(H4152+100))+if(H4153&lt;0,-H4153/(-H4153+100),100/(H4153+100)))</f>
        <v>0.46964106</v>
      </c>
      <c r="J4152" s="13">
        <v>67.0</v>
      </c>
      <c r="K4152" s="14" t="str">
        <f>IF(C4152&lt;&gt;"",IF(C4152+G4152&gt;0,C4152+G4152,""),IF(G4152-C4153&gt;0,G4152-C4153,""))</f>
        <v/>
      </c>
      <c r="L4152" s="15" t="str">
        <f>if(K4152&lt;&gt;"",if(J4153-J4152&lt;G4152,1,if(G4152=J4153-J4152,"Push",0)),"")</f>
        <v/>
      </c>
    </row>
    <row r="4153" hidden="1">
      <c r="B4153" s="20" t="s">
        <v>320</v>
      </c>
      <c r="C4153" s="3">
        <v>1.9</v>
      </c>
      <c r="D4153" s="21">
        <v>0.574</v>
      </c>
      <c r="F4153" s="3">
        <v>21.8</v>
      </c>
      <c r="G4153" s="4">
        <v>-1.5</v>
      </c>
      <c r="H4153" s="5">
        <v>-124.0</v>
      </c>
      <c r="I4153" s="12">
        <f>if(H4153&lt;0,-H4153/(-H4153+100),100/(H4153+100))/(if(H4153&lt;0,-H4153/(-H4153+100),100/(H4153+100))+if(H4152&lt;0,-H4152/(-H4152+100),100/(H4152+100)))</f>
        <v>0.53035894</v>
      </c>
      <c r="J4153" s="13">
        <v>64.0</v>
      </c>
      <c r="K4153" s="23">
        <f>IF(C4153&lt;&gt;"",IF(C4153+G4153&gt;0,C4153+G4153,""),IF(G4153-C4152&gt;0,G4153-C4152,""))</f>
        <v>0.4</v>
      </c>
      <c r="L4153" s="15">
        <f>if(K4153&lt;&gt;"",if(J4152-J4153&lt;G4153,1,if(G4153=J4152-J4153,"Push",0)),"")</f>
        <v>0</v>
      </c>
    </row>
    <row r="4154" hidden="1">
      <c r="A4154" s="26">
        <v>44213.0</v>
      </c>
      <c r="B4154" s="27" t="s">
        <v>386</v>
      </c>
      <c r="C4154" s="28">
        <v>1.5</v>
      </c>
      <c r="D4154" s="53">
        <v>0.553</v>
      </c>
      <c r="E4154" s="28">
        <v>49.6</v>
      </c>
      <c r="F4154" s="28">
        <v>55.3</v>
      </c>
      <c r="G4154" s="68"/>
      <c r="H4154" s="31"/>
      <c r="I4154" s="32"/>
      <c r="J4154" s="33">
        <v>74.0</v>
      </c>
      <c r="K4154" s="34"/>
      <c r="L4154" s="35"/>
    </row>
    <row r="4155" hidden="1">
      <c r="B4155" s="36" t="s">
        <v>89</v>
      </c>
      <c r="C4155" s="37"/>
      <c r="D4155" s="37"/>
      <c r="F4155" s="37">
        <v>32.8</v>
      </c>
      <c r="G4155" s="68"/>
      <c r="H4155" s="31"/>
      <c r="I4155" s="32"/>
      <c r="J4155" s="33">
        <v>68.0</v>
      </c>
      <c r="K4155" s="40"/>
      <c r="L4155" s="35"/>
    </row>
    <row r="4156" hidden="1">
      <c r="A4156" s="7">
        <v>44213.0</v>
      </c>
      <c r="B4156" s="8" t="s">
        <v>216</v>
      </c>
      <c r="C4156" s="9"/>
      <c r="D4156" s="9"/>
      <c r="E4156" s="9">
        <v>49.5</v>
      </c>
      <c r="F4156" s="9">
        <v>31.8</v>
      </c>
      <c r="G4156" s="4">
        <v>2.0</v>
      </c>
      <c r="H4156" s="5">
        <v>112.0</v>
      </c>
      <c r="I4156" s="12">
        <f>if(H4156&lt;0,-H4156/(-H4156+100),100/(H4156+100))/(if(H4156&lt;0,-H4156/(-H4156+100),100/(H4156+100))+if(H4157&lt;0,-H4157/(-H4157+100),100/(H4157+100)))</f>
        <v>0.450106805</v>
      </c>
      <c r="J4156" s="13">
        <v>56.0</v>
      </c>
      <c r="K4156" s="14" t="str">
        <f>IF(C4156&lt;&gt;"",IF(C4156+G4156&gt;0,C4156+G4156,""),IF(G4156-C4157&gt;0,G4156-C4157,""))</f>
        <v/>
      </c>
      <c r="L4156" s="15" t="str">
        <f>if(K4156&lt;&gt;"",if(J4157-J4156&lt;G4156,1,if(G4156=J4157-J4156,"Push",0)),"")</f>
        <v/>
      </c>
    </row>
    <row r="4157" hidden="1">
      <c r="B4157" s="20" t="s">
        <v>141</v>
      </c>
      <c r="C4157" s="3">
        <v>2.2</v>
      </c>
      <c r="D4157" s="21">
        <v>0.595</v>
      </c>
      <c r="F4157" s="3">
        <v>55.1</v>
      </c>
      <c r="G4157" s="4">
        <v>-2.0</v>
      </c>
      <c r="H4157" s="5">
        <v>-136.0</v>
      </c>
      <c r="I4157" s="12">
        <f>if(H4157&lt;0,-H4157/(-H4157+100),100/(H4157+100))/(if(H4157&lt;0,-H4157/(-H4157+100),100/(H4157+100))+if(H4156&lt;0,-H4156/(-H4156+100),100/(H4156+100)))</f>
        <v>0.549893195</v>
      </c>
      <c r="J4157" s="13">
        <v>57.0</v>
      </c>
      <c r="K4157" s="23">
        <f>IF(C4157&lt;&gt;"",IF(C4157+G4157&gt;0,C4157+G4157,""),IF(G4157-C4156&gt;0,G4157-C4156,""))</f>
        <v>0.2</v>
      </c>
      <c r="L4157" s="15">
        <f>if(K4157&lt;&gt;"",if(J4156-J4157&lt;G4157,1,if(G4157=J4156-J4157,"Push",0)),"")</f>
        <v>0</v>
      </c>
    </row>
    <row r="4158" hidden="1">
      <c r="A4158" s="7">
        <v>44213.0</v>
      </c>
      <c r="B4158" s="8" t="s">
        <v>186</v>
      </c>
      <c r="C4158" s="9"/>
      <c r="D4158" s="9"/>
      <c r="E4158" s="9">
        <v>49.0</v>
      </c>
      <c r="F4158" s="9">
        <v>39.3</v>
      </c>
      <c r="G4158" s="4">
        <v>6.5</v>
      </c>
      <c r="H4158" s="5">
        <v>235.0</v>
      </c>
      <c r="I4158" s="12">
        <f>if(H4158&lt;0,-H4158/(-H4158+100),100/(H4158+100))/(if(H4158&lt;0,-H4158/(-H4158+100),100/(H4158+100))+if(H4159&lt;0,-H4159/(-H4159+100),100/(H4159+100)))</f>
        <v>0.2871810133</v>
      </c>
      <c r="J4158" s="13">
        <v>65.0</v>
      </c>
      <c r="K4158" s="14" t="str">
        <f>IF(C4158&lt;&gt;"",IF(C4158+G4158&gt;0,C4158+G4158,""),IF(G4158-C4159&gt;0,G4158-C4159,""))</f>
        <v/>
      </c>
      <c r="L4158" s="15" t="str">
        <f>if(K4158&lt;&gt;"",if(J4159-J4158&lt;G4158,1,if(G4158=J4159-J4158,"Push",0)),"")</f>
        <v/>
      </c>
    </row>
    <row r="4159" hidden="1">
      <c r="B4159" s="20" t="s">
        <v>145</v>
      </c>
      <c r="C4159" s="3">
        <v>7.3</v>
      </c>
      <c r="D4159" s="21">
        <v>0.758</v>
      </c>
      <c r="F4159" s="3">
        <v>60.0</v>
      </c>
      <c r="G4159" s="4">
        <v>-6.5</v>
      </c>
      <c r="H4159" s="5">
        <v>-286.0</v>
      </c>
      <c r="I4159" s="12">
        <f>if(H4159&lt;0,-H4159/(-H4159+100),100/(H4159+100))/(if(H4159&lt;0,-H4159/(-H4159+100),100/(H4159+100))+if(H4158&lt;0,-H4158/(-H4158+100),100/(H4158+100)))</f>
        <v>0.7128189867</v>
      </c>
      <c r="J4159" s="13">
        <v>79.0</v>
      </c>
      <c r="K4159" s="23">
        <f>IF(C4159&lt;&gt;"",IF(C4159+G4159&gt;0,C4159+G4159,""),IF(G4159-C4158&gt;0,G4159-C4158,""))</f>
        <v>0.8</v>
      </c>
      <c r="L4159" s="15">
        <f>if(K4159&lt;&gt;"",if(J4158-J4159&lt;G4159,1,if(G4159=J4158-J4159,"Push",0)),"")</f>
        <v>1</v>
      </c>
    </row>
    <row r="4160" hidden="1">
      <c r="A4160" s="7">
        <v>44213.0</v>
      </c>
      <c r="B4160" s="8" t="s">
        <v>299</v>
      </c>
      <c r="C4160" s="9">
        <v>4.5</v>
      </c>
      <c r="D4160" s="25">
        <v>0.668</v>
      </c>
      <c r="E4160" s="9">
        <v>45.7</v>
      </c>
      <c r="F4160" s="9">
        <v>50.1</v>
      </c>
      <c r="G4160" s="4">
        <v>-3.5</v>
      </c>
      <c r="H4160" s="5">
        <v>-167.0</v>
      </c>
      <c r="I4160" s="12">
        <f>if(H4160&lt;0,-H4160/(-H4160+100),100/(H4160+100))/(if(H4160&lt;0,-H4160/(-H4160+100),100/(H4160+100))+if(H4161&lt;0,-H4161/(-H4161+100),100/(H4161+100)))</f>
        <v>0.6031569091</v>
      </c>
      <c r="J4160" s="13">
        <v>68.0</v>
      </c>
      <c r="K4160" s="14">
        <f>IF(C4160&lt;&gt;"",IF(C4160+G4160&gt;0,C4160+G4160,""),IF(G4160-C4161&gt;0,G4160-C4161,""))</f>
        <v>1</v>
      </c>
      <c r="L4160" s="15">
        <f>if(K4160&lt;&gt;"",if(J4161-J4160&lt;G4160,1,if(G4160=J4161-J4160,"Push",0)),"")</f>
        <v>0</v>
      </c>
    </row>
    <row r="4161" hidden="1">
      <c r="B4161" s="20" t="s">
        <v>371</v>
      </c>
      <c r="C4161" s="3"/>
      <c r="D4161" s="3"/>
      <c r="F4161" s="3">
        <v>43.7</v>
      </c>
      <c r="G4161" s="4">
        <v>3.5</v>
      </c>
      <c r="H4161" s="5">
        <v>143.0</v>
      </c>
      <c r="I4161" s="12">
        <f>if(H4161&lt;0,-H4161/(-H4161+100),100/(H4161+100))/(if(H4161&lt;0,-H4161/(-H4161+100),100/(H4161+100))+if(H4160&lt;0,-H4160/(-H4160+100),100/(H4160+100)))</f>
        <v>0.3968430909</v>
      </c>
      <c r="J4161" s="13">
        <v>67.0</v>
      </c>
      <c r="K4161" s="23" t="str">
        <f>IF(C4161&lt;&gt;"",IF(C4161+G4161&gt;0,C4161+G4161,""),IF(G4161-C4160&gt;0,G4161-C4160,""))</f>
        <v/>
      </c>
      <c r="L4161" s="15" t="str">
        <f>if(K4161&lt;&gt;"",if(J4160-J4161&lt;G4161,1,if(G4161=J4160-J4161,"Push",0)),"")</f>
        <v/>
      </c>
    </row>
    <row r="4162" hidden="1">
      <c r="A4162" s="26">
        <v>44213.0</v>
      </c>
      <c r="B4162" s="27" t="s">
        <v>125</v>
      </c>
      <c r="C4162" s="28"/>
      <c r="D4162" s="28"/>
      <c r="E4162" s="28">
        <v>44.1</v>
      </c>
      <c r="F4162" s="28">
        <v>27.3</v>
      </c>
      <c r="G4162" s="68"/>
      <c r="H4162" s="31"/>
      <c r="I4162" s="32"/>
      <c r="J4162" s="33">
        <v>55.0</v>
      </c>
      <c r="K4162" s="34"/>
      <c r="L4162" s="35"/>
    </row>
    <row r="4163" hidden="1">
      <c r="B4163" s="36" t="s">
        <v>45</v>
      </c>
      <c r="C4163" s="37">
        <v>13.5</v>
      </c>
      <c r="D4163" s="38">
        <v>0.918</v>
      </c>
      <c r="F4163" s="37">
        <v>69.0</v>
      </c>
      <c r="G4163" s="68"/>
      <c r="H4163" s="31"/>
      <c r="I4163" s="32"/>
      <c r="J4163" s="33">
        <v>86.0</v>
      </c>
      <c r="K4163" s="40"/>
      <c r="L4163" s="35"/>
    </row>
    <row r="4164" hidden="1">
      <c r="A4164" s="7">
        <v>44213.0</v>
      </c>
      <c r="B4164" s="8" t="s">
        <v>483</v>
      </c>
      <c r="C4164" s="9"/>
      <c r="D4164" s="9"/>
      <c r="E4164" s="9">
        <v>43.7</v>
      </c>
      <c r="F4164" s="9">
        <v>31.1</v>
      </c>
      <c r="G4164" s="4">
        <v>5.5</v>
      </c>
      <c r="H4164" s="5">
        <v>200.0</v>
      </c>
      <c r="I4164" s="12">
        <f>if(H4164&lt;0,-H4164/(-H4164+100),100/(H4164+100))/(if(H4164&lt;0,-H4164/(-H4164+100),100/(H4164+100))+if(H4165&lt;0,-H4165/(-H4165+100),100/(H4165+100)))</f>
        <v>0.3194444444</v>
      </c>
      <c r="J4164" s="13">
        <v>59.0</v>
      </c>
      <c r="K4164" s="14" t="str">
        <f>IF(C4164&lt;&gt;"",IF(C4164+G4164&gt;0,C4164+G4164,""),IF(G4164-C4165&gt;0,G4164-C4165,""))</f>
        <v/>
      </c>
      <c r="L4164" s="15" t="str">
        <f>if(K4164&lt;&gt;"",if(J4165-J4164&lt;G4164,1,if(G4164=J4165-J4164,"Push",0)),"")</f>
        <v/>
      </c>
    </row>
    <row r="4165" hidden="1">
      <c r="B4165" s="20" t="s">
        <v>64</v>
      </c>
      <c r="C4165" s="3">
        <v>6.7</v>
      </c>
      <c r="D4165" s="21">
        <v>0.743</v>
      </c>
      <c r="F4165" s="3">
        <v>60.0</v>
      </c>
      <c r="G4165" s="4">
        <v>-5.5</v>
      </c>
      <c r="H4165" s="5">
        <v>-245.0</v>
      </c>
      <c r="I4165" s="12">
        <f>if(H4165&lt;0,-H4165/(-H4165+100),100/(H4165+100))/(if(H4165&lt;0,-H4165/(-H4165+100),100/(H4165+100))+if(H4164&lt;0,-H4164/(-H4164+100),100/(H4164+100)))</f>
        <v>0.6805555556</v>
      </c>
      <c r="J4165" s="13">
        <v>71.0</v>
      </c>
      <c r="K4165" s="23">
        <f>IF(C4165&lt;&gt;"",IF(C4165+G4165&gt;0,C4165+G4165,""),IF(G4165-C4164&gt;0,G4165-C4164,""))</f>
        <v>1.2</v>
      </c>
      <c r="L4165" s="15">
        <f>if(K4165&lt;&gt;"",if(J4164-J4165&lt;G4165,1,if(G4165=J4164-J4165,"Push",0)),"")</f>
        <v>1</v>
      </c>
    </row>
    <row r="4166" hidden="1">
      <c r="A4166" s="7">
        <v>44213.0</v>
      </c>
      <c r="B4166" s="8" t="s">
        <v>471</v>
      </c>
      <c r="C4166" s="9"/>
      <c r="D4166" s="9"/>
      <c r="E4166" s="9">
        <v>41.3</v>
      </c>
      <c r="F4166" s="9">
        <v>66.3</v>
      </c>
      <c r="G4166" s="4">
        <v>19.5</v>
      </c>
      <c r="H4166" s="5">
        <v>1300.0</v>
      </c>
      <c r="I4166" s="12">
        <f>if(H4166&lt;0,-H4166/(-H4166+100),100/(H4166+100))/(if(H4166&lt;0,-H4166/(-H4166+100),100/(H4166+100))+if(H4167&lt;0,-H4167/(-H4167+100),100/(H4167+100)))</f>
        <v>0.06790945406</v>
      </c>
      <c r="J4166" s="13">
        <v>87.0</v>
      </c>
      <c r="K4166" s="14" t="str">
        <f>IF(C4166&lt;&gt;"",IF(C4166+G4166&gt;0,C4166+G4166,""),IF(G4166-C4167&gt;0,G4166-C4167,""))</f>
        <v/>
      </c>
      <c r="L4166" s="15" t="str">
        <f>if(K4166&lt;&gt;"",if(J4167-J4166&lt;G4166,1,if(G4166=J4167-J4166,"Push",0)),"")</f>
        <v/>
      </c>
    </row>
    <row r="4167" hidden="1">
      <c r="B4167" s="20" t="s">
        <v>465</v>
      </c>
      <c r="C4167" s="3">
        <v>21.9</v>
      </c>
      <c r="D4167" s="21">
        <v>0.963</v>
      </c>
      <c r="F4167" s="3">
        <v>31.8</v>
      </c>
      <c r="G4167" s="4">
        <v>-19.5</v>
      </c>
      <c r="H4167" s="5">
        <v>-5000.0</v>
      </c>
      <c r="I4167" s="12">
        <f>if(H4167&lt;0,-H4167/(-H4167+100),100/(H4167+100))/(if(H4167&lt;0,-H4167/(-H4167+100),100/(H4167+100))+if(H4166&lt;0,-H4166/(-H4166+100),100/(H4166+100)))</f>
        <v>0.9320905459</v>
      </c>
      <c r="J4167" s="13">
        <v>96.0</v>
      </c>
      <c r="K4167" s="23">
        <f>IF(C4167&lt;&gt;"",IF(C4167+G4167&gt;0,C4167+G4167,""),IF(G4167-C4166&gt;0,G4167-C4166,""))</f>
        <v>2.4</v>
      </c>
      <c r="L4167" s="15">
        <f>if(K4167&lt;&gt;"",if(J4166-J4167&lt;G4167,1,if(G4167=J4166-J4167,"Push",0)),"")</f>
        <v>0</v>
      </c>
    </row>
    <row r="4168" hidden="1">
      <c r="A4168" s="7">
        <v>44213.0</v>
      </c>
      <c r="B4168" s="8" t="s">
        <v>406</v>
      </c>
      <c r="C4168" s="9">
        <v>9.8</v>
      </c>
      <c r="D4168" s="25">
        <v>0.819</v>
      </c>
      <c r="E4168" s="9">
        <v>40.7</v>
      </c>
      <c r="F4168" s="9">
        <v>60.5</v>
      </c>
      <c r="G4168" s="4">
        <v>-9.0</v>
      </c>
      <c r="H4168" s="5">
        <v>-480.0</v>
      </c>
      <c r="I4168" s="12">
        <f>if(H4168&lt;0,-H4168/(-H4168+100),100/(H4168+100))/(if(H4168&lt;0,-H4168/(-H4168+100),100/(H4168+100))+if(H4169&lt;0,-H4169/(-H4169+100),100/(H4169+100)))</f>
        <v>0.7919655667</v>
      </c>
      <c r="J4168" s="13">
        <v>65.0</v>
      </c>
      <c r="K4168" s="14">
        <f>IF(C4168&lt;&gt;"",IF(C4168+G4168&gt;0,C4168+G4168,""),IF(G4168-C4169&gt;0,G4168-C4169,""))</f>
        <v>0.8</v>
      </c>
      <c r="L4168" s="15">
        <f>if(K4168&lt;&gt;"",if(J4169-J4168&lt;G4168,1,if(G4168=J4169-J4168,"Push",0)),"")</f>
        <v>1</v>
      </c>
    </row>
    <row r="4169" hidden="1">
      <c r="B4169" s="20" t="s">
        <v>460</v>
      </c>
      <c r="C4169" s="3"/>
      <c r="D4169" s="3"/>
      <c r="F4169" s="3">
        <v>32.5</v>
      </c>
      <c r="G4169" s="4">
        <v>9.0</v>
      </c>
      <c r="H4169" s="5">
        <v>360.0</v>
      </c>
      <c r="I4169" s="12">
        <f>if(H4169&lt;0,-H4169/(-H4169+100),100/(H4169+100))/(if(H4169&lt;0,-H4169/(-H4169+100),100/(H4169+100))+if(H4168&lt;0,-H4168/(-H4168+100),100/(H4168+100)))</f>
        <v>0.2080344333</v>
      </c>
      <c r="J4169" s="13">
        <v>46.0</v>
      </c>
      <c r="K4169" s="23" t="str">
        <f>IF(C4169&lt;&gt;"",IF(C4169+G4169&gt;0,C4169+G4169,""),IF(G4169-C4168&gt;0,G4169-C4168,""))</f>
        <v/>
      </c>
      <c r="L4169" s="15" t="str">
        <f>if(K4169&lt;&gt;"",if(J4168-J4169&lt;G4169,1,if(G4169=J4168-J4169,"Push",0)),"")</f>
        <v/>
      </c>
    </row>
    <row r="4170" hidden="1">
      <c r="A4170" s="7">
        <v>44213.0</v>
      </c>
      <c r="B4170" s="8" t="s">
        <v>444</v>
      </c>
      <c r="C4170" s="9"/>
      <c r="D4170" s="9"/>
      <c r="E4170" s="9">
        <v>39.6</v>
      </c>
      <c r="F4170" s="9">
        <v>40.9</v>
      </c>
      <c r="G4170" s="4">
        <v>18.0</v>
      </c>
      <c r="H4170" s="5">
        <v>1300.0</v>
      </c>
      <c r="I4170" s="12">
        <f>if(H4170&lt;0,-H4170/(-H4170+100),100/(H4170+100))/(if(H4170&lt;0,-H4170/(-H4170+100),100/(H4170+100))+if(H4171&lt;0,-H4171/(-H4171+100),100/(H4171+100)))</f>
        <v>0.06790945406</v>
      </c>
      <c r="J4170" s="13">
        <v>60.0</v>
      </c>
      <c r="K4170" s="14">
        <f>IF(C4170&lt;&gt;"",IF(C4170+G4170&gt;0,C4170+G4170,""),IF(G4170-C4171&gt;0,G4170-C4171,""))</f>
        <v>2.1</v>
      </c>
      <c r="L4170" s="15">
        <f>if(K4170&lt;&gt;"",if(J4171-J4170&lt;G4170,1,if(G4170=J4171-J4170,"Push",0)),"")</f>
        <v>0</v>
      </c>
    </row>
    <row r="4171" hidden="1">
      <c r="B4171" s="20" t="s">
        <v>452</v>
      </c>
      <c r="C4171" s="3">
        <v>15.9</v>
      </c>
      <c r="D4171" s="21">
        <v>0.938</v>
      </c>
      <c r="F4171" s="3">
        <v>56.9</v>
      </c>
      <c r="G4171" s="4">
        <v>-18.0</v>
      </c>
      <c r="H4171" s="5">
        <v>-5000.0</v>
      </c>
      <c r="I4171" s="12">
        <f>if(H4171&lt;0,-H4171/(-H4171+100),100/(H4171+100))/(if(H4171&lt;0,-H4171/(-H4171+100),100/(H4171+100))+if(H4170&lt;0,-H4170/(-H4170+100),100/(H4170+100)))</f>
        <v>0.9320905459</v>
      </c>
      <c r="J4171" s="13">
        <v>88.0</v>
      </c>
      <c r="K4171" s="23" t="str">
        <f>IF(C4171&lt;&gt;"",IF(C4171+G4171&gt;0,C4171+G4171,""),IF(G4171-C4170&gt;0,G4171-C4170,""))</f>
        <v/>
      </c>
      <c r="L4171" s="15" t="str">
        <f>if(K4171&lt;&gt;"",if(J4170-J4171&lt;G4171,1,if(G4171=J4170-J4171,"Push",0)),"")</f>
        <v/>
      </c>
    </row>
    <row r="4172" hidden="1">
      <c r="A4172" s="7">
        <v>44213.0</v>
      </c>
      <c r="B4172" s="8" t="s">
        <v>464</v>
      </c>
      <c r="C4172" s="9">
        <v>4.2</v>
      </c>
      <c r="D4172" s="25">
        <v>0.652</v>
      </c>
      <c r="E4172" s="9">
        <v>38.1</v>
      </c>
      <c r="F4172" s="9">
        <v>57.8</v>
      </c>
      <c r="G4172" s="4">
        <v>-1.0</v>
      </c>
      <c r="H4172" s="5">
        <v>-115.0</v>
      </c>
      <c r="I4172" s="12">
        <f>if(H4172&lt;0,-H4172/(-H4172+100),100/(H4172+100))/(if(H4172&lt;0,-H4172/(-H4172+100),100/(H4172+100))+if(H4173&lt;0,-H4173/(-H4173+100),100/(H4173+100)))</f>
        <v>0.5108342362</v>
      </c>
      <c r="J4172" s="13">
        <v>77.0</v>
      </c>
      <c r="K4172" s="14">
        <f>IF(C4172&lt;&gt;"",IF(C4172+G4172&gt;0,C4172+G4172,""),IF(G4172-C4173&gt;0,G4172-C4173,""))</f>
        <v>3.2</v>
      </c>
      <c r="L4172" s="15">
        <f>if(K4172&lt;&gt;"",if(J4173-J4172&lt;G4172,1,if(G4172=J4173-J4172,"Push",0)),"")</f>
        <v>1</v>
      </c>
    </row>
    <row r="4173" hidden="1">
      <c r="B4173" s="20" t="s">
        <v>467</v>
      </c>
      <c r="C4173" s="3"/>
      <c r="D4173" s="3"/>
      <c r="F4173" s="3">
        <v>23.2</v>
      </c>
      <c r="G4173" s="4">
        <v>1.0</v>
      </c>
      <c r="H4173" s="5">
        <v>-105.0</v>
      </c>
      <c r="I4173" s="12">
        <f>if(H4173&lt;0,-H4173/(-H4173+100),100/(H4173+100))/(if(H4173&lt;0,-H4173/(-H4173+100),100/(H4173+100))+if(H4172&lt;0,-H4172/(-H4172+100),100/(H4172+100)))</f>
        <v>0.4891657638</v>
      </c>
      <c r="J4173" s="13">
        <v>61.0</v>
      </c>
      <c r="K4173" s="23" t="str">
        <f>IF(C4173&lt;&gt;"",IF(C4173+G4173&gt;0,C4173+G4173,""),IF(G4173-C4172&gt;0,G4173-C4172,""))</f>
        <v/>
      </c>
      <c r="L4173" s="15" t="str">
        <f>if(K4173&lt;&gt;"",if(J4172-J4173&lt;G4173,1,if(G4173=J4172-J4173,"Push",0)),"")</f>
        <v/>
      </c>
    </row>
    <row r="4174" hidden="1">
      <c r="A4174" s="7">
        <v>44213.0</v>
      </c>
      <c r="B4174" s="8" t="s">
        <v>42</v>
      </c>
      <c r="C4174" s="9">
        <v>5.3</v>
      </c>
      <c r="D4174" s="25">
        <v>0.695</v>
      </c>
      <c r="E4174" s="9">
        <v>37.1</v>
      </c>
      <c r="F4174" s="9">
        <v>53.4</v>
      </c>
      <c r="G4174" s="4">
        <v>-6.0</v>
      </c>
      <c r="H4174" s="5">
        <v>-265.0</v>
      </c>
      <c r="I4174" s="12">
        <f>if(H4174&lt;0,-H4174/(-H4174+100),100/(H4174+100))/(if(H4174&lt;0,-H4174/(-H4174+100),100/(H4174+100))+if(H4175&lt;0,-H4175/(-H4175+100),100/(H4175+100)))</f>
        <v>0.6957699521</v>
      </c>
      <c r="J4174" s="13">
        <v>77.0</v>
      </c>
      <c r="K4174" s="14" t="str">
        <f>IF(C4174&lt;&gt;"",IF(C4174+G4174&gt;0,C4174+G4174,""),IF(G4174-C4175&gt;0,G4174-C4175,""))</f>
        <v/>
      </c>
      <c r="L4174" s="15" t="str">
        <f>if(K4174&lt;&gt;"",if(J4175-J4174&lt;G4174,1,if(G4174=J4175-J4174,"Push",0)),"")</f>
        <v/>
      </c>
    </row>
    <row r="4175" hidden="1">
      <c r="B4175" s="20" t="s">
        <v>364</v>
      </c>
      <c r="C4175" s="3"/>
      <c r="D4175" s="3"/>
      <c r="F4175" s="3">
        <v>25.7</v>
      </c>
      <c r="G4175" s="4">
        <v>6.0</v>
      </c>
      <c r="H4175" s="5">
        <v>215.0</v>
      </c>
      <c r="I4175" s="12">
        <f>if(H4175&lt;0,-H4175/(-H4175+100),100/(H4175+100))/(if(H4175&lt;0,-H4175/(-H4175+100),100/(H4175+100))+if(H4174&lt;0,-H4174/(-H4174+100),100/(H4174+100)))</f>
        <v>0.3042300479</v>
      </c>
      <c r="J4175" s="13">
        <v>67.0</v>
      </c>
      <c r="K4175" s="23">
        <f>IF(C4175&lt;&gt;"",IF(C4175+G4175&gt;0,C4175+G4175,""),IF(G4175-C4174&gt;0,G4175-C4174,""))</f>
        <v>0.7</v>
      </c>
      <c r="L4175" s="15">
        <f>if(K4175&lt;&gt;"",if(J4174-J4175&lt;G4175,1,if(G4175=J4174-J4175,"Push",0)),"")</f>
        <v>0</v>
      </c>
    </row>
    <row r="4176" hidden="1">
      <c r="A4176" s="7">
        <v>44213.0</v>
      </c>
      <c r="B4176" s="8" t="s">
        <v>288</v>
      </c>
      <c r="C4176" s="9"/>
      <c r="D4176" s="9"/>
      <c r="E4176" s="9">
        <v>34.2</v>
      </c>
      <c r="F4176" s="9">
        <v>80.9</v>
      </c>
      <c r="G4176" s="4">
        <v>9.5</v>
      </c>
      <c r="H4176" s="5">
        <v>390.0</v>
      </c>
      <c r="I4176" s="12">
        <f>if(H4176&lt;0,-H4176/(-H4176+100),100/(H4176+100))/(if(H4176&lt;0,-H4176/(-H4176+100),100/(H4176+100))+if(H4177&lt;0,-H4177/(-H4177+100),100/(H4177+100)))</f>
        <v>0.1967213115</v>
      </c>
      <c r="J4176" s="13">
        <v>69.0</v>
      </c>
      <c r="K4176" s="14" t="str">
        <f>IF(C4176&lt;&gt;"",IF(C4176+G4176&gt;0,C4176+G4176,""),IF(G4176-C4177&gt;0,G4176-C4177,""))</f>
        <v/>
      </c>
      <c r="L4176" s="15" t="str">
        <f>if(K4176&lt;&gt;"",if(J4177-J4176&lt;G4176,1,if(G4176=J4177-J4176,"Push",0)),"")</f>
        <v/>
      </c>
    </row>
    <row r="4177" hidden="1">
      <c r="B4177" s="20" t="s">
        <v>276</v>
      </c>
      <c r="C4177" s="3">
        <v>13.2</v>
      </c>
      <c r="D4177" s="21">
        <v>0.904</v>
      </c>
      <c r="F4177" s="3">
        <v>8.5</v>
      </c>
      <c r="G4177" s="4">
        <v>-9.5</v>
      </c>
      <c r="H4177" s="5">
        <v>-500.0</v>
      </c>
      <c r="I4177" s="12">
        <f>if(H4177&lt;0,-H4177/(-H4177+100),100/(H4177+100))/(if(H4177&lt;0,-H4177/(-H4177+100),100/(H4177+100))+if(H4176&lt;0,-H4176/(-H4176+100),100/(H4176+100)))</f>
        <v>0.8032786885</v>
      </c>
      <c r="J4177" s="13">
        <v>64.0</v>
      </c>
      <c r="K4177" s="23">
        <f>IF(C4177&lt;&gt;"",IF(C4177+G4177&gt;0,C4177+G4177,""),IF(G4177-C4176&gt;0,G4177-C4176,""))</f>
        <v>3.7</v>
      </c>
      <c r="L4177" s="15">
        <f>if(K4177&lt;&gt;"",if(J4176-J4177&lt;G4177,1,if(G4177=J4176-J4177,"Push",0)),"")</f>
        <v>0</v>
      </c>
    </row>
    <row r="4178" hidden="1">
      <c r="A4178" s="7">
        <v>44213.0</v>
      </c>
      <c r="B4178" s="8" t="s">
        <v>280</v>
      </c>
      <c r="C4178" s="9"/>
      <c r="D4178" s="9"/>
      <c r="E4178" s="9">
        <v>32.8</v>
      </c>
      <c r="F4178" s="9">
        <v>74.9</v>
      </c>
      <c r="G4178" s="4">
        <v>8.5</v>
      </c>
      <c r="H4178" s="5">
        <v>320.0</v>
      </c>
      <c r="I4178" s="12">
        <f>if(H4178&lt;0,-H4178/(-H4178+100),100/(H4178+100))/(if(H4178&lt;0,-H4178/(-H4178+100),100/(H4178+100))+if(H4179&lt;0,-H4179/(-H4179+100),100/(H4179+100)))</f>
        <v>0.2276707531</v>
      </c>
      <c r="J4178" s="13">
        <v>89.0</v>
      </c>
      <c r="K4178" s="14" t="str">
        <f>IF(C4178&lt;&gt;"",IF(C4178+G4178&gt;0,C4178+G4178,""),IF(G4178-C4179&gt;0,G4178-C4179,""))</f>
        <v/>
      </c>
      <c r="L4178" s="15" t="str">
        <f>if(K4178&lt;&gt;"",if(J4179-J4178&lt;G4178,1,if(G4178=J4179-J4178,"Push",0)),"")</f>
        <v/>
      </c>
    </row>
    <row r="4179" hidden="1">
      <c r="B4179" s="20" t="s">
        <v>140</v>
      </c>
      <c r="C4179" s="3">
        <v>9.6</v>
      </c>
      <c r="D4179" s="21">
        <v>0.781</v>
      </c>
      <c r="F4179" s="3">
        <v>7.4</v>
      </c>
      <c r="G4179" s="4">
        <v>-8.5</v>
      </c>
      <c r="H4179" s="5">
        <v>-420.0</v>
      </c>
      <c r="I4179" s="12">
        <f>if(H4179&lt;0,-H4179/(-H4179+100),100/(H4179+100))/(if(H4179&lt;0,-H4179/(-H4179+100),100/(H4179+100))+if(H4178&lt;0,-H4178/(-H4178+100),100/(H4178+100)))</f>
        <v>0.7723292469</v>
      </c>
      <c r="J4179" s="13">
        <v>79.0</v>
      </c>
      <c r="K4179" s="23">
        <f>IF(C4179&lt;&gt;"",IF(C4179+G4179&gt;0,C4179+G4179,""),IF(G4179-C4178&gt;0,G4179-C4178,""))</f>
        <v>1.1</v>
      </c>
      <c r="L4179" s="15">
        <f>if(K4179&lt;&gt;"",if(J4178-J4179&lt;G4179,1,if(G4179=J4178-J4179,"Push",0)),"")</f>
        <v>0</v>
      </c>
    </row>
    <row r="4180" hidden="1">
      <c r="A4180" s="7">
        <v>44213.0</v>
      </c>
      <c r="B4180" s="8" t="s">
        <v>164</v>
      </c>
      <c r="C4180" s="9"/>
      <c r="D4180" s="9"/>
      <c r="E4180" s="9">
        <v>32.2</v>
      </c>
      <c r="F4180" s="9">
        <v>42.3</v>
      </c>
      <c r="G4180" s="4">
        <v>13.0</v>
      </c>
      <c r="H4180" s="5">
        <v>700.0</v>
      </c>
      <c r="I4180" s="12">
        <f>if(H4180&lt;0,-H4180/(-H4180+100),100/(H4180+100))/(if(H4180&lt;0,-H4180/(-H4180+100),100/(H4180+100))+if(H4181&lt;0,-H4181/(-H4181+100),100/(H4181+100)))</f>
        <v>0.1198815984</v>
      </c>
      <c r="J4180" s="13">
        <v>79.0</v>
      </c>
      <c r="K4180" s="14" t="str">
        <f>IF(C4180&lt;&gt;"",IF(C4180+G4180&gt;0,C4180+G4180,""),IF(G4180-C4181&gt;0,G4180-C4181,""))</f>
        <v/>
      </c>
      <c r="L4180" s="15" t="str">
        <f>if(K4180&lt;&gt;"",if(J4181-J4180&lt;G4180,1,if(G4180=J4181-J4180,"Push",0)),"")</f>
        <v/>
      </c>
    </row>
    <row r="4181" hidden="1">
      <c r="B4181" s="20" t="s">
        <v>196</v>
      </c>
      <c r="C4181" s="3">
        <v>15.1</v>
      </c>
      <c r="D4181" s="21">
        <v>0.896</v>
      </c>
      <c r="F4181" s="3">
        <v>51.9</v>
      </c>
      <c r="G4181" s="4">
        <v>-13.0</v>
      </c>
      <c r="H4181" s="5">
        <v>-1115.0</v>
      </c>
      <c r="I4181" s="12">
        <f>if(H4181&lt;0,-H4181/(-H4181+100),100/(H4181+100))/(if(H4181&lt;0,-H4181/(-H4181+100),100/(H4181+100))+if(H4180&lt;0,-H4180/(-H4180+100),100/(H4180+100)))</f>
        <v>0.8801184016</v>
      </c>
      <c r="J4181" s="13">
        <v>94.0</v>
      </c>
      <c r="K4181" s="23">
        <f>IF(C4181&lt;&gt;"",IF(C4181+G4181&gt;0,C4181+G4181,""),IF(G4181-C4180&gt;0,G4181-C4180,""))</f>
        <v>2.1</v>
      </c>
      <c r="L4181" s="15">
        <f>if(K4181&lt;&gt;"",if(J4180-J4181&lt;G4181,1,if(G4181=J4180-J4181,"Push",0)),"")</f>
        <v>1</v>
      </c>
    </row>
    <row r="4182" hidden="1">
      <c r="A4182" s="7">
        <v>44213.0</v>
      </c>
      <c r="B4182" s="8" t="s">
        <v>252</v>
      </c>
      <c r="C4182" s="9">
        <v>11.7</v>
      </c>
      <c r="D4182" s="25">
        <v>0.837</v>
      </c>
      <c r="E4182" s="9">
        <v>26.2</v>
      </c>
      <c r="F4182" s="9">
        <v>33.2</v>
      </c>
      <c r="G4182" s="4">
        <v>-10.0</v>
      </c>
      <c r="H4182" s="5">
        <v>-590.0</v>
      </c>
      <c r="I4182" s="12">
        <f>if(H4182&lt;0,-H4182/(-H4182+100),100/(H4182+100))/(if(H4182&lt;0,-H4182/(-H4182+100),100/(H4182+100))+if(H4183&lt;0,-H4183/(-H4183+100),100/(H4183+100)))</f>
        <v>0.8134630981</v>
      </c>
      <c r="J4182" s="13">
        <v>83.0</v>
      </c>
      <c r="K4182" s="14">
        <f>IF(C4182&lt;&gt;"",IF(C4182+G4182&gt;0,C4182+G4182,""),IF(G4182-C4183&gt;0,G4182-C4183,""))</f>
        <v>1.7</v>
      </c>
      <c r="L4182" s="15">
        <f>if(K4182&lt;&gt;"",if(J4183-J4182&lt;G4182,1,if(G4182=J4183-J4182,"Push",0)),"")</f>
        <v>0</v>
      </c>
    </row>
    <row r="4183" hidden="1">
      <c r="B4183" s="20" t="s">
        <v>169</v>
      </c>
      <c r="C4183" s="3"/>
      <c r="D4183" s="3"/>
      <c r="F4183" s="3">
        <v>41.9</v>
      </c>
      <c r="G4183" s="4">
        <v>10.0</v>
      </c>
      <c r="H4183" s="5">
        <v>410.0</v>
      </c>
      <c r="I4183" s="12">
        <f>if(H4183&lt;0,-H4183/(-H4183+100),100/(H4183+100))/(if(H4183&lt;0,-H4183/(-H4183+100),100/(H4183+100))+if(H4182&lt;0,-H4182/(-H4182+100),100/(H4182+100)))</f>
        <v>0.1865369019</v>
      </c>
      <c r="J4183" s="13">
        <v>79.0</v>
      </c>
      <c r="K4183" s="23" t="str">
        <f>IF(C4183&lt;&gt;"",IF(C4183+G4183&gt;0,C4183+G4183,""),IF(G4183-C4182&gt;0,G4183-C4182,""))</f>
        <v/>
      </c>
      <c r="L4183" s="15" t="str">
        <f>if(K4183&lt;&gt;"",if(J4182-J4183&lt;G4183,1,if(G4183=J4182-J4183,"Push",0)),"")</f>
        <v/>
      </c>
    </row>
    <row r="4184" hidden="1">
      <c r="A4184" s="7">
        <v>44213.0</v>
      </c>
      <c r="B4184" s="8" t="s">
        <v>484</v>
      </c>
      <c r="C4184" s="9"/>
      <c r="D4184" s="9"/>
      <c r="E4184" s="9">
        <v>20.1</v>
      </c>
      <c r="F4184" s="9">
        <v>31.8</v>
      </c>
      <c r="G4184" s="69"/>
      <c r="I4184" s="12"/>
      <c r="J4184" s="13">
        <v>49.0</v>
      </c>
      <c r="K4184" s="14"/>
      <c r="L4184" s="15"/>
    </row>
    <row r="4185" hidden="1">
      <c r="B4185" s="20" t="s">
        <v>435</v>
      </c>
      <c r="C4185" s="3">
        <v>40.0</v>
      </c>
      <c r="D4185" s="21">
        <v>0.997</v>
      </c>
      <c r="F4185" s="3">
        <v>50.5</v>
      </c>
      <c r="G4185" s="69"/>
      <c r="I4185" s="12"/>
      <c r="J4185" s="13">
        <v>94.0</v>
      </c>
      <c r="K4185" s="23"/>
      <c r="L4185" s="15"/>
    </row>
    <row r="4186" hidden="1">
      <c r="A4186" s="7">
        <v>44213.0</v>
      </c>
      <c r="B4186" s="8" t="s">
        <v>194</v>
      </c>
      <c r="C4186" s="9"/>
      <c r="D4186" s="9"/>
      <c r="E4186" s="9"/>
      <c r="F4186" s="9"/>
      <c r="G4186" s="4">
        <v>2.5</v>
      </c>
      <c r="H4186" s="5">
        <v>120.0</v>
      </c>
      <c r="I4186" s="12">
        <f>if(H4186&lt;0,-H4186/(-H4186+100),100/(H4186+100))/(if(H4186&lt;0,-H4186/(-H4186+100),100/(H4186+100))+if(H4187&lt;0,-H4187/(-H4187+100),100/(H4187+100)))</f>
        <v>0.4357962697</v>
      </c>
      <c r="J4186" s="13">
        <v>77.0</v>
      </c>
      <c r="K4186" s="14"/>
      <c r="L4186" s="15"/>
    </row>
    <row r="4187" hidden="1">
      <c r="B4187" s="20" t="s">
        <v>424</v>
      </c>
      <c r="C4187" s="3"/>
      <c r="D4187" s="3"/>
      <c r="F4187" s="3"/>
      <c r="G4187" s="4">
        <v>-2.5</v>
      </c>
      <c r="H4187" s="5">
        <v>-143.0</v>
      </c>
      <c r="I4187" s="12">
        <f>if(H4187&lt;0,-H4187/(-H4187+100),100/(H4187+100))/(if(H4187&lt;0,-H4187/(-H4187+100),100/(H4187+100))+if(H4186&lt;0,-H4186/(-H4186+100),100/(H4186+100)))</f>
        <v>0.5642037303</v>
      </c>
      <c r="J4187" s="13">
        <v>85.0</v>
      </c>
      <c r="K4187" s="23"/>
      <c r="L4187" s="15"/>
    </row>
    <row r="4188">
      <c r="A4188" s="42">
        <v>44214.0</v>
      </c>
      <c r="B4188" s="43" t="s">
        <v>334</v>
      </c>
      <c r="C4188" s="44"/>
      <c r="D4188" s="44"/>
      <c r="E4188" s="44">
        <v>86.1</v>
      </c>
      <c r="F4188" s="44">
        <v>93.1</v>
      </c>
      <c r="G4188" s="67">
        <v>3.5</v>
      </c>
      <c r="H4188" s="48">
        <v>143.0</v>
      </c>
      <c r="I4188" s="49">
        <f>if(H4188&lt;0,-H4188/(-H4188+100),100/(H4188+100))/(if(H4188&lt;0,-H4188/(-H4188+100),100/(H4188+100))+if(H4189&lt;0,-H4189/(-H4189+100),100/(H4189+100)))</f>
        <v>0.3927168868</v>
      </c>
      <c r="J4188" s="50">
        <v>78.0</v>
      </c>
      <c r="K4188" s="51">
        <f>IF(C4188&lt;&gt;"",IF(C4188+G4188&gt;0,C4188+G4188,""),IF(G4188-C4189&gt;0,G4188-C4189,""))</f>
        <v>0.6</v>
      </c>
      <c r="L4188" s="52">
        <f>if(K4188&lt;&gt;"",if(J4189-J4188&lt;G4188,1,if(G4188=J4189-J4188,"Push",0)),"")</f>
        <v>1</v>
      </c>
    </row>
    <row r="4189">
      <c r="B4189" s="20" t="s">
        <v>126</v>
      </c>
      <c r="C4189" s="3">
        <v>2.9</v>
      </c>
      <c r="D4189" s="21">
        <v>0.612</v>
      </c>
      <c r="F4189" s="3">
        <v>38.7</v>
      </c>
      <c r="G4189" s="4">
        <v>-3.5</v>
      </c>
      <c r="H4189" s="5">
        <v>-175.0</v>
      </c>
      <c r="I4189" s="12">
        <f>if(H4189&lt;0,-H4189/(-H4189+100),100/(H4189+100))/(if(H4189&lt;0,-H4189/(-H4189+100),100/(H4189+100))+if(H4188&lt;0,-H4188/(-H4188+100),100/(H4188+100)))</f>
        <v>0.6072831132</v>
      </c>
      <c r="J4189" s="13">
        <v>65.0</v>
      </c>
      <c r="K4189" s="23" t="str">
        <f>IF(C4189&lt;&gt;"",IF(C4189+G4189&gt;0,C4189+G4189,""),IF(G4189-C4188&gt;0,G4189-C4188,""))</f>
        <v/>
      </c>
      <c r="L4189" s="15" t="str">
        <f>if(K4189&lt;&gt;"",if(J4188-J4189&lt;G4189,1,if(G4189=J4188-J4189,"Push",0)),"")</f>
        <v/>
      </c>
    </row>
    <row r="4190" hidden="1">
      <c r="A4190" s="7">
        <v>44214.0</v>
      </c>
      <c r="B4190" s="8" t="s">
        <v>229</v>
      </c>
      <c r="C4190" s="9"/>
      <c r="D4190" s="9"/>
      <c r="E4190" s="9">
        <v>83.0</v>
      </c>
      <c r="F4190" s="9">
        <v>63.7</v>
      </c>
      <c r="G4190" s="4">
        <v>8.0</v>
      </c>
      <c r="H4190" s="5">
        <v>310.0</v>
      </c>
      <c r="I4190" s="12">
        <f>if(H4190&lt;0,-H4190/(-H4190+100),100/(H4190+100))/(if(H4190&lt;0,-H4190/(-H4190+100),100/(H4190+100))+if(H4191&lt;0,-H4191/(-H4191+100),100/(H4191+100)))</f>
        <v>0.2319357716</v>
      </c>
      <c r="J4190" s="13">
        <v>69.0</v>
      </c>
      <c r="K4190" s="14" t="str">
        <f>IF(C4190&lt;&gt;"",IF(C4190+G4190&gt;0,C4190+G4190,""),IF(G4190-C4191&gt;0,G4190-C4191,""))</f>
        <v/>
      </c>
      <c r="L4190" s="15" t="str">
        <f>if(K4190&lt;&gt;"",if(J4191-J4190&lt;G4190,1,if(G4190=J4191-J4190,"Push",0)),"")</f>
        <v/>
      </c>
    </row>
    <row r="4191" hidden="1">
      <c r="B4191" s="20" t="s">
        <v>279</v>
      </c>
      <c r="C4191" s="3">
        <v>12.1</v>
      </c>
      <c r="D4191" s="21">
        <v>0.864</v>
      </c>
      <c r="F4191" s="3">
        <v>71.8</v>
      </c>
      <c r="G4191" s="4">
        <v>-8.0</v>
      </c>
      <c r="H4191" s="5">
        <v>-420.0</v>
      </c>
      <c r="I4191" s="12">
        <f>if(H4191&lt;0,-H4191/(-H4191+100),100/(H4191+100))/(if(H4191&lt;0,-H4191/(-H4191+100),100/(H4191+100))+if(H4190&lt;0,-H4190/(-H4190+100),100/(H4190+100)))</f>
        <v>0.7680642284</v>
      </c>
      <c r="J4191" s="13">
        <v>77.0</v>
      </c>
      <c r="K4191" s="23">
        <f>IF(C4191&lt;&gt;"",IF(C4191+G4191&gt;0,C4191+G4191,""),IF(G4191-C4190&gt;0,G4191-C4190,""))</f>
        <v>4.1</v>
      </c>
      <c r="L4191" s="15" t="str">
        <f>if(K4191&lt;&gt;"",if(J4190-J4191&lt;G4191,1,if(G4191=J4190-J4191,"Push",0)),"")</f>
        <v>Push</v>
      </c>
    </row>
    <row r="4192" hidden="1">
      <c r="A4192" s="7">
        <v>44214.0</v>
      </c>
      <c r="B4192" s="8" t="s">
        <v>128</v>
      </c>
      <c r="C4192" s="9"/>
      <c r="D4192" s="9"/>
      <c r="E4192" s="9">
        <v>76.4</v>
      </c>
      <c r="F4192" s="9">
        <v>90.6</v>
      </c>
      <c r="G4192" s="4">
        <v>6.5</v>
      </c>
      <c r="H4192" s="5">
        <v>230.0</v>
      </c>
      <c r="I4192" s="12">
        <f>if(H4192&lt;0,-H4192/(-H4192+100),100/(H4192+100))/(if(H4192&lt;0,-H4192/(-H4192+100),100/(H4192+100))+if(H4193&lt;0,-H4193/(-H4193+100),100/(H4193+100)))</f>
        <v>0.288637194</v>
      </c>
      <c r="J4192" s="13">
        <v>74.0</v>
      </c>
      <c r="K4192" s="14" t="str">
        <f>IF(C4192&lt;&gt;"",IF(C4192+G4192&gt;0,C4192+G4192,""),IF(G4192-C4193&gt;0,G4192-C4193,""))</f>
        <v/>
      </c>
      <c r="L4192" s="15" t="str">
        <f>if(K4192&lt;&gt;"",if(J4193-J4192&lt;G4192,1,if(G4192=J4193-J4192,"Push",0)),"")</f>
        <v/>
      </c>
    </row>
    <row r="4193" hidden="1">
      <c r="B4193" s="20" t="s">
        <v>120</v>
      </c>
      <c r="C4193" s="3">
        <v>8.5</v>
      </c>
      <c r="D4193" s="21">
        <v>0.783</v>
      </c>
      <c r="F4193" s="3">
        <v>39.1</v>
      </c>
      <c r="G4193" s="4">
        <v>-6.5</v>
      </c>
      <c r="H4193" s="5">
        <v>-295.0</v>
      </c>
      <c r="I4193" s="12">
        <f>if(H4193&lt;0,-H4193/(-H4193+100),100/(H4193+100))/(if(H4193&lt;0,-H4193/(-H4193+100),100/(H4193+100))+if(H4192&lt;0,-H4192/(-H4192+100),100/(H4192+100)))</f>
        <v>0.711362806</v>
      </c>
      <c r="J4193" s="13">
        <v>70.0</v>
      </c>
      <c r="K4193" s="23">
        <f>IF(C4193&lt;&gt;"",IF(C4193+G4193&gt;0,C4193+G4193,""),IF(G4193-C4192&gt;0,G4193-C4192,""))</f>
        <v>2</v>
      </c>
      <c r="L4193" s="15">
        <f>if(K4193&lt;&gt;"",if(J4192-J4193&lt;G4193,1,if(G4193=J4192-J4193,"Push",0)),"")</f>
        <v>0</v>
      </c>
    </row>
    <row r="4194" hidden="1">
      <c r="A4194" s="7">
        <v>44214.0</v>
      </c>
      <c r="B4194" s="8" t="s">
        <v>130</v>
      </c>
      <c r="C4194" s="9">
        <v>0.3</v>
      </c>
      <c r="D4194" s="25">
        <v>0.512</v>
      </c>
      <c r="E4194" s="9">
        <v>58.6</v>
      </c>
      <c r="F4194" s="9">
        <v>23.0</v>
      </c>
      <c r="G4194" s="4">
        <v>-3.5</v>
      </c>
      <c r="H4194" s="5">
        <v>-175.0</v>
      </c>
      <c r="I4194" s="12">
        <f>if(H4194&lt;0,-H4194/(-H4194+100),100/(H4194+100))/(if(H4194&lt;0,-H4194/(-H4194+100),100/(H4194+100))+if(H4195&lt;0,-H4195/(-H4195+100),100/(H4195+100)))</f>
        <v>0.6043165468</v>
      </c>
      <c r="J4194" s="13">
        <v>69.0</v>
      </c>
      <c r="K4194" s="14" t="str">
        <f>IF(C4194&lt;&gt;"",IF(C4194+G4194&gt;0,C4194+G4194,""),IF(G4194-C4195&gt;0,G4194-C4195,""))</f>
        <v/>
      </c>
      <c r="L4194" s="15" t="str">
        <f>if(K4194&lt;&gt;"",if(J4195-J4194&lt;G4194,1,if(G4194=J4195-J4194,"Push",0)),"")</f>
        <v/>
      </c>
    </row>
    <row r="4195" hidden="1">
      <c r="B4195" s="20" t="s">
        <v>35</v>
      </c>
      <c r="C4195" s="3"/>
      <c r="D4195" s="3"/>
      <c r="F4195" s="3">
        <v>63.5</v>
      </c>
      <c r="G4195" s="4">
        <v>3.5</v>
      </c>
      <c r="H4195" s="5">
        <v>140.0</v>
      </c>
      <c r="I4195" s="12">
        <f>if(H4195&lt;0,-H4195/(-H4195+100),100/(H4195+100))/(if(H4195&lt;0,-H4195/(-H4195+100),100/(H4195+100))+if(H4194&lt;0,-H4194/(-H4194+100),100/(H4194+100)))</f>
        <v>0.3956834532</v>
      </c>
      <c r="J4195" s="13">
        <v>72.0</v>
      </c>
      <c r="K4195" s="23">
        <f>IF(C4195&lt;&gt;"",IF(C4195+G4195&gt;0,C4195+G4195,""),IF(G4195-C4194&gt;0,G4195-C4194,""))</f>
        <v>3.2</v>
      </c>
      <c r="L4195" s="15">
        <f>if(K4195&lt;&gt;"",if(J4194-J4195&lt;G4195,1,if(G4195=J4194-J4195,"Push",0)),"")</f>
        <v>1</v>
      </c>
    </row>
    <row r="4196" hidden="1">
      <c r="A4196" s="7">
        <v>44214.0</v>
      </c>
      <c r="B4196" s="8" t="s">
        <v>129</v>
      </c>
      <c r="C4196" s="9">
        <v>2.7</v>
      </c>
      <c r="D4196" s="25">
        <v>0.591</v>
      </c>
      <c r="E4196" s="9">
        <v>56.7</v>
      </c>
      <c r="F4196" s="9">
        <v>26.4</v>
      </c>
      <c r="G4196" s="4">
        <v>-2.0</v>
      </c>
      <c r="H4196" s="5">
        <v>-134.0</v>
      </c>
      <c r="I4196" s="12">
        <f>if(H4196&lt;0,-H4196/(-H4196+100),100/(H4196+100))/(if(H4196&lt;0,-H4196/(-H4196+100),100/(H4196+100))+if(H4197&lt;0,-H4197/(-H4197+100),100/(H4197+100)))</f>
        <v>0.545983702</v>
      </c>
      <c r="J4196" s="13">
        <v>78.0</v>
      </c>
      <c r="K4196" s="14">
        <f>IF(C4196&lt;&gt;"",IF(C4196+G4196&gt;0,C4196+G4196,""),IF(G4196-C4197&gt;0,G4196-C4197,""))</f>
        <v>0.7</v>
      </c>
      <c r="L4196" s="15">
        <f>if(K4196&lt;&gt;"",if(J4197-J4196&lt;G4196,1,if(G4196=J4197-J4196,"Push",0)),"")</f>
        <v>0</v>
      </c>
    </row>
    <row r="4197" hidden="1">
      <c r="B4197" s="20" t="s">
        <v>306</v>
      </c>
      <c r="C4197" s="3"/>
      <c r="D4197" s="3"/>
      <c r="F4197" s="3">
        <v>59.1</v>
      </c>
      <c r="G4197" s="4">
        <v>2.0</v>
      </c>
      <c r="H4197" s="5">
        <v>110.0</v>
      </c>
      <c r="I4197" s="12">
        <f>if(H4197&lt;0,-H4197/(-H4197+100),100/(H4197+100))/(if(H4197&lt;0,-H4197/(-H4197+100),100/(H4197+100))+if(H4196&lt;0,-H4196/(-H4196+100),100/(H4196+100)))</f>
        <v>0.454016298</v>
      </c>
      <c r="J4197" s="13">
        <v>82.0</v>
      </c>
      <c r="K4197" s="23" t="str">
        <f>IF(C4197&lt;&gt;"",IF(C4197+G4197&gt;0,C4197+G4197,""),IF(G4197-C4196&gt;0,G4197-C4196,""))</f>
        <v/>
      </c>
      <c r="L4197" s="15" t="str">
        <f>if(K4197&lt;&gt;"",if(J4196-J4197&lt;G4197,1,if(G4197=J4196-J4197,"Push",0)),"")</f>
        <v/>
      </c>
    </row>
    <row r="4198" hidden="1">
      <c r="A4198" s="7">
        <v>44214.0</v>
      </c>
      <c r="B4198" s="8" t="s">
        <v>228</v>
      </c>
      <c r="C4198" s="9"/>
      <c r="D4198" s="9"/>
      <c r="E4198" s="9">
        <v>51.6</v>
      </c>
      <c r="F4198" s="9">
        <v>48.1</v>
      </c>
      <c r="G4198" s="4">
        <v>13.5</v>
      </c>
      <c r="H4198" s="5">
        <v>700.0</v>
      </c>
      <c r="I4198" s="12">
        <f>if(H4198&lt;0,-H4198/(-H4198+100),100/(H4198+100))/(if(H4198&lt;0,-H4198/(-H4198+100),100/(H4198+100))+if(H4199&lt;0,-H4199/(-H4199+100),100/(H4199+100)))</f>
        <v>0.1189427313</v>
      </c>
      <c r="J4198" s="13">
        <v>73.0</v>
      </c>
      <c r="K4198" s="14">
        <f>IF(C4198&lt;&gt;"",IF(C4198+G4198&gt;0,C4198+G4198,""),IF(G4198-C4199&gt;0,G4198-C4199,""))</f>
        <v>2.1</v>
      </c>
      <c r="L4198" s="15">
        <f>if(K4198&lt;&gt;"",if(J4199-J4198&lt;G4198,1,if(G4198=J4199-J4198,"Push",0)),"")</f>
        <v>0</v>
      </c>
    </row>
    <row r="4199" hidden="1">
      <c r="B4199" s="20" t="s">
        <v>250</v>
      </c>
      <c r="C4199" s="3">
        <v>11.4</v>
      </c>
      <c r="D4199" s="21">
        <v>0.829</v>
      </c>
      <c r="F4199" s="3">
        <v>55.6</v>
      </c>
      <c r="G4199" s="4">
        <v>-13.5</v>
      </c>
      <c r="H4199" s="5">
        <v>-1250.0</v>
      </c>
      <c r="I4199" s="12">
        <f>if(H4199&lt;0,-H4199/(-H4199+100),100/(H4199+100))/(if(H4199&lt;0,-H4199/(-H4199+100),100/(H4199+100))+if(H4198&lt;0,-H4198/(-H4198+100),100/(H4198+100)))</f>
        <v>0.8810572687</v>
      </c>
      <c r="J4199" s="13">
        <v>87.0</v>
      </c>
      <c r="K4199" s="23" t="str">
        <f>IF(C4199&lt;&gt;"",IF(C4199+G4199&gt;0,C4199+G4199,""),IF(G4199-C4198&gt;0,G4199-C4198,""))</f>
        <v/>
      </c>
      <c r="L4199" s="15" t="str">
        <f>if(K4199&lt;&gt;"",if(J4198-J4199&lt;G4199,1,if(G4199=J4198-J4199,"Push",0)),"")</f>
        <v/>
      </c>
    </row>
    <row r="4200" hidden="1">
      <c r="A4200" s="7">
        <v>44214.0</v>
      </c>
      <c r="B4200" s="8" t="s">
        <v>216</v>
      </c>
      <c r="C4200" s="9"/>
      <c r="D4200" s="9"/>
      <c r="E4200" s="9">
        <v>49.5</v>
      </c>
      <c r="F4200" s="9">
        <v>65.4</v>
      </c>
      <c r="G4200" s="4">
        <v>1.5</v>
      </c>
      <c r="H4200" s="5">
        <v>104.0</v>
      </c>
      <c r="I4200" s="12">
        <f>if(H4200&lt;0,-H4200/(-H4200+100),100/(H4200+100))/(if(H4200&lt;0,-H4200/(-H4200+100),100/(H4200+100))+if(H4201&lt;0,-H4201/(-H4201+100),100/(H4201+100)))</f>
        <v>0.46875</v>
      </c>
      <c r="J4200" s="13">
        <v>70.0</v>
      </c>
      <c r="K4200" s="14" t="str">
        <f>IF(C4200&lt;&gt;"",IF(C4200+G4200&gt;0,C4200+G4200,""),IF(G4200-C4201&gt;0,G4200-C4201,""))</f>
        <v/>
      </c>
      <c r="L4200" s="15" t="str">
        <f>if(K4200&lt;&gt;"",if(J4201-J4200&lt;G4200,1,if(G4200=J4201-J4200,"Push",0)),"")</f>
        <v/>
      </c>
    </row>
    <row r="4201" hidden="1">
      <c r="B4201" s="20" t="s">
        <v>141</v>
      </c>
      <c r="C4201" s="3">
        <v>2.1</v>
      </c>
      <c r="D4201" s="21">
        <v>0.59</v>
      </c>
      <c r="F4201" s="3">
        <v>22.2</v>
      </c>
      <c r="G4201" s="4">
        <v>-1.5</v>
      </c>
      <c r="H4201" s="5">
        <v>-125.0</v>
      </c>
      <c r="I4201" s="12">
        <f>if(H4201&lt;0,-H4201/(-H4201+100),100/(H4201+100))/(if(H4201&lt;0,-H4201/(-H4201+100),100/(H4201+100))+if(H4200&lt;0,-H4200/(-H4200+100),100/(H4200+100)))</f>
        <v>0.53125</v>
      </c>
      <c r="J4201" s="13">
        <v>65.0</v>
      </c>
      <c r="K4201" s="23">
        <f>IF(C4201&lt;&gt;"",IF(C4201+G4201&gt;0,C4201+G4201,""),IF(G4201-C4200&gt;0,G4201-C4200,""))</f>
        <v>0.6</v>
      </c>
      <c r="L4201" s="15">
        <f>if(K4201&lt;&gt;"",if(J4200-J4201&lt;G4201,1,if(G4201=J4200-J4201,"Push",0)),"")</f>
        <v>0</v>
      </c>
    </row>
    <row r="4202" hidden="1">
      <c r="A4202" s="7">
        <v>44214.0</v>
      </c>
      <c r="B4202" s="8" t="s">
        <v>214</v>
      </c>
      <c r="C4202" s="9"/>
      <c r="D4202" s="9"/>
      <c r="E4202" s="9">
        <v>43.0</v>
      </c>
      <c r="F4202" s="9">
        <v>32.0</v>
      </c>
      <c r="G4202" s="4">
        <v>7.0</v>
      </c>
      <c r="H4202" s="5">
        <v>250.0</v>
      </c>
      <c r="I4202" s="12">
        <f>if(H4202&lt;0,-H4202/(-H4202+100),100/(H4202+100))/(if(H4202&lt;0,-H4202/(-H4202+100),100/(H4202+100))+if(H4203&lt;0,-H4203/(-H4203+100),100/(H4203+100)))</f>
        <v>0.273476112</v>
      </c>
      <c r="J4202" s="13">
        <v>81.0</v>
      </c>
      <c r="K4202" s="14" t="str">
        <f>IF(C4202&lt;&gt;"",IF(C4202+G4202&gt;0,C4202+G4202,""),IF(G4202-C4203&gt;0,G4202-C4203,""))</f>
        <v/>
      </c>
      <c r="L4202" s="15" t="str">
        <f>if(K4202&lt;&gt;"",if(J4203-J4202&lt;G4202,1,if(G4202=J4203-J4202,"Push",0)),"")</f>
        <v/>
      </c>
    </row>
    <row r="4203" hidden="1">
      <c r="B4203" s="20" t="s">
        <v>62</v>
      </c>
      <c r="C4203" s="3">
        <v>7.0</v>
      </c>
      <c r="D4203" s="21">
        <v>0.727</v>
      </c>
      <c r="F4203" s="3">
        <v>65.5</v>
      </c>
      <c r="G4203" s="4">
        <v>-7.0</v>
      </c>
      <c r="H4203" s="5">
        <v>-315.0</v>
      </c>
      <c r="I4203" s="12">
        <f>if(H4203&lt;0,-H4203/(-H4203+100),100/(H4203+100))/(if(H4203&lt;0,-H4203/(-H4203+100),100/(H4203+100))+if(H4202&lt;0,-H4202/(-H4202+100),100/(H4202+100)))</f>
        <v>0.726523888</v>
      </c>
      <c r="J4203" s="13">
        <v>92.0</v>
      </c>
      <c r="K4203" s="23" t="str">
        <f>IF(C4203&lt;&gt;"",IF(C4203+G4203&gt;0,C4203+G4203,""),IF(G4203-C4202&gt;0,G4203-C4202,""))</f>
        <v/>
      </c>
      <c r="L4203" s="15" t="str">
        <f>if(K4203&lt;&gt;"",if(J4202-J4203&lt;G4203,1,if(G4203=J4202-J4203,"Push",0)),"")</f>
        <v/>
      </c>
    </row>
    <row r="4204" hidden="1">
      <c r="A4204" s="7">
        <v>44214.0</v>
      </c>
      <c r="B4204" s="8" t="s">
        <v>297</v>
      </c>
      <c r="C4204" s="9"/>
      <c r="D4204" s="9"/>
      <c r="E4204" s="9">
        <v>42.2</v>
      </c>
      <c r="F4204" s="9">
        <v>61.4</v>
      </c>
      <c r="G4204" s="4">
        <v>-3.5</v>
      </c>
      <c r="H4204" s="5">
        <v>-165.0</v>
      </c>
      <c r="I4204" s="12">
        <f>if(H4204&lt;0,-H4204/(-H4204+100),100/(H4204+100))/(if(H4204&lt;0,-H4204/(-H4204+100),100/(H4204+100))+if(H4205&lt;0,-H4205/(-H4205+100),100/(H4205+100)))</f>
        <v>0.5940252777</v>
      </c>
      <c r="J4204" s="13">
        <v>77.0</v>
      </c>
      <c r="K4204" s="14" t="str">
        <f>IF(C4204&lt;&gt;"",IF(C4204+G4204&gt;0,C4204+G4204,""),IF(G4204-C4205&gt;0,G4204-C4205,""))</f>
        <v/>
      </c>
      <c r="L4204" s="15" t="str">
        <f>if(K4204&lt;&gt;"",if(J4205-J4204&lt;G4204,1,if(G4204=J4205-J4204,"Push",0)),"")</f>
        <v/>
      </c>
    </row>
    <row r="4205" hidden="1">
      <c r="B4205" s="20" t="s">
        <v>286</v>
      </c>
      <c r="C4205" s="3">
        <v>0.2</v>
      </c>
      <c r="D4205" s="21">
        <v>0.508</v>
      </c>
      <c r="F4205" s="3">
        <v>11.0</v>
      </c>
      <c r="G4205" s="4">
        <v>3.5</v>
      </c>
      <c r="H4205" s="5">
        <v>135.0</v>
      </c>
      <c r="I4205" s="12">
        <f>if(H4205&lt;0,-H4205/(-H4205+100),100/(H4205+100))/(if(H4205&lt;0,-H4205/(-H4205+100),100/(H4205+100))+if(H4204&lt;0,-H4204/(-H4204+100),100/(H4204+100)))</f>
        <v>0.4059747223</v>
      </c>
      <c r="J4205" s="13">
        <v>58.0</v>
      </c>
      <c r="K4205" s="23">
        <f>IF(C4205&lt;&gt;"",IF(C4205+G4205&gt;0,C4205+G4205,""),IF(G4205-C4204&gt;0,G4205-C4204,""))</f>
        <v>3.7</v>
      </c>
      <c r="L4205" s="15">
        <f>if(K4205&lt;&gt;"",if(J4204-J4205&lt;G4205,1,if(G4205=J4204-J4205,"Push",0)),"")</f>
        <v>0</v>
      </c>
    </row>
    <row r="4206" hidden="1">
      <c r="A4206" s="7">
        <v>44214.0</v>
      </c>
      <c r="B4206" s="8" t="s">
        <v>422</v>
      </c>
      <c r="C4206" s="9"/>
      <c r="D4206" s="9"/>
      <c r="E4206" s="9">
        <v>41.9</v>
      </c>
      <c r="F4206" s="9">
        <v>52.2</v>
      </c>
      <c r="G4206" s="4">
        <v>12.0</v>
      </c>
      <c r="H4206" s="5">
        <v>575.0</v>
      </c>
      <c r="I4206" s="12">
        <f>if(H4206&lt;0,-H4206/(-H4206+100),100/(H4206+100))/(if(H4206&lt;0,-H4206/(-H4206+100),100/(H4206+100))+if(H4207&lt;0,-H4207/(-H4207+100),100/(H4207+100)))</f>
        <v>0.1422864752</v>
      </c>
      <c r="J4206" s="13">
        <v>46.0</v>
      </c>
      <c r="K4206" s="14" t="str">
        <f>IF(C4206&lt;&gt;"",IF(C4206+G4206&gt;0,C4206+G4206,""),IF(G4206-C4207&gt;0,G4206-C4207,""))</f>
        <v/>
      </c>
      <c r="L4206" s="15" t="str">
        <f>if(K4206&lt;&gt;"",if(J4207-J4206&lt;G4206,1,if(G4206=J4207-J4206,"Push",0)),"")</f>
        <v/>
      </c>
    </row>
    <row r="4207" hidden="1">
      <c r="B4207" s="20" t="s">
        <v>116</v>
      </c>
      <c r="C4207" s="3">
        <v>14.9</v>
      </c>
      <c r="D4207" s="21">
        <v>0.914</v>
      </c>
      <c r="F4207" s="3">
        <v>41.2</v>
      </c>
      <c r="G4207" s="4">
        <v>-12.0</v>
      </c>
      <c r="H4207" s="5">
        <v>-835.0</v>
      </c>
      <c r="I4207" s="12">
        <f>if(H4207&lt;0,-H4207/(-H4207+100),100/(H4207+100))/(if(H4207&lt;0,-H4207/(-H4207+100),100/(H4207+100))+if(H4206&lt;0,-H4206/(-H4206+100),100/(H4206+100)))</f>
        <v>0.8577135248</v>
      </c>
      <c r="J4207" s="13">
        <v>53.0</v>
      </c>
      <c r="K4207" s="23">
        <f>IF(C4207&lt;&gt;"",IF(C4207+G4207&gt;0,C4207+G4207,""),IF(G4207-C4206&gt;0,G4207-C4206,""))</f>
        <v>2.9</v>
      </c>
      <c r="L4207" s="15">
        <f>if(K4207&lt;&gt;"",if(J4206-J4207&lt;G4207,1,if(G4207=J4206-J4207,"Push",0)),"")</f>
        <v>0</v>
      </c>
    </row>
    <row r="4208" hidden="1">
      <c r="A4208" s="7">
        <v>44214.0</v>
      </c>
      <c r="B4208" s="8" t="s">
        <v>238</v>
      </c>
      <c r="C4208" s="9"/>
      <c r="D4208" s="9"/>
      <c r="E4208" s="9">
        <v>40.6</v>
      </c>
      <c r="F4208" s="9">
        <v>35.4</v>
      </c>
      <c r="G4208" s="4">
        <v>1.5</v>
      </c>
      <c r="H4208" s="5">
        <v>104.0</v>
      </c>
      <c r="I4208" s="12">
        <f>if(H4208&lt;0,-H4208/(-H4208+100),100/(H4208+100))/(if(H4208&lt;0,-H4208/(-H4208+100),100/(H4208+100))+if(H4209&lt;0,-H4209/(-H4209+100),100/(H4209+100)))</f>
        <v>0.46964106</v>
      </c>
      <c r="J4208" s="13">
        <v>83.0</v>
      </c>
      <c r="K4208" s="14" t="str">
        <f>IF(C4208&lt;&gt;"",IF(C4208+G4208&gt;0,C4208+G4208,""),IF(G4208-C4209&gt;0,G4208-C4209,""))</f>
        <v/>
      </c>
      <c r="L4208" s="15" t="str">
        <f>if(K4208&lt;&gt;"",if(J4209-J4208&lt;G4208,1,if(G4208=J4209-J4208,"Push",0)),"")</f>
        <v/>
      </c>
    </row>
    <row r="4209" hidden="1">
      <c r="B4209" s="20" t="s">
        <v>231</v>
      </c>
      <c r="C4209" s="3">
        <v>5.9</v>
      </c>
      <c r="D4209" s="21">
        <v>0.698</v>
      </c>
      <c r="F4209" s="3">
        <v>50.5</v>
      </c>
      <c r="G4209" s="4">
        <v>-1.5</v>
      </c>
      <c r="H4209" s="5">
        <v>-124.0</v>
      </c>
      <c r="I4209" s="12">
        <f>if(H4209&lt;0,-H4209/(-H4209+100),100/(H4209+100))/(if(H4209&lt;0,-H4209/(-H4209+100),100/(H4209+100))+if(H4208&lt;0,-H4208/(-H4208+100),100/(H4208+100)))</f>
        <v>0.53035894</v>
      </c>
      <c r="J4209" s="13">
        <v>90.0</v>
      </c>
      <c r="K4209" s="23">
        <f>IF(C4209&lt;&gt;"",IF(C4209+G4209&gt;0,C4209+G4209,""),IF(G4209-C4208&gt;0,G4209-C4208,""))</f>
        <v>4.4</v>
      </c>
      <c r="L4209" s="15">
        <f>if(K4209&lt;&gt;"",if(J4208-J4209&lt;G4209,1,if(G4209=J4208-J4209,"Push",0)),"")</f>
        <v>1</v>
      </c>
    </row>
    <row r="4210" hidden="1">
      <c r="A4210" s="7">
        <v>44214.0</v>
      </c>
      <c r="B4210" s="8" t="s">
        <v>151</v>
      </c>
      <c r="C4210" s="9"/>
      <c r="D4210" s="9"/>
      <c r="E4210" s="9">
        <v>38.5</v>
      </c>
      <c r="F4210" s="9">
        <v>36.9</v>
      </c>
      <c r="G4210" s="4">
        <v>5.0</v>
      </c>
      <c r="H4210" s="5">
        <v>180.0</v>
      </c>
      <c r="I4210" s="12">
        <f>if(H4210&lt;0,-H4210/(-H4210+100),100/(H4210+100))/(if(H4210&lt;0,-H4210/(-H4210+100),100/(H4210+100))+if(H4211&lt;0,-H4211/(-H4211+100),100/(H4211+100)))</f>
        <v>0.3403141361</v>
      </c>
      <c r="J4210" s="13">
        <v>50.0</v>
      </c>
      <c r="K4210" s="14">
        <f>IF(C4210&lt;&gt;"",IF(C4210+G4210&gt;0,C4210+G4210,""),IF(G4210-C4211&gt;0,G4210-C4211,""))</f>
        <v>0.7</v>
      </c>
      <c r="L4210" s="15">
        <f>if(K4210&lt;&gt;"",if(J4211-J4210&lt;G4210,1,if(G4210=J4211-J4210,"Push",0)),"")</f>
        <v>0</v>
      </c>
    </row>
    <row r="4211" hidden="1">
      <c r="B4211" s="20" t="s">
        <v>97</v>
      </c>
      <c r="C4211" s="3">
        <v>4.3</v>
      </c>
      <c r="D4211" s="21">
        <v>0.646</v>
      </c>
      <c r="F4211" s="3">
        <v>46.3</v>
      </c>
      <c r="G4211" s="4">
        <v>-5.0</v>
      </c>
      <c r="H4211" s="5">
        <v>-225.0</v>
      </c>
      <c r="I4211" s="12">
        <f>if(H4211&lt;0,-H4211/(-H4211+100),100/(H4211+100))/(if(H4211&lt;0,-H4211/(-H4211+100),100/(H4211+100))+if(H4210&lt;0,-H4210/(-H4210+100),100/(H4210+100)))</f>
        <v>0.6596858639</v>
      </c>
      <c r="J4211" s="13">
        <v>59.0</v>
      </c>
      <c r="K4211" s="23" t="str">
        <f>IF(C4211&lt;&gt;"",IF(C4211+G4211&gt;0,C4211+G4211,""),IF(G4211-C4210&gt;0,G4211-C4210,""))</f>
        <v/>
      </c>
      <c r="L4211" s="15" t="str">
        <f>if(K4211&lt;&gt;"",if(J4210-J4211&lt;G4211,1,if(G4211=J4210-J4211,"Push",0)),"")</f>
        <v/>
      </c>
    </row>
    <row r="4212" hidden="1">
      <c r="A4212" s="7">
        <v>44214.0</v>
      </c>
      <c r="B4212" s="8" t="s">
        <v>155</v>
      </c>
      <c r="C4212" s="9"/>
      <c r="D4212" s="9"/>
      <c r="E4212" s="9">
        <v>25.3</v>
      </c>
      <c r="F4212" s="9">
        <v>3.3</v>
      </c>
      <c r="G4212" s="4">
        <v>3.5</v>
      </c>
      <c r="H4212" s="5">
        <v>143.0</v>
      </c>
      <c r="I4212" s="12">
        <f>if(H4212&lt;0,-H4212/(-H4212+100),100/(H4212+100))/(if(H4212&lt;0,-H4212/(-H4212+100),100/(H4212+100))+if(H4213&lt;0,-H4213/(-H4213+100),100/(H4213+100)))</f>
        <v>0.3927168868</v>
      </c>
      <c r="J4212" s="13">
        <v>48.0</v>
      </c>
      <c r="K4212" s="14" t="str">
        <f>IF(C4212&lt;&gt;"",IF(C4212+G4212&gt;0,C4212+G4212,""),IF(G4212-C4213&gt;0,G4212-C4213,""))</f>
        <v/>
      </c>
      <c r="L4212" s="15" t="str">
        <f>if(K4212&lt;&gt;"",if(J4213-J4212&lt;G4212,1,if(G4212=J4213-J4212,"Push",0)),"")</f>
        <v/>
      </c>
    </row>
    <row r="4213" hidden="1">
      <c r="B4213" s="20" t="s">
        <v>135</v>
      </c>
      <c r="C4213" s="3">
        <v>7.0</v>
      </c>
      <c r="D4213" s="21">
        <v>0.746</v>
      </c>
      <c r="F4213" s="3">
        <v>62.7</v>
      </c>
      <c r="G4213" s="4">
        <v>-3.5</v>
      </c>
      <c r="H4213" s="5">
        <v>-175.0</v>
      </c>
      <c r="I4213" s="12">
        <f>if(H4213&lt;0,-H4213/(-H4213+100),100/(H4213+100))/(if(H4213&lt;0,-H4213/(-H4213+100),100/(H4213+100))+if(H4212&lt;0,-H4212/(-H4212+100),100/(H4212+100)))</f>
        <v>0.6072831132</v>
      </c>
      <c r="J4213" s="13">
        <v>82.0</v>
      </c>
      <c r="K4213" s="23">
        <f>IF(C4213&lt;&gt;"",IF(C4213+G4213&gt;0,C4213+G4213,""),IF(G4213-C4212&gt;0,G4213-C4212,""))</f>
        <v>3.5</v>
      </c>
      <c r="L4213" s="15">
        <f>if(K4213&lt;&gt;"",if(J4212-J4213&lt;G4213,1,if(G4213=J4212-J4213,"Push",0)),"")</f>
        <v>1</v>
      </c>
    </row>
    <row r="4214" hidden="1">
      <c r="A4214" s="7">
        <v>44214.0</v>
      </c>
      <c r="B4214" s="8" t="s">
        <v>175</v>
      </c>
      <c r="C4214" s="9"/>
      <c r="D4214" s="9"/>
      <c r="E4214" s="9">
        <v>18.2</v>
      </c>
      <c r="F4214" s="9">
        <v>18.2</v>
      </c>
      <c r="G4214" s="4">
        <v>23.0</v>
      </c>
      <c r="H4214" s="5">
        <v>1900.0</v>
      </c>
      <c r="I4214" s="12">
        <f>if(H4214&lt;0,-H4214/(-H4214+100),100/(H4214+100))/(if(H4214&lt;0,-H4214/(-H4214+100),100/(H4214+100))+if(H4215&lt;0,-H4215/(-H4215+100),100/(H4215+100)))</f>
        <v>0.0480723465</v>
      </c>
      <c r="J4214" s="13">
        <v>61.0</v>
      </c>
      <c r="K4214" s="14" t="str">
        <f>IF(C4214&lt;&gt;"",IF(C4214+G4214&gt;0,C4214+G4214,""),IF(G4214-C4215&gt;0,G4214-C4215,""))</f>
        <v/>
      </c>
      <c r="L4214" s="15" t="str">
        <f>if(K4214&lt;&gt;"",if(J4215-J4214&lt;G4214,1,if(G4214=J4215-J4214,"Push",0)),"")</f>
        <v/>
      </c>
    </row>
    <row r="4215" hidden="1">
      <c r="B4215" s="20" t="s">
        <v>239</v>
      </c>
      <c r="C4215" s="3">
        <v>25.9</v>
      </c>
      <c r="D4215" s="21">
        <v>0.977</v>
      </c>
      <c r="F4215" s="3">
        <v>54.1</v>
      </c>
      <c r="G4215" s="4">
        <v>-23.0</v>
      </c>
      <c r="H4215" s="5">
        <v>-10000.0</v>
      </c>
      <c r="I4215" s="12">
        <f>if(H4215&lt;0,-H4215/(-H4215+100),100/(H4215+100))/(if(H4215&lt;0,-H4215/(-H4215+100),100/(H4215+100))+if(H4214&lt;0,-H4214/(-H4214+100),100/(H4214+100)))</f>
        <v>0.9519276535</v>
      </c>
      <c r="J4215" s="13">
        <v>102.0</v>
      </c>
      <c r="K4215" s="23">
        <f>IF(C4215&lt;&gt;"",IF(C4215+G4215&gt;0,C4215+G4215,""),IF(G4215-C4214&gt;0,G4215-C4214,""))</f>
        <v>2.9</v>
      </c>
      <c r="L4215" s="15">
        <f>if(K4215&lt;&gt;"",if(J4214-J4215&lt;G4215,1,if(G4215=J4214-J4215,"Push",0)),"")</f>
        <v>1</v>
      </c>
    </row>
    <row r="4216">
      <c r="A4216" s="42">
        <v>44215.0</v>
      </c>
      <c r="B4216" s="43" t="s">
        <v>379</v>
      </c>
      <c r="C4216" s="44">
        <v>4.2</v>
      </c>
      <c r="D4216" s="45">
        <v>0.658</v>
      </c>
      <c r="E4216" s="44">
        <v>89.9</v>
      </c>
      <c r="F4216" s="44">
        <v>35.6</v>
      </c>
      <c r="G4216" s="67">
        <v>-8.5</v>
      </c>
      <c r="H4216" s="48">
        <v>-420.0</v>
      </c>
      <c r="I4216" s="49">
        <f>if(H4216&lt;0,-H4216/(-H4216+100),100/(H4216+100))/(if(H4216&lt;0,-H4216/(-H4216+100),100/(H4216+100))+if(H4217&lt;0,-H4217/(-H4217+100),100/(H4217+100)))</f>
        <v>0.7744034707</v>
      </c>
      <c r="J4216" s="50">
        <v>49.0</v>
      </c>
      <c r="K4216" s="51" t="str">
        <f>IF(C4216&lt;&gt;"",IF(C4216+G4216&gt;0,C4216+G4216,""),IF(G4216-C4217&gt;0,G4216-C4217,""))</f>
        <v/>
      </c>
      <c r="L4216" s="52" t="str">
        <f>if(K4216&lt;&gt;"",if(J4217-J4216&lt;G4216,1,if(G4216=J4217-J4216,"Push",0)),"")</f>
        <v/>
      </c>
    </row>
    <row r="4217">
      <c r="B4217" s="20" t="s">
        <v>331</v>
      </c>
      <c r="C4217" s="3"/>
      <c r="D4217" s="3"/>
      <c r="F4217" s="3">
        <v>99.0</v>
      </c>
      <c r="G4217" s="4">
        <v>8.5</v>
      </c>
      <c r="H4217" s="5">
        <v>325.0</v>
      </c>
      <c r="I4217" s="12">
        <f>if(H4217&lt;0,-H4217/(-H4217+100),100/(H4217+100))/(if(H4217&lt;0,-H4217/(-H4217+100),100/(H4217+100))+if(H4216&lt;0,-H4216/(-H4216+100),100/(H4216+100)))</f>
        <v>0.2255965293</v>
      </c>
      <c r="J4217" s="13">
        <v>75.0</v>
      </c>
      <c r="K4217" s="23">
        <f>IF(C4217&lt;&gt;"",IF(C4217+G4217&gt;0,C4217+G4217,""),IF(G4217-C4216&gt;0,G4217-C4216,""))</f>
        <v>4.3</v>
      </c>
      <c r="L4217" s="15">
        <f>if(K4217&lt;&gt;"",if(J4216-J4217&lt;G4217,1,if(G4217=J4216-J4217,"Push",0)),"")</f>
        <v>1</v>
      </c>
    </row>
    <row r="4218" hidden="1">
      <c r="A4218" s="7">
        <v>44215.0</v>
      </c>
      <c r="B4218" s="8" t="s">
        <v>122</v>
      </c>
      <c r="C4218" s="9"/>
      <c r="D4218" s="9"/>
      <c r="E4218" s="9">
        <v>89.5</v>
      </c>
      <c r="F4218" s="9">
        <v>97.3</v>
      </c>
      <c r="G4218" s="4">
        <v>-1.5</v>
      </c>
      <c r="H4218" s="5">
        <v>-122.0</v>
      </c>
      <c r="I4218" s="12">
        <f>if(H4218&lt;0,-H4218/(-H4218+100),100/(H4218+100))/(if(H4218&lt;0,-H4218/(-H4218+100),100/(H4218+100))+if(H4219&lt;0,-H4219/(-H4219+100),100/(H4219+100)))</f>
        <v>0.5285423038</v>
      </c>
      <c r="J4218" s="13">
        <v>105.0</v>
      </c>
      <c r="K4218" s="14" t="str">
        <f>IF(C4218&lt;&gt;"",IF(C4218+G4218&gt;0,C4218+G4218,""),IF(G4218-C4219&gt;0,G4218-C4219,""))</f>
        <v/>
      </c>
      <c r="L4218" s="15" t="str">
        <f>if(K4218&lt;&gt;"",if(J4219-J4218&lt;G4218,1,if(G4218=J4219-J4218,"Push",0)),"")</f>
        <v/>
      </c>
    </row>
    <row r="4219" hidden="1">
      <c r="B4219" s="20" t="s">
        <v>236</v>
      </c>
      <c r="C4219" s="3">
        <v>4.4</v>
      </c>
      <c r="D4219" s="21">
        <v>0.648</v>
      </c>
      <c r="F4219" s="3">
        <v>36.7</v>
      </c>
      <c r="G4219" s="4">
        <v>1.5</v>
      </c>
      <c r="H4219" s="5">
        <v>104.0</v>
      </c>
      <c r="I4219" s="12">
        <f>if(H4219&lt;0,-H4219/(-H4219+100),100/(H4219+100))/(if(H4219&lt;0,-H4219/(-H4219+100),100/(H4219+100))+if(H4218&lt;0,-H4218/(-H4218+100),100/(H4218+100)))</f>
        <v>0.4714576962</v>
      </c>
      <c r="J4219" s="13">
        <v>75.0</v>
      </c>
      <c r="K4219" s="23">
        <f>IF(C4219&lt;&gt;"",IF(C4219+G4219&gt;0,C4219+G4219,""),IF(G4219-C4218&gt;0,G4219-C4218,""))</f>
        <v>5.9</v>
      </c>
      <c r="L4219" s="15">
        <f>if(K4219&lt;&gt;"",if(J4218-J4219&lt;G4219,1,if(G4219=J4218-J4219,"Push",0)),"")</f>
        <v>0</v>
      </c>
    </row>
    <row r="4220" hidden="1">
      <c r="A4220" s="7">
        <v>44215.0</v>
      </c>
      <c r="B4220" s="8" t="s">
        <v>281</v>
      </c>
      <c r="C4220" s="9"/>
      <c r="D4220" s="9"/>
      <c r="E4220" s="9">
        <v>87.8</v>
      </c>
      <c r="F4220" s="9">
        <v>39.6</v>
      </c>
      <c r="G4220" s="4">
        <v>-4.5</v>
      </c>
      <c r="H4220" s="5">
        <v>-200.0</v>
      </c>
      <c r="I4220" s="12">
        <f>if(H4220&lt;0,-H4220/(-H4220+100),100/(H4220+100))/(if(H4220&lt;0,-H4220/(-H4220+100),100/(H4220+100))+if(H4221&lt;0,-H4221/(-H4221+100),100/(H4221+100)))</f>
        <v>0.6385542169</v>
      </c>
      <c r="J4220" s="13">
        <v>73.0</v>
      </c>
      <c r="K4220" s="14" t="str">
        <f>IF(C4220&lt;&gt;"",IF(C4220+G4220&gt;0,C4220+G4220,""),IF(G4220-C4221&gt;0,G4220-C4221,""))</f>
        <v/>
      </c>
      <c r="L4220" s="15" t="str">
        <f>if(K4220&lt;&gt;"",if(J4221-J4220&lt;G4220,1,if(G4220=J4221-J4220,"Push",0)),"")</f>
        <v/>
      </c>
    </row>
    <row r="4221" hidden="1">
      <c r="B4221" s="20" t="s">
        <v>110</v>
      </c>
      <c r="C4221" s="3">
        <v>0.0</v>
      </c>
      <c r="D4221" s="21">
        <v>0.5</v>
      </c>
      <c r="F4221" s="3">
        <v>87.8</v>
      </c>
      <c r="G4221" s="4">
        <v>4.5</v>
      </c>
      <c r="H4221" s="5">
        <v>165.0</v>
      </c>
      <c r="I4221" s="12">
        <f>if(H4221&lt;0,-H4221/(-H4221+100),100/(H4221+100))/(if(H4221&lt;0,-H4221/(-H4221+100),100/(H4221+100))+if(H4220&lt;0,-H4220/(-H4220+100),100/(H4220+100)))</f>
        <v>0.3614457831</v>
      </c>
      <c r="J4221" s="13">
        <v>79.0</v>
      </c>
      <c r="K4221" s="23">
        <f>IF(C4221&lt;&gt;"",IF(C4221+G4221&gt;0,C4221+G4221,""),IF(G4221-C4220&gt;0,G4221-C4220,""))</f>
        <v>4.5</v>
      </c>
      <c r="L4221" s="15">
        <f>if(K4221&lt;&gt;"",if(J4220-J4221&lt;G4221,1,if(G4221=J4220-J4221,"Push",0)),"")</f>
        <v>1</v>
      </c>
    </row>
    <row r="4222" hidden="1">
      <c r="A4222" s="7">
        <v>44215.0</v>
      </c>
      <c r="B4222" s="8" t="s">
        <v>399</v>
      </c>
      <c r="C4222" s="9"/>
      <c r="D4222" s="9"/>
      <c r="E4222" s="9">
        <v>86.3</v>
      </c>
      <c r="F4222" s="9">
        <v>94.3</v>
      </c>
      <c r="G4222" s="4">
        <v>2.5</v>
      </c>
      <c r="H4222" s="5">
        <v>120.0</v>
      </c>
      <c r="I4222" s="12">
        <f>if(H4222&lt;0,-H4222/(-H4222+100),100/(H4222+100))/(if(H4222&lt;0,-H4222/(-H4222+100),100/(H4222+100))+if(H4223&lt;0,-H4223/(-H4223+100),100/(H4223+100)))</f>
        <v>0.4357962697</v>
      </c>
      <c r="J4222" s="13">
        <v>64.0</v>
      </c>
      <c r="K4222" s="14">
        <f>IF(C4222&lt;&gt;"",IF(C4222+G4222&gt;0,C4222+G4222,""),IF(G4222-C4223&gt;0,G4222-C4223,""))</f>
        <v>1</v>
      </c>
      <c r="L4222" s="15">
        <f>if(K4222&lt;&gt;"",if(J4223-J4222&lt;G4222,1,if(G4222=J4223-J4222,"Push",0)),"")</f>
        <v>1</v>
      </c>
    </row>
    <row r="4223" hidden="1">
      <c r="B4223" s="20" t="s">
        <v>13</v>
      </c>
      <c r="C4223" s="3">
        <v>1.5</v>
      </c>
      <c r="D4223" s="21">
        <v>0.561</v>
      </c>
      <c r="F4223" s="3">
        <v>34.1</v>
      </c>
      <c r="G4223" s="4">
        <v>-2.5</v>
      </c>
      <c r="H4223" s="5">
        <v>-143.0</v>
      </c>
      <c r="I4223" s="12">
        <f>if(H4223&lt;0,-H4223/(-H4223+100),100/(H4223+100))/(if(H4223&lt;0,-H4223/(-H4223+100),100/(H4223+100))+if(H4222&lt;0,-H4222/(-H4222+100),100/(H4222+100)))</f>
        <v>0.5642037303</v>
      </c>
      <c r="J4223" s="13">
        <v>46.0</v>
      </c>
      <c r="K4223" s="23" t="str">
        <f>IF(C4223&lt;&gt;"",IF(C4223+G4223&gt;0,C4223+G4223,""),IF(G4223-C4222&gt;0,G4223-C4222,""))</f>
        <v/>
      </c>
      <c r="L4223" s="15" t="str">
        <f>if(K4223&lt;&gt;"",if(J4222-J4223&lt;G4223,1,if(G4223=J4222-J4223,"Push",0)),"")</f>
        <v/>
      </c>
    </row>
    <row r="4224" hidden="1">
      <c r="A4224" s="7">
        <v>44215.0</v>
      </c>
      <c r="B4224" s="8" t="s">
        <v>38</v>
      </c>
      <c r="C4224" s="9"/>
      <c r="D4224" s="9"/>
      <c r="E4224" s="9">
        <v>85.4</v>
      </c>
      <c r="F4224" s="9">
        <v>90.3</v>
      </c>
      <c r="G4224" s="4">
        <v>5.0</v>
      </c>
      <c r="H4224" s="5">
        <v>180.0</v>
      </c>
      <c r="I4224" s="12">
        <f>if(H4224&lt;0,-H4224/(-H4224+100),100/(H4224+100))/(if(H4224&lt;0,-H4224/(-H4224+100),100/(H4224+100))+if(H4225&lt;0,-H4225/(-H4225+100),100/(H4225+100)))</f>
        <v>0.3418803419</v>
      </c>
      <c r="J4224" s="13">
        <v>67.0</v>
      </c>
      <c r="K4224" s="14" t="str">
        <f>IF(C4224&lt;&gt;"",IF(C4224+G4224&gt;0,C4224+G4224,""),IF(G4224-C4225&gt;0,G4224-C4225,""))</f>
        <v/>
      </c>
      <c r="L4224" s="15" t="str">
        <f>if(K4224&lt;&gt;"",if(J4225-J4224&lt;G4224,1,if(G4224=J4225-J4224,"Push",0)),"")</f>
        <v/>
      </c>
    </row>
    <row r="4225" hidden="1">
      <c r="B4225" s="20" t="s">
        <v>90</v>
      </c>
      <c r="C4225" s="3">
        <v>5.0</v>
      </c>
      <c r="D4225" s="21">
        <v>0.692</v>
      </c>
      <c r="F4225" s="3">
        <v>43.6</v>
      </c>
      <c r="G4225" s="4">
        <v>-5.0</v>
      </c>
      <c r="H4225" s="5">
        <v>-220.0</v>
      </c>
      <c r="I4225" s="12">
        <f>if(H4225&lt;0,-H4225/(-H4225+100),100/(H4225+100))/(if(H4225&lt;0,-H4225/(-H4225+100),100/(H4225+100))+if(H4224&lt;0,-H4224/(-H4224+100),100/(H4224+100)))</f>
        <v>0.6581196581</v>
      </c>
      <c r="J4225" s="13">
        <v>65.0</v>
      </c>
      <c r="K4225" s="23" t="str">
        <f>IF(C4225&lt;&gt;"",IF(C4225+G4225&gt;0,C4225+G4225,""),IF(G4225-C4224&gt;0,G4225-C4224,""))</f>
        <v/>
      </c>
      <c r="L4225" s="15" t="str">
        <f>if(K4225&lt;&gt;"",if(J4224-J4225&lt;G4225,1,if(G4225=J4224-J4225,"Push",0)),"")</f>
        <v/>
      </c>
    </row>
    <row r="4226" hidden="1">
      <c r="A4226" s="7">
        <v>44215.0</v>
      </c>
      <c r="B4226" s="8" t="s">
        <v>245</v>
      </c>
      <c r="C4226" s="9"/>
      <c r="D4226" s="9"/>
      <c r="E4226" s="9">
        <v>81.2</v>
      </c>
      <c r="F4226" s="9">
        <v>64.0</v>
      </c>
      <c r="G4226" s="4">
        <v>9.0</v>
      </c>
      <c r="H4226" s="5">
        <v>350.0</v>
      </c>
      <c r="I4226" s="12">
        <f>if(H4226&lt;0,-H4226/(-H4226+100),100/(H4226+100))/(if(H4226&lt;0,-H4226/(-H4226+100),100/(H4226+100))+if(H4227&lt;0,-H4227/(-H4227+100),100/(H4227+100)))</f>
        <v>0.2132564841</v>
      </c>
      <c r="J4226" s="13">
        <v>74.0</v>
      </c>
      <c r="K4226" s="14">
        <f>IF(C4226&lt;&gt;"",IF(C4226+G4226&gt;0,C4226+G4226,""),IF(G4226-C4227&gt;0,G4226-C4227,""))</f>
        <v>0.3</v>
      </c>
      <c r="L4226" s="15">
        <f>if(K4226&lt;&gt;"",if(J4227-J4226&lt;G4226,1,if(G4226=J4227-J4226,"Push",0)),"")</f>
        <v>1</v>
      </c>
    </row>
    <row r="4227" hidden="1">
      <c r="B4227" s="20" t="s">
        <v>21</v>
      </c>
      <c r="C4227" s="3">
        <v>8.7</v>
      </c>
      <c r="D4227" s="21">
        <v>0.808</v>
      </c>
      <c r="F4227" s="3">
        <v>70.1</v>
      </c>
      <c r="G4227" s="4">
        <v>-9.0</v>
      </c>
      <c r="H4227" s="5">
        <v>-455.0</v>
      </c>
      <c r="I4227" s="12">
        <f>if(H4227&lt;0,-H4227/(-H4227+100),100/(H4227+100))/(if(H4227&lt;0,-H4227/(-H4227+100),100/(H4227+100))+if(H4226&lt;0,-H4226/(-H4226+100),100/(H4226+100)))</f>
        <v>0.7867435159</v>
      </c>
      <c r="J4227" s="13">
        <v>76.0</v>
      </c>
      <c r="K4227" s="23" t="str">
        <f>IF(C4227&lt;&gt;"",IF(C4227+G4227&gt;0,C4227+G4227,""),IF(G4227-C4226&gt;0,G4227-C4226,""))</f>
        <v/>
      </c>
      <c r="L4227" s="15" t="str">
        <f>if(K4227&lt;&gt;"",if(J4226-J4227&lt;G4227,1,if(G4227=J4226-J4227,"Push",0)),"")</f>
        <v/>
      </c>
    </row>
    <row r="4228" hidden="1">
      <c r="A4228" s="26">
        <v>44215.0</v>
      </c>
      <c r="B4228" s="27" t="s">
        <v>285</v>
      </c>
      <c r="C4228" s="28"/>
      <c r="D4228" s="28"/>
      <c r="E4228" s="28">
        <v>79.3</v>
      </c>
      <c r="F4228" s="28">
        <v>52.4</v>
      </c>
      <c r="G4228" s="68"/>
      <c r="H4228" s="31"/>
      <c r="I4228" s="32"/>
      <c r="J4228" s="33">
        <v>65.0</v>
      </c>
      <c r="K4228" s="34"/>
      <c r="L4228" s="35"/>
    </row>
    <row r="4229" hidden="1">
      <c r="B4229" s="36" t="s">
        <v>72</v>
      </c>
      <c r="C4229" s="37">
        <v>10.3</v>
      </c>
      <c r="D4229" s="38">
        <v>0.821</v>
      </c>
      <c r="F4229" s="37">
        <v>80.8</v>
      </c>
      <c r="G4229" s="68"/>
      <c r="H4229" s="31"/>
      <c r="I4229" s="32"/>
      <c r="J4229" s="33">
        <v>79.0</v>
      </c>
      <c r="K4229" s="40"/>
      <c r="L4229" s="35"/>
    </row>
    <row r="4230" hidden="1">
      <c r="A4230" s="7">
        <v>44215.0</v>
      </c>
      <c r="B4230" s="8" t="s">
        <v>58</v>
      </c>
      <c r="C4230" s="9"/>
      <c r="D4230" s="9"/>
      <c r="E4230" s="9">
        <v>79.3</v>
      </c>
      <c r="F4230" s="9">
        <v>41.4</v>
      </c>
      <c r="G4230" s="4">
        <v>10.5</v>
      </c>
      <c r="H4230" s="5">
        <v>450.0</v>
      </c>
      <c r="I4230" s="12">
        <f>if(H4230&lt;0,-H4230/(-H4230+100),100/(H4230+100))/(if(H4230&lt;0,-H4230/(-H4230+100),100/(H4230+100))+if(H4231&lt;0,-H4231/(-H4231+100),100/(H4231+100)))</f>
        <v>0.1741741742</v>
      </c>
      <c r="J4230" s="13">
        <v>63.0</v>
      </c>
      <c r="K4230" s="14">
        <f>IF(C4230&lt;&gt;"",IF(C4230+G4230&gt;0,C4230+G4230,""),IF(G4230-C4231&gt;0,G4230-C4231,""))</f>
        <v>1.7</v>
      </c>
      <c r="L4230" s="15">
        <f>if(K4230&lt;&gt;"",if(J4231-J4230&lt;G4230,1,if(G4230=J4231-J4230,"Push",0)),"")</f>
        <v>0</v>
      </c>
    </row>
    <row r="4231" hidden="1">
      <c r="B4231" s="20" t="s">
        <v>50</v>
      </c>
      <c r="C4231" s="3">
        <v>8.8</v>
      </c>
      <c r="D4231" s="21">
        <v>0.802</v>
      </c>
      <c r="F4231" s="3">
        <v>90.4</v>
      </c>
      <c r="G4231" s="4">
        <v>-10.5</v>
      </c>
      <c r="H4231" s="5">
        <v>-625.0</v>
      </c>
      <c r="I4231" s="12">
        <f>if(H4231&lt;0,-H4231/(-H4231+100),100/(H4231+100))/(if(H4231&lt;0,-H4231/(-H4231+100),100/(H4231+100))+if(H4230&lt;0,-H4230/(-H4230+100),100/(H4230+100)))</f>
        <v>0.8258258258</v>
      </c>
      <c r="J4231" s="13">
        <v>87.0</v>
      </c>
      <c r="K4231" s="23" t="str">
        <f>IF(C4231&lt;&gt;"",IF(C4231+G4231&gt;0,C4231+G4231,""),IF(G4231-C4230&gt;0,G4231-C4230,""))</f>
        <v/>
      </c>
      <c r="L4231" s="15" t="str">
        <f>if(K4231&lt;&gt;"",if(J4230-J4231&lt;G4231,1,if(G4231=J4230-J4231,"Push",0)),"")</f>
        <v/>
      </c>
    </row>
    <row r="4232" hidden="1">
      <c r="A4232" s="7">
        <v>44215.0</v>
      </c>
      <c r="B4232" s="8" t="s">
        <v>414</v>
      </c>
      <c r="C4232" s="9"/>
      <c r="D4232" s="9"/>
      <c r="E4232" s="9">
        <v>75.2</v>
      </c>
      <c r="F4232" s="9">
        <v>37.0</v>
      </c>
      <c r="G4232" s="4">
        <v>8.0</v>
      </c>
      <c r="H4232" s="5">
        <v>295.0</v>
      </c>
      <c r="I4232" s="12">
        <f>if(H4232&lt;0,-H4232/(-H4232+100),100/(H4232+100))/(if(H4232&lt;0,-H4232/(-H4232+100),100/(H4232+100))+if(H4233&lt;0,-H4233/(-H4233+100),100/(H4233+100)))</f>
        <v>0.2428115016</v>
      </c>
      <c r="J4232" s="13">
        <v>64.0</v>
      </c>
      <c r="K4232" s="14">
        <f>IF(C4232&lt;&gt;"",IF(C4232+G4232&gt;0,C4232+G4232,""),IF(G4232-C4233&gt;0,G4232-C4233,""))</f>
        <v>2.9</v>
      </c>
      <c r="L4232" s="15">
        <f>if(K4232&lt;&gt;"",if(J4233-J4232&lt;G4232,1,if(G4232=J4233-J4232,"Push",0)),"")</f>
        <v>0</v>
      </c>
    </row>
    <row r="4233" hidden="1">
      <c r="B4233" s="20" t="s">
        <v>40</v>
      </c>
      <c r="C4233" s="3">
        <v>5.1</v>
      </c>
      <c r="D4233" s="21">
        <v>0.682</v>
      </c>
      <c r="F4233" s="3">
        <v>90.6</v>
      </c>
      <c r="G4233" s="4">
        <v>-8.0</v>
      </c>
      <c r="H4233" s="5">
        <v>-375.0</v>
      </c>
      <c r="I4233" s="12">
        <f>if(H4233&lt;0,-H4233/(-H4233+100),100/(H4233+100))/(if(H4233&lt;0,-H4233/(-H4233+100),100/(H4233+100))+if(H4232&lt;0,-H4232/(-H4232+100),100/(H4232+100)))</f>
        <v>0.7571884984</v>
      </c>
      <c r="J4233" s="13">
        <v>83.0</v>
      </c>
      <c r="K4233" s="23" t="str">
        <f>IF(C4233&lt;&gt;"",IF(C4233+G4233&gt;0,C4233+G4233,""),IF(G4233-C4232&gt;0,G4233-C4232,""))</f>
        <v/>
      </c>
      <c r="L4233" s="15" t="str">
        <f>if(K4233&lt;&gt;"",if(J4232-J4233&lt;G4233,1,if(G4233=J4232-J4233,"Push",0)),"")</f>
        <v/>
      </c>
    </row>
    <row r="4234" hidden="1">
      <c r="A4234" s="7">
        <v>44215.0</v>
      </c>
      <c r="B4234" s="8" t="s">
        <v>274</v>
      </c>
      <c r="C4234" s="9"/>
      <c r="D4234" s="9"/>
      <c r="E4234" s="9">
        <v>74.2</v>
      </c>
      <c r="F4234" s="9">
        <v>49.4</v>
      </c>
      <c r="G4234" s="4">
        <v>5.0</v>
      </c>
      <c r="H4234" s="5">
        <v>180.0</v>
      </c>
      <c r="I4234" s="12">
        <f>if(H4234&lt;0,-H4234/(-H4234+100),100/(H4234+100))/(if(H4234&lt;0,-H4234/(-H4234+100),100/(H4234+100))+if(H4235&lt;0,-H4235/(-H4235+100),100/(H4235+100)))</f>
        <v>0.3418803419</v>
      </c>
      <c r="J4234" s="13">
        <v>70.0</v>
      </c>
      <c r="K4234" s="14" t="str">
        <f>IF(C4234&lt;&gt;"",IF(C4234+G4234&gt;0,C4234+G4234,""),IF(G4234-C4235&gt;0,G4234-C4235,""))</f>
        <v/>
      </c>
      <c r="L4234" s="15" t="str">
        <f>if(K4234&lt;&gt;"",if(J4235-J4234&lt;G4234,1,if(G4234=J4235-J4234,"Push",0)),"")</f>
        <v/>
      </c>
    </row>
    <row r="4235" hidden="1">
      <c r="B4235" s="20" t="s">
        <v>82</v>
      </c>
      <c r="C4235" s="3">
        <v>7.0</v>
      </c>
      <c r="D4235" s="21">
        <v>0.727</v>
      </c>
      <c r="F4235" s="3">
        <v>78.1</v>
      </c>
      <c r="G4235" s="4">
        <v>-5.0</v>
      </c>
      <c r="H4235" s="5">
        <v>-220.0</v>
      </c>
      <c r="I4235" s="12">
        <f>if(H4235&lt;0,-H4235/(-H4235+100),100/(H4235+100))/(if(H4235&lt;0,-H4235/(-H4235+100),100/(H4235+100))+if(H4234&lt;0,-H4234/(-H4234+100),100/(H4234+100)))</f>
        <v>0.6581196581</v>
      </c>
      <c r="J4235" s="13">
        <v>81.0</v>
      </c>
      <c r="K4235" s="23">
        <f>IF(C4235&lt;&gt;"",IF(C4235+G4235&gt;0,C4235+G4235,""),IF(G4235-C4234&gt;0,G4235-C4234,""))</f>
        <v>2</v>
      </c>
      <c r="L4235" s="15">
        <f>if(K4235&lt;&gt;"",if(J4234-J4235&lt;G4235,1,if(G4235=J4234-J4235,"Push",0)),"")</f>
        <v>1</v>
      </c>
    </row>
    <row r="4236" hidden="1">
      <c r="A4236" s="7">
        <v>44215.0</v>
      </c>
      <c r="B4236" s="8" t="s">
        <v>301</v>
      </c>
      <c r="C4236" s="9"/>
      <c r="D4236" s="9"/>
      <c r="E4236" s="9">
        <v>73.2</v>
      </c>
      <c r="F4236" s="9">
        <v>39.3</v>
      </c>
      <c r="G4236" s="4">
        <v>4.5</v>
      </c>
      <c r="H4236" s="5">
        <v>165.0</v>
      </c>
      <c r="I4236" s="12">
        <f>if(H4236&lt;0,-H4236/(-H4236+100),100/(H4236+100))/(if(H4236&lt;0,-H4236/(-H4236+100),100/(H4236+100))+if(H4237&lt;0,-H4237/(-H4237+100),100/(H4237+100)))</f>
        <v>0.3614457831</v>
      </c>
      <c r="J4236" s="13">
        <v>57.0</v>
      </c>
      <c r="K4236" s="14" t="str">
        <f>IF(C4236&lt;&gt;"",IF(C4236+G4236&gt;0,C4236+G4236,""),IF(G4236-C4237&gt;0,G4236-C4237,""))</f>
        <v/>
      </c>
      <c r="L4236" s="15" t="str">
        <f>if(K4236&lt;&gt;"",if(J4237-J4236&lt;G4236,1,if(G4236=J4237-J4236,"Push",0)),"")</f>
        <v/>
      </c>
    </row>
    <row r="4237" hidden="1">
      <c r="B4237" s="20" t="s">
        <v>255</v>
      </c>
      <c r="C4237" s="3">
        <v>10.5</v>
      </c>
      <c r="D4237" s="21">
        <v>0.809</v>
      </c>
      <c r="F4237" s="3">
        <v>82.9</v>
      </c>
      <c r="G4237" s="4">
        <v>-4.5</v>
      </c>
      <c r="H4237" s="5">
        <v>-200.0</v>
      </c>
      <c r="I4237" s="12">
        <f>if(H4237&lt;0,-H4237/(-H4237+100),100/(H4237+100))/(if(H4237&lt;0,-H4237/(-H4237+100),100/(H4237+100))+if(H4236&lt;0,-H4236/(-H4236+100),100/(H4236+100)))</f>
        <v>0.6385542169</v>
      </c>
      <c r="J4237" s="13">
        <v>83.0</v>
      </c>
      <c r="K4237" s="23">
        <f>IF(C4237&lt;&gt;"",IF(C4237+G4237&gt;0,C4237+G4237,""),IF(G4237-C4236&gt;0,G4237-C4236,""))</f>
        <v>6</v>
      </c>
      <c r="L4237" s="15">
        <f>if(K4237&lt;&gt;"",if(J4236-J4237&lt;G4237,1,if(G4237=J4236-J4237,"Push",0)),"")</f>
        <v>1</v>
      </c>
    </row>
    <row r="4238" hidden="1">
      <c r="A4238" s="7">
        <v>44215.0</v>
      </c>
      <c r="B4238" s="8" t="s">
        <v>247</v>
      </c>
      <c r="C4238" s="9"/>
      <c r="D4238" s="9"/>
      <c r="E4238" s="9">
        <v>71.6</v>
      </c>
      <c r="F4238" s="9">
        <v>44.1</v>
      </c>
      <c r="G4238" s="4">
        <v>4.0</v>
      </c>
      <c r="H4238" s="5">
        <v>150.0</v>
      </c>
      <c r="I4238" s="12">
        <f>if(H4238&lt;0,-H4238/(-H4238+100),100/(H4238+100))/(if(H4238&lt;0,-H4238/(-H4238+100),100/(H4238+100))+if(H4239&lt;0,-H4239/(-H4239+100),100/(H4239+100)))</f>
        <v>0.3826322931</v>
      </c>
      <c r="J4238" s="13">
        <v>81.0</v>
      </c>
      <c r="K4238" s="14">
        <f>IF(C4238&lt;&gt;"",IF(C4238+G4238&gt;0,C4238+G4238,""),IF(G4238-C4239&gt;0,G4238-C4239,""))</f>
        <v>1.7</v>
      </c>
      <c r="L4238" s="15">
        <f>if(K4238&lt;&gt;"",if(J4239-J4238&lt;G4238,1,if(G4238=J4239-J4238,"Push",0)),"")</f>
        <v>1</v>
      </c>
    </row>
    <row r="4239" hidden="1">
      <c r="B4239" s="20" t="s">
        <v>342</v>
      </c>
      <c r="C4239" s="3">
        <v>2.3</v>
      </c>
      <c r="D4239" s="21">
        <v>0.574</v>
      </c>
      <c r="F4239" s="3">
        <v>70.1</v>
      </c>
      <c r="G4239" s="4">
        <v>-4.0</v>
      </c>
      <c r="H4239" s="5">
        <v>-182.0</v>
      </c>
      <c r="I4239" s="12">
        <f>if(H4239&lt;0,-H4239/(-H4239+100),100/(H4239+100))/(if(H4239&lt;0,-H4239/(-H4239+100),100/(H4239+100))+if(H4238&lt;0,-H4238/(-H4238+100),100/(H4238+100)))</f>
        <v>0.6173677069</v>
      </c>
      <c r="J4239" s="13">
        <v>84.0</v>
      </c>
      <c r="K4239" s="23" t="str">
        <f>IF(C4239&lt;&gt;"",IF(C4239+G4239&gt;0,C4239+G4239,""),IF(G4239-C4238&gt;0,G4239-C4238,""))</f>
        <v/>
      </c>
      <c r="L4239" s="15" t="str">
        <f>if(K4239&lt;&gt;"",if(J4238-J4239&lt;G4239,1,if(G4239=J4238-J4239,"Push",0)),"")</f>
        <v/>
      </c>
    </row>
    <row r="4240" hidden="1">
      <c r="A4240" s="7">
        <v>44215.0</v>
      </c>
      <c r="B4240" s="8" t="s">
        <v>112</v>
      </c>
      <c r="C4240" s="9">
        <v>6.7</v>
      </c>
      <c r="D4240" s="25">
        <v>0.727</v>
      </c>
      <c r="E4240" s="9">
        <v>71.0</v>
      </c>
      <c r="F4240" s="9">
        <v>31.4</v>
      </c>
      <c r="G4240" s="4">
        <v>-10.0</v>
      </c>
      <c r="H4240" s="5">
        <v>-560.0</v>
      </c>
      <c r="I4240" s="12">
        <f>if(H4240&lt;0,-H4240/(-H4240+100),100/(H4240+100))/(if(H4240&lt;0,-H4240/(-H4240+100),100/(H4240+100))+if(H4241&lt;0,-H4241/(-H4241+100),100/(H4241+100)))</f>
        <v>0.8152295633</v>
      </c>
      <c r="J4240" s="13">
        <v>56.0</v>
      </c>
      <c r="K4240" s="14" t="str">
        <f>IF(C4240&lt;&gt;"",IF(C4240+G4240&gt;0,C4240+G4240,""),IF(G4240-C4241&gt;0,G4240-C4241,""))</f>
        <v/>
      </c>
      <c r="L4240" s="15" t="str">
        <f>if(K4240&lt;&gt;"",if(J4241-J4240&lt;G4240,1,if(G4240=J4241-J4240,"Push",0)),"")</f>
        <v/>
      </c>
    </row>
    <row r="4241" hidden="1">
      <c r="B4241" s="20" t="s">
        <v>28</v>
      </c>
      <c r="C4241" s="3"/>
      <c r="D4241" s="3"/>
      <c r="F4241" s="3">
        <v>90.6</v>
      </c>
      <c r="G4241" s="4">
        <v>10.0</v>
      </c>
      <c r="H4241" s="5">
        <v>420.0</v>
      </c>
      <c r="I4241" s="12">
        <f>if(H4241&lt;0,-H4241/(-H4241+100),100/(H4241+100))/(if(H4241&lt;0,-H4241/(-H4241+100),100/(H4241+100))+if(H4240&lt;0,-H4240/(-H4240+100),100/(H4240+100)))</f>
        <v>0.1847704367</v>
      </c>
      <c r="J4241" s="13">
        <v>58.0</v>
      </c>
      <c r="K4241" s="23">
        <f>IF(C4241&lt;&gt;"",IF(C4241+G4241&gt;0,C4241+G4241,""),IF(G4241-C4240&gt;0,G4241-C4240,""))</f>
        <v>3.3</v>
      </c>
      <c r="L4241" s="15">
        <f>if(K4241&lt;&gt;"",if(J4240-J4241&lt;G4241,1,if(G4241=J4240-J4241,"Push",0)),"")</f>
        <v>1</v>
      </c>
    </row>
    <row r="4242" hidden="1">
      <c r="A4242" s="26">
        <v>44215.0</v>
      </c>
      <c r="B4242" s="27" t="s">
        <v>76</v>
      </c>
      <c r="C4242" s="28"/>
      <c r="D4242" s="28"/>
      <c r="E4242" s="28">
        <v>70.1</v>
      </c>
      <c r="F4242" s="28">
        <v>84.6</v>
      </c>
      <c r="G4242" s="70"/>
      <c r="H4242" s="41"/>
      <c r="I4242" s="32"/>
      <c r="J4242" s="33">
        <v>67.0</v>
      </c>
      <c r="K4242" s="34"/>
      <c r="L4242" s="35"/>
    </row>
    <row r="4243" hidden="1">
      <c r="B4243" s="36" t="s">
        <v>458</v>
      </c>
      <c r="C4243" s="37">
        <v>3.4</v>
      </c>
      <c r="D4243" s="38">
        <v>0.621</v>
      </c>
      <c r="F4243" s="37">
        <v>28.5</v>
      </c>
      <c r="G4243" s="70"/>
      <c r="H4243" s="41"/>
      <c r="I4243" s="32"/>
      <c r="J4243" s="33">
        <v>53.0</v>
      </c>
      <c r="K4243" s="40"/>
      <c r="L4243" s="35"/>
    </row>
    <row r="4244" hidden="1">
      <c r="A4244" s="7">
        <v>44215.0</v>
      </c>
      <c r="B4244" s="8" t="s">
        <v>416</v>
      </c>
      <c r="C4244" s="9"/>
      <c r="D4244" s="9"/>
      <c r="E4244" s="9">
        <v>63.2</v>
      </c>
      <c r="F4244" s="9">
        <v>76.5</v>
      </c>
      <c r="G4244" s="4">
        <v>5.5</v>
      </c>
      <c r="H4244" s="5">
        <v>195.0</v>
      </c>
      <c r="I4244" s="12">
        <f>if(H4244&lt;0,-H4244/(-H4244+100),100/(H4244+100))/(if(H4244&lt;0,-H4244/(-H4244+100),100/(H4244+100))+if(H4245&lt;0,-H4245/(-H4245+100),100/(H4245+100)))</f>
        <v>0.3244274809</v>
      </c>
      <c r="J4244" s="13">
        <v>69.0</v>
      </c>
      <c r="K4244" s="14">
        <f>IF(C4244&lt;&gt;"",IF(C4244+G4244&gt;0,C4244+G4244,""),IF(G4244-C4245&gt;0,G4244-C4245,""))</f>
        <v>1.2</v>
      </c>
      <c r="L4244" s="15">
        <f>if(K4244&lt;&gt;"",if(J4245-J4244&lt;G4244,1,if(G4244=J4245-J4244,"Push",0)),"")</f>
        <v>1</v>
      </c>
    </row>
    <row r="4245" hidden="1">
      <c r="B4245" s="20" t="s">
        <v>49</v>
      </c>
      <c r="C4245" s="3">
        <v>4.3</v>
      </c>
      <c r="D4245" s="21">
        <v>0.654</v>
      </c>
      <c r="F4245" s="3">
        <v>31.4</v>
      </c>
      <c r="G4245" s="4">
        <v>-5.5</v>
      </c>
      <c r="H4245" s="5">
        <v>-240.0</v>
      </c>
      <c r="I4245" s="12">
        <f>if(H4245&lt;0,-H4245/(-H4245+100),100/(H4245+100))/(if(H4245&lt;0,-H4245/(-H4245+100),100/(H4245+100))+if(H4244&lt;0,-H4244/(-H4244+100),100/(H4244+100)))</f>
        <v>0.6755725191</v>
      </c>
      <c r="J4245" s="13">
        <v>57.0</v>
      </c>
      <c r="K4245" s="23" t="str">
        <f>IF(C4245&lt;&gt;"",IF(C4245+G4245&gt;0,C4245+G4245,""),IF(G4245-C4244&gt;0,G4245-C4244,""))</f>
        <v/>
      </c>
      <c r="L4245" s="15" t="str">
        <f>if(K4245&lt;&gt;"",if(J4244-J4245&lt;G4245,1,if(G4245=J4244-J4245,"Push",0)),"")</f>
        <v/>
      </c>
    </row>
    <row r="4246" hidden="1">
      <c r="A4246" s="7">
        <v>44215.0</v>
      </c>
      <c r="B4246" s="8" t="s">
        <v>48</v>
      </c>
      <c r="C4246" s="9"/>
      <c r="D4246" s="9"/>
      <c r="E4246" s="9">
        <v>61.0</v>
      </c>
      <c r="F4246" s="9">
        <v>50.5</v>
      </c>
      <c r="G4246" s="4">
        <v>13.0</v>
      </c>
      <c r="H4246" s="5">
        <v>700.0</v>
      </c>
      <c r="I4246" s="12">
        <f>if(H4246&lt;0,-H4246/(-H4246+100),100/(H4246+100))/(if(H4246&lt;0,-H4246/(-H4246+100),100/(H4246+100))+if(H4247&lt;0,-H4247/(-H4247+100),100/(H4247+100)))</f>
        <v>0.1198815984</v>
      </c>
      <c r="J4246" s="13">
        <v>50.0</v>
      </c>
      <c r="K4246" s="14" t="str">
        <f>IF(C4246&lt;&gt;"",IF(C4246+G4246&gt;0,C4246+G4246,""),IF(G4246-C4247&gt;0,G4246-C4247,""))</f>
        <v/>
      </c>
      <c r="L4246" s="15" t="str">
        <f>if(K4246&lt;&gt;"",if(J4247-J4246&lt;G4246,1,if(G4246=J4247-J4246,"Push",0)),"")</f>
        <v/>
      </c>
    </row>
    <row r="4247" hidden="1">
      <c r="B4247" s="20" t="s">
        <v>347</v>
      </c>
      <c r="C4247" s="3">
        <v>17.5</v>
      </c>
      <c r="D4247" s="21">
        <v>0.935</v>
      </c>
      <c r="F4247" s="3">
        <v>58.3</v>
      </c>
      <c r="G4247" s="4">
        <v>-13.0</v>
      </c>
      <c r="H4247" s="5">
        <v>-1115.0</v>
      </c>
      <c r="I4247" s="12">
        <f>if(H4247&lt;0,-H4247/(-H4247+100),100/(H4247+100))/(if(H4247&lt;0,-H4247/(-H4247+100),100/(H4247+100))+if(H4246&lt;0,-H4246/(-H4246+100),100/(H4246+100)))</f>
        <v>0.8801184016</v>
      </c>
      <c r="J4247" s="13">
        <v>76.0</v>
      </c>
      <c r="K4247" s="23">
        <f>IF(C4247&lt;&gt;"",IF(C4247+G4247&gt;0,C4247+G4247,""),IF(G4247-C4246&gt;0,G4247-C4246,""))</f>
        <v>4.5</v>
      </c>
      <c r="L4247" s="15">
        <f>if(K4247&lt;&gt;"",if(J4246-J4247&lt;G4247,1,if(G4247=J4246-J4247,"Push",0)),"")</f>
        <v>1</v>
      </c>
    </row>
    <row r="4248" hidden="1">
      <c r="A4248" s="7">
        <v>44215.0</v>
      </c>
      <c r="B4248" s="8" t="s">
        <v>130</v>
      </c>
      <c r="C4248" s="9">
        <v>0.1</v>
      </c>
      <c r="D4248" s="25">
        <v>0.503</v>
      </c>
      <c r="E4248" s="9">
        <v>58.3</v>
      </c>
      <c r="F4248" s="9">
        <v>21.6</v>
      </c>
      <c r="G4248" s="4">
        <v>-3.0</v>
      </c>
      <c r="H4248" s="5">
        <v>-162.0</v>
      </c>
      <c r="I4248" s="12">
        <f>if(H4248&lt;0,-H4248/(-H4248+100),100/(H4248+100))/(if(H4248&lt;0,-H4248/(-H4248+100),100/(H4248+100))+if(H4249&lt;0,-H4249/(-H4249+100),100/(H4249+100)))</f>
        <v>0.5923447954</v>
      </c>
      <c r="J4248" s="13">
        <v>74.0</v>
      </c>
      <c r="K4248" s="14" t="str">
        <f>IF(C4248&lt;&gt;"",IF(C4248+G4248&gt;0,C4248+G4248,""),IF(G4248-C4249&gt;0,G4248-C4249,""))</f>
        <v/>
      </c>
      <c r="L4248" s="15" t="str">
        <f>if(K4248&lt;&gt;"",if(J4249-J4248&lt;G4248,1,if(G4248=J4249-J4248,"Push",0)),"")</f>
        <v/>
      </c>
    </row>
    <row r="4249" hidden="1">
      <c r="B4249" s="20" t="s">
        <v>35</v>
      </c>
      <c r="C4249" s="3"/>
      <c r="D4249" s="3"/>
      <c r="F4249" s="3">
        <v>65.0</v>
      </c>
      <c r="G4249" s="4">
        <v>3.0</v>
      </c>
      <c r="H4249" s="5">
        <v>135.0</v>
      </c>
      <c r="I4249" s="12">
        <f>if(H4249&lt;0,-H4249/(-H4249+100),100/(H4249+100))/(if(H4249&lt;0,-H4249/(-H4249+100),100/(H4249+100))+if(H4248&lt;0,-H4248/(-H4248+100),100/(H4248+100)))</f>
        <v>0.4076552046</v>
      </c>
      <c r="J4249" s="13">
        <v>78.0</v>
      </c>
      <c r="K4249" s="23">
        <f>IF(C4249&lt;&gt;"",IF(C4249+G4249&gt;0,C4249+G4249,""),IF(G4249-C4248&gt;0,G4249-C4248,""))</f>
        <v>2.9</v>
      </c>
      <c r="L4249" s="15">
        <f>if(K4249&lt;&gt;"",if(J4248-J4249&lt;G4249,1,if(G4249=J4248-J4249,"Push",0)),"")</f>
        <v>1</v>
      </c>
    </row>
    <row r="4250" hidden="1">
      <c r="A4250" s="7">
        <v>44215.0</v>
      </c>
      <c r="B4250" s="8" t="s">
        <v>265</v>
      </c>
      <c r="C4250" s="9"/>
      <c r="D4250" s="9"/>
      <c r="E4250" s="9">
        <v>56.1</v>
      </c>
      <c r="F4250" s="9">
        <v>67.0</v>
      </c>
      <c r="G4250" s="4">
        <v>-1.0</v>
      </c>
      <c r="H4250" s="5">
        <v>-105.0</v>
      </c>
      <c r="I4250" s="12">
        <f>if(H4250&lt;0,-H4250/(-H4250+100),100/(H4250+100))/(if(H4250&lt;0,-H4250/(-H4250+100),100/(H4250+100))+if(H4251&lt;0,-H4251/(-H4251+100),100/(H4251+100)))</f>
        <v>0.4891657638</v>
      </c>
      <c r="J4250" s="13">
        <v>79.0</v>
      </c>
      <c r="K4250" s="14" t="str">
        <f>IF(C4250&lt;&gt;"",IF(C4250+G4250&gt;0,C4250+G4250,""),IF(G4250-C4251&gt;0,G4250-C4251,""))</f>
        <v/>
      </c>
      <c r="L4250" s="15" t="str">
        <f>if(K4250&lt;&gt;"",if(J4251-J4250&lt;G4250,1,if(G4250=J4251-J4250,"Push",0)),"")</f>
        <v/>
      </c>
    </row>
    <row r="4251" hidden="1">
      <c r="B4251" s="20" t="s">
        <v>398</v>
      </c>
      <c r="C4251" s="3">
        <v>1.9</v>
      </c>
      <c r="D4251" s="21">
        <v>0.566</v>
      </c>
      <c r="F4251" s="3">
        <v>25.2</v>
      </c>
      <c r="G4251" s="4">
        <v>1.0</v>
      </c>
      <c r="H4251" s="5">
        <v>-115.0</v>
      </c>
      <c r="I4251" s="12">
        <f>if(H4251&lt;0,-H4251/(-H4251+100),100/(H4251+100))/(if(H4251&lt;0,-H4251/(-H4251+100),100/(H4251+100))+if(H4250&lt;0,-H4250/(-H4250+100),100/(H4250+100)))</f>
        <v>0.5108342362</v>
      </c>
      <c r="J4251" s="13">
        <v>75.0</v>
      </c>
      <c r="K4251" s="23">
        <f>IF(C4251&lt;&gt;"",IF(C4251+G4251&gt;0,C4251+G4251,""),IF(G4251-C4250&gt;0,G4251-C4250,""))</f>
        <v>2.9</v>
      </c>
      <c r="L4251" s="15">
        <f>if(K4251&lt;&gt;"",if(J4250-J4251&lt;G4251,1,if(G4251=J4250-J4251,"Push",0)),"")</f>
        <v>0</v>
      </c>
    </row>
    <row r="4252" hidden="1">
      <c r="A4252" s="7">
        <v>44215.0</v>
      </c>
      <c r="B4252" s="8" t="s">
        <v>387</v>
      </c>
      <c r="C4252" s="9"/>
      <c r="D4252" s="9"/>
      <c r="E4252" s="9">
        <v>49.8</v>
      </c>
      <c r="F4252" s="9">
        <v>54.2</v>
      </c>
      <c r="G4252" s="4">
        <v>9.5</v>
      </c>
      <c r="H4252" s="5">
        <v>390.0</v>
      </c>
      <c r="I4252" s="12">
        <f>if(H4252&lt;0,-H4252/(-H4252+100),100/(H4252+100))/(if(H4252&lt;0,-H4252/(-H4252+100),100/(H4252+100))+if(H4253&lt;0,-H4253/(-H4253+100),100/(H4253+100)))</f>
        <v>0.1952277657</v>
      </c>
      <c r="J4252" s="13">
        <v>69.0</v>
      </c>
      <c r="K4252" s="14" t="str">
        <f>IF(C4252&lt;&gt;"",IF(C4252+G4252&gt;0,C4252+G4252,""),IF(G4252-C4253&gt;0,G4252-C4253,""))</f>
        <v/>
      </c>
      <c r="L4252" s="15" t="str">
        <f>if(K4252&lt;&gt;"",if(J4253-J4252&lt;G4252,1,if(G4252=J4253-J4252,"Push",0)),"")</f>
        <v/>
      </c>
    </row>
    <row r="4253" hidden="1">
      <c r="B4253" s="20" t="s">
        <v>60</v>
      </c>
      <c r="C4253" s="3">
        <v>9.5</v>
      </c>
      <c r="D4253" s="21">
        <v>0.805</v>
      </c>
      <c r="F4253" s="3">
        <v>47.8</v>
      </c>
      <c r="G4253" s="4">
        <v>-9.5</v>
      </c>
      <c r="H4253" s="5">
        <v>-530.0</v>
      </c>
      <c r="I4253" s="12">
        <f>if(H4253&lt;0,-H4253/(-H4253+100),100/(H4253+100))/(if(H4253&lt;0,-H4253/(-H4253+100),100/(H4253+100))+if(H4252&lt;0,-H4252/(-H4252+100),100/(H4252+100)))</f>
        <v>0.8047722343</v>
      </c>
      <c r="J4253" s="13">
        <v>72.0</v>
      </c>
      <c r="K4253" s="23" t="str">
        <f>IF(C4253&lt;&gt;"",IF(C4253+G4253&gt;0,C4253+G4253,""),IF(G4253-C4252&gt;0,G4253-C4252,""))</f>
        <v/>
      </c>
      <c r="L4253" s="15" t="str">
        <f>if(K4253&lt;&gt;"",if(J4252-J4253&lt;G4253,1,if(G4253=J4252-J4253,"Push",0)),"")</f>
        <v/>
      </c>
    </row>
    <row r="4254" hidden="1">
      <c r="A4254" s="7">
        <v>44215.0</v>
      </c>
      <c r="B4254" s="8" t="s">
        <v>283</v>
      </c>
      <c r="C4254" s="9"/>
      <c r="D4254" s="9"/>
      <c r="E4254" s="9">
        <v>49.0</v>
      </c>
      <c r="F4254" s="9">
        <v>53.0</v>
      </c>
      <c r="G4254" s="4">
        <v>14.0</v>
      </c>
      <c r="H4254" s="5">
        <v>750.0</v>
      </c>
      <c r="I4254" s="12">
        <f>if(H4254&lt;0,-H4254/(-H4254+100),100/(H4254+100))/(if(H4254&lt;0,-H4254/(-H4254+100),100/(H4254+100))+if(H4255&lt;0,-H4255/(-H4255+100),100/(H4255+100)))</f>
        <v>0.1127348643</v>
      </c>
      <c r="J4254" s="13">
        <v>72.0</v>
      </c>
      <c r="K4254" s="14" t="str">
        <f>IF(C4254&lt;&gt;"",IF(C4254+G4254&gt;0,C4254+G4254,""),IF(G4254-C4255&gt;0,G4254-C4255,""))</f>
        <v/>
      </c>
      <c r="L4254" s="15" t="str">
        <f>if(K4254&lt;&gt;"",if(J4255-J4254&lt;G4254,1,if(G4254=J4255-J4254,"Push",0)),"")</f>
        <v/>
      </c>
    </row>
    <row r="4255" hidden="1">
      <c r="B4255" s="20" t="s">
        <v>46</v>
      </c>
      <c r="C4255" s="3">
        <v>15.0</v>
      </c>
      <c r="D4255" s="21">
        <v>0.899</v>
      </c>
      <c r="F4255" s="3">
        <v>49.7</v>
      </c>
      <c r="G4255" s="4">
        <v>-14.0</v>
      </c>
      <c r="H4255" s="5">
        <v>-1250.0</v>
      </c>
      <c r="I4255" s="12">
        <f>if(H4255&lt;0,-H4255/(-H4255+100),100/(H4255+100))/(if(H4255&lt;0,-H4255/(-H4255+100),100/(H4255+100))+if(H4254&lt;0,-H4254/(-H4254+100),100/(H4254+100)))</f>
        <v>0.8872651357</v>
      </c>
      <c r="J4255" s="13">
        <v>89.0</v>
      </c>
      <c r="K4255" s="23">
        <f>IF(C4255&lt;&gt;"",IF(C4255+G4255&gt;0,C4255+G4255,""),IF(G4255-C4254&gt;0,G4255-C4254,""))</f>
        <v>1</v>
      </c>
      <c r="L4255" s="15">
        <f>if(K4255&lt;&gt;"",if(J4254-J4255&lt;G4255,1,if(G4255=J4254-J4255,"Push",0)),"")</f>
        <v>1</v>
      </c>
    </row>
    <row r="4256" hidden="1">
      <c r="A4256" s="7">
        <v>44215.0</v>
      </c>
      <c r="B4256" s="8" t="s">
        <v>69</v>
      </c>
      <c r="C4256" s="9">
        <v>4.7</v>
      </c>
      <c r="D4256" s="25">
        <v>0.681</v>
      </c>
      <c r="E4256" s="9">
        <v>47.9</v>
      </c>
      <c r="F4256" s="9">
        <v>22.2</v>
      </c>
      <c r="G4256" s="4">
        <v>-3.5</v>
      </c>
      <c r="H4256" s="5">
        <v>-175.0</v>
      </c>
      <c r="I4256" s="12">
        <f>if(H4256&lt;0,-H4256/(-H4256+100),100/(H4256+100))/(if(H4256&lt;0,-H4256/(-H4256+100),100/(H4256+100))+if(H4257&lt;0,-H4257/(-H4257+100),100/(H4257+100)))</f>
        <v>0.6072831132</v>
      </c>
      <c r="J4256" s="13">
        <v>71.0</v>
      </c>
      <c r="K4256" s="14">
        <f>IF(C4256&lt;&gt;"",IF(C4256+G4256&gt;0,C4256+G4256,""),IF(G4256-C4257&gt;0,G4256-C4257,""))</f>
        <v>1.2</v>
      </c>
      <c r="L4256" s="15">
        <f>if(K4256&lt;&gt;"",if(J4257-J4256&lt;G4256,1,if(G4256=J4257-J4256,"Push",0)),"")</f>
        <v>0</v>
      </c>
    </row>
    <row r="4257" hidden="1">
      <c r="B4257" s="20" t="s">
        <v>178</v>
      </c>
      <c r="C4257" s="3"/>
      <c r="D4257" s="3"/>
      <c r="F4257" s="3">
        <v>69.5</v>
      </c>
      <c r="G4257" s="4">
        <v>3.5</v>
      </c>
      <c r="H4257" s="5">
        <v>143.0</v>
      </c>
      <c r="I4257" s="12">
        <f>if(H4257&lt;0,-H4257/(-H4257+100),100/(H4257+100))/(if(H4257&lt;0,-H4257/(-H4257+100),100/(H4257+100))+if(H4256&lt;0,-H4256/(-H4256+100),100/(H4256+100)))</f>
        <v>0.3927168868</v>
      </c>
      <c r="J4257" s="13">
        <v>81.0</v>
      </c>
      <c r="K4257" s="23" t="str">
        <f>IF(C4257&lt;&gt;"",IF(C4257+G4257&gt;0,C4257+G4257,""),IF(G4257-C4256&gt;0,G4257-C4256,""))</f>
        <v/>
      </c>
      <c r="L4257" s="15" t="str">
        <f>if(K4257&lt;&gt;"",if(J4256-J4257&lt;G4257,1,if(G4257=J4256-J4257,"Push",0)),"")</f>
        <v/>
      </c>
    </row>
    <row r="4258" hidden="1">
      <c r="A4258" s="7">
        <v>44215.0</v>
      </c>
      <c r="B4258" s="8" t="s">
        <v>153</v>
      </c>
      <c r="C4258" s="9"/>
      <c r="D4258" s="9"/>
      <c r="E4258" s="9">
        <v>42.4</v>
      </c>
      <c r="F4258" s="9">
        <v>60.6</v>
      </c>
      <c r="G4258" s="4">
        <v>-2.0</v>
      </c>
      <c r="H4258" s="5">
        <v>-136.0</v>
      </c>
      <c r="I4258" s="12">
        <f>if(H4258&lt;0,-H4258/(-H4258+100),100/(H4258+100))/(if(H4258&lt;0,-H4258/(-H4258+100),100/(H4258+100))+if(H4259&lt;0,-H4259/(-H4259+100),100/(H4259+100)))</f>
        <v>0.549893195</v>
      </c>
      <c r="J4258" s="13">
        <v>97.0</v>
      </c>
      <c r="K4258" s="14" t="str">
        <f>IF(C4258&lt;&gt;"",IF(C4258+G4258&gt;0,C4258+G4258,""),IF(G4258-C4259&gt;0,G4258-C4259,""))</f>
        <v/>
      </c>
      <c r="L4258" s="15" t="str">
        <f>if(K4258&lt;&gt;"",if(J4259-J4258&lt;G4258,1,if(G4258=J4259-J4258,"Push",0)),"")</f>
        <v/>
      </c>
    </row>
    <row r="4259" hidden="1">
      <c r="B4259" s="20" t="s">
        <v>315</v>
      </c>
      <c r="C4259" s="3">
        <v>4.6</v>
      </c>
      <c r="D4259" s="21">
        <v>0.673</v>
      </c>
      <c r="F4259" s="3">
        <v>25.6</v>
      </c>
      <c r="G4259" s="4">
        <v>2.0</v>
      </c>
      <c r="H4259" s="5">
        <v>112.0</v>
      </c>
      <c r="I4259" s="12">
        <f>if(H4259&lt;0,-H4259/(-H4259+100),100/(H4259+100))/(if(H4259&lt;0,-H4259/(-H4259+100),100/(H4259+100))+if(H4258&lt;0,-H4258/(-H4258+100),100/(H4258+100)))</f>
        <v>0.450106805</v>
      </c>
      <c r="J4259" s="13">
        <v>91.0</v>
      </c>
      <c r="K4259" s="23">
        <f>IF(C4259&lt;&gt;"",IF(C4259+G4259&gt;0,C4259+G4259,""),IF(G4259-C4258&gt;0,G4259-C4258,""))</f>
        <v>6.6</v>
      </c>
      <c r="L4259" s="15">
        <f>if(K4259&lt;&gt;"",if(J4258-J4259&lt;G4259,1,if(G4259=J4258-J4259,"Push",0)),"")</f>
        <v>0</v>
      </c>
    </row>
    <row r="4260" hidden="1">
      <c r="A4260" s="7">
        <v>44215.0</v>
      </c>
      <c r="B4260" s="8" t="s">
        <v>101</v>
      </c>
      <c r="C4260" s="9">
        <v>2.3</v>
      </c>
      <c r="D4260" s="25">
        <v>0.59</v>
      </c>
      <c r="E4260" s="9">
        <v>41.8</v>
      </c>
      <c r="F4260" s="9">
        <v>7.0</v>
      </c>
      <c r="G4260" s="4">
        <v>-1.0</v>
      </c>
      <c r="H4260" s="5">
        <v>-105.0</v>
      </c>
      <c r="I4260" s="12">
        <f>if(H4260&lt;0,-H4260/(-H4260+100),100/(H4260+100))/(if(H4260&lt;0,-H4260/(-H4260+100),100/(H4260+100))+if(H4261&lt;0,-H4261/(-H4261+100),100/(H4261+100)))</f>
        <v>0.4891657638</v>
      </c>
      <c r="J4260" s="13">
        <v>54.0</v>
      </c>
      <c r="K4260" s="14">
        <f>IF(C4260&lt;&gt;"",IF(C4260+G4260&gt;0,C4260+G4260,""),IF(G4260-C4261&gt;0,G4260-C4261,""))</f>
        <v>1.3</v>
      </c>
      <c r="L4260" s="15">
        <f>if(K4260&lt;&gt;"",if(J4261-J4260&lt;G4260,1,if(G4260=J4261-J4260,"Push",0)),"")</f>
        <v>0</v>
      </c>
    </row>
    <row r="4261" hidden="1">
      <c r="B4261" s="20" t="s">
        <v>264</v>
      </c>
      <c r="C4261" s="3"/>
      <c r="D4261" s="3"/>
      <c r="F4261" s="3">
        <v>70.3</v>
      </c>
      <c r="G4261" s="4">
        <v>1.0</v>
      </c>
      <c r="H4261" s="5">
        <v>-115.0</v>
      </c>
      <c r="I4261" s="12">
        <f>if(H4261&lt;0,-H4261/(-H4261+100),100/(H4261+100))/(if(H4261&lt;0,-H4261/(-H4261+100),100/(H4261+100))+if(H4260&lt;0,-H4260/(-H4260+100),100/(H4260+100)))</f>
        <v>0.5108342362</v>
      </c>
      <c r="J4261" s="13">
        <v>75.0</v>
      </c>
      <c r="K4261" s="23" t="str">
        <f>IF(C4261&lt;&gt;"",IF(C4261+G4261&gt;0,C4261+G4261,""),IF(G4261-C4260&gt;0,G4261-C4260,""))</f>
        <v/>
      </c>
      <c r="L4261" s="15" t="str">
        <f>if(K4261&lt;&gt;"",if(J4260-J4261&lt;G4261,1,if(G4261=J4260-J4261,"Push",0)),"")</f>
        <v/>
      </c>
    </row>
    <row r="4262" hidden="1">
      <c r="A4262" s="7">
        <v>44215.0</v>
      </c>
      <c r="B4262" s="8" t="s">
        <v>287</v>
      </c>
      <c r="C4262" s="9"/>
      <c r="D4262" s="9"/>
      <c r="E4262" s="9">
        <v>38.0</v>
      </c>
      <c r="F4262" s="9">
        <v>54.4</v>
      </c>
      <c r="G4262" s="4">
        <v>3.5</v>
      </c>
      <c r="H4262" s="5">
        <v>143.0</v>
      </c>
      <c r="I4262" s="12">
        <f>if(H4262&lt;0,-H4262/(-H4262+100),100/(H4262+100))/(if(H4262&lt;0,-H4262/(-H4262+100),100/(H4262+100))+if(H4263&lt;0,-H4263/(-H4263+100),100/(H4263+100)))</f>
        <v>0.3927168868</v>
      </c>
      <c r="J4262" s="13">
        <v>63.0</v>
      </c>
      <c r="K4262" s="14">
        <f>IF(C4262&lt;&gt;"",IF(C4262+G4262&gt;0,C4262+G4262,""),IF(G4262-C4263&gt;0,G4262-C4263,""))</f>
        <v>0.6</v>
      </c>
      <c r="L4262" s="15">
        <f>if(K4262&lt;&gt;"",if(J4263-J4262&lt;G4262,1,if(G4262=J4263-J4262,"Push",0)),"")</f>
        <v>1</v>
      </c>
    </row>
    <row r="4263" hidden="1">
      <c r="B4263" s="20" t="s">
        <v>382</v>
      </c>
      <c r="C4263" s="3">
        <v>2.9</v>
      </c>
      <c r="D4263" s="21">
        <v>0.608</v>
      </c>
      <c r="F4263" s="3">
        <v>19.2</v>
      </c>
      <c r="G4263" s="4">
        <v>-3.5</v>
      </c>
      <c r="H4263" s="5">
        <v>-175.0</v>
      </c>
      <c r="I4263" s="12">
        <f>if(H4263&lt;0,-H4263/(-H4263+100),100/(H4263+100))/(if(H4263&lt;0,-H4263/(-H4263+100),100/(H4263+100))+if(H4262&lt;0,-H4262/(-H4262+100),100/(H4262+100)))</f>
        <v>0.6072831132</v>
      </c>
      <c r="J4263" s="13">
        <v>59.0</v>
      </c>
      <c r="K4263" s="23" t="str">
        <f>IF(C4263&lt;&gt;"",IF(C4263+G4263&gt;0,C4263+G4263,""),IF(G4263-C4262&gt;0,G4263-C4262,""))</f>
        <v/>
      </c>
      <c r="L4263" s="15" t="str">
        <f>if(K4263&lt;&gt;"",if(J4262-J4263&lt;G4263,1,if(G4263=J4262-J4263,"Push",0)),"")</f>
        <v/>
      </c>
    </row>
    <row r="4264" hidden="1">
      <c r="A4264" s="7">
        <v>44215.0</v>
      </c>
      <c r="B4264" s="8" t="s">
        <v>318</v>
      </c>
      <c r="C4264" s="9">
        <v>18.8</v>
      </c>
      <c r="D4264" s="25">
        <v>0.936</v>
      </c>
      <c r="E4264" s="9">
        <v>34.3</v>
      </c>
      <c r="F4264" s="9">
        <v>44.2</v>
      </c>
      <c r="G4264" s="4">
        <v>-16.5</v>
      </c>
      <c r="H4264" s="5">
        <v>-2000.0</v>
      </c>
      <c r="I4264" s="12">
        <f>if(H4264&lt;0,-H4264/(-H4264+100),100/(H4264+100))/(if(H4264&lt;0,-H4264/(-H4264+100),100/(H4264+100))+if(H4265&lt;0,-H4265/(-H4265+100),100/(H4265+100)))</f>
        <v>0.9163346614</v>
      </c>
      <c r="J4264" s="13">
        <v>72.0</v>
      </c>
      <c r="K4264" s="14">
        <f>IF(C4264&lt;&gt;"",IF(C4264+G4264&gt;0,C4264+G4264,""),IF(G4264-C4265&gt;0,G4264-C4265,""))</f>
        <v>2.3</v>
      </c>
      <c r="L4264" s="15">
        <f>if(K4264&lt;&gt;"",if(J4265-J4264&lt;G4264,1,if(G4264=J4265-J4264,"Push",0)),"")</f>
        <v>0</v>
      </c>
    </row>
    <row r="4265" hidden="1">
      <c r="B4265" s="20" t="s">
        <v>339</v>
      </c>
      <c r="C4265" s="3"/>
      <c r="D4265" s="3"/>
      <c r="F4265" s="3">
        <v>48.1</v>
      </c>
      <c r="G4265" s="4">
        <v>16.5</v>
      </c>
      <c r="H4265" s="5">
        <v>1050.0</v>
      </c>
      <c r="I4265" s="12">
        <f>if(H4265&lt;0,-H4265/(-H4265+100),100/(H4265+100))/(if(H4265&lt;0,-H4265/(-H4265+100),100/(H4265+100))+if(H4264&lt;0,-H4264/(-H4264+100),100/(H4264+100)))</f>
        <v>0.08366533865</v>
      </c>
      <c r="J4265" s="13">
        <v>58.0</v>
      </c>
      <c r="K4265" s="23" t="str">
        <f>IF(C4265&lt;&gt;"",IF(C4265+G4265&gt;0,C4265+G4265,""),IF(G4265-C4264&gt;0,G4265-C4264,""))</f>
        <v/>
      </c>
      <c r="L4265" s="15" t="str">
        <f>if(K4265&lt;&gt;"",if(J4264-J4265&lt;G4265,1,if(G4265=J4264-J4265,"Push",0)),"")</f>
        <v/>
      </c>
    </row>
    <row r="4266">
      <c r="A4266" s="42">
        <v>44216.0</v>
      </c>
      <c r="B4266" s="43" t="s">
        <v>14</v>
      </c>
      <c r="C4266" s="44">
        <v>2.2</v>
      </c>
      <c r="D4266" s="45">
        <v>0.588</v>
      </c>
      <c r="E4266" s="44">
        <v>83.7</v>
      </c>
      <c r="F4266" s="44">
        <v>33.2</v>
      </c>
      <c r="G4266" s="67">
        <v>-2.0</v>
      </c>
      <c r="H4266" s="48">
        <v>-134.0</v>
      </c>
      <c r="I4266" s="49">
        <f>if(H4266&lt;0,-H4266/(-H4266+100),100/(H4266+100))/(if(H4266&lt;0,-H4266/(-H4266+100),100/(H4266+100))+if(H4267&lt;0,-H4267/(-H4267+100),100/(H4267+100)))</f>
        <v>0.5483323039</v>
      </c>
      <c r="J4266" s="50">
        <v>65.0</v>
      </c>
      <c r="K4266" s="51">
        <f>IF(C4266&lt;&gt;"",IF(C4266+G4266&gt;0,C4266+G4266,""),IF(G4266-C4267&gt;0,G4266-C4267,""))</f>
        <v>0.2</v>
      </c>
      <c r="L4266" s="52">
        <f>if(K4266&lt;&gt;"",if(J4267-J4266&lt;G4266,1,if(G4266=J4267-J4266,"Push",0)),"")</f>
        <v>0</v>
      </c>
    </row>
    <row r="4267">
      <c r="B4267" s="20" t="s">
        <v>32</v>
      </c>
      <c r="C4267" s="3"/>
      <c r="D4267" s="3"/>
      <c r="F4267" s="3">
        <v>94.2</v>
      </c>
      <c r="G4267" s="4">
        <v>2.0</v>
      </c>
      <c r="H4267" s="5">
        <v>112.0</v>
      </c>
      <c r="I4267" s="12">
        <f>if(H4267&lt;0,-H4267/(-H4267+100),100/(H4267+100))/(if(H4267&lt;0,-H4267/(-H4267+100),100/(H4267+100))+if(H4266&lt;0,-H4266/(-H4266+100),100/(H4266+100)))</f>
        <v>0.4516676961</v>
      </c>
      <c r="J4267" s="13">
        <v>83.0</v>
      </c>
      <c r="K4267" s="23" t="str">
        <f>IF(C4267&lt;&gt;"",IF(C4267+G4267&gt;0,C4267+G4267,""),IF(G4267-C4266&gt;0,G4267-C4266,""))</f>
        <v/>
      </c>
      <c r="L4267" s="15" t="str">
        <f>if(K4267&lt;&gt;"",if(J4266-J4267&lt;G4267,1,if(G4267=J4266-J4267,"Push",0)),"")</f>
        <v/>
      </c>
    </row>
    <row r="4268" hidden="1">
      <c r="A4268" s="7">
        <v>44216.0</v>
      </c>
      <c r="B4268" s="8" t="s">
        <v>26</v>
      </c>
      <c r="C4268" s="9">
        <v>0.8</v>
      </c>
      <c r="D4268" s="25">
        <v>0.531</v>
      </c>
      <c r="E4268" s="9">
        <v>79.7</v>
      </c>
      <c r="F4268" s="9">
        <v>45.6</v>
      </c>
      <c r="G4268" s="4">
        <v>-4.5</v>
      </c>
      <c r="H4268" s="5">
        <v>-195.0</v>
      </c>
      <c r="I4268" s="12">
        <f>if(H4268&lt;0,-H4268/(-H4268+100),100/(H4268+100))/(if(H4268&lt;0,-H4268/(-H4268+100),100/(H4268+100))+if(H4269&lt;0,-H4269/(-H4269+100),100/(H4269+100)))</f>
        <v>0.6321695761</v>
      </c>
      <c r="J4268" s="13">
        <v>69.0</v>
      </c>
      <c r="K4268" s="14" t="str">
        <f>IF(C4268&lt;&gt;"",IF(C4268+G4268&gt;0,C4268+G4268,""),IF(G4268-C4269&gt;0,G4268-C4269,""))</f>
        <v/>
      </c>
      <c r="L4268" s="15" t="str">
        <f>if(K4268&lt;&gt;"",if(J4269-J4268&lt;G4268,1,if(G4268=J4269-J4268,"Push",0)),"")</f>
        <v/>
      </c>
    </row>
    <row r="4269" hidden="1">
      <c r="B4269" s="20" t="s">
        <v>313</v>
      </c>
      <c r="C4269" s="3"/>
      <c r="D4269" s="3"/>
      <c r="F4269" s="3">
        <v>77.3</v>
      </c>
      <c r="G4269" s="4">
        <v>4.5</v>
      </c>
      <c r="H4269" s="5">
        <v>160.0</v>
      </c>
      <c r="I4269" s="12">
        <f>if(H4269&lt;0,-H4269/(-H4269+100),100/(H4269+100))/(if(H4269&lt;0,-H4269/(-H4269+100),100/(H4269+100))+if(H4268&lt;0,-H4268/(-H4268+100),100/(H4268+100)))</f>
        <v>0.3678304239</v>
      </c>
      <c r="J4269" s="13">
        <v>71.0</v>
      </c>
      <c r="K4269" s="23">
        <f>IF(C4269&lt;&gt;"",IF(C4269+G4269&gt;0,C4269+G4269,""),IF(G4269-C4268&gt;0,G4269-C4268,""))</f>
        <v>3.7</v>
      </c>
      <c r="L4269" s="15">
        <f>if(K4269&lt;&gt;"",if(J4268-J4269&lt;G4269,1,if(G4269=J4268-J4269,"Push",0)),"")</f>
        <v>1</v>
      </c>
    </row>
    <row r="4270" hidden="1">
      <c r="A4270" s="7">
        <v>44216.0</v>
      </c>
      <c r="B4270" s="8" t="s">
        <v>39</v>
      </c>
      <c r="C4270" s="9"/>
      <c r="D4270" s="9"/>
      <c r="E4270" s="9">
        <v>78.0</v>
      </c>
      <c r="F4270" s="9">
        <v>38.3</v>
      </c>
      <c r="G4270" s="4">
        <v>2.0</v>
      </c>
      <c r="H4270" s="5">
        <v>112.0</v>
      </c>
      <c r="I4270" s="12">
        <f>if(H4270&lt;0,-H4270/(-H4270+100),100/(H4270+100))/(if(H4270&lt;0,-H4270/(-H4270+100),100/(H4270+100))+if(H4271&lt;0,-H4271/(-H4271+100),100/(H4271+100)))</f>
        <v>0.4516676961</v>
      </c>
      <c r="J4270" s="13">
        <v>54.0</v>
      </c>
      <c r="K4270" s="14" t="str">
        <f>IF(C4270&lt;&gt;"",IF(C4270+G4270&gt;0,C4270+G4270,""),IF(G4270-C4271&gt;0,G4270-C4271,""))</f>
        <v/>
      </c>
      <c r="L4270" s="15" t="str">
        <f>if(K4270&lt;&gt;"",if(J4271-J4270&lt;G4270,1,if(G4270=J4271-J4270,"Push",0)),"")</f>
        <v/>
      </c>
    </row>
    <row r="4271" hidden="1">
      <c r="B4271" s="20" t="s">
        <v>427</v>
      </c>
      <c r="C4271" s="3">
        <v>3.3</v>
      </c>
      <c r="D4271" s="21">
        <v>0.621</v>
      </c>
      <c r="F4271" s="3">
        <v>89.6</v>
      </c>
      <c r="G4271" s="4">
        <v>-2.0</v>
      </c>
      <c r="H4271" s="5">
        <v>-134.0</v>
      </c>
      <c r="I4271" s="12">
        <f>if(H4271&lt;0,-H4271/(-H4271+100),100/(H4271+100))/(if(H4271&lt;0,-H4271/(-H4271+100),100/(H4271+100))+if(H4270&lt;0,-H4270/(-H4270+100),100/(H4270+100)))</f>
        <v>0.5483323039</v>
      </c>
      <c r="J4271" s="13">
        <v>70.0</v>
      </c>
      <c r="K4271" s="23">
        <f>IF(C4271&lt;&gt;"",IF(C4271+G4271&gt;0,C4271+G4271,""),IF(G4271-C4270&gt;0,G4271-C4270,""))</f>
        <v>1.3</v>
      </c>
      <c r="L4271" s="15">
        <f>if(K4271&lt;&gt;"",if(J4270-J4271&lt;G4271,1,if(G4271=J4270-J4271,"Push",0)),"")</f>
        <v>1</v>
      </c>
    </row>
    <row r="4272" hidden="1">
      <c r="A4272" s="7">
        <v>44216.0</v>
      </c>
      <c r="B4272" s="8" t="s">
        <v>86</v>
      </c>
      <c r="C4272" s="9"/>
      <c r="D4272" s="9"/>
      <c r="E4272" s="9">
        <v>77.6</v>
      </c>
      <c r="F4272" s="9">
        <v>95.0</v>
      </c>
      <c r="G4272" s="4">
        <v>10.5</v>
      </c>
      <c r="H4272" s="5">
        <v>450.0</v>
      </c>
      <c r="I4272" s="12">
        <f>if(H4272&lt;0,-H4272/(-H4272+100),100/(H4272+100))/(if(H4272&lt;0,-H4272/(-H4272+100),100/(H4272+100))+if(H4273&lt;0,-H4273/(-H4273+100),100/(H4273+100)))</f>
        <v>0.1741741742</v>
      </c>
      <c r="J4272" s="13">
        <v>74.0</v>
      </c>
      <c r="K4272" s="14" t="str">
        <f>IF(C4272&lt;&gt;"",IF(C4272+G4272&gt;0,C4272+G4272,""),IF(G4272-C4273&gt;0,G4272-C4273,""))</f>
        <v/>
      </c>
      <c r="L4272" s="15" t="str">
        <f>if(K4272&lt;&gt;"",if(J4273-J4272&lt;G4272,1,if(G4272=J4273-J4272,"Push",0)),"")</f>
        <v/>
      </c>
    </row>
    <row r="4273" hidden="1">
      <c r="B4273" s="20" t="s">
        <v>300</v>
      </c>
      <c r="C4273" s="3">
        <v>11.0</v>
      </c>
      <c r="D4273" s="21">
        <v>0.843</v>
      </c>
      <c r="F4273" s="3">
        <v>36.0</v>
      </c>
      <c r="G4273" s="4">
        <v>-10.5</v>
      </c>
      <c r="H4273" s="5">
        <v>-625.0</v>
      </c>
      <c r="I4273" s="12">
        <f>if(H4273&lt;0,-H4273/(-H4273+100),100/(H4273+100))/(if(H4273&lt;0,-H4273/(-H4273+100),100/(H4273+100))+if(H4272&lt;0,-H4272/(-H4272+100),100/(H4272+100)))</f>
        <v>0.8258258258</v>
      </c>
      <c r="J4273" s="13">
        <v>70.0</v>
      </c>
      <c r="K4273" s="23">
        <f>IF(C4273&lt;&gt;"",IF(C4273+G4273&gt;0,C4273+G4273,""),IF(G4273-C4272&gt;0,G4273-C4272,""))</f>
        <v>0.5</v>
      </c>
      <c r="L4273" s="15">
        <f>if(K4273&lt;&gt;"",if(J4272-J4273&lt;G4273,1,if(G4273=J4272-J4273,"Push",0)),"")</f>
        <v>0</v>
      </c>
    </row>
    <row r="4274" hidden="1">
      <c r="A4274" s="26">
        <v>44216.0</v>
      </c>
      <c r="B4274" s="27" t="s">
        <v>337</v>
      </c>
      <c r="C4274" s="28"/>
      <c r="D4274" s="28"/>
      <c r="E4274" s="28">
        <v>77.5</v>
      </c>
      <c r="F4274" s="28">
        <v>45.9</v>
      </c>
      <c r="G4274" s="68"/>
      <c r="H4274" s="31"/>
      <c r="I4274" s="32"/>
      <c r="J4274" s="33">
        <v>52.0</v>
      </c>
      <c r="K4274" s="34"/>
      <c r="L4274" s="35"/>
    </row>
    <row r="4275" hidden="1">
      <c r="B4275" s="36" t="s">
        <v>44</v>
      </c>
      <c r="C4275" s="37">
        <v>9.4</v>
      </c>
      <c r="D4275" s="38">
        <v>0.821</v>
      </c>
      <c r="F4275" s="37">
        <v>83.2</v>
      </c>
      <c r="G4275" s="68"/>
      <c r="H4275" s="31"/>
      <c r="I4275" s="32"/>
      <c r="J4275" s="33">
        <v>68.0</v>
      </c>
      <c r="K4275" s="40"/>
      <c r="L4275" s="35"/>
    </row>
    <row r="4276" hidden="1">
      <c r="A4276" s="7">
        <v>44216.0</v>
      </c>
      <c r="B4276" s="8" t="s">
        <v>96</v>
      </c>
      <c r="C4276" s="9">
        <v>1.5</v>
      </c>
      <c r="D4276" s="25">
        <v>0.554</v>
      </c>
      <c r="E4276" s="9">
        <v>77.4</v>
      </c>
      <c r="F4276" s="9">
        <v>40.6</v>
      </c>
      <c r="G4276" s="4">
        <v>-4.0</v>
      </c>
      <c r="H4276" s="5">
        <v>-182.0</v>
      </c>
      <c r="I4276" s="12">
        <f>if(H4276&lt;0,-H4276/(-H4276+100),100/(H4276+100))/(if(H4276&lt;0,-H4276/(-H4276+100),100/(H4276+100))+if(H4277&lt;0,-H4277/(-H4277+100),100/(H4277+100)))</f>
        <v>0.6173677069</v>
      </c>
      <c r="J4276" s="13">
        <v>62.0</v>
      </c>
      <c r="K4276" s="14" t="str">
        <f>IF(C4276&lt;&gt;"",IF(C4276+G4276&gt;0,C4276+G4276,""),IF(G4276-C4277&gt;0,G4276-C4277,""))</f>
        <v/>
      </c>
      <c r="L4276" s="15" t="str">
        <f>if(K4276&lt;&gt;"",if(J4277-J4276&lt;G4276,1,if(G4276=J4277-J4276,"Push",0)),"")</f>
        <v/>
      </c>
    </row>
    <row r="4277" hidden="1">
      <c r="B4277" s="20" t="s">
        <v>304</v>
      </c>
      <c r="C4277" s="3"/>
      <c r="D4277" s="3"/>
      <c r="F4277" s="3">
        <v>79.9</v>
      </c>
      <c r="G4277" s="4">
        <v>4.0</v>
      </c>
      <c r="H4277" s="5">
        <v>150.0</v>
      </c>
      <c r="I4277" s="12">
        <f>if(H4277&lt;0,-H4277/(-H4277+100),100/(H4277+100))/(if(H4277&lt;0,-H4277/(-H4277+100),100/(H4277+100))+if(H4276&lt;0,-H4276/(-H4276+100),100/(H4276+100)))</f>
        <v>0.3826322931</v>
      </c>
      <c r="J4277" s="13">
        <v>63.0</v>
      </c>
      <c r="K4277" s="23">
        <f>IF(C4277&lt;&gt;"",IF(C4277+G4277&gt;0,C4277+G4277,""),IF(G4277-C4276&gt;0,G4277-C4276,""))</f>
        <v>2.5</v>
      </c>
      <c r="L4277" s="15">
        <f>if(K4277&lt;&gt;"",if(J4276-J4277&lt;G4277,1,if(G4277=J4276-J4277,"Push",0)),"")</f>
        <v>1</v>
      </c>
    </row>
    <row r="4278" hidden="1">
      <c r="A4278" s="7">
        <v>44216.0</v>
      </c>
      <c r="B4278" s="8" t="s">
        <v>237</v>
      </c>
      <c r="C4278" s="9"/>
      <c r="D4278" s="9"/>
      <c r="E4278" s="9">
        <v>73.6</v>
      </c>
      <c r="F4278" s="9">
        <v>63.0</v>
      </c>
      <c r="G4278" s="4">
        <v>5.5</v>
      </c>
      <c r="H4278" s="5">
        <v>195.0</v>
      </c>
      <c r="I4278" s="12">
        <f>if(H4278&lt;0,-H4278/(-H4278+100),100/(H4278+100))/(if(H4278&lt;0,-H4278/(-H4278+100),100/(H4278+100))+if(H4279&lt;0,-H4279/(-H4279+100),100/(H4279+100)))</f>
        <v>0.3257962558</v>
      </c>
      <c r="J4278" s="13">
        <v>73.0</v>
      </c>
      <c r="K4278" s="14" t="str">
        <f>IF(C4278&lt;&gt;"",IF(C4278+G4278&gt;0,C4278+G4278,""),IF(G4278-C4279&gt;0,G4278-C4279,""))</f>
        <v/>
      </c>
      <c r="L4278" s="15" t="str">
        <f>if(K4278&lt;&gt;"",if(J4279-J4278&lt;G4278,1,if(G4278=J4279-J4278,"Push",0)),"")</f>
        <v/>
      </c>
    </row>
    <row r="4279" hidden="1">
      <c r="B4279" s="20" t="s">
        <v>176</v>
      </c>
      <c r="C4279" s="3">
        <v>9.7</v>
      </c>
      <c r="D4279" s="21">
        <v>0.795</v>
      </c>
      <c r="F4279" s="3">
        <v>66.3</v>
      </c>
      <c r="G4279" s="4">
        <v>-5.5</v>
      </c>
      <c r="H4279" s="5">
        <v>-235.0</v>
      </c>
      <c r="I4279" s="12">
        <f>if(H4279&lt;0,-H4279/(-H4279+100),100/(H4279+100))/(if(H4279&lt;0,-H4279/(-H4279+100),100/(H4279+100))+if(H4278&lt;0,-H4278/(-H4278+100),100/(H4278+100)))</f>
        <v>0.6742037442</v>
      </c>
      <c r="J4279" s="13">
        <v>75.0</v>
      </c>
      <c r="K4279" s="23">
        <f>IF(C4279&lt;&gt;"",IF(C4279+G4279&gt;0,C4279+G4279,""),IF(G4279-C4278&gt;0,G4279-C4278,""))</f>
        <v>4.2</v>
      </c>
      <c r="L4279" s="15">
        <f>if(K4279&lt;&gt;"",if(J4278-J4279&lt;G4279,1,if(G4279=J4278-J4279,"Push",0)),"")</f>
        <v>0</v>
      </c>
    </row>
    <row r="4280" hidden="1">
      <c r="A4280" s="7">
        <v>44216.0</v>
      </c>
      <c r="B4280" s="8" t="s">
        <v>273</v>
      </c>
      <c r="C4280" s="9"/>
      <c r="D4280" s="9"/>
      <c r="E4280" s="9">
        <v>72.6</v>
      </c>
      <c r="F4280" s="9">
        <v>43.0</v>
      </c>
      <c r="G4280" s="4">
        <v>12.5</v>
      </c>
      <c r="H4280" s="5">
        <v>650.0</v>
      </c>
      <c r="I4280" s="12">
        <f>if(H4280&lt;0,-H4280/(-H4280+100),100/(H4280+100))/(if(H4280&lt;0,-H4280/(-H4280+100),100/(H4280+100))+if(H4281&lt;0,-H4281/(-H4281+100),100/(H4281+100)))</f>
        <v>0.1279069767</v>
      </c>
      <c r="J4280" s="13">
        <v>59.0</v>
      </c>
      <c r="K4280" s="14" t="str">
        <f>IF(C4280&lt;&gt;"",IF(C4280+G4280&gt;0,C4280+G4280,""),IF(G4280-C4281&gt;0,G4280-C4281,""))</f>
        <v/>
      </c>
      <c r="L4280" s="15" t="str">
        <f>if(K4280&lt;&gt;"",if(J4281-J4280&lt;G4280,1,if(G4280=J4281-J4280,"Push",0)),"")</f>
        <v/>
      </c>
    </row>
    <row r="4281" hidden="1">
      <c r="B4281" s="20" t="s">
        <v>74</v>
      </c>
      <c r="C4281" s="3">
        <v>12.7</v>
      </c>
      <c r="D4281" s="21">
        <v>0.893</v>
      </c>
      <c r="F4281" s="3">
        <v>85.0</v>
      </c>
      <c r="G4281" s="4">
        <v>-12.5</v>
      </c>
      <c r="H4281" s="5">
        <v>-1000.0</v>
      </c>
      <c r="I4281" s="12">
        <f>if(H4281&lt;0,-H4281/(-H4281+100),100/(H4281+100))/(if(H4281&lt;0,-H4281/(-H4281+100),100/(H4281+100))+if(H4280&lt;0,-H4280/(-H4280+100),100/(H4280+100)))</f>
        <v>0.8720930233</v>
      </c>
      <c r="J4281" s="13">
        <v>86.0</v>
      </c>
      <c r="K4281" s="23">
        <f>IF(C4281&lt;&gt;"",IF(C4281+G4281&gt;0,C4281+G4281,""),IF(G4281-C4280&gt;0,G4281-C4280,""))</f>
        <v>0.2</v>
      </c>
      <c r="L4281" s="15">
        <f>if(K4281&lt;&gt;"",if(J4280-J4281&lt;G4281,1,if(G4281=J4280-J4281,"Push",0)),"")</f>
        <v>1</v>
      </c>
    </row>
    <row r="4282" hidden="1">
      <c r="A4282" s="7">
        <v>44216.0</v>
      </c>
      <c r="B4282" s="8" t="s">
        <v>170</v>
      </c>
      <c r="C4282" s="9"/>
      <c r="D4282" s="9"/>
      <c r="E4282" s="9">
        <v>69.2</v>
      </c>
      <c r="F4282" s="9">
        <v>59.1</v>
      </c>
      <c r="G4282" s="4">
        <v>11.0</v>
      </c>
      <c r="H4282" s="5">
        <v>480.0</v>
      </c>
      <c r="I4282" s="12">
        <f>if(H4282&lt;0,-H4282/(-H4282+100),100/(H4282+100))/(if(H4282&lt;0,-H4282/(-H4282+100),100/(H4282+100))+if(H4283&lt;0,-H4283/(-H4283+100),100/(H4283+100)))</f>
        <v>0.1653780069</v>
      </c>
      <c r="J4282" s="13">
        <v>73.0</v>
      </c>
      <c r="K4282" s="14" t="str">
        <f>IF(C4282&lt;&gt;"",IF(C4282+G4282&gt;0,C4282+G4282,""),IF(G4282-C4283&gt;0,G4282-C4283,""))</f>
        <v/>
      </c>
      <c r="L4282" s="15" t="str">
        <f>if(K4282&lt;&gt;"",if(J4283-J4282&lt;G4282,1,if(G4282=J4283-J4282,"Push",0)),"")</f>
        <v/>
      </c>
    </row>
    <row r="4283" hidden="1">
      <c r="B4283" s="20" t="s">
        <v>34</v>
      </c>
      <c r="C4283" s="3">
        <v>11.4</v>
      </c>
      <c r="D4283" s="21">
        <v>0.846</v>
      </c>
      <c r="F4283" s="3">
        <v>63.3</v>
      </c>
      <c r="G4283" s="4">
        <v>-11.0</v>
      </c>
      <c r="H4283" s="5">
        <v>-670.0</v>
      </c>
      <c r="I4283" s="12">
        <f>if(H4283&lt;0,-H4283/(-H4283+100),100/(H4283+100))/(if(H4283&lt;0,-H4283/(-H4283+100),100/(H4283+100))+if(H4282&lt;0,-H4282/(-H4282+100),100/(H4282+100)))</f>
        <v>0.8346219931</v>
      </c>
      <c r="J4283" s="13">
        <v>80.0</v>
      </c>
      <c r="K4283" s="23">
        <f>IF(C4283&lt;&gt;"",IF(C4283+G4283&gt;0,C4283+G4283,""),IF(G4283-C4282&gt;0,G4283-C4282,""))</f>
        <v>0.4</v>
      </c>
      <c r="L4283" s="15">
        <f>if(K4283&lt;&gt;"",if(J4282-J4283&lt;G4283,1,if(G4283=J4282-J4283,"Push",0)),"")</f>
        <v>0</v>
      </c>
    </row>
    <row r="4284" hidden="1">
      <c r="A4284" s="7">
        <v>44216.0</v>
      </c>
      <c r="B4284" s="8" t="s">
        <v>134</v>
      </c>
      <c r="C4284" s="9">
        <v>12.7</v>
      </c>
      <c r="D4284" s="25">
        <v>0.87</v>
      </c>
      <c r="E4284" s="9">
        <v>66.0</v>
      </c>
      <c r="F4284" s="9">
        <v>19.6</v>
      </c>
      <c r="G4284" s="4">
        <v>-12.5</v>
      </c>
      <c r="H4284" s="5">
        <v>-910.0</v>
      </c>
      <c r="I4284" s="12">
        <f>if(H4284&lt;0,-H4284/(-H4284+100),100/(H4284+100))/(if(H4284&lt;0,-H4284/(-H4284+100),100/(H4284+100))+if(H4285&lt;0,-H4285/(-H4285+100),100/(H4285+100)))</f>
        <v>0.8631436314</v>
      </c>
      <c r="J4284" s="13">
        <v>80.0</v>
      </c>
      <c r="K4284" s="14">
        <f>IF(C4284&lt;&gt;"",IF(C4284+G4284&gt;0,C4284+G4284,""),IF(G4284-C4285&gt;0,G4284-C4285,""))</f>
        <v>0.2</v>
      </c>
      <c r="L4284" s="15">
        <f>if(K4284&lt;&gt;"",if(J4285-J4284&lt;G4284,1,if(G4284=J4285-J4284,"Push",0)),"")</f>
        <v>0</v>
      </c>
    </row>
    <row r="4285" hidden="1">
      <c r="B4285" s="20" t="s">
        <v>298</v>
      </c>
      <c r="C4285" s="3"/>
      <c r="D4285" s="3"/>
      <c r="F4285" s="3">
        <v>96.9</v>
      </c>
      <c r="G4285" s="4">
        <v>12.5</v>
      </c>
      <c r="H4285" s="5">
        <v>600.0</v>
      </c>
      <c r="I4285" s="12">
        <f>if(H4285&lt;0,-H4285/(-H4285+100),100/(H4285+100))/(if(H4285&lt;0,-H4285/(-H4285+100),100/(H4285+100))+if(H4284&lt;0,-H4284/(-H4284+100),100/(H4284+100)))</f>
        <v>0.1368563686</v>
      </c>
      <c r="J4285" s="13">
        <v>84.0</v>
      </c>
      <c r="K4285" s="23" t="str">
        <f>IF(C4285&lt;&gt;"",IF(C4285+G4285&gt;0,C4285+G4285,""),IF(G4285-C4284&gt;0,G4285-C4284,""))</f>
        <v/>
      </c>
      <c r="L4285" s="15" t="str">
        <f>if(K4285&lt;&gt;"",if(J4284-J4285&lt;G4285,1,if(G4285=J4284-J4285,"Push",0)),"")</f>
        <v/>
      </c>
    </row>
    <row r="4286" hidden="1">
      <c r="A4286" s="7">
        <v>44216.0</v>
      </c>
      <c r="B4286" s="8" t="s">
        <v>184</v>
      </c>
      <c r="C4286" s="9">
        <v>1.5</v>
      </c>
      <c r="D4286" s="25">
        <v>0.552</v>
      </c>
      <c r="E4286" s="9">
        <v>61.4</v>
      </c>
      <c r="F4286" s="9">
        <v>71.3</v>
      </c>
      <c r="G4286" s="4">
        <v>-8.0</v>
      </c>
      <c r="H4286" s="5">
        <v>-360.0</v>
      </c>
      <c r="I4286" s="12">
        <f>if(H4286&lt;0,-H4286/(-H4286+100),100/(H4286+100))/(if(H4286&lt;0,-H4286/(-H4286+100),100/(H4286+100))+if(H4287&lt;0,-H4287/(-H4287+100),100/(H4287+100)))</f>
        <v>0.7532188841</v>
      </c>
      <c r="J4286" s="13">
        <v>83.0</v>
      </c>
      <c r="K4286" s="14" t="str">
        <f>IF(C4286&lt;&gt;"",IF(C4286+G4286&gt;0,C4286+G4286,""),IF(G4286-C4287&gt;0,G4286-C4287,""))</f>
        <v/>
      </c>
      <c r="L4286" s="15" t="str">
        <f>if(K4286&lt;&gt;"",if(J4287-J4286&lt;G4286,1,if(G4286=J4287-J4286,"Push",0)),"")</f>
        <v/>
      </c>
    </row>
    <row r="4287" hidden="1">
      <c r="B4287" s="20" t="s">
        <v>228</v>
      </c>
      <c r="C4287" s="3"/>
      <c r="D4287" s="3"/>
      <c r="F4287" s="3">
        <v>22.6</v>
      </c>
      <c r="G4287" s="4">
        <v>8.0</v>
      </c>
      <c r="H4287" s="5">
        <v>290.0</v>
      </c>
      <c r="I4287" s="12">
        <f>if(H4287&lt;0,-H4287/(-H4287+100),100/(H4287+100))/(if(H4287&lt;0,-H4287/(-H4287+100),100/(H4287+100))+if(H4286&lt;0,-H4286/(-H4286+100),100/(H4286+100)))</f>
        <v>0.2467811159</v>
      </c>
      <c r="J4287" s="13">
        <v>63.0</v>
      </c>
      <c r="K4287" s="23">
        <f>IF(C4287&lt;&gt;"",IF(C4287+G4287&gt;0,C4287+G4287,""),IF(G4287-C4286&gt;0,G4287-C4286,""))</f>
        <v>6.5</v>
      </c>
      <c r="L4287" s="15">
        <f>if(K4287&lt;&gt;"",if(J4286-J4287&lt;G4287,1,if(G4287=J4286-J4287,"Push",0)),"")</f>
        <v>0</v>
      </c>
    </row>
    <row r="4288" hidden="1">
      <c r="A4288" s="7">
        <v>44216.0</v>
      </c>
      <c r="B4288" s="8" t="s">
        <v>61</v>
      </c>
      <c r="C4288" s="9">
        <v>2.5</v>
      </c>
      <c r="D4288" s="25">
        <v>0.587</v>
      </c>
      <c r="E4288" s="9">
        <v>60.0</v>
      </c>
      <c r="F4288" s="9">
        <v>22.4</v>
      </c>
      <c r="G4288" s="4">
        <v>-3.0</v>
      </c>
      <c r="H4288" s="5">
        <v>-157.0</v>
      </c>
      <c r="I4288" s="12">
        <f>if(H4288&lt;0,-H4288/(-H4288+100),100/(H4288+100))/(if(H4288&lt;0,-H4288/(-H4288+100),100/(H4288+100))+if(H4289&lt;0,-H4289/(-H4289+100),100/(H4289+100)))</f>
        <v>0.5788611225</v>
      </c>
      <c r="J4288" s="13">
        <v>57.0</v>
      </c>
      <c r="K4288" s="14" t="str">
        <f>IF(C4288&lt;&gt;"",IF(C4288+G4288&gt;0,C4288+G4288,""),IF(G4288-C4289&gt;0,G4288-C4289,""))</f>
        <v/>
      </c>
      <c r="L4288" s="15" t="str">
        <f>if(K4288&lt;&gt;"",if(J4289-J4288&lt;G4288,1,if(G4288=J4289-J4288,"Push",0)),"")</f>
        <v/>
      </c>
    </row>
    <row r="4289" hidden="1">
      <c r="B4289" s="20" t="s">
        <v>143</v>
      </c>
      <c r="C4289" s="3"/>
      <c r="D4289" s="3"/>
      <c r="F4289" s="3">
        <v>83.0</v>
      </c>
      <c r="G4289" s="4">
        <v>3.0</v>
      </c>
      <c r="H4289" s="5">
        <v>125.0</v>
      </c>
      <c r="I4289" s="12">
        <f>if(H4289&lt;0,-H4289/(-H4289+100),100/(H4289+100))/(if(H4289&lt;0,-H4289/(-H4289+100),100/(H4289+100))+if(H4288&lt;0,-H4288/(-H4288+100),100/(H4288+100)))</f>
        <v>0.4211388775</v>
      </c>
      <c r="J4289" s="13">
        <v>64.0</v>
      </c>
      <c r="K4289" s="23">
        <f>IF(C4289&lt;&gt;"",IF(C4289+G4289&gt;0,C4289+G4289,""),IF(G4289-C4288&gt;0,G4289-C4288,""))</f>
        <v>0.5</v>
      </c>
      <c r="L4289" s="15">
        <f>if(K4289&lt;&gt;"",if(J4288-J4289&lt;G4289,1,if(G4289=J4288-J4289,"Push",0)),"")</f>
        <v>1</v>
      </c>
    </row>
    <row r="4290" hidden="1">
      <c r="A4290" s="7">
        <v>44216.0</v>
      </c>
      <c r="B4290" s="8" t="s">
        <v>62</v>
      </c>
      <c r="C4290" s="9"/>
      <c r="D4290" s="9"/>
      <c r="E4290" s="9">
        <v>57.8</v>
      </c>
      <c r="F4290" s="9">
        <v>67.1</v>
      </c>
      <c r="G4290" s="4">
        <v>-0.5</v>
      </c>
      <c r="H4290" s="5">
        <v>-109.0</v>
      </c>
      <c r="I4290" s="12">
        <f>if(H4290&lt;0,-H4290/(-H4290+100),100/(H4290+100))/(if(H4290&lt;0,-H4290/(-H4290+100),100/(H4290+100))+if(H4291&lt;0,-H4291/(-H4291+100),100/(H4291+100)))</f>
        <v>0.5</v>
      </c>
      <c r="J4290" s="13">
        <v>59.0</v>
      </c>
      <c r="K4290" s="14" t="str">
        <f>IF(C4290&lt;&gt;"",IF(C4290+G4290&gt;0,C4290+G4290,""),IF(G4290-C4291&gt;0,G4290-C4291,""))</f>
        <v/>
      </c>
      <c r="L4290" s="15" t="str">
        <f>if(K4290&lt;&gt;"",if(J4291-J4290&lt;G4290,1,if(G4290=J4291-J4290,"Push",0)),"")</f>
        <v/>
      </c>
    </row>
    <row r="4291" hidden="1">
      <c r="B4291" s="20" t="s">
        <v>129</v>
      </c>
      <c r="C4291" s="3">
        <v>2.8</v>
      </c>
      <c r="D4291" s="21">
        <v>0.605</v>
      </c>
      <c r="F4291" s="3">
        <v>29.3</v>
      </c>
      <c r="G4291" s="4">
        <v>0.5</v>
      </c>
      <c r="H4291" s="5">
        <v>-109.0</v>
      </c>
      <c r="I4291" s="12">
        <f>if(H4291&lt;0,-H4291/(-H4291+100),100/(H4291+100))/(if(H4291&lt;0,-H4291/(-H4291+100),100/(H4291+100))+if(H4290&lt;0,-H4290/(-H4290+100),100/(H4290+100)))</f>
        <v>0.5</v>
      </c>
      <c r="J4291" s="13">
        <v>48.0</v>
      </c>
      <c r="K4291" s="23">
        <f>IF(C4291&lt;&gt;"",IF(C4291+G4291&gt;0,C4291+G4291,""),IF(G4291-C4290&gt;0,G4291-C4290,""))</f>
        <v>3.3</v>
      </c>
      <c r="L4291" s="15">
        <f>if(K4291&lt;&gt;"",if(J4290-J4291&lt;G4291,1,if(G4291=J4290-J4291,"Push",0)),"")</f>
        <v>0</v>
      </c>
    </row>
    <row r="4292" hidden="1">
      <c r="A4292" s="7">
        <v>44216.0</v>
      </c>
      <c r="B4292" s="8" t="s">
        <v>265</v>
      </c>
      <c r="C4292" s="9"/>
      <c r="D4292" s="9"/>
      <c r="E4292" s="9">
        <v>57.1</v>
      </c>
      <c r="F4292" s="9">
        <v>15.4</v>
      </c>
      <c r="G4292" s="4">
        <v>1.5</v>
      </c>
      <c r="H4292" s="5">
        <v>104.0</v>
      </c>
      <c r="I4292" s="12">
        <f>if(H4292&lt;0,-H4292/(-H4292+100),100/(H4292+100))/(if(H4292&lt;0,-H4292/(-H4292+100),100/(H4292+100))+if(H4293&lt;0,-H4293/(-H4293+100),100/(H4293+100)))</f>
        <v>0.46964106</v>
      </c>
      <c r="J4292" s="13">
        <v>57.0</v>
      </c>
      <c r="K4292" s="14">
        <f>IF(C4292&lt;&gt;"",IF(C4292+G4292&gt;0,C4292+G4292,""),IF(G4292-C4293&gt;0,G4292-C4293,""))</f>
        <v>0.9</v>
      </c>
      <c r="L4292" s="15">
        <f>if(K4292&lt;&gt;"",if(J4293-J4292&lt;G4292,1,if(G4292=J4293-J4292,"Push",0)),"")</f>
        <v>0</v>
      </c>
    </row>
    <row r="4293" hidden="1">
      <c r="B4293" s="20" t="s">
        <v>398</v>
      </c>
      <c r="C4293" s="3">
        <v>0.6</v>
      </c>
      <c r="D4293" s="21">
        <v>0.521</v>
      </c>
      <c r="F4293" s="3">
        <v>76.8</v>
      </c>
      <c r="G4293" s="4">
        <v>-1.5</v>
      </c>
      <c r="H4293" s="5">
        <v>-124.0</v>
      </c>
      <c r="I4293" s="12">
        <f>if(H4293&lt;0,-H4293/(-H4293+100),100/(H4293+100))/(if(H4293&lt;0,-H4293/(-H4293+100),100/(H4293+100))+if(H4292&lt;0,-H4292/(-H4292+100),100/(H4292+100)))</f>
        <v>0.53035894</v>
      </c>
      <c r="J4293" s="13">
        <v>84.0</v>
      </c>
      <c r="K4293" s="23" t="str">
        <f>IF(C4293&lt;&gt;"",IF(C4293+G4293&gt;0,C4293+G4293,""),IF(G4293-C4292&gt;0,G4293-C4292,""))</f>
        <v/>
      </c>
      <c r="L4293" s="15" t="str">
        <f>if(K4293&lt;&gt;"",if(J4292-J4293&lt;G4293,1,if(G4293=J4292-J4293,"Push",0)),"")</f>
        <v/>
      </c>
    </row>
    <row r="4294" hidden="1">
      <c r="A4294" s="7">
        <v>44216.0</v>
      </c>
      <c r="B4294" s="8" t="s">
        <v>188</v>
      </c>
      <c r="C4294" s="9">
        <v>1.7</v>
      </c>
      <c r="D4294" s="25">
        <v>0.56</v>
      </c>
      <c r="E4294" s="9">
        <v>56.8</v>
      </c>
      <c r="F4294" s="9">
        <v>59.9</v>
      </c>
      <c r="G4294" s="4">
        <v>-2.0</v>
      </c>
      <c r="H4294" s="5">
        <v>-134.0</v>
      </c>
      <c r="I4294" s="12">
        <f>if(H4294&lt;0,-H4294/(-H4294+100),100/(H4294+100))/(if(H4294&lt;0,-H4294/(-H4294+100),100/(H4294+100))+if(H4295&lt;0,-H4295/(-H4295+100),100/(H4295+100)))</f>
        <v>0.5483323039</v>
      </c>
      <c r="J4294" s="13">
        <v>70.0</v>
      </c>
      <c r="K4294" s="14" t="str">
        <f>IF(C4294&lt;&gt;"",IF(C4294+G4294&gt;0,C4294+G4294,""),IF(G4294-C4295&gt;0,G4294-C4295,""))</f>
        <v/>
      </c>
      <c r="L4294" s="15" t="str">
        <f>if(K4294&lt;&gt;"",if(J4295-J4294&lt;G4294,1,if(G4294=J4295-J4294,"Push",0)),"")</f>
        <v/>
      </c>
    </row>
    <row r="4295" hidden="1">
      <c r="B4295" s="20" t="s">
        <v>306</v>
      </c>
      <c r="C4295" s="3"/>
      <c r="D4295" s="3"/>
      <c r="F4295" s="3">
        <v>31.4</v>
      </c>
      <c r="G4295" s="4">
        <v>2.0</v>
      </c>
      <c r="H4295" s="5">
        <v>112.0</v>
      </c>
      <c r="I4295" s="12">
        <f>if(H4295&lt;0,-H4295/(-H4295+100),100/(H4295+100))/(if(H4295&lt;0,-H4295/(-H4295+100),100/(H4295+100))+if(H4294&lt;0,-H4294/(-H4294+100),100/(H4294+100)))</f>
        <v>0.4516676961</v>
      </c>
      <c r="J4295" s="13">
        <v>64.0</v>
      </c>
      <c r="K4295" s="23">
        <f>IF(C4295&lt;&gt;"",IF(C4295+G4295&gt;0,C4295+G4295,""),IF(G4295-C4294&gt;0,G4295-C4294,""))</f>
        <v>0.3</v>
      </c>
      <c r="L4295" s="15">
        <f>if(K4295&lt;&gt;"",if(J4294-J4295&lt;G4295,1,if(G4295=J4294-J4295,"Push",0)),"")</f>
        <v>0</v>
      </c>
    </row>
    <row r="4296" hidden="1">
      <c r="A4296" s="7">
        <v>44216.0</v>
      </c>
      <c r="B4296" s="8" t="s">
        <v>186</v>
      </c>
      <c r="C4296" s="9"/>
      <c r="D4296" s="9"/>
      <c r="E4296" s="9">
        <v>55.0</v>
      </c>
      <c r="F4296" s="9">
        <v>47.7</v>
      </c>
      <c r="G4296" s="4">
        <v>14.5</v>
      </c>
      <c r="H4296" s="5">
        <v>850.0</v>
      </c>
      <c r="I4296" s="12">
        <f>if(H4296&lt;0,-H4296/(-H4296+100),100/(H4296+100))/(if(H4296&lt;0,-H4296/(-H4296+100),100/(H4296+100))+if(H4297&lt;0,-H4297/(-H4297+100),100/(H4297+100)))</f>
        <v>0.1012239497</v>
      </c>
      <c r="J4296" s="13">
        <v>51.0</v>
      </c>
      <c r="K4296" s="14" t="str">
        <f>IF(C4296&lt;&gt;"",IF(C4296+G4296&gt;0,C4296+G4296,""),IF(G4296-C4297&gt;0,G4296-C4297,""))</f>
        <v/>
      </c>
      <c r="L4296" s="15" t="str">
        <f>if(K4296&lt;&gt;"",if(J4297-J4296&lt;G4296,1,if(G4296=J4297-J4296,"Push",0)),"")</f>
        <v/>
      </c>
    </row>
    <row r="4297" hidden="1">
      <c r="B4297" s="20" t="s">
        <v>246</v>
      </c>
      <c r="C4297" s="3">
        <v>16.6</v>
      </c>
      <c r="D4297" s="21">
        <v>0.931</v>
      </c>
      <c r="F4297" s="3">
        <v>59.6</v>
      </c>
      <c r="G4297" s="4">
        <v>-14.5</v>
      </c>
      <c r="H4297" s="5">
        <v>-1430.0</v>
      </c>
      <c r="I4297" s="12">
        <f>if(H4297&lt;0,-H4297/(-H4297+100),100/(H4297+100))/(if(H4297&lt;0,-H4297/(-H4297+100),100/(H4297+100))+if(H4296&lt;0,-H4296/(-H4296+100),100/(H4296+100)))</f>
        <v>0.8987760503</v>
      </c>
      <c r="J4297" s="13">
        <v>73.0</v>
      </c>
      <c r="K4297" s="23">
        <f>IF(C4297&lt;&gt;"",IF(C4297+G4297&gt;0,C4297+G4297,""),IF(G4297-C4296&gt;0,G4297-C4296,""))</f>
        <v>2.1</v>
      </c>
      <c r="L4297" s="15">
        <f>if(K4297&lt;&gt;"",if(J4296-J4297&lt;G4297,1,if(G4297=J4296-J4297,"Push",0)),"")</f>
        <v>1</v>
      </c>
    </row>
    <row r="4298" hidden="1">
      <c r="A4298" s="26">
        <v>44216.0</v>
      </c>
      <c r="B4298" s="27" t="s">
        <v>367</v>
      </c>
      <c r="C4298" s="28">
        <v>15.1</v>
      </c>
      <c r="D4298" s="53">
        <v>0.919</v>
      </c>
      <c r="E4298" s="28">
        <v>52.7</v>
      </c>
      <c r="F4298" s="28">
        <v>68.3</v>
      </c>
      <c r="G4298" s="68"/>
      <c r="H4298" s="31"/>
      <c r="I4298" s="32"/>
      <c r="J4298" s="33">
        <v>75.0</v>
      </c>
      <c r="K4298" s="34"/>
      <c r="L4298" s="35"/>
    </row>
    <row r="4299" hidden="1">
      <c r="B4299" s="36" t="s">
        <v>258</v>
      </c>
      <c r="C4299" s="37"/>
      <c r="D4299" s="37"/>
      <c r="F4299" s="37">
        <v>38.7</v>
      </c>
      <c r="G4299" s="68"/>
      <c r="H4299" s="31"/>
      <c r="I4299" s="32"/>
      <c r="J4299" s="33">
        <v>39.0</v>
      </c>
      <c r="K4299" s="40"/>
      <c r="L4299" s="35"/>
    </row>
    <row r="4300" hidden="1">
      <c r="A4300" s="7">
        <v>44216.0</v>
      </c>
      <c r="B4300" s="8" t="s">
        <v>174</v>
      </c>
      <c r="C4300" s="9">
        <v>10.4</v>
      </c>
      <c r="D4300" s="25">
        <v>0.821</v>
      </c>
      <c r="E4300" s="9">
        <v>51.0</v>
      </c>
      <c r="F4300" s="9">
        <v>22.9</v>
      </c>
      <c r="G4300" s="4">
        <v>-11.0</v>
      </c>
      <c r="H4300" s="5">
        <v>-670.0</v>
      </c>
      <c r="I4300" s="12">
        <f>if(H4300&lt;0,-H4300/(-H4300+100),100/(H4300+100))/(if(H4300&lt;0,-H4300/(-H4300+100),100/(H4300+100))+if(H4301&lt;0,-H4301/(-H4301+100),100/(H4301+100)))</f>
        <v>0.8346219931</v>
      </c>
      <c r="J4300" s="13">
        <v>73.0</v>
      </c>
      <c r="K4300" s="14" t="str">
        <f>IF(C4300&lt;&gt;"",IF(C4300+G4300&gt;0,C4300+G4300,""),IF(G4300-C4301&gt;0,G4300-C4301,""))</f>
        <v/>
      </c>
      <c r="L4300" s="15" t="str">
        <f>if(K4300&lt;&gt;"",if(J4301-J4300&lt;G4300,1,if(G4300=J4301-J4300,"Push",0)),"")</f>
        <v/>
      </c>
    </row>
    <row r="4301" hidden="1">
      <c r="B4301" s="20" t="s">
        <v>214</v>
      </c>
      <c r="C4301" s="3"/>
      <c r="D4301" s="3"/>
      <c r="F4301" s="3">
        <v>82.4</v>
      </c>
      <c r="G4301" s="4">
        <v>11.0</v>
      </c>
      <c r="H4301" s="5">
        <v>480.0</v>
      </c>
      <c r="I4301" s="12">
        <f>if(H4301&lt;0,-H4301/(-H4301+100),100/(H4301+100))/(if(H4301&lt;0,-H4301/(-H4301+100),100/(H4301+100))+if(H4300&lt;0,-H4300/(-H4300+100),100/(H4300+100)))</f>
        <v>0.1653780069</v>
      </c>
      <c r="J4301" s="13">
        <v>74.0</v>
      </c>
      <c r="K4301" s="23">
        <f>IF(C4301&lt;&gt;"",IF(C4301+G4301&gt;0,C4301+G4301,""),IF(G4301-C4300&gt;0,G4301-C4300,""))</f>
        <v>0.6</v>
      </c>
      <c r="L4301" s="15">
        <f>if(K4301&lt;&gt;"",if(J4300-J4301&lt;G4301,1,if(G4301=J4300-J4301,"Push",0)),"")</f>
        <v>1</v>
      </c>
    </row>
    <row r="4302" hidden="1">
      <c r="A4302" s="7">
        <v>44216.0</v>
      </c>
      <c r="B4302" s="8" t="s">
        <v>153</v>
      </c>
      <c r="C4302" s="9"/>
      <c r="D4302" s="9"/>
      <c r="E4302" s="9">
        <v>47.0</v>
      </c>
      <c r="F4302" s="9">
        <v>62.6</v>
      </c>
      <c r="G4302" s="4">
        <v>-2.5</v>
      </c>
      <c r="H4302" s="5">
        <v>-148.0</v>
      </c>
      <c r="I4302" s="12">
        <f>if(H4302&lt;0,-H4302/(-H4302+100),100/(H4302+100))/(if(H4302&lt;0,-H4302/(-H4302+100),100/(H4302+100))+if(H4303&lt;0,-H4303/(-H4303+100),100/(H4303+100)))</f>
        <v>0.5676429568</v>
      </c>
      <c r="J4302" s="13">
        <v>67.0</v>
      </c>
      <c r="K4302" s="14" t="str">
        <f>IF(C4302&lt;&gt;"",IF(C4302+G4302&gt;0,C4302+G4302,""),IF(G4302-C4303&gt;0,G4302-C4303,""))</f>
        <v/>
      </c>
      <c r="L4302" s="15" t="str">
        <f>if(K4302&lt;&gt;"",if(J4303-J4302&lt;G4302,1,if(G4302=J4303-J4302,"Push",0)),"")</f>
        <v/>
      </c>
    </row>
    <row r="4303" hidden="1">
      <c r="B4303" s="20" t="s">
        <v>315</v>
      </c>
      <c r="C4303" s="3">
        <v>2.6</v>
      </c>
      <c r="D4303" s="21">
        <v>0.607</v>
      </c>
      <c r="F4303" s="3">
        <v>23.3</v>
      </c>
      <c r="G4303" s="4">
        <v>2.5</v>
      </c>
      <c r="H4303" s="5">
        <v>120.0</v>
      </c>
      <c r="I4303" s="12">
        <f>if(H4303&lt;0,-H4303/(-H4303+100),100/(H4303+100))/(if(H4303&lt;0,-H4303/(-H4303+100),100/(H4303+100))+if(H4302&lt;0,-H4302/(-H4302+100),100/(H4302+100)))</f>
        <v>0.4323570432</v>
      </c>
      <c r="J4303" s="13">
        <v>61.0</v>
      </c>
      <c r="K4303" s="23">
        <f>IF(C4303&lt;&gt;"",IF(C4303+G4303&gt;0,C4303+G4303,""),IF(G4303-C4302&gt;0,G4303-C4302,""))</f>
        <v>5.1</v>
      </c>
      <c r="L4303" s="15">
        <f>if(K4303&lt;&gt;"",if(J4302-J4303&lt;G4303,1,if(G4303=J4302-J4303,"Push",0)),"")</f>
        <v>0</v>
      </c>
    </row>
    <row r="4304" hidden="1">
      <c r="A4304" s="26">
        <v>44216.0</v>
      </c>
      <c r="B4304" s="27" t="s">
        <v>45</v>
      </c>
      <c r="C4304" s="28">
        <v>12.5</v>
      </c>
      <c r="D4304" s="53">
        <v>0.865</v>
      </c>
      <c r="E4304" s="28">
        <v>46.9</v>
      </c>
      <c r="F4304" s="28">
        <v>9.0</v>
      </c>
      <c r="G4304" s="68"/>
      <c r="H4304" s="31"/>
      <c r="I4304" s="32"/>
      <c r="J4304" s="33">
        <v>56.0</v>
      </c>
      <c r="K4304" s="34"/>
      <c r="L4304" s="35"/>
    </row>
    <row r="4305" hidden="1">
      <c r="B4305" s="36" t="s">
        <v>89</v>
      </c>
      <c r="C4305" s="37"/>
      <c r="D4305" s="37"/>
      <c r="F4305" s="37">
        <v>88.2</v>
      </c>
      <c r="G4305" s="68"/>
      <c r="H4305" s="31"/>
      <c r="I4305" s="32"/>
      <c r="J4305" s="33">
        <v>71.0</v>
      </c>
      <c r="K4305" s="40"/>
      <c r="L4305" s="35"/>
    </row>
    <row r="4306" hidden="1">
      <c r="A4306" s="7">
        <v>44216.0</v>
      </c>
      <c r="B4306" s="8" t="s">
        <v>460</v>
      </c>
      <c r="C4306" s="9"/>
      <c r="D4306" s="9"/>
      <c r="E4306" s="9">
        <v>45.3</v>
      </c>
      <c r="F4306" s="9">
        <v>61.5</v>
      </c>
      <c r="G4306" s="4">
        <v>18.5</v>
      </c>
      <c r="H4306" s="5">
        <v>1400.0</v>
      </c>
      <c r="I4306" s="12">
        <f>if(H4306&lt;0,-H4306/(-H4306+100),100/(H4306+100))/(if(H4306&lt;0,-H4306/(-H4306+100),100/(H4306+100))+if(H4307&lt;0,-H4307/(-H4307+100),100/(H4307+100)))</f>
        <v>0.06367041199</v>
      </c>
      <c r="J4306" s="13">
        <v>58.0</v>
      </c>
      <c r="K4306" s="14" t="str">
        <f>IF(C4306&lt;&gt;"",IF(C4306+G4306&gt;0,C4306+G4306,""),IF(G4306-C4307&gt;0,G4306-C4307,""))</f>
        <v/>
      </c>
      <c r="L4306" s="15" t="str">
        <f>if(K4306&lt;&gt;"",if(J4307-J4306&lt;G4306,1,if(G4306=J4307-J4306,"Push",0)),"")</f>
        <v/>
      </c>
    </row>
    <row r="4307" hidden="1">
      <c r="B4307" s="20" t="s">
        <v>102</v>
      </c>
      <c r="C4307" s="3">
        <v>19.5</v>
      </c>
      <c r="D4307" s="21">
        <v>0.972</v>
      </c>
      <c r="F4307" s="3">
        <v>40.5</v>
      </c>
      <c r="G4307" s="4">
        <v>-18.5</v>
      </c>
      <c r="H4307" s="5">
        <v>-5000.0</v>
      </c>
      <c r="I4307" s="12">
        <f>if(H4307&lt;0,-H4307/(-H4307+100),100/(H4307+100))/(if(H4307&lt;0,-H4307/(-H4307+100),100/(H4307+100))+if(H4306&lt;0,-H4306/(-H4306+100),100/(H4306+100)))</f>
        <v>0.936329588</v>
      </c>
      <c r="J4307" s="13">
        <v>73.0</v>
      </c>
      <c r="K4307" s="23">
        <f>IF(C4307&lt;&gt;"",IF(C4307+G4307&gt;0,C4307+G4307,""),IF(G4307-C4306&gt;0,G4307-C4306,""))</f>
        <v>1</v>
      </c>
      <c r="L4307" s="15">
        <f>if(K4307&lt;&gt;"",if(J4306-J4307&lt;G4307,1,if(G4307=J4306-J4307,"Push",0)),"")</f>
        <v>0</v>
      </c>
    </row>
    <row r="4308" hidden="1">
      <c r="A4308" s="7">
        <v>44216.0</v>
      </c>
      <c r="B4308" s="8" t="s">
        <v>101</v>
      </c>
      <c r="C4308" s="9"/>
      <c r="D4308" s="9"/>
      <c r="E4308" s="9">
        <v>43.2</v>
      </c>
      <c r="F4308" s="9">
        <v>9.2</v>
      </c>
      <c r="G4308" s="4">
        <v>-1.0</v>
      </c>
      <c r="H4308" s="5">
        <v>-115.0</v>
      </c>
      <c r="I4308" s="12">
        <f>if(H4308&lt;0,-H4308/(-H4308+100),100/(H4308+100))/(if(H4308&lt;0,-H4308/(-H4308+100),100/(H4308+100))+if(H4309&lt;0,-H4309/(-H4309+100),100/(H4309+100)))</f>
        <v>0.5108342362</v>
      </c>
      <c r="J4308" s="13">
        <v>54.0</v>
      </c>
      <c r="K4308" s="14" t="str">
        <f>IF(C4308&lt;&gt;"",IF(C4308+G4308&gt;0,C4308+G4308,""),IF(G4308-C4309&gt;0,G4308-C4309,""))</f>
        <v/>
      </c>
      <c r="L4308" s="15" t="str">
        <f>if(K4308&lt;&gt;"",if(J4309-J4308&lt;G4308,1,if(G4308=J4309-J4308,"Push",0)),"")</f>
        <v/>
      </c>
    </row>
    <row r="4309" hidden="1">
      <c r="B4309" s="20" t="s">
        <v>264</v>
      </c>
      <c r="C4309" s="3">
        <v>0.1</v>
      </c>
      <c r="D4309" s="21">
        <v>0.504</v>
      </c>
      <c r="F4309" s="3">
        <v>67.9</v>
      </c>
      <c r="G4309" s="4">
        <v>1.0</v>
      </c>
      <c r="H4309" s="5">
        <v>-105.0</v>
      </c>
      <c r="I4309" s="12">
        <f>if(H4309&lt;0,-H4309/(-H4309+100),100/(H4309+100))/(if(H4309&lt;0,-H4309/(-H4309+100),100/(H4309+100))+if(H4308&lt;0,-H4308/(-H4308+100),100/(H4308+100)))</f>
        <v>0.4891657638</v>
      </c>
      <c r="J4309" s="13">
        <v>67.0</v>
      </c>
      <c r="K4309" s="23">
        <f>IF(C4309&lt;&gt;"",IF(C4309+G4309&gt;0,C4309+G4309,""),IF(G4309-C4308&gt;0,G4309-C4308,""))</f>
        <v>1.1</v>
      </c>
      <c r="L4309" s="15">
        <f>if(K4309&lt;&gt;"",if(J4308-J4309&lt;G4309,1,if(G4309=J4308-J4309,"Push",0)),"")</f>
        <v>1</v>
      </c>
    </row>
    <row r="4310" hidden="1">
      <c r="A4310" s="7">
        <v>44216.0</v>
      </c>
      <c r="B4310" s="8" t="s">
        <v>238</v>
      </c>
      <c r="C4310" s="9"/>
      <c r="D4310" s="9"/>
      <c r="E4310" s="9">
        <v>41.1</v>
      </c>
      <c r="F4310" s="9">
        <v>42.5</v>
      </c>
      <c r="G4310" s="4">
        <v>8.5</v>
      </c>
      <c r="H4310" s="5">
        <v>320.0</v>
      </c>
      <c r="I4310" s="12">
        <f>if(H4310&lt;0,-H4310/(-H4310+100),100/(H4310+100))/(if(H4310&lt;0,-H4310/(-H4310+100),100/(H4310+100))+if(H4311&lt;0,-H4311/(-H4311+100),100/(H4311+100)))</f>
        <v>0.2276707531</v>
      </c>
      <c r="J4310" s="13">
        <v>85.0</v>
      </c>
      <c r="K4310" s="14">
        <f>IF(C4310&lt;&gt;"",IF(C4310+G4310&gt;0,C4310+G4310,""),IF(G4310-C4311&gt;0,G4310-C4311,""))</f>
        <v>0.7</v>
      </c>
      <c r="L4310" s="15">
        <f>if(K4310&lt;&gt;"",if(J4311-J4310&lt;G4310,1,if(G4310=J4311-J4310,"Push",0)),"")</f>
        <v>1</v>
      </c>
    </row>
    <row r="4311" hidden="1">
      <c r="B4311" s="20" t="s">
        <v>243</v>
      </c>
      <c r="C4311" s="3">
        <v>7.8</v>
      </c>
      <c r="D4311" s="21">
        <v>0.755</v>
      </c>
      <c r="F4311" s="3">
        <v>43.8</v>
      </c>
      <c r="G4311" s="4">
        <v>-8.5</v>
      </c>
      <c r="H4311" s="5">
        <v>-420.0</v>
      </c>
      <c r="I4311" s="12">
        <f>if(H4311&lt;0,-H4311/(-H4311+100),100/(H4311+100))/(if(H4311&lt;0,-H4311/(-H4311+100),100/(H4311+100))+if(H4310&lt;0,-H4310/(-H4310+100),100/(H4310+100)))</f>
        <v>0.7723292469</v>
      </c>
      <c r="J4311" s="13">
        <v>87.0</v>
      </c>
      <c r="K4311" s="23" t="str">
        <f>IF(C4311&lt;&gt;"",IF(C4311+G4311&gt;0,C4311+G4311,""),IF(G4311-C4310&gt;0,G4311-C4310,""))</f>
        <v/>
      </c>
      <c r="L4311" s="15" t="str">
        <f>if(K4311&lt;&gt;"",if(J4310-J4311&lt;G4311,1,if(G4311=J4310-J4311,"Push",0)),"")</f>
        <v/>
      </c>
    </row>
    <row r="4312" hidden="1">
      <c r="A4312" s="7">
        <v>44216.0</v>
      </c>
      <c r="B4312" s="8" t="s">
        <v>66</v>
      </c>
      <c r="C4312" s="9">
        <v>9.1</v>
      </c>
      <c r="D4312" s="25">
        <v>0.786</v>
      </c>
      <c r="E4312" s="9">
        <v>35.0</v>
      </c>
      <c r="F4312" s="9">
        <v>45.7</v>
      </c>
      <c r="G4312" s="4">
        <v>-9.0</v>
      </c>
      <c r="H4312" s="5">
        <v>-455.0</v>
      </c>
      <c r="I4312" s="12">
        <f>if(H4312&lt;0,-H4312/(-H4312+100),100/(H4312+100))/(if(H4312&lt;0,-H4312/(-H4312+100),100/(H4312+100))+if(H4313&lt;0,-H4313/(-H4313+100),100/(H4313+100)))</f>
        <v>0.7867435159</v>
      </c>
      <c r="J4312" s="13">
        <v>92.0</v>
      </c>
      <c r="K4312" s="14">
        <f>IF(C4312&lt;&gt;"",IF(C4312+G4312&gt;0,C4312+G4312,""),IF(G4312-C4313&gt;0,G4312-C4313,""))</f>
        <v>0.1</v>
      </c>
      <c r="L4312" s="15" t="str">
        <f>if(K4312&lt;&gt;"",if(J4313-J4312&lt;G4312,1,if(G4312=J4313-J4312,"Push",0)),"")</f>
        <v>Push</v>
      </c>
    </row>
    <row r="4313" hidden="1">
      <c r="B4313" s="20" t="s">
        <v>149</v>
      </c>
      <c r="C4313" s="3"/>
      <c r="D4313" s="3"/>
      <c r="F4313" s="3">
        <v>40.0</v>
      </c>
      <c r="G4313" s="4">
        <v>9.0</v>
      </c>
      <c r="H4313" s="5">
        <v>350.0</v>
      </c>
      <c r="I4313" s="12">
        <f>if(H4313&lt;0,-H4313/(-H4313+100),100/(H4313+100))/(if(H4313&lt;0,-H4313/(-H4313+100),100/(H4313+100))+if(H4312&lt;0,-H4312/(-H4312+100),100/(H4312+100)))</f>
        <v>0.2132564841</v>
      </c>
      <c r="J4313" s="13">
        <v>83.0</v>
      </c>
      <c r="K4313" s="23" t="str">
        <f>IF(C4313&lt;&gt;"",IF(C4313+G4313&gt;0,C4313+G4313,""),IF(G4313-C4312&gt;0,G4313-C4312,""))</f>
        <v/>
      </c>
      <c r="L4313" s="15" t="str">
        <f>if(K4313&lt;&gt;"",if(J4312-J4313&lt;G4313,1,if(G4313=J4312-J4313,"Push",0)),"")</f>
        <v/>
      </c>
    </row>
    <row r="4314" hidden="1">
      <c r="A4314" s="7">
        <v>44216.0</v>
      </c>
      <c r="B4314" s="8" t="s">
        <v>318</v>
      </c>
      <c r="C4314" s="9">
        <v>19.1</v>
      </c>
      <c r="D4314" s="25">
        <v>0.94</v>
      </c>
      <c r="E4314" s="9">
        <v>34.1</v>
      </c>
      <c r="F4314" s="9">
        <v>41.6</v>
      </c>
      <c r="G4314" s="4">
        <v>-15.5</v>
      </c>
      <c r="H4314" s="5">
        <v>-1667.0</v>
      </c>
      <c r="I4314" s="12">
        <f>if(H4314&lt;0,-H4314/(-H4314+100),100/(H4314+100))/(if(H4314&lt;0,-H4314/(-H4314+100),100/(H4314+100))+if(H4315&lt;0,-H4315/(-H4315+100),100/(H4315+100)))</f>
        <v>0.908305441</v>
      </c>
      <c r="J4314" s="13">
        <v>78.0</v>
      </c>
      <c r="K4314" s="14">
        <f>IF(C4314&lt;&gt;"",IF(C4314+G4314&gt;0,C4314+G4314,""),IF(G4314-C4315&gt;0,G4314-C4315,""))</f>
        <v>3.6</v>
      </c>
      <c r="L4314" s="15">
        <f>if(K4314&lt;&gt;"",if(J4315-J4314&lt;G4314,1,if(G4314=J4315-J4314,"Push",0)),"")</f>
        <v>0</v>
      </c>
    </row>
    <row r="4315" hidden="1">
      <c r="B4315" s="20" t="s">
        <v>339</v>
      </c>
      <c r="C4315" s="3"/>
      <c r="D4315" s="3"/>
      <c r="F4315" s="3">
        <v>51.1</v>
      </c>
      <c r="G4315" s="4">
        <v>15.5</v>
      </c>
      <c r="H4315" s="5">
        <v>950.0</v>
      </c>
      <c r="I4315" s="12">
        <f>if(H4315&lt;0,-H4315/(-H4315+100),100/(H4315+100))/(if(H4315&lt;0,-H4315/(-H4315+100),100/(H4315+100))+if(H4314&lt;0,-H4314/(-H4314+100),100/(H4314+100)))</f>
        <v>0.09169455904</v>
      </c>
      <c r="J4315" s="13">
        <v>66.0</v>
      </c>
      <c r="K4315" s="23" t="str">
        <f>IF(C4315&lt;&gt;"",IF(C4315+G4315&gt;0,C4315+G4315,""),IF(G4315-C4314&gt;0,G4315-C4314,""))</f>
        <v/>
      </c>
      <c r="L4315" s="15" t="str">
        <f>if(K4315&lt;&gt;"",if(J4314-J4315&lt;G4315,1,if(G4315=J4314-J4315,"Push",0)),"")</f>
        <v/>
      </c>
    </row>
    <row r="4316" hidden="1">
      <c r="A4316" s="7">
        <v>44216.0</v>
      </c>
      <c r="B4316" s="8" t="s">
        <v>79</v>
      </c>
      <c r="C4316" s="9"/>
      <c r="D4316" s="9"/>
      <c r="E4316" s="9">
        <v>34.0</v>
      </c>
      <c r="F4316" s="9">
        <v>35.9</v>
      </c>
      <c r="G4316" s="4">
        <v>17.0</v>
      </c>
      <c r="H4316" s="5">
        <v>1100.0</v>
      </c>
      <c r="I4316" s="12">
        <f>if(H4316&lt;0,-H4316/(-H4316+100),100/(H4316+100))/(if(H4316&lt;0,-H4316/(-H4316+100),100/(H4316+100))+if(H4317&lt;0,-H4317/(-H4317+100),100/(H4317+100)))</f>
        <v>0.07975460123</v>
      </c>
      <c r="J4316" s="13">
        <v>74.0</v>
      </c>
      <c r="K4316" s="14">
        <f>IF(C4316&lt;&gt;"",IF(C4316+G4316&gt;0,C4316+G4316,""),IF(G4316-C4317&gt;0,G4316-C4317,""))</f>
        <v>5.5</v>
      </c>
      <c r="L4316" s="15">
        <f>if(K4316&lt;&gt;"",if(J4317-J4316&lt;G4316,1,if(G4316=J4317-J4316,"Push",0)),"")</f>
        <v>1</v>
      </c>
    </row>
    <row r="4317" hidden="1">
      <c r="B4317" s="20" t="s">
        <v>325</v>
      </c>
      <c r="C4317" s="3">
        <v>11.5</v>
      </c>
      <c r="D4317" s="21">
        <v>0.839</v>
      </c>
      <c r="F4317" s="3">
        <v>50.9</v>
      </c>
      <c r="G4317" s="4">
        <v>-17.0</v>
      </c>
      <c r="H4317" s="5">
        <v>-2500.0</v>
      </c>
      <c r="I4317" s="12">
        <f>if(H4317&lt;0,-H4317/(-H4317+100),100/(H4317+100))/(if(H4317&lt;0,-H4317/(-H4317+100),100/(H4317+100))+if(H4316&lt;0,-H4316/(-H4316+100),100/(H4316+100)))</f>
        <v>0.9202453988</v>
      </c>
      <c r="J4317" s="13">
        <v>86.0</v>
      </c>
      <c r="K4317" s="23" t="str">
        <f>IF(C4317&lt;&gt;"",IF(C4317+G4317&gt;0,C4317+G4317,""),IF(G4317-C4316&gt;0,G4317-C4316,""))</f>
        <v/>
      </c>
      <c r="L4317" s="15" t="str">
        <f>if(K4317&lt;&gt;"",if(J4316-J4317&lt;G4317,1,if(G4317=J4316-J4317,"Push",0)),"")</f>
        <v/>
      </c>
    </row>
    <row r="4318" hidden="1">
      <c r="A4318" s="7">
        <v>44216.0</v>
      </c>
      <c r="B4318" s="8" t="s">
        <v>218</v>
      </c>
      <c r="C4318" s="9"/>
      <c r="D4318" s="9"/>
      <c r="E4318" s="9">
        <v>31.5</v>
      </c>
      <c r="F4318" s="9">
        <v>13.1</v>
      </c>
      <c r="G4318" s="4">
        <v>4.5</v>
      </c>
      <c r="H4318" s="5">
        <v>165.0</v>
      </c>
      <c r="I4318" s="12">
        <f>if(H4318&lt;0,-H4318/(-H4318+100),100/(H4318+100))/(if(H4318&lt;0,-H4318/(-H4318+100),100/(H4318+100))+if(H4319&lt;0,-H4319/(-H4319+100),100/(H4319+100)))</f>
        <v>0.3595638078</v>
      </c>
      <c r="J4318" s="13">
        <v>68.0</v>
      </c>
      <c r="K4318" s="14" t="str">
        <f>IF(C4318&lt;&gt;"",IF(C4318+G4318&gt;0,C4318+G4318,""),IF(G4318-C4319&gt;0,G4318-C4319,""))</f>
        <v/>
      </c>
      <c r="L4318" s="15" t="str">
        <f>if(K4318&lt;&gt;"",if(J4319-J4318&lt;G4318,1,if(G4318=J4319-J4318,"Push",0)),"")</f>
        <v/>
      </c>
    </row>
    <row r="4319" hidden="1">
      <c r="B4319" s="20" t="s">
        <v>233</v>
      </c>
      <c r="C4319" s="3">
        <v>6.2</v>
      </c>
      <c r="D4319" s="21">
        <v>0.719</v>
      </c>
      <c r="F4319" s="3">
        <v>57.5</v>
      </c>
      <c r="G4319" s="4">
        <v>-4.5</v>
      </c>
      <c r="H4319" s="5">
        <v>-205.0</v>
      </c>
      <c r="I4319" s="12">
        <f>if(H4319&lt;0,-H4319/(-H4319+100),100/(H4319+100))/(if(H4319&lt;0,-H4319/(-H4319+100),100/(H4319+100))+if(H4318&lt;0,-H4318/(-H4318+100),100/(H4318+100)))</f>
        <v>0.6404361922</v>
      </c>
      <c r="J4319" s="13">
        <v>87.0</v>
      </c>
      <c r="K4319" s="23">
        <f>IF(C4319&lt;&gt;"",IF(C4319+G4319&gt;0,C4319+G4319,""),IF(G4319-C4318&gt;0,G4319-C4318,""))</f>
        <v>1.7</v>
      </c>
      <c r="L4319" s="15">
        <f>if(K4319&lt;&gt;"",if(J4318-J4319&lt;G4319,1,if(G4319=J4318-J4319,"Push",0)),"")</f>
        <v>1</v>
      </c>
    </row>
    <row r="4320" hidden="1">
      <c r="A4320" s="7">
        <v>44216.0</v>
      </c>
      <c r="B4320" s="8" t="s">
        <v>165</v>
      </c>
      <c r="C4320" s="9"/>
      <c r="D4320" s="9"/>
      <c r="E4320" s="9">
        <v>31.1</v>
      </c>
      <c r="F4320" s="9">
        <v>64.5</v>
      </c>
      <c r="G4320" s="4">
        <v>2.5</v>
      </c>
      <c r="H4320" s="5">
        <v>120.0</v>
      </c>
      <c r="I4320" s="12">
        <f>if(H4320&lt;0,-H4320/(-H4320+100),100/(H4320+100))/(if(H4320&lt;0,-H4320/(-H4320+100),100/(H4320+100))+if(H4321&lt;0,-H4321/(-H4321+100),100/(H4321+100)))</f>
        <v>0.4357962697</v>
      </c>
      <c r="J4320" s="13">
        <v>92.0</v>
      </c>
      <c r="K4320" s="14" t="str">
        <f>IF(C4320&lt;&gt;"",IF(C4320+G4320&gt;0,C4320+G4320,""),IF(G4320-C4321&gt;0,G4320-C4321,""))</f>
        <v/>
      </c>
      <c r="L4320" s="15" t="str">
        <f>if(K4320&lt;&gt;"",if(J4321-J4320&lt;G4320,1,if(G4320=J4321-J4320,"Push",0)),"")</f>
        <v/>
      </c>
    </row>
    <row r="4321" hidden="1">
      <c r="B4321" s="20" t="s">
        <v>123</v>
      </c>
      <c r="C4321" s="3">
        <v>7.8</v>
      </c>
      <c r="D4321" s="21">
        <v>0.756</v>
      </c>
      <c r="F4321" s="3">
        <v>10.3</v>
      </c>
      <c r="G4321" s="4">
        <v>-2.5</v>
      </c>
      <c r="H4321" s="5">
        <v>-143.0</v>
      </c>
      <c r="I4321" s="12">
        <f>if(H4321&lt;0,-H4321/(-H4321+100),100/(H4321+100))/(if(H4321&lt;0,-H4321/(-H4321+100),100/(H4321+100))+if(H4320&lt;0,-H4320/(-H4320+100),100/(H4320+100)))</f>
        <v>0.5642037303</v>
      </c>
      <c r="J4321" s="13">
        <v>88.0</v>
      </c>
      <c r="K4321" s="23">
        <f>IF(C4321&lt;&gt;"",IF(C4321+G4321&gt;0,C4321+G4321,""),IF(G4321-C4320&gt;0,G4321-C4320,""))</f>
        <v>5.3</v>
      </c>
      <c r="L4321" s="15">
        <f>if(K4321&lt;&gt;"",if(J4320-J4321&lt;G4321,1,if(G4321=J4320-J4321,"Push",0)),"")</f>
        <v>0</v>
      </c>
    </row>
    <row r="4322" hidden="1">
      <c r="A4322" s="7">
        <v>44216.0</v>
      </c>
      <c r="B4322" s="8" t="s">
        <v>423</v>
      </c>
      <c r="C4322" s="9"/>
      <c r="D4322" s="9"/>
      <c r="E4322" s="9">
        <v>18.0</v>
      </c>
      <c r="F4322" s="9">
        <v>15.5</v>
      </c>
      <c r="G4322" s="69"/>
      <c r="I4322" s="12"/>
      <c r="J4322" s="13">
        <v>37.0</v>
      </c>
      <c r="K4322" s="14"/>
      <c r="L4322" s="15"/>
    </row>
    <row r="4323" hidden="1">
      <c r="B4323" s="20" t="s">
        <v>111</v>
      </c>
      <c r="C4323" s="3">
        <v>32.2</v>
      </c>
      <c r="D4323" s="21">
        <v>0.99</v>
      </c>
      <c r="F4323" s="3">
        <v>60.2</v>
      </c>
      <c r="G4323" s="69"/>
      <c r="I4323" s="12"/>
      <c r="J4323" s="13">
        <v>89.0</v>
      </c>
      <c r="K4323" s="23"/>
      <c r="L4323" s="15"/>
    </row>
    <row r="4324">
      <c r="A4324" s="42">
        <v>44217.0</v>
      </c>
      <c r="B4324" s="43" t="s">
        <v>118</v>
      </c>
      <c r="C4324" s="44"/>
      <c r="D4324" s="44"/>
      <c r="E4324" s="44">
        <v>86.5</v>
      </c>
      <c r="F4324" s="44">
        <v>43.2</v>
      </c>
      <c r="G4324" s="67">
        <v>-3.0</v>
      </c>
      <c r="H4324" s="48">
        <v>-155.0</v>
      </c>
      <c r="I4324" s="49">
        <f>if(H4324&lt;0,-H4324/(-H4324+100),100/(H4324+100))/(if(H4324&lt;0,-H4324/(-H4324+100),100/(H4324+100))+if(H4325&lt;0,-H4325/(-H4325+100),100/(H4325+100)))</f>
        <v>0.582992641</v>
      </c>
      <c r="J4324" s="50">
        <v>67.0</v>
      </c>
      <c r="K4324" s="51" t="str">
        <f>IF(C4324&lt;&gt;"",IF(C4324+G4324&gt;0,C4324+G4324,""),IF(G4324-C4325&gt;0,G4324-C4325,""))</f>
        <v/>
      </c>
      <c r="L4324" s="52" t="str">
        <f>if(K4324&lt;&gt;"",if(J4325-J4324&lt;G4324,1,if(G4324=J4325-J4324,"Push",0)),"")</f>
        <v/>
      </c>
    </row>
    <row r="4325">
      <c r="B4325" s="20" t="s">
        <v>285</v>
      </c>
      <c r="C4325" s="3">
        <v>1.8</v>
      </c>
      <c r="D4325" s="21">
        <v>0.568</v>
      </c>
      <c r="F4325" s="3">
        <v>87.3</v>
      </c>
      <c r="G4325" s="4">
        <v>3.0</v>
      </c>
      <c r="H4325" s="5">
        <v>130.0</v>
      </c>
      <c r="I4325" s="12">
        <f>if(H4325&lt;0,-H4325/(-H4325+100),100/(H4325+100))/(if(H4325&lt;0,-H4325/(-H4325+100),100/(H4325+100))+if(H4324&lt;0,-H4324/(-H4324+100),100/(H4324+100)))</f>
        <v>0.417007359</v>
      </c>
      <c r="J4325" s="13">
        <v>75.0</v>
      </c>
      <c r="K4325" s="23">
        <f>IF(C4325&lt;&gt;"",IF(C4325+G4325&gt;0,C4325+G4325,""),IF(G4325-C4324&gt;0,G4325-C4324,""))</f>
        <v>4.8</v>
      </c>
      <c r="L4325" s="15">
        <f>if(K4325&lt;&gt;"",if(J4324-J4325&lt;G4325,1,if(G4325=J4324-J4325,"Push",0)),"")</f>
        <v>1</v>
      </c>
    </row>
    <row r="4326" hidden="1">
      <c r="A4326" s="7">
        <v>44217.0</v>
      </c>
      <c r="B4326" s="8" t="s">
        <v>261</v>
      </c>
      <c r="C4326" s="9">
        <v>3.2</v>
      </c>
      <c r="D4326" s="25">
        <v>0.611</v>
      </c>
      <c r="E4326" s="9">
        <v>83.7</v>
      </c>
      <c r="F4326" s="9">
        <v>69.8</v>
      </c>
      <c r="G4326" s="4">
        <v>-2.0</v>
      </c>
      <c r="H4326" s="5">
        <v>-132.0</v>
      </c>
      <c r="I4326" s="12">
        <f>if(H4326&lt;0,-H4326/(-H4326+100),100/(H4326+100))/(if(H4326&lt;0,-H4326/(-H4326+100),100/(H4326+100))+if(H4327&lt;0,-H4327/(-H4327+100),100/(H4327+100)))</f>
        <v>0.5467333542</v>
      </c>
      <c r="J4326" s="13">
        <v>84.0</v>
      </c>
      <c r="K4326" s="14">
        <f>IF(C4326&lt;&gt;"",IF(C4326+G4326&gt;0,C4326+G4326,""),IF(G4326-C4327&gt;0,G4326-C4327,""))</f>
        <v>1.2</v>
      </c>
      <c r="L4326" s="15" t="str">
        <f>if(K4326&lt;&gt;"",if(J4327-J4326&lt;G4326,1,if(G4326=J4327-J4326,"Push",0)),"")</f>
        <v>Push</v>
      </c>
    </row>
    <row r="4327" hidden="1">
      <c r="B4327" s="20" t="s">
        <v>25</v>
      </c>
      <c r="C4327" s="3"/>
      <c r="D4327" s="3"/>
      <c r="F4327" s="3">
        <v>56.4</v>
      </c>
      <c r="G4327" s="4">
        <v>2.0</v>
      </c>
      <c r="H4327" s="5">
        <v>112.0</v>
      </c>
      <c r="I4327" s="12">
        <f>if(H4327&lt;0,-H4327/(-H4327+100),100/(H4327+100))/(if(H4327&lt;0,-H4327/(-H4327+100),100/(H4327+100))+if(H4326&lt;0,-H4326/(-H4326+100),100/(H4326+100)))</f>
        <v>0.4532666458</v>
      </c>
      <c r="J4327" s="13">
        <v>82.0</v>
      </c>
      <c r="K4327" s="23" t="str">
        <f>IF(C4327&lt;&gt;"",IF(C4327+G4327&gt;0,C4327+G4327,""),IF(G4327-C4326&gt;0,G4327-C4326,""))</f>
        <v/>
      </c>
      <c r="L4327" s="15" t="str">
        <f>if(K4327&lt;&gt;"",if(J4326-J4327&lt;G4327,1,if(G4327=J4326-J4327,"Push",0)),"")</f>
        <v/>
      </c>
    </row>
    <row r="4328" hidden="1">
      <c r="A4328" s="7">
        <v>44217.0</v>
      </c>
      <c r="B4328" s="8" t="s">
        <v>108</v>
      </c>
      <c r="C4328" s="9"/>
      <c r="D4328" s="9"/>
      <c r="E4328" s="9">
        <v>81.1</v>
      </c>
      <c r="F4328" s="9">
        <v>98.9</v>
      </c>
      <c r="G4328" s="4">
        <v>10.5</v>
      </c>
      <c r="H4328" s="5">
        <v>480.0</v>
      </c>
      <c r="I4328" s="12">
        <f>if(H4328&lt;0,-H4328/(-H4328+100),100/(H4328+100))/(if(H4328&lt;0,-H4328/(-H4328+100),100/(H4328+100))+if(H4329&lt;0,-H4329/(-H4329+100),100/(H4329+100)))</f>
        <v>0.1653780069</v>
      </c>
      <c r="J4328" s="13">
        <v>81.0</v>
      </c>
      <c r="K4328" s="14" t="str">
        <f>IF(C4328&lt;&gt;"",IF(C4328+G4328&gt;0,C4328+G4328,""),IF(G4328-C4329&gt;0,G4328-C4329,""))</f>
        <v/>
      </c>
      <c r="L4328" s="15" t="str">
        <f>if(K4328&lt;&gt;"",if(J4329-J4328&lt;G4328,1,if(G4328=J4329-J4328,"Push",0)),"")</f>
        <v/>
      </c>
    </row>
    <row r="4329" hidden="1">
      <c r="B4329" s="20" t="s">
        <v>88</v>
      </c>
      <c r="C4329" s="3">
        <v>11.5</v>
      </c>
      <c r="D4329" s="21">
        <v>0.85</v>
      </c>
      <c r="F4329" s="3">
        <v>35.8</v>
      </c>
      <c r="G4329" s="4">
        <v>-10.5</v>
      </c>
      <c r="H4329" s="5">
        <v>-670.0</v>
      </c>
      <c r="I4329" s="12">
        <f>if(H4329&lt;0,-H4329/(-H4329+100),100/(H4329+100))/(if(H4329&lt;0,-H4329/(-H4329+100),100/(H4329+100))+if(H4328&lt;0,-H4328/(-H4328+100),100/(H4328+100)))</f>
        <v>0.8346219931</v>
      </c>
      <c r="J4329" s="13">
        <v>69.0</v>
      </c>
      <c r="K4329" s="23">
        <f>IF(C4329&lt;&gt;"",IF(C4329+G4329&gt;0,C4329+G4329,""),IF(G4329-C4328&gt;0,G4329-C4328,""))</f>
        <v>1</v>
      </c>
      <c r="L4329" s="15">
        <f>if(K4329&lt;&gt;"",if(J4328-J4329&lt;G4329,1,if(G4329=J4328-J4329,"Push",0)),"")</f>
        <v>0</v>
      </c>
    </row>
    <row r="4330" hidden="1">
      <c r="A4330" s="7">
        <v>44217.0</v>
      </c>
      <c r="B4330" s="8" t="s">
        <v>23</v>
      </c>
      <c r="C4330" s="9"/>
      <c r="D4330" s="9"/>
      <c r="E4330" s="9">
        <v>73.8</v>
      </c>
      <c r="F4330" s="9">
        <v>76.0</v>
      </c>
      <c r="G4330" s="4">
        <v>-2.5</v>
      </c>
      <c r="H4330" s="5">
        <v>-148.0</v>
      </c>
      <c r="I4330" s="12">
        <f>if(H4330&lt;0,-H4330/(-H4330+100),100/(H4330+100))/(if(H4330&lt;0,-H4330/(-H4330+100),100/(H4330+100))+if(H4331&lt;0,-H4331/(-H4331+100),100/(H4331+100)))</f>
        <v>0.5676429568</v>
      </c>
      <c r="J4330" s="13">
        <v>65.0</v>
      </c>
      <c r="K4330" s="14" t="str">
        <f>IF(C4330&lt;&gt;"",IF(C4330+G4330&gt;0,C4330+G4330,""),IF(G4330-C4331&gt;0,G4330-C4331,""))</f>
        <v/>
      </c>
      <c r="L4330" s="15" t="str">
        <f>if(K4330&lt;&gt;"",if(J4331-J4330&lt;G4330,1,if(G4330=J4331-J4330,"Push",0)),"")</f>
        <v/>
      </c>
    </row>
    <row r="4331" hidden="1">
      <c r="B4331" s="20" t="s">
        <v>60</v>
      </c>
      <c r="C4331" s="3">
        <v>1.1</v>
      </c>
      <c r="D4331" s="21">
        <v>0.548</v>
      </c>
      <c r="F4331" s="3">
        <v>41.4</v>
      </c>
      <c r="G4331" s="4">
        <v>2.5</v>
      </c>
      <c r="H4331" s="5">
        <v>120.0</v>
      </c>
      <c r="I4331" s="12">
        <f>if(H4331&lt;0,-H4331/(-H4331+100),100/(H4331+100))/(if(H4331&lt;0,-H4331/(-H4331+100),100/(H4331+100))+if(H4330&lt;0,-H4330/(-H4330+100),100/(H4330+100)))</f>
        <v>0.4323570432</v>
      </c>
      <c r="J4331" s="13">
        <v>61.0</v>
      </c>
      <c r="K4331" s="23">
        <f>IF(C4331&lt;&gt;"",IF(C4331+G4331&gt;0,C4331+G4331,""),IF(G4331-C4330&gt;0,G4331-C4330,""))</f>
        <v>3.6</v>
      </c>
      <c r="L4331" s="15">
        <f>if(K4331&lt;&gt;"",if(J4330-J4331&lt;G4331,1,if(G4331=J4330-J4331,"Push",0)),"")</f>
        <v>0</v>
      </c>
    </row>
    <row r="4332" hidden="1">
      <c r="A4332" s="7">
        <v>44217.0</v>
      </c>
      <c r="B4332" s="8" t="s">
        <v>414</v>
      </c>
      <c r="C4332" s="9"/>
      <c r="D4332" s="9"/>
      <c r="E4332" s="9">
        <v>72.7</v>
      </c>
      <c r="F4332" s="9">
        <v>90.9</v>
      </c>
      <c r="G4332" s="4">
        <v>8.0</v>
      </c>
      <c r="H4332" s="5">
        <v>295.0</v>
      </c>
      <c r="I4332" s="12">
        <f>if(H4332&lt;0,-H4332/(-H4332+100),100/(H4332+100))/(if(H4332&lt;0,-H4332/(-H4332+100),100/(H4332+100))+if(H4333&lt;0,-H4333/(-H4333+100),100/(H4333+100)))</f>
        <v>0.2428115016</v>
      </c>
      <c r="J4332" s="13">
        <v>84.0</v>
      </c>
      <c r="K4332" s="14">
        <f>IF(C4332&lt;&gt;"",IF(C4332+G4332&gt;0,C4332+G4332,""),IF(G4332-C4333&gt;0,G4332-C4333,""))</f>
        <v>1.4</v>
      </c>
      <c r="L4332" s="15">
        <f>if(K4332&lt;&gt;"",if(J4333-J4332&lt;G4332,1,if(G4332=J4333-J4332,"Push",0)),"")</f>
        <v>1</v>
      </c>
    </row>
    <row r="4333" hidden="1">
      <c r="B4333" s="20" t="s">
        <v>40</v>
      </c>
      <c r="C4333" s="3">
        <v>6.6</v>
      </c>
      <c r="D4333" s="21">
        <v>0.728</v>
      </c>
      <c r="F4333" s="3">
        <v>36.6</v>
      </c>
      <c r="G4333" s="4">
        <v>-8.0</v>
      </c>
      <c r="H4333" s="5">
        <v>-375.0</v>
      </c>
      <c r="I4333" s="12">
        <f>if(H4333&lt;0,-H4333/(-H4333+100),100/(H4333+100))/(if(H4333&lt;0,-H4333/(-H4333+100),100/(H4333+100))+if(H4332&lt;0,-H4332/(-H4332+100),100/(H4332+100)))</f>
        <v>0.7571884984</v>
      </c>
      <c r="J4333" s="13">
        <v>76.0</v>
      </c>
      <c r="K4333" s="23" t="str">
        <f>IF(C4333&lt;&gt;"",IF(C4333+G4333&gt;0,C4333+G4333,""),IF(G4333-C4332&gt;0,G4333-C4332,""))</f>
        <v/>
      </c>
      <c r="L4333" s="15" t="str">
        <f>if(K4333&lt;&gt;"",if(J4332-J4333&lt;G4333,1,if(G4333=J4332-J4333,"Push",0)),"")</f>
        <v/>
      </c>
    </row>
    <row r="4334" hidden="1">
      <c r="A4334" s="7">
        <v>44217.0</v>
      </c>
      <c r="B4334" s="8" t="s">
        <v>41</v>
      </c>
      <c r="C4334" s="9">
        <v>1.5</v>
      </c>
      <c r="D4334" s="25">
        <v>0.553</v>
      </c>
      <c r="E4334" s="9">
        <v>70.7</v>
      </c>
      <c r="F4334" s="9">
        <v>82.2</v>
      </c>
      <c r="G4334" s="4">
        <v>-4.0</v>
      </c>
      <c r="H4334" s="5">
        <v>-180.0</v>
      </c>
      <c r="I4334" s="12">
        <f>if(H4334&lt;0,-H4334/(-H4334+100),100/(H4334+100))/(if(H4334&lt;0,-H4334/(-H4334+100),100/(H4334+100))+if(H4335&lt;0,-H4335/(-H4335+100),100/(H4335+100)))</f>
        <v>0.6145374449</v>
      </c>
      <c r="J4334" s="13">
        <v>73.0</v>
      </c>
      <c r="K4334" s="14" t="str">
        <f>IF(C4334&lt;&gt;"",IF(C4334+G4334&gt;0,C4334+G4334,""),IF(G4334-C4335&gt;0,G4334-C4335,""))</f>
        <v/>
      </c>
      <c r="L4334" s="15" t="str">
        <f>if(K4334&lt;&gt;"",if(J4335-J4334&lt;G4334,1,if(G4334=J4335-J4334,"Push",0)),"")</f>
        <v/>
      </c>
    </row>
    <row r="4335" hidden="1">
      <c r="B4335" s="20" t="s">
        <v>142</v>
      </c>
      <c r="C4335" s="3"/>
      <c r="D4335" s="3"/>
      <c r="F4335" s="3">
        <v>30.2</v>
      </c>
      <c r="G4335" s="4">
        <v>4.0</v>
      </c>
      <c r="H4335" s="5">
        <v>148.0</v>
      </c>
      <c r="I4335" s="12">
        <f>if(H4335&lt;0,-H4335/(-H4335+100),100/(H4335+100))/(if(H4335&lt;0,-H4335/(-H4335+100),100/(H4335+100))+if(H4334&lt;0,-H4334/(-H4334+100),100/(H4334+100)))</f>
        <v>0.3854625551</v>
      </c>
      <c r="J4335" s="13">
        <v>50.0</v>
      </c>
      <c r="K4335" s="23">
        <f>IF(C4335&lt;&gt;"",IF(C4335+G4335&gt;0,C4335+G4335,""),IF(G4335-C4334&gt;0,G4335-C4334,""))</f>
        <v>2.5</v>
      </c>
      <c r="L4335" s="15">
        <f>if(K4335&lt;&gt;"",if(J4334-J4335&lt;G4335,1,if(G4335=J4334-J4335,"Push",0)),"")</f>
        <v>0</v>
      </c>
    </row>
    <row r="4336" hidden="1">
      <c r="A4336" s="7">
        <v>44217.0</v>
      </c>
      <c r="B4336" s="8" t="s">
        <v>19</v>
      </c>
      <c r="C4336" s="9">
        <v>7.3</v>
      </c>
      <c r="D4336" s="25">
        <v>0.774</v>
      </c>
      <c r="E4336" s="9">
        <v>68.5</v>
      </c>
      <c r="F4336" s="9">
        <v>57.4</v>
      </c>
      <c r="G4336" s="4">
        <v>-9.0</v>
      </c>
      <c r="H4336" s="5">
        <v>-435.0</v>
      </c>
      <c r="I4336" s="12">
        <f>if(H4336&lt;0,-H4336/(-H4336+100),100/(H4336+100))/(if(H4336&lt;0,-H4336/(-H4336+100),100/(H4336+100))+if(H4337&lt;0,-H4337/(-H4337+100),100/(H4337+100)))</f>
        <v>0.7815434871</v>
      </c>
      <c r="J4336" s="13">
        <v>61.0</v>
      </c>
      <c r="K4336" s="14" t="str">
        <f>IF(C4336&lt;&gt;"",IF(C4336+G4336&gt;0,C4336+G4336,""),IF(G4336-C4337&gt;0,G4336-C4337,""))</f>
        <v/>
      </c>
      <c r="L4336" s="15" t="str">
        <f>if(K4336&lt;&gt;"",if(J4337-J4336&lt;G4336,1,if(G4336=J4337-J4336,"Push",0)),"")</f>
        <v/>
      </c>
    </row>
    <row r="4337" hidden="1">
      <c r="B4337" s="20" t="s">
        <v>27</v>
      </c>
      <c r="C4337" s="3"/>
      <c r="D4337" s="3"/>
      <c r="F4337" s="3">
        <v>59.4</v>
      </c>
      <c r="G4337" s="4">
        <v>9.0</v>
      </c>
      <c r="H4337" s="5">
        <v>340.0</v>
      </c>
      <c r="I4337" s="12">
        <f>if(H4337&lt;0,-H4337/(-H4337+100),100/(H4337+100))/(if(H4337&lt;0,-H4337/(-H4337+100),100/(H4337+100))+if(H4336&lt;0,-H4336/(-H4336+100),100/(H4336+100)))</f>
        <v>0.2184565129</v>
      </c>
      <c r="J4337" s="13">
        <v>57.0</v>
      </c>
      <c r="K4337" s="23">
        <f>IF(C4337&lt;&gt;"",IF(C4337+G4337&gt;0,C4337+G4337,""),IF(G4337-C4336&gt;0,G4337-C4336,""))</f>
        <v>1.7</v>
      </c>
      <c r="L4337" s="15">
        <f>if(K4337&lt;&gt;"",if(J4336-J4337&lt;G4337,1,if(G4337=J4336-J4337,"Push",0)),"")</f>
        <v>1</v>
      </c>
    </row>
    <row r="4338" hidden="1">
      <c r="A4338" s="7">
        <v>44217.0</v>
      </c>
      <c r="B4338" s="8" t="s">
        <v>344</v>
      </c>
      <c r="C4338" s="9">
        <v>3.0</v>
      </c>
      <c r="D4338" s="25">
        <v>0.616</v>
      </c>
      <c r="E4338" s="9">
        <v>66.9</v>
      </c>
      <c r="F4338" s="9">
        <v>78.1</v>
      </c>
      <c r="G4338" s="4">
        <v>-2.5</v>
      </c>
      <c r="H4338" s="5">
        <v>-143.0</v>
      </c>
      <c r="I4338" s="12">
        <f>if(H4338&lt;0,-H4338/(-H4338+100),100/(H4338+100))/(if(H4338&lt;0,-H4338/(-H4338+100),100/(H4338+100))+if(H4339&lt;0,-H4339/(-H4339+100),100/(H4339+100)))</f>
        <v>0.5642037303</v>
      </c>
      <c r="J4338" s="13">
        <v>71.0</v>
      </c>
      <c r="K4338" s="14">
        <f>IF(C4338&lt;&gt;"",IF(C4338+G4338&gt;0,C4338+G4338,""),IF(G4338-C4339&gt;0,G4338-C4339,""))</f>
        <v>0.5</v>
      </c>
      <c r="L4338" s="15">
        <f>if(K4338&lt;&gt;"",if(J4339-J4338&lt;G4338,1,if(G4338=J4339-J4338,"Push",0)),"")</f>
        <v>1</v>
      </c>
    </row>
    <row r="4339" hidden="1">
      <c r="B4339" s="20" t="s">
        <v>104</v>
      </c>
      <c r="C4339" s="3"/>
      <c r="D4339" s="3"/>
      <c r="F4339" s="3">
        <v>35.8</v>
      </c>
      <c r="G4339" s="4">
        <v>2.5</v>
      </c>
      <c r="H4339" s="5">
        <v>120.0</v>
      </c>
      <c r="I4339" s="12">
        <f>if(H4339&lt;0,-H4339/(-H4339+100),100/(H4339+100))/(if(H4339&lt;0,-H4339/(-H4339+100),100/(H4339+100))+if(H4338&lt;0,-H4338/(-H4338+100),100/(H4338+100)))</f>
        <v>0.4357962697</v>
      </c>
      <c r="J4339" s="13">
        <v>56.0</v>
      </c>
      <c r="K4339" s="23" t="str">
        <f>IF(C4339&lt;&gt;"",IF(C4339+G4339&gt;0,C4339+G4339,""),IF(G4339-C4338&gt;0,G4339-C4338,""))</f>
        <v/>
      </c>
      <c r="L4339" s="15" t="str">
        <f>if(K4339&lt;&gt;"",if(J4338-J4339&lt;G4339,1,if(G4339=J4338-J4339,"Push",0)),"")</f>
        <v/>
      </c>
    </row>
    <row r="4340" hidden="1">
      <c r="A4340" s="7">
        <v>44217.0</v>
      </c>
      <c r="B4340" s="8" t="s">
        <v>332</v>
      </c>
      <c r="C4340" s="9"/>
      <c r="D4340" s="9"/>
      <c r="E4340" s="9">
        <v>66.9</v>
      </c>
      <c r="F4340" s="9">
        <v>39.4</v>
      </c>
      <c r="G4340" s="4">
        <v>3.3</v>
      </c>
      <c r="H4340" s="5">
        <v>143.0</v>
      </c>
      <c r="I4340" s="12">
        <f>if(H4340&lt;0,-H4340/(-H4340+100),100/(H4340+100))/(if(H4340&lt;0,-H4340/(-H4340+100),100/(H4340+100))+if(H4341&lt;0,-H4341/(-H4341+100),100/(H4341+100)))</f>
        <v>0.3968430909</v>
      </c>
      <c r="J4340" s="13">
        <v>52.0</v>
      </c>
      <c r="K4340" s="14" t="str">
        <f>IF(C4340&lt;&gt;"",IF(C4340+G4340&gt;0,C4340+G4340,""),IF(G4340-C4341&gt;0,G4340-C4341,""))</f>
        <v/>
      </c>
      <c r="L4340" s="15" t="str">
        <f>if(K4340&lt;&gt;"",if(J4341-J4340&lt;G4340,1,if(G4340=J4341-J4340,"Push",0)),"")</f>
        <v/>
      </c>
    </row>
    <row r="4341" hidden="1">
      <c r="B4341" s="20" t="s">
        <v>24</v>
      </c>
      <c r="C4341" s="3">
        <v>5.8</v>
      </c>
      <c r="D4341" s="21">
        <v>0.699</v>
      </c>
      <c r="F4341" s="3">
        <v>82.4</v>
      </c>
      <c r="G4341" s="4">
        <v>-3.5</v>
      </c>
      <c r="H4341" s="5">
        <v>-167.0</v>
      </c>
      <c r="I4341" s="12">
        <f>if(H4341&lt;0,-H4341/(-H4341+100),100/(H4341+100))/(if(H4341&lt;0,-H4341/(-H4341+100),100/(H4341+100))+if(H4340&lt;0,-H4340/(-H4340+100),100/(H4340+100)))</f>
        <v>0.6031569091</v>
      </c>
      <c r="J4341" s="13">
        <v>72.0</v>
      </c>
      <c r="K4341" s="23">
        <f>IF(C4341&lt;&gt;"",IF(C4341+G4341&gt;0,C4341+G4341,""),IF(G4341-C4340&gt;0,G4341-C4340,""))</f>
        <v>2.3</v>
      </c>
      <c r="L4341" s="15">
        <f>if(K4341&lt;&gt;"",if(J4340-J4341&lt;G4341,1,if(G4341=J4340-J4341,"Push",0)),"")</f>
        <v>1</v>
      </c>
    </row>
    <row r="4342" hidden="1">
      <c r="A4342" s="7">
        <v>44217.0</v>
      </c>
      <c r="B4342" s="8" t="s">
        <v>59</v>
      </c>
      <c r="C4342" s="9"/>
      <c r="D4342" s="9"/>
      <c r="E4342" s="9">
        <v>63.8</v>
      </c>
      <c r="F4342" s="9">
        <v>27.2</v>
      </c>
      <c r="G4342" s="4">
        <v>2.5</v>
      </c>
      <c r="H4342" s="5">
        <v>123.0</v>
      </c>
      <c r="I4342" s="12">
        <f>if(H4342&lt;0,-H4342/(-H4342+100),100/(H4342+100))/(if(H4342&lt;0,-H4342/(-H4342+100),100/(H4342+100))+if(H4343&lt;0,-H4343/(-H4343+100),100/(H4343+100)))</f>
        <v>0.4277159966</v>
      </c>
      <c r="J4342" s="13">
        <v>67.0</v>
      </c>
      <c r="K4342" s="14">
        <f>IF(C4342&lt;&gt;"",IF(C4342+G4342&gt;0,C4342+G4342,""),IF(G4342-C4343&gt;0,G4342-C4343,""))</f>
        <v>0.2</v>
      </c>
      <c r="L4342" s="15">
        <f>if(K4342&lt;&gt;"",if(J4343-J4342&lt;G4342,1,if(G4342=J4343-J4342,"Push",0)),"")</f>
        <v>0</v>
      </c>
    </row>
    <row r="4343" hidden="1">
      <c r="B4343" s="20" t="s">
        <v>196</v>
      </c>
      <c r="C4343" s="3">
        <v>2.3</v>
      </c>
      <c r="D4343" s="21">
        <v>0.581</v>
      </c>
      <c r="F4343" s="3">
        <v>78.1</v>
      </c>
      <c r="G4343" s="4">
        <v>-2.5</v>
      </c>
      <c r="H4343" s="5">
        <v>-150.0</v>
      </c>
      <c r="I4343" s="12">
        <f>if(H4343&lt;0,-H4343/(-H4343+100),100/(H4343+100))/(if(H4343&lt;0,-H4343/(-H4343+100),100/(H4343+100))+if(H4342&lt;0,-H4342/(-H4342+100),100/(H4342+100)))</f>
        <v>0.5722840034</v>
      </c>
      <c r="J4343" s="13">
        <v>91.0</v>
      </c>
      <c r="K4343" s="23" t="str">
        <f>IF(C4343&lt;&gt;"",IF(C4343+G4343&gt;0,C4343+G4343,""),IF(G4343-C4342&gt;0,G4343-C4342,""))</f>
        <v/>
      </c>
      <c r="L4343" s="15" t="str">
        <f>if(K4343&lt;&gt;"",if(J4342-J4343&lt;G4343,1,if(G4343=J4342-J4343,"Push",0)),"")</f>
        <v/>
      </c>
    </row>
    <row r="4344" hidden="1">
      <c r="A4344" s="7">
        <v>44217.0</v>
      </c>
      <c r="B4344" s="8" t="s">
        <v>106</v>
      </c>
      <c r="C4344" s="9"/>
      <c r="D4344" s="9"/>
      <c r="E4344" s="9">
        <v>56.3</v>
      </c>
      <c r="F4344" s="9">
        <v>33.0</v>
      </c>
      <c r="G4344" s="4">
        <v>3.0</v>
      </c>
      <c r="H4344" s="5">
        <v>130.0</v>
      </c>
      <c r="I4344" s="12">
        <f>if(H4344&lt;0,-H4344/(-H4344+100),100/(H4344+100))/(if(H4344&lt;0,-H4344/(-H4344+100),100/(H4344+100))+if(H4345&lt;0,-H4345/(-H4345+100),100/(H4345+100)))</f>
        <v>0.4157903252</v>
      </c>
      <c r="J4344" s="13">
        <v>68.0</v>
      </c>
      <c r="K4344" s="14" t="str">
        <f>IF(C4344&lt;&gt;"",IF(C4344+G4344&gt;0,C4344+G4344,""),IF(G4344-C4345&gt;0,G4344-C4345,""))</f>
        <v/>
      </c>
      <c r="L4344" s="15" t="str">
        <f>if(K4344&lt;&gt;"",if(J4345-J4344&lt;G4344,1,if(G4344=J4345-J4344,"Push",0)),"")</f>
        <v/>
      </c>
    </row>
    <row r="4345" hidden="1">
      <c r="B4345" s="20" t="s">
        <v>52</v>
      </c>
      <c r="C4345" s="3">
        <v>5.9</v>
      </c>
      <c r="D4345" s="21">
        <v>0.717</v>
      </c>
      <c r="F4345" s="3">
        <v>69.0</v>
      </c>
      <c r="G4345" s="4">
        <v>-3.0</v>
      </c>
      <c r="H4345" s="5">
        <v>-157.0</v>
      </c>
      <c r="I4345" s="12">
        <f>if(H4345&lt;0,-H4345/(-H4345+100),100/(H4345+100))/(if(H4345&lt;0,-H4345/(-H4345+100),100/(H4345+100))+if(H4344&lt;0,-H4344/(-H4344+100),100/(H4344+100)))</f>
        <v>0.5842096748</v>
      </c>
      <c r="J4345" s="13">
        <v>85.0</v>
      </c>
      <c r="K4345" s="23">
        <f>IF(C4345&lt;&gt;"",IF(C4345+G4345&gt;0,C4345+G4345,""),IF(G4345-C4344&gt;0,G4345-C4344,""))</f>
        <v>2.9</v>
      </c>
      <c r="L4345" s="15">
        <f>if(K4345&lt;&gt;"",if(J4344-J4345&lt;G4345,1,if(G4345=J4344-J4345,"Push",0)),"")</f>
        <v>1</v>
      </c>
    </row>
    <row r="4346" hidden="1">
      <c r="A4346" s="7">
        <v>44217.0</v>
      </c>
      <c r="B4346" s="8" t="s">
        <v>277</v>
      </c>
      <c r="C4346" s="9"/>
      <c r="D4346" s="9"/>
      <c r="E4346" s="9">
        <v>56.1</v>
      </c>
      <c r="F4346" s="9">
        <v>71.2</v>
      </c>
      <c r="G4346" s="4">
        <v>-3.0</v>
      </c>
      <c r="H4346" s="5">
        <v>-165.0</v>
      </c>
      <c r="I4346" s="12">
        <f>if(H4346&lt;0,-H4346/(-H4346+100),100/(H4346+100))/(if(H4346&lt;0,-H4346/(-H4346+100),100/(H4346+100))+if(H4347&lt;0,-H4347/(-H4347+100),100/(H4347+100)))</f>
        <v>0.5940252777</v>
      </c>
      <c r="J4346" s="13">
        <v>78.0</v>
      </c>
      <c r="K4346" s="14" t="str">
        <f>IF(C4346&lt;&gt;"",IF(C4346+G4346&gt;0,C4346+G4346,""),IF(G4346-C4347&gt;0,G4346-C4347,""))</f>
        <v/>
      </c>
      <c r="L4346" s="15" t="str">
        <f>if(K4346&lt;&gt;"",if(J4347-J4346&lt;G4346,1,if(G4346=J4347-J4346,"Push",0)),"")</f>
        <v/>
      </c>
    </row>
    <row r="4347" hidden="1">
      <c r="B4347" s="20" t="s">
        <v>216</v>
      </c>
      <c r="C4347" s="3">
        <v>0.5</v>
      </c>
      <c r="D4347" s="21">
        <v>0.521</v>
      </c>
      <c r="F4347" s="3">
        <v>23.0</v>
      </c>
      <c r="G4347" s="4">
        <v>3.0</v>
      </c>
      <c r="H4347" s="5">
        <v>135.0</v>
      </c>
      <c r="I4347" s="12">
        <f>if(H4347&lt;0,-H4347/(-H4347+100),100/(H4347+100))/(if(H4347&lt;0,-H4347/(-H4347+100),100/(H4347+100))+if(H4346&lt;0,-H4346/(-H4346+100),100/(H4346+100)))</f>
        <v>0.4059747223</v>
      </c>
      <c r="J4347" s="13">
        <v>66.0</v>
      </c>
      <c r="K4347" s="23">
        <f>IF(C4347&lt;&gt;"",IF(C4347+G4347&gt;0,C4347+G4347,""),IF(G4347-C4346&gt;0,G4347-C4346,""))</f>
        <v>3.5</v>
      </c>
      <c r="L4347" s="15">
        <f>if(K4347&lt;&gt;"",if(J4346-J4347&lt;G4347,1,if(G4347=J4346-J4347,"Push",0)),"")</f>
        <v>0</v>
      </c>
    </row>
    <row r="4348" hidden="1">
      <c r="A4348" s="7">
        <v>44217.0</v>
      </c>
      <c r="B4348" s="8" t="s">
        <v>275</v>
      </c>
      <c r="C4348" s="9">
        <v>2.4</v>
      </c>
      <c r="D4348" s="25">
        <v>0.59</v>
      </c>
      <c r="E4348" s="9">
        <v>55.0</v>
      </c>
      <c r="F4348" s="9">
        <v>21.0</v>
      </c>
      <c r="G4348" s="4">
        <v>-2.5</v>
      </c>
      <c r="H4348" s="5">
        <v>-143.0</v>
      </c>
      <c r="I4348" s="12">
        <f>if(H4348&lt;0,-H4348/(-H4348+100),100/(H4348+100))/(if(H4348&lt;0,-H4348/(-H4348+100),100/(H4348+100))+if(H4349&lt;0,-H4349/(-H4349+100),100/(H4349+100)))</f>
        <v>0.5642037303</v>
      </c>
      <c r="J4348" s="13">
        <v>76.0</v>
      </c>
      <c r="K4348" s="14" t="str">
        <f>IF(C4348&lt;&gt;"",IF(C4348+G4348&gt;0,C4348+G4348,""),IF(G4348-C4349&gt;0,G4348-C4349,""))</f>
        <v/>
      </c>
      <c r="L4348" s="15" t="str">
        <f>if(K4348&lt;&gt;"",if(J4349-J4348&lt;G4348,1,if(G4348=J4349-J4348,"Push",0)),"")</f>
        <v/>
      </c>
    </row>
    <row r="4349" hidden="1">
      <c r="B4349" s="20" t="s">
        <v>392</v>
      </c>
      <c r="C4349" s="3"/>
      <c r="D4349" s="3"/>
      <c r="F4349" s="3">
        <v>73.6</v>
      </c>
      <c r="G4349" s="4">
        <v>2.5</v>
      </c>
      <c r="H4349" s="5">
        <v>120.0</v>
      </c>
      <c r="I4349" s="12">
        <f>if(H4349&lt;0,-H4349/(-H4349+100),100/(H4349+100))/(if(H4349&lt;0,-H4349/(-H4349+100),100/(H4349+100))+if(H4348&lt;0,-H4348/(-H4348+100),100/(H4348+100)))</f>
        <v>0.4357962697</v>
      </c>
      <c r="J4349" s="13">
        <v>78.0</v>
      </c>
      <c r="K4349" s="23">
        <f>IF(C4349&lt;&gt;"",IF(C4349+G4349&gt;0,C4349+G4349,""),IF(G4349-C4348&gt;0,G4349-C4348,""))</f>
        <v>0.1</v>
      </c>
      <c r="L4349" s="15">
        <f>if(K4349&lt;&gt;"",if(J4348-J4349&lt;G4349,1,if(G4349=J4348-J4349,"Push",0)),"")</f>
        <v>1</v>
      </c>
    </row>
    <row r="4350" hidden="1">
      <c r="A4350" s="7">
        <v>44217.0</v>
      </c>
      <c r="B4350" s="8" t="s">
        <v>121</v>
      </c>
      <c r="C4350" s="9"/>
      <c r="D4350" s="9"/>
      <c r="E4350" s="9">
        <v>51.7</v>
      </c>
      <c r="F4350" s="9">
        <v>81.9</v>
      </c>
      <c r="G4350" s="4">
        <v>7.5</v>
      </c>
      <c r="H4350" s="5">
        <v>270.0</v>
      </c>
      <c r="I4350" s="12">
        <f>if(H4350&lt;0,-H4350/(-H4350+100),100/(H4350+100))/(if(H4350&lt;0,-H4350/(-H4350+100),100/(H4350+100))+if(H4351&lt;0,-H4351/(-H4351+100),100/(H4351+100)))</f>
        <v>0.2584954981</v>
      </c>
      <c r="J4350" s="13">
        <v>85.0</v>
      </c>
      <c r="K4350" s="14" t="str">
        <f>IF(C4350&lt;&gt;"",IF(C4350+G4350&gt;0,C4350+G4350,""),IF(G4350-C4351&gt;0,G4350-C4351,""))</f>
        <v/>
      </c>
      <c r="L4350" s="15" t="str">
        <f>if(K4350&lt;&gt;"",if(J4351-J4350&lt;G4350,1,if(G4350=J4351-J4350,"Push",0)),"")</f>
        <v/>
      </c>
    </row>
    <row r="4351" hidden="1">
      <c r="B4351" s="20" t="s">
        <v>307</v>
      </c>
      <c r="C4351" s="3">
        <v>8.2</v>
      </c>
      <c r="D4351" s="21">
        <v>0.778</v>
      </c>
      <c r="F4351" s="3">
        <v>20.5</v>
      </c>
      <c r="G4351" s="4">
        <v>-7.5</v>
      </c>
      <c r="H4351" s="5">
        <v>-345.0</v>
      </c>
      <c r="I4351" s="12">
        <f>if(H4351&lt;0,-H4351/(-H4351+100),100/(H4351+100))/(if(H4351&lt;0,-H4351/(-H4351+100),100/(H4351+100))+if(H4350&lt;0,-H4350/(-H4350+100),100/(H4350+100)))</f>
        <v>0.7415045019</v>
      </c>
      <c r="J4351" s="13">
        <v>82.0</v>
      </c>
      <c r="K4351" s="23">
        <f>IF(C4351&lt;&gt;"",IF(C4351+G4351&gt;0,C4351+G4351,""),IF(G4351-C4350&gt;0,G4351-C4350,""))</f>
        <v>0.7</v>
      </c>
      <c r="L4351" s="15">
        <f>if(K4351&lt;&gt;"",if(J4350-J4351&lt;G4351,1,if(G4351=J4350-J4351,"Push",0)),"")</f>
        <v>0</v>
      </c>
    </row>
    <row r="4352" hidden="1">
      <c r="A4352" s="26">
        <v>44217.0</v>
      </c>
      <c r="B4352" s="27" t="s">
        <v>43</v>
      </c>
      <c r="C4352" s="28"/>
      <c r="D4352" s="28"/>
      <c r="E4352" s="28">
        <v>51.3</v>
      </c>
      <c r="F4352" s="28">
        <v>47.2</v>
      </c>
      <c r="G4352" s="68"/>
      <c r="H4352" s="31"/>
      <c r="I4352" s="32"/>
      <c r="J4352" s="33">
        <v>66.0</v>
      </c>
      <c r="K4352" s="34"/>
      <c r="L4352" s="35"/>
    </row>
    <row r="4353" hidden="1">
      <c r="B4353" s="36" t="s">
        <v>234</v>
      </c>
      <c r="C4353" s="37">
        <v>9.7</v>
      </c>
      <c r="D4353" s="38">
        <v>0.8</v>
      </c>
      <c r="F4353" s="37">
        <v>53.0</v>
      </c>
      <c r="G4353" s="68"/>
      <c r="H4353" s="31"/>
      <c r="I4353" s="32"/>
      <c r="J4353" s="33">
        <v>79.0</v>
      </c>
      <c r="K4353" s="40"/>
      <c r="L4353" s="35"/>
    </row>
    <row r="4354" hidden="1">
      <c r="A4354" s="7">
        <v>44217.0</v>
      </c>
      <c r="B4354" s="8" t="s">
        <v>49</v>
      </c>
      <c r="C4354" s="9">
        <v>6.1</v>
      </c>
      <c r="D4354" s="25">
        <v>0.724</v>
      </c>
      <c r="E4354" s="9">
        <v>49.5</v>
      </c>
      <c r="F4354" s="9">
        <v>15.1</v>
      </c>
      <c r="G4354" s="4">
        <v>-4.5</v>
      </c>
      <c r="H4354" s="5">
        <v>-205.0</v>
      </c>
      <c r="I4354" s="12">
        <f>if(H4354&lt;0,-H4354/(-H4354+100),100/(H4354+100))/(if(H4354&lt;0,-H4354/(-H4354+100),100/(H4354+100))+if(H4355&lt;0,-H4355/(-H4355+100),100/(H4355+100)))</f>
        <v>0.6404361922</v>
      </c>
      <c r="J4354" s="13">
        <v>77.0</v>
      </c>
      <c r="K4354" s="14">
        <f>IF(C4354&lt;&gt;"",IF(C4354+G4354&gt;0,C4354+G4354,""),IF(G4354-C4355&gt;0,G4354-C4355,""))</f>
        <v>1.6</v>
      </c>
      <c r="L4354" s="15">
        <f>if(K4354&lt;&gt;"",if(J4355-J4354&lt;G4354,1,if(G4354=J4355-J4354,"Push",0)),"")</f>
        <v>0</v>
      </c>
    </row>
    <row r="4355" hidden="1">
      <c r="B4355" s="20" t="s">
        <v>178</v>
      </c>
      <c r="C4355" s="3"/>
      <c r="D4355" s="3"/>
      <c r="F4355" s="3">
        <v>81.7</v>
      </c>
      <c r="G4355" s="4">
        <v>4.5</v>
      </c>
      <c r="H4355" s="5">
        <v>165.0</v>
      </c>
      <c r="I4355" s="12">
        <f>if(H4355&lt;0,-H4355/(-H4355+100),100/(H4355+100))/(if(H4355&lt;0,-H4355/(-H4355+100),100/(H4355+100))+if(H4354&lt;0,-H4354/(-H4354+100),100/(H4354+100)))</f>
        <v>0.3595638078</v>
      </c>
      <c r="J4355" s="13">
        <v>96.0</v>
      </c>
      <c r="K4355" s="23" t="str">
        <f>IF(C4355&lt;&gt;"",IF(C4355+G4355&gt;0,C4355+G4355,""),IF(G4355-C4354&gt;0,G4355-C4354,""))</f>
        <v/>
      </c>
      <c r="L4355" s="15" t="str">
        <f>if(K4355&lt;&gt;"",if(J4354-J4355&lt;G4355,1,if(G4355=J4354-J4355,"Push",0)),"")</f>
        <v/>
      </c>
    </row>
    <row r="4356" hidden="1">
      <c r="A4356" s="7">
        <v>44217.0</v>
      </c>
      <c r="B4356" s="8" t="s">
        <v>91</v>
      </c>
      <c r="C4356" s="9"/>
      <c r="D4356" s="9"/>
      <c r="E4356" s="9">
        <v>46.1</v>
      </c>
      <c r="F4356" s="9">
        <v>16.7</v>
      </c>
      <c r="G4356" s="4">
        <v>2.0</v>
      </c>
      <c r="H4356" s="5">
        <v>112.0</v>
      </c>
      <c r="I4356" s="12">
        <f>if(H4356&lt;0,-H4356/(-H4356+100),100/(H4356+100))/(if(H4356&lt;0,-H4356/(-H4356+100),100/(H4356+100))+if(H4357&lt;0,-H4357/(-H4357+100),100/(H4357+100)))</f>
        <v>0.4516676961</v>
      </c>
      <c r="J4356" s="13">
        <v>51.0</v>
      </c>
      <c r="K4356" s="14">
        <f>IF(C4356&lt;&gt;"",IF(C4356+G4356&gt;0,C4356+G4356,""),IF(G4356-C4357&gt;0,G4356-C4357,""))</f>
        <v>1.2</v>
      </c>
      <c r="L4356" s="15">
        <f>if(K4356&lt;&gt;"",if(J4357-J4356&lt;G4356,1,if(G4356=J4357-J4356,"Push",0)),"")</f>
        <v>0</v>
      </c>
    </row>
    <row r="4357" hidden="1">
      <c r="B4357" s="20" t="s">
        <v>473</v>
      </c>
      <c r="C4357" s="3">
        <v>0.8</v>
      </c>
      <c r="D4357" s="21">
        <v>0.53</v>
      </c>
      <c r="F4357" s="3">
        <v>65.5</v>
      </c>
      <c r="G4357" s="4">
        <v>-2.0</v>
      </c>
      <c r="H4357" s="5">
        <v>-134.0</v>
      </c>
      <c r="I4357" s="12">
        <f>if(H4357&lt;0,-H4357/(-H4357+100),100/(H4357+100))/(if(H4357&lt;0,-H4357/(-H4357+100),100/(H4357+100))+if(H4356&lt;0,-H4356/(-H4356+100),100/(H4356+100)))</f>
        <v>0.5483323039</v>
      </c>
      <c r="J4357" s="13">
        <v>62.0</v>
      </c>
      <c r="K4357" s="23" t="str">
        <f>IF(C4357&lt;&gt;"",IF(C4357+G4357&gt;0,C4357+G4357,""),IF(G4357-C4356&gt;0,G4357-C4356,""))</f>
        <v/>
      </c>
      <c r="L4357" s="15" t="str">
        <f>if(K4357&lt;&gt;"",if(J4356-J4357&lt;G4357,1,if(G4357=J4356-J4357,"Push",0)),"")</f>
        <v/>
      </c>
    </row>
    <row r="4358" hidden="1">
      <c r="A4358" s="7">
        <v>44217.0</v>
      </c>
      <c r="B4358" s="8" t="s">
        <v>141</v>
      </c>
      <c r="C4358" s="9">
        <v>1.7</v>
      </c>
      <c r="D4358" s="25">
        <v>0.563</v>
      </c>
      <c r="E4358" s="9">
        <v>45.1</v>
      </c>
      <c r="F4358" s="9">
        <v>57.0</v>
      </c>
      <c r="G4358" s="4">
        <v>3.0</v>
      </c>
      <c r="H4358" s="5">
        <v>130.0</v>
      </c>
      <c r="I4358" s="12">
        <f>if(H4358&lt;0,-H4358/(-H4358+100),100/(H4358+100))/(if(H4358&lt;0,-H4358/(-H4358+100),100/(H4358+100))+if(H4359&lt;0,-H4359/(-H4359+100),100/(H4359+100)))</f>
        <v>0.4157903252</v>
      </c>
      <c r="J4358" s="13">
        <v>64.0</v>
      </c>
      <c r="K4358" s="14">
        <f>IF(C4358&lt;&gt;"",IF(C4358+G4358&gt;0,C4358+G4358,""),IF(G4358-C4359&gt;0,G4358-C4359,""))</f>
        <v>4.7</v>
      </c>
      <c r="L4358" s="15">
        <f>if(K4358&lt;&gt;"",if(J4359-J4358&lt;G4358,1,if(G4358=J4359-J4358,"Push",0)),"")</f>
        <v>1</v>
      </c>
    </row>
    <row r="4359" hidden="1">
      <c r="B4359" s="20" t="s">
        <v>365</v>
      </c>
      <c r="C4359" s="3"/>
      <c r="D4359" s="3"/>
      <c r="F4359" s="3">
        <v>23.2</v>
      </c>
      <c r="G4359" s="4">
        <v>-3.0</v>
      </c>
      <c r="H4359" s="5">
        <v>-157.0</v>
      </c>
      <c r="I4359" s="12">
        <f>if(H4359&lt;0,-H4359/(-H4359+100),100/(H4359+100))/(if(H4359&lt;0,-H4359/(-H4359+100),100/(H4359+100))+if(H4358&lt;0,-H4358/(-H4358+100),100/(H4358+100)))</f>
        <v>0.5842096748</v>
      </c>
      <c r="J4359" s="13">
        <v>57.0</v>
      </c>
      <c r="K4359" s="23" t="str">
        <f>IF(C4359&lt;&gt;"",IF(C4359+G4359&gt;0,C4359+G4359,""),IF(G4359-C4358&gt;0,G4359-C4358,""))</f>
        <v/>
      </c>
      <c r="L4359" s="15" t="str">
        <f>if(K4359&lt;&gt;"",if(J4358-J4359&lt;G4359,1,if(G4359=J4358-J4359,"Push",0)),"")</f>
        <v/>
      </c>
    </row>
    <row r="4360" hidden="1">
      <c r="A4360" s="7">
        <v>44217.0</v>
      </c>
      <c r="B4360" s="8" t="s">
        <v>115</v>
      </c>
      <c r="C4360" s="9">
        <v>2.6</v>
      </c>
      <c r="D4360" s="25">
        <v>0.602</v>
      </c>
      <c r="E4360" s="9">
        <v>44.7</v>
      </c>
      <c r="F4360" s="9">
        <v>59.5</v>
      </c>
      <c r="G4360" s="4">
        <v>-6.0</v>
      </c>
      <c r="H4360" s="5">
        <v>-275.0</v>
      </c>
      <c r="I4360" s="12">
        <f>if(H4360&lt;0,-H4360/(-H4360+100),100/(H4360+100))/(if(H4360&lt;0,-H4360/(-H4360+100),100/(H4360+100))+if(H4361&lt;0,-H4361/(-H4361+100),100/(H4361+100)))</f>
        <v>0.6978851964</v>
      </c>
      <c r="J4360" s="13">
        <v>62.0</v>
      </c>
      <c r="K4360" s="14" t="str">
        <f>IF(C4360&lt;&gt;"",IF(C4360+G4360&gt;0,C4360+G4360,""),IF(G4360-C4361&gt;0,G4360-C4361,""))</f>
        <v/>
      </c>
      <c r="L4360" s="15" t="str">
        <f>if(K4360&lt;&gt;"",if(J4361-J4360&lt;G4360,1,if(G4360=J4361-J4360,"Push",0)),"")</f>
        <v/>
      </c>
    </row>
    <row r="4361" hidden="1">
      <c r="B4361" s="20" t="s">
        <v>377</v>
      </c>
      <c r="C4361" s="3"/>
      <c r="D4361" s="3"/>
      <c r="F4361" s="3">
        <v>22.8</v>
      </c>
      <c r="G4361" s="4">
        <v>6.0</v>
      </c>
      <c r="H4361" s="5">
        <v>215.0</v>
      </c>
      <c r="I4361" s="12">
        <f>if(H4361&lt;0,-H4361/(-H4361+100),100/(H4361+100))/(if(H4361&lt;0,-H4361/(-H4361+100),100/(H4361+100))+if(H4360&lt;0,-H4360/(-H4360+100),100/(H4360+100)))</f>
        <v>0.3021148036</v>
      </c>
      <c r="J4361" s="13">
        <v>51.0</v>
      </c>
      <c r="K4361" s="23">
        <f>IF(C4361&lt;&gt;"",IF(C4361+G4361&gt;0,C4361+G4361,""),IF(G4361-C4360&gt;0,G4361-C4360,""))</f>
        <v>3.4</v>
      </c>
      <c r="L4361" s="15">
        <f>if(K4361&lt;&gt;"",if(J4360-J4361&lt;G4361,1,if(G4361=J4360-J4361,"Push",0)),"")</f>
        <v>0</v>
      </c>
    </row>
    <row r="4362" hidden="1">
      <c r="A4362" s="7">
        <v>44217.0</v>
      </c>
      <c r="B4362" s="8" t="s">
        <v>283</v>
      </c>
      <c r="C4362" s="9"/>
      <c r="D4362" s="9"/>
      <c r="E4362" s="9">
        <v>44.3</v>
      </c>
      <c r="F4362" s="9">
        <v>41.5</v>
      </c>
      <c r="G4362" s="4">
        <v>10.0</v>
      </c>
      <c r="H4362" s="5">
        <v>410.0</v>
      </c>
      <c r="I4362" s="12">
        <f>if(H4362&lt;0,-H4362/(-H4362+100),100/(H4362+100))/(if(H4362&lt;0,-H4362/(-H4362+100),100/(H4362+100))+if(H4363&lt;0,-H4363/(-H4363+100),100/(H4363+100)))</f>
        <v>0.1877133106</v>
      </c>
      <c r="J4362" s="13">
        <v>67.0</v>
      </c>
      <c r="K4362" s="14" t="str">
        <f>IF(C4362&lt;&gt;"",IF(C4362+G4362&gt;0,C4362+G4362,""),IF(G4362-C4363&gt;0,G4362-C4363,""))</f>
        <v/>
      </c>
      <c r="L4362" s="15" t="str">
        <f>if(K4362&lt;&gt;"",if(J4363-J4362&lt;G4362,1,if(G4362=J4363-J4362,"Push",0)),"")</f>
        <v/>
      </c>
    </row>
    <row r="4363" hidden="1">
      <c r="B4363" s="20" t="s">
        <v>416</v>
      </c>
      <c r="C4363" s="3">
        <v>10.1</v>
      </c>
      <c r="D4363" s="21">
        <v>0.81</v>
      </c>
      <c r="F4363" s="3">
        <v>54.9</v>
      </c>
      <c r="G4363" s="4">
        <v>-10.0</v>
      </c>
      <c r="H4363" s="5">
        <v>-560.0</v>
      </c>
      <c r="I4363" s="12">
        <f>if(H4363&lt;0,-H4363/(-H4363+100),100/(H4363+100))/(if(H4363&lt;0,-H4363/(-H4363+100),100/(H4363+100))+if(H4362&lt;0,-H4362/(-H4362+100),100/(H4362+100)))</f>
        <v>0.8122866894</v>
      </c>
      <c r="J4363" s="13">
        <v>81.0</v>
      </c>
      <c r="K4363" s="23">
        <f>IF(C4363&lt;&gt;"",IF(C4363+G4363&gt;0,C4363+G4363,""),IF(G4363-C4362&gt;0,G4363-C4362,""))</f>
        <v>0.1</v>
      </c>
      <c r="L4363" s="15">
        <f>if(K4363&lt;&gt;"",if(J4362-J4363&lt;G4363,1,if(G4363=J4362-J4363,"Push",0)),"")</f>
        <v>1</v>
      </c>
    </row>
    <row r="4364" hidden="1">
      <c r="A4364" s="7">
        <v>44217.0</v>
      </c>
      <c r="B4364" s="8" t="s">
        <v>109</v>
      </c>
      <c r="C4364" s="9"/>
      <c r="D4364" s="9"/>
      <c r="E4364" s="9">
        <v>43.8</v>
      </c>
      <c r="F4364" s="9">
        <v>67.7</v>
      </c>
      <c r="G4364" s="4">
        <v>-2.5</v>
      </c>
      <c r="H4364" s="5">
        <v>-137.0</v>
      </c>
      <c r="I4364" s="12">
        <f>if(H4364&lt;0,-H4364/(-H4364+100),100/(H4364+100))/(if(H4364&lt;0,-H4364/(-H4364+100),100/(H4364+100))+if(H4365&lt;0,-H4365/(-H4365+100),100/(H4365+100)))</f>
        <v>0.5529820061</v>
      </c>
      <c r="J4364" s="13">
        <v>76.0</v>
      </c>
      <c r="K4364" s="14" t="str">
        <f>IF(C4364&lt;&gt;"",IF(C4364+G4364&gt;0,C4364+G4364,""),IF(G4364-C4365&gt;0,G4364-C4365,""))</f>
        <v/>
      </c>
      <c r="L4364" s="15" t="str">
        <f>if(K4364&lt;&gt;"",if(J4365-J4364&lt;G4364,1,if(G4364=J4365-J4364,"Push",0)),"")</f>
        <v/>
      </c>
    </row>
    <row r="4365" hidden="1">
      <c r="B4365" s="20" t="s">
        <v>117</v>
      </c>
      <c r="C4365" s="3">
        <v>0.9</v>
      </c>
      <c r="D4365" s="21">
        <v>0.532</v>
      </c>
      <c r="F4365" s="3">
        <v>9.6</v>
      </c>
      <c r="G4365" s="4">
        <v>2.5</v>
      </c>
      <c r="H4365" s="5">
        <v>114.0</v>
      </c>
      <c r="I4365" s="12">
        <f>if(H4365&lt;0,-H4365/(-H4365+100),100/(H4365+100))/(if(H4365&lt;0,-H4365/(-H4365+100),100/(H4365+100))+if(H4364&lt;0,-H4364/(-H4364+100),100/(H4364+100)))</f>
        <v>0.4470179939</v>
      </c>
      <c r="J4365" s="13">
        <v>58.0</v>
      </c>
      <c r="K4365" s="23">
        <f>IF(C4365&lt;&gt;"",IF(C4365+G4365&gt;0,C4365+G4365,""),IF(G4365-C4364&gt;0,G4365-C4364,""))</f>
        <v>3.4</v>
      </c>
      <c r="L4365" s="15">
        <f>if(K4365&lt;&gt;"",if(J4364-J4365&lt;G4365,1,if(G4365=J4364-J4365,"Push",0)),"")</f>
        <v>0</v>
      </c>
    </row>
    <row r="4366" hidden="1">
      <c r="A4366" s="7">
        <v>44217.0</v>
      </c>
      <c r="B4366" s="8" t="s">
        <v>53</v>
      </c>
      <c r="C4366" s="9"/>
      <c r="D4366" s="9"/>
      <c r="E4366" s="9">
        <v>43.2</v>
      </c>
      <c r="F4366" s="9">
        <v>46.1</v>
      </c>
      <c r="G4366" s="4">
        <v>10.5</v>
      </c>
      <c r="H4366" s="5">
        <v>440.0</v>
      </c>
      <c r="I4366" s="12">
        <f>if(H4366&lt;0,-H4366/(-H4366+100),100/(H4366+100))/(if(H4366&lt;0,-H4366/(-H4366+100),100/(H4366+100))+if(H4367&lt;0,-H4367/(-H4367+100),100/(H4367+100)))</f>
        <v>0.1780185759</v>
      </c>
      <c r="J4366" s="13">
        <v>77.0</v>
      </c>
      <c r="K4366" s="14" t="str">
        <f>IF(C4366&lt;&gt;"",IF(C4366+G4366&gt;0,C4366+G4366,""),IF(G4366-C4367&gt;0,G4366-C4367,""))</f>
        <v/>
      </c>
      <c r="L4366" s="15" t="str">
        <f>if(K4366&lt;&gt;"",if(J4367-J4366&lt;G4366,1,if(G4366=J4367-J4366,"Push",0)),"")</f>
        <v/>
      </c>
    </row>
    <row r="4367" hidden="1">
      <c r="B4367" s="20" t="s">
        <v>247</v>
      </c>
      <c r="C4367" s="3">
        <v>12.5</v>
      </c>
      <c r="D4367" s="21">
        <v>0.855</v>
      </c>
      <c r="F4367" s="3">
        <v>48.2</v>
      </c>
      <c r="G4367" s="4">
        <v>-10.5</v>
      </c>
      <c r="H4367" s="5">
        <v>-590.0</v>
      </c>
      <c r="I4367" s="12">
        <f>if(H4367&lt;0,-H4367/(-H4367+100),100/(H4367+100))/(if(H4367&lt;0,-H4367/(-H4367+100),100/(H4367+100))+if(H4366&lt;0,-H4366/(-H4366+100),100/(H4366+100)))</f>
        <v>0.8219814241</v>
      </c>
      <c r="J4367" s="13">
        <v>92.0</v>
      </c>
      <c r="K4367" s="23">
        <f>IF(C4367&lt;&gt;"",IF(C4367+G4367&gt;0,C4367+G4367,""),IF(G4367-C4366&gt;0,G4367-C4366,""))</f>
        <v>2</v>
      </c>
      <c r="L4367" s="15">
        <f>if(K4367&lt;&gt;"",if(J4366-J4367&lt;G4367,1,if(G4367=J4366-J4367,"Push",0)),"")</f>
        <v>1</v>
      </c>
    </row>
    <row r="4368" hidden="1">
      <c r="A4368" s="7">
        <v>44217.0</v>
      </c>
      <c r="B4368" s="8" t="s">
        <v>132</v>
      </c>
      <c r="C4368" s="9"/>
      <c r="D4368" s="9"/>
      <c r="E4368" s="9">
        <v>42.3</v>
      </c>
      <c r="F4368" s="9">
        <v>56.0</v>
      </c>
      <c r="G4368" s="4">
        <v>22.5</v>
      </c>
      <c r="I4368" s="12"/>
      <c r="J4368" s="13">
        <v>67.0</v>
      </c>
      <c r="K4368" s="14" t="str">
        <f>IF(C4368&lt;&gt;"",IF(C4368+G4368&gt;0,C4368+G4368,""),IF(G4368-C4369&gt;0,G4368-C4369,""))</f>
        <v/>
      </c>
      <c r="L4368" s="15" t="str">
        <f>if(K4368&lt;&gt;"",if(J4369-J4368&lt;G4368,1,if(G4368=J4369-J4368,"Push",0)),"")</f>
        <v/>
      </c>
    </row>
    <row r="4369" hidden="1">
      <c r="B4369" s="20" t="s">
        <v>148</v>
      </c>
      <c r="C4369" s="3">
        <v>27.4</v>
      </c>
      <c r="D4369" s="21">
        <v>0.982</v>
      </c>
      <c r="F4369" s="3">
        <v>43.0</v>
      </c>
      <c r="G4369" s="4">
        <v>-22.5</v>
      </c>
      <c r="I4369" s="12"/>
      <c r="J4369" s="13">
        <v>95.0</v>
      </c>
      <c r="K4369" s="23">
        <f>IF(C4369&lt;&gt;"",IF(C4369+G4369&gt;0,C4369+G4369,""),IF(G4369-C4368&gt;0,G4369-C4368,""))</f>
        <v>4.9</v>
      </c>
      <c r="L4369" s="15">
        <f>if(K4369&lt;&gt;"",if(J4368-J4369&lt;G4369,1,if(G4369=J4368-J4369,"Push",0)),"")</f>
        <v>1</v>
      </c>
    </row>
    <row r="4370" hidden="1">
      <c r="A4370" s="26">
        <v>44217.0</v>
      </c>
      <c r="B4370" s="27" t="s">
        <v>157</v>
      </c>
      <c r="C4370" s="28"/>
      <c r="D4370" s="28"/>
      <c r="E4370" s="28">
        <v>41.5</v>
      </c>
      <c r="F4370" s="28">
        <v>53.4</v>
      </c>
      <c r="G4370" s="68"/>
      <c r="H4370" s="31"/>
      <c r="I4370" s="32"/>
      <c r="J4370" s="33">
        <v>67.0</v>
      </c>
      <c r="K4370" s="34"/>
      <c r="L4370" s="35"/>
    </row>
    <row r="4371" hidden="1">
      <c r="B4371" s="36" t="s">
        <v>382</v>
      </c>
      <c r="C4371" s="37">
        <v>1.9</v>
      </c>
      <c r="D4371" s="38">
        <v>0.569</v>
      </c>
      <c r="F4371" s="37">
        <v>19.0</v>
      </c>
      <c r="G4371" s="68"/>
      <c r="H4371" s="31"/>
      <c r="I4371" s="32"/>
      <c r="J4371" s="33">
        <v>65.0</v>
      </c>
      <c r="K4371" s="40"/>
      <c r="L4371" s="35"/>
    </row>
    <row r="4372" hidden="1">
      <c r="A4372" s="7">
        <v>44217.0</v>
      </c>
      <c r="B4372" s="8" t="s">
        <v>139</v>
      </c>
      <c r="C4372" s="9">
        <v>3.5</v>
      </c>
      <c r="D4372" s="25">
        <v>0.639</v>
      </c>
      <c r="E4372" s="9">
        <v>38.7</v>
      </c>
      <c r="F4372" s="9">
        <v>57.9</v>
      </c>
      <c r="G4372" s="4">
        <v>-5.5</v>
      </c>
      <c r="H4372" s="5">
        <v>-245.0</v>
      </c>
      <c r="I4372" s="12">
        <f>if(H4372&lt;0,-H4372/(-H4372+100),100/(H4372+100))/(if(H4372&lt;0,-H4372/(-H4372+100),100/(H4372+100))+if(H4373&lt;0,-H4373/(-H4373+100),100/(H4373+100)))</f>
        <v>0.6805555556</v>
      </c>
      <c r="J4372" s="13">
        <v>67.0</v>
      </c>
      <c r="K4372" s="14" t="str">
        <f>IF(C4372&lt;&gt;"",IF(C4372+G4372&gt;0,C4372+G4372,""),IF(G4372-C4373&gt;0,G4372-C4373,""))</f>
        <v/>
      </c>
      <c r="L4372" s="15" t="str">
        <f>if(K4372&lt;&gt;"",if(J4373-J4372&lt;G4372,1,if(G4372=J4373-J4372,"Push",0)),"")</f>
        <v/>
      </c>
    </row>
    <row r="4373" hidden="1">
      <c r="B4373" s="20" t="s">
        <v>119</v>
      </c>
      <c r="C4373" s="3"/>
      <c r="D4373" s="3"/>
      <c r="F4373" s="3">
        <v>22.2</v>
      </c>
      <c r="G4373" s="4">
        <v>5.5</v>
      </c>
      <c r="H4373" s="5">
        <v>200.0</v>
      </c>
      <c r="I4373" s="12">
        <f>if(H4373&lt;0,-H4373/(-H4373+100),100/(H4373+100))/(if(H4373&lt;0,-H4373/(-H4373+100),100/(H4373+100))+if(H4372&lt;0,-H4372/(-H4372+100),100/(H4372+100)))</f>
        <v>0.3194444444</v>
      </c>
      <c r="J4373" s="13">
        <v>57.0</v>
      </c>
      <c r="K4373" s="23">
        <f>IF(C4373&lt;&gt;"",IF(C4373+G4373&gt;0,C4373+G4373,""),IF(G4373-C4372&gt;0,G4373-C4372,""))</f>
        <v>2</v>
      </c>
      <c r="L4373" s="15">
        <f>if(K4373&lt;&gt;"",if(J4372-J4373&lt;G4373,1,if(G4373=J4372-J4373,"Push",0)),"")</f>
        <v>0</v>
      </c>
    </row>
    <row r="4374" hidden="1">
      <c r="A4374" s="7">
        <v>44217.0</v>
      </c>
      <c r="B4374" s="8" t="s">
        <v>287</v>
      </c>
      <c r="C4374" s="9"/>
      <c r="D4374" s="9"/>
      <c r="E4374" s="9">
        <v>33.8</v>
      </c>
      <c r="F4374" s="9">
        <v>32.9</v>
      </c>
      <c r="G4374" s="4">
        <v>6.0</v>
      </c>
      <c r="H4374" s="5">
        <v>215.0</v>
      </c>
      <c r="I4374" s="12">
        <f>if(H4374&lt;0,-H4374/(-H4374+100),100/(H4374+100))/(if(H4374&lt;0,-H4374/(-H4374+100),100/(H4374+100))+if(H4375&lt;0,-H4375/(-H4375+100),100/(H4375+100)))</f>
        <v>0.3021148036</v>
      </c>
      <c r="J4374" s="13">
        <v>65.0</v>
      </c>
      <c r="K4374" s="14" t="str">
        <f>IF(C4374&lt;&gt;"",IF(C4374+G4374&gt;0,C4374+G4374,""),IF(G4374-C4375&gt;0,G4374-C4375,""))</f>
        <v/>
      </c>
      <c r="L4374" s="15" t="str">
        <f>if(K4374&lt;&gt;"",if(J4375-J4374&lt;G4374,1,if(G4374=J4375-J4374,"Push",0)),"")</f>
        <v/>
      </c>
    </row>
    <row r="4375" hidden="1">
      <c r="B4375" s="20" t="s">
        <v>95</v>
      </c>
      <c r="C4375" s="3">
        <v>6.8</v>
      </c>
      <c r="D4375" s="21">
        <v>0.754</v>
      </c>
      <c r="F4375" s="3">
        <v>52.2</v>
      </c>
      <c r="G4375" s="4">
        <v>-6.0</v>
      </c>
      <c r="H4375" s="5">
        <v>-275.0</v>
      </c>
      <c r="I4375" s="12">
        <f>if(H4375&lt;0,-H4375/(-H4375+100),100/(H4375+100))/(if(H4375&lt;0,-H4375/(-H4375+100),100/(H4375+100))+if(H4374&lt;0,-H4374/(-H4374+100),100/(H4374+100)))</f>
        <v>0.6978851964</v>
      </c>
      <c r="J4375" s="13">
        <v>76.0</v>
      </c>
      <c r="K4375" s="23">
        <f>IF(C4375&lt;&gt;"",IF(C4375+G4375&gt;0,C4375+G4375,""),IF(G4375-C4374&gt;0,G4375-C4374,""))</f>
        <v>0.8</v>
      </c>
      <c r="L4375" s="15">
        <f>if(K4375&lt;&gt;"",if(J4374-J4375&lt;G4375,1,if(G4375=J4374-J4375,"Push",0)),"")</f>
        <v>1</v>
      </c>
    </row>
    <row r="4376" hidden="1">
      <c r="A4376" s="7">
        <v>44217.0</v>
      </c>
      <c r="B4376" s="8" t="s">
        <v>107</v>
      </c>
      <c r="C4376" s="9"/>
      <c r="D4376" s="9"/>
      <c r="E4376" s="9">
        <v>32.0</v>
      </c>
      <c r="F4376" s="9">
        <v>43.8</v>
      </c>
      <c r="G4376" s="4">
        <v>12.0</v>
      </c>
      <c r="H4376" s="5">
        <v>550.0</v>
      </c>
      <c r="I4376" s="12">
        <f>if(H4376&lt;0,-H4376/(-H4376+100),100/(H4376+100))/(if(H4376&lt;0,-H4376/(-H4376+100),100/(H4376+100))+if(H4377&lt;0,-H4377/(-H4377+100),100/(H4377+100)))</f>
        <v>0.1469548134</v>
      </c>
      <c r="J4376" s="13">
        <v>69.0</v>
      </c>
      <c r="K4376" s="14">
        <f>IF(C4376&lt;&gt;"",IF(C4376+G4376&gt;0,C4376+G4376,""),IF(G4376-C4377&gt;0,G4376-C4377,""))</f>
        <v>0.4</v>
      </c>
      <c r="L4376" s="15">
        <f>if(K4376&lt;&gt;"",if(J4377-J4376&lt;G4376,1,if(G4376=J4377-J4376,"Push",0)),"")</f>
        <v>1</v>
      </c>
    </row>
    <row r="4377" hidden="1">
      <c r="B4377" s="20" t="s">
        <v>56</v>
      </c>
      <c r="C4377" s="3">
        <v>11.6</v>
      </c>
      <c r="D4377" s="21">
        <v>0.853</v>
      </c>
      <c r="F4377" s="3">
        <v>37.1</v>
      </c>
      <c r="G4377" s="4">
        <v>-12.0</v>
      </c>
      <c r="H4377" s="5">
        <v>-835.0</v>
      </c>
      <c r="I4377" s="12">
        <f>if(H4377&lt;0,-H4377/(-H4377+100),100/(H4377+100))/(if(H4377&lt;0,-H4377/(-H4377+100),100/(H4377+100))+if(H4376&lt;0,-H4376/(-H4376+100),100/(H4376+100)))</f>
        <v>0.8530451866</v>
      </c>
      <c r="J4377" s="13">
        <v>72.0</v>
      </c>
      <c r="K4377" s="23" t="str">
        <f>IF(C4377&lt;&gt;"",IF(C4377+G4377&gt;0,C4377+G4377,""),IF(G4377-C4376&gt;0,G4377-C4376,""))</f>
        <v/>
      </c>
      <c r="L4377" s="15" t="str">
        <f>if(K4377&lt;&gt;"",if(J4376-J4377&lt;G4377,1,if(G4377=J4376-J4377,"Push",0)),"")</f>
        <v/>
      </c>
    </row>
    <row r="4378" hidden="1">
      <c r="A4378" s="7">
        <v>44217.0</v>
      </c>
      <c r="B4378" s="8" t="s">
        <v>335</v>
      </c>
      <c r="C4378" s="9"/>
      <c r="D4378" s="9"/>
      <c r="E4378" s="9">
        <v>29.3</v>
      </c>
      <c r="F4378" s="9">
        <v>27.7</v>
      </c>
      <c r="G4378" s="4">
        <v>13.0</v>
      </c>
      <c r="H4378" s="5">
        <v>650.0</v>
      </c>
      <c r="I4378" s="12">
        <f>if(H4378&lt;0,-H4378/(-H4378+100),100/(H4378+100))/(if(H4378&lt;0,-H4378/(-H4378+100),100/(H4378+100))+if(H4379&lt;0,-H4379/(-H4379+100),100/(H4379+100)))</f>
        <v>0.1268598277</v>
      </c>
      <c r="J4378" s="13">
        <v>73.0</v>
      </c>
      <c r="K4378" s="14" t="str">
        <f>IF(C4378&lt;&gt;"",IF(C4378+G4378&gt;0,C4378+G4378,""),IF(G4378-C4379&gt;0,G4378-C4379,""))</f>
        <v/>
      </c>
      <c r="L4378" s="15" t="str">
        <f>if(K4378&lt;&gt;"",if(J4379-J4378&lt;G4378,1,if(G4378=J4379-J4378,"Push",0)),"")</f>
        <v/>
      </c>
    </row>
    <row r="4379" hidden="1">
      <c r="B4379" s="20" t="s">
        <v>94</v>
      </c>
      <c r="C4379" s="3">
        <v>21.6</v>
      </c>
      <c r="D4379" s="21">
        <v>0.95</v>
      </c>
      <c r="F4379" s="3">
        <v>60.3</v>
      </c>
      <c r="G4379" s="4">
        <v>-13.0</v>
      </c>
      <c r="H4379" s="5">
        <v>-1115.0</v>
      </c>
      <c r="I4379" s="12">
        <f>if(H4379&lt;0,-H4379/(-H4379+100),100/(H4379+100))/(if(H4379&lt;0,-H4379/(-H4379+100),100/(H4379+100))+if(H4378&lt;0,-H4378/(-H4378+100),100/(H4378+100)))</f>
        <v>0.8731401723</v>
      </c>
      <c r="J4379" s="13">
        <v>113.0</v>
      </c>
      <c r="K4379" s="23">
        <f>IF(C4379&lt;&gt;"",IF(C4379+G4379&gt;0,C4379+G4379,""),IF(G4379-C4378&gt;0,G4379-C4378,""))</f>
        <v>8.6</v>
      </c>
      <c r="L4379" s="15">
        <f>if(K4379&lt;&gt;"",if(J4378-J4379&lt;G4379,1,if(G4379=J4378-J4379,"Push",0)),"")</f>
        <v>1</v>
      </c>
    </row>
    <row r="4380" hidden="1">
      <c r="A4380" s="7">
        <v>44217.0</v>
      </c>
      <c r="B4380" s="8" t="s">
        <v>397</v>
      </c>
      <c r="C4380" s="9"/>
      <c r="D4380" s="9"/>
      <c r="E4380" s="9">
        <v>25.2</v>
      </c>
      <c r="F4380" s="9">
        <v>14.2</v>
      </c>
      <c r="G4380" s="4">
        <v>8.0</v>
      </c>
      <c r="H4380" s="5">
        <v>295.0</v>
      </c>
      <c r="I4380" s="12">
        <f>if(H4380&lt;0,-H4380/(-H4380+100),100/(H4380+100))/(if(H4380&lt;0,-H4380/(-H4380+100),100/(H4380+100))+if(H4381&lt;0,-H4381/(-H4381+100),100/(H4381+100)))</f>
        <v>0.2403846154</v>
      </c>
      <c r="J4380" s="13">
        <v>51.0</v>
      </c>
      <c r="K4380" s="14" t="str">
        <f>IF(C4380&lt;&gt;"",IF(C4380+G4380&gt;0,C4380+G4380,""),IF(G4380-C4381&gt;0,G4380-C4381,""))</f>
        <v/>
      </c>
      <c r="L4380" s="15" t="str">
        <f>if(K4380&lt;&gt;"",if(J4381-J4380&lt;G4380,1,if(G4380=J4381-J4380,"Push",0)),"")</f>
        <v/>
      </c>
    </row>
    <row r="4381" hidden="1">
      <c r="B4381" s="20" t="s">
        <v>422</v>
      </c>
      <c r="C4381" s="3">
        <v>9.2</v>
      </c>
      <c r="D4381" s="21">
        <v>0.791</v>
      </c>
      <c r="F4381" s="3">
        <v>55.6</v>
      </c>
      <c r="G4381" s="4">
        <v>-8.0</v>
      </c>
      <c r="H4381" s="5">
        <v>-400.0</v>
      </c>
      <c r="I4381" s="12">
        <f>if(H4381&lt;0,-H4381/(-H4381+100),100/(H4381+100))/(if(H4381&lt;0,-H4381/(-H4381+100),100/(H4381+100))+if(H4380&lt;0,-H4380/(-H4380+100),100/(H4380+100)))</f>
        <v>0.7596153846</v>
      </c>
      <c r="J4381" s="13">
        <v>67.0</v>
      </c>
      <c r="K4381" s="23">
        <f>IF(C4381&lt;&gt;"",IF(C4381+G4381&gt;0,C4381+G4381,""),IF(G4381-C4380&gt;0,G4381-C4380,""))</f>
        <v>1.2</v>
      </c>
      <c r="L4381" s="15">
        <f>if(K4381&lt;&gt;"",if(J4380-J4381&lt;G4381,1,if(G4381=J4380-J4381,"Push",0)),"")</f>
        <v>1</v>
      </c>
    </row>
    <row r="4382" hidden="1">
      <c r="A4382" s="7">
        <v>44217.0</v>
      </c>
      <c r="B4382" s="8" t="s">
        <v>485</v>
      </c>
      <c r="C4382" s="9"/>
      <c r="D4382" s="9"/>
      <c r="E4382" s="9">
        <v>21.5</v>
      </c>
      <c r="F4382" s="9">
        <v>30.1</v>
      </c>
      <c r="G4382" s="69"/>
      <c r="I4382" s="12"/>
      <c r="J4382" s="13">
        <v>45.0</v>
      </c>
      <c r="K4382" s="14"/>
      <c r="L4382" s="15"/>
    </row>
    <row r="4383" hidden="1">
      <c r="B4383" s="20" t="s">
        <v>116</v>
      </c>
      <c r="C4383" s="3">
        <v>42.0</v>
      </c>
      <c r="D4383" s="21">
        <v>0.998</v>
      </c>
      <c r="F4383" s="3">
        <v>56.9</v>
      </c>
      <c r="G4383" s="69"/>
      <c r="I4383" s="12"/>
      <c r="J4383" s="13">
        <v>99.0</v>
      </c>
      <c r="K4383" s="23"/>
      <c r="L4383" s="15"/>
    </row>
    <row r="4384" hidden="1">
      <c r="A4384" s="7">
        <v>44217.0</v>
      </c>
      <c r="B4384" s="8" t="s">
        <v>486</v>
      </c>
      <c r="C4384" s="9"/>
      <c r="D4384" s="9"/>
      <c r="E4384" s="9"/>
      <c r="F4384" s="9"/>
      <c r="G4384" s="69"/>
      <c r="I4384" s="12"/>
      <c r="J4384" s="13">
        <v>41.0</v>
      </c>
      <c r="K4384" s="14"/>
      <c r="L4384" s="15"/>
    </row>
    <row r="4385" hidden="1">
      <c r="B4385" s="20" t="s">
        <v>140</v>
      </c>
      <c r="C4385" s="3"/>
      <c r="D4385" s="3"/>
      <c r="F4385" s="3"/>
      <c r="G4385" s="69"/>
      <c r="I4385" s="12"/>
      <c r="J4385" s="13">
        <v>99.0</v>
      </c>
      <c r="K4385" s="23"/>
      <c r="L4385" s="15"/>
    </row>
    <row r="4386">
      <c r="A4386" s="42">
        <v>44218.0</v>
      </c>
      <c r="B4386" s="43" t="s">
        <v>50</v>
      </c>
      <c r="C4386" s="44">
        <v>2.9</v>
      </c>
      <c r="D4386" s="45">
        <v>0.611</v>
      </c>
      <c r="E4386" s="44">
        <v>91.9</v>
      </c>
      <c r="F4386" s="44">
        <v>93.6</v>
      </c>
      <c r="G4386" s="67">
        <v>-5.0</v>
      </c>
      <c r="H4386" s="48">
        <v>-215.0</v>
      </c>
      <c r="I4386" s="49">
        <f>if(H4386&lt;0,-H4386/(-H4386+100),100/(H4386+100))/(if(H4386&lt;0,-H4386/(-H4386+100),100/(H4386+100))+if(H4387&lt;0,-H4387/(-H4387+100),100/(H4387+100)))</f>
        <v>0.6524137931</v>
      </c>
      <c r="J4386" s="50">
        <v>70.0</v>
      </c>
      <c r="K4386" s="51" t="str">
        <f>IF(C4386&lt;&gt;"",IF(C4386+G4386&gt;0,C4386+G4386,""),IF(G4386-C4387&gt;0,G4386-C4387,""))</f>
        <v/>
      </c>
      <c r="L4386" s="52" t="str">
        <f>if(K4386&lt;&gt;"",if(J4387-J4386&lt;G4386,1,if(G4386=J4387-J4386,"Push",0)),"")</f>
        <v/>
      </c>
    </row>
    <row r="4387">
      <c r="B4387" s="20" t="s">
        <v>38</v>
      </c>
      <c r="C4387" s="3"/>
      <c r="D4387" s="3"/>
      <c r="F4387" s="3">
        <v>40.7</v>
      </c>
      <c r="G4387" s="4">
        <v>5.0</v>
      </c>
      <c r="H4387" s="5">
        <v>175.0</v>
      </c>
      <c r="I4387" s="12">
        <f>if(H4387&lt;0,-H4387/(-H4387+100),100/(H4387+100))/(if(H4387&lt;0,-H4387/(-H4387+100),100/(H4387+100))+if(H4386&lt;0,-H4386/(-H4386+100),100/(H4386+100)))</f>
        <v>0.3475862069</v>
      </c>
      <c r="J4387" s="13">
        <v>53.0</v>
      </c>
      <c r="K4387" s="23">
        <f>IF(C4387&lt;&gt;"",IF(C4387+G4387&gt;0,C4387+G4387,""),IF(G4387-C4386&gt;0,G4387-C4386,""))</f>
        <v>2.1</v>
      </c>
      <c r="L4387" s="15">
        <f>if(K4387&lt;&gt;"",if(J4386-J4387&lt;G4387,1,if(G4387=J4386-J4387,"Push",0)),"")</f>
        <v>0</v>
      </c>
    </row>
    <row r="4388" hidden="1">
      <c r="A4388" s="7">
        <v>44218.0</v>
      </c>
      <c r="B4388" s="8" t="s">
        <v>330</v>
      </c>
      <c r="C4388" s="9"/>
      <c r="D4388" s="9"/>
      <c r="E4388" s="9">
        <v>68.4</v>
      </c>
      <c r="F4388" s="9">
        <v>75.3</v>
      </c>
      <c r="G4388" s="4">
        <v>3.5</v>
      </c>
      <c r="H4388" s="5">
        <v>143.0</v>
      </c>
      <c r="I4388" s="12">
        <f>if(H4388&lt;0,-H4388/(-H4388+100),100/(H4388+100))/(if(H4388&lt;0,-H4388/(-H4388+100),100/(H4388+100))+if(H4389&lt;0,-H4389/(-H4389+100),100/(H4389+100)))</f>
        <v>0.3927168868</v>
      </c>
      <c r="J4388" s="13">
        <v>47.0</v>
      </c>
      <c r="K4388" s="14">
        <f>IF(C4388&lt;&gt;"",IF(C4388+G4388&gt;0,C4388+G4388,""),IF(G4388-C4389&gt;0,G4388-C4389,""))</f>
        <v>1.7</v>
      </c>
      <c r="L4388" s="15">
        <f>if(K4388&lt;&gt;"",if(J4389-J4388&lt;G4388,1,if(G4388=J4389-J4388,"Push",0)),"")</f>
        <v>1</v>
      </c>
    </row>
    <row r="4389" hidden="1">
      <c r="B4389" s="20" t="s">
        <v>105</v>
      </c>
      <c r="C4389" s="3">
        <v>1.8</v>
      </c>
      <c r="D4389" s="21">
        <v>0.573</v>
      </c>
      <c r="F4389" s="3">
        <v>35.3</v>
      </c>
      <c r="G4389" s="4">
        <v>-3.5</v>
      </c>
      <c r="H4389" s="5">
        <v>-175.0</v>
      </c>
      <c r="I4389" s="12">
        <f>if(H4389&lt;0,-H4389/(-H4389+100),100/(H4389+100))/(if(H4389&lt;0,-H4389/(-H4389+100),100/(H4389+100))+if(H4388&lt;0,-H4388/(-H4388+100),100/(H4388+100)))</f>
        <v>0.6072831132</v>
      </c>
      <c r="J4389" s="13">
        <v>45.0</v>
      </c>
      <c r="K4389" s="23" t="str">
        <f>IF(C4389&lt;&gt;"",IF(C4389+G4389&gt;0,C4389+G4389,""),IF(G4389-C4388&gt;0,G4389-C4388,""))</f>
        <v/>
      </c>
      <c r="L4389" s="15" t="str">
        <f>if(K4389&lt;&gt;"",if(J4388-J4389&lt;G4389,1,if(G4389=J4388-J4389,"Push",0)),"")</f>
        <v/>
      </c>
    </row>
    <row r="4390" hidden="1">
      <c r="A4390" s="7">
        <v>44218.0</v>
      </c>
      <c r="B4390" s="8" t="s">
        <v>256</v>
      </c>
      <c r="C4390" s="9">
        <v>2.5</v>
      </c>
      <c r="D4390" s="25">
        <v>0.596</v>
      </c>
      <c r="E4390" s="9">
        <v>64.0</v>
      </c>
      <c r="F4390" s="9">
        <v>20.8</v>
      </c>
      <c r="G4390" s="4">
        <v>-1.5</v>
      </c>
      <c r="H4390" s="5">
        <v>-124.0</v>
      </c>
      <c r="I4390" s="12">
        <f>if(H4390&lt;0,-H4390/(-H4390+100),100/(H4390+100))/(if(H4390&lt;0,-H4390/(-H4390+100),100/(H4390+100))+if(H4391&lt;0,-H4391/(-H4391+100),100/(H4391+100)))</f>
        <v>0.53035894</v>
      </c>
      <c r="J4390" s="13">
        <v>74.0</v>
      </c>
      <c r="K4390" s="14">
        <f>IF(C4390&lt;&gt;"",IF(C4390+G4390&gt;0,C4390+G4390,""),IF(G4390-C4391&gt;0,G4390-C4391,""))</f>
        <v>1</v>
      </c>
      <c r="L4390" s="15">
        <f>if(K4390&lt;&gt;"",if(J4391-J4390&lt;G4390,1,if(G4390=J4391-J4390,"Push",0)),"")</f>
        <v>0</v>
      </c>
    </row>
    <row r="4391" hidden="1">
      <c r="B4391" s="20" t="s">
        <v>180</v>
      </c>
      <c r="C4391" s="3"/>
      <c r="D4391" s="3"/>
      <c r="F4391" s="3">
        <v>83.1</v>
      </c>
      <c r="G4391" s="4">
        <v>1.5</v>
      </c>
      <c r="H4391" s="5">
        <v>104.0</v>
      </c>
      <c r="I4391" s="12">
        <f>if(H4391&lt;0,-H4391/(-H4391+100),100/(H4391+100))/(if(H4391&lt;0,-H4391/(-H4391+100),100/(H4391+100))+if(H4390&lt;0,-H4390/(-H4390+100),100/(H4390+100)))</f>
        <v>0.46964106</v>
      </c>
      <c r="J4391" s="13">
        <v>82.0</v>
      </c>
      <c r="K4391" s="23" t="str">
        <f>IF(C4391&lt;&gt;"",IF(C4391+G4391&gt;0,C4391+G4391,""),IF(G4391-C4390&gt;0,G4391-C4390,""))</f>
        <v/>
      </c>
      <c r="L4391" s="15" t="str">
        <f>if(K4391&lt;&gt;"",if(J4390-J4391&lt;G4391,1,if(G4391=J4390-J4391,"Push",0)),"")</f>
        <v/>
      </c>
    </row>
    <row r="4392" hidden="1">
      <c r="A4392" s="7">
        <v>44218.0</v>
      </c>
      <c r="B4392" s="8" t="s">
        <v>31</v>
      </c>
      <c r="C4392" s="9">
        <v>5.3</v>
      </c>
      <c r="D4392" s="25">
        <v>0.698</v>
      </c>
      <c r="E4392" s="9">
        <v>62.8</v>
      </c>
      <c r="F4392" s="9">
        <v>23.1</v>
      </c>
      <c r="G4392" s="4">
        <v>-4.0</v>
      </c>
      <c r="H4392" s="5">
        <v>-186.0</v>
      </c>
      <c r="I4392" s="12">
        <f>if(H4392&lt;0,-H4392/(-H4392+100),100/(H4392+100))/(if(H4392&lt;0,-H4392/(-H4392+100),100/(H4392+100))+if(H4393&lt;0,-H4393/(-H4393+100),100/(H4393+100)))</f>
        <v>0.6238326976</v>
      </c>
      <c r="J4392" s="13">
        <v>71.0</v>
      </c>
      <c r="K4392" s="14">
        <f>IF(C4392&lt;&gt;"",IF(C4392+G4392&gt;0,C4392+G4392,""),IF(G4392-C4393&gt;0,G4392-C4393,""))</f>
        <v>1.3</v>
      </c>
      <c r="L4392" s="15">
        <f>if(K4392&lt;&gt;"",if(J4393-J4392&lt;G4392,1,if(G4392=J4393-J4392,"Push",0)),"")</f>
        <v>0</v>
      </c>
    </row>
    <row r="4393" hidden="1">
      <c r="B4393" s="20" t="s">
        <v>189</v>
      </c>
      <c r="C4393" s="3"/>
      <c r="D4393" s="3"/>
      <c r="F4393" s="3">
        <v>85.4</v>
      </c>
      <c r="G4393" s="4">
        <v>4.0</v>
      </c>
      <c r="H4393" s="5">
        <v>155.0</v>
      </c>
      <c r="I4393" s="12">
        <f>if(H4393&lt;0,-H4393/(-H4393+100),100/(H4393+100))/(if(H4393&lt;0,-H4393/(-H4393+100),100/(H4393+100))+if(H4392&lt;0,-H4392/(-H4392+100),100/(H4392+100)))</f>
        <v>0.3761673024</v>
      </c>
      <c r="J4393" s="13">
        <v>80.0</v>
      </c>
      <c r="K4393" s="23" t="str">
        <f>IF(C4393&lt;&gt;"",IF(C4393+G4393&gt;0,C4393+G4393,""),IF(G4393-C4392&gt;0,G4393-C4392,""))</f>
        <v/>
      </c>
      <c r="L4393" s="15" t="str">
        <f>if(K4393&lt;&gt;"",if(J4392-J4393&lt;G4393,1,if(G4393=J4392-J4393,"Push",0)),"")</f>
        <v/>
      </c>
    </row>
    <row r="4394" hidden="1">
      <c r="A4394" s="7">
        <v>44218.0</v>
      </c>
      <c r="B4394" s="8" t="s">
        <v>98</v>
      </c>
      <c r="C4394" s="9"/>
      <c r="D4394" s="9"/>
      <c r="E4394" s="9">
        <v>56.1</v>
      </c>
      <c r="F4394" s="9">
        <v>67.1</v>
      </c>
      <c r="G4394" s="4">
        <v>1.0</v>
      </c>
      <c r="H4394" s="5">
        <v>-105.0</v>
      </c>
      <c r="I4394" s="12">
        <f>if(H4394&lt;0,-H4394/(-H4394+100),100/(H4394+100))/(if(H4394&lt;0,-H4394/(-H4394+100),100/(H4394+100))+if(H4395&lt;0,-H4395/(-H4395+100),100/(H4395+100)))</f>
        <v>0.4891657638</v>
      </c>
      <c r="J4394" s="13">
        <v>66.0</v>
      </c>
      <c r="K4394" s="14" t="str">
        <f>IF(C4394&lt;&gt;"",IF(C4394+G4394&gt;0,C4394+G4394,""),IF(G4394-C4395&gt;0,G4394-C4395,""))</f>
        <v/>
      </c>
      <c r="L4394" s="15" t="str">
        <f>if(K4394&lt;&gt;"",if(J4395-J4394&lt;G4394,1,if(G4394=J4395-J4394,"Push",0)),"")</f>
        <v/>
      </c>
    </row>
    <row r="4395" hidden="1">
      <c r="B4395" s="20" t="s">
        <v>68</v>
      </c>
      <c r="C4395" s="3">
        <v>1.7</v>
      </c>
      <c r="D4395" s="21">
        <v>0.562</v>
      </c>
      <c r="F4395" s="3">
        <v>25.6</v>
      </c>
      <c r="G4395" s="4">
        <v>-1.0</v>
      </c>
      <c r="H4395" s="5">
        <v>-115.0</v>
      </c>
      <c r="I4395" s="12">
        <f>if(H4395&lt;0,-H4395/(-H4395+100),100/(H4395+100))/(if(H4395&lt;0,-H4395/(-H4395+100),100/(H4395+100))+if(H4394&lt;0,-H4394/(-H4394+100),100/(H4394+100)))</f>
        <v>0.5108342362</v>
      </c>
      <c r="J4395" s="13">
        <v>59.0</v>
      </c>
      <c r="K4395" s="23">
        <f>IF(C4395&lt;&gt;"",IF(C4395+G4395&gt;0,C4395+G4395,""),IF(G4395-C4394&gt;0,G4395-C4394,""))</f>
        <v>0.7</v>
      </c>
      <c r="L4395" s="15">
        <f>if(K4395&lt;&gt;"",if(J4394-J4395&lt;G4395,1,if(G4395=J4394-J4395,"Push",0)),"")</f>
        <v>0</v>
      </c>
    </row>
    <row r="4396" hidden="1">
      <c r="A4396" s="7">
        <v>44218.0</v>
      </c>
      <c r="B4396" s="8" t="s">
        <v>263</v>
      </c>
      <c r="C4396" s="9">
        <v>8.3</v>
      </c>
      <c r="D4396" s="25">
        <v>0.761</v>
      </c>
      <c r="E4396" s="9">
        <v>56.0</v>
      </c>
      <c r="F4396" s="9">
        <v>55.7</v>
      </c>
      <c r="G4396" s="4">
        <v>-8.5</v>
      </c>
      <c r="H4396" s="5">
        <v>-420.0</v>
      </c>
      <c r="I4396" s="12">
        <f>if(H4396&lt;0,-H4396/(-H4396+100),100/(H4396+100))/(if(H4396&lt;0,-H4396/(-H4396+100),100/(H4396+100))+if(H4397&lt;0,-H4397/(-H4397+100),100/(H4397+100)))</f>
        <v>0.7723292469</v>
      </c>
      <c r="J4396" s="13">
        <v>79.0</v>
      </c>
      <c r="K4396" s="14" t="str">
        <f>IF(C4396&lt;&gt;"",IF(C4396+G4396&gt;0,C4396+G4396,""),IF(G4396-C4397&gt;0,G4396-C4397,""))</f>
        <v/>
      </c>
      <c r="L4396" s="15" t="str">
        <f>if(K4396&lt;&gt;"",if(J4397-J4396&lt;G4396,1,if(G4396=J4397-J4396,"Push",0)),"")</f>
        <v/>
      </c>
    </row>
    <row r="4397" hidden="1">
      <c r="B4397" s="20" t="s">
        <v>202</v>
      </c>
      <c r="C4397" s="3"/>
      <c r="D4397" s="3"/>
      <c r="F4397" s="3">
        <v>48.8</v>
      </c>
      <c r="G4397" s="4">
        <v>8.5</v>
      </c>
      <c r="H4397" s="5">
        <v>320.0</v>
      </c>
      <c r="I4397" s="12">
        <f>if(H4397&lt;0,-H4397/(-H4397+100),100/(H4397+100))/(if(H4397&lt;0,-H4397/(-H4397+100),100/(H4397+100))+if(H4396&lt;0,-H4396/(-H4396+100),100/(H4396+100)))</f>
        <v>0.2276707531</v>
      </c>
      <c r="J4397" s="13">
        <v>66.0</v>
      </c>
      <c r="K4397" s="23">
        <f>IF(C4397&lt;&gt;"",IF(C4397+G4397&gt;0,C4397+G4397,""),IF(G4397-C4396&gt;0,G4397-C4396,""))</f>
        <v>0.2</v>
      </c>
      <c r="L4397" s="15">
        <f>if(K4397&lt;&gt;"",if(J4396-J4397&lt;G4397,1,if(G4397=J4396-J4397,"Push",0)),"")</f>
        <v>0</v>
      </c>
    </row>
    <row r="4398" hidden="1">
      <c r="A4398" s="7">
        <v>44218.0</v>
      </c>
      <c r="B4398" s="8" t="s">
        <v>310</v>
      </c>
      <c r="C4398" s="9">
        <v>5.7</v>
      </c>
      <c r="D4398" s="25">
        <v>0.705</v>
      </c>
      <c r="E4398" s="9">
        <v>55.5</v>
      </c>
      <c r="F4398" s="9">
        <v>70.3</v>
      </c>
      <c r="G4398" s="4">
        <v>-9.5</v>
      </c>
      <c r="H4398" s="5">
        <v>-530.0</v>
      </c>
      <c r="I4398" s="12">
        <f>if(H4398&lt;0,-H4398/(-H4398+100),100/(H4398+100))/(if(H4398&lt;0,-H4398/(-H4398+100),100/(H4398+100))+if(H4399&lt;0,-H4399/(-H4399+100),100/(H4399+100)))</f>
        <v>0.8015122873</v>
      </c>
      <c r="J4398" s="13">
        <v>105.0</v>
      </c>
      <c r="K4398" s="14" t="str">
        <f>IF(C4398&lt;&gt;"",IF(C4398+G4398&gt;0,C4398+G4398,""),IF(G4398-C4399&gt;0,G4398-C4399,""))</f>
        <v/>
      </c>
      <c r="L4398" s="15" t="str">
        <f>if(K4398&lt;&gt;"",if(J4399-J4398&lt;G4398,1,if(G4398=J4399-J4398,"Push",0)),"")</f>
        <v/>
      </c>
    </row>
    <row r="4399" hidden="1">
      <c r="B4399" s="20" t="s">
        <v>194</v>
      </c>
      <c r="C4399" s="3"/>
      <c r="D4399" s="3"/>
      <c r="F4399" s="3">
        <v>31.3</v>
      </c>
      <c r="G4399" s="4">
        <v>9.5</v>
      </c>
      <c r="H4399" s="5">
        <v>380.0</v>
      </c>
      <c r="I4399" s="12">
        <f>if(H4399&lt;0,-H4399/(-H4399+100),100/(H4399+100))/(if(H4399&lt;0,-H4399/(-H4399+100),100/(H4399+100))+if(H4398&lt;0,-H4398/(-H4398+100),100/(H4398+100)))</f>
        <v>0.1984877127</v>
      </c>
      <c r="J4399" s="13">
        <v>58.0</v>
      </c>
      <c r="K4399" s="23">
        <f>IF(C4399&lt;&gt;"",IF(C4399+G4399&gt;0,C4399+G4399,""),IF(G4399-C4398&gt;0,G4399-C4398,""))</f>
        <v>3.8</v>
      </c>
      <c r="L4399" s="15">
        <f>if(K4399&lt;&gt;"",if(J4398-J4399&lt;G4399,1,if(G4399=J4398-J4399,"Push",0)),"")</f>
        <v>0</v>
      </c>
    </row>
    <row r="4400" hidden="1">
      <c r="A4400" s="7">
        <v>44218.0</v>
      </c>
      <c r="B4400" s="8" t="s">
        <v>249</v>
      </c>
      <c r="C4400" s="9"/>
      <c r="D4400" s="9"/>
      <c r="E4400" s="9">
        <v>55.1</v>
      </c>
      <c r="F4400" s="9">
        <v>26.0</v>
      </c>
      <c r="G4400" s="4">
        <v>1.5</v>
      </c>
      <c r="H4400" s="5">
        <v>104.0</v>
      </c>
      <c r="I4400" s="12">
        <f>if(H4400&lt;0,-H4400/(-H4400+100),100/(H4400+100))/(if(H4400&lt;0,-H4400/(-H4400+100),100/(H4400+100))+if(H4401&lt;0,-H4401/(-H4401+100),100/(H4401+100)))</f>
        <v>0.46875</v>
      </c>
      <c r="J4400" s="13">
        <v>53.0</v>
      </c>
      <c r="K4400" s="14" t="str">
        <f>IF(C4400&lt;&gt;"",IF(C4400+G4400&gt;0,C4400+G4400,""),IF(G4400-C4401&gt;0,G4400-C4401,""))</f>
        <v/>
      </c>
      <c r="L4400" s="15" t="str">
        <f>if(K4400&lt;&gt;"",if(J4401-J4400&lt;G4400,1,if(G4400=J4401-J4400,"Push",0)),"")</f>
        <v/>
      </c>
    </row>
    <row r="4401" hidden="1">
      <c r="B4401" s="20" t="s">
        <v>161</v>
      </c>
      <c r="C4401" s="3">
        <v>2.9</v>
      </c>
      <c r="D4401" s="21">
        <v>0.623</v>
      </c>
      <c r="F4401" s="3">
        <v>71.4</v>
      </c>
      <c r="G4401" s="4">
        <v>-1.5</v>
      </c>
      <c r="H4401" s="5">
        <v>-125.0</v>
      </c>
      <c r="I4401" s="12">
        <f>if(H4401&lt;0,-H4401/(-H4401+100),100/(H4401+100))/(if(H4401&lt;0,-H4401/(-H4401+100),100/(H4401+100))+if(H4400&lt;0,-H4400/(-H4400+100),100/(H4400+100)))</f>
        <v>0.53125</v>
      </c>
      <c r="J4401" s="13">
        <v>66.0</v>
      </c>
      <c r="K4401" s="23">
        <f>IF(C4401&lt;&gt;"",IF(C4401+G4401&gt;0,C4401+G4401,""),IF(G4401-C4400&gt;0,G4401-C4400,""))</f>
        <v>1.4</v>
      </c>
      <c r="L4401" s="15">
        <f>if(K4401&lt;&gt;"",if(J4400-J4401&lt;G4401,1,if(G4401=J4400-J4401,"Push",0)),"")</f>
        <v>1</v>
      </c>
    </row>
    <row r="4402" hidden="1">
      <c r="A4402" s="7">
        <v>44218.0</v>
      </c>
      <c r="B4402" s="8" t="s">
        <v>402</v>
      </c>
      <c r="C4402" s="9"/>
      <c r="D4402" s="9"/>
      <c r="E4402" s="9">
        <v>53.2</v>
      </c>
      <c r="F4402" s="9">
        <v>21.4</v>
      </c>
      <c r="G4402" s="4">
        <v>3.5</v>
      </c>
      <c r="H4402" s="5">
        <v>143.0</v>
      </c>
      <c r="I4402" s="12">
        <f>if(H4402&lt;0,-H4402/(-H4402+100),100/(H4402+100))/(if(H4402&lt;0,-H4402/(-H4402+100),100/(H4402+100))+if(H4403&lt;0,-H4403/(-H4403+100),100/(H4403+100)))</f>
        <v>0.3927168868</v>
      </c>
      <c r="J4402" s="13">
        <v>53.0</v>
      </c>
      <c r="K4402" s="14">
        <f>IF(C4402&lt;&gt;"",IF(C4402+G4402&gt;0,C4402+G4402,""),IF(G4402-C4403&gt;0,G4402-C4403,""))</f>
        <v>2.3</v>
      </c>
      <c r="L4402" s="15">
        <f>if(K4402&lt;&gt;"",if(J4403-J4402&lt;G4402,1,if(G4402=J4403-J4402,"Push",0)),"")</f>
        <v>0</v>
      </c>
    </row>
    <row r="4403" hidden="1">
      <c r="B4403" s="20" t="s">
        <v>321</v>
      </c>
      <c r="C4403" s="3">
        <v>1.2</v>
      </c>
      <c r="D4403" s="21">
        <v>0.545</v>
      </c>
      <c r="F4403" s="3">
        <v>66.5</v>
      </c>
      <c r="G4403" s="4">
        <v>-3.5</v>
      </c>
      <c r="H4403" s="5">
        <v>-175.0</v>
      </c>
      <c r="I4403" s="12">
        <f>if(H4403&lt;0,-H4403/(-H4403+100),100/(H4403+100))/(if(H4403&lt;0,-H4403/(-H4403+100),100/(H4403+100))+if(H4402&lt;0,-H4402/(-H4402+100),100/(H4402+100)))</f>
        <v>0.6072831132</v>
      </c>
      <c r="J4403" s="13">
        <v>64.0</v>
      </c>
      <c r="K4403" s="23" t="str">
        <f>IF(C4403&lt;&gt;"",IF(C4403+G4403&gt;0,C4403+G4403,""),IF(G4403-C4402&gt;0,G4403-C4402,""))</f>
        <v/>
      </c>
      <c r="L4403" s="15" t="str">
        <f>if(K4403&lt;&gt;"",if(J4402-J4403&lt;G4403,1,if(G4403=J4402-J4403,"Push",0)),"")</f>
        <v/>
      </c>
    </row>
    <row r="4404" hidden="1">
      <c r="A4404" s="7">
        <v>44218.0</v>
      </c>
      <c r="B4404" s="8" t="s">
        <v>266</v>
      </c>
      <c r="C4404" s="9"/>
      <c r="D4404" s="9"/>
      <c r="E4404" s="9">
        <v>51.3</v>
      </c>
      <c r="F4404" s="9">
        <v>55.2</v>
      </c>
      <c r="G4404" s="4">
        <v>9.5</v>
      </c>
      <c r="H4404" s="5">
        <v>390.0</v>
      </c>
      <c r="I4404" s="12">
        <f>if(H4404&lt;0,-H4404/(-H4404+100),100/(H4404+100))/(if(H4404&lt;0,-H4404/(-H4404+100),100/(H4404+100))+if(H4405&lt;0,-H4405/(-H4405+100),100/(H4405+100)))</f>
        <v>0.1952277657</v>
      </c>
      <c r="J4404" s="13">
        <v>68.0</v>
      </c>
      <c r="K4404" s="14" t="str">
        <f>IF(C4404&lt;&gt;"",IF(C4404+G4404&gt;0,C4404+G4404,""),IF(G4404-C4405&gt;0,G4404-C4405,""))</f>
        <v/>
      </c>
      <c r="L4404" s="15" t="str">
        <f>if(K4404&lt;&gt;"",if(J4405-J4404&lt;G4404,1,if(G4404=J4405-J4404,"Push",0)),"")</f>
        <v/>
      </c>
    </row>
    <row r="4405" hidden="1">
      <c r="B4405" s="20" t="s">
        <v>136</v>
      </c>
      <c r="C4405" s="3">
        <v>13.0</v>
      </c>
      <c r="D4405" s="21">
        <v>0.871</v>
      </c>
      <c r="F4405" s="3">
        <v>49.6</v>
      </c>
      <c r="G4405" s="4">
        <v>-9.5</v>
      </c>
      <c r="H4405" s="5">
        <v>-530.0</v>
      </c>
      <c r="I4405" s="12">
        <f>if(H4405&lt;0,-H4405/(-H4405+100),100/(H4405+100))/(if(H4405&lt;0,-H4405/(-H4405+100),100/(H4405+100))+if(H4404&lt;0,-H4404/(-H4404+100),100/(H4404+100)))</f>
        <v>0.8047722343</v>
      </c>
      <c r="J4405" s="13">
        <v>78.0</v>
      </c>
      <c r="K4405" s="23">
        <f>IF(C4405&lt;&gt;"",IF(C4405+G4405&gt;0,C4405+G4405,""),IF(G4405-C4404&gt;0,G4405-C4404,""))</f>
        <v>3.5</v>
      </c>
      <c r="L4405" s="15">
        <f>if(K4405&lt;&gt;"",if(J4404-J4405&lt;G4405,1,if(G4405=J4404-J4405,"Push",0)),"")</f>
        <v>1</v>
      </c>
    </row>
    <row r="4406" hidden="1">
      <c r="A4406" s="7">
        <v>44218.0</v>
      </c>
      <c r="B4406" s="8" t="s">
        <v>127</v>
      </c>
      <c r="C4406" s="9"/>
      <c r="D4406" s="9"/>
      <c r="E4406" s="9">
        <v>51.1</v>
      </c>
      <c r="F4406" s="9">
        <v>82.0</v>
      </c>
      <c r="G4406" s="4">
        <v>4.5</v>
      </c>
      <c r="H4406" s="5">
        <v>170.0</v>
      </c>
      <c r="I4406" s="12">
        <f>if(H4406&lt;0,-H4406/(-H4406+100),100/(H4406+100))/(if(H4406&lt;0,-H4406/(-H4406+100),100/(H4406+100))+if(H4407&lt;0,-H4407/(-H4407+100),100/(H4407+100)))</f>
        <v>0.3552708212</v>
      </c>
      <c r="J4406" s="13">
        <v>68.0</v>
      </c>
      <c r="K4406" s="14" t="str">
        <f>IF(C4406&lt;&gt;"",IF(C4406+G4406&gt;0,C4406+G4406,""),IF(G4406-C4407&gt;0,G4406-C4407,""))</f>
        <v/>
      </c>
      <c r="L4406" s="15" t="str">
        <f>if(K4406&lt;&gt;"",if(J4407-J4406&lt;G4406,1,if(G4406=J4407-J4406,"Push",0)),"")</f>
        <v/>
      </c>
    </row>
    <row r="4407" hidden="1">
      <c r="B4407" s="20" t="s">
        <v>469</v>
      </c>
      <c r="C4407" s="3">
        <v>7.4</v>
      </c>
      <c r="D4407" s="21">
        <v>0.762</v>
      </c>
      <c r="F4407" s="3">
        <v>22.5</v>
      </c>
      <c r="G4407" s="4">
        <v>-4.5</v>
      </c>
      <c r="H4407" s="5">
        <v>-205.0</v>
      </c>
      <c r="I4407" s="12">
        <f>if(H4407&lt;0,-H4407/(-H4407+100),100/(H4407+100))/(if(H4407&lt;0,-H4407/(-H4407+100),100/(H4407+100))+if(H4406&lt;0,-H4406/(-H4406+100),100/(H4406+100)))</f>
        <v>0.6447291788</v>
      </c>
      <c r="J4407" s="13">
        <v>62.0</v>
      </c>
      <c r="K4407" s="23">
        <f>IF(C4407&lt;&gt;"",IF(C4407+G4407&gt;0,C4407+G4407,""),IF(G4407-C4406&gt;0,G4407-C4406,""))</f>
        <v>2.9</v>
      </c>
      <c r="L4407" s="15">
        <f>if(K4407&lt;&gt;"",if(J4406-J4407&lt;G4407,1,if(G4407=J4406-J4407,"Push",0)),"")</f>
        <v>0</v>
      </c>
    </row>
    <row r="4408" hidden="1">
      <c r="A4408" s="7">
        <v>44218.0</v>
      </c>
      <c r="B4408" s="8" t="s">
        <v>408</v>
      </c>
      <c r="C4408" s="9">
        <v>0.6</v>
      </c>
      <c r="D4408" s="25">
        <v>0.523</v>
      </c>
      <c r="E4408" s="9">
        <v>49.4</v>
      </c>
      <c r="F4408" s="9">
        <v>10.9</v>
      </c>
      <c r="G4408" s="4">
        <v>-3.5</v>
      </c>
      <c r="H4408" s="5">
        <v>-175.0</v>
      </c>
      <c r="I4408" s="12">
        <f>if(H4408&lt;0,-H4408/(-H4408+100),100/(H4408+100))/(if(H4408&lt;0,-H4408/(-H4408+100),100/(H4408+100))+if(H4409&lt;0,-H4409/(-H4409+100),100/(H4409+100)))</f>
        <v>0.6043165468</v>
      </c>
      <c r="J4408" s="13">
        <v>67.0</v>
      </c>
      <c r="K4408" s="14" t="str">
        <f>IF(C4408&lt;&gt;"",IF(C4408+G4408&gt;0,C4408+G4408,""),IF(G4408-C4409&gt;0,G4408-C4409,""))</f>
        <v/>
      </c>
      <c r="L4408" s="15" t="str">
        <f>if(K4408&lt;&gt;"",if(J4409-J4408&lt;G4408,1,if(G4408=J4409-J4408,"Push",0)),"")</f>
        <v/>
      </c>
    </row>
    <row r="4409" hidden="1">
      <c r="B4409" s="20" t="s">
        <v>424</v>
      </c>
      <c r="C4409" s="3"/>
      <c r="D4409" s="3"/>
      <c r="F4409" s="3">
        <v>76.7</v>
      </c>
      <c r="G4409" s="4">
        <v>3.5</v>
      </c>
      <c r="H4409" s="5">
        <v>140.0</v>
      </c>
      <c r="I4409" s="12">
        <f>if(H4409&lt;0,-H4409/(-H4409+100),100/(H4409+100))/(if(H4409&lt;0,-H4409/(-H4409+100),100/(H4409+100))+if(H4408&lt;0,-H4408/(-H4408+100),100/(H4408+100)))</f>
        <v>0.3956834532</v>
      </c>
      <c r="J4409" s="13">
        <v>83.0</v>
      </c>
      <c r="K4409" s="23">
        <f>IF(C4409&lt;&gt;"",IF(C4409+G4409&gt;0,C4409+G4409,""),IF(G4409-C4408&gt;0,G4409-C4408,""))</f>
        <v>2.9</v>
      </c>
      <c r="L4409" s="15">
        <f>if(K4409&lt;&gt;"",if(J4408-J4409&lt;G4409,1,if(G4409=J4408-J4409,"Push",0)),"")</f>
        <v>1</v>
      </c>
    </row>
    <row r="4410" hidden="1">
      <c r="A4410" s="26">
        <v>44218.0</v>
      </c>
      <c r="B4410" s="27" t="s">
        <v>159</v>
      </c>
      <c r="C4410" s="28"/>
      <c r="D4410" s="28"/>
      <c r="E4410" s="28">
        <v>48.3</v>
      </c>
      <c r="F4410" s="28">
        <v>53.6</v>
      </c>
      <c r="G4410" s="68"/>
      <c r="H4410" s="31"/>
      <c r="I4410" s="32"/>
      <c r="J4410" s="33">
        <v>67.0</v>
      </c>
      <c r="K4410" s="34"/>
      <c r="L4410" s="35"/>
    </row>
    <row r="4411" hidden="1">
      <c r="B4411" s="36" t="s">
        <v>390</v>
      </c>
      <c r="C4411" s="37">
        <v>0.1</v>
      </c>
      <c r="D4411" s="38">
        <v>0.502</v>
      </c>
      <c r="F4411" s="37">
        <v>27.3</v>
      </c>
      <c r="G4411" s="68"/>
      <c r="H4411" s="31"/>
      <c r="I4411" s="32"/>
      <c r="J4411" s="33">
        <v>66.0</v>
      </c>
      <c r="K4411" s="40"/>
      <c r="L4411" s="35"/>
    </row>
    <row r="4412" hidden="1">
      <c r="A4412" s="7">
        <v>44218.0</v>
      </c>
      <c r="B4412" s="8" t="s">
        <v>346</v>
      </c>
      <c r="C4412" s="9">
        <v>2.1</v>
      </c>
      <c r="D4412" s="25">
        <v>0.584</v>
      </c>
      <c r="E4412" s="9">
        <v>47.4</v>
      </c>
      <c r="F4412" s="9">
        <v>54.8</v>
      </c>
      <c r="G4412" s="4">
        <v>1.0</v>
      </c>
      <c r="H4412" s="5">
        <v>-105.0</v>
      </c>
      <c r="I4412" s="12">
        <f>if(H4412&lt;0,-H4412/(-H4412+100),100/(H4412+100))/(if(H4412&lt;0,-H4412/(-H4412+100),100/(H4412+100))+if(H4413&lt;0,-H4413/(-H4413+100),100/(H4413+100)))</f>
        <v>0.4891657638</v>
      </c>
      <c r="J4412" s="13">
        <v>59.0</v>
      </c>
      <c r="K4412" s="14">
        <f>IF(C4412&lt;&gt;"",IF(C4412+G4412&gt;0,C4412+G4412,""),IF(G4412-C4413&gt;0,G4412-C4413,""))</f>
        <v>3.1</v>
      </c>
      <c r="L4412" s="15">
        <f>if(K4412&lt;&gt;"",if(J4413-J4412&lt;G4412,1,if(G4412=J4413-J4412,"Push",0)),"")</f>
        <v>1</v>
      </c>
    </row>
    <row r="4413" hidden="1">
      <c r="B4413" s="20" t="s">
        <v>92</v>
      </c>
      <c r="C4413" s="3"/>
      <c r="D4413" s="3"/>
      <c r="F4413" s="3">
        <v>30.7</v>
      </c>
      <c r="G4413" s="4">
        <v>-1.0</v>
      </c>
      <c r="H4413" s="5">
        <v>-115.0</v>
      </c>
      <c r="I4413" s="12">
        <f>if(H4413&lt;0,-H4413/(-H4413+100),100/(H4413+100))/(if(H4413&lt;0,-H4413/(-H4413+100),100/(H4413+100))+if(H4412&lt;0,-H4412/(-H4412+100),100/(H4412+100)))</f>
        <v>0.5108342362</v>
      </c>
      <c r="J4413" s="13">
        <v>56.0</v>
      </c>
      <c r="K4413" s="23" t="str">
        <f>IF(C4413&lt;&gt;"",IF(C4413+G4413&gt;0,C4413+G4413,""),IF(G4413-C4412&gt;0,G4413-C4412,""))</f>
        <v/>
      </c>
      <c r="L4413" s="15" t="str">
        <f>if(K4413&lt;&gt;"",if(J4412-J4413&lt;G4413,1,if(G4413=J4412-J4413,"Push",0)),"")</f>
        <v/>
      </c>
    </row>
    <row r="4414" hidden="1">
      <c r="A4414" s="7">
        <v>44218.0</v>
      </c>
      <c r="B4414" s="8" t="s">
        <v>284</v>
      </c>
      <c r="C4414" s="9">
        <v>0.0</v>
      </c>
      <c r="D4414" s="25">
        <v>0.5</v>
      </c>
      <c r="E4414" s="9">
        <v>47.2</v>
      </c>
      <c r="F4414" s="9">
        <v>21.4</v>
      </c>
      <c r="G4414" s="4">
        <v>5.5</v>
      </c>
      <c r="H4414" s="5">
        <v>195.0</v>
      </c>
      <c r="I4414" s="12">
        <f>if(H4414&lt;0,-H4414/(-H4414+100),100/(H4414+100))/(if(H4414&lt;0,-H4414/(-H4414+100),100/(H4414+100))+if(H4415&lt;0,-H4415/(-H4415+100),100/(H4415+100)))</f>
        <v>0.3231093421</v>
      </c>
      <c r="J4414" s="13">
        <v>64.0</v>
      </c>
      <c r="K4414" s="14">
        <f>IF(C4414&lt;&gt;"",IF(C4414+G4414&gt;0,C4414+G4414,""),IF(G4414-C4415&gt;0,G4414-C4415,""))</f>
        <v>5.5</v>
      </c>
      <c r="L4414" s="15">
        <f>if(K4414&lt;&gt;"",if(J4415-J4414&lt;G4414,1,if(G4414=J4415-J4414,"Push",0)),"")</f>
        <v>0</v>
      </c>
    </row>
    <row r="4415" hidden="1">
      <c r="B4415" s="20" t="s">
        <v>270</v>
      </c>
      <c r="C4415" s="3"/>
      <c r="D4415" s="3"/>
      <c r="F4415" s="3">
        <v>60.0</v>
      </c>
      <c r="G4415" s="4">
        <v>-5.5</v>
      </c>
      <c r="H4415" s="5">
        <v>-245.0</v>
      </c>
      <c r="I4415" s="12">
        <f>if(H4415&lt;0,-H4415/(-H4415+100),100/(H4415+100))/(if(H4415&lt;0,-H4415/(-H4415+100),100/(H4415+100))+if(H4414&lt;0,-H4414/(-H4414+100),100/(H4414+100)))</f>
        <v>0.6768906579</v>
      </c>
      <c r="J4415" s="13">
        <v>70.0</v>
      </c>
      <c r="K4415" s="23" t="str">
        <f>IF(C4415&lt;&gt;"",IF(C4415+G4415&gt;0,C4415+G4415,""),IF(G4415-C4414&gt;0,G4415-C4414,""))</f>
        <v/>
      </c>
      <c r="L4415" s="15" t="str">
        <f>if(K4415&lt;&gt;"",if(J4414-J4415&lt;G4415,1,if(G4415=J4414-J4415,"Push",0)),"")</f>
        <v/>
      </c>
    </row>
    <row r="4416" hidden="1">
      <c r="A4416" s="7">
        <v>44218.0</v>
      </c>
      <c r="B4416" s="8" t="s">
        <v>363</v>
      </c>
      <c r="C4416" s="9">
        <v>1.0</v>
      </c>
      <c r="D4416" s="25">
        <v>0.54</v>
      </c>
      <c r="E4416" s="9">
        <v>45.8</v>
      </c>
      <c r="F4416" s="9">
        <v>11.7</v>
      </c>
      <c r="G4416" s="4">
        <v>1.0</v>
      </c>
      <c r="H4416" s="5">
        <v>-105.0</v>
      </c>
      <c r="I4416" s="12">
        <f>if(H4416&lt;0,-H4416/(-H4416+100),100/(H4416+100))/(if(H4416&lt;0,-H4416/(-H4416+100),100/(H4416+100))+if(H4417&lt;0,-H4417/(-H4417+100),100/(H4417+100)))</f>
        <v>0.4891657638</v>
      </c>
      <c r="J4416" s="13">
        <v>64.0</v>
      </c>
      <c r="K4416" s="14">
        <f>IF(C4416&lt;&gt;"",IF(C4416+G4416&gt;0,C4416+G4416,""),IF(G4416-C4417&gt;0,G4416-C4417,""))</f>
        <v>2</v>
      </c>
      <c r="L4416" s="15">
        <f>if(K4416&lt;&gt;"",if(J4417-J4416&lt;G4416,1,if(G4416=J4417-J4416,"Push",0)),"")</f>
        <v>0</v>
      </c>
    </row>
    <row r="4417" hidden="1">
      <c r="B4417" s="20" t="s">
        <v>362</v>
      </c>
      <c r="C4417" s="3"/>
      <c r="D4417" s="3"/>
      <c r="F4417" s="3">
        <v>68.2</v>
      </c>
      <c r="G4417" s="4">
        <v>-1.0</v>
      </c>
      <c r="H4417" s="5">
        <v>-115.0</v>
      </c>
      <c r="I4417" s="12">
        <f>if(H4417&lt;0,-H4417/(-H4417+100),100/(H4417+100))/(if(H4417&lt;0,-H4417/(-H4417+100),100/(H4417+100))+if(H4416&lt;0,-H4416/(-H4416+100),100/(H4416+100)))</f>
        <v>0.5108342362</v>
      </c>
      <c r="J4417" s="13">
        <v>76.0</v>
      </c>
      <c r="K4417" s="23" t="str">
        <f>IF(C4417&lt;&gt;"",IF(C4417+G4417&gt;0,C4417+G4417,""),IF(G4417-C4416&gt;0,G4417-C4416,""))</f>
        <v/>
      </c>
      <c r="L4417" s="15" t="str">
        <f>if(K4417&lt;&gt;"",if(J4416-J4417&lt;G4417,1,if(G4417=J4416-J4417,"Push",0)),"")</f>
        <v/>
      </c>
    </row>
    <row r="4418" hidden="1">
      <c r="A4418" s="7">
        <v>44218.0</v>
      </c>
      <c r="B4418" s="8" t="s">
        <v>70</v>
      </c>
      <c r="C4418" s="9"/>
      <c r="D4418" s="9"/>
      <c r="E4418" s="9">
        <v>45.0</v>
      </c>
      <c r="F4418" s="9">
        <v>59.2</v>
      </c>
      <c r="G4418" s="4">
        <v>2.0</v>
      </c>
      <c r="H4418" s="5">
        <v>112.0</v>
      </c>
      <c r="I4418" s="12">
        <f>if(H4418&lt;0,-H4418/(-H4418+100),100/(H4418+100))/(if(H4418&lt;0,-H4418/(-H4418+100),100/(H4418+100))+if(H4419&lt;0,-H4419/(-H4419+100),100/(H4419+100)))</f>
        <v>0.4516676961</v>
      </c>
      <c r="J4418" s="13">
        <v>81.0</v>
      </c>
      <c r="K4418" s="14" t="str">
        <f>IF(C4418&lt;&gt;"",IF(C4418+G4418&gt;0,C4418+G4418,""),IF(G4418-C4419&gt;0,G4418-C4419,""))</f>
        <v/>
      </c>
      <c r="L4418" s="15" t="str">
        <f>if(K4418&lt;&gt;"",if(J4419-J4418&lt;G4418,1,if(G4418=J4419-J4418,"Push",0)),"")</f>
        <v/>
      </c>
    </row>
    <row r="4419" hidden="1">
      <c r="B4419" s="20" t="s">
        <v>369</v>
      </c>
      <c r="C4419" s="3">
        <v>2.8</v>
      </c>
      <c r="D4419" s="21">
        <v>0.609</v>
      </c>
      <c r="F4419" s="3">
        <v>19.5</v>
      </c>
      <c r="G4419" s="4">
        <v>-2.0</v>
      </c>
      <c r="H4419" s="5">
        <v>-134.0</v>
      </c>
      <c r="I4419" s="12">
        <f>if(H4419&lt;0,-H4419/(-H4419+100),100/(H4419+100))/(if(H4419&lt;0,-H4419/(-H4419+100),100/(H4419+100))+if(H4418&lt;0,-H4418/(-H4418+100),100/(H4418+100)))</f>
        <v>0.5483323039</v>
      </c>
      <c r="J4419" s="13">
        <v>76.0</v>
      </c>
      <c r="K4419" s="23">
        <f>IF(C4419&lt;&gt;"",IF(C4419+G4419&gt;0,C4419+G4419,""),IF(G4419-C4418&gt;0,G4419-C4418,""))</f>
        <v>0.8</v>
      </c>
      <c r="L4419" s="15">
        <f>if(K4419&lt;&gt;"",if(J4418-J4419&lt;G4419,1,if(G4419=J4418-J4419,"Push",0)),"")</f>
        <v>0</v>
      </c>
    </row>
    <row r="4420" hidden="1">
      <c r="A4420" s="7">
        <v>44218.0</v>
      </c>
      <c r="B4420" s="8" t="s">
        <v>220</v>
      </c>
      <c r="C4420" s="9"/>
      <c r="D4420" s="9"/>
      <c r="E4420" s="9">
        <v>44.7</v>
      </c>
      <c r="F4420" s="9">
        <v>70.9</v>
      </c>
      <c r="G4420" s="4">
        <v>2.5</v>
      </c>
      <c r="H4420" s="5">
        <v>120.0</v>
      </c>
      <c r="I4420" s="12">
        <f>if(H4420&lt;0,-H4420/(-H4420+100),100/(H4420+100))/(if(H4420&lt;0,-H4420/(-H4420+100),100/(H4420+100))+if(H4421&lt;0,-H4421/(-H4421+100),100/(H4421+100)))</f>
        <v>0.4357962697</v>
      </c>
      <c r="J4420" s="13">
        <v>84.0</v>
      </c>
      <c r="K4420" s="14" t="str">
        <f>IF(C4420&lt;&gt;"",IF(C4420+G4420&gt;0,C4420+G4420,""),IF(G4420-C4421&gt;0,G4420-C4421,""))</f>
        <v/>
      </c>
      <c r="L4420" s="15" t="str">
        <f>if(K4420&lt;&gt;"",if(J4421-J4420&lt;G4420,1,if(G4420=J4421-J4420,"Push",0)),"")</f>
        <v/>
      </c>
    </row>
    <row r="4421" hidden="1">
      <c r="B4421" s="20" t="s">
        <v>162</v>
      </c>
      <c r="C4421" s="3">
        <v>5.0</v>
      </c>
      <c r="D4421" s="21">
        <v>0.692</v>
      </c>
      <c r="F4421" s="3">
        <v>14.7</v>
      </c>
      <c r="G4421" s="4">
        <v>-2.5</v>
      </c>
      <c r="H4421" s="5">
        <v>-143.0</v>
      </c>
      <c r="I4421" s="12">
        <f>if(H4421&lt;0,-H4421/(-H4421+100),100/(H4421+100))/(if(H4421&lt;0,-H4421/(-H4421+100),100/(H4421+100))+if(H4420&lt;0,-H4420/(-H4420+100),100/(H4420+100)))</f>
        <v>0.5642037303</v>
      </c>
      <c r="J4421" s="13">
        <v>75.0</v>
      </c>
      <c r="K4421" s="23">
        <f>IF(C4421&lt;&gt;"",IF(C4421+G4421&gt;0,C4421+G4421,""),IF(G4421-C4420&gt;0,G4421-C4420,""))</f>
        <v>2.5</v>
      </c>
      <c r="L4421" s="15">
        <f>if(K4421&lt;&gt;"",if(J4420-J4421&lt;G4421,1,if(G4421=J4420-J4421,"Push",0)),"")</f>
        <v>0</v>
      </c>
    </row>
    <row r="4422" hidden="1">
      <c r="A4422" s="7">
        <v>44218.0</v>
      </c>
      <c r="B4422" s="8" t="s">
        <v>91</v>
      </c>
      <c r="C4422" s="9"/>
      <c r="D4422" s="9"/>
      <c r="E4422" s="9">
        <v>44.6</v>
      </c>
      <c r="F4422" s="9">
        <v>25.3</v>
      </c>
      <c r="G4422" s="4">
        <v>4.0</v>
      </c>
      <c r="H4422" s="5">
        <v>155.0</v>
      </c>
      <c r="I4422" s="12">
        <f>if(H4422&lt;0,-H4422/(-H4422+100),100/(H4422+100))/(if(H4422&lt;0,-H4422/(-H4422+100),100/(H4422+100))+if(H4423&lt;0,-H4423/(-H4423+100),100/(H4423+100)))</f>
        <v>0.3744351194</v>
      </c>
      <c r="J4422" s="13">
        <v>71.0</v>
      </c>
      <c r="K4422" s="14">
        <f>IF(C4422&lt;&gt;"",IF(C4422+G4422&gt;0,C4422+G4422,""),IF(G4422-C4423&gt;0,G4422-C4423,""))</f>
        <v>1.9</v>
      </c>
      <c r="L4422" s="15">
        <f>if(K4422&lt;&gt;"",if(J4423-J4422&lt;G4422,1,if(G4422=J4423-J4422,"Push",0)),"")</f>
        <v>0</v>
      </c>
    </row>
    <row r="4423" hidden="1">
      <c r="B4423" s="20" t="s">
        <v>473</v>
      </c>
      <c r="C4423" s="3">
        <v>2.1</v>
      </c>
      <c r="D4423" s="21">
        <v>0.579</v>
      </c>
      <c r="F4423" s="3">
        <v>56.8</v>
      </c>
      <c r="G4423" s="4">
        <v>-4.0</v>
      </c>
      <c r="H4423" s="5">
        <v>-190.0</v>
      </c>
      <c r="I4423" s="12">
        <f>if(H4423&lt;0,-H4423/(-H4423+100),100/(H4423+100))/(if(H4423&lt;0,-H4423/(-H4423+100),100/(H4423+100))+if(H4422&lt;0,-H4422/(-H4422+100),100/(H4422+100)))</f>
        <v>0.6255648806</v>
      </c>
      <c r="J4423" s="13">
        <v>76.0</v>
      </c>
      <c r="K4423" s="23" t="str">
        <f>IF(C4423&lt;&gt;"",IF(C4423+G4423&gt;0,C4423+G4423,""),IF(G4423-C4422&gt;0,G4423-C4422,""))</f>
        <v/>
      </c>
      <c r="L4423" s="15" t="str">
        <f>if(K4423&lt;&gt;"",if(J4422-J4423&lt;G4423,1,if(G4423=J4422-J4423,"Push",0)),"")</f>
        <v/>
      </c>
    </row>
    <row r="4424" hidden="1">
      <c r="A4424" s="7">
        <v>44218.0</v>
      </c>
      <c r="B4424" s="8" t="s">
        <v>345</v>
      </c>
      <c r="C4424" s="9">
        <v>12.4</v>
      </c>
      <c r="D4424" s="25">
        <v>0.852</v>
      </c>
      <c r="E4424" s="9">
        <v>43.7</v>
      </c>
      <c r="F4424" s="9">
        <v>62.5</v>
      </c>
      <c r="G4424" s="4">
        <v>-14.0</v>
      </c>
      <c r="H4424" s="5">
        <v>-1430.0</v>
      </c>
      <c r="I4424" s="12">
        <f>if(H4424&lt;0,-H4424/(-H4424+100),100/(H4424+100))/(if(H4424&lt;0,-H4424/(-H4424+100),100/(H4424+100))+if(H4425&lt;0,-H4425/(-H4425+100),100/(H4425+100)))</f>
        <v>0.89375</v>
      </c>
      <c r="J4424" s="13">
        <v>95.0</v>
      </c>
      <c r="K4424" s="14" t="str">
        <f>IF(C4424&lt;&gt;"",IF(C4424+G4424&gt;0,C4424+G4424,""),IF(G4424-C4425&gt;0,G4424-C4425,""))</f>
        <v/>
      </c>
      <c r="L4424" s="15" t="str">
        <f>if(K4424&lt;&gt;"",if(J4425-J4424&lt;G4424,1,if(G4424=J4425-J4424,"Push",0)),"")</f>
        <v/>
      </c>
    </row>
    <row r="4425" hidden="1">
      <c r="B4425" s="20" t="s">
        <v>412</v>
      </c>
      <c r="C4425" s="3"/>
      <c r="D4425" s="3"/>
      <c r="F4425" s="3">
        <v>37.9</v>
      </c>
      <c r="G4425" s="4">
        <v>14.0</v>
      </c>
      <c r="H4425" s="5">
        <v>800.0</v>
      </c>
      <c r="I4425" s="12">
        <f>if(H4425&lt;0,-H4425/(-H4425+100),100/(H4425+100))/(if(H4425&lt;0,-H4425/(-H4425+100),100/(H4425+100))+if(H4424&lt;0,-H4424/(-H4424+100),100/(H4424+100)))</f>
        <v>0.10625</v>
      </c>
      <c r="J4425" s="13">
        <v>65.0</v>
      </c>
      <c r="K4425" s="23">
        <f>IF(C4425&lt;&gt;"",IF(C4425+G4425&gt;0,C4425+G4425,""),IF(G4425-C4424&gt;0,G4425-C4424,""))</f>
        <v>1.6</v>
      </c>
      <c r="L4425" s="15">
        <f>if(K4425&lt;&gt;"",if(J4424-J4425&lt;G4425,1,if(G4425=J4424-J4425,"Push",0)),"")</f>
        <v>0</v>
      </c>
    </row>
    <row r="4426" hidden="1">
      <c r="A4426" s="7">
        <v>44218.0</v>
      </c>
      <c r="B4426" s="8" t="s">
        <v>109</v>
      </c>
      <c r="C4426" s="9">
        <v>1.8</v>
      </c>
      <c r="D4426" s="25">
        <v>0.567</v>
      </c>
      <c r="E4426" s="9">
        <v>43.3</v>
      </c>
      <c r="F4426" s="9">
        <v>13.1</v>
      </c>
      <c r="G4426" s="4">
        <v>1.0</v>
      </c>
      <c r="H4426" s="5">
        <v>-105.0</v>
      </c>
      <c r="I4426" s="12">
        <f>if(H4426&lt;0,-H4426/(-H4426+100),100/(H4426+100))/(if(H4426&lt;0,-H4426/(-H4426+100),100/(H4426+100))+if(H4427&lt;0,-H4427/(-H4427+100),100/(H4427+100)))</f>
        <v>0.4891657638</v>
      </c>
      <c r="J4426" s="13">
        <v>70.0</v>
      </c>
      <c r="K4426" s="14">
        <f>IF(C4426&lt;&gt;"",IF(C4426+G4426&gt;0,C4426+G4426,""),IF(G4426-C4427&gt;0,G4426-C4427,""))</f>
        <v>2.8</v>
      </c>
      <c r="L4426" s="15">
        <f>if(K4426&lt;&gt;"",if(J4427-J4426&lt;G4426,1,if(G4426=J4427-J4426,"Push",0)),"")</f>
        <v>0</v>
      </c>
    </row>
    <row r="4427" hidden="1">
      <c r="B4427" s="20" t="s">
        <v>117</v>
      </c>
      <c r="C4427" s="3"/>
      <c r="D4427" s="3"/>
      <c r="F4427" s="3">
        <v>64.2</v>
      </c>
      <c r="G4427" s="4">
        <v>-1.0</v>
      </c>
      <c r="H4427" s="5">
        <v>-115.0</v>
      </c>
      <c r="I4427" s="12">
        <f>if(H4427&lt;0,-H4427/(-H4427+100),100/(H4427+100))/(if(H4427&lt;0,-H4427/(-H4427+100),100/(H4427+100))+if(H4426&lt;0,-H4426/(-H4426+100),100/(H4426+100)))</f>
        <v>0.5108342362</v>
      </c>
      <c r="J4427" s="13">
        <v>82.0</v>
      </c>
      <c r="K4427" s="23" t="str">
        <f>IF(C4427&lt;&gt;"",IF(C4427+G4427&gt;0,C4427+G4427,""),IF(G4427-C4426&gt;0,G4427-C4426,""))</f>
        <v/>
      </c>
      <c r="L4427" s="15" t="str">
        <f>if(K4427&lt;&gt;"",if(J4426-J4427&lt;G4427,1,if(G4427=J4426-J4427,"Push",0)),"")</f>
        <v/>
      </c>
    </row>
    <row r="4428" hidden="1">
      <c r="A4428" s="7">
        <v>44218.0</v>
      </c>
      <c r="B4428" s="8" t="s">
        <v>355</v>
      </c>
      <c r="C4428" s="9">
        <v>4.7</v>
      </c>
      <c r="D4428" s="25">
        <v>0.667</v>
      </c>
      <c r="E4428" s="9">
        <v>42.8</v>
      </c>
      <c r="F4428" s="9">
        <v>14.9</v>
      </c>
      <c r="G4428" s="4">
        <v>1.0</v>
      </c>
      <c r="H4428" s="5">
        <v>-105.0</v>
      </c>
      <c r="I4428" s="12">
        <f>if(H4428&lt;0,-H4428/(-H4428+100),100/(H4428+100))/(if(H4428&lt;0,-H4428/(-H4428+100),100/(H4428+100))+if(H4429&lt;0,-H4429/(-H4429+100),100/(H4429+100)))</f>
        <v>0.4891657638</v>
      </c>
      <c r="J4428" s="13">
        <v>81.0</v>
      </c>
      <c r="K4428" s="14">
        <f>IF(C4428&lt;&gt;"",IF(C4428+G4428&gt;0,C4428+G4428,""),IF(G4428-C4429&gt;0,G4428-C4429,""))</f>
        <v>5.7</v>
      </c>
      <c r="L4428" s="15">
        <f>if(K4428&lt;&gt;"",if(J4429-J4428&lt;G4428,1,if(G4428=J4429-J4428,"Push",0)),"")</f>
        <v>0</v>
      </c>
    </row>
    <row r="4429" hidden="1">
      <c r="B4429" s="20" t="s">
        <v>113</v>
      </c>
      <c r="C4429" s="3"/>
      <c r="D4429" s="3"/>
      <c r="F4429" s="3">
        <v>70.6</v>
      </c>
      <c r="G4429" s="4">
        <v>-1.0</v>
      </c>
      <c r="H4429" s="5">
        <v>-115.0</v>
      </c>
      <c r="I4429" s="12">
        <f>if(H4429&lt;0,-H4429/(-H4429+100),100/(H4429+100))/(if(H4429&lt;0,-H4429/(-H4429+100),100/(H4429+100))+if(H4428&lt;0,-H4428/(-H4428+100),100/(H4428+100)))</f>
        <v>0.5108342362</v>
      </c>
      <c r="J4429" s="13">
        <v>86.0</v>
      </c>
      <c r="K4429" s="23" t="str">
        <f>IF(C4429&lt;&gt;"",IF(C4429+G4429&gt;0,C4429+G4429,""),IF(G4429-C4428&gt;0,G4429-C4428,""))</f>
        <v/>
      </c>
      <c r="L4429" s="15" t="str">
        <f>if(K4429&lt;&gt;"",if(J4428-J4429&lt;G4429,1,if(G4429=J4428-J4429,"Push",0)),"")</f>
        <v/>
      </c>
    </row>
    <row r="4430" hidden="1">
      <c r="A4430" s="7">
        <v>44218.0</v>
      </c>
      <c r="B4430" s="8" t="s">
        <v>226</v>
      </c>
      <c r="C4430" s="9"/>
      <c r="D4430" s="9"/>
      <c r="E4430" s="9">
        <v>42.3</v>
      </c>
      <c r="F4430" s="9">
        <v>69.5</v>
      </c>
      <c r="G4430" s="4">
        <v>6.5</v>
      </c>
      <c r="H4430" s="5">
        <v>235.0</v>
      </c>
      <c r="I4430" s="12">
        <f>if(H4430&lt;0,-H4430/(-H4430+100),100/(H4430+100))/(if(H4430&lt;0,-H4430/(-H4430+100),100/(H4430+100))+if(H4431&lt;0,-H4431/(-H4431+100),100/(H4431+100)))</f>
        <v>0.285559371</v>
      </c>
      <c r="J4430" s="13">
        <v>79.0</v>
      </c>
      <c r="K4430" s="14">
        <f>IF(C4430&lt;&gt;"",IF(C4430+G4430&gt;0,C4430+G4430,""),IF(G4430-C4431&gt;0,G4430-C4431,""))</f>
        <v>2.9</v>
      </c>
      <c r="L4430" s="15">
        <f>if(K4430&lt;&gt;"",if(J4431-J4430&lt;G4430,1,if(G4430=J4431-J4430,"Push",0)),"")</f>
        <v>1</v>
      </c>
    </row>
    <row r="4431" hidden="1">
      <c r="B4431" s="20" t="s">
        <v>282</v>
      </c>
      <c r="C4431" s="3">
        <v>3.6</v>
      </c>
      <c r="D4431" s="21">
        <v>0.635</v>
      </c>
      <c r="F4431" s="3">
        <v>11.7</v>
      </c>
      <c r="G4431" s="4">
        <v>-6.5</v>
      </c>
      <c r="H4431" s="5">
        <v>-295.0</v>
      </c>
      <c r="I4431" s="12">
        <f>if(H4431&lt;0,-H4431/(-H4431+100),100/(H4431+100))/(if(H4431&lt;0,-H4431/(-H4431+100),100/(H4431+100))+if(H4430&lt;0,-H4430/(-H4430+100),100/(H4430+100)))</f>
        <v>0.714440629</v>
      </c>
      <c r="J4431" s="13">
        <v>69.0</v>
      </c>
      <c r="K4431" s="23" t="str">
        <f>IF(C4431&lt;&gt;"",IF(C4431+G4431&gt;0,C4431+G4431,""),IF(G4431-C4430&gt;0,G4431-C4430,""))</f>
        <v/>
      </c>
      <c r="L4431" s="15" t="str">
        <f>if(K4431&lt;&gt;"",if(J4430-J4431&lt;G4431,1,if(G4431=J4430-J4431,"Push",0)),"")</f>
        <v/>
      </c>
    </row>
    <row r="4432" hidden="1">
      <c r="A4432" s="7">
        <v>44218.0</v>
      </c>
      <c r="B4432" s="8" t="s">
        <v>145</v>
      </c>
      <c r="C4432" s="9">
        <v>8.9</v>
      </c>
      <c r="D4432" s="25">
        <v>0.789</v>
      </c>
      <c r="E4432" s="9">
        <v>42.0</v>
      </c>
      <c r="F4432" s="9">
        <v>11.7</v>
      </c>
      <c r="G4432" s="4">
        <v>-3.5</v>
      </c>
      <c r="H4432" s="5">
        <v>-167.0</v>
      </c>
      <c r="I4432" s="12">
        <f>if(H4432&lt;0,-H4432/(-H4432+100),100/(H4432+100))/(if(H4432&lt;0,-H4432/(-H4432+100),100/(H4432+100))+if(H4433&lt;0,-H4433/(-H4433+100),100/(H4433+100)))</f>
        <v>0.5981699425</v>
      </c>
      <c r="J4432" s="13">
        <v>64.0</v>
      </c>
      <c r="K4432" s="14">
        <f>IF(C4432&lt;&gt;"",IF(C4432+G4432&gt;0,C4432+G4432,""),IF(G4432-C4433&gt;0,G4432-C4433,""))</f>
        <v>5.4</v>
      </c>
      <c r="L4432" s="15">
        <f>if(K4432&lt;&gt;"",if(J4433-J4432&lt;G4432,1,if(G4432=J4433-J4432,"Push",0)),"")</f>
        <v>0</v>
      </c>
    </row>
    <row r="4433" hidden="1">
      <c r="B4433" s="20" t="s">
        <v>297</v>
      </c>
      <c r="C4433" s="3"/>
      <c r="D4433" s="3"/>
      <c r="F4433" s="3">
        <v>84.1</v>
      </c>
      <c r="G4433" s="4">
        <v>3.5</v>
      </c>
      <c r="H4433" s="5">
        <v>138.0</v>
      </c>
      <c r="I4433" s="12">
        <f>if(H4433&lt;0,-H4433/(-H4433+100),100/(H4433+100))/(if(H4433&lt;0,-H4433/(-H4433+100),100/(H4433+100))+if(H4432&lt;0,-H4432/(-H4432+100),100/(H4432+100)))</f>
        <v>0.4018300575</v>
      </c>
      <c r="J4433" s="13">
        <v>71.0</v>
      </c>
      <c r="K4433" s="23" t="str">
        <f>IF(C4433&lt;&gt;"",IF(C4433+G4433&gt;0,C4433+G4433,""),IF(G4433-C4432&gt;0,G4433-C4432,""))</f>
        <v/>
      </c>
      <c r="L4433" s="15" t="str">
        <f>if(K4433&lt;&gt;"",if(J4432-J4433&lt;G4433,1,if(G4433=J4432-J4433,"Push",0)),"")</f>
        <v/>
      </c>
    </row>
    <row r="4434" hidden="1">
      <c r="A4434" s="7">
        <v>44218.0</v>
      </c>
      <c r="B4434" s="8" t="s">
        <v>20</v>
      </c>
      <c r="C4434" s="9">
        <v>18.3</v>
      </c>
      <c r="D4434" s="25">
        <v>0.963</v>
      </c>
      <c r="E4434" s="9">
        <v>41.8</v>
      </c>
      <c r="F4434" s="9">
        <v>56.8</v>
      </c>
      <c r="G4434" s="4">
        <v>-13.5</v>
      </c>
      <c r="H4434" s="5">
        <v>-1430.0</v>
      </c>
      <c r="I4434" s="12">
        <f>if(H4434&lt;0,-H4434/(-H4434+100),100/(H4434+100))/(if(H4434&lt;0,-H4434/(-H4434+100),100/(H4434+100))+if(H4435&lt;0,-H4435/(-H4435+100),100/(H4435+100)))</f>
        <v>0.89375</v>
      </c>
      <c r="J4434" s="13">
        <v>98.0</v>
      </c>
      <c r="K4434" s="14">
        <f>IF(C4434&lt;&gt;"",IF(C4434+G4434&gt;0,C4434+G4434,""),IF(G4434-C4435&gt;0,G4434-C4435,""))</f>
        <v>4.8</v>
      </c>
      <c r="L4434" s="15">
        <f>if(K4434&lt;&gt;"",if(J4435-J4434&lt;G4434,1,if(G4434=J4435-J4434,"Push",0)),"")</f>
        <v>1</v>
      </c>
    </row>
    <row r="4435" hidden="1">
      <c r="B4435" s="20" t="s">
        <v>286</v>
      </c>
      <c r="C4435" s="3"/>
      <c r="D4435" s="3"/>
      <c r="F4435" s="3">
        <v>41.2</v>
      </c>
      <c r="G4435" s="4">
        <v>13.5</v>
      </c>
      <c r="H4435" s="5">
        <v>800.0</v>
      </c>
      <c r="I4435" s="12">
        <f>if(H4435&lt;0,-H4435/(-H4435+100),100/(H4435+100))/(if(H4435&lt;0,-H4435/(-H4435+100),100/(H4435+100))+if(H4434&lt;0,-H4434/(-H4434+100),100/(H4434+100)))</f>
        <v>0.10625</v>
      </c>
      <c r="J4435" s="13">
        <v>61.0</v>
      </c>
      <c r="K4435" s="23" t="str">
        <f>IF(C4435&lt;&gt;"",IF(C4435+G4435&gt;0,C4435+G4435,""),IF(G4435-C4434&gt;0,G4435-C4434,""))</f>
        <v/>
      </c>
      <c r="L4435" s="15" t="str">
        <f>if(K4435&lt;&gt;"",if(J4434-J4435&lt;G4435,1,if(G4435=J4434-J4435,"Push",0)),"")</f>
        <v/>
      </c>
    </row>
    <row r="4436" hidden="1">
      <c r="A4436" s="7">
        <v>44218.0</v>
      </c>
      <c r="B4436" s="8" t="s">
        <v>257</v>
      </c>
      <c r="C4436" s="9"/>
      <c r="D4436" s="9"/>
      <c r="E4436" s="9">
        <v>38.8</v>
      </c>
      <c r="F4436" s="9">
        <v>46.1</v>
      </c>
      <c r="G4436" s="4">
        <v>11.0</v>
      </c>
      <c r="H4436" s="5">
        <v>500.0</v>
      </c>
      <c r="I4436" s="12">
        <f>if(H4436&lt;0,-H4436/(-H4436+100),100/(H4436+100))/(if(H4436&lt;0,-H4436/(-H4436+100),100/(H4436+100))+if(H4437&lt;0,-H4437/(-H4437+100),100/(H4437+100)))</f>
        <v>0.1596474045</v>
      </c>
      <c r="J4436" s="13">
        <v>81.0</v>
      </c>
      <c r="K4436" s="14" t="str">
        <f>IF(C4436&lt;&gt;"",IF(C4436+G4436&gt;0,C4436+G4436,""),IF(G4436-C4437&gt;0,G4436-C4437,""))</f>
        <v/>
      </c>
      <c r="L4436" s="15" t="str">
        <f>if(K4436&lt;&gt;"",if(J4437-J4436&lt;G4436,1,if(G4436=J4437-J4436,"Push",0)),"")</f>
        <v/>
      </c>
    </row>
    <row r="4437" hidden="1">
      <c r="B4437" s="20" t="s">
        <v>292</v>
      </c>
      <c r="C4437" s="3">
        <v>11.9</v>
      </c>
      <c r="D4437" s="21">
        <v>0.867</v>
      </c>
      <c r="F4437" s="3">
        <v>48.1</v>
      </c>
      <c r="G4437" s="4">
        <v>-11.0</v>
      </c>
      <c r="H4437" s="5">
        <v>-715.0</v>
      </c>
      <c r="I4437" s="12">
        <f>if(H4437&lt;0,-H4437/(-H4437+100),100/(H4437+100))/(if(H4437&lt;0,-H4437/(-H4437+100),100/(H4437+100))+if(H4436&lt;0,-H4436/(-H4436+100),100/(H4436+100)))</f>
        <v>0.8403525955</v>
      </c>
      <c r="J4437" s="13">
        <v>90.0</v>
      </c>
      <c r="K4437" s="23">
        <f>IF(C4437&lt;&gt;"",IF(C4437+G4437&gt;0,C4437+G4437,""),IF(G4437-C4436&gt;0,G4437-C4436,""))</f>
        <v>0.9</v>
      </c>
      <c r="L4437" s="15">
        <f>if(K4437&lt;&gt;"",if(J4436-J4437&lt;G4437,1,if(G4437=J4436-J4437,"Push",0)),"")</f>
        <v>0</v>
      </c>
    </row>
    <row r="4438" hidden="1">
      <c r="A4438" s="7">
        <v>44218.0</v>
      </c>
      <c r="B4438" s="8" t="s">
        <v>166</v>
      </c>
      <c r="C4438" s="9">
        <v>7.1</v>
      </c>
      <c r="D4438" s="25">
        <v>0.741</v>
      </c>
      <c r="E4438" s="9">
        <v>38.8</v>
      </c>
      <c r="F4438" s="9">
        <v>7.4</v>
      </c>
      <c r="G4438" s="4">
        <v>2.0</v>
      </c>
      <c r="H4438" s="5">
        <v>112.0</v>
      </c>
      <c r="I4438" s="12">
        <f>if(H4438&lt;0,-H4438/(-H4438+100),100/(H4438+100))/(if(H4438&lt;0,-H4438/(-H4438+100),100/(H4438+100))+if(H4439&lt;0,-H4439/(-H4439+100),100/(H4439+100)))</f>
        <v>0.4516676961</v>
      </c>
      <c r="J4438" s="13">
        <v>59.0</v>
      </c>
      <c r="K4438" s="14">
        <f>IF(C4438&lt;&gt;"",IF(C4438+G4438&gt;0,C4438+G4438,""),IF(G4438-C4439&gt;0,G4438-C4439,""))</f>
        <v>9.1</v>
      </c>
      <c r="L4438" s="15">
        <f>if(K4438&lt;&gt;"",if(J4439-J4438&lt;G4438,1,if(G4438=J4439-J4438,"Push",0)),"")</f>
        <v>0</v>
      </c>
    </row>
    <row r="4439" hidden="1">
      <c r="B4439" s="20" t="s">
        <v>137</v>
      </c>
      <c r="C4439" s="3"/>
      <c r="D4439" s="3"/>
      <c r="F4439" s="3">
        <v>69.8</v>
      </c>
      <c r="G4439" s="4">
        <v>-2.0</v>
      </c>
      <c r="H4439" s="5">
        <v>-134.0</v>
      </c>
      <c r="I4439" s="12">
        <f>if(H4439&lt;0,-H4439/(-H4439+100),100/(H4439+100))/(if(H4439&lt;0,-H4439/(-H4439+100),100/(H4439+100))+if(H4438&lt;0,-H4438/(-H4438+100),100/(H4438+100)))</f>
        <v>0.5483323039</v>
      </c>
      <c r="J4439" s="13">
        <v>77.0</v>
      </c>
      <c r="K4439" s="23" t="str">
        <f>IF(C4439&lt;&gt;"",IF(C4439+G4439&gt;0,C4439+G4439,""),IF(G4439-C4438&gt;0,G4439-C4438,""))</f>
        <v/>
      </c>
      <c r="L4439" s="15" t="str">
        <f>if(K4439&lt;&gt;"",if(J4438-J4439&lt;G4439,1,if(G4439=J4438-J4439,"Push",0)),"")</f>
        <v/>
      </c>
    </row>
    <row r="4440" hidden="1">
      <c r="A4440" s="7">
        <v>44218.0</v>
      </c>
      <c r="B4440" s="8" t="s">
        <v>317</v>
      </c>
      <c r="C4440" s="9"/>
      <c r="D4440" s="9"/>
      <c r="E4440" s="9">
        <v>38.6</v>
      </c>
      <c r="F4440" s="9">
        <v>28.7</v>
      </c>
      <c r="G4440" s="4">
        <v>4.0</v>
      </c>
      <c r="H4440" s="5">
        <v>155.0</v>
      </c>
      <c r="I4440" s="12">
        <f>if(H4440&lt;0,-H4440/(-H4440+100),100/(H4440+100))/(if(H4440&lt;0,-H4440/(-H4440+100),100/(H4440+100))+if(H4441&lt;0,-H4441/(-H4441+100),100/(H4441+100)))</f>
        <v>0.3744351194</v>
      </c>
      <c r="J4440" s="13">
        <v>62.0</v>
      </c>
      <c r="K4440" s="14">
        <f>IF(C4440&lt;&gt;"",IF(C4440+G4440&gt;0,C4440+G4440,""),IF(G4440-C4441&gt;0,G4440-C4441,""))</f>
        <v>0.4</v>
      </c>
      <c r="L4440" s="15">
        <f>if(K4440&lt;&gt;"",if(J4441-J4440&lt;G4440,1,if(G4440=J4441-J4440,"Push",0)),"")</f>
        <v>0</v>
      </c>
    </row>
    <row r="4441" hidden="1">
      <c r="B4441" s="20" t="s">
        <v>358</v>
      </c>
      <c r="C4441" s="3">
        <v>3.6</v>
      </c>
      <c r="D4441" s="21">
        <v>0.645</v>
      </c>
      <c r="F4441" s="3">
        <v>55.4</v>
      </c>
      <c r="G4441" s="4">
        <v>-4.0</v>
      </c>
      <c r="H4441" s="5">
        <v>-190.0</v>
      </c>
      <c r="I4441" s="12">
        <f>if(H4441&lt;0,-H4441/(-H4441+100),100/(H4441+100))/(if(H4441&lt;0,-H4441/(-H4441+100),100/(H4441+100))+if(H4440&lt;0,-H4440/(-H4440+100),100/(H4440+100)))</f>
        <v>0.6255648806</v>
      </c>
      <c r="J4441" s="13">
        <v>67.0</v>
      </c>
      <c r="K4441" s="23" t="str">
        <f>IF(C4441&lt;&gt;"",IF(C4441+G4441&gt;0,C4441+G4441,""),IF(G4441-C4440&gt;0,G4441-C4440,""))</f>
        <v/>
      </c>
      <c r="L4441" s="15" t="str">
        <f>if(K4441&lt;&gt;"",if(J4440-J4441&lt;G4441,1,if(G4441=J4440-J4441,"Push",0)),"")</f>
        <v/>
      </c>
    </row>
    <row r="4442" hidden="1">
      <c r="A4442" s="7">
        <v>44218.0</v>
      </c>
      <c r="B4442" s="8" t="s">
        <v>177</v>
      </c>
      <c r="C4442" s="9"/>
      <c r="D4442" s="9"/>
      <c r="E4442" s="9">
        <v>38.5</v>
      </c>
      <c r="F4442" s="9">
        <v>45.1</v>
      </c>
      <c r="G4442" s="4">
        <v>14.5</v>
      </c>
      <c r="H4442" s="5">
        <v>850.0</v>
      </c>
      <c r="I4442" s="12">
        <f>if(H4442&lt;0,-H4442/(-H4442+100),100/(H4442+100))/(if(H4442&lt;0,-H4442/(-H4442+100),100/(H4442+100))+if(H4443&lt;0,-H4443/(-H4443+100),100/(H4443+100)))</f>
        <v>0.1003777658</v>
      </c>
      <c r="J4442" s="13">
        <v>73.0</v>
      </c>
      <c r="K4442" s="14" t="str">
        <f>IF(C4442&lt;&gt;"",IF(C4442+G4442&gt;0,C4442+G4442,""),IF(G4442-C4443&gt;0,G4442-C4443,""))</f>
        <v/>
      </c>
      <c r="L4442" s="15" t="str">
        <f>if(K4442&lt;&gt;"",if(J4443-J4442&lt;G4442,1,if(G4442=J4443-J4442,"Push",0)),"")</f>
        <v/>
      </c>
    </row>
    <row r="4443" hidden="1">
      <c r="B4443" s="20" t="s">
        <v>29</v>
      </c>
      <c r="C4443" s="3">
        <v>17.7</v>
      </c>
      <c r="D4443" s="21">
        <v>0.937</v>
      </c>
      <c r="F4443" s="3">
        <v>48.5</v>
      </c>
      <c r="G4443" s="4">
        <v>-14.5</v>
      </c>
      <c r="H4443" s="5">
        <v>-1667.0</v>
      </c>
      <c r="I4443" s="12">
        <f>if(H4443&lt;0,-H4443/(-H4443+100),100/(H4443+100))/(if(H4443&lt;0,-H4443/(-H4443+100),100/(H4443+100))+if(H4442&lt;0,-H4442/(-H4442+100),100/(H4442+100)))</f>
        <v>0.8996222342</v>
      </c>
      <c r="J4443" s="13">
        <v>92.0</v>
      </c>
      <c r="K4443" s="23">
        <f>IF(C4443&lt;&gt;"",IF(C4443+G4443&gt;0,C4443+G4443,""),IF(G4443-C4442&gt;0,G4443-C4442,""))</f>
        <v>3.2</v>
      </c>
      <c r="L4443" s="15">
        <f>if(K4443&lt;&gt;"",if(J4442-J4443&lt;G4443,1,if(G4443=J4442-J4443,"Push",0)),"")</f>
        <v>1</v>
      </c>
    </row>
    <row r="4444" hidden="1">
      <c r="A4444" s="7">
        <v>44218.0</v>
      </c>
      <c r="B4444" s="8" t="s">
        <v>224</v>
      </c>
      <c r="C4444" s="9"/>
      <c r="D4444" s="9"/>
      <c r="E4444" s="9">
        <v>37.0</v>
      </c>
      <c r="F4444" s="9">
        <v>42.8</v>
      </c>
      <c r="G4444" s="4">
        <v>3.5</v>
      </c>
      <c r="H4444" s="5">
        <v>143.0</v>
      </c>
      <c r="I4444" s="12">
        <f>if(H4444&lt;0,-H4444/(-H4444+100),100/(H4444+100))/(if(H4444&lt;0,-H4444/(-H4444+100),100/(H4444+100))+if(H4445&lt;0,-H4445/(-H4445+100),100/(H4445+100)))</f>
        <v>0.3927168868</v>
      </c>
      <c r="J4444" s="13">
        <v>81.0</v>
      </c>
      <c r="K4444" s="14" t="str">
        <f>IF(C4444&lt;&gt;"",IF(C4444+G4444&gt;0,C4444+G4444,""),IF(G4444-C4445&gt;0,G4444-C4445,""))</f>
        <v/>
      </c>
      <c r="L4444" s="15" t="str">
        <f>if(K4444&lt;&gt;"",if(J4445-J4444&lt;G4444,1,if(G4444=J4445-J4444,"Push",0)),"")</f>
        <v/>
      </c>
    </row>
    <row r="4445" hidden="1">
      <c r="B4445" s="20" t="s">
        <v>204</v>
      </c>
      <c r="C4445" s="3">
        <v>7.8</v>
      </c>
      <c r="D4445" s="21">
        <v>0.755</v>
      </c>
      <c r="F4445" s="3">
        <v>41.2</v>
      </c>
      <c r="G4445" s="4">
        <v>-3.5</v>
      </c>
      <c r="H4445" s="5">
        <v>-175.0</v>
      </c>
      <c r="I4445" s="12">
        <f>if(H4445&lt;0,-H4445/(-H4445+100),100/(H4445+100))/(if(H4445&lt;0,-H4445/(-H4445+100),100/(H4445+100))+if(H4444&lt;0,-H4444/(-H4444+100),100/(H4444+100)))</f>
        <v>0.6072831132</v>
      </c>
      <c r="J4445" s="13">
        <v>82.0</v>
      </c>
      <c r="K4445" s="23">
        <f>IF(C4445&lt;&gt;"",IF(C4445+G4445&gt;0,C4445+G4445,""),IF(G4445-C4444&gt;0,G4445-C4444,""))</f>
        <v>4.3</v>
      </c>
      <c r="L4445" s="15">
        <f>if(K4445&lt;&gt;"",if(J4444-J4445&lt;G4445,1,if(G4445=J4444-J4445,"Push",0)),"")</f>
        <v>0</v>
      </c>
    </row>
    <row r="4446" hidden="1">
      <c r="A4446" s="26">
        <v>44218.0</v>
      </c>
      <c r="B4446" s="27" t="s">
        <v>133</v>
      </c>
      <c r="C4446" s="28">
        <v>5.2</v>
      </c>
      <c r="D4446" s="53">
        <v>0.684</v>
      </c>
      <c r="E4446" s="28">
        <v>36.7</v>
      </c>
      <c r="F4446" s="28">
        <v>46.2</v>
      </c>
      <c r="G4446" s="68"/>
      <c r="H4446" s="31"/>
      <c r="I4446" s="32"/>
      <c r="J4446" s="33">
        <v>65.0</v>
      </c>
      <c r="K4446" s="34"/>
      <c r="L4446" s="35"/>
    </row>
    <row r="4447" hidden="1">
      <c r="B4447" s="36" t="s">
        <v>348</v>
      </c>
      <c r="C4447" s="37"/>
      <c r="D4447" s="37"/>
      <c r="F4447" s="37">
        <v>37.7</v>
      </c>
      <c r="G4447" s="68"/>
      <c r="H4447" s="31"/>
      <c r="I4447" s="32"/>
      <c r="J4447" s="33">
        <v>60.0</v>
      </c>
      <c r="K4447" s="40"/>
      <c r="L4447" s="35"/>
    </row>
    <row r="4448" hidden="1">
      <c r="A4448" s="7">
        <v>44218.0</v>
      </c>
      <c r="B4448" s="8" t="s">
        <v>139</v>
      </c>
      <c r="C4448" s="9">
        <v>4.9</v>
      </c>
      <c r="D4448" s="25">
        <v>0.685</v>
      </c>
      <c r="E4448" s="9">
        <v>36.2</v>
      </c>
      <c r="F4448" s="9">
        <v>16.6</v>
      </c>
      <c r="G4448" s="4">
        <v>-6.0</v>
      </c>
      <c r="H4448" s="5">
        <v>-275.0</v>
      </c>
      <c r="I4448" s="12">
        <f>if(H4448&lt;0,-H4448/(-H4448+100),100/(H4448+100))/(if(H4448&lt;0,-H4448/(-H4448+100),100/(H4448+100))+if(H4449&lt;0,-H4449/(-H4449+100),100/(H4449+100)))</f>
        <v>0.6978851964</v>
      </c>
      <c r="J4448" s="13">
        <v>64.0</v>
      </c>
      <c r="K4448" s="14" t="str">
        <f>IF(C4448&lt;&gt;"",IF(C4448+G4448&gt;0,C4448+G4448,""),IF(G4448-C4449&gt;0,G4448-C4449,""))</f>
        <v/>
      </c>
      <c r="L4448" s="15" t="str">
        <f>if(K4448&lt;&gt;"",if(J4449-J4448&lt;G4448,1,if(G4448=J4449-J4448,"Push",0)),"")</f>
        <v/>
      </c>
    </row>
    <row r="4449" hidden="1">
      <c r="B4449" s="20" t="s">
        <v>119</v>
      </c>
      <c r="C4449" s="3"/>
      <c r="D4449" s="3"/>
      <c r="F4449" s="3">
        <v>62.9</v>
      </c>
      <c r="G4449" s="4">
        <v>6.0</v>
      </c>
      <c r="H4449" s="5">
        <v>215.0</v>
      </c>
      <c r="I4449" s="12">
        <f>if(H4449&lt;0,-H4449/(-H4449+100),100/(H4449+100))/(if(H4449&lt;0,-H4449/(-H4449+100),100/(H4449+100))+if(H4448&lt;0,-H4448/(-H4448+100),100/(H4448+100)))</f>
        <v>0.3021148036</v>
      </c>
      <c r="J4449" s="13">
        <v>65.0</v>
      </c>
      <c r="K4449" s="23">
        <f>IF(C4449&lt;&gt;"",IF(C4449+G4449&gt;0,C4449+G4449,""),IF(G4449-C4448&gt;0,G4449-C4448,""))</f>
        <v>1.1</v>
      </c>
      <c r="L4449" s="15">
        <f>if(K4449&lt;&gt;"",if(J4448-J4449&lt;G4449,1,if(G4449=J4448-J4449,"Push",0)),"")</f>
        <v>1</v>
      </c>
    </row>
    <row r="4450" hidden="1">
      <c r="A4450" s="7">
        <v>44218.0</v>
      </c>
      <c r="B4450" s="8" t="s">
        <v>262</v>
      </c>
      <c r="C4450" s="9"/>
      <c r="D4450" s="9"/>
      <c r="E4450" s="9">
        <v>35.6</v>
      </c>
      <c r="F4450" s="9">
        <v>20.6</v>
      </c>
      <c r="G4450" s="4">
        <v>9.5</v>
      </c>
      <c r="H4450" s="5">
        <v>380.0</v>
      </c>
      <c r="I4450" s="12">
        <f>if(H4450&lt;0,-H4450/(-H4450+100),100/(H4450+100))/(if(H4450&lt;0,-H4450/(-H4450+100),100/(H4450+100))+if(H4451&lt;0,-H4451/(-H4451+100),100/(H4451+100)))</f>
        <v>0.1984877127</v>
      </c>
      <c r="J4450" s="13">
        <v>68.0</v>
      </c>
      <c r="K4450" s="14">
        <f>IF(C4450&lt;&gt;"",IF(C4450+G4450&gt;0,C4450+G4450,""),IF(G4450-C4451&gt;0,G4450-C4451,""))</f>
        <v>3.9</v>
      </c>
      <c r="L4450" s="15">
        <f>if(K4450&lt;&gt;"",if(J4451-J4450&lt;G4450,1,if(G4450=J4451-J4450,"Push",0)),"")</f>
        <v>0</v>
      </c>
    </row>
    <row r="4451" hidden="1">
      <c r="B4451" s="20" t="s">
        <v>278</v>
      </c>
      <c r="C4451" s="3">
        <v>5.6</v>
      </c>
      <c r="D4451" s="21">
        <v>0.694</v>
      </c>
      <c r="F4451" s="3">
        <v>58.9</v>
      </c>
      <c r="G4451" s="4">
        <v>-9.5</v>
      </c>
      <c r="H4451" s="5">
        <v>-530.0</v>
      </c>
      <c r="I4451" s="12">
        <f>if(H4451&lt;0,-H4451/(-H4451+100),100/(H4451+100))/(if(H4451&lt;0,-H4451/(-H4451+100),100/(H4451+100))+if(H4450&lt;0,-H4450/(-H4450+100),100/(H4450+100)))</f>
        <v>0.8015122873</v>
      </c>
      <c r="J4451" s="13">
        <v>81.0</v>
      </c>
      <c r="K4451" s="23" t="str">
        <f>IF(C4451&lt;&gt;"",IF(C4451+G4451&gt;0,C4451+G4451,""),IF(G4451-C4450&gt;0,G4451-C4450,""))</f>
        <v/>
      </c>
      <c r="L4451" s="15" t="str">
        <f>if(K4451&lt;&gt;"",if(J4450-J4451&lt;G4451,1,if(G4451=J4450-J4451,"Push",0)),"")</f>
        <v/>
      </c>
    </row>
    <row r="4452" hidden="1">
      <c r="A4452" s="7">
        <v>44218.0</v>
      </c>
      <c r="B4452" s="8" t="s">
        <v>152</v>
      </c>
      <c r="C4452" s="9">
        <v>16.7</v>
      </c>
      <c r="D4452" s="25">
        <v>0.927</v>
      </c>
      <c r="E4452" s="9">
        <v>35.5</v>
      </c>
      <c r="F4452" s="9">
        <v>30.6</v>
      </c>
      <c r="G4452" s="4">
        <v>-12.0</v>
      </c>
      <c r="H4452" s="5">
        <v>-910.0</v>
      </c>
      <c r="I4452" s="12">
        <f>if(H4452&lt;0,-H4452/(-H4452+100),100/(H4452+100))/(if(H4452&lt;0,-H4452/(-H4452+100),100/(H4452+100))+if(H4453&lt;0,-H4453/(-H4453+100),100/(H4453+100)))</f>
        <v>0.8587906326</v>
      </c>
      <c r="J4452" s="13">
        <v>77.0</v>
      </c>
      <c r="K4452" s="14">
        <f>IF(C4452&lt;&gt;"",IF(C4452+G4452&gt;0,C4452+G4452,""),IF(G4452-C4453&gt;0,G4452-C4453,""))</f>
        <v>4.7</v>
      </c>
      <c r="L4452" s="15">
        <f>if(K4452&lt;&gt;"",if(J4453-J4452&lt;G4452,1,if(G4452=J4453-J4452,"Push",0)),"")</f>
        <v>0</v>
      </c>
    </row>
    <row r="4453" hidden="1">
      <c r="B4453" s="20" t="s">
        <v>338</v>
      </c>
      <c r="C4453" s="3"/>
      <c r="D4453" s="3"/>
      <c r="F4453" s="3">
        <v>63.4</v>
      </c>
      <c r="G4453" s="4">
        <v>12.0</v>
      </c>
      <c r="H4453" s="5">
        <v>575.0</v>
      </c>
      <c r="I4453" s="12">
        <f>if(H4453&lt;0,-H4453/(-H4453+100),100/(H4453+100))/(if(H4453&lt;0,-H4453/(-H4453+100),100/(H4453+100))+if(H4452&lt;0,-H4452/(-H4452+100),100/(H4452+100)))</f>
        <v>0.1412093674</v>
      </c>
      <c r="J4453" s="13">
        <v>74.0</v>
      </c>
      <c r="K4453" s="23" t="str">
        <f>IF(C4453&lt;&gt;"",IF(C4453+G4453&gt;0,C4453+G4453,""),IF(G4453-C4452&gt;0,G4453-C4452,""))</f>
        <v/>
      </c>
      <c r="L4453" s="15" t="str">
        <f>if(K4453&lt;&gt;"",if(J4452-J4453&lt;G4453,1,if(G4453=J4452-J4453,"Push",0)),"")</f>
        <v/>
      </c>
    </row>
    <row r="4454" hidden="1">
      <c r="A4454" s="7">
        <v>44218.0</v>
      </c>
      <c r="B4454" s="8" t="s">
        <v>222</v>
      </c>
      <c r="C4454" s="9">
        <v>5.7</v>
      </c>
      <c r="D4454" s="25">
        <v>0.718</v>
      </c>
      <c r="E4454" s="9">
        <v>34.6</v>
      </c>
      <c r="F4454" s="9">
        <v>54.0</v>
      </c>
      <c r="G4454" s="4">
        <v>-5.0</v>
      </c>
      <c r="H4454" s="5">
        <v>-230.0</v>
      </c>
      <c r="I4454" s="12">
        <f>if(H4454&lt;0,-H4454/(-H4454+100),100/(H4454+100))/(if(H4454&lt;0,-H4454/(-H4454+100),100/(H4454+100))+if(H4455&lt;0,-H4455/(-H4455+100),100/(H4455+100)))</f>
        <v>0.6651445967</v>
      </c>
      <c r="J4454" s="13">
        <v>57.0</v>
      </c>
      <c r="K4454" s="14">
        <f>IF(C4454&lt;&gt;"",IF(C4454+G4454&gt;0,C4454+G4454,""),IF(G4454-C4455&gt;0,G4454-C4455,""))</f>
        <v>0.7</v>
      </c>
      <c r="L4454" s="15">
        <f>if(K4454&lt;&gt;"",if(J4455-J4454&lt;G4454,1,if(G4454=J4455-J4454,"Push",0)),"")</f>
        <v>1</v>
      </c>
    </row>
    <row r="4455" hidden="1">
      <c r="B4455" s="20" t="s">
        <v>349</v>
      </c>
      <c r="C4455" s="3"/>
      <c r="D4455" s="3"/>
      <c r="F4455" s="3">
        <v>25.2</v>
      </c>
      <c r="G4455" s="4">
        <v>5.0</v>
      </c>
      <c r="H4455" s="5">
        <v>185.0</v>
      </c>
      <c r="I4455" s="12">
        <f>if(H4455&lt;0,-H4455/(-H4455+100),100/(H4455+100))/(if(H4455&lt;0,-H4455/(-H4455+100),100/(H4455+100))+if(H4454&lt;0,-H4454/(-H4454+100),100/(H4454+100)))</f>
        <v>0.3348554033</v>
      </c>
      <c r="J4455" s="13">
        <v>47.0</v>
      </c>
      <c r="K4455" s="23" t="str">
        <f>IF(C4455&lt;&gt;"",IF(C4455+G4455&gt;0,C4455+G4455,""),IF(G4455-C4454&gt;0,G4455-C4454,""))</f>
        <v/>
      </c>
      <c r="L4455" s="15" t="str">
        <f>if(K4455&lt;&gt;"",if(J4454-J4455&lt;G4455,1,if(G4455=J4454-J4455,"Push",0)),"")</f>
        <v/>
      </c>
    </row>
    <row r="4456" hidden="1">
      <c r="A4456" s="7">
        <v>44218.0</v>
      </c>
      <c r="B4456" s="8" t="s">
        <v>271</v>
      </c>
      <c r="C4456" s="9"/>
      <c r="D4456" s="9"/>
      <c r="E4456" s="9">
        <v>33.4</v>
      </c>
      <c r="F4456" s="9">
        <v>47.0</v>
      </c>
      <c r="G4456" s="4">
        <v>16.0</v>
      </c>
      <c r="H4456" s="5">
        <v>1050.0</v>
      </c>
      <c r="I4456" s="12">
        <f>if(H4456&lt;0,-H4456/(-H4456+100),100/(H4456+100))/(if(H4456&lt;0,-H4456/(-H4456+100),100/(H4456+100))+if(H4457&lt;0,-H4457/(-H4457+100),100/(H4457+100)))</f>
        <v>0.08293460925</v>
      </c>
      <c r="J4456" s="13">
        <v>49.0</v>
      </c>
      <c r="K4456" s="14" t="str">
        <f>IF(C4456&lt;&gt;"",IF(C4456+G4456&gt;0,C4456+G4456,""),IF(G4456-C4457&gt;0,G4456-C4457,""))</f>
        <v/>
      </c>
      <c r="L4456" s="15" t="str">
        <f>if(K4456&lt;&gt;"",if(J4457-J4456&lt;G4456,1,if(G4456=J4457-J4456,"Push",0)),"")</f>
        <v/>
      </c>
    </row>
    <row r="4457" hidden="1">
      <c r="B4457" s="20" t="s">
        <v>51</v>
      </c>
      <c r="C4457" s="3">
        <v>18.1</v>
      </c>
      <c r="D4457" s="21">
        <v>0.937</v>
      </c>
      <c r="F4457" s="3">
        <v>45.9</v>
      </c>
      <c r="G4457" s="4">
        <v>-16.0</v>
      </c>
      <c r="H4457" s="5">
        <v>-2500.0</v>
      </c>
      <c r="I4457" s="12">
        <f>if(H4457&lt;0,-H4457/(-H4457+100),100/(H4457+100))/(if(H4457&lt;0,-H4457/(-H4457+100),100/(H4457+100))+if(H4456&lt;0,-H4456/(-H4456+100),100/(H4456+100)))</f>
        <v>0.9170653907</v>
      </c>
      <c r="J4457" s="13">
        <v>68.0</v>
      </c>
      <c r="K4457" s="23">
        <f>IF(C4457&lt;&gt;"",IF(C4457+G4457&gt;0,C4457+G4457,""),IF(G4457-C4456&gt;0,G4457-C4456,""))</f>
        <v>2.1</v>
      </c>
      <c r="L4457" s="15">
        <f>if(K4457&lt;&gt;"",if(J4456-J4457&lt;G4457,1,if(G4457=J4456-J4457,"Push",0)),"")</f>
        <v>1</v>
      </c>
    </row>
    <row r="4458" hidden="1">
      <c r="A4458" s="7">
        <v>44218.0</v>
      </c>
      <c r="B4458" s="8" t="s">
        <v>65</v>
      </c>
      <c r="C4458" s="9">
        <v>10.0</v>
      </c>
      <c r="D4458" s="25">
        <v>0.814</v>
      </c>
      <c r="E4458" s="9">
        <v>30.2</v>
      </c>
      <c r="F4458" s="9">
        <v>4.3</v>
      </c>
      <c r="G4458" s="4">
        <v>-2.5</v>
      </c>
      <c r="H4458" s="5">
        <v>-143.0</v>
      </c>
      <c r="I4458" s="12">
        <f>if(H4458&lt;0,-H4458/(-H4458+100),100/(H4458+100))/(if(H4458&lt;0,-H4458/(-H4458+100),100/(H4458+100))+if(H4459&lt;0,-H4459/(-H4459+100),100/(H4459+100)))</f>
        <v>0.5642037303</v>
      </c>
      <c r="J4458" s="13">
        <v>69.0</v>
      </c>
      <c r="K4458" s="14">
        <f>IF(C4458&lt;&gt;"",IF(C4458+G4458&gt;0,C4458+G4458,""),IF(G4458-C4459&gt;0,G4458-C4459,""))</f>
        <v>7.5</v>
      </c>
      <c r="L4458" s="15">
        <f>if(K4458&lt;&gt;"",if(J4459-J4458&lt;G4458,1,if(G4458=J4459-J4458,"Push",0)),"")</f>
        <v>0</v>
      </c>
    </row>
    <row r="4459" hidden="1">
      <c r="B4459" s="20" t="s">
        <v>456</v>
      </c>
      <c r="C4459" s="3"/>
      <c r="D4459" s="3"/>
      <c r="F4459" s="3">
        <v>74.1</v>
      </c>
      <c r="G4459" s="4">
        <v>2.5</v>
      </c>
      <c r="H4459" s="5">
        <v>120.0</v>
      </c>
      <c r="I4459" s="12">
        <f>if(H4459&lt;0,-H4459/(-H4459+100),100/(H4459+100))/(if(H4459&lt;0,-H4459/(-H4459+100),100/(H4459+100))+if(H4458&lt;0,-H4458/(-H4458+100),100/(H4458+100)))</f>
        <v>0.4357962697</v>
      </c>
      <c r="J4459" s="13">
        <v>89.0</v>
      </c>
      <c r="K4459" s="23" t="str">
        <f>IF(C4459&lt;&gt;"",IF(C4459+G4459&gt;0,C4459+G4459,""),IF(G4459-C4458&gt;0,G4459-C4458,""))</f>
        <v/>
      </c>
      <c r="L4459" s="15" t="str">
        <f>if(K4459&lt;&gt;"",if(J4458-J4459&lt;G4459,1,if(G4459=J4458-J4459,"Push",0)),"")</f>
        <v/>
      </c>
    </row>
    <row r="4460" hidden="1">
      <c r="A4460" s="7">
        <v>44218.0</v>
      </c>
      <c r="B4460" s="8" t="s">
        <v>168</v>
      </c>
      <c r="C4460" s="9"/>
      <c r="D4460" s="9"/>
      <c r="E4460" s="9">
        <v>27.9</v>
      </c>
      <c r="F4460" s="9">
        <v>14.3</v>
      </c>
      <c r="G4460" s="4">
        <v>7.5</v>
      </c>
      <c r="H4460" s="5">
        <v>275.0</v>
      </c>
      <c r="I4460" s="12">
        <f>if(H4460&lt;0,-H4460/(-H4460+100),100/(H4460+100))/(if(H4460&lt;0,-H4460/(-H4460+100),100/(H4460+100))+if(H4461&lt;0,-H4461/(-H4461+100),100/(H4461+100)))</f>
        <v>0.2541436464</v>
      </c>
      <c r="J4460" s="13">
        <v>54.0</v>
      </c>
      <c r="K4460" s="14">
        <f>IF(C4460&lt;&gt;"",IF(C4460+G4460&gt;0,C4460+G4460,""),IF(G4460-C4461&gt;0,G4460-C4461,""))</f>
        <v>1</v>
      </c>
      <c r="L4460" s="15">
        <f>if(K4460&lt;&gt;"",if(J4461-J4460&lt;G4460,1,if(G4460=J4461-J4460,"Push",0)),"")</f>
        <v>0</v>
      </c>
    </row>
    <row r="4461" hidden="1">
      <c r="B4461" s="20" t="s">
        <v>93</v>
      </c>
      <c r="C4461" s="3">
        <v>6.5</v>
      </c>
      <c r="D4461" s="21">
        <v>0.738</v>
      </c>
      <c r="F4461" s="3">
        <v>56.0</v>
      </c>
      <c r="G4461" s="4">
        <v>-7.5</v>
      </c>
      <c r="H4461" s="5">
        <v>-360.0</v>
      </c>
      <c r="I4461" s="12">
        <f>if(H4461&lt;0,-H4461/(-H4461+100),100/(H4461+100))/(if(H4461&lt;0,-H4461/(-H4461+100),100/(H4461+100))+if(H4460&lt;0,-H4460/(-H4460+100),100/(H4460+100)))</f>
        <v>0.7458563536</v>
      </c>
      <c r="J4461" s="13">
        <v>69.0</v>
      </c>
      <c r="K4461" s="23" t="str">
        <f>IF(C4461&lt;&gt;"",IF(C4461+G4461&gt;0,C4461+G4461,""),IF(G4461-C4460&gt;0,G4461-C4460,""))</f>
        <v/>
      </c>
      <c r="L4461" s="15" t="str">
        <f>if(K4461&lt;&gt;"",if(J4460-J4461&lt;G4461,1,if(G4461=J4460-J4461,"Push",0)),"")</f>
        <v/>
      </c>
    </row>
    <row r="4462" hidden="1">
      <c r="A4462" s="7">
        <v>44218.0</v>
      </c>
      <c r="B4462" s="8" t="s">
        <v>296</v>
      </c>
      <c r="C4462" s="9"/>
      <c r="D4462" s="9"/>
      <c r="E4462" s="9">
        <v>25.9</v>
      </c>
      <c r="F4462" s="9">
        <v>41.7</v>
      </c>
      <c r="G4462" s="4">
        <v>14.0</v>
      </c>
      <c r="H4462" s="5">
        <v>800.0</v>
      </c>
      <c r="I4462" s="12">
        <f>if(H4462&lt;0,-H4462/(-H4462+100),100/(H4462+100))/(if(H4462&lt;0,-H4462/(-H4462+100),100/(H4462+100))+if(H4463&lt;0,-H4463/(-H4463+100),100/(H4463+100)))</f>
        <v>0.10625</v>
      </c>
      <c r="J4462" s="13">
        <v>58.0</v>
      </c>
      <c r="K4462" s="14" t="str">
        <f>IF(C4462&lt;&gt;"",IF(C4462+G4462&gt;0,C4462+G4462,""),IF(G4462-C4463&gt;0,G4462-C4463,""))</f>
        <v/>
      </c>
      <c r="L4462" s="15" t="str">
        <f>if(K4462&lt;&gt;"",if(J4463-J4462&lt;G4462,1,if(G4462=J4463-J4462,"Push",0)),"")</f>
        <v/>
      </c>
    </row>
    <row r="4463" hidden="1">
      <c r="B4463" s="20" t="s">
        <v>146</v>
      </c>
      <c r="C4463" s="3">
        <v>15.5</v>
      </c>
      <c r="D4463" s="21">
        <v>0.92</v>
      </c>
      <c r="F4463" s="3">
        <v>37.0</v>
      </c>
      <c r="G4463" s="4">
        <v>-14.0</v>
      </c>
      <c r="H4463" s="5">
        <v>-1430.0</v>
      </c>
      <c r="I4463" s="12">
        <f>if(H4463&lt;0,-H4463/(-H4463+100),100/(H4463+100))/(if(H4463&lt;0,-H4463/(-H4463+100),100/(H4463+100))+if(H4462&lt;0,-H4462/(-H4462+100),100/(H4462+100)))</f>
        <v>0.89375</v>
      </c>
      <c r="J4463" s="13">
        <v>70.0</v>
      </c>
      <c r="K4463" s="23">
        <f>IF(C4463&lt;&gt;"",IF(C4463+G4463&gt;0,C4463+G4463,""),IF(G4463-C4462&gt;0,G4463-C4462,""))</f>
        <v>1.5</v>
      </c>
      <c r="L4463" s="15">
        <f>if(K4463&lt;&gt;"",if(J4462-J4463&lt;G4463,1,if(G4463=J4462-J4463,"Push",0)),"")</f>
        <v>0</v>
      </c>
    </row>
    <row r="4464">
      <c r="A4464" s="71">
        <v>44219.0</v>
      </c>
      <c r="B4464" s="72" t="s">
        <v>229</v>
      </c>
      <c r="C4464" s="44"/>
      <c r="D4464" s="44"/>
      <c r="E4464" s="44"/>
      <c r="F4464" s="44"/>
      <c r="G4464" s="67">
        <v>-1.0</v>
      </c>
      <c r="H4464" s="48">
        <v>-118.0</v>
      </c>
      <c r="I4464" s="49">
        <f>if(H4464&lt;0,-H4464/(-H4464+100),100/(H4464+100))/(if(H4464&lt;0,-H4464/(-H4464+100),100/(H4464+100))+if(H4465&lt;0,-H4465/(-H4465+100),100/(H4465+100)))</f>
        <v>0.5198237885</v>
      </c>
      <c r="J4464" s="73">
        <v>68.0</v>
      </c>
      <c r="K4464" s="51" t="str">
        <f>IF(C4464&lt;&gt;"",IF(C4464+G4464&gt;0,C4464+G4464,""),IF(G4464-C4465&gt;0,G4464-C4465,""))</f>
        <v/>
      </c>
      <c r="L4464" s="52" t="str">
        <f>if(K4464&lt;&gt;"",if(J4465-J4464&lt;G4464,1,if(G4464=J4465-J4464,"Push",0)),"")</f>
        <v/>
      </c>
      <c r="AB4464" s="16"/>
    </row>
    <row r="4465">
      <c r="B4465" s="74" t="s">
        <v>347</v>
      </c>
      <c r="C4465" s="3">
        <v>2.2</v>
      </c>
      <c r="D4465" s="21">
        <v>0.583</v>
      </c>
      <c r="E4465" s="21"/>
      <c r="F4465" s="21"/>
      <c r="G4465" s="4">
        <v>1.0</v>
      </c>
      <c r="H4465" s="5">
        <v>100.0</v>
      </c>
      <c r="I4465" s="12">
        <f>if(H4465&lt;0,-H4465/(-H4465+100),100/(H4465+100))/(if(H4465&lt;0,-H4465/(-H4465+100),100/(H4465+100))+if(H4464&lt;0,-H4464/(-H4464+100),100/(H4464+100)))</f>
        <v>0.4801762115</v>
      </c>
      <c r="J4465" s="75">
        <v>75.0</v>
      </c>
      <c r="K4465" s="23">
        <f>IF(C4465&lt;&gt;"",IF(C4465+G4465&gt;0,C4465+G4465,""),IF(G4465-C4464&gt;0,G4465-C4464,""))</f>
        <v>3.2</v>
      </c>
      <c r="L4465" s="15">
        <f>if(K4465&lt;&gt;"",if(J4464-J4465&lt;G4465,1,if(G4465=J4464-J4465,"Push",0)),"")</f>
        <v>1</v>
      </c>
    </row>
    <row r="4466" hidden="1">
      <c r="A4466" s="76">
        <v>44219.0</v>
      </c>
      <c r="B4466" s="77" t="s">
        <v>154</v>
      </c>
      <c r="C4466" s="9"/>
      <c r="D4466" s="9"/>
      <c r="E4466" s="3"/>
      <c r="F4466" s="3"/>
      <c r="G4466" s="4">
        <v>1.5</v>
      </c>
      <c r="H4466" s="5">
        <v>105.0</v>
      </c>
      <c r="I4466" s="12">
        <f>if(H4466&lt;0,-H4466/(-H4466+100),100/(H4466+100))/(if(H4466&lt;0,-H4466/(-H4466+100),100/(H4466+100))+if(H4467&lt;0,-H4467/(-H4467+100),100/(H4467+100)))</f>
        <v>0.4657843439</v>
      </c>
      <c r="J4466" s="78">
        <v>60.0</v>
      </c>
      <c r="K4466" s="14" t="str">
        <f>IF(C4466&lt;&gt;"",IF(C4466+G4466&gt;0,C4466+G4466,""),IF(G4466-C4467&gt;0,G4466-C4467,""))</f>
        <v/>
      </c>
      <c r="L4466" s="15" t="str">
        <f>if(K4466&lt;&gt;"",if(J4467-J4466&lt;G4466,1,if(G4466=J4467-J4466,"Push",0)),"")</f>
        <v/>
      </c>
    </row>
    <row r="4467" hidden="1">
      <c r="B4467" s="74" t="s">
        <v>255</v>
      </c>
      <c r="C4467" s="3">
        <v>3.5</v>
      </c>
      <c r="D4467" s="21">
        <v>0.631</v>
      </c>
      <c r="E4467" s="21"/>
      <c r="F4467" s="21"/>
      <c r="G4467" s="4">
        <v>-1.5</v>
      </c>
      <c r="H4467" s="5">
        <v>-127.0</v>
      </c>
      <c r="I4467" s="12">
        <f>if(H4467&lt;0,-H4467/(-H4467+100),100/(H4467+100))/(if(H4467&lt;0,-H4467/(-H4467+100),100/(H4467+100))+if(H4466&lt;0,-H4466/(-H4466+100),100/(H4466+100)))</f>
        <v>0.5342156561</v>
      </c>
      <c r="J4467" s="75">
        <v>78.0</v>
      </c>
      <c r="K4467" s="23">
        <f>IF(C4467&lt;&gt;"",IF(C4467+G4467&gt;0,C4467+G4467,""),IF(G4467-C4466&gt;0,G4467-C4466,""))</f>
        <v>2</v>
      </c>
      <c r="L4467" s="15">
        <f>if(K4467&lt;&gt;"",if(J4466-J4467&lt;G4467,1,if(G4467=J4466-J4467,"Push",0)),"")</f>
        <v>1</v>
      </c>
    </row>
    <row r="4468" hidden="1">
      <c r="A4468" s="76">
        <v>44219.0</v>
      </c>
      <c r="B4468" s="77" t="s">
        <v>120</v>
      </c>
      <c r="C4468" s="9"/>
      <c r="D4468" s="9"/>
      <c r="E4468" s="3"/>
      <c r="F4468" s="3"/>
      <c r="G4468" s="4">
        <v>8.0</v>
      </c>
      <c r="H4468" s="5">
        <v>300.0</v>
      </c>
      <c r="I4468" s="12">
        <f>if(H4468&lt;0,-H4468/(-H4468+100),100/(H4468+100))/(if(H4468&lt;0,-H4468/(-H4468+100),100/(H4468+100))+if(H4469&lt;0,-H4469/(-H4469+100),100/(H4469+100)))</f>
        <v>0.2395061728</v>
      </c>
      <c r="J4468" s="78">
        <v>66.0</v>
      </c>
      <c r="K4468" s="14">
        <f>IF(C4468&lt;&gt;"",IF(C4468+G4468&gt;0,C4468+G4468,""),IF(G4468-C4469&gt;0,G4468-C4469,""))</f>
        <v>0.9</v>
      </c>
      <c r="L4468" s="15" t="str">
        <f>if(K4468&lt;&gt;"",if(J4469-J4468&lt;G4468,1,if(G4468=J4469-J4468,"Push",0)),"")</f>
        <v>Push</v>
      </c>
      <c r="AB4468" s="16"/>
    </row>
    <row r="4469" hidden="1">
      <c r="B4469" s="74" t="s">
        <v>300</v>
      </c>
      <c r="C4469" s="3">
        <v>7.1</v>
      </c>
      <c r="D4469" s="21">
        <v>0.75</v>
      </c>
      <c r="E4469" s="21"/>
      <c r="F4469" s="21"/>
      <c r="G4469" s="4">
        <v>-8.0</v>
      </c>
      <c r="H4469" s="5">
        <v>-385.0</v>
      </c>
      <c r="I4469" s="12">
        <f>if(H4469&lt;0,-H4469/(-H4469+100),100/(H4469+100))/(if(H4469&lt;0,-H4469/(-H4469+100),100/(H4469+100))+if(H4468&lt;0,-H4468/(-H4468+100),100/(H4468+100)))</f>
        <v>0.7604938272</v>
      </c>
      <c r="J4469" s="75">
        <v>74.0</v>
      </c>
      <c r="K4469" s="23" t="str">
        <f>IF(C4469&lt;&gt;"",IF(C4469+G4469&gt;0,C4469+G4469,""),IF(G4469-C4468&gt;0,G4469-C4468,""))</f>
        <v/>
      </c>
      <c r="L4469" s="15" t="str">
        <f>if(K4469&lt;&gt;"",if(J4468-J4469&lt;G4469,1,if(G4469=J4468-J4469,"Push",0)),"")</f>
        <v/>
      </c>
    </row>
    <row r="4470" hidden="1">
      <c r="A4470" s="76">
        <v>44219.0</v>
      </c>
      <c r="B4470" s="77" t="s">
        <v>74</v>
      </c>
      <c r="C4470" s="9"/>
      <c r="D4470" s="9"/>
      <c r="E4470" s="3"/>
      <c r="F4470" s="3"/>
      <c r="G4470" s="4">
        <v>-11.5</v>
      </c>
      <c r="H4470" s="5">
        <v>-835.0</v>
      </c>
      <c r="I4470" s="12">
        <f>if(H4470&lt;0,-H4470/(-H4470+100),100/(H4470+100))/(if(H4470&lt;0,-H4470/(-H4470+100),100/(H4470+100))+if(H4471&lt;0,-H4471/(-H4471+100),100/(H4471+100)))</f>
        <v>0.8530451866</v>
      </c>
      <c r="J4470" s="78">
        <v>68.0</v>
      </c>
      <c r="K4470" s="14"/>
      <c r="L4470" s="15" t="str">
        <f>if(K4470&lt;&gt;"",if(J4471-J4470&lt;G4470,1,if(G4470=J4471-J4470,"Push",0)),"")</f>
        <v/>
      </c>
    </row>
    <row r="4471" hidden="1">
      <c r="B4471" s="74" t="s">
        <v>443</v>
      </c>
      <c r="C4471" s="3"/>
      <c r="D4471" s="3"/>
      <c r="E4471" s="3"/>
      <c r="F4471" s="3"/>
      <c r="G4471" s="4">
        <v>11.5</v>
      </c>
      <c r="H4471" s="5">
        <v>550.0</v>
      </c>
      <c r="I4471" s="12">
        <f>if(H4471&lt;0,-H4471/(-H4471+100),100/(H4471+100))/(if(H4471&lt;0,-H4471/(-H4471+100),100/(H4471+100))+if(H4470&lt;0,-H4470/(-H4470+100),100/(H4470+100)))</f>
        <v>0.1469548134</v>
      </c>
      <c r="J4471" s="75">
        <v>51.0</v>
      </c>
      <c r="K4471" s="23"/>
      <c r="L4471" s="15" t="str">
        <f>if(K4471&lt;&gt;"",if(J4470-J4471&lt;G4471,1,if(G4471=J4470-J4471,"Push",0)),"")</f>
        <v/>
      </c>
    </row>
    <row r="4472" hidden="1">
      <c r="A4472" s="76">
        <v>44219.0</v>
      </c>
      <c r="B4472" s="77" t="s">
        <v>237</v>
      </c>
      <c r="C4472" s="9"/>
      <c r="D4472" s="9"/>
      <c r="E4472" s="3"/>
      <c r="F4472" s="3"/>
      <c r="G4472" s="4">
        <v>2.0</v>
      </c>
      <c r="H4472" s="5">
        <v>112.0</v>
      </c>
      <c r="I4472" s="12">
        <f>if(H4472&lt;0,-H4472/(-H4472+100),100/(H4472+100))/(if(H4472&lt;0,-H4472/(-H4472+100),100/(H4472+100))+if(H4473&lt;0,-H4473/(-H4473+100),100/(H4473+100)))</f>
        <v>0.4516676961</v>
      </c>
      <c r="J4472" s="78">
        <v>109.0</v>
      </c>
      <c r="K4472" s="14" t="str">
        <f>IF(C4472&lt;&gt;"",IF(C4472+G4472&gt;0,C4472+G4472,""),IF(G4472-C4473&gt;0,G4472-C4473,""))</f>
        <v/>
      </c>
      <c r="L4472" s="15" t="str">
        <f>if(K4472&lt;&gt;"",if(J4473-J4472&lt;G4472,1,if(G4472=J4473-J4472,"Push",0)),"")</f>
        <v/>
      </c>
      <c r="AB4472" s="16"/>
    </row>
    <row r="4473" hidden="1">
      <c r="B4473" s="74" t="s">
        <v>274</v>
      </c>
      <c r="C4473" s="3">
        <v>2.6</v>
      </c>
      <c r="D4473" s="21">
        <v>0.589</v>
      </c>
      <c r="E4473" s="21"/>
      <c r="F4473" s="21"/>
      <c r="G4473" s="4">
        <v>-2.0</v>
      </c>
      <c r="H4473" s="5">
        <v>-134.0</v>
      </c>
      <c r="I4473" s="12">
        <f>if(H4473&lt;0,-H4473/(-H4473+100),100/(H4473+100))/(if(H4473&lt;0,-H4473/(-H4473+100),100/(H4473+100))+if(H4472&lt;0,-H4472/(-H4472+100),100/(H4472+100)))</f>
        <v>0.5483323039</v>
      </c>
      <c r="J4473" s="75">
        <v>86.0</v>
      </c>
      <c r="K4473" s="23">
        <f>IF(C4473&lt;&gt;"",IF(C4473+G4473&gt;0,C4473+G4473,""),IF(G4473-C4472&gt;0,G4473-C4472,""))</f>
        <v>0.6</v>
      </c>
      <c r="L4473" s="15">
        <f>if(K4473&lt;&gt;"",if(J4472-J4473&lt;G4473,1,if(G4473=J4472-J4473,"Push",0)),"")</f>
        <v>0</v>
      </c>
    </row>
    <row r="4474" hidden="1">
      <c r="A4474" s="76">
        <v>44219.0</v>
      </c>
      <c r="B4474" s="77" t="s">
        <v>342</v>
      </c>
      <c r="C4474" s="9"/>
      <c r="D4474" s="9"/>
      <c r="E4474" s="3"/>
      <c r="F4474" s="3"/>
      <c r="G4474" s="4">
        <v>4.0</v>
      </c>
      <c r="H4474" s="5">
        <v>155.0</v>
      </c>
      <c r="I4474" s="12">
        <f>if(H4474&lt;0,-H4474/(-H4474+100),100/(H4474+100))/(if(H4474&lt;0,-H4474/(-H4474+100),100/(H4474+100))+if(H4475&lt;0,-H4475/(-H4475+100),100/(H4475+100)))</f>
        <v>0.3761673024</v>
      </c>
      <c r="J4474" s="78">
        <v>74.0</v>
      </c>
      <c r="K4474" s="14" t="str">
        <f>IF(C4474&lt;&gt;"",IF(C4474+G4474&gt;0,C4474+G4474,""),IF(G4474-C4475&gt;0,G4474-C4475,""))</f>
        <v/>
      </c>
      <c r="L4474" s="15" t="str">
        <f>if(K4474&lt;&gt;"",if(J4475-J4474&lt;G4474,1,if(G4474=J4475-J4474,"Push",0)),"")</f>
        <v/>
      </c>
    </row>
    <row r="4475" hidden="1">
      <c r="B4475" s="74" t="s">
        <v>46</v>
      </c>
      <c r="C4475" s="3">
        <v>6.5</v>
      </c>
      <c r="D4475" s="21">
        <v>0.723</v>
      </c>
      <c r="E4475" s="21"/>
      <c r="F4475" s="21"/>
      <c r="G4475" s="4">
        <v>-4.0</v>
      </c>
      <c r="H4475" s="5">
        <v>-186.0</v>
      </c>
      <c r="I4475" s="12">
        <f>if(H4475&lt;0,-H4475/(-H4475+100),100/(H4475+100))/(if(H4475&lt;0,-H4475/(-H4475+100),100/(H4475+100))+if(H4474&lt;0,-H4474/(-H4474+100),100/(H4474+100)))</f>
        <v>0.6238326976</v>
      </c>
      <c r="J4475" s="75">
        <v>76.0</v>
      </c>
      <c r="K4475" s="23">
        <f>IF(C4475&lt;&gt;"",IF(C4475+G4475&gt;0,C4475+G4475,""),IF(G4475-C4474&gt;0,G4475-C4474,""))</f>
        <v>2.5</v>
      </c>
      <c r="L4475" s="15">
        <f>if(K4475&lt;&gt;"",if(J4474-J4475&lt;G4475,1,if(G4475=J4474-J4475,"Push",0)),"")</f>
        <v>0</v>
      </c>
    </row>
    <row r="4476" hidden="1">
      <c r="A4476" s="76">
        <v>44219.0</v>
      </c>
      <c r="B4476" s="77" t="s">
        <v>250</v>
      </c>
      <c r="C4476" s="9">
        <v>4.0</v>
      </c>
      <c r="D4476" s="25">
        <v>0.646</v>
      </c>
      <c r="E4476" s="21"/>
      <c r="F4476" s="21"/>
      <c r="G4476" s="4">
        <v>-3.5</v>
      </c>
      <c r="H4476" s="5">
        <v>-175.0</v>
      </c>
      <c r="I4476" s="12">
        <f>if(H4476&lt;0,-H4476/(-H4476+100),100/(H4476+100))/(if(H4476&lt;0,-H4476/(-H4476+100),100/(H4476+100))+if(H4477&lt;0,-H4477/(-H4477+100),100/(H4477+100)))</f>
        <v>0.6072831132</v>
      </c>
      <c r="J4476" s="78">
        <v>74.0</v>
      </c>
      <c r="K4476" s="14">
        <f>IF(C4476&lt;&gt;"",IF(C4476+G4476&gt;0,C4476+G4476,""),IF(G4476-C4477&gt;0,G4476-C4477,""))</f>
        <v>0.5</v>
      </c>
      <c r="L4476" s="15">
        <f>if(K4476&lt;&gt;"",if(J4477-J4476&lt;G4476,1,if(G4476=J4477-J4476,"Push",0)),"")</f>
        <v>1</v>
      </c>
      <c r="AB4476" s="16"/>
    </row>
    <row r="4477" hidden="1">
      <c r="B4477" s="74" t="s">
        <v>188</v>
      </c>
      <c r="C4477" s="3"/>
      <c r="D4477" s="3"/>
      <c r="E4477" s="3"/>
      <c r="F4477" s="3"/>
      <c r="G4477" s="4">
        <v>3.5</v>
      </c>
      <c r="H4477" s="5">
        <v>143.0</v>
      </c>
      <c r="I4477" s="12">
        <f>if(H4477&lt;0,-H4477/(-H4477+100),100/(H4477+100))/(if(H4477&lt;0,-H4477/(-H4477+100),100/(H4477+100))+if(H4476&lt;0,-H4476/(-H4476+100),100/(H4476+100)))</f>
        <v>0.3927168868</v>
      </c>
      <c r="J4477" s="75">
        <v>66.0</v>
      </c>
      <c r="K4477" s="23" t="str">
        <f>IF(C4477&lt;&gt;"",IF(C4477+G4477&gt;0,C4477+G4477,""),IF(G4477-C4476&gt;0,G4477-C4476,""))</f>
        <v/>
      </c>
      <c r="L4477" s="15" t="str">
        <f>if(K4477&lt;&gt;"",if(J4476-J4477&lt;G4477,1,if(G4477=J4476-J4477,"Push",0)),"")</f>
        <v/>
      </c>
    </row>
    <row r="4478" hidden="1">
      <c r="A4478" s="76">
        <v>44219.0</v>
      </c>
      <c r="B4478" s="77" t="s">
        <v>182</v>
      </c>
      <c r="C4478" s="9"/>
      <c r="D4478" s="9"/>
      <c r="E4478" s="3"/>
      <c r="F4478" s="3"/>
      <c r="G4478" s="4">
        <v>5.5</v>
      </c>
      <c r="H4478" s="5">
        <v>188.0</v>
      </c>
      <c r="I4478" s="12">
        <f>if(H4478&lt;0,-H4478/(-H4478+100),100/(H4478+100))/(if(H4478&lt;0,-H4478/(-H4478+100),100/(H4478+100))+if(H4479&lt;0,-H4479/(-H4479+100),100/(H4479+100)))</f>
        <v>0.3310931014</v>
      </c>
      <c r="J4478" s="78">
        <v>63.0</v>
      </c>
      <c r="K4478" s="14">
        <f>IF(C4478&lt;&gt;"",IF(C4478+G4478&gt;0,C4478+G4478,""),IF(G4478-C4479&gt;0,G4478-C4479,""))</f>
        <v>3.9</v>
      </c>
      <c r="L4478" s="15">
        <f>if(K4478&lt;&gt;"",if(J4479-J4478&lt;G4478,1,if(G4478=J4479-J4478,"Push",0)),"")</f>
        <v>0</v>
      </c>
    </row>
    <row r="4479" hidden="1">
      <c r="B4479" s="74" t="s">
        <v>405</v>
      </c>
      <c r="C4479" s="3">
        <v>1.6</v>
      </c>
      <c r="D4479" s="21">
        <v>0.559</v>
      </c>
      <c r="E4479" s="21"/>
      <c r="F4479" s="21"/>
      <c r="G4479" s="4">
        <v>-5.5</v>
      </c>
      <c r="H4479" s="5">
        <v>-235.0</v>
      </c>
      <c r="I4479" s="12">
        <f>if(H4479&lt;0,-H4479/(-H4479+100),100/(H4479+100))/(if(H4479&lt;0,-H4479/(-H4479+100),100/(H4479+100))+if(H4478&lt;0,-H4478/(-H4478+100),100/(H4478+100)))</f>
        <v>0.6689068986</v>
      </c>
      <c r="J4479" s="75">
        <v>72.0</v>
      </c>
      <c r="K4479" s="23" t="str">
        <f>IF(C4479&lt;&gt;"",IF(C4479+G4479&gt;0,C4479+G4479,""),IF(G4479-C4478&gt;0,G4479-C4478,""))</f>
        <v/>
      </c>
      <c r="L4479" s="15" t="str">
        <f>if(K4479&lt;&gt;"",if(J4478-J4479&lt;G4479,1,if(G4479=J4478-J4479,"Push",0)),"")</f>
        <v/>
      </c>
    </row>
    <row r="4480" hidden="1">
      <c r="A4480" s="76">
        <v>44219.0</v>
      </c>
      <c r="B4480" s="77" t="s">
        <v>482</v>
      </c>
      <c r="C4480" s="9">
        <v>0.1</v>
      </c>
      <c r="D4480" s="25">
        <v>0.504</v>
      </c>
      <c r="E4480" s="21"/>
      <c r="F4480" s="21"/>
      <c r="G4480" s="4">
        <v>-1.0</v>
      </c>
      <c r="H4480" s="5">
        <v>-115.0</v>
      </c>
      <c r="I4480" s="12">
        <f>if(H4480&lt;0,-H4480/(-H4480+100),100/(H4480+100))/(if(H4480&lt;0,-H4480/(-H4480+100),100/(H4480+100))+if(H4481&lt;0,-H4481/(-H4481+100),100/(H4481+100)))</f>
        <v>0.5108342362</v>
      </c>
      <c r="J4480" s="78">
        <v>70.0</v>
      </c>
      <c r="K4480" s="14" t="str">
        <f>IF(C4480&lt;&gt;"",IF(C4480+G4480&gt;0,C4480+G4480,""),IF(G4480-C4481&gt;0,G4480-C4481,""))</f>
        <v/>
      </c>
      <c r="L4480" s="15" t="str">
        <f>if(K4480&lt;&gt;"",if(J4481-J4480&lt;G4480,1,if(G4480=J4481-J4480,"Push",0)),"")</f>
        <v/>
      </c>
      <c r="AB4480" s="16"/>
    </row>
    <row r="4481" hidden="1">
      <c r="B4481" s="74" t="s">
        <v>483</v>
      </c>
      <c r="C4481" s="3"/>
      <c r="D4481" s="3"/>
      <c r="E4481" s="3"/>
      <c r="F4481" s="3"/>
      <c r="G4481" s="4">
        <v>1.0</v>
      </c>
      <c r="H4481" s="5">
        <v>-105.0</v>
      </c>
      <c r="I4481" s="12">
        <f>if(H4481&lt;0,-H4481/(-H4481+100),100/(H4481+100))/(if(H4481&lt;0,-H4481/(-H4481+100),100/(H4481+100))+if(H4480&lt;0,-H4480/(-H4480+100),100/(H4480+100)))</f>
        <v>0.4891657638</v>
      </c>
      <c r="J4481" s="75">
        <v>71.0</v>
      </c>
      <c r="K4481" s="23">
        <f>IF(C4481&lt;&gt;"",IF(C4481+G4481&gt;0,C4481+G4481,""),IF(G4481-C4480&gt;0,G4481-C4480,""))</f>
        <v>0.9</v>
      </c>
      <c r="L4481" s="15">
        <f>if(K4481&lt;&gt;"",if(J4480-J4481&lt;G4481,1,if(G4481=J4480-J4481,"Push",0)),"")</f>
        <v>1</v>
      </c>
    </row>
    <row r="4482" hidden="1">
      <c r="A4482" s="76">
        <v>44219.0</v>
      </c>
      <c r="B4482" s="77" t="s">
        <v>345</v>
      </c>
      <c r="C4482" s="9">
        <v>14.9</v>
      </c>
      <c r="D4482" s="25">
        <v>0.893</v>
      </c>
      <c r="E4482" s="21"/>
      <c r="F4482" s="21"/>
      <c r="G4482" s="4">
        <v>-14.5</v>
      </c>
      <c r="H4482" s="5">
        <v>-1667.0</v>
      </c>
      <c r="I4482" s="12">
        <f>if(H4482&lt;0,-H4482/(-H4482+100),100/(H4482+100))/(if(H4482&lt;0,-H4482/(-H4482+100),100/(H4482+100))+if(H4483&lt;0,-H4483/(-H4483+100),100/(H4483+100)))</f>
        <v>0.8996222342</v>
      </c>
      <c r="J4482" s="78">
        <v>100.0</v>
      </c>
      <c r="K4482" s="14">
        <f>IF(C4482&lt;&gt;"",IF(C4482+G4482&gt;0,C4482+G4482,""),IF(G4482-C4483&gt;0,G4482-C4483,""))</f>
        <v>0.4</v>
      </c>
      <c r="L4482" s="15">
        <f>if(K4482&lt;&gt;"",if(J4483-J4482&lt;G4482,1,if(G4482=J4483-J4482,"Push",0)),"")</f>
        <v>1</v>
      </c>
    </row>
    <row r="4483" hidden="1">
      <c r="B4483" s="74" t="s">
        <v>412</v>
      </c>
      <c r="C4483" s="3"/>
      <c r="D4483" s="3"/>
      <c r="E4483" s="3"/>
      <c r="F4483" s="3"/>
      <c r="G4483" s="4">
        <v>14.5</v>
      </c>
      <c r="H4483" s="5">
        <v>850.0</v>
      </c>
      <c r="I4483" s="12">
        <f>if(H4483&lt;0,-H4483/(-H4483+100),100/(H4483+100))/(if(H4483&lt;0,-H4483/(-H4483+100),100/(H4483+100))+if(H4482&lt;0,-H4482/(-H4482+100),100/(H4482+100)))</f>
        <v>0.1003777658</v>
      </c>
      <c r="J4483" s="75">
        <v>72.0</v>
      </c>
      <c r="K4483" s="23" t="str">
        <f>IF(C4483&lt;&gt;"",IF(C4483+G4483&gt;0,C4483+G4483,""),IF(G4483-C4482&gt;0,G4483-C4482,""))</f>
        <v/>
      </c>
      <c r="L4483" s="15" t="str">
        <f>if(K4483&lt;&gt;"",if(J4482-J4483&lt;G4483,1,if(G4483=J4482-J4483,"Push",0)),"")</f>
        <v/>
      </c>
    </row>
    <row r="4484" hidden="1">
      <c r="A4484" s="76">
        <v>44219.0</v>
      </c>
      <c r="B4484" s="77" t="s">
        <v>243</v>
      </c>
      <c r="C4484" s="9">
        <v>2.6</v>
      </c>
      <c r="D4484" s="25">
        <v>0.595</v>
      </c>
      <c r="E4484" s="21"/>
      <c r="F4484" s="21"/>
      <c r="G4484" s="4">
        <v>-3.5</v>
      </c>
      <c r="H4484" s="5">
        <v>-175.0</v>
      </c>
      <c r="I4484" s="12">
        <f>if(H4484&lt;0,-H4484/(-H4484+100),100/(H4484+100))/(if(H4484&lt;0,-H4484/(-H4484+100),100/(H4484+100))+if(H4485&lt;0,-H4485/(-H4485+100),100/(H4485+100)))</f>
        <v>0.6043165468</v>
      </c>
      <c r="J4484" s="78">
        <v>71.0</v>
      </c>
      <c r="K4484" s="14" t="str">
        <f>IF(C4484&lt;&gt;"",IF(C4484+G4484&gt;0,C4484+G4484,""),IF(G4484-C4485&gt;0,G4484-C4485,""))</f>
        <v/>
      </c>
      <c r="L4484" s="15" t="str">
        <f>if(K4484&lt;&gt;"",if(J4485-J4484&lt;G4484,1,if(G4484=J4485-J4484,"Push",0)),"")</f>
        <v/>
      </c>
      <c r="AB4484" s="16"/>
    </row>
    <row r="4485" hidden="1">
      <c r="B4485" s="74" t="s">
        <v>238</v>
      </c>
      <c r="C4485" s="3"/>
      <c r="D4485" s="3"/>
      <c r="E4485" s="3"/>
      <c r="F4485" s="3"/>
      <c r="G4485" s="4">
        <v>3.5</v>
      </c>
      <c r="H4485" s="5">
        <v>140.0</v>
      </c>
      <c r="I4485" s="12">
        <f>if(H4485&lt;0,-H4485/(-H4485+100),100/(H4485+100))/(if(H4485&lt;0,-H4485/(-H4485+100),100/(H4485+100))+if(H4484&lt;0,-H4484/(-H4484+100),100/(H4484+100)))</f>
        <v>0.3956834532</v>
      </c>
      <c r="J4485" s="75">
        <v>62.0</v>
      </c>
      <c r="K4485" s="23">
        <f>IF(C4485&lt;&gt;"",IF(C4485+G4485&gt;0,C4485+G4485,""),IF(G4485-C4484&gt;0,G4485-C4484,""))</f>
        <v>0.9</v>
      </c>
      <c r="L4485" s="15">
        <f>if(K4485&lt;&gt;"",if(J4484-J4485&lt;G4485,1,if(G4485=J4484-J4485,"Push",0)),"")</f>
        <v>0</v>
      </c>
    </row>
    <row r="4486" hidden="1">
      <c r="A4486" s="76">
        <v>44219.0</v>
      </c>
      <c r="B4486" s="77" t="s">
        <v>276</v>
      </c>
      <c r="C4486" s="9"/>
      <c r="D4486" s="9"/>
      <c r="E4486" s="3"/>
      <c r="F4486" s="3"/>
      <c r="G4486" s="69"/>
      <c r="I4486" s="12"/>
      <c r="J4486" s="78">
        <v>79.0</v>
      </c>
      <c r="K4486" s="14"/>
      <c r="L4486" s="15"/>
    </row>
    <row r="4487" hidden="1">
      <c r="B4487" s="74" t="s">
        <v>288</v>
      </c>
      <c r="C4487" s="3"/>
      <c r="D4487" s="3"/>
      <c r="E4487" s="3"/>
      <c r="F4487" s="3"/>
      <c r="G4487" s="69"/>
      <c r="I4487" s="12"/>
      <c r="J4487" s="75">
        <v>64.0</v>
      </c>
      <c r="K4487" s="23"/>
      <c r="L4487" s="15"/>
    </row>
    <row r="4488" hidden="1">
      <c r="A4488" s="76">
        <v>44219.0</v>
      </c>
      <c r="B4488" s="77" t="s">
        <v>176</v>
      </c>
      <c r="C4488" s="9">
        <v>7.7</v>
      </c>
      <c r="D4488" s="25">
        <v>0.751</v>
      </c>
      <c r="E4488" s="21"/>
      <c r="F4488" s="21"/>
      <c r="G4488" s="4">
        <v>-8.0</v>
      </c>
      <c r="H4488" s="5">
        <v>-385.0</v>
      </c>
      <c r="I4488" s="12">
        <f>if(H4488&lt;0,-H4488/(-H4488+100),100/(H4488+100))/(if(H4488&lt;0,-H4488/(-H4488+100),100/(H4488+100))+if(H4489&lt;0,-H4489/(-H4489+100),100/(H4489+100)))</f>
        <v>0.7581951888</v>
      </c>
      <c r="J4488" s="78">
        <v>92.0</v>
      </c>
      <c r="K4488" s="14" t="str">
        <f>IF(C4488&lt;&gt;"",IF(C4488+G4488&gt;0,C4488+G4488,""),IF(G4488-C4489&gt;0,G4488-C4489,""))</f>
        <v/>
      </c>
      <c r="L4488" s="15" t="str">
        <f>if(K4488&lt;&gt;"",if(J4489-J4488&lt;G4488,1,if(G4488=J4489-J4488,"Push",0)),"")</f>
        <v/>
      </c>
    </row>
    <row r="4489" hidden="1">
      <c r="B4489" s="74" t="s">
        <v>259</v>
      </c>
      <c r="C4489" s="3"/>
      <c r="D4489" s="3"/>
      <c r="E4489" s="3"/>
      <c r="F4489" s="3"/>
      <c r="G4489" s="4">
        <v>8.0</v>
      </c>
      <c r="H4489" s="5">
        <v>295.0</v>
      </c>
      <c r="I4489" s="12">
        <f>if(H4489&lt;0,-H4489/(-H4489+100),100/(H4489+100))/(if(H4489&lt;0,-H4489/(-H4489+100),100/(H4489+100))+if(H4488&lt;0,-H4488/(-H4488+100),100/(H4488+100)))</f>
        <v>0.2418048112</v>
      </c>
      <c r="J4489" s="75">
        <v>71.0</v>
      </c>
      <c r="K4489" s="23">
        <f>IF(C4489&lt;&gt;"",IF(C4489+G4489&gt;0,C4489+G4489,""),IF(G4489-C4488&gt;0,G4489-C4488,""))</f>
        <v>0.3</v>
      </c>
      <c r="L4489" s="15">
        <f>if(K4489&lt;&gt;"",if(J4488-J4489&lt;G4489,1,if(G4489=J4488-J4489,"Push",0)),"")</f>
        <v>0</v>
      </c>
    </row>
    <row r="4490" hidden="1">
      <c r="A4490" s="76">
        <v>44219.0</v>
      </c>
      <c r="B4490" s="77" t="s">
        <v>252</v>
      </c>
      <c r="C4490" s="9">
        <v>4.0</v>
      </c>
      <c r="D4490" s="25">
        <v>0.636</v>
      </c>
      <c r="E4490" s="21"/>
      <c r="F4490" s="21"/>
      <c r="G4490" s="4">
        <v>-2.5</v>
      </c>
      <c r="H4490" s="5">
        <v>-143.0</v>
      </c>
      <c r="I4490" s="12">
        <f>if(H4490&lt;0,-H4490/(-H4490+100),100/(H4490+100))/(if(H4490&lt;0,-H4490/(-H4490+100),100/(H4490+100))+if(H4491&lt;0,-H4491/(-H4491+100),100/(H4491+100)))</f>
        <v>0.5642037303</v>
      </c>
      <c r="J4490" s="78">
        <v>71.0</v>
      </c>
      <c r="K4490" s="14">
        <f>IF(C4490&lt;&gt;"",IF(C4490+G4490&gt;0,C4490+G4490,""),IF(G4490-C4491&gt;0,G4490-C4491,""))</f>
        <v>1.5</v>
      </c>
      <c r="L4490" s="15">
        <f>if(K4490&lt;&gt;"",if(J4491-J4490&lt;G4490,1,if(G4490=J4491-J4490,"Push",0)),"")</f>
        <v>0</v>
      </c>
    </row>
    <row r="4491" hidden="1">
      <c r="B4491" s="74" t="s">
        <v>280</v>
      </c>
      <c r="C4491" s="3"/>
      <c r="D4491" s="3"/>
      <c r="E4491" s="3"/>
      <c r="F4491" s="3"/>
      <c r="G4491" s="4">
        <v>2.5</v>
      </c>
      <c r="H4491" s="5">
        <v>120.0</v>
      </c>
      <c r="I4491" s="12">
        <f>if(H4491&lt;0,-H4491/(-H4491+100),100/(H4491+100))/(if(H4491&lt;0,-H4491/(-H4491+100),100/(H4491+100))+if(H4490&lt;0,-H4490/(-H4490+100),100/(H4490+100)))</f>
        <v>0.4357962697</v>
      </c>
      <c r="J4491" s="75">
        <v>81.0</v>
      </c>
      <c r="K4491" s="23" t="str">
        <f>IF(C4491&lt;&gt;"",IF(C4491+G4491&gt;0,C4491+G4491,""),IF(G4491-C4490&gt;0,G4491-C4490,""))</f>
        <v/>
      </c>
      <c r="L4491" s="15" t="str">
        <f>if(K4491&lt;&gt;"",if(J4490-J4491&lt;G4491,1,if(G4491=J4490-J4491,"Push",0)),"")</f>
        <v/>
      </c>
    </row>
    <row r="4492" hidden="1">
      <c r="A4492" s="76">
        <v>44219.0</v>
      </c>
      <c r="B4492" s="77" t="s">
        <v>371</v>
      </c>
      <c r="C4492" s="9"/>
      <c r="D4492" s="9"/>
      <c r="E4492" s="3"/>
      <c r="F4492" s="3"/>
      <c r="G4492" s="4">
        <v>4.0</v>
      </c>
      <c r="H4492" s="5">
        <v>155.0</v>
      </c>
      <c r="I4492" s="12">
        <f>if(H4492&lt;0,-H4492/(-H4492+100),100/(H4492+100))/(if(H4492&lt;0,-H4492/(-H4492+100),100/(H4492+100))+if(H4493&lt;0,-H4493/(-H4493+100),100/(H4493+100)))</f>
        <v>0.3761673024</v>
      </c>
      <c r="J4492" s="78">
        <v>70.0</v>
      </c>
      <c r="K4492" s="14" t="str">
        <f>IF(C4492&lt;&gt;"",IF(C4492+G4492&gt;0,C4492+G4492,""),IF(G4492-C4493&gt;0,G4492-C4493,""))</f>
        <v/>
      </c>
      <c r="L4492" s="15" t="str">
        <f>if(K4492&lt;&gt;"",if(J4493-J4492&lt;G4492,1,if(G4492=J4493-J4492,"Push",0)),"")</f>
        <v/>
      </c>
    </row>
    <row r="4493" hidden="1">
      <c r="B4493" s="74" t="s">
        <v>130</v>
      </c>
      <c r="C4493" s="3">
        <v>8.3</v>
      </c>
      <c r="D4493" s="21">
        <v>0.788</v>
      </c>
      <c r="E4493" s="21"/>
      <c r="F4493" s="21"/>
      <c r="G4493" s="4">
        <v>-4.0</v>
      </c>
      <c r="H4493" s="5">
        <v>-186.0</v>
      </c>
      <c r="I4493" s="12">
        <f>if(H4493&lt;0,-H4493/(-H4493+100),100/(H4493+100))/(if(H4493&lt;0,-H4493/(-H4493+100),100/(H4493+100))+if(H4492&lt;0,-H4492/(-H4492+100),100/(H4492+100)))</f>
        <v>0.6238326976</v>
      </c>
      <c r="J4493" s="75">
        <v>77.0</v>
      </c>
      <c r="K4493" s="23">
        <f>IF(C4493&lt;&gt;"",IF(C4493+G4493&gt;0,C4493+G4493,""),IF(G4493-C4492&gt;0,G4493-C4492,""))</f>
        <v>4.3</v>
      </c>
      <c r="L4493" s="15">
        <f>if(K4493&lt;&gt;"",if(J4492-J4493&lt;G4493,1,if(G4493=J4492-J4493,"Push",0)),"")</f>
        <v>1</v>
      </c>
    </row>
    <row r="4494" hidden="1">
      <c r="A4494" s="76">
        <v>44219.0</v>
      </c>
      <c r="B4494" s="77" t="s">
        <v>69</v>
      </c>
      <c r="C4494" s="9"/>
      <c r="D4494" s="9"/>
      <c r="E4494" s="3"/>
      <c r="F4494" s="3"/>
      <c r="G4494" s="69"/>
      <c r="I4494" s="12"/>
      <c r="J4494" s="78">
        <v>77.0</v>
      </c>
      <c r="K4494" s="14"/>
      <c r="L4494" s="15"/>
    </row>
    <row r="4495" hidden="1">
      <c r="B4495" s="74" t="s">
        <v>210</v>
      </c>
      <c r="C4495" s="3">
        <v>4.7</v>
      </c>
      <c r="D4495" s="21">
        <v>0.671</v>
      </c>
      <c r="E4495" s="21"/>
      <c r="F4495" s="21"/>
      <c r="G4495" s="69"/>
      <c r="I4495" s="12"/>
      <c r="J4495" s="75">
        <v>85.0</v>
      </c>
      <c r="K4495" s="23"/>
      <c r="L4495" s="15"/>
    </row>
    <row r="4496" hidden="1">
      <c r="A4496" s="76">
        <v>44219.0</v>
      </c>
      <c r="B4496" s="77" t="s">
        <v>100</v>
      </c>
      <c r="C4496" s="9"/>
      <c r="D4496" s="9"/>
      <c r="E4496" s="3"/>
      <c r="F4496" s="3"/>
      <c r="G4496" s="4">
        <v>6.0</v>
      </c>
      <c r="H4496" s="5">
        <v>210.0</v>
      </c>
      <c r="I4496" s="12">
        <f>if(H4496&lt;0,-H4496/(-H4496+100),100/(H4496+100))/(if(H4496&lt;0,-H4496/(-H4496+100),100/(H4496+100))+if(H4497&lt;0,-H4497/(-H4497+100),100/(H4497+100)))</f>
        <v>0.3076274758</v>
      </c>
      <c r="J4496" s="78">
        <v>76.0</v>
      </c>
      <c r="K4496" s="14">
        <f>IF(C4496&lt;&gt;"",IF(C4496+G4496&gt;0,C4496+G4496,""),IF(G4496-C4497&gt;0,G4496-C4497,""))</f>
        <v>2.9</v>
      </c>
      <c r="L4496" s="15">
        <f>if(K4496&lt;&gt;"",if(J4497-J4496&lt;G4496,1,if(G4496=J4497-J4496,"Push",0)),"")</f>
        <v>0</v>
      </c>
    </row>
    <row r="4497" hidden="1">
      <c r="B4497" s="74" t="s">
        <v>34</v>
      </c>
      <c r="C4497" s="3">
        <v>3.1</v>
      </c>
      <c r="D4497" s="21">
        <v>0.611</v>
      </c>
      <c r="E4497" s="21"/>
      <c r="F4497" s="21"/>
      <c r="G4497" s="4">
        <v>-6.0</v>
      </c>
      <c r="H4497" s="5">
        <v>-265.0</v>
      </c>
      <c r="I4497" s="12">
        <f>if(H4497&lt;0,-H4497/(-H4497+100),100/(H4497+100))/(if(H4497&lt;0,-H4497/(-H4497+100),100/(H4497+100))+if(H4496&lt;0,-H4496/(-H4496+100),100/(H4496+100)))</f>
        <v>0.6923725242</v>
      </c>
      <c r="J4497" s="75">
        <v>86.0</v>
      </c>
      <c r="K4497" s="23" t="str">
        <f>IF(C4497&lt;&gt;"",IF(C4497+G4497&gt;0,C4497+G4497,""),IF(G4497-C4496&gt;0,G4497-C4496,""))</f>
        <v/>
      </c>
      <c r="L4497" s="15" t="str">
        <f>if(K4497&lt;&gt;"",if(J4496-J4497&lt;G4497,1,if(G4497=J4496-J4497,"Push",0)),"")</f>
        <v/>
      </c>
    </row>
    <row r="4498" hidden="1">
      <c r="A4498" s="76">
        <v>44219.0</v>
      </c>
      <c r="B4498" s="77" t="s">
        <v>58</v>
      </c>
      <c r="C4498" s="9"/>
      <c r="D4498" s="9"/>
      <c r="E4498" s="3"/>
      <c r="F4498" s="3"/>
      <c r="G4498" s="4">
        <v>6.0</v>
      </c>
      <c r="H4498" s="5">
        <v>215.0</v>
      </c>
      <c r="I4498" s="12">
        <f>if(H4498&lt;0,-H4498/(-H4498+100),100/(H4498+100))/(if(H4498&lt;0,-H4498/(-H4498+100),100/(H4498+100))+if(H4499&lt;0,-H4499/(-H4499+100),100/(H4499+100)))</f>
        <v>0.3042300479</v>
      </c>
      <c r="J4498" s="78">
        <v>63.0</v>
      </c>
      <c r="K4498" s="14">
        <f>IF(C4498&lt;&gt;"",IF(C4498+G4498&gt;0,C4498+G4498,""),IF(G4498-C4499&gt;0,G4498-C4499,""))</f>
        <v>0.6</v>
      </c>
      <c r="L4498" s="15">
        <f>if(K4498&lt;&gt;"",if(J4499-J4498&lt;G4498,1,if(G4498=J4499-J4498,"Push",0)),"")</f>
        <v>1</v>
      </c>
    </row>
    <row r="4499" hidden="1">
      <c r="B4499" s="74" t="s">
        <v>138</v>
      </c>
      <c r="C4499" s="3">
        <v>5.4</v>
      </c>
      <c r="D4499" s="21">
        <v>0.692</v>
      </c>
      <c r="E4499" s="21"/>
      <c r="F4499" s="21"/>
      <c r="G4499" s="4">
        <v>-6.0</v>
      </c>
      <c r="H4499" s="5">
        <v>-265.0</v>
      </c>
      <c r="I4499" s="12">
        <f>if(H4499&lt;0,-H4499/(-H4499+100),100/(H4499+100))/(if(H4499&lt;0,-H4499/(-H4499+100),100/(H4499+100))+if(H4498&lt;0,-H4498/(-H4498+100),100/(H4498+100)))</f>
        <v>0.6957699521</v>
      </c>
      <c r="J4499" s="75">
        <v>49.0</v>
      </c>
      <c r="K4499" s="23" t="str">
        <f>IF(C4499&lt;&gt;"",IF(C4499+G4499&gt;0,C4499+G4499,""),IF(G4499-C4498&gt;0,G4499-C4498,""))</f>
        <v/>
      </c>
      <c r="L4499" s="15" t="str">
        <f>if(K4499&lt;&gt;"",if(J4498-J4499&lt;G4499,1,if(G4499=J4498-J4499,"Push",0)),"")</f>
        <v/>
      </c>
    </row>
    <row r="4500" hidden="1">
      <c r="A4500" s="76">
        <v>44219.0</v>
      </c>
      <c r="B4500" s="77" t="s">
        <v>279</v>
      </c>
      <c r="C4500" s="9">
        <v>13.5</v>
      </c>
      <c r="D4500" s="25">
        <v>0.879</v>
      </c>
      <c r="E4500" s="21"/>
      <c r="F4500" s="21"/>
      <c r="G4500" s="4">
        <v>-9.0</v>
      </c>
      <c r="H4500" s="5">
        <v>-455.0</v>
      </c>
      <c r="I4500" s="12">
        <f>if(H4500&lt;0,-H4500/(-H4500+100),100/(H4500+100))/(if(H4500&lt;0,-H4500/(-H4500+100),100/(H4500+100))+if(H4501&lt;0,-H4501/(-H4501+100),100/(H4501+100)))</f>
        <v>0.7867435159</v>
      </c>
      <c r="J4500" s="78">
        <v>81.0</v>
      </c>
      <c r="K4500" s="14">
        <f>IF(C4500&lt;&gt;"",IF(C4500+G4500&gt;0,C4500+G4500,""),IF(G4500-C4501&gt;0,G4500-C4501,""))</f>
        <v>4.5</v>
      </c>
      <c r="L4500" s="15">
        <f>if(K4500&lt;&gt;"",if(J4501-J4500&lt;G4500,1,if(G4500=J4501-J4500,"Push",0)),"")</f>
        <v>1</v>
      </c>
    </row>
    <row r="4501" hidden="1">
      <c r="B4501" s="74" t="s">
        <v>67</v>
      </c>
      <c r="C4501" s="3"/>
      <c r="D4501" s="3"/>
      <c r="E4501" s="3"/>
      <c r="F4501" s="3"/>
      <c r="G4501" s="4">
        <v>9.0</v>
      </c>
      <c r="H4501" s="5">
        <v>350.0</v>
      </c>
      <c r="I4501" s="12">
        <f>if(H4501&lt;0,-H4501/(-H4501+100),100/(H4501+100))/(if(H4501&lt;0,-H4501/(-H4501+100),100/(H4501+100))+if(H4500&lt;0,-H4500/(-H4500+100),100/(H4500+100)))</f>
        <v>0.2132564841</v>
      </c>
      <c r="J4501" s="75">
        <v>66.0</v>
      </c>
      <c r="K4501" s="23" t="str">
        <f>IF(C4501&lt;&gt;"",IF(C4501+G4501&gt;0,C4501+G4501,""),IF(G4501-C4500&gt;0,G4501-C4500,""))</f>
        <v/>
      </c>
      <c r="L4501" s="15" t="str">
        <f>if(K4501&lt;&gt;"",if(J4500-J4501&lt;G4501,1,if(G4501=J4500-J4501,"Push",0)),"")</f>
        <v/>
      </c>
    </row>
    <row r="4502" hidden="1">
      <c r="A4502" s="76">
        <v>44219.0</v>
      </c>
      <c r="B4502" s="77" t="s">
        <v>144</v>
      </c>
      <c r="C4502" s="9">
        <v>3.6</v>
      </c>
      <c r="D4502" s="25">
        <v>0.633</v>
      </c>
      <c r="E4502" s="21"/>
      <c r="F4502" s="21"/>
      <c r="G4502" s="4">
        <v>-4.0</v>
      </c>
      <c r="H4502" s="5">
        <v>-186.0</v>
      </c>
      <c r="I4502" s="12">
        <f>if(H4502&lt;0,-H4502/(-H4502+100),100/(H4502+100))/(if(H4502&lt;0,-H4502/(-H4502+100),100/(H4502+100))+if(H4503&lt;0,-H4503/(-H4503+100),100/(H4503+100)))</f>
        <v>0.6238326976</v>
      </c>
      <c r="J4502" s="78">
        <v>78.0</v>
      </c>
      <c r="K4502" s="14" t="str">
        <f>IF(C4502&lt;&gt;"",IF(C4502+G4502&gt;0,C4502+G4502,""),IF(G4502-C4503&gt;0,G4502-C4503,""))</f>
        <v/>
      </c>
      <c r="L4502" s="15" t="str">
        <f>if(K4502&lt;&gt;"",if(J4503-J4502&lt;G4502,1,if(G4502=J4503-J4502,"Push",0)),"")</f>
        <v/>
      </c>
    </row>
    <row r="4503" hidden="1">
      <c r="B4503" s="74" t="s">
        <v>312</v>
      </c>
      <c r="C4503" s="3"/>
      <c r="D4503" s="3"/>
      <c r="E4503" s="3"/>
      <c r="F4503" s="3"/>
      <c r="G4503" s="4">
        <v>4.0</v>
      </c>
      <c r="H4503" s="5">
        <v>155.0</v>
      </c>
      <c r="I4503" s="12">
        <f>if(H4503&lt;0,-H4503/(-H4503+100),100/(H4503+100))/(if(H4503&lt;0,-H4503/(-H4503+100),100/(H4503+100))+if(H4502&lt;0,-H4502/(-H4502+100),100/(H4502+100)))</f>
        <v>0.3761673024</v>
      </c>
      <c r="J4503" s="75">
        <v>65.0</v>
      </c>
      <c r="K4503" s="23">
        <f>IF(C4503&lt;&gt;"",IF(C4503+G4503&gt;0,C4503+G4503,""),IF(G4503-C4502&gt;0,G4503-C4502,""))</f>
        <v>0.4</v>
      </c>
      <c r="L4503" s="15">
        <f>if(K4503&lt;&gt;"",if(J4502-J4503&lt;G4503,1,if(G4503=J4502-J4503,"Push",0)),"")</f>
        <v>0</v>
      </c>
    </row>
    <row r="4504" hidden="1">
      <c r="A4504" s="76">
        <v>44219.0</v>
      </c>
      <c r="B4504" s="77" t="s">
        <v>331</v>
      </c>
      <c r="C4504" s="9">
        <v>7.8</v>
      </c>
      <c r="D4504" s="25">
        <v>0.746</v>
      </c>
      <c r="E4504" s="21"/>
      <c r="F4504" s="21"/>
      <c r="G4504" s="4">
        <v>-4.0</v>
      </c>
      <c r="H4504" s="5">
        <v>-186.0</v>
      </c>
      <c r="I4504" s="12">
        <f>if(H4504&lt;0,-H4504/(-H4504+100),100/(H4504+100))/(if(H4504&lt;0,-H4504/(-H4504+100),100/(H4504+100))+if(H4505&lt;0,-H4505/(-H4505+100),100/(H4505+100)))</f>
        <v>0.6238326976</v>
      </c>
      <c r="J4504" s="78">
        <v>92.0</v>
      </c>
      <c r="K4504" s="14">
        <f>IF(C4504&lt;&gt;"",IF(C4504+G4504&gt;0,C4504+G4504,""),IF(G4504-C4505&gt;0,G4504-C4505,""))</f>
        <v>3.8</v>
      </c>
      <c r="L4504" s="15">
        <f>if(K4504&lt;&gt;"",if(J4505-J4504&lt;G4504,1,if(G4504=J4505-J4504,"Push",0)),"")</f>
        <v>1</v>
      </c>
    </row>
    <row r="4505" hidden="1">
      <c r="B4505" s="74" t="s">
        <v>304</v>
      </c>
      <c r="C4505" s="3"/>
      <c r="D4505" s="3"/>
      <c r="E4505" s="3"/>
      <c r="F4505" s="3"/>
      <c r="G4505" s="4">
        <v>4.0</v>
      </c>
      <c r="H4505" s="5">
        <v>155.0</v>
      </c>
      <c r="I4505" s="12">
        <f>if(H4505&lt;0,-H4505/(-H4505+100),100/(H4505+100))/(if(H4505&lt;0,-H4505/(-H4505+100),100/(H4505+100))+if(H4504&lt;0,-H4504/(-H4504+100),100/(H4504+100)))</f>
        <v>0.3761673024</v>
      </c>
      <c r="J4505" s="75">
        <v>84.0</v>
      </c>
      <c r="K4505" s="23" t="str">
        <f>IF(C4505&lt;&gt;"",IF(C4505+G4505&gt;0,C4505+G4505,""),IF(G4505-C4504&gt;0,G4505-C4504,""))</f>
        <v/>
      </c>
      <c r="L4505" s="15" t="str">
        <f>if(K4505&lt;&gt;"",if(J4504-J4505&lt;G4505,1,if(G4505=J4504-J4505,"Push",0)),"")</f>
        <v/>
      </c>
    </row>
    <row r="4506" hidden="1">
      <c r="A4506" s="76">
        <v>44219.0</v>
      </c>
      <c r="B4506" s="77" t="s">
        <v>196</v>
      </c>
      <c r="C4506" s="9">
        <v>0.4</v>
      </c>
      <c r="D4506" s="25">
        <v>0.513</v>
      </c>
      <c r="E4506" s="21"/>
      <c r="F4506" s="21"/>
      <c r="G4506" s="4">
        <v>0.0</v>
      </c>
      <c r="H4506" s="5">
        <v>-110.0</v>
      </c>
      <c r="I4506" s="12">
        <f>if(H4506&lt;0,-H4506/(-H4506+100),100/(H4506+100))/(if(H4506&lt;0,-H4506/(-H4506+100),100/(H4506+100))+if(H4507&lt;0,-H4507/(-H4507+100),100/(H4507+100)))</f>
        <v>0.5</v>
      </c>
      <c r="J4506" s="78">
        <v>72.0</v>
      </c>
      <c r="K4506" s="14">
        <f>IF(C4506&lt;&gt;"",IF(C4506+G4506&gt;0,C4506+G4506,""),IF(G4506-C4507&gt;0,G4506-C4507,""))</f>
        <v>0.4</v>
      </c>
      <c r="L4506" s="15">
        <f>if(K4506&lt;&gt;"",if(J4507-J4506&lt;G4506,1,if(G4506=J4507-J4506,"Push",0)),"")</f>
        <v>0</v>
      </c>
    </row>
    <row r="4507" hidden="1">
      <c r="B4507" s="74" t="s">
        <v>59</v>
      </c>
      <c r="C4507" s="3"/>
      <c r="D4507" s="3"/>
      <c r="E4507" s="3"/>
      <c r="F4507" s="3"/>
      <c r="G4507" s="4">
        <v>0.0</v>
      </c>
      <c r="H4507" s="5">
        <v>-110.0</v>
      </c>
      <c r="I4507" s="12">
        <f>if(H4507&lt;0,-H4507/(-H4507+100),100/(H4507+100))/(if(H4507&lt;0,-H4507/(-H4507+100),100/(H4507+100))+if(H4506&lt;0,-H4506/(-H4506+100),100/(H4506+100)))</f>
        <v>0.5</v>
      </c>
      <c r="J4507" s="75">
        <v>75.0</v>
      </c>
      <c r="K4507" s="23" t="str">
        <f>IF(C4507&lt;&gt;"",IF(C4507+G4507&gt;0,C4507+G4507,""),IF(G4507-C4506&gt;0,G4507-C4506,""))</f>
        <v/>
      </c>
      <c r="L4507" s="15" t="str">
        <f>if(K4507&lt;&gt;"",if(J4506-J4507&lt;G4507,1,if(G4507=J4506-J4507,"Push",0)),"")</f>
        <v/>
      </c>
    </row>
    <row r="4508" hidden="1">
      <c r="A4508" s="76">
        <v>44219.0</v>
      </c>
      <c r="B4508" s="77" t="s">
        <v>441</v>
      </c>
      <c r="C4508" s="9"/>
      <c r="D4508" s="9"/>
      <c r="E4508" s="3"/>
      <c r="F4508" s="3"/>
      <c r="G4508" s="4">
        <v>1.5</v>
      </c>
      <c r="H4508" s="5">
        <v>104.0</v>
      </c>
      <c r="I4508" s="12">
        <f>if(H4508&lt;0,-H4508/(-H4508+100),100/(H4508+100))/(if(H4508&lt;0,-H4508/(-H4508+100),100/(H4508+100))+if(H4509&lt;0,-H4509/(-H4509+100),100/(H4509+100)))</f>
        <v>0.46964106</v>
      </c>
      <c r="J4508" s="78">
        <v>64.0</v>
      </c>
      <c r="K4508" s="14">
        <f>IF(C4508&lt;&gt;"",IF(C4508+G4508&gt;0,C4508+G4508,""),IF(G4508-C4509&gt;0,G4508-C4509,""))</f>
        <v>1.2</v>
      </c>
      <c r="L4508" s="15">
        <f>if(K4508&lt;&gt;"",if(J4509-J4508&lt;G4508,1,if(G4508=J4509-J4508,"Push",0)),"")</f>
        <v>0</v>
      </c>
    </row>
    <row r="4509" hidden="1">
      <c r="B4509" s="74" t="s">
        <v>206</v>
      </c>
      <c r="C4509" s="3">
        <v>0.3</v>
      </c>
      <c r="D4509" s="21">
        <v>0.512</v>
      </c>
      <c r="E4509" s="21"/>
      <c r="F4509" s="21"/>
      <c r="G4509" s="4">
        <v>-1.5</v>
      </c>
      <c r="H4509" s="5">
        <v>-124.0</v>
      </c>
      <c r="I4509" s="12">
        <f>if(H4509&lt;0,-H4509/(-H4509+100),100/(H4509+100))/(if(H4509&lt;0,-H4509/(-H4509+100),100/(H4509+100))+if(H4508&lt;0,-H4508/(-H4508+100),100/(H4508+100)))</f>
        <v>0.53035894</v>
      </c>
      <c r="J4509" s="75">
        <v>71.0</v>
      </c>
      <c r="K4509" s="23" t="str">
        <f>IF(C4509&lt;&gt;"",IF(C4509+G4509&gt;0,C4509+G4509,""),IF(G4509-C4508&gt;0,G4509-C4508,""))</f>
        <v/>
      </c>
      <c r="L4509" s="15" t="str">
        <f>if(K4509&lt;&gt;"",if(J4508-J4509&lt;G4509,1,if(G4509=J4508-J4509,"Push",0)),"")</f>
        <v/>
      </c>
    </row>
    <row r="4510" hidden="1">
      <c r="A4510" s="76">
        <v>44219.0</v>
      </c>
      <c r="B4510" s="77" t="s">
        <v>275</v>
      </c>
      <c r="C4510" s="9">
        <v>2.1</v>
      </c>
      <c r="D4510" s="25">
        <v>0.578</v>
      </c>
      <c r="E4510" s="21"/>
      <c r="F4510" s="21"/>
      <c r="G4510" s="4">
        <v>-4.0</v>
      </c>
      <c r="H4510" s="5">
        <v>-186.0</v>
      </c>
      <c r="I4510" s="12">
        <f>if(H4510&lt;0,-H4510/(-H4510+100),100/(H4510+100))/(if(H4510&lt;0,-H4510/(-H4510+100),100/(H4510+100))+if(H4511&lt;0,-H4511/(-H4511+100),100/(H4511+100)))</f>
        <v>0.6238326976</v>
      </c>
      <c r="J4510" s="78">
        <v>82.0</v>
      </c>
      <c r="K4510" s="14" t="str">
        <f>IF(C4510&lt;&gt;"",IF(C4510+G4510&gt;0,C4510+G4510,""),IF(G4510-C4511&gt;0,G4510-C4511,""))</f>
        <v/>
      </c>
      <c r="L4510" s="15" t="str">
        <f>if(K4510&lt;&gt;"",if(J4511-J4510&lt;G4510,1,if(G4510=J4511-J4510,"Push",0)),"")</f>
        <v/>
      </c>
    </row>
    <row r="4511" hidden="1">
      <c r="B4511" s="74" t="s">
        <v>392</v>
      </c>
      <c r="C4511" s="3"/>
      <c r="D4511" s="3"/>
      <c r="E4511" s="3"/>
      <c r="F4511" s="3"/>
      <c r="G4511" s="4">
        <v>4.0</v>
      </c>
      <c r="H4511" s="5">
        <v>155.0</v>
      </c>
      <c r="I4511" s="12">
        <f>if(H4511&lt;0,-H4511/(-H4511+100),100/(H4511+100))/(if(H4511&lt;0,-H4511/(-H4511+100),100/(H4511+100))+if(H4510&lt;0,-H4510/(-H4510+100),100/(H4510+100)))</f>
        <v>0.3761673024</v>
      </c>
      <c r="J4511" s="75">
        <v>76.0</v>
      </c>
      <c r="K4511" s="23">
        <f>IF(C4511&lt;&gt;"",IF(C4511+G4511&gt;0,C4511+G4511,""),IF(G4511-C4510&gt;0,G4511-C4510,""))</f>
        <v>1.9</v>
      </c>
      <c r="L4511" s="15">
        <f>if(K4511&lt;&gt;"",if(J4510-J4511&lt;G4511,1,if(G4511=J4510-J4511,"Push",0)),"")</f>
        <v>0</v>
      </c>
    </row>
    <row r="4512" hidden="1">
      <c r="A4512" s="76">
        <v>44219.0</v>
      </c>
      <c r="B4512" s="77" t="s">
        <v>263</v>
      </c>
      <c r="C4512" s="9">
        <v>9.1</v>
      </c>
      <c r="D4512" s="25">
        <v>0.78</v>
      </c>
      <c r="E4512" s="21"/>
      <c r="F4512" s="21"/>
      <c r="G4512" s="4">
        <v>-9.5</v>
      </c>
      <c r="H4512" s="5">
        <v>-500.0</v>
      </c>
      <c r="I4512" s="12">
        <f>if(H4512&lt;0,-H4512/(-H4512+100),100/(H4512+100))/(if(H4512&lt;0,-H4512/(-H4512+100),100/(H4512+100))+if(H4513&lt;0,-H4513/(-H4513+100),100/(H4513+100)))</f>
        <v>0.8</v>
      </c>
      <c r="J4512" s="78">
        <v>89.0</v>
      </c>
      <c r="K4512" s="14" t="str">
        <f>IF(C4512&lt;&gt;"",IF(C4512+G4512&gt;0,C4512+G4512,""),IF(G4512-C4513&gt;0,G4512-C4513,""))</f>
        <v/>
      </c>
      <c r="L4512" s="15" t="str">
        <f>if(K4512&lt;&gt;"",if(J4513-J4512&lt;G4512,1,if(G4512=J4513-J4512,"Push",0)),"")</f>
        <v/>
      </c>
    </row>
    <row r="4513" hidden="1">
      <c r="B4513" s="74" t="s">
        <v>202</v>
      </c>
      <c r="C4513" s="3"/>
      <c r="D4513" s="3"/>
      <c r="E4513" s="3"/>
      <c r="F4513" s="3"/>
      <c r="G4513" s="4">
        <v>9.5</v>
      </c>
      <c r="H4513" s="5">
        <v>380.0</v>
      </c>
      <c r="I4513" s="12">
        <f>if(H4513&lt;0,-H4513/(-H4513+100),100/(H4513+100))/(if(H4513&lt;0,-H4513/(-H4513+100),100/(H4513+100))+if(H4512&lt;0,-H4512/(-H4512+100),100/(H4512+100)))</f>
        <v>0.2</v>
      </c>
      <c r="J4513" s="75">
        <v>72.0</v>
      </c>
      <c r="K4513" s="23">
        <f>IF(C4513&lt;&gt;"",IF(C4513+G4513&gt;0,C4513+G4513,""),IF(G4513-C4512&gt;0,G4513-C4512,""))</f>
        <v>0.4</v>
      </c>
      <c r="L4513" s="15">
        <f>if(K4513&lt;&gt;"",if(J4512-J4513&lt;G4513,1,if(G4513=J4512-J4513,"Push",0)),"")</f>
        <v>0</v>
      </c>
    </row>
    <row r="4514" hidden="1">
      <c r="A4514" s="76">
        <v>44219.0</v>
      </c>
      <c r="B4514" s="77" t="s">
        <v>35</v>
      </c>
      <c r="C4514" s="9"/>
      <c r="D4514" s="9"/>
      <c r="E4514" s="3"/>
      <c r="F4514" s="3"/>
      <c r="G4514" s="4">
        <v>6.0</v>
      </c>
      <c r="H4514" s="5">
        <v>215.0</v>
      </c>
      <c r="I4514" s="12">
        <f>if(H4514&lt;0,-H4514/(-H4514+100),100/(H4514+100))/(if(H4514&lt;0,-H4514/(-H4514+100),100/(H4514+100))+if(H4515&lt;0,-H4515/(-H4515+100),100/(H4515+100)))</f>
        <v>0.3021148036</v>
      </c>
      <c r="J4514" s="78">
        <v>58.0</v>
      </c>
      <c r="K4514" s="14">
        <f>IF(C4514&lt;&gt;"",IF(C4514+G4514&gt;0,C4514+G4514,""),IF(G4514-C4515&gt;0,G4514-C4515,""))</f>
        <v>0.8</v>
      </c>
      <c r="L4514" s="15">
        <f>if(K4514&lt;&gt;"",if(J4515-J4514&lt;G4514,1,if(G4514=J4515-J4514,"Push",0)),"")</f>
        <v>0</v>
      </c>
    </row>
    <row r="4515" hidden="1">
      <c r="B4515" s="74" t="s">
        <v>299</v>
      </c>
      <c r="C4515" s="3">
        <v>5.2</v>
      </c>
      <c r="D4515" s="21">
        <v>0.689</v>
      </c>
      <c r="E4515" s="21"/>
      <c r="F4515" s="21"/>
      <c r="G4515" s="4">
        <v>-6.0</v>
      </c>
      <c r="H4515" s="5">
        <v>-275.0</v>
      </c>
      <c r="I4515" s="12">
        <f>if(H4515&lt;0,-H4515/(-H4515+100),100/(H4515+100))/(if(H4515&lt;0,-H4515/(-H4515+100),100/(H4515+100))+if(H4514&lt;0,-H4514/(-H4514+100),100/(H4514+100)))</f>
        <v>0.6978851964</v>
      </c>
      <c r="J4515" s="75">
        <v>71.0</v>
      </c>
      <c r="K4515" s="23" t="str">
        <f>IF(C4515&lt;&gt;"",IF(C4515+G4515&gt;0,C4515+G4515,""),IF(G4515-C4514&gt;0,G4515-C4514,""))</f>
        <v/>
      </c>
      <c r="L4515" s="15" t="str">
        <f>if(K4515&lt;&gt;"",if(J4514-J4515&lt;G4515,1,if(G4515=J4514-J4515,"Push",0)),"")</f>
        <v/>
      </c>
    </row>
    <row r="4516" hidden="1">
      <c r="A4516" s="76">
        <v>44219.0</v>
      </c>
      <c r="B4516" s="77" t="s">
        <v>320</v>
      </c>
      <c r="C4516" s="9"/>
      <c r="D4516" s="9"/>
      <c r="E4516" s="3"/>
      <c r="F4516" s="3"/>
      <c r="G4516" s="4">
        <v>2.5</v>
      </c>
      <c r="H4516" s="5">
        <v>120.0</v>
      </c>
      <c r="I4516" s="12">
        <f>if(H4516&lt;0,-H4516/(-H4516+100),100/(H4516+100))/(if(H4516&lt;0,-H4516/(-H4516+100),100/(H4516+100))+if(H4517&lt;0,-H4517/(-H4517+100),100/(H4517+100)))</f>
        <v>0.4357962697</v>
      </c>
      <c r="J4516" s="78">
        <v>65.0</v>
      </c>
      <c r="K4516" s="14" t="str">
        <f>IF(C4516&lt;&gt;"",IF(C4516+G4516&gt;0,C4516+G4516,""),IF(G4516-C4517&gt;0,G4516-C4517,""))</f>
        <v/>
      </c>
      <c r="L4516" s="15" t="str">
        <f>if(K4516&lt;&gt;"",if(J4517-J4516&lt;G4516,1,if(G4516=J4517-J4516,"Push",0)),"")</f>
        <v/>
      </c>
    </row>
    <row r="4517" hidden="1">
      <c r="B4517" s="74" t="s">
        <v>442</v>
      </c>
      <c r="C4517" s="3">
        <v>3.2</v>
      </c>
      <c r="D4517" s="21">
        <v>0.622</v>
      </c>
      <c r="E4517" s="21"/>
      <c r="F4517" s="21"/>
      <c r="G4517" s="4">
        <v>-2.5</v>
      </c>
      <c r="H4517" s="5">
        <v>-143.0</v>
      </c>
      <c r="I4517" s="12">
        <f>if(H4517&lt;0,-H4517/(-H4517+100),100/(H4517+100))/(if(H4517&lt;0,-H4517/(-H4517+100),100/(H4517+100))+if(H4516&lt;0,-H4516/(-H4516+100),100/(H4516+100)))</f>
        <v>0.5642037303</v>
      </c>
      <c r="J4517" s="75">
        <v>74.0</v>
      </c>
      <c r="K4517" s="23">
        <f>IF(C4517&lt;&gt;"",IF(C4517+G4517&gt;0,C4517+G4517,""),IF(G4517-C4516&gt;0,G4517-C4516,""))</f>
        <v>0.7</v>
      </c>
      <c r="L4517" s="15">
        <f>if(K4517&lt;&gt;"",if(J4516-J4517&lt;G4517,1,if(G4517=J4516-J4517,"Push",0)),"")</f>
        <v>1</v>
      </c>
    </row>
    <row r="4518" hidden="1">
      <c r="A4518" s="76">
        <v>44219.0</v>
      </c>
      <c r="B4518" s="77" t="s">
        <v>214</v>
      </c>
      <c r="C4518" s="9"/>
      <c r="D4518" s="9"/>
      <c r="E4518" s="3"/>
      <c r="F4518" s="3"/>
      <c r="G4518" s="4">
        <v>9.0</v>
      </c>
      <c r="H4518" s="5">
        <v>350.0</v>
      </c>
      <c r="I4518" s="12">
        <f>if(H4518&lt;0,-H4518/(-H4518+100),100/(H4518+100))/(if(H4518&lt;0,-H4518/(-H4518+100),100/(H4518+100))+if(H4519&lt;0,-H4519/(-H4519+100),100/(H4519+100)))</f>
        <v>0.2132564841</v>
      </c>
      <c r="J4518" s="78">
        <v>80.0</v>
      </c>
      <c r="K4518" s="14" t="str">
        <f>IF(C4518&lt;&gt;"",IF(C4518+G4518&gt;0,C4518+G4518,""),IF(G4518-C4519&gt;0,G4518-C4519,""))</f>
        <v/>
      </c>
      <c r="L4518" s="15" t="str">
        <f>if(K4518&lt;&gt;"",if(J4519-J4518&lt;G4518,1,if(G4518=J4519-J4518,"Push",0)),"")</f>
        <v/>
      </c>
    </row>
    <row r="4519" hidden="1">
      <c r="B4519" s="74" t="s">
        <v>184</v>
      </c>
      <c r="C4519" s="3">
        <v>9.5</v>
      </c>
      <c r="D4519" s="21">
        <v>0.798</v>
      </c>
      <c r="E4519" s="21"/>
      <c r="F4519" s="21"/>
      <c r="G4519" s="4">
        <v>-9.0</v>
      </c>
      <c r="H4519" s="5">
        <v>-455.0</v>
      </c>
      <c r="I4519" s="12">
        <f>if(H4519&lt;0,-H4519/(-H4519+100),100/(H4519+100))/(if(H4519&lt;0,-H4519/(-H4519+100),100/(H4519+100))+if(H4518&lt;0,-H4518/(-H4518+100),100/(H4518+100)))</f>
        <v>0.7867435159</v>
      </c>
      <c r="J4519" s="75">
        <v>83.0</v>
      </c>
      <c r="K4519" s="23">
        <f>IF(C4519&lt;&gt;"",IF(C4519+G4519&gt;0,C4519+G4519,""),IF(G4519-C4518&gt;0,G4519-C4518,""))</f>
        <v>0.5</v>
      </c>
      <c r="L4519" s="15">
        <f>if(K4519&lt;&gt;"",if(J4518-J4519&lt;G4519,1,if(G4519=J4518-J4519,"Push",0)),"")</f>
        <v>0</v>
      </c>
    </row>
    <row r="4520" hidden="1">
      <c r="A4520" s="76">
        <v>44219.0</v>
      </c>
      <c r="B4520" s="77" t="s">
        <v>115</v>
      </c>
      <c r="C4520" s="9">
        <v>3.7</v>
      </c>
      <c r="D4520" s="25">
        <v>0.648</v>
      </c>
      <c r="E4520" s="21"/>
      <c r="F4520" s="21"/>
      <c r="G4520" s="4">
        <v>-6.0</v>
      </c>
      <c r="H4520" s="5">
        <v>-275.0</v>
      </c>
      <c r="I4520" s="12">
        <f>if(H4520&lt;0,-H4520/(-H4520+100),100/(H4520+100))/(if(H4520&lt;0,-H4520/(-H4520+100),100/(H4520+100))+if(H4521&lt;0,-H4521/(-H4521+100),100/(H4521+100)))</f>
        <v>0.7011952191</v>
      </c>
      <c r="J4520" s="78">
        <v>58.0</v>
      </c>
      <c r="K4520" s="14" t="str">
        <f>IF(C4520&lt;&gt;"",IF(C4520+G4520&gt;0,C4520+G4520,""),IF(G4520-C4521&gt;0,G4520-C4521,""))</f>
        <v/>
      </c>
      <c r="L4520" s="15" t="str">
        <f>if(K4520&lt;&gt;"",if(J4521-J4520&lt;G4520,1,if(G4520=J4521-J4520,"Push",0)),"")</f>
        <v/>
      </c>
    </row>
    <row r="4521" hidden="1">
      <c r="B4521" s="74" t="s">
        <v>377</v>
      </c>
      <c r="C4521" s="3"/>
      <c r="D4521" s="3"/>
      <c r="E4521" s="3"/>
      <c r="F4521" s="3"/>
      <c r="G4521" s="4">
        <v>6.0</v>
      </c>
      <c r="H4521" s="5">
        <v>220.0</v>
      </c>
      <c r="I4521" s="12">
        <f>if(H4521&lt;0,-H4521/(-H4521+100),100/(H4521+100))/(if(H4521&lt;0,-H4521/(-H4521+100),100/(H4521+100))+if(H4520&lt;0,-H4520/(-H4520+100),100/(H4520+100)))</f>
        <v>0.2988047809</v>
      </c>
      <c r="J4521" s="75">
        <v>53.0</v>
      </c>
      <c r="K4521" s="23">
        <f>IF(C4521&lt;&gt;"",IF(C4521+G4521&gt;0,C4521+G4521,""),IF(G4521-C4520&gt;0,G4521-C4520,""))</f>
        <v>2.3</v>
      </c>
      <c r="L4521" s="15">
        <f>if(K4521&lt;&gt;"",if(J4520-J4521&lt;G4521,1,if(G4521=J4520-J4521,"Push",0)),"")</f>
        <v>1</v>
      </c>
    </row>
    <row r="4522" hidden="1">
      <c r="A4522" s="76">
        <v>44219.0</v>
      </c>
      <c r="B4522" s="77" t="s">
        <v>467</v>
      </c>
      <c r="C4522" s="9"/>
      <c r="D4522" s="9"/>
      <c r="E4522" s="3"/>
      <c r="F4522" s="3"/>
      <c r="G4522" s="4">
        <v>0.0</v>
      </c>
      <c r="H4522" s="5">
        <v>-110.0</v>
      </c>
      <c r="I4522" s="12">
        <f>if(H4522&lt;0,-H4522/(-H4522+100),100/(H4522+100))/(if(H4522&lt;0,-H4522/(-H4522+100),100/(H4522+100))+if(H4523&lt;0,-H4523/(-H4523+100),100/(H4523+100)))</f>
        <v>0.5</v>
      </c>
      <c r="J4522" s="78">
        <v>75.0</v>
      </c>
      <c r="K4522" s="14" t="str">
        <f>IF(C4522&lt;&gt;"",IF(C4522+G4522&gt;0,C4522+G4522,""),IF(G4522-C4523&gt;0,G4522-C4523,""))</f>
        <v/>
      </c>
      <c r="L4522" s="15" t="str">
        <f>if(K4522&lt;&gt;"",if(J4523-J4522&lt;G4522,1,if(G4522=J4523-J4522,"Push",0)),"")</f>
        <v/>
      </c>
    </row>
    <row r="4523" hidden="1">
      <c r="B4523" s="74" t="s">
        <v>471</v>
      </c>
      <c r="C4523" s="3">
        <v>3.1</v>
      </c>
      <c r="D4523" s="21">
        <v>0.617</v>
      </c>
      <c r="E4523" s="21"/>
      <c r="F4523" s="21"/>
      <c r="G4523" s="4">
        <v>0.0</v>
      </c>
      <c r="H4523" s="5">
        <v>-110.0</v>
      </c>
      <c r="I4523" s="12">
        <f>if(H4523&lt;0,-H4523/(-H4523+100),100/(H4523+100))/(if(H4523&lt;0,-H4523/(-H4523+100),100/(H4523+100))+if(H4522&lt;0,-H4522/(-H4522+100),100/(H4522+100)))</f>
        <v>0.5</v>
      </c>
      <c r="J4523" s="75">
        <v>72.0</v>
      </c>
      <c r="K4523" s="23">
        <f>IF(C4523&lt;&gt;"",IF(C4523+G4523&gt;0,C4523+G4523,""),IF(G4523-C4522&gt;0,G4523-C4522,""))</f>
        <v>3.1</v>
      </c>
      <c r="L4523" s="15">
        <f>if(K4523&lt;&gt;"",if(J4522-J4523&lt;G4523,1,if(G4523=J4522-J4523,"Push",0)),"")</f>
        <v>0</v>
      </c>
    </row>
    <row r="4524" hidden="1">
      <c r="A4524" s="76">
        <v>44219.0</v>
      </c>
      <c r="B4524" s="77" t="s">
        <v>397</v>
      </c>
      <c r="C4524" s="9"/>
      <c r="D4524" s="9"/>
      <c r="E4524" s="3"/>
      <c r="F4524" s="3"/>
      <c r="G4524" s="4">
        <v>10.0</v>
      </c>
      <c r="H4524" s="5">
        <v>410.0</v>
      </c>
      <c r="I4524" s="12">
        <f>if(H4524&lt;0,-H4524/(-H4524+100),100/(H4524+100))/(if(H4524&lt;0,-H4524/(-H4524+100),100/(H4524+100))+if(H4525&lt;0,-H4525/(-H4525+100),100/(H4525+100)))</f>
        <v>0.1865369019</v>
      </c>
      <c r="J4524" s="78">
        <v>83.0</v>
      </c>
      <c r="K4524" s="14" t="str">
        <f>IF(C4524&lt;&gt;"",IF(C4524+G4524&gt;0,C4524+G4524,""),IF(G4524-C4525&gt;0,G4524-C4525,""))</f>
        <v/>
      </c>
      <c r="L4524" s="15" t="str">
        <f>if(K4524&lt;&gt;"",if(J4525-J4524&lt;G4524,1,if(G4524=J4525-J4524,"Push",0)),"")</f>
        <v/>
      </c>
    </row>
    <row r="4525" hidden="1">
      <c r="B4525" s="74" t="s">
        <v>422</v>
      </c>
      <c r="C4525" s="3">
        <v>10.1</v>
      </c>
      <c r="D4525" s="21">
        <v>0.817</v>
      </c>
      <c r="E4525" s="21"/>
      <c r="F4525" s="21"/>
      <c r="G4525" s="4">
        <v>-10.0</v>
      </c>
      <c r="H4525" s="5">
        <v>-590.0</v>
      </c>
      <c r="I4525" s="12">
        <f>if(H4525&lt;0,-H4525/(-H4525+100),100/(H4525+100))/(if(H4525&lt;0,-H4525/(-H4525+100),100/(H4525+100))+if(H4524&lt;0,-H4524/(-H4524+100),100/(H4524+100)))</f>
        <v>0.8134630981</v>
      </c>
      <c r="J4525" s="75">
        <v>71.0</v>
      </c>
      <c r="K4525" s="23">
        <f>IF(C4525&lt;&gt;"",IF(C4525+G4525&gt;0,C4525+G4525,""),IF(G4525-C4524&gt;0,G4525-C4524,""))</f>
        <v>0.1</v>
      </c>
      <c r="L4525" s="15">
        <f>if(K4525&lt;&gt;"",if(J4524-J4525&lt;G4525,1,if(G4525=J4524-J4525,"Push",0)),"")</f>
        <v>0</v>
      </c>
    </row>
    <row r="4526" hidden="1">
      <c r="A4526" s="76">
        <v>44219.0</v>
      </c>
      <c r="B4526" s="77" t="s">
        <v>277</v>
      </c>
      <c r="C4526" s="9">
        <v>0.4</v>
      </c>
      <c r="D4526" s="25">
        <v>0.519</v>
      </c>
      <c r="E4526" s="21"/>
      <c r="F4526" s="21"/>
      <c r="G4526" s="4">
        <v>-2.5</v>
      </c>
      <c r="H4526" s="5">
        <v>-148.0</v>
      </c>
      <c r="I4526" s="12">
        <f>if(H4526&lt;0,-H4526/(-H4526+100),100/(H4526+100))/(if(H4526&lt;0,-H4526/(-H4526+100),100/(H4526+100))+if(H4527&lt;0,-H4527/(-H4527+100),100/(H4527+100)))</f>
        <v>0.5676429568</v>
      </c>
      <c r="J4526" s="78">
        <v>83.0</v>
      </c>
      <c r="K4526" s="14" t="str">
        <f>IF(C4526&lt;&gt;"",IF(C4526+G4526&gt;0,C4526+G4526,""),IF(G4526-C4527&gt;0,G4526-C4527,""))</f>
        <v/>
      </c>
      <c r="L4526" s="15" t="str">
        <f>if(K4526&lt;&gt;"",if(J4527-J4526&lt;G4526,1,if(G4526=J4527-J4526,"Push",0)),"")</f>
        <v/>
      </c>
    </row>
    <row r="4527" hidden="1">
      <c r="B4527" s="74" t="s">
        <v>216</v>
      </c>
      <c r="C4527" s="3"/>
      <c r="D4527" s="3"/>
      <c r="E4527" s="3"/>
      <c r="F4527" s="3"/>
      <c r="G4527" s="4">
        <v>2.5</v>
      </c>
      <c r="H4527" s="5">
        <v>120.0</v>
      </c>
      <c r="I4527" s="12">
        <f>if(H4527&lt;0,-H4527/(-H4527+100),100/(H4527+100))/(if(H4527&lt;0,-H4527/(-H4527+100),100/(H4527+100))+if(H4526&lt;0,-H4526/(-H4526+100),100/(H4526+100)))</f>
        <v>0.4323570432</v>
      </c>
      <c r="J4527" s="75">
        <v>89.0</v>
      </c>
      <c r="K4527" s="23">
        <f>IF(C4527&lt;&gt;"",IF(C4527+G4527&gt;0,C4527+G4527,""),IF(G4527-C4526&gt;0,G4527-C4526,""))</f>
        <v>2.1</v>
      </c>
      <c r="L4527" s="15">
        <f>if(K4527&lt;&gt;"",if(J4526-J4527&lt;G4527,1,if(G4527=J4526-J4527,"Push",0)),"")</f>
        <v>1</v>
      </c>
    </row>
    <row r="4528" hidden="1">
      <c r="A4528" s="76">
        <v>44219.0</v>
      </c>
      <c r="B4528" s="77" t="s">
        <v>86</v>
      </c>
      <c r="C4528" s="9"/>
      <c r="D4528" s="9"/>
      <c r="E4528" s="3"/>
      <c r="F4528" s="3"/>
      <c r="G4528" s="4">
        <v>11.5</v>
      </c>
      <c r="H4528" s="5">
        <v>550.0</v>
      </c>
      <c r="I4528" s="12">
        <f>if(H4528&lt;0,-H4528/(-H4528+100),100/(H4528+100))/(if(H4528&lt;0,-H4528/(-H4528+100),100/(H4528+100))+if(H4529&lt;0,-H4529/(-H4529+100),100/(H4529+100)))</f>
        <v>0.1480851064</v>
      </c>
      <c r="J4528" s="78">
        <v>56.0</v>
      </c>
      <c r="K4528" s="14">
        <f>IF(C4528&lt;&gt;"",IF(C4528+G4528&gt;0,C4528+G4528,""),IF(G4528-C4529&gt;0,G4528-C4529,""))</f>
        <v>1.4</v>
      </c>
      <c r="L4528" s="15">
        <f>if(K4528&lt;&gt;"",if(J4529-J4528&lt;G4528,1,if(G4528=J4529-J4528,"Push",0)),"")</f>
        <v>0</v>
      </c>
    </row>
    <row r="4529" hidden="1">
      <c r="B4529" s="74" t="s">
        <v>21</v>
      </c>
      <c r="C4529" s="3">
        <v>10.1</v>
      </c>
      <c r="D4529" s="21">
        <v>0.843</v>
      </c>
      <c r="E4529" s="21"/>
      <c r="F4529" s="21"/>
      <c r="G4529" s="4">
        <v>-11.5</v>
      </c>
      <c r="H4529" s="5">
        <v>-770.0</v>
      </c>
      <c r="I4529" s="12">
        <f>if(H4529&lt;0,-H4529/(-H4529+100),100/(H4529+100))/(if(H4529&lt;0,-H4529/(-H4529+100),100/(H4529+100))+if(H4528&lt;0,-H4528/(-H4528+100),100/(H4528+100)))</f>
        <v>0.8519148936</v>
      </c>
      <c r="J4529" s="75">
        <v>71.0</v>
      </c>
      <c r="K4529" s="23" t="str">
        <f>IF(C4529&lt;&gt;"",IF(C4529+G4529&gt;0,C4529+G4529,""),IF(G4529-C4528&gt;0,G4529-C4528,""))</f>
        <v/>
      </c>
      <c r="L4529" s="15" t="str">
        <f>if(K4529&lt;&gt;"",if(J4528-J4529&lt;G4529,1,if(G4529=J4528-J4529,"Push",0)),"")</f>
        <v/>
      </c>
    </row>
    <row r="4530" hidden="1">
      <c r="A4530" s="76">
        <v>44219.0</v>
      </c>
      <c r="B4530" s="77" t="s">
        <v>200</v>
      </c>
      <c r="C4530" s="9"/>
      <c r="D4530" s="9"/>
      <c r="E4530" s="3"/>
      <c r="F4530" s="3"/>
      <c r="G4530" s="4">
        <v>3.0</v>
      </c>
      <c r="H4530" s="5">
        <v>130.0</v>
      </c>
      <c r="I4530" s="12">
        <f>if(H4530&lt;0,-H4530/(-H4530+100),100/(H4530+100))/(if(H4530&lt;0,-H4530/(-H4530+100),100/(H4530+100))+if(H4531&lt;0,-H4531/(-H4531+100),100/(H4531+100)))</f>
        <v>0.4145990075</v>
      </c>
      <c r="J4530" s="78">
        <v>62.0</v>
      </c>
      <c r="K4530" s="14">
        <f>IF(C4530&lt;&gt;"",IF(C4530+G4530&gt;0,C4530+G4530,""),IF(G4530-C4531&gt;0,G4530-C4531,""))</f>
        <v>1.7</v>
      </c>
      <c r="L4530" s="15">
        <f>if(K4530&lt;&gt;"",if(J4531-J4530&lt;G4530,1,if(G4530=J4531-J4530,"Push",0)),"")</f>
        <v>0</v>
      </c>
    </row>
    <row r="4531" hidden="1">
      <c r="B4531" s="74" t="s">
        <v>64</v>
      </c>
      <c r="C4531" s="3">
        <v>1.3</v>
      </c>
      <c r="D4531" s="21">
        <v>0.55</v>
      </c>
      <c r="E4531" s="21"/>
      <c r="F4531" s="21"/>
      <c r="G4531" s="4">
        <v>-3.0</v>
      </c>
      <c r="H4531" s="5">
        <v>-159.0</v>
      </c>
      <c r="I4531" s="12">
        <f>if(H4531&lt;0,-H4531/(-H4531+100),100/(H4531+100))/(if(H4531&lt;0,-H4531/(-H4531+100),100/(H4531+100))+if(H4530&lt;0,-H4530/(-H4530+100),100/(H4530+100)))</f>
        <v>0.5854009925</v>
      </c>
      <c r="J4531" s="75">
        <v>69.0</v>
      </c>
      <c r="K4531" s="23" t="str">
        <f>IF(C4531&lt;&gt;"",IF(C4531+G4531&gt;0,C4531+G4531,""),IF(G4531-C4530&gt;0,G4531-C4530,""))</f>
        <v/>
      </c>
      <c r="L4531" s="15" t="str">
        <f>if(K4531&lt;&gt;"",if(J4530-J4531&lt;G4531,1,if(G4531=J4530-J4531,"Push",0)),"")</f>
        <v/>
      </c>
    </row>
    <row r="4532" hidden="1">
      <c r="A4532" s="76">
        <v>44219.0</v>
      </c>
      <c r="B4532" s="77" t="s">
        <v>231</v>
      </c>
      <c r="C4532" s="9"/>
      <c r="D4532" s="9"/>
      <c r="E4532" s="3"/>
      <c r="F4532" s="3"/>
      <c r="G4532" s="4">
        <v>14.5</v>
      </c>
      <c r="H4532" s="5">
        <v>850.0</v>
      </c>
      <c r="I4532" s="12">
        <f>if(H4532&lt;0,-H4532/(-H4532+100),100/(H4532+100))/(if(H4532&lt;0,-H4532/(-H4532+100),100/(H4532+100))+if(H4533&lt;0,-H4533/(-H4533+100),100/(H4533+100)))</f>
        <v>0.1003777658</v>
      </c>
      <c r="J4532" s="78">
        <v>84.0</v>
      </c>
      <c r="K4532" s="14" t="str">
        <f>IF(C4532&lt;&gt;"",IF(C4532+G4532&gt;0,C4532+G4532,""),IF(G4532-C4533&gt;0,G4532-C4533,""))</f>
        <v/>
      </c>
      <c r="L4532" s="15" t="str">
        <f>if(K4532&lt;&gt;"",if(J4533-J4532&lt;G4532,1,if(G4532=J4533-J4532,"Push",0)),"")</f>
        <v/>
      </c>
    </row>
    <row r="4533" hidden="1">
      <c r="B4533" s="74" t="s">
        <v>251</v>
      </c>
      <c r="C4533" s="3">
        <v>16.8</v>
      </c>
      <c r="D4533" s="21">
        <v>0.925</v>
      </c>
      <c r="E4533" s="21"/>
      <c r="F4533" s="21"/>
      <c r="G4533" s="4">
        <v>-14.5</v>
      </c>
      <c r="H4533" s="5">
        <v>-1667.0</v>
      </c>
      <c r="I4533" s="12">
        <f>if(H4533&lt;0,-H4533/(-H4533+100),100/(H4533+100))/(if(H4533&lt;0,-H4533/(-H4533+100),100/(H4533+100))+if(H4532&lt;0,-H4532/(-H4532+100),100/(H4532+100)))</f>
        <v>0.8996222342</v>
      </c>
      <c r="J4533" s="75">
        <v>78.0</v>
      </c>
      <c r="K4533" s="23">
        <f>IF(C4533&lt;&gt;"",IF(C4533+G4533&gt;0,C4533+G4533,""),IF(G4533-C4532&gt;0,G4533-C4532,""))</f>
        <v>2.3</v>
      </c>
      <c r="L4533" s="15">
        <f>if(K4533&lt;&gt;"",if(J4532-J4533&lt;G4533,1,if(G4533=J4532-J4533,"Push",0)),"")</f>
        <v>0</v>
      </c>
    </row>
    <row r="4534" hidden="1">
      <c r="A4534" s="76">
        <v>44219.0</v>
      </c>
      <c r="B4534" s="77" t="s">
        <v>14</v>
      </c>
      <c r="C4534" s="9"/>
      <c r="D4534" s="9"/>
      <c r="E4534" s="3"/>
      <c r="F4534" s="3"/>
      <c r="G4534" s="4">
        <v>6.0</v>
      </c>
      <c r="H4534" s="5">
        <v>220.0</v>
      </c>
      <c r="I4534" s="12">
        <f>if(H4534&lt;0,-H4534/(-H4534+100),100/(H4534+100))/(if(H4534&lt;0,-H4534/(-H4534+100),100/(H4534+100))+if(H4535&lt;0,-H4535/(-H4535+100),100/(H4535+100)))</f>
        <v>0.2982013253</v>
      </c>
      <c r="J4534" s="78">
        <v>61.0</v>
      </c>
      <c r="K4534" s="14">
        <f>IF(C4534&lt;&gt;"",IF(C4534+G4534&gt;0,C4534+G4534,""),IF(G4534-C4535&gt;0,G4534-C4535,""))</f>
        <v>2.8</v>
      </c>
      <c r="L4534" s="15">
        <f>if(K4534&lt;&gt;"",if(J4535-J4534&lt;G4534,1,if(G4534=J4535-J4534,"Push",0)),"")</f>
        <v>0</v>
      </c>
    </row>
    <row r="4535" hidden="1">
      <c r="B4535" s="74" t="s">
        <v>334</v>
      </c>
      <c r="C4535" s="3">
        <v>3.2</v>
      </c>
      <c r="D4535" s="21">
        <v>0.625</v>
      </c>
      <c r="E4535" s="21"/>
      <c r="F4535" s="21"/>
      <c r="G4535" s="4">
        <v>-6.0</v>
      </c>
      <c r="H4535" s="5">
        <v>-278.0</v>
      </c>
      <c r="I4535" s="12">
        <f>if(H4535&lt;0,-H4535/(-H4535+100),100/(H4535+100))/(if(H4535&lt;0,-H4535/(-H4535+100),100/(H4535+100))+if(H4534&lt;0,-H4534/(-H4534+100),100/(H4534+100)))</f>
        <v>0.7017986747</v>
      </c>
      <c r="J4535" s="75">
        <v>80.0</v>
      </c>
      <c r="K4535" s="23" t="str">
        <f>IF(C4535&lt;&gt;"",IF(C4535+G4535&gt;0,C4535+G4535,""),IF(G4535-C4534&gt;0,G4535-C4534,""))</f>
        <v/>
      </c>
      <c r="L4535" s="15" t="str">
        <f>if(K4535&lt;&gt;"",if(J4534-J4535&lt;G4535,1,if(G4535=J4534-J4535,"Push",0)),"")</f>
        <v/>
      </c>
    </row>
    <row r="4536" hidden="1">
      <c r="A4536" s="76">
        <v>44219.0</v>
      </c>
      <c r="B4536" s="77" t="s">
        <v>239</v>
      </c>
      <c r="C4536" s="9">
        <v>2.7</v>
      </c>
      <c r="D4536" s="25">
        <v>0.594</v>
      </c>
      <c r="E4536" s="21"/>
      <c r="F4536" s="21"/>
      <c r="G4536" s="4">
        <v>-4.5</v>
      </c>
      <c r="H4536" s="5">
        <v>-205.0</v>
      </c>
      <c r="I4536" s="12">
        <f>if(H4536&lt;0,-H4536/(-H4536+100),100/(H4536+100))/(if(H4536&lt;0,-H4536/(-H4536+100),100/(H4536+100))+if(H4537&lt;0,-H4537/(-H4537+100),100/(H4537+100)))</f>
        <v>0.6404361922</v>
      </c>
      <c r="J4536" s="78">
        <v>58.0</v>
      </c>
      <c r="K4536" s="14" t="str">
        <f>IF(C4536&lt;&gt;"",IF(C4536+G4536&gt;0,C4536+G4536,""),IF(G4536-C4537&gt;0,G4536-C4537,""))</f>
        <v/>
      </c>
      <c r="L4536" s="15" t="str">
        <f>if(K4536&lt;&gt;"",if(J4537-J4536&lt;G4536,1,if(G4536=J4537-J4536,"Push",0)),"")</f>
        <v/>
      </c>
    </row>
    <row r="4537" hidden="1">
      <c r="B4537" s="74" t="s">
        <v>305</v>
      </c>
      <c r="C4537" s="3"/>
      <c r="D4537" s="3"/>
      <c r="E4537" s="3"/>
      <c r="F4537" s="3"/>
      <c r="G4537" s="4">
        <v>4.5</v>
      </c>
      <c r="H4537" s="5">
        <v>165.0</v>
      </c>
      <c r="I4537" s="12">
        <f>if(H4537&lt;0,-H4537/(-H4537+100),100/(H4537+100))/(if(H4537&lt;0,-H4537/(-H4537+100),100/(H4537+100))+if(H4536&lt;0,-H4536/(-H4536+100),100/(H4536+100)))</f>
        <v>0.3595638078</v>
      </c>
      <c r="J4537" s="75">
        <v>68.0</v>
      </c>
      <c r="K4537" s="23">
        <f>IF(C4537&lt;&gt;"",IF(C4537+G4537&gt;0,C4537+G4537,""),IF(G4537-C4536&gt;0,G4537-C4536,""))</f>
        <v>1.8</v>
      </c>
      <c r="L4537" s="15">
        <f>if(K4537&lt;&gt;"",if(J4536-J4537&lt;G4537,1,if(G4537=J4536-J4537,"Push",0)),"")</f>
        <v>1</v>
      </c>
    </row>
    <row r="4538" hidden="1">
      <c r="A4538" s="76">
        <v>44219.0</v>
      </c>
      <c r="B4538" s="77" t="s">
        <v>257</v>
      </c>
      <c r="C4538" s="9"/>
      <c r="D4538" s="9"/>
      <c r="E4538" s="3"/>
      <c r="F4538" s="3"/>
      <c r="G4538" s="4">
        <v>10.5</v>
      </c>
      <c r="H4538" s="5">
        <v>450.0</v>
      </c>
      <c r="I4538" s="12">
        <f>if(H4538&lt;0,-H4538/(-H4538+100),100/(H4538+100))/(if(H4538&lt;0,-H4538/(-H4538+100),100/(H4538+100))+if(H4539&lt;0,-H4539/(-H4539+100),100/(H4539+100)))</f>
        <v>0.1741741742</v>
      </c>
      <c r="J4538" s="78">
        <v>65.0</v>
      </c>
      <c r="K4538" s="14" t="str">
        <f>IF(C4538&lt;&gt;"",IF(C4538+G4538&gt;0,C4538+G4538,""),IF(G4538-C4539&gt;0,G4538-C4539,""))</f>
        <v/>
      </c>
      <c r="L4538" s="15" t="str">
        <f>if(K4538&lt;&gt;"",if(J4539-J4538&lt;G4538,1,if(G4538=J4539-J4538,"Push",0)),"")</f>
        <v/>
      </c>
    </row>
    <row r="4539" hidden="1">
      <c r="B4539" s="74" t="s">
        <v>292</v>
      </c>
      <c r="C4539" s="3">
        <v>11.4</v>
      </c>
      <c r="D4539" s="21">
        <v>0.856</v>
      </c>
      <c r="E4539" s="21"/>
      <c r="F4539" s="21"/>
      <c r="G4539" s="4">
        <v>-10.5</v>
      </c>
      <c r="H4539" s="5">
        <v>-625.0</v>
      </c>
      <c r="I4539" s="12">
        <f>if(H4539&lt;0,-H4539/(-H4539+100),100/(H4539+100))/(if(H4539&lt;0,-H4539/(-H4539+100),100/(H4539+100))+if(H4538&lt;0,-H4538/(-H4538+100),100/(H4538+100)))</f>
        <v>0.8258258258</v>
      </c>
      <c r="J4539" s="75">
        <v>70.0</v>
      </c>
      <c r="K4539" s="23">
        <f>IF(C4539&lt;&gt;"",IF(C4539+G4539&gt;0,C4539+G4539,""),IF(G4539-C4538&gt;0,G4539-C4538,""))</f>
        <v>0.9</v>
      </c>
      <c r="L4539" s="15">
        <f>if(K4539&lt;&gt;"",if(J4538-J4539&lt;G4539,1,if(G4539=J4538-J4539,"Push",0)),"")</f>
        <v>0</v>
      </c>
    </row>
    <row r="4540" hidden="1">
      <c r="A4540" s="76">
        <v>44219.0</v>
      </c>
      <c r="B4540" s="77" t="s">
        <v>218</v>
      </c>
      <c r="C4540" s="9"/>
      <c r="D4540" s="9"/>
      <c r="E4540" s="3"/>
      <c r="F4540" s="3"/>
      <c r="G4540" s="4">
        <v>1.0</v>
      </c>
      <c r="H4540" s="5">
        <v>-105.0</v>
      </c>
      <c r="I4540" s="12">
        <f>if(H4540&lt;0,-H4540/(-H4540+100),100/(H4540+100))/(if(H4540&lt;0,-H4540/(-H4540+100),100/(H4540+100))+if(H4541&lt;0,-H4541/(-H4541+100),100/(H4541+100)))</f>
        <v>0.4891657638</v>
      </c>
      <c r="J4540" s="78">
        <v>53.0</v>
      </c>
      <c r="K4540" s="14" t="str">
        <f>IF(C4540&lt;&gt;"",IF(C4540+G4540&gt;0,C4540+G4540,""),IF(G4540-C4541&gt;0,G4540-C4541,""))</f>
        <v/>
      </c>
      <c r="L4540" s="15" t="str">
        <f>if(K4540&lt;&gt;"",if(J4541-J4540&lt;G4540,1,if(G4540=J4541-J4540,"Push",0)),"")</f>
        <v/>
      </c>
    </row>
    <row r="4541" hidden="1">
      <c r="B4541" s="74" t="s">
        <v>267</v>
      </c>
      <c r="C4541" s="3">
        <v>1.9</v>
      </c>
      <c r="D4541" s="21">
        <v>0.573</v>
      </c>
      <c r="E4541" s="21"/>
      <c r="F4541" s="21"/>
      <c r="G4541" s="4">
        <v>-1.0</v>
      </c>
      <c r="H4541" s="5">
        <v>-115.0</v>
      </c>
      <c r="I4541" s="12">
        <f>if(H4541&lt;0,-H4541/(-H4541+100),100/(H4541+100))/(if(H4541&lt;0,-H4541/(-H4541+100),100/(H4541+100))+if(H4540&lt;0,-H4540/(-H4540+100),100/(H4540+100)))</f>
        <v>0.5108342362</v>
      </c>
      <c r="J4541" s="75">
        <v>72.0</v>
      </c>
      <c r="K4541" s="23">
        <f>IF(C4541&lt;&gt;"",IF(C4541+G4541&gt;0,C4541+G4541,""),IF(G4541-C4540&gt;0,G4541-C4540,""))</f>
        <v>0.9</v>
      </c>
      <c r="L4541" s="15">
        <f>if(K4541&lt;&gt;"",if(J4540-J4541&lt;G4541,1,if(G4541=J4540-J4541,"Push",0)),"")</f>
        <v>1</v>
      </c>
    </row>
    <row r="4542" hidden="1">
      <c r="A4542" s="76">
        <v>44219.0</v>
      </c>
      <c r="B4542" s="77" t="s">
        <v>141</v>
      </c>
      <c r="C4542" s="9">
        <v>2.6</v>
      </c>
      <c r="D4542" s="25">
        <v>0.599</v>
      </c>
      <c r="E4542" s="21"/>
      <c r="F4542" s="21"/>
      <c r="G4542" s="4">
        <v>1.5</v>
      </c>
      <c r="H4542" s="5">
        <v>104.0</v>
      </c>
      <c r="I4542" s="12">
        <f>if(H4542&lt;0,-H4542/(-H4542+100),100/(H4542+100))/(if(H4542&lt;0,-H4542/(-H4542+100),100/(H4542+100))+if(H4543&lt;0,-H4543/(-H4543+100),100/(H4543+100)))</f>
        <v>0.46964106</v>
      </c>
      <c r="J4542" s="78">
        <v>43.0</v>
      </c>
      <c r="K4542" s="14">
        <f>IF(C4542&lt;&gt;"",IF(C4542+G4542&gt;0,C4542+G4542,""),IF(G4542-C4543&gt;0,G4542-C4543,""))</f>
        <v>4.1</v>
      </c>
      <c r="L4542" s="15">
        <f>if(K4542&lt;&gt;"",if(J4543-J4542&lt;G4542,1,if(G4542=J4543-J4542,"Push",0)),"")</f>
        <v>0</v>
      </c>
    </row>
    <row r="4543" hidden="1">
      <c r="B4543" s="74" t="s">
        <v>365</v>
      </c>
      <c r="C4543" s="3"/>
      <c r="D4543" s="3"/>
      <c r="E4543" s="3"/>
      <c r="F4543" s="3"/>
      <c r="G4543" s="4">
        <v>-1.5</v>
      </c>
      <c r="H4543" s="5">
        <v>-124.0</v>
      </c>
      <c r="I4543" s="12">
        <f>if(H4543&lt;0,-H4543/(-H4543+100),100/(H4543+100))/(if(H4543&lt;0,-H4543/(-H4543+100),100/(H4543+100))+if(H4542&lt;0,-H4542/(-H4542+100),100/(H4542+100)))</f>
        <v>0.53035894</v>
      </c>
      <c r="J4543" s="75">
        <v>69.0</v>
      </c>
      <c r="K4543" s="23" t="str">
        <f>IF(C4543&lt;&gt;"",IF(C4543+G4543&gt;0,C4543+G4543,""),IF(G4543-C4542&gt;0,G4543-C4542,""))</f>
        <v/>
      </c>
      <c r="L4543" s="15" t="str">
        <f>if(K4543&lt;&gt;"",if(J4542-J4543&lt;G4543,1,if(G4543=J4542-J4543,"Push",0)),"")</f>
        <v/>
      </c>
    </row>
    <row r="4544" hidden="1">
      <c r="A4544" s="76">
        <v>44219.0</v>
      </c>
      <c r="B4544" s="77" t="s">
        <v>302</v>
      </c>
      <c r="C4544" s="9"/>
      <c r="D4544" s="9"/>
      <c r="E4544" s="3"/>
      <c r="F4544" s="3"/>
      <c r="G4544" s="4">
        <v>8.5</v>
      </c>
      <c r="H4544" s="5">
        <v>340.0</v>
      </c>
      <c r="I4544" s="12">
        <f>if(H4544&lt;0,-H4544/(-H4544+100),100/(H4544+100))/(if(H4544&lt;0,-H4544/(-H4544+100),100/(H4544+100))+if(H4545&lt;0,-H4545/(-H4545+100),100/(H4545+100)))</f>
        <v>0.2170512319</v>
      </c>
      <c r="J4544" s="78">
        <v>50.0</v>
      </c>
      <c r="K4544" s="14" t="str">
        <f>IF(C4544&lt;&gt;"",IF(C4544+G4544&gt;0,C4544+G4544,""),IF(G4544-C4545&gt;0,G4544-C4545,""))</f>
        <v/>
      </c>
      <c r="L4544" s="15" t="str">
        <f>if(K4544&lt;&gt;"",if(J4545-J4544&lt;G4544,1,if(G4544=J4545-J4544,"Push",0)),"")</f>
        <v/>
      </c>
    </row>
    <row r="4545" hidden="1">
      <c r="B4545" s="74" t="s">
        <v>399</v>
      </c>
      <c r="C4545" s="3">
        <v>9.7</v>
      </c>
      <c r="D4545" s="21">
        <v>0.832</v>
      </c>
      <c r="E4545" s="21"/>
      <c r="F4545" s="21"/>
      <c r="G4545" s="4">
        <v>-8.5</v>
      </c>
      <c r="H4545" s="5">
        <v>-455.0</v>
      </c>
      <c r="I4545" s="12">
        <f>if(H4545&lt;0,-H4545/(-H4545+100),100/(H4545+100))/(if(H4545&lt;0,-H4545/(-H4545+100),100/(H4545+100))+if(H4544&lt;0,-H4544/(-H4544+100),100/(H4544+100)))</f>
        <v>0.7829487681</v>
      </c>
      <c r="J4545" s="75">
        <v>61.0</v>
      </c>
      <c r="K4545" s="23">
        <f>IF(C4545&lt;&gt;"",IF(C4545+G4545&gt;0,C4545+G4545,""),IF(G4545-C4544&gt;0,G4545-C4544,""))</f>
        <v>1.2</v>
      </c>
      <c r="L4545" s="15">
        <f>if(K4545&lt;&gt;"",if(J4544-J4545&lt;G4545,1,if(G4545=J4544-J4545,"Push",0)),"")</f>
        <v>1</v>
      </c>
    </row>
    <row r="4546" hidden="1">
      <c r="A4546" s="76">
        <v>44219.0</v>
      </c>
      <c r="B4546" s="77" t="s">
        <v>90</v>
      </c>
      <c r="C4546" s="9"/>
      <c r="D4546" s="9"/>
      <c r="E4546" s="3"/>
      <c r="F4546" s="3"/>
      <c r="G4546" s="4">
        <v>5.0</v>
      </c>
      <c r="H4546" s="5">
        <v>180.0</v>
      </c>
      <c r="I4546" s="12">
        <f>if(H4546&lt;0,-H4546/(-H4546+100),100/(H4546+100))/(if(H4546&lt;0,-H4546/(-H4546+100),100/(H4546+100))+if(H4547&lt;0,-H4547/(-H4547+100),100/(H4547+100)))</f>
        <v>0.3418803419</v>
      </c>
      <c r="J4546" s="78">
        <v>74.0</v>
      </c>
      <c r="K4546" s="14">
        <f>IF(C4546&lt;&gt;"",IF(C4546+G4546&gt;0,C4546+G4546,""),IF(G4546-C4547&gt;0,G4546-C4547,""))</f>
        <v>0.6</v>
      </c>
      <c r="L4546" s="15">
        <f>if(K4546&lt;&gt;"",if(J4547-J4546&lt;G4546,1,if(G4546=J4547-J4546,"Push",0)),"")</f>
        <v>1</v>
      </c>
    </row>
    <row r="4547" hidden="1">
      <c r="B4547" s="74" t="s">
        <v>44</v>
      </c>
      <c r="C4547" s="3">
        <v>4.4</v>
      </c>
      <c r="D4547" s="21">
        <v>0.682</v>
      </c>
      <c r="E4547" s="21"/>
      <c r="F4547" s="21"/>
      <c r="G4547" s="4">
        <v>-5.0</v>
      </c>
      <c r="H4547" s="5">
        <v>-220.0</v>
      </c>
      <c r="I4547" s="12">
        <f>if(H4547&lt;0,-H4547/(-H4547+100),100/(H4547+100))/(if(H4547&lt;0,-H4547/(-H4547+100),100/(H4547+100))+if(H4546&lt;0,-H4546/(-H4546+100),100/(H4546+100)))</f>
        <v>0.6581196581</v>
      </c>
      <c r="J4547" s="75">
        <v>62.0</v>
      </c>
      <c r="K4547" s="23" t="str">
        <f>IF(C4547&lt;&gt;"",IF(C4547+G4547&gt;0,C4547+G4547,""),IF(G4547-C4546&gt;0,G4547-C4546,""))</f>
        <v/>
      </c>
      <c r="L4547" s="15" t="str">
        <f>if(K4547&lt;&gt;"",if(J4546-J4547&lt;G4547,1,if(G4547=J4546-J4547,"Push",0)),"")</f>
        <v/>
      </c>
    </row>
    <row r="4548" hidden="1">
      <c r="A4548" s="76">
        <v>44219.0</v>
      </c>
      <c r="B4548" s="77" t="s">
        <v>281</v>
      </c>
      <c r="C4548" s="9"/>
      <c r="D4548" s="9"/>
      <c r="E4548" s="3"/>
      <c r="F4548" s="3"/>
      <c r="G4548" s="4">
        <v>3.0</v>
      </c>
      <c r="H4548" s="5">
        <v>130.0</v>
      </c>
      <c r="I4548" s="12">
        <f>if(H4548&lt;0,-H4548/(-H4548+100),100/(H4548+100))/(if(H4548&lt;0,-H4548/(-H4548+100),100/(H4548+100))+if(H4549&lt;0,-H4549/(-H4549+100),100/(H4549+100)))</f>
        <v>0.4157903252</v>
      </c>
      <c r="J4548" s="78">
        <v>65.0</v>
      </c>
      <c r="K4548" s="14">
        <f>IF(C4548&lt;&gt;"",IF(C4548+G4548&gt;0,C4548+G4548,""),IF(G4548-C4549&gt;0,G4548-C4549,""))</f>
        <v>1.3</v>
      </c>
      <c r="L4548" s="15">
        <f>if(K4548&lt;&gt;"",if(J4549-J4548&lt;G4548,1,if(G4548=J4549-J4548,"Push",0)),"")</f>
        <v>0</v>
      </c>
    </row>
    <row r="4549" hidden="1">
      <c r="B4549" s="74" t="s">
        <v>126</v>
      </c>
      <c r="C4549" s="3">
        <v>1.7</v>
      </c>
      <c r="D4549" s="21">
        <v>0.568</v>
      </c>
      <c r="E4549" s="21"/>
      <c r="F4549" s="21"/>
      <c r="G4549" s="4">
        <v>-3.0</v>
      </c>
      <c r="H4549" s="5">
        <v>-157.0</v>
      </c>
      <c r="I4549" s="12">
        <f>if(H4549&lt;0,-H4549/(-H4549+100),100/(H4549+100))/(if(H4549&lt;0,-H4549/(-H4549+100),100/(H4549+100))+if(H4548&lt;0,-H4548/(-H4548+100),100/(H4548+100)))</f>
        <v>0.5842096748</v>
      </c>
      <c r="J4549" s="75">
        <v>70.0</v>
      </c>
      <c r="K4549" s="23" t="str">
        <f>IF(C4549&lt;&gt;"",IF(C4549+G4549&gt;0,C4549+G4549,""),IF(G4549-C4548&gt;0,G4549-C4548,""))</f>
        <v/>
      </c>
      <c r="L4549" s="15" t="str">
        <f>if(K4549&lt;&gt;"",if(J4548-J4549&lt;G4549,1,if(G4549=J4548-J4549,"Push",0)),"")</f>
        <v/>
      </c>
    </row>
    <row r="4550" hidden="1">
      <c r="A4550" s="76">
        <v>44219.0</v>
      </c>
      <c r="B4550" s="77" t="s">
        <v>31</v>
      </c>
      <c r="C4550" s="9">
        <v>4.0</v>
      </c>
      <c r="D4550" s="25">
        <v>0.653</v>
      </c>
      <c r="E4550" s="21"/>
      <c r="F4550" s="21"/>
      <c r="G4550" s="4">
        <v>-3.5</v>
      </c>
      <c r="H4550" s="5">
        <v>-174.0</v>
      </c>
      <c r="I4550" s="12">
        <f>if(H4550&lt;0,-H4550/(-H4550+100),100/(H4550+100))/(if(H4550&lt;0,-H4550/(-H4550+100),100/(H4550+100))+if(H4551&lt;0,-H4551/(-H4551+100),100/(H4551+100)))</f>
        <v>0.6038172354</v>
      </c>
      <c r="J4550" s="78">
        <v>61.0</v>
      </c>
      <c r="K4550" s="14">
        <f>IF(C4550&lt;&gt;"",IF(C4550+G4550&gt;0,C4550+G4550,""),IF(G4550-C4551&gt;0,G4550-C4551,""))</f>
        <v>0.5</v>
      </c>
      <c r="L4550" s="15">
        <f>if(K4550&lt;&gt;"",if(J4551-J4550&lt;G4550,1,if(G4550=J4551-J4550,"Push",0)),"")</f>
        <v>0</v>
      </c>
    </row>
    <row r="4551" hidden="1">
      <c r="B4551" s="74" t="s">
        <v>189</v>
      </c>
      <c r="C4551" s="3"/>
      <c r="D4551" s="3"/>
      <c r="E4551" s="3"/>
      <c r="F4551" s="3"/>
      <c r="G4551" s="4">
        <v>3.5</v>
      </c>
      <c r="H4551" s="5">
        <v>140.0</v>
      </c>
      <c r="I4551" s="12">
        <f>if(H4551&lt;0,-H4551/(-H4551+100),100/(H4551+100))/(if(H4551&lt;0,-H4551/(-H4551+100),100/(H4551+100))+if(H4550&lt;0,-H4550/(-H4550+100),100/(H4550+100)))</f>
        <v>0.3961827646</v>
      </c>
      <c r="J4551" s="75">
        <v>74.0</v>
      </c>
      <c r="K4551" s="23" t="str">
        <f>IF(C4551&lt;&gt;"",IF(C4551+G4551&gt;0,C4551+G4551,""),IF(G4551-C4550&gt;0,G4551-C4550,""))</f>
        <v/>
      </c>
      <c r="L4551" s="15" t="str">
        <f>if(K4551&lt;&gt;"",if(J4550-J4551&lt;G4551,1,if(G4551=J4550-J4551,"Push",0)),"")</f>
        <v/>
      </c>
    </row>
    <row r="4552" hidden="1">
      <c r="A4552" s="76">
        <v>44219.0</v>
      </c>
      <c r="B4552" s="77" t="s">
        <v>174</v>
      </c>
      <c r="C4552" s="9">
        <v>4.9</v>
      </c>
      <c r="D4552" s="25">
        <v>0.682</v>
      </c>
      <c r="E4552" s="21"/>
      <c r="F4552" s="21"/>
      <c r="G4552" s="4">
        <v>-4.5</v>
      </c>
      <c r="H4552" s="5">
        <v>-205.0</v>
      </c>
      <c r="I4552" s="12">
        <f>if(H4552&lt;0,-H4552/(-H4552+100),100/(H4552+100))/(if(H4552&lt;0,-H4552/(-H4552+100),100/(H4552+100))+if(H4553&lt;0,-H4553/(-H4553+100),100/(H4553+100)))</f>
        <v>0.6404361922</v>
      </c>
      <c r="J4552" s="78">
        <v>62.0</v>
      </c>
      <c r="K4552" s="14">
        <f>IF(C4552&lt;&gt;"",IF(C4552+G4552&gt;0,C4552+G4552,""),IF(G4552-C4553&gt;0,G4552-C4553,""))</f>
        <v>0.4</v>
      </c>
      <c r="L4552" s="15">
        <f>if(K4552&lt;&gt;"",if(J4553-J4552&lt;G4552,1,if(G4552=J4553-J4552,"Push",0)),"")</f>
        <v>0</v>
      </c>
    </row>
    <row r="4553" hidden="1">
      <c r="B4553" s="74" t="s">
        <v>62</v>
      </c>
      <c r="C4553" s="3"/>
      <c r="D4553" s="3"/>
      <c r="E4553" s="3"/>
      <c r="F4553" s="3"/>
      <c r="G4553" s="4">
        <v>4.5</v>
      </c>
      <c r="H4553" s="5">
        <v>165.0</v>
      </c>
      <c r="I4553" s="12">
        <f>if(H4553&lt;0,-H4553/(-H4553+100),100/(H4553+100))/(if(H4553&lt;0,-H4553/(-H4553+100),100/(H4553+100))+if(H4552&lt;0,-H4552/(-H4552+100),100/(H4552+100)))</f>
        <v>0.3595638078</v>
      </c>
      <c r="J4553" s="75">
        <v>71.0</v>
      </c>
      <c r="K4553" s="23" t="str">
        <f>IF(C4553&lt;&gt;"",IF(C4553+G4553&gt;0,C4553+G4553,""),IF(G4553-C4552&gt;0,G4553-C4552,""))</f>
        <v/>
      </c>
      <c r="L4553" s="15" t="str">
        <f>if(K4553&lt;&gt;"",if(J4552-J4553&lt;G4553,1,if(G4553=J4552-J4553,"Push",0)),"")</f>
        <v/>
      </c>
    </row>
    <row r="4554" hidden="1">
      <c r="A4554" s="76">
        <v>44219.0</v>
      </c>
      <c r="B4554" s="77" t="s">
        <v>30</v>
      </c>
      <c r="C4554" s="9">
        <v>12.0</v>
      </c>
      <c r="D4554" s="25">
        <v>0.871</v>
      </c>
      <c r="E4554" s="21"/>
      <c r="F4554" s="21"/>
      <c r="G4554" s="4">
        <v>-11.0</v>
      </c>
      <c r="H4554" s="5">
        <v>-715.0</v>
      </c>
      <c r="I4554" s="12">
        <f>if(H4554&lt;0,-H4554/(-H4554+100),100/(H4554+100))/(if(H4554&lt;0,-H4554/(-H4554+100),100/(H4554+100))+if(H4555&lt;0,-H4555/(-H4555+100),100/(H4555+100)))</f>
        <v>0.8403525955</v>
      </c>
      <c r="J4554" s="78">
        <v>69.0</v>
      </c>
      <c r="K4554" s="14">
        <f>IF(C4554&lt;&gt;"",IF(C4554+G4554&gt;0,C4554+G4554,""),IF(G4554-C4555&gt;0,G4554-C4555,""))</f>
        <v>1</v>
      </c>
      <c r="L4554" s="15">
        <f>if(K4554&lt;&gt;"",if(J4555-J4554&lt;G4554,1,if(G4554=J4555-J4554,"Push",0)),"")</f>
        <v>1</v>
      </c>
    </row>
    <row r="4555" hidden="1">
      <c r="B4555" s="74" t="s">
        <v>48</v>
      </c>
      <c r="C4555" s="3"/>
      <c r="D4555" s="3"/>
      <c r="E4555" s="3"/>
      <c r="F4555" s="3"/>
      <c r="G4555" s="4">
        <v>11.0</v>
      </c>
      <c r="H4555" s="5">
        <v>500.0</v>
      </c>
      <c r="I4555" s="12">
        <f>if(H4555&lt;0,-H4555/(-H4555+100),100/(H4555+100))/(if(H4555&lt;0,-H4555/(-H4555+100),100/(H4555+100))+if(H4554&lt;0,-H4554/(-H4554+100),100/(H4554+100)))</f>
        <v>0.1596474045</v>
      </c>
      <c r="J4555" s="75">
        <v>47.0</v>
      </c>
      <c r="K4555" s="23" t="str">
        <f>IF(C4555&lt;&gt;"",IF(C4555+G4555&gt;0,C4555+G4555,""),IF(G4555-C4554&gt;0,G4555-C4554,""))</f>
        <v/>
      </c>
      <c r="L4555" s="15" t="str">
        <f>if(K4555&lt;&gt;"",if(J4554-J4555&lt;G4555,1,if(G4555=J4554-J4555,"Push",0)),"")</f>
        <v/>
      </c>
    </row>
    <row r="4556" hidden="1">
      <c r="A4556" s="76">
        <v>44219.0</v>
      </c>
      <c r="B4556" s="77" t="s">
        <v>129</v>
      </c>
      <c r="C4556" s="9"/>
      <c r="D4556" s="9"/>
      <c r="E4556" s="3"/>
      <c r="F4556" s="3"/>
      <c r="G4556" s="4">
        <v>8.0</v>
      </c>
      <c r="H4556" s="5">
        <v>295.0</v>
      </c>
      <c r="I4556" s="12">
        <f>if(H4556&lt;0,-H4556/(-H4556+100),100/(H4556+100))/(if(H4556&lt;0,-H4556/(-H4556+100),100/(H4556+100))+if(H4557&lt;0,-H4557/(-H4557+100),100/(H4557+100)))</f>
        <v>0.2418048112</v>
      </c>
      <c r="J4556" s="78">
        <v>78.0</v>
      </c>
      <c r="K4556" s="14">
        <f>IF(C4556&lt;&gt;"",IF(C4556+G4556&gt;0,C4556+G4556,""),IF(G4556-C4557&gt;0,G4556-C4557,""))</f>
        <v>0.4</v>
      </c>
      <c r="L4556" s="15">
        <f>if(K4556&lt;&gt;"",if(J4557-J4556&lt;G4556,1,if(G4556=J4557-J4556,"Push",0)),"")</f>
        <v>0</v>
      </c>
    </row>
    <row r="4557" hidden="1">
      <c r="B4557" s="74" t="s">
        <v>192</v>
      </c>
      <c r="C4557" s="3">
        <v>7.6</v>
      </c>
      <c r="D4557" s="21">
        <v>0.768</v>
      </c>
      <c r="E4557" s="21"/>
      <c r="F4557" s="21"/>
      <c r="G4557" s="4">
        <v>-8.0</v>
      </c>
      <c r="H4557" s="5">
        <v>-385.0</v>
      </c>
      <c r="I4557" s="12">
        <f>if(H4557&lt;0,-H4557/(-H4557+100),100/(H4557+100))/(if(H4557&lt;0,-H4557/(-H4557+100),100/(H4557+100))+if(H4556&lt;0,-H4556/(-H4556+100),100/(H4556+100)))</f>
        <v>0.7581951888</v>
      </c>
      <c r="J4557" s="75">
        <v>91.0</v>
      </c>
      <c r="K4557" s="23" t="str">
        <f>IF(C4557&lt;&gt;"",IF(C4557+G4557&gt;0,C4557+G4557,""),IF(G4557-C4556&gt;0,G4557-C4556,""))</f>
        <v/>
      </c>
      <c r="L4557" s="15" t="str">
        <f>if(K4557&lt;&gt;"",if(J4556-J4557&lt;G4557,1,if(G4557=J4556-J4557,"Push",0)),"")</f>
        <v/>
      </c>
    </row>
    <row r="4558" hidden="1">
      <c r="A4558" s="76">
        <v>44219.0</v>
      </c>
      <c r="B4558" s="77" t="s">
        <v>249</v>
      </c>
      <c r="C4558" s="9"/>
      <c r="D4558" s="9"/>
      <c r="E4558" s="3"/>
      <c r="F4558" s="3"/>
      <c r="G4558" s="4">
        <v>1.0</v>
      </c>
      <c r="H4558" s="5">
        <v>-105.0</v>
      </c>
      <c r="I4558" s="12">
        <f>if(H4558&lt;0,-H4558/(-H4558+100),100/(H4558+100))/(if(H4558&lt;0,-H4558/(-H4558+100),100/(H4558+100))+if(H4559&lt;0,-H4559/(-H4559+100),100/(H4559+100)))</f>
        <v>0.4891657638</v>
      </c>
      <c r="J4558" s="78">
        <v>74.0</v>
      </c>
      <c r="K4558" s="14" t="str">
        <f>IF(C4558&lt;&gt;"",IF(C4558+G4558&gt;0,C4558+G4558,""),IF(G4558-C4559&gt;0,G4558-C4559,""))</f>
        <v/>
      </c>
      <c r="L4558" s="15" t="str">
        <f>if(K4558&lt;&gt;"",if(J4559-J4558&lt;G4558,1,if(G4558=J4559-J4558,"Push",0)),"")</f>
        <v/>
      </c>
    </row>
    <row r="4559" hidden="1">
      <c r="B4559" s="74" t="s">
        <v>161</v>
      </c>
      <c r="C4559" s="3">
        <v>3.7</v>
      </c>
      <c r="D4559" s="21">
        <v>0.652</v>
      </c>
      <c r="E4559" s="21"/>
      <c r="F4559" s="21"/>
      <c r="G4559" s="4">
        <v>-1.0</v>
      </c>
      <c r="H4559" s="5">
        <v>-115.0</v>
      </c>
      <c r="I4559" s="12">
        <f>if(H4559&lt;0,-H4559/(-H4559+100),100/(H4559+100))/(if(H4559&lt;0,-H4559/(-H4559+100),100/(H4559+100))+if(H4558&lt;0,-H4558/(-H4558+100),100/(H4558+100)))</f>
        <v>0.5108342362</v>
      </c>
      <c r="J4559" s="75">
        <v>71.0</v>
      </c>
      <c r="K4559" s="23">
        <f>IF(C4559&lt;&gt;"",IF(C4559+G4559&gt;0,C4559+G4559,""),IF(G4559-C4558&gt;0,G4559-C4558,""))</f>
        <v>2.7</v>
      </c>
      <c r="L4559" s="15">
        <f>if(K4559&lt;&gt;"",if(J4558-J4559&lt;G4559,1,if(G4559=J4558-J4559,"Push",0)),"")</f>
        <v>0</v>
      </c>
    </row>
    <row r="4560" hidden="1">
      <c r="A4560" s="76">
        <v>44219.0</v>
      </c>
      <c r="B4560" s="77" t="s">
        <v>284</v>
      </c>
      <c r="C4560" s="9"/>
      <c r="D4560" s="9"/>
      <c r="E4560" s="3"/>
      <c r="F4560" s="3"/>
      <c r="G4560" s="4">
        <v>5.5</v>
      </c>
      <c r="H4560" s="5">
        <v>195.0</v>
      </c>
      <c r="I4560" s="12">
        <f>if(H4560&lt;0,-H4560/(-H4560+100),100/(H4560+100))/(if(H4560&lt;0,-H4560/(-H4560+100),100/(H4560+100))+if(H4561&lt;0,-H4561/(-H4561+100),100/(H4561+100)))</f>
        <v>0.3231093421</v>
      </c>
      <c r="J4560" s="78">
        <v>72.0</v>
      </c>
      <c r="K4560" s="14">
        <f>IF(C4560&lt;&gt;"",IF(C4560+G4560&gt;0,C4560+G4560,""),IF(G4560-C4561&gt;0,G4560-C4561,""))</f>
        <v>4.8</v>
      </c>
      <c r="L4560" s="15">
        <f>if(K4560&lt;&gt;"",if(J4561-J4560&lt;G4560,1,if(G4560=J4561-J4560,"Push",0)),"")</f>
        <v>0</v>
      </c>
    </row>
    <row r="4561" hidden="1">
      <c r="B4561" s="74" t="s">
        <v>270</v>
      </c>
      <c r="C4561" s="3">
        <v>0.7</v>
      </c>
      <c r="D4561" s="21">
        <v>0.526</v>
      </c>
      <c r="E4561" s="21"/>
      <c r="F4561" s="21"/>
      <c r="G4561" s="4">
        <v>-5.5</v>
      </c>
      <c r="H4561" s="5">
        <v>-245.0</v>
      </c>
      <c r="I4561" s="12">
        <f>if(H4561&lt;0,-H4561/(-H4561+100),100/(H4561+100))/(if(H4561&lt;0,-H4561/(-H4561+100),100/(H4561+100))+if(H4560&lt;0,-H4560/(-H4560+100),100/(H4560+100)))</f>
        <v>0.6768906579</v>
      </c>
      <c r="J4561" s="75">
        <v>78.0</v>
      </c>
      <c r="K4561" s="23" t="str">
        <f>IF(C4561&lt;&gt;"",IF(C4561+G4561&gt;0,C4561+G4561,""),IF(G4561-C4560&gt;0,G4561-C4560,""))</f>
        <v/>
      </c>
      <c r="L4561" s="15" t="str">
        <f>if(K4561&lt;&gt;"",if(J4560-J4561&lt;G4561,1,if(G4561=J4560-J4561,"Push",0)),"")</f>
        <v/>
      </c>
    </row>
    <row r="4562" hidden="1">
      <c r="A4562" s="76">
        <v>44219.0</v>
      </c>
      <c r="B4562" s="77" t="s">
        <v>346</v>
      </c>
      <c r="C4562" s="9">
        <v>2.6</v>
      </c>
      <c r="D4562" s="25">
        <v>0.602</v>
      </c>
      <c r="E4562" s="21"/>
      <c r="F4562" s="21"/>
      <c r="G4562" s="4">
        <v>0.0</v>
      </c>
      <c r="H4562" s="5">
        <v>-110.0</v>
      </c>
      <c r="I4562" s="12">
        <f>if(H4562&lt;0,-H4562/(-H4562+100),100/(H4562+100))/(if(H4562&lt;0,-H4562/(-H4562+100),100/(H4562+100))+if(H4563&lt;0,-H4563/(-H4563+100),100/(H4563+100)))</f>
        <v>0.5</v>
      </c>
      <c r="J4562" s="78">
        <v>69.0</v>
      </c>
      <c r="K4562" s="14">
        <f>IF(C4562&lt;&gt;"",IF(C4562+G4562&gt;0,C4562+G4562,""),IF(G4562-C4563&gt;0,G4562-C4563,""))</f>
        <v>2.6</v>
      </c>
      <c r="L4562" s="15">
        <f>if(K4562&lt;&gt;"",if(J4563-J4562&lt;G4562,1,if(G4562=J4563-J4562,"Push",0)),"")</f>
        <v>0</v>
      </c>
    </row>
    <row r="4563" hidden="1">
      <c r="B4563" s="74" t="s">
        <v>92</v>
      </c>
      <c r="C4563" s="3"/>
      <c r="D4563" s="3"/>
      <c r="E4563" s="3"/>
      <c r="F4563" s="3"/>
      <c r="G4563" s="4">
        <v>0.0</v>
      </c>
      <c r="H4563" s="5">
        <v>-110.0</v>
      </c>
      <c r="I4563" s="12">
        <f>if(H4563&lt;0,-H4563/(-H4563+100),100/(H4563+100))/(if(H4563&lt;0,-H4563/(-H4563+100),100/(H4563+100))+if(H4562&lt;0,-H4562/(-H4562+100),100/(H4562+100)))</f>
        <v>0.5</v>
      </c>
      <c r="J4563" s="75">
        <v>78.0</v>
      </c>
      <c r="K4563" s="23" t="str">
        <f>IF(C4563&lt;&gt;"",IF(C4563+G4563&gt;0,C4563+G4563,""),IF(G4563-C4562&gt;0,G4563-C4562,""))</f>
        <v/>
      </c>
      <c r="L4563" s="15" t="str">
        <f>if(K4563&lt;&gt;"",if(J4562-J4563&lt;G4563,1,if(G4563=J4562-J4563,"Push",0)),"")</f>
        <v/>
      </c>
    </row>
    <row r="4564" hidden="1">
      <c r="A4564" s="76">
        <v>44219.0</v>
      </c>
      <c r="B4564" s="77" t="s">
        <v>470</v>
      </c>
      <c r="C4564" s="9"/>
      <c r="D4564" s="9"/>
      <c r="E4564" s="3"/>
      <c r="F4564" s="3"/>
      <c r="G4564" s="4">
        <v>7.0</v>
      </c>
      <c r="H4564" s="5">
        <v>250.0</v>
      </c>
      <c r="I4564" s="12">
        <f>if(H4564&lt;0,-H4564/(-H4564+100),100/(H4564+100))/(if(H4564&lt;0,-H4564/(-H4564+100),100/(H4564+100))+if(H4565&lt;0,-H4565/(-H4565+100),100/(H4565+100)))</f>
        <v>0.273476112</v>
      </c>
      <c r="J4564" s="78">
        <v>81.0</v>
      </c>
      <c r="K4564" s="14" t="str">
        <f>IF(C4564&lt;&gt;"",IF(C4564+G4564&gt;0,C4564+G4564,""),IF(G4564-C4565&gt;0,G4564-C4565,""))</f>
        <v/>
      </c>
      <c r="L4564" s="15" t="str">
        <f>if(K4564&lt;&gt;"",if(J4565-J4564&lt;G4564,1,if(G4564=J4565-J4564,"Push",0)),"")</f>
        <v/>
      </c>
    </row>
    <row r="4565" hidden="1">
      <c r="B4565" s="74" t="s">
        <v>466</v>
      </c>
      <c r="C4565" s="3">
        <v>7.4</v>
      </c>
      <c r="D4565" s="21">
        <v>0.759</v>
      </c>
      <c r="E4565" s="21"/>
      <c r="F4565" s="21"/>
      <c r="G4565" s="4">
        <v>-7.0</v>
      </c>
      <c r="H4565" s="5">
        <v>-315.0</v>
      </c>
      <c r="I4565" s="12">
        <f>if(H4565&lt;0,-H4565/(-H4565+100),100/(H4565+100))/(if(H4565&lt;0,-H4565/(-H4565+100),100/(H4565+100))+if(H4564&lt;0,-H4564/(-H4564+100),100/(H4564+100)))</f>
        <v>0.726523888</v>
      </c>
      <c r="J4565" s="75">
        <v>76.0</v>
      </c>
      <c r="K4565" s="23">
        <f>IF(C4565&lt;&gt;"",IF(C4565+G4565&gt;0,C4565+G4565,""),IF(G4565-C4564&gt;0,G4565-C4564,""))</f>
        <v>0.4</v>
      </c>
      <c r="L4565" s="15">
        <f>if(K4565&lt;&gt;"",if(J4564-J4565&lt;G4565,1,if(G4565=J4564-J4565,"Push",0)),"")</f>
        <v>0</v>
      </c>
    </row>
    <row r="4566" hidden="1">
      <c r="A4566" s="76">
        <v>44219.0</v>
      </c>
      <c r="B4566" s="77" t="s">
        <v>244</v>
      </c>
      <c r="C4566" s="9"/>
      <c r="D4566" s="9"/>
      <c r="E4566" s="3"/>
      <c r="F4566" s="3"/>
      <c r="G4566" s="4">
        <v>15.0</v>
      </c>
      <c r="H4566" s="5">
        <v>900.0</v>
      </c>
      <c r="I4566" s="12">
        <f>if(H4566&lt;0,-H4566/(-H4566+100),100/(H4566+100))/(if(H4566&lt;0,-H4566/(-H4566+100),100/(H4566+100))+if(H4567&lt;0,-H4567/(-H4567+100),100/(H4567+100)))</f>
        <v>0.09583988718</v>
      </c>
      <c r="J4566" s="78">
        <v>78.0</v>
      </c>
      <c r="K4566" s="14" t="str">
        <f>IF(C4566&lt;&gt;"",IF(C4566+G4566&gt;0,C4566+G4566,""),IF(G4566-C4567&gt;0,G4566-C4567,""))</f>
        <v/>
      </c>
      <c r="L4566" s="15" t="str">
        <f>if(K4566&lt;&gt;"",if(J4567-J4566&lt;G4566,1,if(G4566=J4567-J4566,"Push",0)),"")</f>
        <v/>
      </c>
    </row>
    <row r="4567" hidden="1">
      <c r="B4567" s="74" t="s">
        <v>128</v>
      </c>
      <c r="C4567" s="3">
        <v>20.6</v>
      </c>
      <c r="D4567" s="21">
        <v>0.944</v>
      </c>
      <c r="E4567" s="21"/>
      <c r="F4567" s="21"/>
      <c r="G4567" s="4">
        <v>-15.0</v>
      </c>
      <c r="H4567" s="5">
        <v>-1667.0</v>
      </c>
      <c r="I4567" s="12">
        <f>if(H4567&lt;0,-H4567/(-H4567+100),100/(H4567+100))/(if(H4567&lt;0,-H4567/(-H4567+100),100/(H4567+100))+if(H4566&lt;0,-H4566/(-H4566+100),100/(H4566+100)))</f>
        <v>0.9041601128</v>
      </c>
      <c r="J4567" s="75">
        <v>96.0</v>
      </c>
      <c r="K4567" s="23">
        <f>IF(C4567&lt;&gt;"",IF(C4567+G4567&gt;0,C4567+G4567,""),IF(G4567-C4566&gt;0,G4567-C4566,""))</f>
        <v>5.6</v>
      </c>
      <c r="L4567" s="15">
        <f>if(K4567&lt;&gt;"",if(J4566-J4567&lt;G4567,1,if(G4567=J4566-J4567,"Push",0)),"")</f>
        <v>1</v>
      </c>
    </row>
    <row r="4568" hidden="1">
      <c r="A4568" s="76">
        <v>44219.0</v>
      </c>
      <c r="B4568" s="77" t="s">
        <v>356</v>
      </c>
      <c r="C4568" s="9"/>
      <c r="D4568" s="9"/>
      <c r="E4568" s="3"/>
      <c r="F4568" s="3"/>
      <c r="G4568" s="4">
        <v>13.0</v>
      </c>
      <c r="H4568" s="5">
        <v>700.0</v>
      </c>
      <c r="I4568" s="12">
        <f>if(H4568&lt;0,-H4568/(-H4568+100),100/(H4568+100))/(if(H4568&lt;0,-H4568/(-H4568+100),100/(H4568+100))+if(H4569&lt;0,-H4569/(-H4569+100),100/(H4569+100)))</f>
        <v>0.1198815984</v>
      </c>
      <c r="J4568" s="78">
        <v>58.0</v>
      </c>
      <c r="K4568" s="14">
        <f>IF(C4568&lt;&gt;"",IF(C4568+G4568&gt;0,C4568+G4568,""),IF(G4568-C4569&gt;0,G4568-C4569,""))</f>
        <v>2.9</v>
      </c>
      <c r="L4568" s="15">
        <f>if(K4568&lt;&gt;"",if(J4569-J4568&lt;G4568,1,if(G4568=J4569-J4568,"Push",0)),"")</f>
        <v>0</v>
      </c>
    </row>
    <row r="4569" hidden="1">
      <c r="B4569" s="74" t="s">
        <v>61</v>
      </c>
      <c r="C4569" s="3">
        <v>10.1</v>
      </c>
      <c r="D4569" s="21">
        <v>0.811</v>
      </c>
      <c r="E4569" s="21"/>
      <c r="F4569" s="21"/>
      <c r="G4569" s="4">
        <v>-13.0</v>
      </c>
      <c r="H4569" s="5">
        <v>-1115.0</v>
      </c>
      <c r="I4569" s="12">
        <f>if(H4569&lt;0,-H4569/(-H4569+100),100/(H4569+100))/(if(H4569&lt;0,-H4569/(-H4569+100),100/(H4569+100))+if(H4568&lt;0,-H4568/(-H4568+100),100/(H4568+100)))</f>
        <v>0.8801184016</v>
      </c>
      <c r="J4569" s="75">
        <v>93.0</v>
      </c>
      <c r="K4569" s="23" t="str">
        <f>IF(C4569&lt;&gt;"",IF(C4569+G4569&gt;0,C4569+G4569,""),IF(G4569-C4568&gt;0,G4569-C4568,""))</f>
        <v/>
      </c>
      <c r="L4569" s="15" t="str">
        <f>if(K4569&lt;&gt;"",if(J4568-J4569&lt;G4569,1,if(G4569=J4568-J4569,"Push",0)),"")</f>
        <v/>
      </c>
    </row>
    <row r="4570" hidden="1">
      <c r="A4570" s="76">
        <v>44219.0</v>
      </c>
      <c r="B4570" s="77" t="s">
        <v>335</v>
      </c>
      <c r="C4570" s="9"/>
      <c r="D4570" s="9"/>
      <c r="E4570" s="3"/>
      <c r="F4570" s="3"/>
      <c r="G4570" s="4">
        <v>12.0</v>
      </c>
      <c r="H4570" s="5">
        <v>600.0</v>
      </c>
      <c r="I4570" s="12">
        <f>if(H4570&lt;0,-H4570/(-H4570+100),100/(H4570+100))/(if(H4570&lt;0,-H4570/(-H4570+100),100/(H4570+100))+if(H4571&lt;0,-H4571/(-H4571+100),100/(H4571+100)))</f>
        <v>0.1368563686</v>
      </c>
      <c r="J4570" s="78">
        <v>44.0</v>
      </c>
      <c r="K4570" s="14" t="str">
        <f>IF(C4570&lt;&gt;"",IF(C4570+G4570&gt;0,C4570+G4570,""),IF(G4570-C4571&gt;0,G4570-C4571,""))</f>
        <v/>
      </c>
      <c r="L4570" s="15" t="str">
        <f>if(K4570&lt;&gt;"",if(J4571-J4570&lt;G4570,1,if(G4570=J4571-J4570,"Push",0)),"")</f>
        <v/>
      </c>
    </row>
    <row r="4571" hidden="1">
      <c r="B4571" s="74" t="s">
        <v>95</v>
      </c>
      <c r="C4571" s="3">
        <v>13.4</v>
      </c>
      <c r="D4571" s="21">
        <v>0.898</v>
      </c>
      <c r="E4571" s="21"/>
      <c r="F4571" s="21"/>
      <c r="G4571" s="4">
        <v>-12.0</v>
      </c>
      <c r="H4571" s="5">
        <v>-910.0</v>
      </c>
      <c r="I4571" s="12">
        <f>if(H4571&lt;0,-H4571/(-H4571+100),100/(H4571+100))/(if(H4571&lt;0,-H4571/(-H4571+100),100/(H4571+100))+if(H4570&lt;0,-H4570/(-H4570+100),100/(H4570+100)))</f>
        <v>0.8631436314</v>
      </c>
      <c r="J4571" s="75">
        <v>76.0</v>
      </c>
      <c r="K4571" s="23">
        <f>IF(C4571&lt;&gt;"",IF(C4571+G4571&gt;0,C4571+G4571,""),IF(G4571-C4570&gt;0,G4571-C4570,""))</f>
        <v>1.4</v>
      </c>
      <c r="L4571" s="15">
        <f>if(K4571&lt;&gt;"",if(J4570-J4571&lt;G4571,1,if(G4571=J4570-J4571,"Push",0)),"")</f>
        <v>1</v>
      </c>
    </row>
    <row r="4572" hidden="1">
      <c r="A4572" s="76">
        <v>44219.0</v>
      </c>
      <c r="B4572" s="77" t="s">
        <v>97</v>
      </c>
      <c r="C4572" s="9">
        <v>22.3</v>
      </c>
      <c r="D4572" s="25">
        <v>0.961</v>
      </c>
      <c r="E4572" s="21"/>
      <c r="F4572" s="21"/>
      <c r="G4572" s="4">
        <v>-20.0</v>
      </c>
      <c r="H4572" s="5">
        <v>-5000.0</v>
      </c>
      <c r="I4572" s="12">
        <f>if(H4572&lt;0,-H4572/(-H4572+100),100/(H4572+100))/(if(H4572&lt;0,-H4572/(-H4572+100),100/(H4572+100))+if(H4573&lt;0,-H4573/(-H4573+100),100/(H4573+100)))</f>
        <v>0.936329588</v>
      </c>
      <c r="J4572" s="78">
        <v>77.0</v>
      </c>
      <c r="K4572" s="14">
        <f>IF(C4572&lt;&gt;"",IF(C4572+G4572&gt;0,C4572+G4572,""),IF(G4572-C4573&gt;0,G4572-C4573,""))</f>
        <v>2.3</v>
      </c>
      <c r="L4572" s="15">
        <f>if(K4572&lt;&gt;"",if(J4573-J4572&lt;G4572,1,if(G4572=J4573-J4572,"Push",0)),"")</f>
        <v>1</v>
      </c>
    </row>
    <row r="4573" hidden="1">
      <c r="B4573" s="74" t="s">
        <v>175</v>
      </c>
      <c r="C4573" s="3"/>
      <c r="D4573" s="3"/>
      <c r="E4573" s="3"/>
      <c r="F4573" s="3"/>
      <c r="G4573" s="4">
        <v>20.0</v>
      </c>
      <c r="H4573" s="5">
        <v>1400.0</v>
      </c>
      <c r="I4573" s="12">
        <f>if(H4573&lt;0,-H4573/(-H4573+100),100/(H4573+100))/(if(H4573&lt;0,-H4573/(-H4573+100),100/(H4573+100))+if(H4572&lt;0,-H4572/(-H4572+100),100/(H4572+100)))</f>
        <v>0.06367041199</v>
      </c>
      <c r="J4573" s="75">
        <v>31.0</v>
      </c>
      <c r="K4573" s="23" t="str">
        <f>IF(C4573&lt;&gt;"",IF(C4573+G4573&gt;0,C4573+G4573,""),IF(G4573-C4572&gt;0,G4573-C4572,""))</f>
        <v/>
      </c>
      <c r="L4573" s="15" t="str">
        <f>if(K4573&lt;&gt;"",if(J4572-J4573&lt;G4573,1,if(G4573=J4572-J4573,"Push",0)),"")</f>
        <v/>
      </c>
    </row>
    <row r="4574" hidden="1">
      <c r="A4574" s="76">
        <v>44219.0</v>
      </c>
      <c r="B4574" s="77" t="s">
        <v>319</v>
      </c>
      <c r="C4574" s="9"/>
      <c r="D4574" s="9"/>
      <c r="E4574" s="3"/>
      <c r="F4574" s="3"/>
      <c r="G4574" s="4">
        <v>6.0</v>
      </c>
      <c r="H4574" s="5">
        <v>215.0</v>
      </c>
      <c r="I4574" s="12">
        <f>if(H4574&lt;0,-H4574/(-H4574+100),100/(H4574+100))/(if(H4574&lt;0,-H4574/(-H4574+100),100/(H4574+100))+if(H4575&lt;0,-H4575/(-H4575+100),100/(H4575+100)))</f>
        <v>0.3021148036</v>
      </c>
      <c r="J4574" s="78">
        <v>43.0</v>
      </c>
      <c r="K4574" s="14">
        <f>IF(C4574&lt;&gt;"",IF(C4574+G4574&gt;0,C4574+G4574,""),IF(G4574-C4575&gt;0,G4574-C4575,""))</f>
        <v>3.2</v>
      </c>
      <c r="L4574" s="15">
        <f>if(K4574&lt;&gt;"",if(J4575-J4574&lt;G4574,1,if(G4574=J4575-J4574,"Push",0)),"")</f>
        <v>0</v>
      </c>
    </row>
    <row r="4575" hidden="1">
      <c r="B4575" s="74" t="s">
        <v>39</v>
      </c>
      <c r="C4575" s="3">
        <v>2.8</v>
      </c>
      <c r="D4575" s="21">
        <v>0.607</v>
      </c>
      <c r="E4575" s="21"/>
      <c r="F4575" s="21"/>
      <c r="G4575" s="4">
        <v>-6.0</v>
      </c>
      <c r="H4575" s="5">
        <v>-275.0</v>
      </c>
      <c r="I4575" s="12">
        <f>if(H4575&lt;0,-H4575/(-H4575+100),100/(H4575+100))/(if(H4575&lt;0,-H4575/(-H4575+100),100/(H4575+100))+if(H4574&lt;0,-H4574/(-H4574+100),100/(H4574+100)))</f>
        <v>0.6978851964</v>
      </c>
      <c r="J4575" s="75">
        <v>66.0</v>
      </c>
      <c r="K4575" s="23" t="str">
        <f>IF(C4575&lt;&gt;"",IF(C4575+G4575&gt;0,C4575+G4575,""),IF(G4575-C4574&gt;0,G4575-C4574,""))</f>
        <v/>
      </c>
      <c r="L4575" s="15" t="str">
        <f>if(K4575&lt;&gt;"",if(J4574-J4575&lt;G4575,1,if(G4575=J4574-J4575,"Push",0)),"")</f>
        <v/>
      </c>
    </row>
    <row r="4576" hidden="1">
      <c r="A4576" s="76">
        <v>44219.0</v>
      </c>
      <c r="B4576" s="77" t="s">
        <v>19</v>
      </c>
      <c r="C4576" s="9">
        <v>0.7</v>
      </c>
      <c r="D4576" s="25">
        <v>0.526</v>
      </c>
      <c r="E4576" s="21"/>
      <c r="F4576" s="21"/>
      <c r="G4576" s="4">
        <v>-4.5</v>
      </c>
      <c r="H4576" s="5">
        <v>-205.0</v>
      </c>
      <c r="I4576" s="12">
        <f>if(H4576&lt;0,-H4576/(-H4576+100),100/(H4576+100))/(if(H4576&lt;0,-H4576/(-H4576+100),100/(H4576+100))+if(H4577&lt;0,-H4577/(-H4577+100),100/(H4577+100)))</f>
        <v>0.6404361922</v>
      </c>
      <c r="J4576" s="78">
        <v>72.0</v>
      </c>
      <c r="K4576" s="14" t="str">
        <f>IF(C4576&lt;&gt;"",IF(C4576+G4576&gt;0,C4576+G4576,""),IF(G4576-C4577&gt;0,G4576-C4577,""))</f>
        <v/>
      </c>
      <c r="L4576" s="15" t="str">
        <f>if(K4576&lt;&gt;"",if(J4577-J4576&lt;G4576,1,if(G4576=J4577-J4576,"Push",0)),"")</f>
        <v/>
      </c>
    </row>
    <row r="4577" hidden="1">
      <c r="B4577" s="74" t="s">
        <v>311</v>
      </c>
      <c r="C4577" s="3"/>
      <c r="D4577" s="3"/>
      <c r="E4577" s="3"/>
      <c r="F4577" s="3"/>
      <c r="G4577" s="4">
        <v>4.5</v>
      </c>
      <c r="H4577" s="5">
        <v>165.0</v>
      </c>
      <c r="I4577" s="12">
        <f>if(H4577&lt;0,-H4577/(-H4577+100),100/(H4577+100))/(if(H4577&lt;0,-H4577/(-H4577+100),100/(H4577+100))+if(H4576&lt;0,-H4576/(-H4576+100),100/(H4576+100)))</f>
        <v>0.3595638078</v>
      </c>
      <c r="J4577" s="75">
        <v>73.0</v>
      </c>
      <c r="K4577" s="23">
        <f>IF(C4577&lt;&gt;"",IF(C4577+G4577&gt;0,C4577+G4577,""),IF(G4577-C4576&gt;0,G4577-C4576,""))</f>
        <v>3.8</v>
      </c>
      <c r="L4577" s="15">
        <f>if(K4577&lt;&gt;"",if(J4576-J4577&lt;G4577,1,if(G4577=J4576-J4577,"Push",0)),"")</f>
        <v>1</v>
      </c>
    </row>
    <row r="4578" hidden="1">
      <c r="A4578" s="76">
        <v>44219.0</v>
      </c>
      <c r="B4578" s="77" t="s">
        <v>121</v>
      </c>
      <c r="C4578" s="9"/>
      <c r="D4578" s="9"/>
      <c r="E4578" s="3"/>
      <c r="F4578" s="3"/>
      <c r="G4578" s="4">
        <v>3.5</v>
      </c>
      <c r="H4578" s="5">
        <v>143.0</v>
      </c>
      <c r="I4578" s="12">
        <f>if(H4578&lt;0,-H4578/(-H4578+100),100/(H4578+100))/(if(H4578&lt;0,-H4578/(-H4578+100),100/(H4578+100))+if(H4579&lt;0,-H4579/(-H4579+100),100/(H4579+100)))</f>
        <v>0.3927168868</v>
      </c>
      <c r="J4578" s="78">
        <v>76.0</v>
      </c>
      <c r="K4578" s="14">
        <f>IF(C4578&lt;&gt;"",IF(C4578+G4578&gt;0,C4578+G4578,""),IF(G4578-C4579&gt;0,G4578-C4579,""))</f>
        <v>1.3</v>
      </c>
      <c r="L4578" s="15">
        <f>if(K4578&lt;&gt;"",if(J4579-J4578&lt;G4578,1,if(G4578=J4579-J4578,"Push",0)),"")</f>
        <v>1</v>
      </c>
    </row>
    <row r="4579" hidden="1">
      <c r="B4579" s="74" t="s">
        <v>56</v>
      </c>
      <c r="C4579" s="3">
        <v>2.2</v>
      </c>
      <c r="D4579" s="21">
        <v>0.585</v>
      </c>
      <c r="E4579" s="21"/>
      <c r="F4579" s="21"/>
      <c r="G4579" s="4">
        <v>-3.5</v>
      </c>
      <c r="H4579" s="5">
        <v>-175.0</v>
      </c>
      <c r="I4579" s="12">
        <f>if(H4579&lt;0,-H4579/(-H4579+100),100/(H4579+100))/(if(H4579&lt;0,-H4579/(-H4579+100),100/(H4579+100))+if(H4578&lt;0,-H4578/(-H4578+100),100/(H4578+100)))</f>
        <v>0.6072831132</v>
      </c>
      <c r="J4579" s="75">
        <v>70.0</v>
      </c>
      <c r="K4579" s="23" t="str">
        <f>IF(C4579&lt;&gt;"",IF(C4579+G4579&gt;0,C4579+G4579,""),IF(G4579-C4578&gt;0,G4579-C4578,""))</f>
        <v/>
      </c>
      <c r="L4579" s="15" t="str">
        <f>if(K4579&lt;&gt;"",if(J4578-J4579&lt;G4579,1,if(G4579=J4578-J4579,"Push",0)),"")</f>
        <v/>
      </c>
    </row>
    <row r="4580" hidden="1">
      <c r="A4580" s="76">
        <v>44219.0</v>
      </c>
      <c r="B4580" s="77" t="s">
        <v>98</v>
      </c>
      <c r="C4580" s="9"/>
      <c r="D4580" s="9"/>
      <c r="E4580" s="3"/>
      <c r="F4580" s="3"/>
      <c r="G4580" s="4">
        <v>-1.5</v>
      </c>
      <c r="H4580" s="5">
        <v>-124.0</v>
      </c>
      <c r="I4580" s="12">
        <f>if(H4580&lt;0,-H4580/(-H4580+100),100/(H4580+100))/(if(H4580&lt;0,-H4580/(-H4580+100),100/(H4580+100))+if(H4581&lt;0,-H4581/(-H4581+100),100/(H4581+100)))</f>
        <v>0.53035894</v>
      </c>
      <c r="J4580" s="78">
        <v>61.0</v>
      </c>
      <c r="K4580" s="14" t="str">
        <f>IF(C4580&lt;&gt;"",IF(C4580+G4580&gt;0,C4580+G4580,""),IF(G4580-C4581&gt;0,G4580-C4581,""))</f>
        <v/>
      </c>
      <c r="L4580" s="15" t="str">
        <f>if(K4580&lt;&gt;"",if(J4581-J4580&lt;G4580,1,if(G4580=J4581-J4580,"Push",0)),"")</f>
        <v/>
      </c>
    </row>
    <row r="4581" hidden="1">
      <c r="B4581" s="74" t="s">
        <v>68</v>
      </c>
      <c r="C4581" s="3">
        <v>2.1</v>
      </c>
      <c r="D4581" s="21">
        <v>0.573</v>
      </c>
      <c r="E4581" s="21"/>
      <c r="F4581" s="21"/>
      <c r="G4581" s="4">
        <v>1.5</v>
      </c>
      <c r="H4581" s="5">
        <v>104.0</v>
      </c>
      <c r="I4581" s="12">
        <f>if(H4581&lt;0,-H4581/(-H4581+100),100/(H4581+100))/(if(H4581&lt;0,-H4581/(-H4581+100),100/(H4581+100))+if(H4580&lt;0,-H4580/(-H4580+100),100/(H4580+100)))</f>
        <v>0.46964106</v>
      </c>
      <c r="J4581" s="75">
        <v>66.0</v>
      </c>
      <c r="K4581" s="23">
        <f>IF(C4581&lt;&gt;"",IF(C4581+G4581&gt;0,C4581+G4581,""),IF(G4581-C4580&gt;0,G4581-C4580,""))</f>
        <v>3.6</v>
      </c>
      <c r="L4581" s="15">
        <f>if(K4581&lt;&gt;"",if(J4580-J4581&lt;G4581,1,if(G4581=J4580-J4581,"Push",0)),"")</f>
        <v>1</v>
      </c>
    </row>
    <row r="4582" hidden="1">
      <c r="A4582" s="76">
        <v>44219.0</v>
      </c>
      <c r="B4582" s="77" t="s">
        <v>266</v>
      </c>
      <c r="C4582" s="9"/>
      <c r="D4582" s="9"/>
      <c r="E4582" s="3"/>
      <c r="F4582" s="3"/>
      <c r="G4582" s="4">
        <v>9.5</v>
      </c>
      <c r="H4582" s="5">
        <v>390.0</v>
      </c>
      <c r="I4582" s="12">
        <f>if(H4582&lt;0,-H4582/(-H4582+100),100/(H4582+100))/(if(H4582&lt;0,-H4582/(-H4582+100),100/(H4582+100))+if(H4583&lt;0,-H4583/(-H4583+100),100/(H4583+100)))</f>
        <v>0.1952277657</v>
      </c>
      <c r="J4582" s="78">
        <v>74.0</v>
      </c>
      <c r="K4582" s="14" t="str">
        <f>IF(C4582&lt;&gt;"",IF(C4582+G4582&gt;0,C4582+G4582,""),IF(G4582-C4583&gt;0,G4582-C4583,""))</f>
        <v/>
      </c>
      <c r="L4582" s="15" t="str">
        <f>if(K4582&lt;&gt;"",if(J4583-J4582&lt;G4582,1,if(G4582=J4583-J4582,"Push",0)),"")</f>
        <v/>
      </c>
    </row>
    <row r="4583" hidden="1">
      <c r="B4583" s="74" t="s">
        <v>136</v>
      </c>
      <c r="C4583" s="3">
        <v>14.3</v>
      </c>
      <c r="D4583" s="21">
        <v>0.874</v>
      </c>
      <c r="E4583" s="21"/>
      <c r="F4583" s="21"/>
      <c r="G4583" s="4">
        <v>-9.5</v>
      </c>
      <c r="H4583" s="5">
        <v>-530.0</v>
      </c>
      <c r="I4583" s="12">
        <f>if(H4583&lt;0,-H4583/(-H4583+100),100/(H4583+100))/(if(H4583&lt;0,-H4583/(-H4583+100),100/(H4583+100))+if(H4582&lt;0,-H4582/(-H4582+100),100/(H4582+100)))</f>
        <v>0.8047722343</v>
      </c>
      <c r="J4583" s="75">
        <v>86.0</v>
      </c>
      <c r="K4583" s="23">
        <f>IF(C4583&lt;&gt;"",IF(C4583+G4583&gt;0,C4583+G4583,""),IF(G4583-C4582&gt;0,G4583-C4582,""))</f>
        <v>4.8</v>
      </c>
      <c r="L4583" s="15">
        <f>if(K4583&lt;&gt;"",if(J4582-J4583&lt;G4583,1,if(G4583=J4582-J4583,"Push",0)),"")</f>
        <v>1</v>
      </c>
    </row>
    <row r="4584" hidden="1">
      <c r="A4584" s="76">
        <v>44219.0</v>
      </c>
      <c r="B4584" s="77" t="s">
        <v>402</v>
      </c>
      <c r="C4584" s="9"/>
      <c r="D4584" s="9"/>
      <c r="E4584" s="3"/>
      <c r="F4584" s="3"/>
      <c r="G4584" s="4">
        <v>3.5</v>
      </c>
      <c r="H4584" s="5">
        <v>138.0</v>
      </c>
      <c r="I4584" s="12">
        <f>if(H4584&lt;0,-H4584/(-H4584+100),100/(H4584+100))/(if(H4584&lt;0,-H4584/(-H4584+100),100/(H4584+100))+if(H4585&lt;0,-H4585/(-H4585+100),100/(H4585+100)))</f>
        <v>0.4018300575</v>
      </c>
      <c r="J4584" s="78">
        <v>81.0</v>
      </c>
      <c r="K4584" s="14">
        <f>IF(C4584&lt;&gt;"",IF(C4584+G4584&gt;0,C4584+G4584,""),IF(G4584-C4585&gt;0,G4584-C4585,""))</f>
        <v>1.1</v>
      </c>
      <c r="L4584" s="15">
        <f>if(K4584&lt;&gt;"",if(J4585-J4584&lt;G4584,1,if(G4584=J4585-J4584,"Push",0)),"")</f>
        <v>1</v>
      </c>
    </row>
    <row r="4585" hidden="1">
      <c r="B4585" s="74" t="s">
        <v>321</v>
      </c>
      <c r="C4585" s="3">
        <v>2.4</v>
      </c>
      <c r="D4585" s="21">
        <v>0.593</v>
      </c>
      <c r="E4585" s="21"/>
      <c r="F4585" s="21"/>
      <c r="G4585" s="4">
        <v>-3.5</v>
      </c>
      <c r="H4585" s="5">
        <v>-167.0</v>
      </c>
      <c r="I4585" s="12">
        <f>if(H4585&lt;0,-H4585/(-H4585+100),100/(H4585+100))/(if(H4585&lt;0,-H4585/(-H4585+100),100/(H4585+100))+if(H4584&lt;0,-H4584/(-H4584+100),100/(H4584+100)))</f>
        <v>0.5981699425</v>
      </c>
      <c r="J4585" s="75">
        <v>80.0</v>
      </c>
      <c r="K4585" s="23" t="str">
        <f>IF(C4585&lt;&gt;"",IF(C4585+G4585&gt;0,C4585+G4585,""),IF(G4585-C4584&gt;0,G4585-C4584,""))</f>
        <v/>
      </c>
      <c r="L4585" s="15" t="str">
        <f>if(K4585&lt;&gt;"",if(J4584-J4585&lt;G4585,1,if(G4585=J4584-J4585,"Push",0)),"")</f>
        <v/>
      </c>
    </row>
    <row r="4586" hidden="1">
      <c r="A4586" s="76">
        <v>44219.0</v>
      </c>
      <c r="B4586" s="77" t="s">
        <v>16</v>
      </c>
      <c r="C4586" s="9">
        <v>10.4</v>
      </c>
      <c r="D4586" s="25">
        <v>0.816</v>
      </c>
      <c r="E4586" s="21"/>
      <c r="F4586" s="21"/>
      <c r="G4586" s="4">
        <v>-10.5</v>
      </c>
      <c r="H4586" s="5">
        <v>-670.0</v>
      </c>
      <c r="I4586" s="12">
        <f>if(H4586&lt;0,-H4586/(-H4586+100),100/(H4586+100))/(if(H4586&lt;0,-H4586/(-H4586+100),100/(H4586+100))+if(H4587&lt;0,-H4587/(-H4587+100),100/(H4587+100)))</f>
        <v>0.8297213622</v>
      </c>
      <c r="J4586" s="78">
        <v>82.0</v>
      </c>
      <c r="K4586" s="14" t="str">
        <f>IF(C4586&lt;&gt;"",IF(C4586+G4586&gt;0,C4586+G4586,""),IF(G4586-C4587&gt;0,G4586-C4587,""))</f>
        <v/>
      </c>
      <c r="L4586" s="15" t="str">
        <f>if(K4586&lt;&gt;"",if(J4587-J4586&lt;G4586,1,if(G4586=J4587-J4586,"Push",0)),"")</f>
        <v/>
      </c>
    </row>
    <row r="4587" hidden="1">
      <c r="B4587" s="74" t="s">
        <v>232</v>
      </c>
      <c r="C4587" s="3"/>
      <c r="D4587" s="3"/>
      <c r="E4587" s="3"/>
      <c r="F4587" s="3"/>
      <c r="G4587" s="4">
        <v>10.5</v>
      </c>
      <c r="H4587" s="5">
        <v>460.0</v>
      </c>
      <c r="I4587" s="12">
        <f>if(H4587&lt;0,-H4587/(-H4587+100),100/(H4587+100))/(if(H4587&lt;0,-H4587/(-H4587+100),100/(H4587+100))+if(H4586&lt;0,-H4586/(-H4586+100),100/(H4586+100)))</f>
        <v>0.1702786378</v>
      </c>
      <c r="J4587" s="75">
        <v>67.0</v>
      </c>
      <c r="K4587" s="23">
        <f>IF(C4587&lt;&gt;"",IF(C4587+G4587&gt;0,C4587+G4587,""),IF(G4587-C4586&gt;0,G4587-C4586,""))</f>
        <v>0.1</v>
      </c>
      <c r="L4587" s="15">
        <f>if(K4587&lt;&gt;"",if(J4586-J4587&lt;G4587,1,if(G4587=J4586-J4587,"Push",0)),"")</f>
        <v>0</v>
      </c>
    </row>
    <row r="4588" hidden="1">
      <c r="A4588" s="79">
        <v>44219.0</v>
      </c>
      <c r="B4588" s="80" t="s">
        <v>159</v>
      </c>
      <c r="C4588" s="28"/>
      <c r="D4588" s="28"/>
      <c r="E4588" s="37"/>
      <c r="F4588" s="37"/>
      <c r="G4588" s="68"/>
      <c r="H4588" s="31"/>
      <c r="I4588" s="32"/>
      <c r="J4588" s="81">
        <v>77.0</v>
      </c>
      <c r="K4588" s="34"/>
      <c r="L4588" s="35"/>
    </row>
    <row r="4589" hidden="1">
      <c r="B4589" s="82" t="s">
        <v>390</v>
      </c>
      <c r="C4589" s="37">
        <v>0.2</v>
      </c>
      <c r="D4589" s="38">
        <v>0.509</v>
      </c>
      <c r="E4589" s="38"/>
      <c r="F4589" s="38"/>
      <c r="G4589" s="68"/>
      <c r="H4589" s="31"/>
      <c r="I4589" s="32"/>
      <c r="J4589" s="83">
        <v>85.0</v>
      </c>
      <c r="K4589" s="40"/>
      <c r="L4589" s="35"/>
    </row>
    <row r="4590" hidden="1">
      <c r="A4590" s="76">
        <v>44219.0</v>
      </c>
      <c r="B4590" s="77" t="s">
        <v>220</v>
      </c>
      <c r="C4590" s="9"/>
      <c r="D4590" s="9"/>
      <c r="E4590" s="3"/>
      <c r="F4590" s="3"/>
      <c r="G4590" s="4">
        <v>1.5</v>
      </c>
      <c r="H4590" s="5">
        <v>104.0</v>
      </c>
      <c r="I4590" s="12">
        <f>if(H4590&lt;0,-H4590/(-H4590+100),100/(H4590+100))/(if(H4590&lt;0,-H4590/(-H4590+100),100/(H4590+100))+if(H4591&lt;0,-H4591/(-H4591+100),100/(H4591+100)))</f>
        <v>0.46964106</v>
      </c>
      <c r="J4590" s="78">
        <v>48.0</v>
      </c>
      <c r="K4590" s="14" t="str">
        <f>IF(C4590&lt;&gt;"",IF(C4590+G4590&gt;0,C4590+G4590,""),IF(G4590-C4591&gt;0,G4590-C4591,""))</f>
        <v/>
      </c>
      <c r="L4590" s="15" t="str">
        <f>if(K4590&lt;&gt;"",if(J4591-J4590&lt;G4590,1,if(G4590=J4591-J4590,"Push",0)),"")</f>
        <v/>
      </c>
    </row>
    <row r="4591" hidden="1">
      <c r="B4591" s="74" t="s">
        <v>162</v>
      </c>
      <c r="C4591" s="3">
        <v>3.8</v>
      </c>
      <c r="D4591" s="21">
        <v>0.648</v>
      </c>
      <c r="E4591" s="21"/>
      <c r="F4591" s="21"/>
      <c r="G4591" s="4">
        <v>-1.5</v>
      </c>
      <c r="H4591" s="5">
        <v>-124.0</v>
      </c>
      <c r="I4591" s="12">
        <f>if(H4591&lt;0,-H4591/(-H4591+100),100/(H4591+100))/(if(H4591&lt;0,-H4591/(-H4591+100),100/(H4591+100))+if(H4590&lt;0,-H4590/(-H4590+100),100/(H4590+100)))</f>
        <v>0.53035894</v>
      </c>
      <c r="J4591" s="75">
        <v>62.0</v>
      </c>
      <c r="K4591" s="23">
        <f>IF(C4591&lt;&gt;"",IF(C4591+G4591&gt;0,C4591+G4591,""),IF(G4591-C4590&gt;0,G4591-C4590,""))</f>
        <v>2.3</v>
      </c>
      <c r="L4591" s="15">
        <f>if(K4591&lt;&gt;"",if(J4590-J4591&lt;G4591,1,if(G4591=J4590-J4591,"Push",0)),"")</f>
        <v>1</v>
      </c>
    </row>
    <row r="4592" hidden="1">
      <c r="A4592" s="76">
        <v>44219.0</v>
      </c>
      <c r="B4592" s="77" t="s">
        <v>416</v>
      </c>
      <c r="C4592" s="9">
        <v>5.3</v>
      </c>
      <c r="D4592" s="25">
        <v>0.684</v>
      </c>
      <c r="E4592" s="21"/>
      <c r="F4592" s="21"/>
      <c r="G4592" s="4">
        <v>-7.5</v>
      </c>
      <c r="H4592" s="5">
        <v>-360.0</v>
      </c>
      <c r="I4592" s="12">
        <f>if(H4592&lt;0,-H4592/(-H4592+100),100/(H4592+100))/(if(H4592&lt;0,-H4592/(-H4592+100),100/(H4592+100))+if(H4593&lt;0,-H4593/(-H4593+100),100/(H4593+100)))</f>
        <v>0.7458563536</v>
      </c>
      <c r="J4592" s="78">
        <v>79.0</v>
      </c>
      <c r="K4592" s="14" t="str">
        <f>IF(C4592&lt;&gt;"",IF(C4592+G4592&gt;0,C4592+G4592,""),IF(G4592-C4593&gt;0,G4592-C4593,""))</f>
        <v/>
      </c>
      <c r="L4592" s="15" t="str">
        <f>if(K4592&lt;&gt;"",if(J4593-J4592&lt;G4592,1,if(G4592=J4593-J4592,"Push",0)),"")</f>
        <v/>
      </c>
    </row>
    <row r="4593" hidden="1">
      <c r="B4593" s="74" t="s">
        <v>75</v>
      </c>
      <c r="C4593" s="3"/>
      <c r="D4593" s="3"/>
      <c r="E4593" s="3"/>
      <c r="F4593" s="3"/>
      <c r="G4593" s="4">
        <v>7.5</v>
      </c>
      <c r="H4593" s="5">
        <v>275.0</v>
      </c>
      <c r="I4593" s="12">
        <f>if(H4593&lt;0,-H4593/(-H4593+100),100/(H4593+100))/(if(H4593&lt;0,-H4593/(-H4593+100),100/(H4593+100))+if(H4592&lt;0,-H4592/(-H4592+100),100/(H4592+100)))</f>
        <v>0.2541436464</v>
      </c>
      <c r="J4593" s="75">
        <v>68.0</v>
      </c>
      <c r="K4593" s="23">
        <f>IF(C4593&lt;&gt;"",IF(C4593+G4593&gt;0,C4593+G4593,""),IF(G4593-C4592&gt;0,G4593-C4592,""))</f>
        <v>2.2</v>
      </c>
      <c r="L4593" s="15">
        <f>if(K4593&lt;&gt;"",if(J4592-J4593&lt;G4593,1,if(G4593=J4592-J4593,"Push",0)),"")</f>
        <v>0</v>
      </c>
    </row>
    <row r="4594" hidden="1">
      <c r="A4594" s="76">
        <v>44219.0</v>
      </c>
      <c r="B4594" s="77" t="s">
        <v>70</v>
      </c>
      <c r="C4594" s="9"/>
      <c r="D4594" s="9"/>
      <c r="E4594" s="3"/>
      <c r="F4594" s="3"/>
      <c r="G4594" s="4">
        <v>1.5</v>
      </c>
      <c r="H4594" s="5">
        <v>104.0</v>
      </c>
      <c r="I4594" s="12">
        <f>if(H4594&lt;0,-H4594/(-H4594+100),100/(H4594+100))/(if(H4594&lt;0,-H4594/(-H4594+100),100/(H4594+100))+if(H4595&lt;0,-H4595/(-H4595+100),100/(H4595+100)))</f>
        <v>0.46964106</v>
      </c>
      <c r="J4594" s="78">
        <v>79.0</v>
      </c>
      <c r="K4594" s="14" t="str">
        <f>IF(C4594&lt;&gt;"",IF(C4594+G4594&gt;0,C4594+G4594,""),IF(G4594-C4595&gt;0,G4594-C4595,""))</f>
        <v/>
      </c>
      <c r="L4594" s="15" t="str">
        <f>if(K4594&lt;&gt;"",if(J4595-J4594&lt;G4594,1,if(G4594=J4595-J4594,"Push",0)),"")</f>
        <v/>
      </c>
    </row>
    <row r="4595" hidden="1">
      <c r="B4595" s="74" t="s">
        <v>369</v>
      </c>
      <c r="C4595" s="3">
        <v>2.2</v>
      </c>
      <c r="D4595" s="21">
        <v>0.587</v>
      </c>
      <c r="E4595" s="21"/>
      <c r="F4595" s="21"/>
      <c r="G4595" s="4">
        <v>-1.5</v>
      </c>
      <c r="H4595" s="5">
        <v>-124.0</v>
      </c>
      <c r="I4595" s="12">
        <f>if(H4595&lt;0,-H4595/(-H4595+100),100/(H4595+100))/(if(H4595&lt;0,-H4595/(-H4595+100),100/(H4595+100))+if(H4594&lt;0,-H4594/(-H4594+100),100/(H4594+100)))</f>
        <v>0.53035894</v>
      </c>
      <c r="J4595" s="75">
        <v>74.0</v>
      </c>
      <c r="K4595" s="23">
        <f>IF(C4595&lt;&gt;"",IF(C4595+G4595&gt;0,C4595+G4595,""),IF(G4595-C4594&gt;0,G4595-C4594,""))</f>
        <v>0.7</v>
      </c>
      <c r="L4595" s="15">
        <f>if(K4595&lt;&gt;"",if(J4594-J4595&lt;G4595,1,if(G4595=J4594-J4595,"Push",0)),"")</f>
        <v>0</v>
      </c>
    </row>
    <row r="4596" hidden="1">
      <c r="A4596" s="76">
        <v>44219.0</v>
      </c>
      <c r="B4596" s="77" t="s">
        <v>355</v>
      </c>
      <c r="C4596" s="9">
        <v>4.0</v>
      </c>
      <c r="D4596" s="25">
        <v>0.645</v>
      </c>
      <c r="E4596" s="21"/>
      <c r="F4596" s="21"/>
      <c r="G4596" s="4">
        <v>1.5</v>
      </c>
      <c r="H4596" s="5">
        <v>100.0</v>
      </c>
      <c r="I4596" s="12">
        <f>if(H4596&lt;0,-H4596/(-H4596+100),100/(H4596+100))/(if(H4596&lt;0,-H4596/(-H4596+100),100/(H4596+100))+if(H4597&lt;0,-H4597/(-H4597+100),100/(H4597+100)))</f>
        <v>0.4782608696</v>
      </c>
      <c r="J4596" s="78">
        <v>82.0</v>
      </c>
      <c r="K4596" s="14">
        <f>IF(C4596&lt;&gt;"",IF(C4596+G4596&gt;0,C4596+G4596,""),IF(G4596-C4597&gt;0,G4596-C4597,""))</f>
        <v>5.5</v>
      </c>
      <c r="L4596" s="15">
        <f>if(K4596&lt;&gt;"",if(J4597-J4596&lt;G4596,1,if(G4596=J4597-J4596,"Push",0)),"")</f>
        <v>1</v>
      </c>
    </row>
    <row r="4597" hidden="1">
      <c r="B4597" s="74" t="s">
        <v>113</v>
      </c>
      <c r="C4597" s="3"/>
      <c r="D4597" s="3"/>
      <c r="E4597" s="3"/>
      <c r="F4597" s="3"/>
      <c r="G4597" s="4">
        <v>-1.5</v>
      </c>
      <c r="H4597" s="5">
        <v>-120.0</v>
      </c>
      <c r="I4597" s="12">
        <f>if(H4597&lt;0,-H4597/(-H4597+100),100/(H4597+100))/(if(H4597&lt;0,-H4597/(-H4597+100),100/(H4597+100))+if(H4596&lt;0,-H4596/(-H4596+100),100/(H4596+100)))</f>
        <v>0.5217391304</v>
      </c>
      <c r="J4597" s="75">
        <v>72.0</v>
      </c>
      <c r="K4597" s="23" t="str">
        <f>IF(C4597&lt;&gt;"",IF(C4597+G4597&gt;0,C4597+G4597,""),IF(G4597-C4596&gt;0,G4597-C4596,""))</f>
        <v/>
      </c>
      <c r="L4597" s="15" t="str">
        <f>if(K4597&lt;&gt;"",if(J4596-J4597&lt;G4597,1,if(G4597=J4596-J4597,"Push",0)),"")</f>
        <v/>
      </c>
    </row>
    <row r="4598" hidden="1">
      <c r="A4598" s="76">
        <v>44219.0</v>
      </c>
      <c r="B4598" s="77" t="s">
        <v>380</v>
      </c>
      <c r="C4598" s="9"/>
      <c r="D4598" s="9"/>
      <c r="E4598" s="3"/>
      <c r="F4598" s="3"/>
      <c r="G4598" s="4">
        <v>2.5</v>
      </c>
      <c r="H4598" s="5">
        <v>120.0</v>
      </c>
      <c r="I4598" s="12">
        <f>if(H4598&lt;0,-H4598/(-H4598+100),100/(H4598+100))/(if(H4598&lt;0,-H4598/(-H4598+100),100/(H4598+100))+if(H4599&lt;0,-H4599/(-H4599+100),100/(H4599+100)))</f>
        <v>0.4323570432</v>
      </c>
      <c r="J4598" s="78">
        <v>75.0</v>
      </c>
      <c r="K4598" s="14" t="str">
        <f>IF(C4598&lt;&gt;"",IF(C4598+G4598&gt;0,C4598+G4598,""),IF(G4598-C4599&gt;0,G4598-C4599,""))</f>
        <v/>
      </c>
      <c r="L4598" s="15" t="str">
        <f>if(K4598&lt;&gt;"",if(J4599-J4598&lt;G4598,1,if(G4598=J4599-J4598,"Push",0)),"")</f>
        <v/>
      </c>
    </row>
    <row r="4599" hidden="1">
      <c r="B4599" s="74" t="s">
        <v>151</v>
      </c>
      <c r="C4599" s="3">
        <v>3.2</v>
      </c>
      <c r="D4599" s="21">
        <v>0.61</v>
      </c>
      <c r="E4599" s="21"/>
      <c r="F4599" s="21"/>
      <c r="G4599" s="4">
        <v>-2.5</v>
      </c>
      <c r="H4599" s="5">
        <v>-148.0</v>
      </c>
      <c r="I4599" s="12">
        <f>if(H4599&lt;0,-H4599/(-H4599+100),100/(H4599+100))/(if(H4599&lt;0,-H4599/(-H4599+100),100/(H4599+100))+if(H4598&lt;0,-H4598/(-H4598+100),100/(H4598+100)))</f>
        <v>0.5676429568</v>
      </c>
      <c r="J4599" s="75">
        <v>61.0</v>
      </c>
      <c r="K4599" s="23">
        <f>IF(C4599&lt;&gt;"",IF(C4599+G4599&gt;0,C4599+G4599,""),IF(G4599-C4598&gt;0,G4599-C4598,""))</f>
        <v>0.7</v>
      </c>
      <c r="L4599" s="15">
        <f>if(K4599&lt;&gt;"",if(J4598-J4599&lt;G4599,1,if(G4599=J4598-J4599,"Push",0)),"")</f>
        <v>0</v>
      </c>
    </row>
    <row r="4600" hidden="1">
      <c r="A4600" s="76">
        <v>44219.0</v>
      </c>
      <c r="B4600" s="77" t="s">
        <v>166</v>
      </c>
      <c r="C4600" s="9">
        <v>5.0</v>
      </c>
      <c r="D4600" s="25">
        <v>0.676</v>
      </c>
      <c r="E4600" s="21"/>
      <c r="F4600" s="21"/>
      <c r="G4600" s="4">
        <v>2.0</v>
      </c>
      <c r="H4600" s="5">
        <v>112.0</v>
      </c>
      <c r="I4600" s="12">
        <f>if(H4600&lt;0,-H4600/(-H4600+100),100/(H4600+100))/(if(H4600&lt;0,-H4600/(-H4600+100),100/(H4600+100))+if(H4601&lt;0,-H4601/(-H4601+100),100/(H4601+100)))</f>
        <v>0.4516676961</v>
      </c>
      <c r="J4600" s="78">
        <v>72.0</v>
      </c>
      <c r="K4600" s="14">
        <f>IF(C4600&lt;&gt;"",IF(C4600+G4600&gt;0,C4600+G4600,""),IF(G4600-C4601&gt;0,G4600-C4601,""))</f>
        <v>7</v>
      </c>
      <c r="L4600" s="15">
        <f>if(K4600&lt;&gt;"",if(J4601-J4600&lt;G4600,1,if(G4600=J4601-J4600,"Push",0)),"")</f>
        <v>0</v>
      </c>
    </row>
    <row r="4601" hidden="1">
      <c r="B4601" s="74" t="s">
        <v>137</v>
      </c>
      <c r="C4601" s="3"/>
      <c r="D4601" s="3"/>
      <c r="E4601" s="3"/>
      <c r="F4601" s="3"/>
      <c r="G4601" s="4">
        <v>-2.0</v>
      </c>
      <c r="H4601" s="5">
        <v>-134.0</v>
      </c>
      <c r="I4601" s="12">
        <f>if(H4601&lt;0,-H4601/(-H4601+100),100/(H4601+100))/(if(H4601&lt;0,-H4601/(-H4601+100),100/(H4601+100))+if(H4600&lt;0,-H4600/(-H4600+100),100/(H4600+100)))</f>
        <v>0.5483323039</v>
      </c>
      <c r="J4601" s="75">
        <v>87.0</v>
      </c>
      <c r="K4601" s="23" t="str">
        <f>IF(C4601&lt;&gt;"",IF(C4601+G4601&gt;0,C4601+G4601,""),IF(G4601-C4600&gt;0,G4601-C4600,""))</f>
        <v/>
      </c>
      <c r="L4601" s="15" t="str">
        <f>if(K4601&lt;&gt;"",if(J4600-J4601&lt;G4601,1,if(G4601=J4600-J4601,"Push",0)),"")</f>
        <v/>
      </c>
    </row>
    <row r="4602" hidden="1">
      <c r="A4602" s="79">
        <v>44219.0</v>
      </c>
      <c r="B4602" s="80" t="s">
        <v>43</v>
      </c>
      <c r="C4602" s="28">
        <v>4.3</v>
      </c>
      <c r="D4602" s="53">
        <v>0.654</v>
      </c>
      <c r="E4602" s="38"/>
      <c r="F4602" s="38"/>
      <c r="G4602" s="68"/>
      <c r="H4602" s="31"/>
      <c r="I4602" s="32"/>
      <c r="J4602" s="81">
        <v>54.0</v>
      </c>
      <c r="K4602" s="34"/>
      <c r="L4602" s="35"/>
    </row>
    <row r="4603" hidden="1">
      <c r="B4603" s="82" t="s">
        <v>382</v>
      </c>
      <c r="C4603" s="37"/>
      <c r="D4603" s="37"/>
      <c r="E4603" s="37"/>
      <c r="F4603" s="37"/>
      <c r="G4603" s="68"/>
      <c r="H4603" s="31"/>
      <c r="I4603" s="32"/>
      <c r="J4603" s="83">
        <v>65.0</v>
      </c>
      <c r="K4603" s="40"/>
      <c r="L4603" s="35"/>
    </row>
    <row r="4604" hidden="1">
      <c r="A4604" s="79">
        <v>44219.0</v>
      </c>
      <c r="B4604" s="80" t="s">
        <v>157</v>
      </c>
      <c r="C4604" s="28"/>
      <c r="D4604" s="28"/>
      <c r="E4604" s="37"/>
      <c r="F4604" s="37"/>
      <c r="G4604" s="68"/>
      <c r="H4604" s="31"/>
      <c r="I4604" s="32"/>
      <c r="J4604" s="81">
        <v>62.0</v>
      </c>
      <c r="K4604" s="34"/>
      <c r="L4604" s="35"/>
    </row>
    <row r="4605" hidden="1">
      <c r="B4605" s="82" t="s">
        <v>234</v>
      </c>
      <c r="C4605" s="37">
        <v>16.4</v>
      </c>
      <c r="D4605" s="38">
        <v>0.908</v>
      </c>
      <c r="E4605" s="38"/>
      <c r="F4605" s="38"/>
      <c r="G4605" s="68"/>
      <c r="H4605" s="31"/>
      <c r="I4605" s="32"/>
      <c r="J4605" s="83">
        <v>114.0</v>
      </c>
      <c r="K4605" s="40"/>
      <c r="L4605" s="35"/>
    </row>
    <row r="4606" hidden="1">
      <c r="A4606" s="76">
        <v>44219.0</v>
      </c>
      <c r="B4606" s="77" t="s">
        <v>79</v>
      </c>
      <c r="C4606" s="9"/>
      <c r="D4606" s="9"/>
      <c r="E4606" s="3"/>
      <c r="F4606" s="3"/>
      <c r="G4606" s="4">
        <v>2.0</v>
      </c>
      <c r="H4606" s="5">
        <v>112.0</v>
      </c>
      <c r="I4606" s="12">
        <f>if(H4606&lt;0,-H4606/(-H4606+100),100/(H4606+100))/(if(H4606&lt;0,-H4606/(-H4606+100),100/(H4606+100))+if(H4607&lt;0,-H4607/(-H4607+100),100/(H4607+100)))</f>
        <v>0.4516676961</v>
      </c>
      <c r="J4606" s="78">
        <v>73.0</v>
      </c>
      <c r="K4606" s="14">
        <f>IF(C4606&lt;&gt;"",IF(C4606+G4606&gt;0,C4606+G4606,""),IF(G4606-C4607&gt;0,G4606-C4607,""))</f>
        <v>1</v>
      </c>
      <c r="L4606" s="15">
        <f>if(K4606&lt;&gt;"",if(J4607-J4606&lt;G4606,1,if(G4606=J4607-J4606,"Push",0)),"")</f>
        <v>1</v>
      </c>
    </row>
    <row r="4607" hidden="1">
      <c r="B4607" s="74" t="s">
        <v>165</v>
      </c>
      <c r="C4607" s="3">
        <v>1.0</v>
      </c>
      <c r="D4607" s="21">
        <v>0.535</v>
      </c>
      <c r="E4607" s="21"/>
      <c r="F4607" s="21"/>
      <c r="G4607" s="4">
        <v>-2.0</v>
      </c>
      <c r="H4607" s="5">
        <v>-134.0</v>
      </c>
      <c r="I4607" s="12">
        <f>if(H4607&lt;0,-H4607/(-H4607+100),100/(H4607+100))/(if(H4607&lt;0,-H4607/(-H4607+100),100/(H4607+100))+if(H4606&lt;0,-H4606/(-H4606+100),100/(H4606+100)))</f>
        <v>0.5483323039</v>
      </c>
      <c r="J4607" s="75">
        <v>68.0</v>
      </c>
      <c r="K4607" s="23" t="str">
        <f>IF(C4607&lt;&gt;"",IF(C4607+G4607&gt;0,C4607+G4607,""),IF(G4607-C4606&gt;0,G4607-C4606,""))</f>
        <v/>
      </c>
      <c r="L4607" s="15" t="str">
        <f>if(K4607&lt;&gt;"",if(J4606-J4607&lt;G4607,1,if(G4607=J4606-J4607,"Push",0)),"")</f>
        <v/>
      </c>
    </row>
    <row r="4608" hidden="1">
      <c r="A4608" s="76">
        <v>44219.0</v>
      </c>
      <c r="B4608" s="77" t="s">
        <v>317</v>
      </c>
      <c r="C4608" s="9"/>
      <c r="D4608" s="9"/>
      <c r="E4608" s="3"/>
      <c r="F4608" s="3"/>
      <c r="G4608" s="4">
        <v>3.0</v>
      </c>
      <c r="H4608" s="5">
        <v>132.0</v>
      </c>
      <c r="I4608" s="12">
        <f>if(H4608&lt;0,-H4608/(-H4608+100),100/(H4608+100))/(if(H4608&lt;0,-H4608/(-H4608+100),100/(H4608+100))+if(H4609&lt;0,-H4609/(-H4609+100),100/(H4609+100)))</f>
        <v>0.4124992037</v>
      </c>
      <c r="J4608" s="78">
        <v>65.0</v>
      </c>
      <c r="K4608" s="14" t="str">
        <f>IF(C4608&lt;&gt;"",IF(C4608+G4608&gt;0,C4608+G4608,""),IF(G4608-C4609&gt;0,G4608-C4609,""))</f>
        <v/>
      </c>
      <c r="L4608" s="15" t="str">
        <f>if(K4608&lt;&gt;"",if(J4609-J4608&lt;G4608,1,if(G4608=J4609-J4608,"Push",0)),"")</f>
        <v/>
      </c>
    </row>
    <row r="4609" hidden="1">
      <c r="B4609" s="74" t="s">
        <v>358</v>
      </c>
      <c r="C4609" s="3">
        <v>4.4</v>
      </c>
      <c r="D4609" s="21">
        <v>0.669</v>
      </c>
      <c r="E4609" s="21"/>
      <c r="F4609" s="21"/>
      <c r="G4609" s="4">
        <v>-3.0</v>
      </c>
      <c r="H4609" s="5">
        <v>-159.0</v>
      </c>
      <c r="I4609" s="12">
        <f>if(H4609&lt;0,-H4609/(-H4609+100),100/(H4609+100))/(if(H4609&lt;0,-H4609/(-H4609+100),100/(H4609+100))+if(H4608&lt;0,-H4608/(-H4608+100),100/(H4608+100)))</f>
        <v>0.5875007963</v>
      </c>
      <c r="J4609" s="75">
        <v>76.0</v>
      </c>
      <c r="K4609" s="23">
        <f>IF(C4609&lt;&gt;"",IF(C4609+G4609&gt;0,C4609+G4609,""),IF(G4609-C4608&gt;0,G4609-C4608,""))</f>
        <v>1.4</v>
      </c>
      <c r="L4609" s="15">
        <f>if(K4609&lt;&gt;"",if(J4608-J4609&lt;G4609,1,if(G4609=J4608-J4609,"Push",0)),"")</f>
        <v>1</v>
      </c>
    </row>
    <row r="4610" hidden="1">
      <c r="A4610" s="76">
        <v>44219.0</v>
      </c>
      <c r="B4610" s="77" t="s">
        <v>387</v>
      </c>
      <c r="C4610" s="9">
        <v>5.5</v>
      </c>
      <c r="D4610" s="25">
        <v>0.674</v>
      </c>
      <c r="E4610" s="21"/>
      <c r="F4610" s="21"/>
      <c r="G4610" s="4">
        <v>-3.0</v>
      </c>
      <c r="H4610" s="5">
        <v>-157.0</v>
      </c>
      <c r="I4610" s="12">
        <f>if(H4610&lt;0,-H4610/(-H4610+100),100/(H4610+100))/(if(H4610&lt;0,-H4610/(-H4610+100),100/(H4610+100))+if(H4611&lt;0,-H4611/(-H4611+100),100/(H4611+100)))</f>
        <v>0.5842096748</v>
      </c>
      <c r="J4610" s="78">
        <v>78.0</v>
      </c>
      <c r="K4610" s="14">
        <f>IF(C4610&lt;&gt;"",IF(C4610+G4610&gt;0,C4610+G4610,""),IF(G4610-C4611&gt;0,G4610-C4611,""))</f>
        <v>2.5</v>
      </c>
      <c r="L4610" s="15">
        <f>if(K4610&lt;&gt;"",if(J4611-J4610&lt;G4610,1,if(G4610=J4611-J4610,"Push",0)),"")</f>
        <v>1</v>
      </c>
    </row>
    <row r="4611" hidden="1">
      <c r="B4611" s="74" t="s">
        <v>132</v>
      </c>
      <c r="C4611" s="3"/>
      <c r="D4611" s="3"/>
      <c r="E4611" s="3"/>
      <c r="F4611" s="3"/>
      <c r="G4611" s="4">
        <v>3.0</v>
      </c>
      <c r="H4611" s="5">
        <v>130.0</v>
      </c>
      <c r="I4611" s="12">
        <f>if(H4611&lt;0,-H4611/(-H4611+100),100/(H4611+100))/(if(H4611&lt;0,-H4611/(-H4611+100),100/(H4611+100))+if(H4610&lt;0,-H4610/(-H4610+100),100/(H4610+100)))</f>
        <v>0.4157903252</v>
      </c>
      <c r="J4611" s="75">
        <v>70.0</v>
      </c>
      <c r="K4611" s="23" t="str">
        <f>IF(C4611&lt;&gt;"",IF(C4611+G4611&gt;0,C4611+G4611,""),IF(G4611-C4610&gt;0,G4611-C4610,""))</f>
        <v/>
      </c>
      <c r="L4611" s="15" t="str">
        <f>if(K4611&lt;&gt;"",if(J4610-J4611&lt;G4611,1,if(G4611=J4610-J4611,"Push",0)),"")</f>
        <v/>
      </c>
    </row>
    <row r="4612" hidden="1">
      <c r="A4612" s="76">
        <v>44219.0</v>
      </c>
      <c r="B4612" s="77" t="s">
        <v>65</v>
      </c>
      <c r="C4612" s="9">
        <v>5.9</v>
      </c>
      <c r="D4612" s="25">
        <v>0.704</v>
      </c>
      <c r="E4612" s="21"/>
      <c r="F4612" s="21"/>
      <c r="G4612" s="4">
        <v>2.0</v>
      </c>
      <c r="H4612" s="5">
        <v>112.0</v>
      </c>
      <c r="I4612" s="12">
        <f>if(H4612&lt;0,-H4612/(-H4612+100),100/(H4612+100))/(if(H4612&lt;0,-H4612/(-H4612+100),100/(H4612+100))+if(H4613&lt;0,-H4613/(-H4613+100),100/(H4613+100)))</f>
        <v>0.4516676961</v>
      </c>
      <c r="J4612" s="78">
        <v>78.0</v>
      </c>
      <c r="K4612" s="14">
        <f>IF(C4612&lt;&gt;"",IF(C4612+G4612&gt;0,C4612+G4612,""),IF(G4612-C4613&gt;0,G4612-C4613,""))</f>
        <v>7.9</v>
      </c>
      <c r="L4612" s="15">
        <f>if(K4612&lt;&gt;"",if(J4613-J4612&lt;G4612,1,if(G4612=J4613-J4612,"Push",0)),"")</f>
        <v>1</v>
      </c>
    </row>
    <row r="4613" hidden="1">
      <c r="B4613" s="74" t="s">
        <v>456</v>
      </c>
      <c r="C4613" s="3"/>
      <c r="D4613" s="3"/>
      <c r="E4613" s="3"/>
      <c r="F4613" s="3"/>
      <c r="G4613" s="4">
        <v>-2.0</v>
      </c>
      <c r="H4613" s="5">
        <v>-134.0</v>
      </c>
      <c r="I4613" s="12">
        <f>if(H4613&lt;0,-H4613/(-H4613+100),100/(H4613+100))/(if(H4613&lt;0,-H4613/(-H4613+100),100/(H4613+100))+if(H4612&lt;0,-H4612/(-H4612+100),100/(H4612+100)))</f>
        <v>0.5483323039</v>
      </c>
      <c r="J4613" s="75">
        <v>71.0</v>
      </c>
      <c r="K4613" s="23" t="str">
        <f>IF(C4613&lt;&gt;"",IF(C4613+G4613&gt;0,C4613+G4613,""),IF(G4613-C4612&gt;0,G4613-C4612,""))</f>
        <v/>
      </c>
      <c r="L4613" s="15" t="str">
        <f>if(K4613&lt;&gt;"",if(J4612-J4613&lt;G4613,1,if(G4613=J4612-J4613,"Push",0)),"")</f>
        <v/>
      </c>
    </row>
    <row r="4614" hidden="1">
      <c r="A4614" s="76">
        <v>44219.0</v>
      </c>
      <c r="B4614" s="77" t="s">
        <v>262</v>
      </c>
      <c r="C4614" s="9"/>
      <c r="D4614" s="9"/>
      <c r="E4614" s="3"/>
      <c r="F4614" s="3"/>
      <c r="G4614" s="4">
        <v>10.0</v>
      </c>
      <c r="H4614" s="5">
        <v>410.0</v>
      </c>
      <c r="I4614" s="12">
        <f>if(H4614&lt;0,-H4614/(-H4614+100),100/(H4614+100))/(if(H4614&lt;0,-H4614/(-H4614+100),100/(H4614+100))+if(H4615&lt;0,-H4615/(-H4615+100),100/(H4615+100)))</f>
        <v>0.1865369019</v>
      </c>
      <c r="J4614" s="78">
        <v>74.0</v>
      </c>
      <c r="K4614" s="14">
        <f>IF(C4614&lt;&gt;"",IF(C4614+G4614&gt;0,C4614+G4614,""),IF(G4614-C4615&gt;0,G4614-C4615,""))</f>
        <v>2</v>
      </c>
      <c r="L4614" s="15">
        <f>if(K4614&lt;&gt;"",if(J4615-J4614&lt;G4614,1,if(G4614=J4615-J4614,"Push",0)),"")</f>
        <v>1</v>
      </c>
    </row>
    <row r="4615" hidden="1">
      <c r="B4615" s="74" t="s">
        <v>278</v>
      </c>
      <c r="C4615" s="3">
        <v>8.0</v>
      </c>
      <c r="D4615" s="21">
        <v>0.749</v>
      </c>
      <c r="E4615" s="21"/>
      <c r="F4615" s="21"/>
      <c r="G4615" s="4">
        <v>-10.0</v>
      </c>
      <c r="H4615" s="5">
        <v>-590.0</v>
      </c>
      <c r="I4615" s="12">
        <f>if(H4615&lt;0,-H4615/(-H4615+100),100/(H4615+100))/(if(H4615&lt;0,-H4615/(-H4615+100),100/(H4615+100))+if(H4614&lt;0,-H4614/(-H4614+100),100/(H4614+100)))</f>
        <v>0.8134630981</v>
      </c>
      <c r="J4615" s="75">
        <v>77.0</v>
      </c>
      <c r="K4615" s="23" t="str">
        <f>IF(C4615&lt;&gt;"",IF(C4615+G4615&gt;0,C4615+G4615,""),IF(G4615-C4614&gt;0,G4615-C4614,""))</f>
        <v/>
      </c>
      <c r="L4615" s="15" t="str">
        <f>if(K4615&lt;&gt;"",if(J4614-J4615&lt;G4615,1,if(G4615=J4614-J4615,"Push",0)),"")</f>
        <v/>
      </c>
    </row>
    <row r="4616" hidden="1">
      <c r="A4616" s="76">
        <v>44219.0</v>
      </c>
      <c r="B4616" s="77" t="s">
        <v>168</v>
      </c>
      <c r="C4616" s="9"/>
      <c r="D4616" s="9"/>
      <c r="E4616" s="3"/>
      <c r="F4616" s="3"/>
      <c r="G4616" s="4">
        <v>9.5</v>
      </c>
      <c r="H4616" s="5">
        <v>390.0</v>
      </c>
      <c r="I4616" s="12">
        <f>if(H4616&lt;0,-H4616/(-H4616+100),100/(H4616+100))/(if(H4616&lt;0,-H4616/(-H4616+100),100/(H4616+100))+if(H4617&lt;0,-H4617/(-H4617+100),100/(H4617+100)))</f>
        <v>0.1952277657</v>
      </c>
      <c r="J4616" s="78">
        <v>65.0</v>
      </c>
      <c r="K4616" s="14">
        <f>IF(C4616&lt;&gt;"",IF(C4616+G4616&gt;0,C4616+G4616,""),IF(G4616-C4617&gt;0,G4616-C4617,""))</f>
        <v>2.1</v>
      </c>
      <c r="L4616" s="15">
        <f>if(K4616&lt;&gt;"",if(J4617-J4616&lt;G4616,1,if(G4616=J4617-J4616,"Push",0)),"")</f>
        <v>1</v>
      </c>
    </row>
    <row r="4617" hidden="1">
      <c r="B4617" s="74" t="s">
        <v>93</v>
      </c>
      <c r="C4617" s="3">
        <v>7.4</v>
      </c>
      <c r="D4617" s="21">
        <v>0.766</v>
      </c>
      <c r="E4617" s="21"/>
      <c r="F4617" s="21"/>
      <c r="G4617" s="4">
        <v>-9.5</v>
      </c>
      <c r="H4617" s="5">
        <v>-530.0</v>
      </c>
      <c r="I4617" s="12">
        <f>if(H4617&lt;0,-H4617/(-H4617+100),100/(H4617+100))/(if(H4617&lt;0,-H4617/(-H4617+100),100/(H4617+100))+if(H4616&lt;0,-H4616/(-H4616+100),100/(H4616+100)))</f>
        <v>0.8047722343</v>
      </c>
      <c r="J4617" s="75">
        <v>68.0</v>
      </c>
      <c r="K4617" s="23" t="str">
        <f>IF(C4617&lt;&gt;"",IF(C4617+G4617&gt;0,C4617+G4617,""),IF(G4617-C4616&gt;0,G4617-C4616,""))</f>
        <v/>
      </c>
      <c r="L4617" s="15" t="str">
        <f>if(K4617&lt;&gt;"",if(J4616-J4617&lt;G4617,1,if(G4617=J4616-J4617,"Push",0)),"")</f>
        <v/>
      </c>
    </row>
    <row r="4618" hidden="1">
      <c r="A4618" s="76">
        <v>44219.0</v>
      </c>
      <c r="B4618" s="77" t="s">
        <v>222</v>
      </c>
      <c r="C4618" s="9">
        <v>5.3</v>
      </c>
      <c r="D4618" s="25">
        <v>0.688</v>
      </c>
      <c r="E4618" s="21"/>
      <c r="F4618" s="21"/>
      <c r="G4618" s="4">
        <v>-6.5</v>
      </c>
      <c r="H4618" s="5">
        <v>-305.0</v>
      </c>
      <c r="I4618" s="12">
        <f>if(H4618&lt;0,-H4618/(-H4618+100),100/(H4618+100))/(if(H4618&lt;0,-H4618/(-H4618+100),100/(H4618+100))+if(H4619&lt;0,-H4619/(-H4619+100),100/(H4619+100)))</f>
        <v>0.7191400832</v>
      </c>
      <c r="J4618" s="78">
        <v>69.0</v>
      </c>
      <c r="K4618" s="14" t="str">
        <f>IF(C4618&lt;&gt;"",IF(C4618+G4618&gt;0,C4618+G4618,""),IF(G4618-C4619&gt;0,G4618-C4619,""))</f>
        <v/>
      </c>
      <c r="L4618" s="15" t="str">
        <f>if(K4618&lt;&gt;"",if(J4619-J4618&lt;G4618,1,if(G4618=J4619-J4618,"Push",0)),"")</f>
        <v/>
      </c>
    </row>
    <row r="4619" hidden="1">
      <c r="B4619" s="74" t="s">
        <v>349</v>
      </c>
      <c r="C4619" s="3"/>
      <c r="D4619" s="3"/>
      <c r="E4619" s="3"/>
      <c r="F4619" s="3"/>
      <c r="G4619" s="4">
        <v>6.5</v>
      </c>
      <c r="H4619" s="5">
        <v>240.0</v>
      </c>
      <c r="I4619" s="12">
        <f>if(H4619&lt;0,-H4619/(-H4619+100),100/(H4619+100))/(if(H4619&lt;0,-H4619/(-H4619+100),100/(H4619+100))+if(H4618&lt;0,-H4618/(-H4618+100),100/(H4618+100)))</f>
        <v>0.2808599168</v>
      </c>
      <c r="J4619" s="75">
        <v>63.0</v>
      </c>
      <c r="K4619" s="23">
        <f>IF(C4619&lt;&gt;"",IF(C4619+G4619&gt;0,C4619+G4619,""),IF(G4619-C4618&gt;0,G4619-C4618,""))</f>
        <v>1.2</v>
      </c>
      <c r="L4619" s="15">
        <f>if(K4619&lt;&gt;"",if(J4618-J4619&lt;G4619,1,if(G4619=J4618-J4619,"Push",0)),"")</f>
        <v>1</v>
      </c>
    </row>
    <row r="4620" hidden="1">
      <c r="A4620" s="76">
        <v>44219.0</v>
      </c>
      <c r="B4620" s="77" t="s">
        <v>178</v>
      </c>
      <c r="C4620" s="9"/>
      <c r="D4620" s="9"/>
      <c r="E4620" s="3"/>
      <c r="F4620" s="3"/>
      <c r="G4620" s="4">
        <v>-2.0</v>
      </c>
      <c r="H4620" s="5">
        <v>-134.0</v>
      </c>
      <c r="I4620" s="12">
        <f>if(H4620&lt;0,-H4620/(-H4620+100),100/(H4620+100))/(if(H4620&lt;0,-H4620/(-H4620+100),100/(H4620+100))+if(H4621&lt;0,-H4621/(-H4621+100),100/(H4621+100)))</f>
        <v>0.5483323039</v>
      </c>
      <c r="J4620" s="78">
        <v>85.0</v>
      </c>
      <c r="K4620" s="14" t="str">
        <f>IF(C4620&lt;&gt;"",IF(C4620+G4620&gt;0,C4620+G4620,""),IF(G4620-C4621&gt;0,G4620-C4621,""))</f>
        <v/>
      </c>
      <c r="L4620" s="15" t="str">
        <f>if(K4620&lt;&gt;"",if(J4621-J4620&lt;G4620,1,if(G4620=J4621-J4620,"Push",0)),"")</f>
        <v/>
      </c>
    </row>
    <row r="4621" hidden="1">
      <c r="B4621" s="74" t="s">
        <v>53</v>
      </c>
      <c r="C4621" s="3">
        <v>1.2</v>
      </c>
      <c r="D4621" s="21">
        <v>0.547</v>
      </c>
      <c r="E4621" s="21"/>
      <c r="F4621" s="21"/>
      <c r="G4621" s="4">
        <v>2.0</v>
      </c>
      <c r="H4621" s="5">
        <v>112.0</v>
      </c>
      <c r="I4621" s="12">
        <f>if(H4621&lt;0,-H4621/(-H4621+100),100/(H4621+100))/(if(H4621&lt;0,-H4621/(-H4621+100),100/(H4621+100))+if(H4620&lt;0,-H4620/(-H4620+100),100/(H4620+100)))</f>
        <v>0.4516676961</v>
      </c>
      <c r="J4621" s="75">
        <v>63.0</v>
      </c>
      <c r="K4621" s="23">
        <f>IF(C4621&lt;&gt;"",IF(C4621+G4621&gt;0,C4621+G4621,""),IF(G4621-C4620&gt;0,G4621-C4620,""))</f>
        <v>3.2</v>
      </c>
      <c r="L4621" s="15">
        <f>if(K4621&lt;&gt;"",if(J4620-J4621&lt;G4621,1,if(G4621=J4620-J4621,"Push",0)),"")</f>
        <v>0</v>
      </c>
    </row>
    <row r="4622" hidden="1">
      <c r="A4622" s="76">
        <v>44219.0</v>
      </c>
      <c r="B4622" s="77" t="s">
        <v>73</v>
      </c>
      <c r="C4622" s="9"/>
      <c r="D4622" s="9"/>
      <c r="E4622" s="3"/>
      <c r="F4622" s="3"/>
      <c r="G4622" s="4">
        <v>15.0</v>
      </c>
      <c r="H4622" s="5">
        <v>900.0</v>
      </c>
      <c r="I4622" s="12">
        <f>if(H4622&lt;0,-H4622/(-H4622+100),100/(H4622+100))/(if(H4622&lt;0,-H4622/(-H4622+100),100/(H4622+100))+if(H4623&lt;0,-H4623/(-H4623+100),100/(H4623+100)))</f>
        <v>0.09583988718</v>
      </c>
      <c r="J4622" s="78">
        <v>72.0</v>
      </c>
      <c r="K4622" s="14">
        <f>IF(C4622&lt;&gt;"",IF(C4622+G4622&gt;0,C4622+G4622,""),IF(G4622-C4623&gt;0,G4622-C4623,""))</f>
        <v>3.1</v>
      </c>
      <c r="L4622" s="15">
        <f>if(K4622&lt;&gt;"",if(J4623-J4622&lt;G4622,1,if(G4622=J4623-J4622,"Push",0)),"")</f>
        <v>0</v>
      </c>
    </row>
    <row r="4623" hidden="1">
      <c r="B4623" s="74" t="s">
        <v>325</v>
      </c>
      <c r="C4623" s="3">
        <v>11.9</v>
      </c>
      <c r="D4623" s="21">
        <v>0.845</v>
      </c>
      <c r="E4623" s="21"/>
      <c r="F4623" s="21"/>
      <c r="G4623" s="4">
        <v>-15.0</v>
      </c>
      <c r="H4623" s="5">
        <v>-1667.0</v>
      </c>
      <c r="I4623" s="12">
        <f>if(H4623&lt;0,-H4623/(-H4623+100),100/(H4623+100))/(if(H4623&lt;0,-H4623/(-H4623+100),100/(H4623+100))+if(H4622&lt;0,-H4622/(-H4622+100),100/(H4622+100)))</f>
        <v>0.9041601128</v>
      </c>
      <c r="J4623" s="75">
        <v>102.0</v>
      </c>
      <c r="K4623" s="23" t="str">
        <f>IF(C4623&lt;&gt;"",IF(C4623+G4623&gt;0,C4623+G4623,""),IF(G4623-C4622&gt;0,G4623-C4622,""))</f>
        <v/>
      </c>
      <c r="L4623" s="15" t="str">
        <f>if(K4623&lt;&gt;"",if(J4622-J4623&lt;G4623,1,if(G4623=J4622-J4623,"Push",0)),"")</f>
        <v/>
      </c>
    </row>
    <row r="4624" hidden="1">
      <c r="A4624" s="76">
        <v>44219.0</v>
      </c>
      <c r="B4624" s="77" t="s">
        <v>135</v>
      </c>
      <c r="C4624" s="9">
        <v>3.2</v>
      </c>
      <c r="D4624" s="25">
        <v>0.617</v>
      </c>
      <c r="E4624" s="21"/>
      <c r="F4624" s="21"/>
      <c r="G4624" s="4">
        <v>-2.5</v>
      </c>
      <c r="H4624" s="5">
        <v>-143.0</v>
      </c>
      <c r="I4624" s="12">
        <f>if(H4624&lt;0,-H4624/(-H4624+100),100/(H4624+100))/(if(H4624&lt;0,-H4624/(-H4624+100),100/(H4624+100))+if(H4625&lt;0,-H4625/(-H4625+100),100/(H4625+100)))</f>
        <v>0.5642037303</v>
      </c>
      <c r="J4624" s="78">
        <v>57.0</v>
      </c>
      <c r="K4624" s="14">
        <f>IF(C4624&lt;&gt;"",IF(C4624+G4624&gt;0,C4624+G4624,""),IF(G4624-C4625&gt;0,G4624-C4625,""))</f>
        <v>0.7</v>
      </c>
      <c r="L4624" s="15">
        <f>if(K4624&lt;&gt;"",if(J4625-J4624&lt;G4624,1,if(G4624=J4625-J4624,"Push",0)),"")</f>
        <v>1</v>
      </c>
    </row>
    <row r="4625" hidden="1">
      <c r="B4625" s="74" t="s">
        <v>468</v>
      </c>
      <c r="C4625" s="3"/>
      <c r="D4625" s="3"/>
      <c r="E4625" s="3"/>
      <c r="F4625" s="3"/>
      <c r="G4625" s="4">
        <v>2.5</v>
      </c>
      <c r="H4625" s="5">
        <v>120.0</v>
      </c>
      <c r="I4625" s="12">
        <f>if(H4625&lt;0,-H4625/(-H4625+100),100/(H4625+100))/(if(H4625&lt;0,-H4625/(-H4625+100),100/(H4625+100))+if(H4624&lt;0,-H4624/(-H4624+100),100/(H4624+100)))</f>
        <v>0.4357962697</v>
      </c>
      <c r="J4625" s="75">
        <v>52.0</v>
      </c>
      <c r="K4625" s="23" t="str">
        <f>IF(C4625&lt;&gt;"",IF(C4625+G4625&gt;0,C4625+G4625,""),IF(G4625-C4624&gt;0,G4625-C4624,""))</f>
        <v/>
      </c>
      <c r="L4625" s="15" t="str">
        <f>if(K4625&lt;&gt;"",if(J4624-J4625&lt;G4625,1,if(G4625=J4624-J4625,"Push",0)),"")</f>
        <v/>
      </c>
    </row>
    <row r="4626" hidden="1">
      <c r="A4626" s="76">
        <v>44219.0</v>
      </c>
      <c r="B4626" s="77" t="s">
        <v>236</v>
      </c>
      <c r="C4626" s="9">
        <v>3.3</v>
      </c>
      <c r="D4626" s="25">
        <v>0.623</v>
      </c>
      <c r="E4626" s="21"/>
      <c r="F4626" s="21"/>
      <c r="G4626" s="4">
        <v>1.5</v>
      </c>
      <c r="H4626" s="5">
        <v>104.0</v>
      </c>
      <c r="I4626" s="12">
        <f>if(H4626&lt;0,-H4626/(-H4626+100),100/(H4626+100))/(if(H4626&lt;0,-H4626/(-H4626+100),100/(H4626+100))+if(H4627&lt;0,-H4627/(-H4627+100),100/(H4627+100)))</f>
        <v>0.46964106</v>
      </c>
      <c r="J4626" s="78">
        <v>69.0</v>
      </c>
      <c r="K4626" s="14">
        <f>IF(C4626&lt;&gt;"",IF(C4626+G4626&gt;0,C4626+G4626,""),IF(G4626-C4627&gt;0,G4626-C4627,""))</f>
        <v>4.8</v>
      </c>
      <c r="L4626" s="15">
        <f>if(K4626&lt;&gt;"",if(J4627-J4626&lt;G4626,1,if(G4626=J4627-J4626,"Push",0)),"")</f>
        <v>0</v>
      </c>
    </row>
    <row r="4627" hidden="1">
      <c r="B4627" s="74" t="s">
        <v>96</v>
      </c>
      <c r="C4627" s="3"/>
      <c r="D4627" s="3"/>
      <c r="E4627" s="3"/>
      <c r="F4627" s="3"/>
      <c r="G4627" s="4">
        <v>-1.5</v>
      </c>
      <c r="H4627" s="5">
        <v>-124.0</v>
      </c>
      <c r="I4627" s="12">
        <f>if(H4627&lt;0,-H4627/(-H4627+100),100/(H4627+100))/(if(H4627&lt;0,-H4627/(-H4627+100),100/(H4627+100))+if(H4626&lt;0,-H4626/(-H4626+100),100/(H4626+100)))</f>
        <v>0.53035894</v>
      </c>
      <c r="J4627" s="75">
        <v>82.0</v>
      </c>
      <c r="K4627" s="23" t="str">
        <f>IF(C4627&lt;&gt;"",IF(C4627+G4627&gt;0,C4627+G4627,""),IF(G4627-C4626&gt;0,G4627-C4626,""))</f>
        <v/>
      </c>
      <c r="L4627" s="15" t="str">
        <f>if(K4627&lt;&gt;"",if(J4626-J4627&lt;G4627,1,if(G4627=J4626-J4627,"Push",0)),"")</f>
        <v/>
      </c>
    </row>
    <row r="4628" hidden="1">
      <c r="A4628" s="76">
        <v>44219.0</v>
      </c>
      <c r="B4628" s="77" t="s">
        <v>13</v>
      </c>
      <c r="C4628" s="9"/>
      <c r="D4628" s="9"/>
      <c r="E4628" s="3"/>
      <c r="F4628" s="3"/>
      <c r="G4628" s="4">
        <v>9.0</v>
      </c>
      <c r="H4628" s="5">
        <v>360.0</v>
      </c>
      <c r="I4628" s="12">
        <f>if(H4628&lt;0,-H4628/(-H4628+100),100/(H4628+100))/(if(H4628&lt;0,-H4628/(-H4628+100),100/(H4628+100))+if(H4629&lt;0,-H4629/(-H4629+100),100/(H4629+100)))</f>
        <v>0.2068965517</v>
      </c>
      <c r="J4628" s="78">
        <v>73.0</v>
      </c>
      <c r="K4628" s="14">
        <f>IF(C4628&lt;&gt;"",IF(C4628+G4628&gt;0,C4628+G4628,""),IF(G4628-C4629&gt;0,G4628-C4629,""))</f>
        <v>0.3</v>
      </c>
      <c r="L4628" s="15">
        <f>if(K4628&lt;&gt;"",if(J4629-J4628&lt;G4628,1,if(G4628=J4629-J4628,"Push",0)),"")</f>
        <v>1</v>
      </c>
    </row>
    <row r="4629" hidden="1">
      <c r="B4629" s="74" t="s">
        <v>122</v>
      </c>
      <c r="C4629" s="3">
        <v>8.7</v>
      </c>
      <c r="D4629" s="21">
        <v>0.781</v>
      </c>
      <c r="E4629" s="21"/>
      <c r="F4629" s="21"/>
      <c r="G4629" s="4">
        <v>-9.0</v>
      </c>
      <c r="H4629" s="5">
        <v>-500.0</v>
      </c>
      <c r="I4629" s="12">
        <f>if(H4629&lt;0,-H4629/(-H4629+100),100/(H4629+100))/(if(H4629&lt;0,-H4629/(-H4629+100),100/(H4629+100))+if(H4628&lt;0,-H4628/(-H4628+100),100/(H4628+100)))</f>
        <v>0.7931034483</v>
      </c>
      <c r="J4629" s="75">
        <v>81.0</v>
      </c>
      <c r="K4629" s="23" t="str">
        <f>IF(C4629&lt;&gt;"",IF(C4629+G4629&gt;0,C4629+G4629,""),IF(G4629-C4628&gt;0,G4629-C4628,""))</f>
        <v/>
      </c>
      <c r="L4629" s="15" t="str">
        <f>if(K4629&lt;&gt;"",if(J4628-J4629&lt;G4629,1,if(G4629=J4628-J4629,"Push",0)),"")</f>
        <v/>
      </c>
    </row>
    <row r="4630" hidden="1">
      <c r="A4630" s="76">
        <v>44219.0</v>
      </c>
      <c r="B4630" s="77" t="s">
        <v>110</v>
      </c>
      <c r="C4630" s="9">
        <v>3.2</v>
      </c>
      <c r="D4630" s="25">
        <v>0.618</v>
      </c>
      <c r="E4630" s="21"/>
      <c r="F4630" s="21"/>
      <c r="G4630" s="4">
        <v>-1.5</v>
      </c>
      <c r="H4630" s="5">
        <v>-124.0</v>
      </c>
      <c r="I4630" s="12">
        <f>if(H4630&lt;0,-H4630/(-H4630+100),100/(H4630+100))/(if(H4630&lt;0,-H4630/(-H4630+100),100/(H4630+100))+if(H4631&lt;0,-H4631/(-H4631+100),100/(H4631+100)))</f>
        <v>0.53035894</v>
      </c>
      <c r="J4630" s="78">
        <v>75.0</v>
      </c>
      <c r="K4630" s="14">
        <f>IF(C4630&lt;&gt;"",IF(C4630+G4630&gt;0,C4630+G4630,""),IF(G4630-C4631&gt;0,G4630-C4631,""))</f>
        <v>1.7</v>
      </c>
      <c r="L4630" s="15">
        <f>if(K4630&lt;&gt;"",if(J4631-J4630&lt;G4630,1,if(G4630=J4631-J4630,"Push",0)),"")</f>
        <v>0</v>
      </c>
    </row>
    <row r="4631" hidden="1">
      <c r="B4631" s="74" t="s">
        <v>170</v>
      </c>
      <c r="C4631" s="3"/>
      <c r="D4631" s="3"/>
      <c r="E4631" s="3"/>
      <c r="F4631" s="3"/>
      <c r="G4631" s="4">
        <v>1.5</v>
      </c>
      <c r="H4631" s="5">
        <v>104.0</v>
      </c>
      <c r="I4631" s="12">
        <f>if(H4631&lt;0,-H4631/(-H4631+100),100/(H4631+100))/(if(H4631&lt;0,-H4631/(-H4631+100),100/(H4631+100))+if(H4630&lt;0,-H4630/(-H4630+100),100/(H4630+100)))</f>
        <v>0.46964106</v>
      </c>
      <c r="J4631" s="75">
        <v>76.0</v>
      </c>
      <c r="K4631" s="23" t="str">
        <f>IF(C4631&lt;&gt;"",IF(C4631+G4631&gt;0,C4631+G4631,""),IF(G4631-C4630&gt;0,G4631-C4630,""))</f>
        <v/>
      </c>
      <c r="L4631" s="15" t="str">
        <f>if(K4631&lt;&gt;"",if(J4630-J4631&lt;G4631,1,if(G4631=J4630-J4631,"Push",0)),"")</f>
        <v/>
      </c>
    </row>
    <row r="4632" hidden="1">
      <c r="A4632" s="79">
        <v>44219.0</v>
      </c>
      <c r="B4632" s="80" t="s">
        <v>458</v>
      </c>
      <c r="C4632" s="28"/>
      <c r="D4632" s="28"/>
      <c r="E4632" s="37"/>
      <c r="F4632" s="37"/>
      <c r="G4632" s="68"/>
      <c r="H4632" s="31"/>
      <c r="I4632" s="32"/>
      <c r="J4632" s="81">
        <v>68.0</v>
      </c>
      <c r="K4632" s="34"/>
      <c r="L4632" s="35"/>
    </row>
    <row r="4633" hidden="1">
      <c r="B4633" s="82" t="s">
        <v>156</v>
      </c>
      <c r="C4633" s="37">
        <v>7.3</v>
      </c>
      <c r="D4633" s="38">
        <v>0.747</v>
      </c>
      <c r="E4633" s="38"/>
      <c r="F4633" s="38"/>
      <c r="G4633" s="68"/>
      <c r="H4633" s="31"/>
      <c r="I4633" s="32"/>
      <c r="J4633" s="83">
        <v>61.0</v>
      </c>
      <c r="K4633" s="40"/>
      <c r="L4633" s="35"/>
    </row>
    <row r="4634" hidden="1">
      <c r="A4634" s="76">
        <v>44219.0</v>
      </c>
      <c r="B4634" s="77" t="s">
        <v>123</v>
      </c>
      <c r="C4634" s="9">
        <v>3.3</v>
      </c>
      <c r="D4634" s="25">
        <v>0.614</v>
      </c>
      <c r="E4634" s="21"/>
      <c r="F4634" s="21"/>
      <c r="G4634" s="4">
        <v>2.0</v>
      </c>
      <c r="H4634" s="5">
        <v>112.0</v>
      </c>
      <c r="I4634" s="12">
        <f>if(H4634&lt;0,-H4634/(-H4634+100),100/(H4634+100))/(if(H4634&lt;0,-H4634/(-H4634+100),100/(H4634+100))+if(H4635&lt;0,-H4635/(-H4635+100),100/(H4635+100)))</f>
        <v>0.4516676961</v>
      </c>
      <c r="J4634" s="78">
        <v>74.0</v>
      </c>
      <c r="K4634" s="14">
        <f>IF(C4634&lt;&gt;"",IF(C4634+G4634&gt;0,C4634+G4634,""),IF(G4634-C4635&gt;0,G4634-C4635,""))</f>
        <v>5.3</v>
      </c>
      <c r="L4634" s="15">
        <f>if(K4634&lt;&gt;"",if(J4635-J4634&lt;G4634,1,if(G4634=J4635-J4634,"Push",0)),"")</f>
        <v>1</v>
      </c>
    </row>
    <row r="4635" hidden="1">
      <c r="B4635" s="74" t="s">
        <v>149</v>
      </c>
      <c r="C4635" s="3"/>
      <c r="D4635" s="3"/>
      <c r="E4635" s="3"/>
      <c r="F4635" s="3"/>
      <c r="G4635" s="4">
        <v>-2.0</v>
      </c>
      <c r="H4635" s="5">
        <v>-134.0</v>
      </c>
      <c r="I4635" s="12">
        <f>if(H4635&lt;0,-H4635/(-H4635+100),100/(H4635+100))/(if(H4635&lt;0,-H4635/(-H4635+100),100/(H4635+100))+if(H4634&lt;0,-H4634/(-H4634+100),100/(H4634+100)))</f>
        <v>0.5483323039</v>
      </c>
      <c r="J4635" s="75">
        <v>71.0</v>
      </c>
      <c r="K4635" s="23" t="str">
        <f>IF(C4635&lt;&gt;"",IF(C4635+G4635&gt;0,C4635+G4635,""),IF(G4635-C4634&gt;0,G4635-C4634,""))</f>
        <v/>
      </c>
      <c r="L4635" s="15" t="str">
        <f>if(K4635&lt;&gt;"",if(J4634-J4635&lt;G4635,1,if(G4635=J4634-J4635,"Push",0)),"")</f>
        <v/>
      </c>
    </row>
    <row r="4636" hidden="1">
      <c r="A4636" s="79">
        <v>44219.0</v>
      </c>
      <c r="B4636" s="80" t="s">
        <v>258</v>
      </c>
      <c r="C4636" s="28"/>
      <c r="D4636" s="28"/>
      <c r="E4636" s="37"/>
      <c r="F4636" s="37"/>
      <c r="G4636" s="68"/>
      <c r="H4636" s="31"/>
      <c r="I4636" s="32"/>
      <c r="J4636" s="81">
        <v>69.0</v>
      </c>
      <c r="K4636" s="34"/>
      <c r="L4636" s="35"/>
    </row>
    <row r="4637" hidden="1">
      <c r="B4637" s="82" t="s">
        <v>89</v>
      </c>
      <c r="C4637" s="37">
        <v>4.3</v>
      </c>
      <c r="D4637" s="38">
        <v>0.646</v>
      </c>
      <c r="E4637" s="38"/>
      <c r="F4637" s="38"/>
      <c r="G4637" s="68"/>
      <c r="H4637" s="31"/>
      <c r="I4637" s="32"/>
      <c r="J4637" s="83">
        <v>60.0</v>
      </c>
      <c r="K4637" s="40"/>
      <c r="L4637" s="35"/>
    </row>
    <row r="4638" hidden="1">
      <c r="A4638" s="76">
        <v>44219.0</v>
      </c>
      <c r="B4638" s="77" t="s">
        <v>233</v>
      </c>
      <c r="C4638" s="9"/>
      <c r="D4638" s="9"/>
      <c r="E4638" s="3"/>
      <c r="F4638" s="3"/>
      <c r="G4638" s="4">
        <v>9.0</v>
      </c>
      <c r="H4638" s="5">
        <v>350.0</v>
      </c>
      <c r="I4638" s="12">
        <f>if(H4638&lt;0,-H4638/(-H4638+100),100/(H4638+100))/(if(H4638&lt;0,-H4638/(-H4638+100),100/(H4638+100))+if(H4639&lt;0,-H4639/(-H4639+100),100/(H4639+100)))</f>
        <v>0.2132564841</v>
      </c>
      <c r="J4638" s="78">
        <v>62.0</v>
      </c>
      <c r="K4638" s="14" t="str">
        <f>IF(C4638&lt;&gt;"",IF(C4638+G4638&gt;0,C4638+G4638,""),IF(G4638-C4639&gt;0,G4638-C4639,""))</f>
        <v/>
      </c>
      <c r="L4638" s="15" t="str">
        <f>if(K4638&lt;&gt;"",if(J4639-J4638&lt;G4638,1,if(G4638=J4639-J4638,"Push",0)),"")</f>
        <v/>
      </c>
    </row>
    <row r="4639" hidden="1">
      <c r="B4639" s="74" t="s">
        <v>66</v>
      </c>
      <c r="C4639" s="3">
        <v>9.4</v>
      </c>
      <c r="D4639" s="21">
        <v>0.777</v>
      </c>
      <c r="E4639" s="21"/>
      <c r="F4639" s="21"/>
      <c r="G4639" s="4">
        <v>-9.0</v>
      </c>
      <c r="H4639" s="5">
        <v>-455.0</v>
      </c>
      <c r="I4639" s="12">
        <f>if(H4639&lt;0,-H4639/(-H4639+100),100/(H4639+100))/(if(H4639&lt;0,-H4639/(-H4639+100),100/(H4639+100))+if(H4638&lt;0,-H4638/(-H4638+100),100/(H4638+100)))</f>
        <v>0.7867435159</v>
      </c>
      <c r="J4639" s="75">
        <v>86.0</v>
      </c>
      <c r="K4639" s="23">
        <f>IF(C4639&lt;&gt;"",IF(C4639+G4639&gt;0,C4639+G4639,""),IF(G4639-C4638&gt;0,G4639-C4638,""))</f>
        <v>0.4</v>
      </c>
      <c r="L4639" s="15">
        <f>if(K4639&lt;&gt;"",if(J4638-J4639&lt;G4639,1,if(G4639=J4638-J4639,"Push",0)),"")</f>
        <v>1</v>
      </c>
    </row>
    <row r="4640" hidden="1">
      <c r="A4640" s="76">
        <v>44219.0</v>
      </c>
      <c r="B4640" s="77" t="s">
        <v>103</v>
      </c>
      <c r="C4640" s="9">
        <v>11.0</v>
      </c>
      <c r="D4640" s="25">
        <v>0.814</v>
      </c>
      <c r="E4640" s="21"/>
      <c r="F4640" s="21"/>
      <c r="G4640" s="4">
        <v>-10.0</v>
      </c>
      <c r="H4640" s="5">
        <v>-590.0</v>
      </c>
      <c r="I4640" s="12">
        <f>if(H4640&lt;0,-H4640/(-H4640+100),100/(H4640+100))/(if(H4640&lt;0,-H4640/(-H4640+100),100/(H4640+100))+if(H4641&lt;0,-H4641/(-H4641+100),100/(H4641+100)))</f>
        <v>0.8163916977</v>
      </c>
      <c r="J4640" s="78">
        <v>66.0</v>
      </c>
      <c r="K4640" s="14">
        <f>IF(C4640&lt;&gt;"",IF(C4640+G4640&gt;0,C4640+G4640,""),IF(G4640-C4641&gt;0,G4640-C4641,""))</f>
        <v>1</v>
      </c>
      <c r="L4640" s="15">
        <f>if(K4640&lt;&gt;"",if(J4641-J4640&lt;G4640,1,if(G4640=J4641-J4640,"Push",0)),"")</f>
        <v>0</v>
      </c>
    </row>
    <row r="4641" hidden="1">
      <c r="B4641" s="74" t="s">
        <v>155</v>
      </c>
      <c r="C4641" s="3"/>
      <c r="D4641" s="3"/>
      <c r="E4641" s="3"/>
      <c r="F4641" s="3"/>
      <c r="G4641" s="4">
        <v>10.0</v>
      </c>
      <c r="H4641" s="5">
        <v>420.0</v>
      </c>
      <c r="I4641" s="12">
        <f>if(H4641&lt;0,-H4641/(-H4641+100),100/(H4641+100))/(if(H4641&lt;0,-H4641/(-H4641+100),100/(H4641+100))+if(H4640&lt;0,-H4640/(-H4640+100),100/(H4640+100)))</f>
        <v>0.1836083023</v>
      </c>
      <c r="J4641" s="75">
        <v>57.0</v>
      </c>
      <c r="K4641" s="23" t="str">
        <f>IF(C4641&lt;&gt;"",IF(C4641+G4641&gt;0,C4641+G4641,""),IF(G4641-C4640&gt;0,G4641-C4640,""))</f>
        <v/>
      </c>
      <c r="L4641" s="15" t="str">
        <f>if(K4641&lt;&gt;"",if(J4640-J4641&lt;G4641,1,if(G4641=J4640-J4641,"Push",0)),"")</f>
        <v/>
      </c>
    </row>
    <row r="4642" hidden="1">
      <c r="A4642" s="76">
        <v>44219.0</v>
      </c>
      <c r="B4642" s="77" t="s">
        <v>427</v>
      </c>
      <c r="C4642" s="9">
        <v>1.8</v>
      </c>
      <c r="D4642" s="25">
        <v>0.571</v>
      </c>
      <c r="E4642" s="21"/>
      <c r="F4642" s="21"/>
      <c r="G4642" s="4">
        <v>-5.5</v>
      </c>
      <c r="H4642" s="5">
        <v>-245.0</v>
      </c>
      <c r="I4642" s="12">
        <f>if(H4642&lt;0,-H4642/(-H4642+100),100/(H4642+100))/(if(H4642&lt;0,-H4642/(-H4642+100),100/(H4642+100))+if(H4643&lt;0,-H4643/(-H4643+100),100/(H4643+100)))</f>
        <v>0.6805555556</v>
      </c>
      <c r="J4642" s="78">
        <v>65.0</v>
      </c>
      <c r="K4642" s="14" t="str">
        <f>IF(C4642&lt;&gt;"",IF(C4642+G4642&gt;0,C4642+G4642,""),IF(G4642-C4643&gt;0,G4642-C4643,""))</f>
        <v/>
      </c>
      <c r="L4642" s="15" t="str">
        <f>if(K4642&lt;&gt;"",if(J4643-J4642&lt;G4642,1,if(G4642=J4643-J4642,"Push",0)),"")</f>
        <v/>
      </c>
    </row>
    <row r="4643" hidden="1">
      <c r="B4643" s="74" t="s">
        <v>313</v>
      </c>
      <c r="C4643" s="3"/>
      <c r="D4643" s="3"/>
      <c r="E4643" s="3"/>
      <c r="F4643" s="3"/>
      <c r="G4643" s="4">
        <v>5.5</v>
      </c>
      <c r="H4643" s="5">
        <v>200.0</v>
      </c>
      <c r="I4643" s="12">
        <f>if(H4643&lt;0,-H4643/(-H4643+100),100/(H4643+100))/(if(H4643&lt;0,-H4643/(-H4643+100),100/(H4643+100))+if(H4642&lt;0,-H4642/(-H4642+100),100/(H4642+100)))</f>
        <v>0.3194444444</v>
      </c>
      <c r="J4643" s="75">
        <v>61.0</v>
      </c>
      <c r="K4643" s="23">
        <f>IF(C4643&lt;&gt;"",IF(C4643+G4643&gt;0,C4643+G4643,""),IF(G4643-C4642&gt;0,G4643-C4642,""))</f>
        <v>3.7</v>
      </c>
      <c r="L4643" s="15">
        <f>if(K4643&lt;&gt;"",if(J4642-J4643&lt;G4643,1,if(G4643=J4642-J4643,"Push",0)),"")</f>
        <v>1</v>
      </c>
    </row>
    <row r="4644" hidden="1">
      <c r="A4644" s="79">
        <v>44219.0</v>
      </c>
      <c r="B4644" s="80" t="s">
        <v>337</v>
      </c>
      <c r="C4644" s="28"/>
      <c r="D4644" s="28"/>
      <c r="E4644" s="37"/>
      <c r="F4644" s="37"/>
      <c r="G4644" s="68"/>
      <c r="H4644" s="31"/>
      <c r="I4644" s="32"/>
      <c r="J4644" s="81">
        <v>78.0</v>
      </c>
      <c r="K4644" s="34"/>
      <c r="L4644" s="35"/>
    </row>
    <row r="4645" hidden="1">
      <c r="B4645" s="82" t="s">
        <v>285</v>
      </c>
      <c r="C4645" s="37">
        <v>5.0</v>
      </c>
      <c r="D4645" s="38">
        <v>0.682</v>
      </c>
      <c r="E4645" s="38"/>
      <c r="F4645" s="38"/>
      <c r="G4645" s="68"/>
      <c r="H4645" s="31"/>
      <c r="I4645" s="32"/>
      <c r="J4645" s="83">
        <v>81.0</v>
      </c>
      <c r="K4645" s="40"/>
      <c r="L4645" s="35"/>
    </row>
    <row r="4646" hidden="1">
      <c r="A4646" s="76">
        <v>44219.0</v>
      </c>
      <c r="B4646" s="77" t="s">
        <v>23</v>
      </c>
      <c r="C4646" s="9"/>
      <c r="D4646" s="9"/>
      <c r="E4646" s="3"/>
      <c r="F4646" s="3"/>
      <c r="G4646" s="4">
        <v>2.0</v>
      </c>
      <c r="H4646" s="5">
        <v>112.0</v>
      </c>
      <c r="I4646" s="12">
        <f>if(H4646&lt;0,-H4646/(-H4646+100),100/(H4646+100))/(if(H4646&lt;0,-H4646/(-H4646+100),100/(H4646+100))+if(H4647&lt;0,-H4647/(-H4647+100),100/(H4647+100)))</f>
        <v>0.450106805</v>
      </c>
      <c r="J4646" s="78">
        <v>67.0</v>
      </c>
      <c r="K4646" s="14" t="str">
        <f>IF(C4646&lt;&gt;"",IF(C4646+G4646&gt;0,C4646+G4646,""),IF(G4646-C4647&gt;0,G4646-C4647,""))</f>
        <v/>
      </c>
      <c r="L4646" s="15" t="str">
        <f>if(K4646&lt;&gt;"",if(J4647-J4646&lt;G4646,1,if(G4646=J4647-J4646,"Push",0)),"")</f>
        <v/>
      </c>
    </row>
    <row r="4647" hidden="1">
      <c r="B4647" s="74" t="s">
        <v>41</v>
      </c>
      <c r="C4647" s="3">
        <v>3.1</v>
      </c>
      <c r="D4647" s="21">
        <v>0.625</v>
      </c>
      <c r="E4647" s="21"/>
      <c r="F4647" s="21"/>
      <c r="G4647" s="4">
        <v>-2.0</v>
      </c>
      <c r="H4647" s="5">
        <v>-136.0</v>
      </c>
      <c r="I4647" s="12">
        <f>if(H4647&lt;0,-H4647/(-H4647+100),100/(H4647+100))/(if(H4647&lt;0,-H4647/(-H4647+100),100/(H4647+100))+if(H4646&lt;0,-H4646/(-H4646+100),100/(H4646+100)))</f>
        <v>0.549893195</v>
      </c>
      <c r="J4647" s="75">
        <v>63.0</v>
      </c>
      <c r="K4647" s="23">
        <f>IF(C4647&lt;&gt;"",IF(C4647+G4647&gt;0,C4647+G4647,""),IF(G4647-C4646&gt;0,G4647-C4646,""))</f>
        <v>1.1</v>
      </c>
      <c r="L4647" s="15">
        <f>if(K4647&lt;&gt;"",if(J4646-J4647&lt;G4647,1,if(G4647=J4646-J4647,"Push",0)),"")</f>
        <v>0</v>
      </c>
    </row>
    <row r="4648" hidden="1">
      <c r="A4648" s="76">
        <v>44219.0</v>
      </c>
      <c r="B4648" s="77" t="s">
        <v>330</v>
      </c>
      <c r="C4648" s="9"/>
      <c r="D4648" s="9"/>
      <c r="E4648" s="3"/>
      <c r="F4648" s="3"/>
      <c r="G4648" s="4">
        <v>2.5</v>
      </c>
      <c r="H4648" s="5">
        <v>120.0</v>
      </c>
      <c r="I4648" s="12">
        <f>if(H4648&lt;0,-H4648/(-H4648+100),100/(H4648+100))/(if(H4648&lt;0,-H4648/(-H4648+100),100/(H4648+100))+if(H4649&lt;0,-H4649/(-H4649+100),100/(H4649+100)))</f>
        <v>0.4323570432</v>
      </c>
      <c r="J4648" s="78">
        <v>63.0</v>
      </c>
      <c r="K4648" s="14">
        <f>IF(C4648&lt;&gt;"",IF(C4648+G4648&gt;0,C4648+G4648,""),IF(G4648-C4649&gt;0,G4648-C4649,""))</f>
        <v>1.3</v>
      </c>
      <c r="L4648" s="15">
        <f>if(K4648&lt;&gt;"",if(J4649-J4648&lt;G4648,1,if(G4648=J4649-J4648,"Push",0)),"")</f>
        <v>0</v>
      </c>
    </row>
    <row r="4649" hidden="1">
      <c r="B4649" s="74" t="s">
        <v>105</v>
      </c>
      <c r="C4649" s="3">
        <v>1.2</v>
      </c>
      <c r="D4649" s="21">
        <v>0.552</v>
      </c>
      <c r="E4649" s="21"/>
      <c r="F4649" s="21"/>
      <c r="G4649" s="4">
        <v>-2.5</v>
      </c>
      <c r="H4649" s="5">
        <v>-148.0</v>
      </c>
      <c r="I4649" s="12">
        <f>if(H4649&lt;0,-H4649/(-H4649+100),100/(H4649+100))/(if(H4649&lt;0,-H4649/(-H4649+100),100/(H4649+100))+if(H4648&lt;0,-H4648/(-H4648+100),100/(H4648+100)))</f>
        <v>0.5676429568</v>
      </c>
      <c r="J4649" s="75">
        <v>70.0</v>
      </c>
      <c r="K4649" s="23" t="str">
        <f>IF(C4649&lt;&gt;"",IF(C4649+G4649&gt;0,C4649+G4649,""),IF(G4649-C4648&gt;0,G4649-C4648,""))</f>
        <v/>
      </c>
      <c r="L4649" s="15" t="str">
        <f>if(K4649&lt;&gt;"",if(J4648-J4649&lt;G4649,1,if(G4649=J4648-J4649,"Push",0)),"")</f>
        <v/>
      </c>
    </row>
    <row r="4650" hidden="1">
      <c r="A4650" s="76">
        <v>44219.0</v>
      </c>
      <c r="B4650" s="77" t="s">
        <v>142</v>
      </c>
      <c r="C4650" s="9"/>
      <c r="D4650" s="9"/>
      <c r="E4650" s="3"/>
      <c r="F4650" s="3"/>
      <c r="G4650" s="4">
        <v>4.0</v>
      </c>
      <c r="H4650" s="5">
        <v>155.0</v>
      </c>
      <c r="I4650" s="12">
        <f>if(H4650&lt;0,-H4650/(-H4650+100),100/(H4650+100))/(if(H4650&lt;0,-H4650/(-H4650+100),100/(H4650+100))+if(H4651&lt;0,-H4651/(-H4651+100),100/(H4651+100)))</f>
        <v>0.3744351194</v>
      </c>
      <c r="J4650" s="78">
        <v>72.0</v>
      </c>
      <c r="K4650" s="14" t="str">
        <f>IF(C4650&lt;&gt;"",IF(C4650+G4650&gt;0,C4650+G4650,""),IF(G4650-C4651&gt;0,G4650-C4651,""))</f>
        <v/>
      </c>
      <c r="L4650" s="15" t="str">
        <f>if(K4650&lt;&gt;"",if(J4651-J4650&lt;G4650,1,if(G4650=J4651-J4650,"Push",0)),"")</f>
        <v/>
      </c>
    </row>
    <row r="4651" hidden="1">
      <c r="B4651" s="74" t="s">
        <v>60</v>
      </c>
      <c r="C4651" s="3">
        <v>5.3</v>
      </c>
      <c r="D4651" s="21">
        <v>0.689</v>
      </c>
      <c r="E4651" s="21"/>
      <c r="F4651" s="21"/>
      <c r="G4651" s="4">
        <v>-4.0</v>
      </c>
      <c r="H4651" s="5">
        <v>-190.0</v>
      </c>
      <c r="I4651" s="12">
        <f>if(H4651&lt;0,-H4651/(-H4651+100),100/(H4651+100))/(if(H4651&lt;0,-H4651/(-H4651+100),100/(H4651+100))+if(H4650&lt;0,-H4650/(-H4650+100),100/(H4650+100)))</f>
        <v>0.6255648806</v>
      </c>
      <c r="J4651" s="75">
        <v>69.0</v>
      </c>
      <c r="K4651" s="23">
        <f>IF(C4651&lt;&gt;"",IF(C4651+G4651&gt;0,C4651+G4651,""),IF(G4651-C4650&gt;0,G4651-C4650,""))</f>
        <v>1.3</v>
      </c>
      <c r="L4651" s="15">
        <f>if(K4651&lt;&gt;"",if(J4650-J4651&lt;G4651,1,if(G4651=J4650-J4651,"Push",0)),"")</f>
        <v>0</v>
      </c>
    </row>
    <row r="4652" hidden="1">
      <c r="A4652" s="79">
        <v>44219.0</v>
      </c>
      <c r="B4652" s="80" t="s">
        <v>127</v>
      </c>
      <c r="C4652" s="28"/>
      <c r="D4652" s="28"/>
      <c r="E4652" s="37"/>
      <c r="F4652" s="37"/>
      <c r="G4652" s="68"/>
      <c r="H4652" s="31"/>
      <c r="I4652" s="32"/>
      <c r="J4652" s="81">
        <v>40.0</v>
      </c>
      <c r="K4652" s="34"/>
      <c r="L4652" s="35"/>
    </row>
    <row r="4653" hidden="1">
      <c r="B4653" s="82" t="s">
        <v>469</v>
      </c>
      <c r="C4653" s="37">
        <v>6.1</v>
      </c>
      <c r="D4653" s="38">
        <v>0.714</v>
      </c>
      <c r="E4653" s="38"/>
      <c r="F4653" s="38"/>
      <c r="G4653" s="68"/>
      <c r="H4653" s="31"/>
      <c r="I4653" s="32"/>
      <c r="J4653" s="83">
        <v>47.0</v>
      </c>
      <c r="K4653" s="40"/>
      <c r="L4653" s="35"/>
    </row>
    <row r="4654" hidden="1">
      <c r="A4654" s="76">
        <v>44219.0</v>
      </c>
      <c r="B4654" s="77" t="s">
        <v>310</v>
      </c>
      <c r="C4654" s="9">
        <v>10.3</v>
      </c>
      <c r="D4654" s="25">
        <v>0.824</v>
      </c>
      <c r="E4654" s="21"/>
      <c r="F4654" s="21"/>
      <c r="G4654" s="84">
        <v>-12.5</v>
      </c>
      <c r="H4654" s="17">
        <v>-1000.0</v>
      </c>
      <c r="I4654" s="12">
        <f>if(H4654&lt;0,-H4654/(-H4654+100),100/(H4654+100))/(if(H4654&lt;0,-H4654/(-H4654+100),100/(H4654+100))+if(H4655&lt;0,-H4655/(-H4655+100),100/(H4655+100)))</f>
        <v>0.8641975309</v>
      </c>
      <c r="J4654" s="78">
        <v>80.0</v>
      </c>
      <c r="K4654" s="14" t="str">
        <f>IF(C4654&lt;&gt;"",IF(C4654+G4654&gt;0,C4654+G4654,""),IF(G4654-C4655&gt;0,G4654-C4655,""))</f>
        <v/>
      </c>
      <c r="L4654" s="15" t="str">
        <f>if(K4654&lt;&gt;"",if(J4655-J4654&lt;G4654,1,if(G4654=J4655-J4654,"Push",0)),"")</f>
        <v/>
      </c>
    </row>
    <row r="4655" hidden="1">
      <c r="B4655" s="74" t="s">
        <v>194</v>
      </c>
      <c r="C4655" s="3"/>
      <c r="D4655" s="3"/>
      <c r="E4655" s="3"/>
      <c r="F4655" s="3"/>
      <c r="G4655" s="84">
        <v>12.5</v>
      </c>
      <c r="H4655" s="17">
        <v>600.0</v>
      </c>
      <c r="I4655" s="12">
        <f>if(H4655&lt;0,-H4655/(-H4655+100),100/(H4655+100))/(if(H4655&lt;0,-H4655/(-H4655+100),100/(H4655+100))+if(H4654&lt;0,-H4654/(-H4654+100),100/(H4654+100)))</f>
        <v>0.1358024691</v>
      </c>
      <c r="J4655" s="75">
        <v>66.0</v>
      </c>
      <c r="K4655" s="23">
        <f>IF(C4655&lt;&gt;"",IF(C4655+G4655&gt;0,C4655+G4655,""),IF(G4655-C4654&gt;0,G4655-C4654,""))</f>
        <v>2.2</v>
      </c>
      <c r="L4655" s="15">
        <f>if(K4655&lt;&gt;"",if(J4654-J4655&lt;G4655,1,if(G4655=J4654-J4655,"Push",0)),"")</f>
        <v>0</v>
      </c>
    </row>
    <row r="4656" hidden="1">
      <c r="A4656" s="76">
        <v>44219.0</v>
      </c>
      <c r="B4656" s="77" t="s">
        <v>363</v>
      </c>
      <c r="C4656" s="9">
        <v>0.0</v>
      </c>
      <c r="D4656" s="25">
        <v>0.5</v>
      </c>
      <c r="E4656" s="21"/>
      <c r="F4656" s="21"/>
      <c r="G4656" s="4">
        <v>2.5</v>
      </c>
      <c r="H4656" s="5">
        <v>120.0</v>
      </c>
      <c r="I4656" s="12">
        <f>if(H4656&lt;0,-H4656/(-H4656+100),100/(H4656+100))/(if(H4656&lt;0,-H4656/(-H4656+100),100/(H4656+100))+if(H4657&lt;0,-H4657/(-H4657+100),100/(H4657+100)))</f>
        <v>0.4323570432</v>
      </c>
      <c r="J4656" s="78">
        <v>76.0</v>
      </c>
      <c r="K4656" s="14">
        <f>IF(C4656&lt;&gt;"",IF(C4656+G4656&gt;0,C4656+G4656,""),IF(G4656-C4657&gt;0,G4656-C4657,""))</f>
        <v>2.5</v>
      </c>
      <c r="L4656" s="15">
        <f>if(K4656&lt;&gt;"",if(J4657-J4656&lt;G4656,1,if(G4656=J4657-J4656,"Push",0)),"")</f>
        <v>1</v>
      </c>
    </row>
    <row r="4657" hidden="1">
      <c r="B4657" s="74" t="s">
        <v>362</v>
      </c>
      <c r="C4657" s="3"/>
      <c r="D4657" s="3"/>
      <c r="E4657" s="3"/>
      <c r="F4657" s="3"/>
      <c r="G4657" s="4">
        <v>-2.5</v>
      </c>
      <c r="H4657" s="5">
        <v>-148.0</v>
      </c>
      <c r="I4657" s="12">
        <f>if(H4657&lt;0,-H4657/(-H4657+100),100/(H4657+100))/(if(H4657&lt;0,-H4657/(-H4657+100),100/(H4657+100))+if(H4656&lt;0,-H4656/(-H4656+100),100/(H4656+100)))</f>
        <v>0.5676429568</v>
      </c>
      <c r="J4657" s="75">
        <v>67.0</v>
      </c>
      <c r="K4657" s="23" t="str">
        <f>IF(C4657&lt;&gt;"",IF(C4657+G4657&gt;0,C4657+G4657,""),IF(G4657-C4656&gt;0,G4657-C4656,""))</f>
        <v/>
      </c>
      <c r="L4657" s="15" t="str">
        <f>if(K4657&lt;&gt;"",if(J4656-J4657&lt;G4657,1,if(G4657=J4656-J4657,"Push",0)),"")</f>
        <v/>
      </c>
    </row>
    <row r="4658" hidden="1">
      <c r="A4658" s="76">
        <v>44219.0</v>
      </c>
      <c r="B4658" s="77" t="s">
        <v>224</v>
      </c>
      <c r="C4658" s="9"/>
      <c r="D4658" s="9"/>
      <c r="E4658" s="3"/>
      <c r="F4658" s="3"/>
      <c r="G4658" s="4">
        <v>2.5</v>
      </c>
      <c r="H4658" s="5">
        <v>120.0</v>
      </c>
      <c r="I4658" s="12">
        <f>if(H4658&lt;0,-H4658/(-H4658+100),100/(H4658+100))/(if(H4658&lt;0,-H4658/(-H4658+100),100/(H4658+100))+if(H4659&lt;0,-H4659/(-H4659+100),100/(H4659+100)))</f>
        <v>0.4357962697</v>
      </c>
      <c r="J4658" s="78">
        <v>54.0</v>
      </c>
      <c r="K4658" s="14" t="str">
        <f>IF(C4658&lt;&gt;"",IF(C4658+G4658&gt;0,C4658+G4658,""),IF(G4658-C4659&gt;0,G4658-C4659,""))</f>
        <v/>
      </c>
      <c r="L4658" s="15" t="str">
        <f>if(K4658&lt;&gt;"",if(J4659-J4658&lt;G4658,1,if(G4658=J4659-J4658,"Push",0)),"")</f>
        <v/>
      </c>
    </row>
    <row r="4659" hidden="1">
      <c r="B4659" s="74" t="s">
        <v>204</v>
      </c>
      <c r="C4659" s="3">
        <v>7.3</v>
      </c>
      <c r="D4659" s="21">
        <v>0.744</v>
      </c>
      <c r="E4659" s="21"/>
      <c r="F4659" s="21"/>
      <c r="G4659" s="4">
        <v>-2.5</v>
      </c>
      <c r="H4659" s="5">
        <v>-143.0</v>
      </c>
      <c r="I4659" s="12">
        <f>if(H4659&lt;0,-H4659/(-H4659+100),100/(H4659+100))/(if(H4659&lt;0,-H4659/(-H4659+100),100/(H4659+100))+if(H4658&lt;0,-H4658/(-H4658+100),100/(H4658+100)))</f>
        <v>0.5642037303</v>
      </c>
      <c r="J4659" s="75">
        <v>76.0</v>
      </c>
      <c r="K4659" s="23">
        <f>IF(C4659&lt;&gt;"",IF(C4659+G4659&gt;0,C4659+G4659,""),IF(G4659-C4658&gt;0,G4659-C4658,""))</f>
        <v>4.8</v>
      </c>
      <c r="L4659" s="15">
        <f>if(K4659&lt;&gt;"",if(J4658-J4659&lt;G4659,1,if(G4659=J4658-J4659,"Push",0)),"")</f>
        <v>1</v>
      </c>
    </row>
    <row r="4660" hidden="1">
      <c r="A4660" s="76">
        <v>44219.0</v>
      </c>
      <c r="B4660" s="77" t="s">
        <v>271</v>
      </c>
      <c r="C4660" s="9"/>
      <c r="D4660" s="9"/>
      <c r="E4660" s="3"/>
      <c r="F4660" s="3"/>
      <c r="G4660" s="4">
        <v>16.0</v>
      </c>
      <c r="H4660" s="5">
        <v>1050.0</v>
      </c>
      <c r="I4660" s="12">
        <f>if(H4660&lt;0,-H4660/(-H4660+100),100/(H4660+100))/(if(H4660&lt;0,-H4660/(-H4660+100),100/(H4660+100))+if(H4661&lt;0,-H4661/(-H4661+100),100/(H4661+100)))</f>
        <v>0.08293460925</v>
      </c>
      <c r="J4660" s="78">
        <v>44.0</v>
      </c>
      <c r="K4660" s="14" t="str">
        <f>IF(C4660&lt;&gt;"",IF(C4660+G4660&gt;0,C4660+G4660,""),IF(G4660-C4661&gt;0,G4660-C4661,""))</f>
        <v/>
      </c>
      <c r="L4660" s="15" t="str">
        <f>if(K4660&lt;&gt;"",if(J4661-J4660&lt;G4660,1,if(G4660=J4661-J4660,"Push",0)),"")</f>
        <v/>
      </c>
    </row>
    <row r="4661" hidden="1">
      <c r="B4661" s="74" t="s">
        <v>51</v>
      </c>
      <c r="C4661" s="3">
        <v>18.5</v>
      </c>
      <c r="D4661" s="21">
        <v>0.944</v>
      </c>
      <c r="E4661" s="21"/>
      <c r="F4661" s="21"/>
      <c r="G4661" s="4">
        <v>-16.0</v>
      </c>
      <c r="H4661" s="5">
        <v>-2500.0</v>
      </c>
      <c r="I4661" s="12">
        <f>if(H4661&lt;0,-H4661/(-H4661+100),100/(H4661+100))/(if(H4661&lt;0,-H4661/(-H4661+100),100/(H4661+100))+if(H4660&lt;0,-H4660/(-H4660+100),100/(H4660+100)))</f>
        <v>0.9170653907</v>
      </c>
      <c r="J4661" s="75">
        <v>67.0</v>
      </c>
      <c r="K4661" s="23">
        <f>IF(C4661&lt;&gt;"",IF(C4661+G4661&gt;0,C4661+G4661,""),IF(G4661-C4660&gt;0,G4661-C4660,""))</f>
        <v>2.5</v>
      </c>
      <c r="L4661" s="15">
        <f>if(K4661&lt;&gt;"",if(J4660-J4661&lt;G4661,1,if(G4661=J4660-J4661,"Push",0)),"")</f>
        <v>1</v>
      </c>
    </row>
    <row r="4662" hidden="1">
      <c r="A4662" s="76">
        <v>44219.0</v>
      </c>
      <c r="B4662" s="77" t="s">
        <v>32</v>
      </c>
      <c r="C4662" s="9"/>
      <c r="D4662" s="9"/>
      <c r="E4662" s="3"/>
      <c r="F4662" s="3"/>
      <c r="G4662" s="4">
        <v>8.0</v>
      </c>
      <c r="H4662" s="5">
        <v>310.0</v>
      </c>
      <c r="I4662" s="12">
        <f>if(H4662&lt;0,-H4662/(-H4662+100),100/(H4662+100))/(if(H4662&lt;0,-H4662/(-H4662+100),100/(H4662+100))+if(H4663&lt;0,-H4663/(-H4663+100),100/(H4663+100)))</f>
        <v>0.2350375575</v>
      </c>
      <c r="J4662" s="78">
        <v>62.0</v>
      </c>
      <c r="K4662" s="14" t="str">
        <f>IF(C4662&lt;&gt;"",IF(C4662+G4662&gt;0,C4662+G4662,""),IF(G4662-C4663&gt;0,G4662-C4663,""))</f>
        <v/>
      </c>
      <c r="L4662" s="15" t="str">
        <f>if(K4662&lt;&gt;"",if(J4663-J4662&lt;G4662,1,if(G4662=J4663-J4662,"Push",0)),"")</f>
        <v/>
      </c>
    </row>
    <row r="4663" hidden="1">
      <c r="B4663" s="74" t="s">
        <v>36</v>
      </c>
      <c r="C4663" s="3">
        <v>11.1</v>
      </c>
      <c r="D4663" s="21">
        <v>0.884</v>
      </c>
      <c r="E4663" s="21"/>
      <c r="F4663" s="21"/>
      <c r="G4663" s="4">
        <v>-8.0</v>
      </c>
      <c r="H4663" s="5">
        <v>-385.0</v>
      </c>
      <c r="I4663" s="12">
        <f>if(H4663&lt;0,-H4663/(-H4663+100),100/(H4663+100))/(if(H4663&lt;0,-H4663/(-H4663+100),100/(H4663+100))+if(H4662&lt;0,-H4662/(-H4662+100),100/(H4662+100)))</f>
        <v>0.7649624425</v>
      </c>
      <c r="J4663" s="75">
        <v>64.0</v>
      </c>
      <c r="K4663" s="23">
        <f>IF(C4663&lt;&gt;"",IF(C4663+G4663&gt;0,C4663+G4663,""),IF(G4663-C4662&gt;0,G4663-C4662,""))</f>
        <v>3.1</v>
      </c>
      <c r="L4663" s="15">
        <f>if(K4663&lt;&gt;"",if(J4662-J4663&lt;G4663,1,if(G4663=J4662-J4663,"Push",0)),"")</f>
        <v>0</v>
      </c>
    </row>
    <row r="4664" hidden="1">
      <c r="A4664" s="76">
        <v>44219.0</v>
      </c>
      <c r="B4664" s="77" t="s">
        <v>112</v>
      </c>
      <c r="C4664" s="9">
        <v>7.8</v>
      </c>
      <c r="D4664" s="25">
        <v>0.776</v>
      </c>
      <c r="E4664" s="21"/>
      <c r="F4664" s="21"/>
      <c r="G4664" s="4">
        <v>-8.5</v>
      </c>
      <c r="H4664" s="5">
        <v>-435.0</v>
      </c>
      <c r="I4664" s="12">
        <f>if(H4664&lt;0,-H4664/(-H4664+100),100/(H4664+100))/(if(H4664&lt;0,-H4664/(-H4664+100),100/(H4664+100))+if(H4665&lt;0,-H4665/(-H4665+100),100/(H4665+100)))</f>
        <v>0.777593016</v>
      </c>
      <c r="J4664" s="78">
        <v>76.0</v>
      </c>
      <c r="K4664" s="14" t="str">
        <f>IF(C4664&lt;&gt;"",IF(C4664+G4664&gt;0,C4664+G4664,""),IF(G4664-C4665&gt;0,G4664-C4665,""))</f>
        <v/>
      </c>
      <c r="L4664" s="15" t="str">
        <f>if(K4664&lt;&gt;"",if(J4665-J4664&lt;G4664,1,if(G4664=J4665-J4664,"Push",0)),"")</f>
        <v/>
      </c>
    </row>
    <row r="4665" hidden="1">
      <c r="B4665" s="74" t="s">
        <v>27</v>
      </c>
      <c r="C4665" s="3"/>
      <c r="D4665" s="3"/>
      <c r="E4665" s="3"/>
      <c r="F4665" s="3"/>
      <c r="G4665" s="4">
        <v>8.5</v>
      </c>
      <c r="H4665" s="5">
        <v>330.0</v>
      </c>
      <c r="I4665" s="12">
        <f>if(H4665&lt;0,-H4665/(-H4665+100),100/(H4665+100))/(if(H4665&lt;0,-H4665/(-H4665+100),100/(H4665+100))+if(H4664&lt;0,-H4664/(-H4664+100),100/(H4664+100)))</f>
        <v>0.222406984</v>
      </c>
      <c r="J4665" s="75">
        <v>68.0</v>
      </c>
      <c r="K4665" s="23">
        <f>IF(C4665&lt;&gt;"",IF(C4665+G4665&gt;0,C4665+G4665,""),IF(G4665-C4664&gt;0,G4665-C4664,""))</f>
        <v>0.7</v>
      </c>
      <c r="L4665" s="15">
        <f>if(K4665&lt;&gt;"",if(J4664-J4665&lt;G4665,1,if(G4665=J4664-J4665,"Push",0)),"")</f>
        <v>1</v>
      </c>
    </row>
    <row r="4666" hidden="1">
      <c r="A4666" s="76">
        <v>44219.0</v>
      </c>
      <c r="B4666" s="77" t="s">
        <v>256</v>
      </c>
      <c r="C4666" s="9">
        <v>2.0</v>
      </c>
      <c r="D4666" s="25">
        <v>0.575</v>
      </c>
      <c r="E4666" s="21"/>
      <c r="F4666" s="21"/>
      <c r="G4666" s="4">
        <v>-1.0</v>
      </c>
      <c r="H4666" s="5">
        <v>-115.0</v>
      </c>
      <c r="I4666" s="12">
        <f>if(H4666&lt;0,-H4666/(-H4666+100),100/(H4666+100))/(if(H4666&lt;0,-H4666/(-H4666+100),100/(H4666+100))+if(H4667&lt;0,-H4667/(-H4667+100),100/(H4667+100)))</f>
        <v>0.5108342362</v>
      </c>
      <c r="J4666" s="78">
        <v>73.0</v>
      </c>
      <c r="K4666" s="14">
        <f>IF(C4666&lt;&gt;"",IF(C4666+G4666&gt;0,C4666+G4666,""),IF(G4666-C4667&gt;0,G4666-C4667,""))</f>
        <v>1</v>
      </c>
      <c r="L4666" s="15">
        <f>if(K4666&lt;&gt;"",if(J4667-J4666&lt;G4666,1,if(G4666=J4667-J4666,"Push",0)),"")</f>
        <v>1</v>
      </c>
    </row>
    <row r="4667" hidden="1">
      <c r="B4667" s="74" t="s">
        <v>180</v>
      </c>
      <c r="C4667" s="3"/>
      <c r="D4667" s="3"/>
      <c r="E4667" s="3"/>
      <c r="F4667" s="3"/>
      <c r="G4667" s="4">
        <v>1.0</v>
      </c>
      <c r="H4667" s="5">
        <v>-105.0</v>
      </c>
      <c r="I4667" s="12">
        <f>if(H4667&lt;0,-H4667/(-H4667+100),100/(H4667+100))/(if(H4667&lt;0,-H4667/(-H4667+100),100/(H4667+100))+if(H4666&lt;0,-H4666/(-H4666+100),100/(H4666+100)))</f>
        <v>0.4891657638</v>
      </c>
      <c r="J4667" s="75">
        <v>55.0</v>
      </c>
      <c r="K4667" s="23" t="str">
        <f>IF(C4667&lt;&gt;"",IF(C4667+G4667&gt;0,C4667+G4667,""),IF(G4667-C4666&gt;0,G4667-C4666,""))</f>
        <v/>
      </c>
      <c r="L4667" s="15" t="str">
        <f>if(K4667&lt;&gt;"",if(J4666-J4667&lt;G4667,1,if(G4667=J4666-J4667,"Push",0)),"")</f>
        <v/>
      </c>
    </row>
    <row r="4668" hidden="1">
      <c r="A4668" s="76">
        <v>44219.0</v>
      </c>
      <c r="B4668" s="77" t="s">
        <v>134</v>
      </c>
      <c r="C4668" s="9">
        <v>12.5</v>
      </c>
      <c r="D4668" s="25">
        <v>0.873</v>
      </c>
      <c r="E4668" s="21"/>
      <c r="F4668" s="21"/>
      <c r="G4668" s="4">
        <v>-10.0</v>
      </c>
      <c r="H4668" s="5">
        <v>-590.0</v>
      </c>
      <c r="I4668" s="12">
        <f>if(H4668&lt;0,-H4668/(-H4668+100),100/(H4668+100))/(if(H4668&lt;0,-H4668/(-H4668+100),100/(H4668+100))+if(H4669&lt;0,-H4669/(-H4669+100),100/(H4669+100)))</f>
        <v>0.8178217822</v>
      </c>
      <c r="J4668" s="78">
        <v>70.0</v>
      </c>
      <c r="K4668" s="14">
        <f>IF(C4668&lt;&gt;"",IF(C4668+G4668&gt;0,C4668+G4668,""),IF(G4668-C4669&gt;0,G4668-C4669,""))</f>
        <v>2.5</v>
      </c>
      <c r="L4668" s="15">
        <f>if(K4668&lt;&gt;"",if(J4669-J4668&lt;G4668,1,if(G4668=J4669-J4668,"Push",0)),"")</f>
        <v>1</v>
      </c>
    </row>
    <row r="4669" hidden="1">
      <c r="B4669" s="74" t="s">
        <v>104</v>
      </c>
      <c r="C4669" s="3"/>
      <c r="D4669" s="3"/>
      <c r="E4669" s="3"/>
      <c r="F4669" s="3"/>
      <c r="G4669" s="4">
        <v>10.0</v>
      </c>
      <c r="H4669" s="5">
        <v>425.0</v>
      </c>
      <c r="I4669" s="12">
        <f>if(H4669&lt;0,-H4669/(-H4669+100),100/(H4669+100))/(if(H4669&lt;0,-H4669/(-H4669+100),100/(H4669+100))+if(H4668&lt;0,-H4668/(-H4668+100),100/(H4668+100)))</f>
        <v>0.1821782178</v>
      </c>
      <c r="J4669" s="75">
        <v>59.0</v>
      </c>
      <c r="K4669" s="23" t="str">
        <f>IF(C4669&lt;&gt;"",IF(C4669+G4669&gt;0,C4669+G4669,""),IF(G4669-C4668&gt;0,G4669-C4668,""))</f>
        <v/>
      </c>
      <c r="L4669" s="15" t="str">
        <f>if(K4669&lt;&gt;"",if(J4668-J4669&lt;G4669,1,if(G4669=J4668-J4669,"Push",0)),"")</f>
        <v/>
      </c>
    </row>
    <row r="4670" hidden="1">
      <c r="A4670" s="76">
        <v>44219.0</v>
      </c>
      <c r="B4670" s="77" t="s">
        <v>212</v>
      </c>
      <c r="C4670" s="9"/>
      <c r="D4670" s="9"/>
      <c r="E4670" s="3"/>
      <c r="F4670" s="3"/>
      <c r="G4670" s="4">
        <v>7.0</v>
      </c>
      <c r="H4670" s="5">
        <v>255.0</v>
      </c>
      <c r="I4670" s="12">
        <f>if(H4670&lt;0,-H4670/(-H4670+100),100/(H4670+100))/(if(H4670&lt;0,-H4670/(-H4670+100),100/(H4670+100))+if(H4671&lt;0,-H4671/(-H4671+100),100/(H4671+100)))</f>
        <v>0.2706668841</v>
      </c>
      <c r="J4670" s="78">
        <v>58.0</v>
      </c>
      <c r="K4670" s="14">
        <f>IF(C4670&lt;&gt;"",IF(C4670+G4670&gt;0,C4670+G4670,""),IF(G4670-C4671&gt;0,G4670-C4671,""))</f>
        <v>6.1</v>
      </c>
      <c r="L4670" s="15">
        <f>if(K4670&lt;&gt;"",if(J4671-J4670&lt;G4670,1,if(G4670=J4671-J4670,"Push",0)),"")</f>
        <v>1</v>
      </c>
    </row>
    <row r="4671" hidden="1">
      <c r="B4671" s="74" t="s">
        <v>81</v>
      </c>
      <c r="C4671" s="3">
        <v>0.9</v>
      </c>
      <c r="D4671" s="21">
        <v>0.534</v>
      </c>
      <c r="E4671" s="21"/>
      <c r="F4671" s="21"/>
      <c r="G4671" s="4">
        <v>-7.0</v>
      </c>
      <c r="H4671" s="5">
        <v>-315.0</v>
      </c>
      <c r="I4671" s="12">
        <f>if(H4671&lt;0,-H4671/(-H4671+100),100/(H4671+100))/(if(H4671&lt;0,-H4671/(-H4671+100),100/(H4671+100))+if(H4670&lt;0,-H4670/(-H4670+100),100/(H4670+100)))</f>
        <v>0.7293331159</v>
      </c>
      <c r="J4671" s="75">
        <v>60.0</v>
      </c>
      <c r="K4671" s="23" t="str">
        <f>IF(C4671&lt;&gt;"",IF(C4671+G4671&gt;0,C4671+G4671,""),IF(G4671-C4670&gt;0,G4671-C4670,""))</f>
        <v/>
      </c>
      <c r="L4671" s="15" t="str">
        <f>if(K4671&lt;&gt;"",if(J4670-J4671&lt;G4671,1,if(G4671=J4670-J4671,"Push",0)),"")</f>
        <v/>
      </c>
    </row>
    <row r="4672" hidden="1">
      <c r="A4672" s="76">
        <v>44219.0</v>
      </c>
      <c r="B4672" s="77" t="s">
        <v>408</v>
      </c>
      <c r="C4672" s="9"/>
      <c r="D4672" s="9"/>
      <c r="E4672" s="3"/>
      <c r="F4672" s="3"/>
      <c r="G4672" s="4">
        <v>-1.5</v>
      </c>
      <c r="H4672" s="5">
        <v>-124.0</v>
      </c>
      <c r="I4672" s="12">
        <f>if(H4672&lt;0,-H4672/(-H4672+100),100/(H4672+100))/(if(H4672&lt;0,-H4672/(-H4672+100),100/(H4672+100))+if(H4673&lt;0,-H4673/(-H4673+100),100/(H4673+100)))</f>
        <v>0.53035894</v>
      </c>
      <c r="J4672" s="78">
        <v>76.0</v>
      </c>
      <c r="K4672" s="14" t="str">
        <f>IF(C4672&lt;&gt;"",IF(C4672+G4672&gt;0,C4672+G4672,""),IF(G4672-C4673&gt;0,G4672-C4673,""))</f>
        <v/>
      </c>
      <c r="L4672" s="15" t="str">
        <f>if(K4672&lt;&gt;"",if(J4673-J4672&lt;G4672,1,if(G4672=J4673-J4672,"Push",0)),"")</f>
        <v/>
      </c>
    </row>
    <row r="4673" hidden="1">
      <c r="B4673" s="74" t="s">
        <v>424</v>
      </c>
      <c r="C4673" s="3">
        <v>2.1</v>
      </c>
      <c r="D4673" s="21">
        <v>0.577</v>
      </c>
      <c r="E4673" s="21"/>
      <c r="F4673" s="21"/>
      <c r="G4673" s="4">
        <v>1.5</v>
      </c>
      <c r="H4673" s="5">
        <v>104.0</v>
      </c>
      <c r="I4673" s="12">
        <f>if(H4673&lt;0,-H4673/(-H4673+100),100/(H4673+100))/(if(H4673&lt;0,-H4673/(-H4673+100),100/(H4673+100))+if(H4672&lt;0,-H4672/(-H4672+100),100/(H4672+100)))</f>
        <v>0.46964106</v>
      </c>
      <c r="J4673" s="75">
        <v>53.0</v>
      </c>
      <c r="K4673" s="23">
        <f>IF(C4673&lt;&gt;"",IF(C4673+G4673&gt;0,C4673+G4673,""),IF(G4673-C4672&gt;0,G4673-C4672,""))</f>
        <v>3.6</v>
      </c>
      <c r="L4673" s="15">
        <f>if(K4673&lt;&gt;"",if(J4672-J4673&lt;G4673,1,if(G4673=J4672-J4673,"Push",0)),"")</f>
        <v>0</v>
      </c>
    </row>
    <row r="4674" hidden="1">
      <c r="A4674" s="76">
        <v>44219.0</v>
      </c>
      <c r="B4674" s="77" t="s">
        <v>226</v>
      </c>
      <c r="C4674" s="9"/>
      <c r="D4674" s="9"/>
      <c r="E4674" s="3"/>
      <c r="F4674" s="3"/>
      <c r="G4674" s="4">
        <v>5.0</v>
      </c>
      <c r="H4674" s="5">
        <v>180.0</v>
      </c>
      <c r="I4674" s="12">
        <f>if(H4674&lt;0,-H4674/(-H4674+100),100/(H4674+100))/(if(H4674&lt;0,-H4674/(-H4674+100),100/(H4674+100))+if(H4675&lt;0,-H4675/(-H4675+100),100/(H4675+100)))</f>
        <v>0.3403141361</v>
      </c>
      <c r="J4674" s="78">
        <v>56.0</v>
      </c>
      <c r="K4674" s="14">
        <f>IF(C4674&lt;&gt;"",IF(C4674+G4674&gt;0,C4674+G4674,""),IF(G4674-C4675&gt;0,G4674-C4675,""))</f>
        <v>2.9</v>
      </c>
      <c r="L4674" s="15">
        <f>if(K4674&lt;&gt;"",if(J4675-J4674&lt;G4674,1,if(G4674=J4675-J4674,"Push",0)),"")</f>
        <v>0</v>
      </c>
    </row>
    <row r="4675" hidden="1">
      <c r="B4675" s="74" t="s">
        <v>282</v>
      </c>
      <c r="C4675" s="3">
        <v>2.1</v>
      </c>
      <c r="D4675" s="21">
        <v>0.581</v>
      </c>
      <c r="E4675" s="21"/>
      <c r="F4675" s="21"/>
      <c r="G4675" s="4">
        <v>-5.0</v>
      </c>
      <c r="H4675" s="5">
        <v>-225.0</v>
      </c>
      <c r="I4675" s="12">
        <f>if(H4675&lt;0,-H4675/(-H4675+100),100/(H4675+100))/(if(H4675&lt;0,-H4675/(-H4675+100),100/(H4675+100))+if(H4674&lt;0,-H4674/(-H4674+100),100/(H4674+100)))</f>
        <v>0.6596858639</v>
      </c>
      <c r="J4675" s="75">
        <v>71.0</v>
      </c>
      <c r="K4675" s="23" t="str">
        <f>IF(C4675&lt;&gt;"",IF(C4675+G4675&gt;0,C4675+G4675,""),IF(G4675-C4674&gt;0,G4675-C4674,""))</f>
        <v/>
      </c>
      <c r="L4675" s="15" t="str">
        <f>if(K4675&lt;&gt;"",if(J4674-J4675&lt;G4675,1,if(G4675=J4674-J4675,"Push",0)),"")</f>
        <v/>
      </c>
    </row>
    <row r="4676" hidden="1">
      <c r="A4676" s="79">
        <v>44219.0</v>
      </c>
      <c r="B4676" s="80" t="s">
        <v>133</v>
      </c>
      <c r="C4676" s="28">
        <v>5.5</v>
      </c>
      <c r="D4676" s="53">
        <v>0.695</v>
      </c>
      <c r="E4676" s="38"/>
      <c r="F4676" s="38"/>
      <c r="G4676" s="68"/>
      <c r="H4676" s="31"/>
      <c r="I4676" s="32"/>
      <c r="J4676" s="81">
        <v>84.0</v>
      </c>
      <c r="K4676" s="34"/>
      <c r="L4676" s="35"/>
    </row>
    <row r="4677" hidden="1">
      <c r="B4677" s="82" t="s">
        <v>348</v>
      </c>
      <c r="C4677" s="37"/>
      <c r="D4677" s="37"/>
      <c r="E4677" s="37"/>
      <c r="F4677" s="37"/>
      <c r="G4677" s="68"/>
      <c r="H4677" s="31"/>
      <c r="I4677" s="32"/>
      <c r="J4677" s="83">
        <v>74.0</v>
      </c>
      <c r="K4677" s="40"/>
      <c r="L4677" s="35"/>
    </row>
    <row r="4678" hidden="1">
      <c r="A4678" s="76">
        <v>44219.0</v>
      </c>
      <c r="B4678" s="77" t="s">
        <v>82</v>
      </c>
      <c r="C4678" s="9"/>
      <c r="D4678" s="9"/>
      <c r="E4678" s="3"/>
      <c r="F4678" s="3"/>
      <c r="G4678" s="4">
        <v>8.5</v>
      </c>
      <c r="H4678" s="5">
        <v>330.0</v>
      </c>
      <c r="I4678" s="12">
        <f>if(H4678&lt;0,-H4678/(-H4678+100),100/(H4678+100))/(if(H4678&lt;0,-H4678/(-H4678+100),100/(H4678+100))+if(H4679&lt;0,-H4679/(-H4679+100),100/(H4679+100)))</f>
        <v>0.222406984</v>
      </c>
      <c r="J4678" s="78">
        <v>73.0</v>
      </c>
      <c r="K4678" s="14" t="str">
        <f>IF(C4678&lt;&gt;"",IF(C4678+G4678&gt;0,C4678+G4678,""),IF(G4678-C4679&gt;0,G4678-C4679,""))</f>
        <v/>
      </c>
      <c r="L4678" s="15" t="str">
        <f>if(K4678&lt;&gt;"",if(J4679-J4678&lt;G4678,1,if(G4678=J4679-J4678,"Push",0)),"")</f>
        <v/>
      </c>
    </row>
    <row r="4679" hidden="1">
      <c r="B4679" s="74" t="s">
        <v>379</v>
      </c>
      <c r="C4679" s="3">
        <v>9.1</v>
      </c>
      <c r="D4679" s="21">
        <v>0.805</v>
      </c>
      <c r="E4679" s="21"/>
      <c r="F4679" s="21"/>
      <c r="G4679" s="4">
        <v>-8.5</v>
      </c>
      <c r="H4679" s="5">
        <v>-435.0</v>
      </c>
      <c r="I4679" s="12">
        <f>if(H4679&lt;0,-H4679/(-H4679+100),100/(H4679+100))/(if(H4679&lt;0,-H4679/(-H4679+100),100/(H4679+100))+if(H4678&lt;0,-H4678/(-H4678+100),100/(H4678+100)))</f>
        <v>0.777593016</v>
      </c>
      <c r="J4679" s="75">
        <v>64.0</v>
      </c>
      <c r="K4679" s="23">
        <f>IF(C4679&lt;&gt;"",IF(C4679+G4679&gt;0,C4679+G4679,""),IF(G4679-C4678&gt;0,G4679-C4678,""))</f>
        <v>0.6</v>
      </c>
      <c r="L4679" s="15">
        <f>if(K4679&lt;&gt;"",if(J4678-J4679&lt;G4679,1,if(G4679=J4678-J4679,"Push",0)),"")</f>
        <v>0</v>
      </c>
    </row>
    <row r="4680" hidden="1">
      <c r="A4680" s="76">
        <v>44219.0</v>
      </c>
      <c r="B4680" s="77" t="s">
        <v>177</v>
      </c>
      <c r="C4680" s="9"/>
      <c r="D4680" s="9"/>
      <c r="E4680" s="3"/>
      <c r="F4680" s="3"/>
      <c r="G4680" s="4">
        <v>14.5</v>
      </c>
      <c r="H4680" s="5">
        <v>850.0</v>
      </c>
      <c r="I4680" s="12">
        <f>if(H4680&lt;0,-H4680/(-H4680+100),100/(H4680+100))/(if(H4680&lt;0,-H4680/(-H4680+100),100/(H4680+100))+if(H4681&lt;0,-H4681/(-H4681+100),100/(H4681+100)))</f>
        <v>0.1003777658</v>
      </c>
      <c r="J4680" s="78">
        <v>74.0</v>
      </c>
      <c r="K4680" s="14" t="str">
        <f>IF(C4680&lt;&gt;"",IF(C4680+G4680&gt;0,C4680+G4680,""),IF(G4680-C4681&gt;0,G4680-C4681,""))</f>
        <v/>
      </c>
      <c r="L4680" s="15" t="str">
        <f>if(K4680&lt;&gt;"",if(J4681-J4680&lt;G4680,1,if(G4680=J4681-J4680,"Push",0)),"")</f>
        <v/>
      </c>
    </row>
    <row r="4681" hidden="1">
      <c r="B4681" s="74" t="s">
        <v>29</v>
      </c>
      <c r="C4681" s="3">
        <v>18.2</v>
      </c>
      <c r="D4681" s="21">
        <v>0.941</v>
      </c>
      <c r="E4681" s="21"/>
      <c r="F4681" s="21"/>
      <c r="G4681" s="4">
        <v>-14.5</v>
      </c>
      <c r="H4681" s="5">
        <v>-1667.0</v>
      </c>
      <c r="I4681" s="12">
        <f>if(H4681&lt;0,-H4681/(-H4681+100),100/(H4681+100))/(if(H4681&lt;0,-H4681/(-H4681+100),100/(H4681+100))+if(H4680&lt;0,-H4680/(-H4680+100),100/(H4680+100)))</f>
        <v>0.8996222342</v>
      </c>
      <c r="J4681" s="75">
        <v>85.0</v>
      </c>
      <c r="K4681" s="23">
        <f>IF(C4681&lt;&gt;"",IF(C4681+G4681&gt;0,C4681+G4681,""),IF(G4681-C4680&gt;0,G4681-C4680,""))</f>
        <v>3.7</v>
      </c>
      <c r="L4681" s="15">
        <f>if(K4681&lt;&gt;"",if(J4680-J4681&lt;G4681,1,if(G4681=J4680-J4681,"Push",0)),"")</f>
        <v>0</v>
      </c>
    </row>
    <row r="4682" hidden="1">
      <c r="A4682" s="76">
        <v>44219.0</v>
      </c>
      <c r="B4682" s="77" t="s">
        <v>107</v>
      </c>
      <c r="C4682" s="9"/>
      <c r="D4682" s="9"/>
      <c r="E4682" s="3"/>
      <c r="F4682" s="3"/>
      <c r="G4682" s="4">
        <v>13.0</v>
      </c>
      <c r="H4682" s="5">
        <v>700.0</v>
      </c>
      <c r="I4682" s="12">
        <f>if(H4682&lt;0,-H4682/(-H4682+100),100/(H4682+100))/(if(H4682&lt;0,-H4682/(-H4682+100),100/(H4682+100))+if(H4683&lt;0,-H4683/(-H4683+100),100/(H4683+100)))</f>
        <v>0.1894273128</v>
      </c>
      <c r="J4682" s="78">
        <v>63.0</v>
      </c>
      <c r="K4682" s="14" t="str">
        <f>IF(C4682&lt;&gt;"",IF(C4682+G4682&gt;0,C4682+G4682,""),IF(G4682-C4683&gt;0,G4682-C4683,""))</f>
        <v/>
      </c>
      <c r="L4682" s="15" t="str">
        <f>if(K4682&lt;&gt;"",if(J4683-J4682&lt;G4682,1,if(G4682=J4683-J4682,"Push",0)),"")</f>
        <v/>
      </c>
    </row>
    <row r="4683" hidden="1">
      <c r="B4683" s="74" t="s">
        <v>307</v>
      </c>
      <c r="C4683" s="3">
        <v>17.0</v>
      </c>
      <c r="D4683" s="21">
        <v>0.922</v>
      </c>
      <c r="E4683" s="21"/>
      <c r="F4683" s="21"/>
      <c r="G4683" s="4">
        <v>-13.0</v>
      </c>
      <c r="H4683" s="5">
        <v>-115.0</v>
      </c>
      <c r="I4683" s="12">
        <f>if(H4683&lt;0,-H4683/(-H4683+100),100/(H4683+100))/(if(H4683&lt;0,-H4683/(-H4683+100),100/(H4683+100))+if(H4682&lt;0,-H4682/(-H4682+100),100/(H4682+100)))</f>
        <v>0.8105726872</v>
      </c>
      <c r="J4683" s="75">
        <v>72.0</v>
      </c>
      <c r="K4683" s="23">
        <f>IF(C4683&lt;&gt;"",IF(C4683+G4683&gt;0,C4683+G4683,""),IF(G4683-C4682&gt;0,G4683-C4682,""))</f>
        <v>4</v>
      </c>
      <c r="L4683" s="15">
        <f>if(K4683&lt;&gt;"",if(J4682-J4683&lt;G4683,1,if(G4683=J4682-J4683,"Push",0)),"")</f>
        <v>0</v>
      </c>
    </row>
    <row r="4684" hidden="1">
      <c r="A4684" s="76">
        <v>44219.0</v>
      </c>
      <c r="B4684" s="77" t="s">
        <v>296</v>
      </c>
      <c r="C4684" s="9"/>
      <c r="D4684" s="9"/>
      <c r="E4684" s="3"/>
      <c r="F4684" s="3"/>
      <c r="G4684" s="4">
        <v>14.0</v>
      </c>
      <c r="H4684" s="5">
        <v>800.0</v>
      </c>
      <c r="I4684" s="12">
        <f>if(H4684&lt;0,-H4684/(-H4684+100),100/(H4684+100))/(if(H4684&lt;0,-H4684/(-H4684+100),100/(H4684+100))+if(H4685&lt;0,-H4685/(-H4685+100),100/(H4685+100)))</f>
        <v>0.10625</v>
      </c>
      <c r="J4684" s="78">
        <v>58.0</v>
      </c>
      <c r="K4684" s="14" t="str">
        <f>IF(C4684&lt;&gt;"",IF(C4684+G4684&gt;0,C4684+G4684,""),IF(G4684-C4685&gt;0,G4684-C4685,""))</f>
        <v/>
      </c>
      <c r="L4684" s="15" t="str">
        <f>if(K4684&lt;&gt;"",if(J4685-J4684&lt;G4684,1,if(G4684=J4685-J4684,"Push",0)),"")</f>
        <v/>
      </c>
    </row>
    <row r="4685" hidden="1">
      <c r="B4685" s="74" t="s">
        <v>146</v>
      </c>
      <c r="C4685" s="3">
        <v>15.3</v>
      </c>
      <c r="D4685" s="21">
        <v>0.922</v>
      </c>
      <c r="E4685" s="21"/>
      <c r="F4685" s="21"/>
      <c r="G4685" s="4">
        <v>-14.0</v>
      </c>
      <c r="H4685" s="5">
        <v>-1430.0</v>
      </c>
      <c r="I4685" s="12">
        <f>if(H4685&lt;0,-H4685/(-H4685+100),100/(H4685+100))/(if(H4685&lt;0,-H4685/(-H4685+100),100/(H4685+100))+if(H4684&lt;0,-H4684/(-H4684+100),100/(H4684+100)))</f>
        <v>0.89375</v>
      </c>
      <c r="J4685" s="75">
        <v>84.0</v>
      </c>
      <c r="K4685" s="23">
        <f>IF(C4685&lt;&gt;"",IF(C4685+G4685&gt;0,C4685+G4685,""),IF(G4685-C4684&gt;0,G4685-C4684,""))</f>
        <v>1.3</v>
      </c>
      <c r="L4685" s="15">
        <f>if(K4685&lt;&gt;"",if(J4684-J4685&lt;G4685,1,if(G4685=J4684-J4685,"Push",0)),"")</f>
        <v>1</v>
      </c>
    </row>
    <row r="4686" hidden="1">
      <c r="A4686" s="76">
        <v>44219.0</v>
      </c>
      <c r="B4686" s="77" t="s">
        <v>357</v>
      </c>
      <c r="C4686" s="9"/>
      <c r="D4686" s="9"/>
      <c r="E4686" s="3"/>
      <c r="F4686" s="3"/>
      <c r="G4686" s="4">
        <v>3.5</v>
      </c>
      <c r="H4686" s="5">
        <v>140.0</v>
      </c>
      <c r="I4686" s="12">
        <f>if(H4686&lt;0,-H4686/(-H4686+100),100/(H4686+100))/(if(H4686&lt;0,-H4686/(-H4686+100),100/(H4686+100))+if(H4687&lt;0,-H4687/(-H4687+100),100/(H4687+100)))</f>
        <v>0.3956834532</v>
      </c>
      <c r="J4686" s="78">
        <v>75.0</v>
      </c>
      <c r="K4686" s="14" t="str">
        <f>IF(C4686&lt;&gt;"",IF(C4686+G4686&gt;0,C4686+G4686,""),IF(G4686-C4687&gt;0,G4686-C4687,""))</f>
        <v/>
      </c>
      <c r="L4686" s="15" t="str">
        <f>if(K4686&lt;&gt;"",if(J4687-J4686&lt;G4686,1,if(G4686=J4687-J4686,"Push",0)),"")</f>
        <v/>
      </c>
    </row>
    <row r="4687" hidden="1">
      <c r="B4687" s="74" t="s">
        <v>111</v>
      </c>
      <c r="C4687" s="3">
        <v>4.4</v>
      </c>
      <c r="D4687" s="21">
        <v>0.652</v>
      </c>
      <c r="E4687" s="21"/>
      <c r="F4687" s="21"/>
      <c r="G4687" s="4">
        <v>-3.5</v>
      </c>
      <c r="H4687" s="5">
        <v>-175.0</v>
      </c>
      <c r="I4687" s="12">
        <f>if(H4687&lt;0,-H4687/(-H4687+100),100/(H4687+100))/(if(H4687&lt;0,-H4687/(-H4687+100),100/(H4687+100))+if(H4686&lt;0,-H4686/(-H4686+100),100/(H4686+100)))</f>
        <v>0.6043165468</v>
      </c>
      <c r="J4687" s="75">
        <v>96.0</v>
      </c>
      <c r="K4687" s="23">
        <f>IF(C4687&lt;&gt;"",IF(C4687+G4687&gt;0,C4687+G4687,""),IF(G4687-C4686&gt;0,G4687-C4686,""))</f>
        <v>0.9</v>
      </c>
      <c r="L4687" s="15">
        <f>if(K4687&lt;&gt;"",if(J4686-J4687&lt;G4687,1,if(G4687=J4686-J4687,"Push",0)),"")</f>
        <v>1</v>
      </c>
    </row>
    <row r="4688" hidden="1">
      <c r="A4688" s="76">
        <v>44219.0</v>
      </c>
      <c r="B4688" s="77" t="s">
        <v>152</v>
      </c>
      <c r="C4688" s="9">
        <v>15.7</v>
      </c>
      <c r="D4688" s="25">
        <v>0.915</v>
      </c>
      <c r="E4688" s="21"/>
      <c r="F4688" s="21"/>
      <c r="G4688" s="4">
        <v>-10.0</v>
      </c>
      <c r="H4688" s="5">
        <v>-590.0</v>
      </c>
      <c r="I4688" s="12">
        <f>if(H4688&lt;0,-H4688/(-H4688+100),100/(H4688+100))/(if(H4688&lt;0,-H4688/(-H4688+100),100/(H4688+100))+if(H4689&lt;0,-H4689/(-H4689+100),100/(H4689+100)))</f>
        <v>0.8163916977</v>
      </c>
      <c r="J4688" s="78">
        <v>81.0</v>
      </c>
      <c r="K4688" s="14">
        <f>IF(C4688&lt;&gt;"",IF(C4688+G4688&gt;0,C4688+G4688,""),IF(G4688-C4689&gt;0,G4688-C4689,""))</f>
        <v>5.7</v>
      </c>
      <c r="L4688" s="15">
        <f>if(K4688&lt;&gt;"",if(J4689-J4688&lt;G4688,1,if(G4688=J4689-J4688,"Push",0)),"")</f>
        <v>1</v>
      </c>
    </row>
    <row r="4689" hidden="1">
      <c r="B4689" s="74" t="s">
        <v>338</v>
      </c>
      <c r="C4689" s="3"/>
      <c r="D4689" s="3"/>
      <c r="E4689" s="3"/>
      <c r="F4689" s="3"/>
      <c r="G4689" s="4">
        <v>10.0</v>
      </c>
      <c r="H4689" s="5">
        <v>420.0</v>
      </c>
      <c r="I4689" s="12">
        <f>if(H4689&lt;0,-H4689/(-H4689+100),100/(H4689+100))/(if(H4689&lt;0,-H4689/(-H4689+100),100/(H4689+100))+if(H4688&lt;0,-H4688/(-H4688+100),100/(H4688+100)))</f>
        <v>0.1836083023</v>
      </c>
      <c r="J4689" s="75">
        <v>46.0</v>
      </c>
      <c r="K4689" s="23" t="str">
        <f>IF(C4689&lt;&gt;"",IF(C4689+G4689&gt;0,C4689+G4689,""),IF(G4689-C4688&gt;0,G4689-C4688,""))</f>
        <v/>
      </c>
      <c r="L4689" s="15" t="str">
        <f>if(K4689&lt;&gt;"",if(J4688-J4689&lt;G4689,1,if(G4689=J4688-J4689,"Push",0)),"")</f>
        <v/>
      </c>
    </row>
    <row r="4690" hidden="1">
      <c r="A4690" s="76">
        <v>44219.0</v>
      </c>
      <c r="B4690" s="77" t="s">
        <v>52</v>
      </c>
      <c r="C4690" s="9"/>
      <c r="D4690" s="9"/>
      <c r="E4690" s="3"/>
      <c r="F4690" s="3"/>
      <c r="G4690" s="4">
        <v>11.5</v>
      </c>
      <c r="H4690" s="5">
        <v>525.0</v>
      </c>
      <c r="I4690" s="12">
        <f>if(H4690&lt;0,-H4690/(-H4690+100),100/(H4690+100))/(if(H4690&lt;0,-H4690/(-H4690+100),100/(H4690+100))+if(H4691&lt;0,-H4691/(-H4691+100),100/(H4691+100)))</f>
        <v>0.1531016278</v>
      </c>
      <c r="J4690" s="78">
        <v>54.0</v>
      </c>
      <c r="K4690" s="14" t="str">
        <f>IF(C4690&lt;&gt;"",IF(C4690+G4690&gt;0,C4690+G4690,""),IF(G4690-C4691&gt;0,G4690-C4691,""))</f>
        <v/>
      </c>
      <c r="L4690" s="15" t="str">
        <f>if(K4690&lt;&gt;"",if(J4691-J4690&lt;G4690,1,if(G4690=J4691-J4690,"Push",0)),"")</f>
        <v/>
      </c>
    </row>
    <row r="4691" hidden="1">
      <c r="B4691" s="74" t="s">
        <v>148</v>
      </c>
      <c r="C4691" s="3">
        <v>11.7</v>
      </c>
      <c r="D4691" s="21">
        <v>0.85</v>
      </c>
      <c r="E4691" s="21"/>
      <c r="F4691" s="21"/>
      <c r="G4691" s="4">
        <v>-11.5</v>
      </c>
      <c r="H4691" s="5">
        <v>-770.0</v>
      </c>
      <c r="I4691" s="12">
        <f>if(H4691&lt;0,-H4691/(-H4691+100),100/(H4691+100))/(if(H4691&lt;0,-H4691/(-H4691+100),100/(H4691+100))+if(H4690&lt;0,-H4690/(-H4690+100),100/(H4690+100)))</f>
        <v>0.8468983722</v>
      </c>
      <c r="J4691" s="75">
        <v>65.0</v>
      </c>
      <c r="K4691" s="23">
        <f>IF(C4691&lt;&gt;"",IF(C4691+G4691&gt;0,C4691+G4691,""),IF(G4691-C4690&gt;0,G4691-C4690,""))</f>
        <v>0.2</v>
      </c>
      <c r="L4691" s="15">
        <f>if(K4691&lt;&gt;"",if(J4690-J4691&lt;G4691,1,if(G4691=J4690-J4691,"Push",0)),"")</f>
        <v>0</v>
      </c>
    </row>
    <row r="4692" hidden="1">
      <c r="A4692" s="76">
        <v>44219.0</v>
      </c>
      <c r="B4692" s="77" t="s">
        <v>106</v>
      </c>
      <c r="C4692" s="9"/>
      <c r="D4692" s="9"/>
      <c r="E4692" s="3"/>
      <c r="F4692" s="3"/>
      <c r="G4692" s="4">
        <v>26.0</v>
      </c>
      <c r="I4692" s="12"/>
      <c r="J4692" s="78">
        <v>49.0</v>
      </c>
      <c r="K4692" s="14" t="str">
        <f>IF(C4692&lt;&gt;"",IF(C4692+G4692&gt;0,C4692+G4692,""),IF(G4692-C4693&gt;0,G4692-C4693,""))</f>
        <v/>
      </c>
      <c r="L4692" s="15" t="str">
        <f>if(K4692&lt;&gt;"",if(J4693-J4692&lt;G4692,1,if(G4692=J4693-J4692,"Push",0)),"")</f>
        <v/>
      </c>
    </row>
    <row r="4693" hidden="1">
      <c r="B4693" s="74" t="s">
        <v>230</v>
      </c>
      <c r="C4693" s="3">
        <v>26.9</v>
      </c>
      <c r="D4693" s="21">
        <v>0.98</v>
      </c>
      <c r="E4693" s="21"/>
      <c r="F4693" s="21"/>
      <c r="G4693" s="4">
        <v>-26.0</v>
      </c>
      <c r="I4693" s="12"/>
      <c r="J4693" s="75">
        <v>95.0</v>
      </c>
      <c r="K4693" s="23">
        <f>IF(C4693&lt;&gt;"",IF(C4693+G4693&gt;0,C4693+G4693,""),IF(G4693-C4692&gt;0,G4693-C4692,""))</f>
        <v>0.9</v>
      </c>
      <c r="L4693" s="15">
        <f>if(K4693&lt;&gt;"",if(J4692-J4693&lt;G4693,1,if(G4693=J4692-J4693,"Push",0)),"")</f>
        <v>1</v>
      </c>
    </row>
    <row r="4694" hidden="1">
      <c r="A4694" s="76">
        <v>44219.0</v>
      </c>
      <c r="B4694" s="2" t="s">
        <v>28</v>
      </c>
      <c r="C4694" s="3"/>
      <c r="D4694" s="3"/>
      <c r="E4694" s="3"/>
      <c r="F4694" s="3"/>
      <c r="G4694" s="4">
        <v>9.5</v>
      </c>
      <c r="H4694" s="5">
        <v>390.0</v>
      </c>
      <c r="I4694" s="12">
        <f>if(H4694&lt;0,-H4694/(-H4694+100),100/(H4694+100))/(if(H4694&lt;0,-H4694/(-H4694+100),100/(H4694+100))+if(H4695&lt;0,-H4695/(-H4695+100),100/(H4695+100)))</f>
        <v>0.1952277657</v>
      </c>
      <c r="J4694" s="78">
        <v>75.0</v>
      </c>
      <c r="K4694" s="14" t="str">
        <f>IF(C4694&lt;&gt;"",IF(C4694+G4694&gt;0,C4694+G4694,""),IF(G4694-C4695&gt;0,G4694-C4695,""))</f>
        <v/>
      </c>
      <c r="L4694" s="15" t="str">
        <f>if(K4694&lt;&gt;"",if(J4695-J4694&lt;G4694,1,if(G4694=J4695-J4694,"Push",0)),"")</f>
        <v/>
      </c>
    </row>
    <row r="4695" hidden="1">
      <c r="B4695" s="2" t="s">
        <v>329</v>
      </c>
      <c r="C4695" s="3">
        <v>13.0</v>
      </c>
      <c r="D4695" s="21">
        <v>0.887</v>
      </c>
      <c r="E4695" s="21"/>
      <c r="F4695" s="21"/>
      <c r="G4695" s="4">
        <v>-9.5</v>
      </c>
      <c r="H4695" s="5">
        <v>-530.0</v>
      </c>
      <c r="I4695" s="12">
        <f>if(H4695&lt;0,-H4695/(-H4695+100),100/(H4695+100))/(if(H4695&lt;0,-H4695/(-H4695+100),100/(H4695+100))+if(H4694&lt;0,-H4694/(-H4694+100),100/(H4694+100)))</f>
        <v>0.8047722343</v>
      </c>
      <c r="J4695" s="75">
        <v>64.0</v>
      </c>
      <c r="K4695" s="23">
        <f>IF(C4695&lt;&gt;"",IF(C4695+G4695&gt;0,C4695+G4695,""),IF(G4695-C4694&gt;0,G4695-C4694,""))</f>
        <v>3.5</v>
      </c>
      <c r="L4695" s="15">
        <f>if(K4695&lt;&gt;"",if(J4694-J4695&lt;G4695,1,if(G4695=J4694-J4695,"Push",0)),"")</f>
        <v>0</v>
      </c>
    </row>
    <row r="4696">
      <c r="A4696" s="71">
        <v>44220.0</v>
      </c>
      <c r="B4696" s="72" t="s">
        <v>118</v>
      </c>
      <c r="C4696" s="44"/>
      <c r="D4696" s="44"/>
      <c r="E4696" s="44"/>
      <c r="F4696" s="44"/>
      <c r="G4696" s="67">
        <v>4.5</v>
      </c>
      <c r="H4696" s="48">
        <v>160.0</v>
      </c>
      <c r="I4696" s="49">
        <f>if(H4696&lt;0,-H4696/(-H4696+100),100/(H4696+100))/(if(H4696&lt;0,-H4696/(-H4696+100),100/(H4696+100))+if(H4697&lt;0,-H4697/(-H4697+100),100/(H4697+100)))</f>
        <v>0.3698979592</v>
      </c>
      <c r="J4696" s="48">
        <v>74.0</v>
      </c>
      <c r="K4696" s="51" t="str">
        <f>IF(C4696&lt;&gt;"",IF(C4696+G4696&gt;0,C4696+G4696,""),IF(G4696-C4697&gt;0,G4696-C4697,""))</f>
        <v/>
      </c>
      <c r="L4696" s="52" t="str">
        <f>if(K4696&lt;&gt;"",if(J4697-J4696&lt;G4696,1,if(G4696=J4697-J4696,"Push",0)),"")</f>
        <v/>
      </c>
    </row>
    <row r="4697">
      <c r="B4697" s="74" t="s">
        <v>108</v>
      </c>
      <c r="C4697" s="3">
        <v>6.3</v>
      </c>
      <c r="D4697" s="21">
        <v>0.73</v>
      </c>
      <c r="F4697" s="3"/>
      <c r="G4697" s="4">
        <v>-4.5</v>
      </c>
      <c r="H4697" s="5">
        <v>-190.0</v>
      </c>
      <c r="I4697" s="12">
        <f>if(H4697&lt;0,-H4697/(-H4697+100),100/(H4697+100))/(if(H4697&lt;0,-H4697/(-H4697+100),100/(H4697+100))+if(H4696&lt;0,-H4696/(-H4696+100),100/(H4696+100)))</f>
        <v>0.6301020408</v>
      </c>
      <c r="J4697" s="5">
        <v>70.0</v>
      </c>
      <c r="K4697" s="23">
        <f>IF(C4697&lt;&gt;"",IF(C4697+G4697&gt;0,C4697+G4697,""),IF(G4697-C4696&gt;0,G4697-C4696,""))</f>
        <v>1.8</v>
      </c>
      <c r="L4697" s="15">
        <f>if(K4697&lt;&gt;"",if(J4696-J4697&lt;G4697,1,if(G4697=J4696-J4697,"Push",0)),"")</f>
        <v>0</v>
      </c>
    </row>
    <row r="4698" hidden="1">
      <c r="A4698" s="76">
        <v>44220.0</v>
      </c>
      <c r="B4698" s="77" t="s">
        <v>102</v>
      </c>
      <c r="C4698" s="9">
        <v>4.2</v>
      </c>
      <c r="D4698" s="25">
        <v>0.655</v>
      </c>
      <c r="E4698" s="9"/>
      <c r="F4698" s="9"/>
      <c r="G4698" s="4">
        <v>-3.0</v>
      </c>
      <c r="H4698" s="5">
        <v>-157.0</v>
      </c>
      <c r="I4698" s="12">
        <f>if(H4698&lt;0,-H4698/(-H4698+100),100/(H4698+100))/(if(H4698&lt;0,-H4698/(-H4698+100),100/(H4698+100))+if(H4699&lt;0,-H4699/(-H4699+100),100/(H4699+100)))</f>
        <v>0.5842096748</v>
      </c>
      <c r="J4698" s="5">
        <v>69.0</v>
      </c>
      <c r="K4698" s="14">
        <f>IF(C4698&lt;&gt;"",IF(C4698+G4698&gt;0,C4698+G4698,""),IF(G4698-C4699&gt;0,G4698-C4699,""))</f>
        <v>1.2</v>
      </c>
      <c r="L4698" s="15">
        <f>if(K4698&lt;&gt;"",if(J4699-J4698&lt;G4698,1,if(G4698=J4699-J4698,"Push",0)),"")</f>
        <v>1</v>
      </c>
    </row>
    <row r="4699" hidden="1">
      <c r="B4699" s="74" t="s">
        <v>406</v>
      </c>
      <c r="C4699" s="3"/>
      <c r="D4699" s="3"/>
      <c r="F4699" s="3"/>
      <c r="G4699" s="4">
        <v>3.0</v>
      </c>
      <c r="H4699" s="5">
        <v>130.0</v>
      </c>
      <c r="I4699" s="12">
        <f>if(H4699&lt;0,-H4699/(-H4699+100),100/(H4699+100))/(if(H4699&lt;0,-H4699/(-H4699+100),100/(H4699+100))+if(H4698&lt;0,-H4698/(-H4698+100),100/(H4698+100)))</f>
        <v>0.4157903252</v>
      </c>
      <c r="J4699" s="5">
        <v>60.0</v>
      </c>
      <c r="K4699" s="23" t="str">
        <f>IF(C4699&lt;&gt;"",IF(C4699+G4699&gt;0,C4699+G4699,""),IF(G4699-C4698&gt;0,G4699-C4698,""))</f>
        <v/>
      </c>
      <c r="L4699" s="15" t="str">
        <f>if(K4699&lt;&gt;"",if(J4698-J4699&lt;G4699,1,if(G4699=J4698-J4699,"Push",0)),"")</f>
        <v/>
      </c>
    </row>
    <row r="4700" hidden="1">
      <c r="A4700" s="76">
        <v>44220.0</v>
      </c>
      <c r="B4700" s="77" t="s">
        <v>182</v>
      </c>
      <c r="C4700" s="9"/>
      <c r="D4700" s="9"/>
      <c r="E4700" s="9"/>
      <c r="F4700" s="9"/>
      <c r="G4700" s="4">
        <v>6.0</v>
      </c>
      <c r="H4700" s="5">
        <v>215.0</v>
      </c>
      <c r="I4700" s="12">
        <f>if(H4700&lt;0,-H4700/(-H4700+100),100/(H4700+100))/(if(H4700&lt;0,-H4700/(-H4700+100),100/(H4700+100))+if(H4701&lt;0,-H4701/(-H4701+100),100/(H4701+100)))</f>
        <v>0.3042300479</v>
      </c>
      <c r="J4700" s="5">
        <v>79.0</v>
      </c>
      <c r="K4700" s="14">
        <f>IF(C4700&lt;&gt;"",IF(C4700+G4700&gt;0,C4700+G4700,""),IF(G4700-C4701&gt;0,G4700-C4701,""))</f>
        <v>3.3</v>
      </c>
      <c r="L4700" s="15">
        <f>if(K4700&lt;&gt;"",if(J4701-J4700&lt;G4700,1,if(G4700=J4701-J4700,"Push",0)),"")</f>
        <v>1</v>
      </c>
    </row>
    <row r="4701" hidden="1">
      <c r="B4701" s="74" t="s">
        <v>405</v>
      </c>
      <c r="C4701" s="3">
        <v>2.7</v>
      </c>
      <c r="D4701" s="21">
        <v>0.597</v>
      </c>
      <c r="F4701" s="3"/>
      <c r="G4701" s="4">
        <v>-6.0</v>
      </c>
      <c r="H4701" s="5">
        <v>-265.0</v>
      </c>
      <c r="I4701" s="12">
        <f>if(H4701&lt;0,-H4701/(-H4701+100),100/(H4701+100))/(if(H4701&lt;0,-H4701/(-H4701+100),100/(H4701+100))+if(H4700&lt;0,-H4700/(-H4700+100),100/(H4700+100)))</f>
        <v>0.6957699521</v>
      </c>
      <c r="J4701" s="5">
        <v>72.0</v>
      </c>
      <c r="K4701" s="23" t="str">
        <f>IF(C4701&lt;&gt;"",IF(C4701+G4701&gt;0,C4701+G4701,""),IF(G4701-C4700&gt;0,G4701-C4700,""))</f>
        <v/>
      </c>
      <c r="L4701" s="15" t="str">
        <f>if(K4701&lt;&gt;"",if(J4700-J4701&lt;G4701,1,if(G4701=J4700-J4701,"Push",0)),"")</f>
        <v/>
      </c>
    </row>
    <row r="4702" hidden="1">
      <c r="A4702" s="76">
        <v>44220.0</v>
      </c>
      <c r="B4702" s="77" t="s">
        <v>252</v>
      </c>
      <c r="C4702" s="9">
        <v>2.6</v>
      </c>
      <c r="D4702" s="25">
        <v>0.585</v>
      </c>
      <c r="E4702" s="9"/>
      <c r="F4702" s="9"/>
      <c r="G4702" s="4">
        <v>-3.0</v>
      </c>
      <c r="H4702" s="5">
        <v>-159.0</v>
      </c>
      <c r="I4702" s="12">
        <f>if(H4702&lt;0,-H4702/(-H4702+100),100/(H4702+100))/(if(H4702&lt;0,-H4702/(-H4702+100),100/(H4702+100))+if(H4703&lt;0,-H4703/(-H4703+100),100/(H4703+100)))</f>
        <v>0.5854009925</v>
      </c>
      <c r="J4702" s="5">
        <v>77.0</v>
      </c>
      <c r="K4702" s="14" t="str">
        <f>IF(C4702&lt;&gt;"",IF(C4702+G4702&gt;0,C4702+G4702,""),IF(G4702-C4703&gt;0,G4702-C4703,""))</f>
        <v/>
      </c>
      <c r="L4702" s="15" t="str">
        <f>if(K4702&lt;&gt;"",if(J4703-J4702&lt;G4702,1,if(G4702=J4703-J4702,"Push",0)),"")</f>
        <v/>
      </c>
    </row>
    <row r="4703" hidden="1">
      <c r="B4703" s="74" t="s">
        <v>280</v>
      </c>
      <c r="C4703" s="3"/>
      <c r="D4703" s="3"/>
      <c r="F4703" s="3"/>
      <c r="G4703" s="4">
        <v>3.0</v>
      </c>
      <c r="H4703" s="5">
        <v>130.0</v>
      </c>
      <c r="I4703" s="12">
        <f>if(H4703&lt;0,-H4703/(-H4703+100),100/(H4703+100))/(if(H4703&lt;0,-H4703/(-H4703+100),100/(H4703+100))+if(H4702&lt;0,-H4702/(-H4702+100),100/(H4702+100)))</f>
        <v>0.4145990075</v>
      </c>
      <c r="J4703" s="5">
        <v>81.0</v>
      </c>
      <c r="K4703" s="23">
        <f>IF(C4703&lt;&gt;"",IF(C4703+G4703&gt;0,C4703+G4703,""),IF(G4703-C4702&gt;0,G4703-C4702,""))</f>
        <v>0.4</v>
      </c>
      <c r="L4703" s="15">
        <f>if(K4703&lt;&gt;"",if(J4702-J4703&lt;G4703,1,if(G4703=J4702-J4703,"Push",0)),"")</f>
        <v>1</v>
      </c>
    </row>
    <row r="4704" hidden="1">
      <c r="A4704" s="76">
        <v>44220.0</v>
      </c>
      <c r="B4704" s="77" t="s">
        <v>371</v>
      </c>
      <c r="C4704" s="9"/>
      <c r="D4704" s="9"/>
      <c r="E4704" s="9"/>
      <c r="F4704" s="9"/>
      <c r="G4704" s="4">
        <v>3.0</v>
      </c>
      <c r="H4704" s="5">
        <v>130.0</v>
      </c>
      <c r="I4704" s="12">
        <f>if(H4704&lt;0,-H4704/(-H4704+100),100/(H4704+100))/(if(H4704&lt;0,-H4704/(-H4704+100),100/(H4704+100))+if(H4705&lt;0,-H4705/(-H4705+100),100/(H4705+100)))</f>
        <v>0.4157903252</v>
      </c>
      <c r="J4704" s="5">
        <v>67.0</v>
      </c>
      <c r="K4704" s="14" t="str">
        <f>IF(C4704&lt;&gt;"",IF(C4704+G4704&gt;0,C4704+G4704,""),IF(G4704-C4705&gt;0,G4704-C4705,""))</f>
        <v/>
      </c>
      <c r="L4704" s="15" t="str">
        <f>if(K4704&lt;&gt;"",if(J4705-J4704&lt;G4704,1,if(G4704=J4705-J4704,"Push",0)),"")</f>
        <v/>
      </c>
    </row>
    <row r="4705" hidden="1">
      <c r="B4705" s="74" t="s">
        <v>130</v>
      </c>
      <c r="C4705" s="3">
        <v>8.1</v>
      </c>
      <c r="D4705" s="21">
        <v>0.778</v>
      </c>
      <c r="F4705" s="3"/>
      <c r="G4705" s="4">
        <v>-3.0</v>
      </c>
      <c r="H4705" s="5">
        <v>-157.0</v>
      </c>
      <c r="I4705" s="12">
        <f>if(H4705&lt;0,-H4705/(-H4705+100),100/(H4705+100))/(if(H4705&lt;0,-H4705/(-H4705+100),100/(H4705+100))+if(H4704&lt;0,-H4704/(-H4704+100),100/(H4704+100)))</f>
        <v>0.5842096748</v>
      </c>
      <c r="J4705" s="5">
        <v>62.0</v>
      </c>
      <c r="K4705" s="23">
        <f>IF(C4705&lt;&gt;"",IF(C4705+G4705&gt;0,C4705+G4705,""),IF(G4705-C4704&gt;0,G4705-C4704,""))</f>
        <v>5.1</v>
      </c>
      <c r="L4705" s="15">
        <f>if(K4705&lt;&gt;"",if(J4704-J4705&lt;G4705,1,if(G4705=J4704-J4705,"Push",0)),"")</f>
        <v>0</v>
      </c>
    </row>
    <row r="4706" hidden="1">
      <c r="A4706" s="76">
        <v>44220.0</v>
      </c>
      <c r="B4706" s="77" t="s">
        <v>441</v>
      </c>
      <c r="C4706" s="9"/>
      <c r="D4706" s="9"/>
      <c r="E4706" s="9"/>
      <c r="F4706" s="9"/>
      <c r="G4706" s="4">
        <v>2.0</v>
      </c>
      <c r="H4706" s="5">
        <v>112.0</v>
      </c>
      <c r="I4706" s="12">
        <f>if(H4706&lt;0,-H4706/(-H4706+100),100/(H4706+100))/(if(H4706&lt;0,-H4706/(-H4706+100),100/(H4706+100))+if(H4707&lt;0,-H4707/(-H4707+100),100/(H4707+100)))</f>
        <v>0.5246636771</v>
      </c>
      <c r="J4706" s="5">
        <v>83.0</v>
      </c>
      <c r="K4706" s="14">
        <f>IF(C4706&lt;&gt;"",IF(C4706+G4706&gt;0,C4706+G4706,""),IF(G4706-C4707&gt;0,G4706-C4707,""))</f>
        <v>1.2</v>
      </c>
      <c r="L4706" s="15">
        <f>if(K4706&lt;&gt;"",if(J4707-J4706&lt;G4706,1,if(G4706=J4707-J4706,"Push",0)),"")</f>
        <v>1</v>
      </c>
    </row>
    <row r="4707" hidden="1">
      <c r="B4707" s="74" t="s">
        <v>206</v>
      </c>
      <c r="C4707" s="3">
        <v>0.8</v>
      </c>
      <c r="D4707" s="21">
        <v>0.529</v>
      </c>
      <c r="F4707" s="3"/>
      <c r="G4707" s="4">
        <v>-2.0</v>
      </c>
      <c r="H4707" s="5">
        <v>134.0</v>
      </c>
      <c r="I4707" s="12">
        <f>if(H4707&lt;0,-H4707/(-H4707+100),100/(H4707+100))/(if(H4707&lt;0,-H4707/(-H4707+100),100/(H4707+100))+if(H4706&lt;0,-H4706/(-H4706+100),100/(H4706+100)))</f>
        <v>0.4753363229</v>
      </c>
      <c r="J4707" s="5">
        <v>64.0</v>
      </c>
      <c r="K4707" s="23" t="str">
        <f>IF(C4707&lt;&gt;"",IF(C4707+G4707&gt;0,C4707+G4707,""),IF(G4707-C4706&gt;0,G4707-C4706,""))</f>
        <v/>
      </c>
      <c r="L4707" s="15" t="str">
        <f>if(K4707&lt;&gt;"",if(J4706-J4707&lt;G4707,1,if(G4707=J4706-J4707,"Push",0)),"")</f>
        <v/>
      </c>
    </row>
    <row r="4708" hidden="1">
      <c r="A4708" s="76">
        <v>44220.0</v>
      </c>
      <c r="B4708" s="77" t="s">
        <v>320</v>
      </c>
      <c r="C4708" s="9"/>
      <c r="D4708" s="9"/>
      <c r="E4708" s="9"/>
      <c r="F4708" s="9"/>
      <c r="G4708" s="4">
        <v>2.5</v>
      </c>
      <c r="H4708" s="5">
        <v>120.0</v>
      </c>
      <c r="I4708" s="12">
        <f>if(H4708&lt;0,-H4708/(-H4708+100),100/(H4708+100))/(if(H4708&lt;0,-H4708/(-H4708+100),100/(H4708+100))+if(H4709&lt;0,-H4709/(-H4709+100),100/(H4709+100)))</f>
        <v>0.4357962697</v>
      </c>
      <c r="J4708" s="5">
        <v>56.0</v>
      </c>
      <c r="K4708" s="14" t="str">
        <f>IF(C4708&lt;&gt;"",IF(C4708+G4708&gt;0,C4708+G4708,""),IF(G4708-C4709&gt;0,G4708-C4709,""))</f>
        <v/>
      </c>
      <c r="L4708" s="15" t="str">
        <f>if(K4708&lt;&gt;"",if(J4709-J4708&lt;G4708,1,if(G4708=J4709-J4708,"Push",0)),"")</f>
        <v/>
      </c>
    </row>
    <row r="4709" hidden="1">
      <c r="B4709" s="74" t="s">
        <v>442</v>
      </c>
      <c r="C4709" s="3">
        <v>3.4</v>
      </c>
      <c r="D4709" s="21">
        <v>0.627</v>
      </c>
      <c r="F4709" s="3"/>
      <c r="G4709" s="4">
        <v>-2.5</v>
      </c>
      <c r="H4709" s="5">
        <v>-143.0</v>
      </c>
      <c r="I4709" s="12">
        <f>if(H4709&lt;0,-H4709/(-H4709+100),100/(H4709+100))/(if(H4709&lt;0,-H4709/(-H4709+100),100/(H4709+100))+if(H4708&lt;0,-H4708/(-H4708+100),100/(H4708+100)))</f>
        <v>0.5642037303</v>
      </c>
      <c r="J4709" s="5">
        <v>44.0</v>
      </c>
      <c r="K4709" s="23">
        <f>IF(C4709&lt;&gt;"",IF(C4709+G4709&gt;0,C4709+G4709,""),IF(G4709-C4708&gt;0,G4709-C4708,""))</f>
        <v>0.9</v>
      </c>
      <c r="L4709" s="15">
        <f>if(K4709&lt;&gt;"",if(J4708-J4709&lt;G4709,1,if(G4709=J4708-J4709,"Push",0)),"")</f>
        <v>0</v>
      </c>
    </row>
    <row r="4710" hidden="1">
      <c r="A4710" s="76">
        <v>44220.0</v>
      </c>
      <c r="B4710" s="77" t="s">
        <v>35</v>
      </c>
      <c r="C4710" s="9"/>
      <c r="D4710" s="9"/>
      <c r="E4710" s="9"/>
      <c r="F4710" s="9"/>
      <c r="G4710" s="4">
        <v>5.5</v>
      </c>
      <c r="H4710" s="5">
        <v>195.0</v>
      </c>
      <c r="I4710" s="12">
        <f>if(H4710&lt;0,-H4710/(-H4710+100),100/(H4710+100))/(if(H4710&lt;0,-H4710/(-H4710+100),100/(H4710+100))+if(H4711&lt;0,-H4711/(-H4711+100),100/(H4711+100)))</f>
        <v>0.3231093421</v>
      </c>
      <c r="J4710" s="5">
        <v>69.0</v>
      </c>
      <c r="K4710" s="14" t="str">
        <f>IF(C4710&lt;&gt;"",IF(C4710+G4710&gt;0,C4710+G4710,""),IF(G4710-C4711&gt;0,G4710-C4711,""))</f>
        <v/>
      </c>
      <c r="L4710" s="15" t="str">
        <f>if(K4710&lt;&gt;"",if(J4711-J4710&lt;G4710,1,if(G4710=J4711-J4710,"Push",0)),"")</f>
        <v/>
      </c>
    </row>
    <row r="4711" hidden="1">
      <c r="B4711" s="74" t="s">
        <v>299</v>
      </c>
      <c r="C4711" s="3">
        <v>6.0</v>
      </c>
      <c r="D4711" s="21">
        <v>0.722</v>
      </c>
      <c r="F4711" s="3"/>
      <c r="G4711" s="4">
        <v>-5.5</v>
      </c>
      <c r="H4711" s="5">
        <v>-245.0</v>
      </c>
      <c r="I4711" s="12">
        <f>if(H4711&lt;0,-H4711/(-H4711+100),100/(H4711+100))/(if(H4711&lt;0,-H4711/(-H4711+100),100/(H4711+100))+if(H4710&lt;0,-H4710/(-H4710+100),100/(H4710+100)))</f>
        <v>0.6768906579</v>
      </c>
      <c r="J4711" s="5">
        <v>74.0</v>
      </c>
      <c r="K4711" s="23">
        <f>IF(C4711&lt;&gt;"",IF(C4711+G4711&gt;0,C4711+G4711,""),IF(G4711-C4710&gt;0,G4711-C4710,""))</f>
        <v>0.5</v>
      </c>
      <c r="L4711" s="15">
        <f>if(K4711&lt;&gt;"",if(J4710-J4711&lt;G4711,1,if(G4711=J4710-J4711,"Push",0)),"")</f>
        <v>0</v>
      </c>
    </row>
    <row r="4712" hidden="1">
      <c r="A4712" s="76">
        <v>44220.0</v>
      </c>
      <c r="B4712" s="77" t="s">
        <v>153</v>
      </c>
      <c r="C4712" s="9"/>
      <c r="D4712" s="9"/>
      <c r="E4712" s="9"/>
      <c r="F4712" s="9"/>
      <c r="G4712" s="4">
        <v>3.5</v>
      </c>
      <c r="H4712" s="5">
        <v>143.0</v>
      </c>
      <c r="I4712" s="12">
        <f>if(H4712&lt;0,-H4712/(-H4712+100),100/(H4712+100))/(if(H4712&lt;0,-H4712/(-H4712+100),100/(H4712+100))+if(H4713&lt;0,-H4713/(-H4713+100),100/(H4713+100)))</f>
        <v>0.3927168868</v>
      </c>
      <c r="J4712" s="5">
        <v>68.0</v>
      </c>
      <c r="K4712" s="14">
        <f>IF(C4712&lt;&gt;"",IF(C4712+G4712&gt;0,C4712+G4712,""),IF(G4712-C4713&gt;0,G4712-C4713,""))</f>
        <v>0.1</v>
      </c>
      <c r="L4712" s="15">
        <f>if(K4712&lt;&gt;"",if(J4713-J4712&lt;G4712,1,if(G4712=J4713-J4712,"Push",0)),"")</f>
        <v>0</v>
      </c>
    </row>
    <row r="4713" hidden="1">
      <c r="B4713" s="74" t="s">
        <v>265</v>
      </c>
      <c r="C4713" s="3">
        <v>3.4</v>
      </c>
      <c r="D4713" s="21">
        <v>0.632</v>
      </c>
      <c r="F4713" s="3"/>
      <c r="G4713" s="4">
        <v>-3.5</v>
      </c>
      <c r="H4713" s="5">
        <v>-175.0</v>
      </c>
      <c r="I4713" s="12">
        <f>if(H4713&lt;0,-H4713/(-H4713+100),100/(H4713+100))/(if(H4713&lt;0,-H4713/(-H4713+100),100/(H4713+100))+if(H4712&lt;0,-H4712/(-H4712+100),100/(H4712+100)))</f>
        <v>0.6072831132</v>
      </c>
      <c r="J4713" s="5">
        <v>76.0</v>
      </c>
      <c r="K4713" s="23" t="str">
        <f>IF(C4713&lt;&gt;"",IF(C4713+G4713&gt;0,C4713+G4713,""),IF(G4713-C4712&gt;0,G4713-C4712,""))</f>
        <v/>
      </c>
      <c r="L4713" s="15" t="str">
        <f>if(K4713&lt;&gt;"",if(J4712-J4713&lt;G4713,1,if(G4713=J4712-J4713,"Push",0)),"")</f>
        <v/>
      </c>
    </row>
    <row r="4714" hidden="1">
      <c r="A4714" s="76">
        <v>44220.0</v>
      </c>
      <c r="B4714" s="77" t="s">
        <v>16</v>
      </c>
      <c r="C4714" s="9">
        <v>11.6</v>
      </c>
      <c r="D4714" s="25">
        <v>0.845</v>
      </c>
      <c r="E4714" s="9"/>
      <c r="F4714" s="9"/>
      <c r="G4714" s="4">
        <v>-10.0</v>
      </c>
      <c r="H4714" s="5">
        <v>-590.0</v>
      </c>
      <c r="I4714" s="12">
        <f>if(H4714&lt;0,-H4714/(-H4714+100),100/(H4714+100))/(if(H4714&lt;0,-H4714/(-H4714+100),100/(H4714+100))+if(H4715&lt;0,-H4715/(-H4715+100),100/(H4715+100)))</f>
        <v>0.8163916977</v>
      </c>
      <c r="J4714" s="5">
        <v>68.0</v>
      </c>
      <c r="K4714" s="14">
        <f>IF(C4714&lt;&gt;"",IF(C4714+G4714&gt;0,C4714+G4714,""),IF(G4714-C4715&gt;0,G4714-C4715,""))</f>
        <v>1.6</v>
      </c>
      <c r="L4714" s="15">
        <f>if(K4714&lt;&gt;"",if(J4715-J4714&lt;G4714,1,if(G4714=J4715-J4714,"Push",0)),"")</f>
        <v>1</v>
      </c>
    </row>
    <row r="4715" hidden="1">
      <c r="B4715" s="74" t="s">
        <v>232</v>
      </c>
      <c r="C4715" s="3"/>
      <c r="D4715" s="3"/>
      <c r="F4715" s="3"/>
      <c r="G4715" s="4">
        <v>10.0</v>
      </c>
      <c r="H4715" s="5">
        <v>420.0</v>
      </c>
      <c r="I4715" s="12">
        <f>if(H4715&lt;0,-H4715/(-H4715+100),100/(H4715+100))/(if(H4715&lt;0,-H4715/(-H4715+100),100/(H4715+100))+if(H4714&lt;0,-H4714/(-H4714+100),100/(H4714+100)))</f>
        <v>0.1836083023</v>
      </c>
      <c r="J4715" s="5">
        <v>52.0</v>
      </c>
      <c r="K4715" s="23" t="str">
        <f>IF(C4715&lt;&gt;"",IF(C4715+G4715&gt;0,C4715+G4715,""),IF(G4715-C4714&gt;0,G4715-C4714,""))</f>
        <v/>
      </c>
      <c r="L4715" s="15" t="str">
        <f>if(K4715&lt;&gt;"",if(J4714-J4715&lt;G4715,1,if(G4715=J4714-J4715,"Push",0)),"")</f>
        <v/>
      </c>
    </row>
    <row r="4716" hidden="1">
      <c r="A4716" s="76">
        <v>44220.0</v>
      </c>
      <c r="B4716" s="77" t="s">
        <v>467</v>
      </c>
      <c r="C4716" s="9"/>
      <c r="D4716" s="9"/>
      <c r="E4716" s="9"/>
      <c r="F4716" s="9"/>
      <c r="G4716" s="4">
        <v>-1.0</v>
      </c>
      <c r="H4716" s="5">
        <v>-113.0</v>
      </c>
      <c r="I4716" s="12">
        <f>if(H4716&lt;0,-H4716/(-H4716+100),100/(H4716+100))/(if(H4716&lt;0,-H4716/(-H4716+100),100/(H4716+100))+if(H4717&lt;0,-H4717/(-H4717+100),100/(H4717+100)))</f>
        <v>0.5064960374</v>
      </c>
      <c r="J4716" s="5">
        <v>82.0</v>
      </c>
      <c r="K4716" s="14" t="str">
        <f>IF(C4716&lt;&gt;"",IF(C4716+G4716&gt;0,C4716+G4716,""),IF(G4716-C4717&gt;0,G4716-C4717,""))</f>
        <v/>
      </c>
      <c r="L4716" s="15" t="str">
        <f>if(K4716&lt;&gt;"",if(J4717-J4716&lt;G4716,1,if(G4716=J4717-J4716,"Push",0)),"")</f>
        <v/>
      </c>
    </row>
    <row r="4717" hidden="1">
      <c r="B4717" s="74" t="s">
        <v>471</v>
      </c>
      <c r="C4717" s="3">
        <v>2.2</v>
      </c>
      <c r="D4717" s="21">
        <v>0.582</v>
      </c>
      <c r="F4717" s="3"/>
      <c r="G4717" s="4">
        <v>1.0</v>
      </c>
      <c r="H4717" s="5">
        <v>-107.0</v>
      </c>
      <c r="I4717" s="12">
        <f>if(H4717&lt;0,-H4717/(-H4717+100),100/(H4717+100))/(if(H4717&lt;0,-H4717/(-H4717+100),100/(H4717+100))+if(H4716&lt;0,-H4716/(-H4716+100),100/(H4716+100)))</f>
        <v>0.4935039626</v>
      </c>
      <c r="J4717" s="5">
        <v>74.0</v>
      </c>
      <c r="K4717" s="23">
        <f>IF(C4717&lt;&gt;"",IF(C4717+G4717&gt;0,C4717+G4717,""),IF(G4717-C4716&gt;0,G4717-C4716,""))</f>
        <v>3.2</v>
      </c>
      <c r="L4717" s="15">
        <f>if(K4717&lt;&gt;"",if(J4716-J4717&lt;G4717,1,if(G4717=J4716-J4717,"Push",0)),"")</f>
        <v>0</v>
      </c>
    </row>
    <row r="4718" hidden="1">
      <c r="A4718" s="76">
        <v>44220.0</v>
      </c>
      <c r="B4718" s="77" t="s">
        <v>99</v>
      </c>
      <c r="C4718" s="9"/>
      <c r="D4718" s="9"/>
      <c r="E4718" s="9"/>
      <c r="F4718" s="9"/>
      <c r="G4718" s="4">
        <v>12.5</v>
      </c>
      <c r="H4718" s="5">
        <v>650.0</v>
      </c>
      <c r="I4718" s="12">
        <f>if(H4718&lt;0,-H4718/(-H4718+100),100/(H4718+100))/(if(H4718&lt;0,-H4718/(-H4718+100),100/(H4718+100))+if(H4719&lt;0,-H4719/(-H4719+100),100/(H4719+100)))</f>
        <v>0.1279069767</v>
      </c>
      <c r="J4718" s="5">
        <v>62.0</v>
      </c>
      <c r="K4718" s="14" t="str">
        <f>IF(C4718&lt;&gt;"",IF(C4718+G4718&gt;0,C4718+G4718,""),IF(G4718-C4719&gt;0,G4718-C4719,""))</f>
        <v/>
      </c>
      <c r="L4718" s="15" t="str">
        <f>if(K4718&lt;&gt;"",if(J4719-J4718&lt;G4718,1,if(G4718=J4719-J4718,"Push",0)),"")</f>
        <v/>
      </c>
    </row>
    <row r="4719" hidden="1">
      <c r="B4719" s="74" t="s">
        <v>398</v>
      </c>
      <c r="C4719" s="3">
        <v>14.9</v>
      </c>
      <c r="D4719" s="21">
        <v>0.918</v>
      </c>
      <c r="F4719" s="3"/>
      <c r="G4719" s="4">
        <v>-12.5</v>
      </c>
      <c r="H4719" s="5">
        <v>-1000.0</v>
      </c>
      <c r="I4719" s="12">
        <f>if(H4719&lt;0,-H4719/(-H4719+100),100/(H4719+100))/(if(H4719&lt;0,-H4719/(-H4719+100),100/(H4719+100))+if(H4718&lt;0,-H4718/(-H4718+100),100/(H4718+100)))</f>
        <v>0.8720930233</v>
      </c>
      <c r="J4719" s="5">
        <v>74.0</v>
      </c>
      <c r="K4719" s="23">
        <f>IF(C4719&lt;&gt;"",IF(C4719+G4719&gt;0,C4719+G4719,""),IF(G4719-C4718&gt;0,G4719-C4718,""))</f>
        <v>2.4</v>
      </c>
      <c r="L4719" s="15">
        <f>if(K4719&lt;&gt;"",if(J4718-J4719&lt;G4719,1,if(G4719=J4718-J4719,"Push",0)),"")</f>
        <v>0</v>
      </c>
    </row>
    <row r="4720" hidden="1">
      <c r="A4720" s="76">
        <v>44220.0</v>
      </c>
      <c r="B4720" s="77" t="s">
        <v>339</v>
      </c>
      <c r="C4720" s="9"/>
      <c r="D4720" s="9"/>
      <c r="E4720" s="9"/>
      <c r="F4720" s="9"/>
      <c r="G4720" s="4">
        <v>5.0</v>
      </c>
      <c r="H4720" s="5">
        <v>185.0</v>
      </c>
      <c r="I4720" s="12">
        <f>if(H4720&lt;0,-H4720/(-H4720+100),100/(H4720+100))/(if(H4720&lt;0,-H4720/(-H4720+100),100/(H4720+100))+if(H4721&lt;0,-H4721/(-H4721+100),100/(H4721+100)))</f>
        <v>0.3348554033</v>
      </c>
      <c r="J4720" s="5">
        <v>57.0</v>
      </c>
      <c r="K4720" s="14" t="str">
        <f>IF(C4720&lt;&gt;"",IF(C4720+G4720&gt;0,C4720+G4720,""),IF(G4720-C4721&gt;0,G4720-C4721,""))</f>
        <v/>
      </c>
      <c r="L4720" s="15" t="str">
        <f>if(K4720&lt;&gt;"",if(J4721-J4720&lt;G4720,1,if(G4720=J4721-J4720,"Push",0)),"")</f>
        <v/>
      </c>
    </row>
    <row r="4721" hidden="1">
      <c r="B4721" s="74" t="s">
        <v>101</v>
      </c>
      <c r="C4721" s="3">
        <v>8.5</v>
      </c>
      <c r="D4721" s="21">
        <v>0.801</v>
      </c>
      <c r="F4721" s="3"/>
      <c r="G4721" s="4">
        <v>-5.0</v>
      </c>
      <c r="H4721" s="5">
        <v>-230.0</v>
      </c>
      <c r="I4721" s="12">
        <f>if(H4721&lt;0,-H4721/(-H4721+100),100/(H4721+100))/(if(H4721&lt;0,-H4721/(-H4721+100),100/(H4721+100))+if(H4720&lt;0,-H4720/(-H4720+100),100/(H4720+100)))</f>
        <v>0.6651445967</v>
      </c>
      <c r="J4721" s="5">
        <v>81.0</v>
      </c>
      <c r="K4721" s="23">
        <f>IF(C4721&lt;&gt;"",IF(C4721+G4721&gt;0,C4721+G4721,""),IF(G4721-C4720&gt;0,G4721-C4720,""))</f>
        <v>3.5</v>
      </c>
      <c r="L4721" s="15">
        <f>if(K4721&lt;&gt;"",if(J4720-J4721&lt;G4721,1,if(G4721=J4720-J4721,"Push",0)),"")</f>
        <v>1</v>
      </c>
    </row>
    <row r="4722" hidden="1">
      <c r="A4722" s="76">
        <v>44220.0</v>
      </c>
      <c r="B4722" s="77" t="s">
        <v>169</v>
      </c>
      <c r="C4722" s="9"/>
      <c r="D4722" s="9"/>
      <c r="E4722" s="9"/>
      <c r="F4722" s="9"/>
      <c r="G4722" s="4">
        <v>13.5</v>
      </c>
      <c r="H4722" s="5">
        <v>700.0</v>
      </c>
      <c r="I4722" s="12">
        <f>if(H4722&lt;0,-H4722/(-H4722+100),100/(H4722+100))/(if(H4722&lt;0,-H4722/(-H4722+100),100/(H4722+100))+if(H4723&lt;0,-H4723/(-H4723+100),100/(H4723+100)))</f>
        <v>0.1189427313</v>
      </c>
      <c r="J4722" s="5">
        <v>83.0</v>
      </c>
      <c r="K4722" s="14" t="str">
        <f>IF(C4722&lt;&gt;"",IF(C4722+G4722&gt;0,C4722+G4722,""),IF(G4722-C4723&gt;0,G4722-C4723,""))</f>
        <v/>
      </c>
      <c r="L4722" s="15" t="str">
        <f>if(K4722&lt;&gt;"",if(J4723-J4722&lt;G4722,1,if(G4722=J4723-J4722,"Push",0)),"")</f>
        <v/>
      </c>
    </row>
    <row r="4723" hidden="1">
      <c r="B4723" s="74" t="s">
        <v>140</v>
      </c>
      <c r="C4723" s="3">
        <v>17.1</v>
      </c>
      <c r="D4723" s="21">
        <v>0.91</v>
      </c>
      <c r="F4723" s="3"/>
      <c r="G4723" s="4">
        <v>-13.5</v>
      </c>
      <c r="H4723" s="5">
        <v>-1250.0</v>
      </c>
      <c r="I4723" s="12">
        <f>if(H4723&lt;0,-H4723/(-H4723+100),100/(H4723+100))/(if(H4723&lt;0,-H4723/(-H4723+100),100/(H4723+100))+if(H4722&lt;0,-H4722/(-H4722+100),100/(H4722+100)))</f>
        <v>0.8810572687</v>
      </c>
      <c r="J4723" s="5">
        <v>99.0</v>
      </c>
      <c r="K4723" s="23">
        <f>IF(C4723&lt;&gt;"",IF(C4723+G4723&gt;0,C4723+G4723,""),IF(G4723-C4722&gt;0,G4723-C4722,""))</f>
        <v>3.6</v>
      </c>
      <c r="L4723" s="15">
        <f>if(K4723&lt;&gt;"",if(J4722-J4723&lt;G4723,1,if(G4723=J4722-J4723,"Push",0)),"")</f>
        <v>1</v>
      </c>
    </row>
    <row r="4724" hidden="1">
      <c r="A4724" s="76">
        <v>44220.0</v>
      </c>
      <c r="B4724" s="77" t="s">
        <v>460</v>
      </c>
      <c r="C4724" s="9"/>
      <c r="D4724" s="9"/>
      <c r="E4724" s="9"/>
      <c r="F4724" s="9"/>
      <c r="G4724" s="4">
        <v>16.5</v>
      </c>
      <c r="H4724" s="5">
        <v>1150.0</v>
      </c>
      <c r="I4724" s="12">
        <f>if(H4724&lt;0,-H4724/(-H4724+100),100/(H4724+100))/(if(H4724&lt;0,-H4724/(-H4724+100),100/(H4724+100))+if(H4725&lt;0,-H4725/(-H4725+100),100/(H4725+100)))</f>
        <v>0.07612610117</v>
      </c>
      <c r="J4724" s="5">
        <v>42.0</v>
      </c>
      <c r="K4724" s="14" t="str">
        <f>IF(C4724&lt;&gt;"",IF(C4724+G4724&gt;0,C4724+G4724,""),IF(G4724-C4725&gt;0,G4724-C4725,""))</f>
        <v/>
      </c>
      <c r="L4724" s="15" t="str">
        <f>if(K4724&lt;&gt;"",if(J4725-J4724&lt;G4724,1,if(G4724=J4725-J4724,"Push",0)),"")</f>
        <v/>
      </c>
    </row>
    <row r="4725" hidden="1">
      <c r="B4725" s="74" t="s">
        <v>26</v>
      </c>
      <c r="C4725" s="3">
        <v>19.7</v>
      </c>
      <c r="D4725" s="21">
        <v>0.962</v>
      </c>
      <c r="F4725" s="3"/>
      <c r="G4725" s="4">
        <v>-16.5</v>
      </c>
      <c r="H4725" s="5">
        <v>-3335.0</v>
      </c>
      <c r="I4725" s="12">
        <f>if(H4725&lt;0,-H4725/(-H4725+100),100/(H4725+100))/(if(H4725&lt;0,-H4725/(-H4725+100),100/(H4725+100))+if(H4724&lt;0,-H4724/(-H4724+100),100/(H4724+100)))</f>
        <v>0.9238738988</v>
      </c>
      <c r="J4725" s="5">
        <v>52.0</v>
      </c>
      <c r="K4725" s="23">
        <f>IF(C4725&lt;&gt;"",IF(C4725+G4725&gt;0,C4725+G4725,""),IF(G4725-C4724&gt;0,G4725-C4724,""))</f>
        <v>3.2</v>
      </c>
      <c r="L4725" s="15">
        <f>if(K4725&lt;&gt;"",if(J4724-J4725&lt;G4725,1,if(G4725=J4724-J4725,"Push",0)),"")</f>
        <v>0</v>
      </c>
    </row>
    <row r="4726" hidden="1">
      <c r="A4726" s="76">
        <v>44220.0</v>
      </c>
      <c r="B4726" s="77" t="s">
        <v>200</v>
      </c>
      <c r="C4726" s="9"/>
      <c r="D4726" s="9"/>
      <c r="E4726" s="9"/>
      <c r="F4726" s="9"/>
      <c r="G4726" s="4">
        <v>2.5</v>
      </c>
      <c r="H4726" s="5">
        <v>120.0</v>
      </c>
      <c r="I4726" s="12">
        <f>if(H4726&lt;0,-H4726/(-H4726+100),100/(H4726+100))/(if(H4726&lt;0,-H4726/(-H4726+100),100/(H4726+100))+if(H4727&lt;0,-H4727/(-H4727+100),100/(H4727+100)))</f>
        <v>0.4323570432</v>
      </c>
      <c r="J4726" s="5">
        <v>87.0</v>
      </c>
      <c r="K4726" s="14">
        <f>IF(C4726&lt;&gt;"",IF(C4726+G4726&gt;0,C4726+G4726,""),IF(G4726-C4727&gt;0,G4726-C4727,""))</f>
        <v>0.7</v>
      </c>
      <c r="L4726" s="15">
        <f>if(K4726&lt;&gt;"",if(J4727-J4726&lt;G4726,1,if(G4726=J4727-J4726,"Push",0)),"")</f>
        <v>1</v>
      </c>
    </row>
    <row r="4727" hidden="1">
      <c r="B4727" s="74" t="s">
        <v>64</v>
      </c>
      <c r="C4727" s="3">
        <v>1.8</v>
      </c>
      <c r="D4727" s="21">
        <v>0.573</v>
      </c>
      <c r="F4727" s="3"/>
      <c r="G4727" s="4">
        <v>-2.5</v>
      </c>
      <c r="H4727" s="5">
        <v>-148.0</v>
      </c>
      <c r="I4727" s="12">
        <f>if(H4727&lt;0,-H4727/(-H4727+100),100/(H4727+100))/(if(H4727&lt;0,-H4727/(-H4727+100),100/(H4727+100))+if(H4726&lt;0,-H4726/(-H4726+100),100/(H4726+100)))</f>
        <v>0.5676429568</v>
      </c>
      <c r="J4727" s="5">
        <v>78.0</v>
      </c>
      <c r="K4727" s="23" t="str">
        <f>IF(C4727&lt;&gt;"",IF(C4727+G4727&gt;0,C4727+G4727,""),IF(G4727-C4726&gt;0,G4727-C4726,""))</f>
        <v/>
      </c>
      <c r="L4727" s="15" t="str">
        <f>if(K4727&lt;&gt;"",if(J4726-J4727&lt;G4727,1,if(G4727=J4726-J4727,"Push",0)),"")</f>
        <v/>
      </c>
    </row>
    <row r="4728" hidden="1">
      <c r="A4728" s="79">
        <v>44220.0</v>
      </c>
      <c r="B4728" s="80" t="s">
        <v>367</v>
      </c>
      <c r="C4728" s="28">
        <v>4.7</v>
      </c>
      <c r="D4728" s="53">
        <v>0.689</v>
      </c>
      <c r="E4728" s="28"/>
      <c r="F4728" s="28"/>
      <c r="G4728" s="68"/>
      <c r="H4728" s="31"/>
      <c r="I4728" s="32"/>
      <c r="J4728" s="41">
        <v>69.0</v>
      </c>
      <c r="K4728" s="33"/>
      <c r="L4728" s="35"/>
    </row>
    <row r="4729" hidden="1">
      <c r="B4729" s="82" t="s">
        <v>45</v>
      </c>
      <c r="C4729" s="37"/>
      <c r="D4729" s="37"/>
      <c r="F4729" s="37"/>
      <c r="G4729" s="68"/>
      <c r="H4729" s="31"/>
      <c r="I4729" s="32"/>
      <c r="J4729" s="41">
        <v>56.0</v>
      </c>
      <c r="K4729" s="33"/>
      <c r="L4729" s="35"/>
    </row>
    <row r="4730" hidden="1">
      <c r="A4730" s="76">
        <v>44220.0</v>
      </c>
      <c r="B4730" s="77" t="s">
        <v>24</v>
      </c>
      <c r="C4730" s="9">
        <v>3.6</v>
      </c>
      <c r="D4730" s="25">
        <v>0.629</v>
      </c>
      <c r="E4730" s="9"/>
      <c r="F4730" s="9"/>
      <c r="G4730" s="4">
        <v>-6.0</v>
      </c>
      <c r="H4730" s="5">
        <v>-275.0</v>
      </c>
      <c r="I4730" s="12">
        <f>if(H4730&lt;0,-H4730/(-H4730+100),100/(H4730+100))/(if(H4730&lt;0,-H4730/(-H4730+100),100/(H4730+100))+if(H4731&lt;0,-H4731/(-H4731+100),100/(H4731+100)))</f>
        <v>0.6978851964</v>
      </c>
      <c r="J4730" s="5">
        <v>80.0</v>
      </c>
      <c r="K4730" s="14" t="str">
        <f>IF(C4730&lt;&gt;"",IF(C4730+G4730&gt;0,C4730+G4730,""),IF(G4730-C4731&gt;0,G4730-C4731,""))</f>
        <v/>
      </c>
      <c r="L4730" s="15" t="str">
        <f>if(K4730&lt;&gt;"",if(J4731-J4730&lt;G4730,1,if(G4730=J4731-J4730,"Push",0)),"")</f>
        <v/>
      </c>
    </row>
    <row r="4731" hidden="1">
      <c r="B4731" s="74" t="s">
        <v>248</v>
      </c>
      <c r="C4731" s="3"/>
      <c r="D4731" s="3"/>
      <c r="F4731" s="3"/>
      <c r="G4731" s="4">
        <v>6.0</v>
      </c>
      <c r="H4731" s="5">
        <v>215.0</v>
      </c>
      <c r="I4731" s="12">
        <f>if(H4731&lt;0,-H4731/(-H4731+100),100/(H4731+100))/(if(H4731&lt;0,-H4731/(-H4731+100),100/(H4731+100))+if(H4730&lt;0,-H4730/(-H4730+100),100/(H4730+100)))</f>
        <v>0.3021148036</v>
      </c>
      <c r="J4731" s="5">
        <v>53.0</v>
      </c>
      <c r="K4731" s="23">
        <f>IF(C4731&lt;&gt;"",IF(C4731+G4731&gt;0,C4731+G4731,""),IF(G4731-C4730&gt;0,G4731-C4730,""))</f>
        <v>2.4</v>
      </c>
      <c r="L4731" s="15">
        <f>if(K4731&lt;&gt;"",if(J4730-J4731&lt;G4731,1,if(G4731=J4730-J4731,"Push",0)),"")</f>
        <v>0</v>
      </c>
    </row>
    <row r="4732" hidden="1">
      <c r="A4732" s="76">
        <v>44220.0</v>
      </c>
      <c r="B4732" s="77" t="s">
        <v>344</v>
      </c>
      <c r="C4732" s="9">
        <v>4.6</v>
      </c>
      <c r="D4732" s="25">
        <v>0.667</v>
      </c>
      <c r="E4732" s="9"/>
      <c r="F4732" s="9"/>
      <c r="G4732" s="4">
        <v>-5.0</v>
      </c>
      <c r="H4732" s="5">
        <v>-230.0</v>
      </c>
      <c r="I4732" s="12">
        <f>if(H4732&lt;0,-H4732/(-H4732+100),100/(H4732+100))/(if(H4732&lt;0,-H4732/(-H4732+100),100/(H4732+100))+if(H4733&lt;0,-H4733/(-H4733+100),100/(H4733+100)))</f>
        <v>0.6651445967</v>
      </c>
      <c r="J4732" s="5">
        <v>79.0</v>
      </c>
      <c r="K4732" s="14" t="str">
        <f>IF(C4732&lt;&gt;"",IF(C4732+G4732&gt;0,C4732+G4732,""),IF(G4732-C4733&gt;0,G4732-C4733,""))</f>
        <v/>
      </c>
      <c r="L4732" s="15" t="str">
        <f>if(K4732&lt;&gt;"",if(J4733-J4732&lt;G4732,1,if(G4732=J4733-J4732,"Push",0)),"")</f>
        <v/>
      </c>
    </row>
    <row r="4733" hidden="1">
      <c r="B4733" s="74" t="s">
        <v>298</v>
      </c>
      <c r="C4733" s="3"/>
      <c r="D4733" s="3"/>
      <c r="F4733" s="3"/>
      <c r="G4733" s="4">
        <v>5.0</v>
      </c>
      <c r="H4733" s="5">
        <v>185.0</v>
      </c>
      <c r="I4733" s="12">
        <f>if(H4733&lt;0,-H4733/(-H4733+100),100/(H4733+100))/(if(H4733&lt;0,-H4733/(-H4733+100),100/(H4733+100))+if(H4732&lt;0,-H4732/(-H4732+100),100/(H4732+100)))</f>
        <v>0.3348554033</v>
      </c>
      <c r="J4733" s="5">
        <v>83.0</v>
      </c>
      <c r="K4733" s="23">
        <f>IF(C4733&lt;&gt;"",IF(C4733+G4733&gt;0,C4733+G4733,""),IF(G4733-C4732&gt;0,G4733-C4732,""))</f>
        <v>0.4</v>
      </c>
      <c r="L4733" s="15">
        <f>if(K4733&lt;&gt;"",if(J4732-J4733&lt;G4733,1,if(G4733=J4732-J4733,"Push",0)),"")</f>
        <v>1</v>
      </c>
    </row>
    <row r="4734" hidden="1">
      <c r="A4734" s="76">
        <v>44220.0</v>
      </c>
      <c r="B4734" s="77" t="s">
        <v>145</v>
      </c>
      <c r="C4734" s="9">
        <v>6.4</v>
      </c>
      <c r="D4734" s="25">
        <v>0.728</v>
      </c>
      <c r="E4734" s="9"/>
      <c r="F4734" s="9"/>
      <c r="G4734" s="4">
        <v>-4.5</v>
      </c>
      <c r="H4734" s="5">
        <v>-205.0</v>
      </c>
      <c r="I4734" s="12">
        <f>if(H4734&lt;0,-H4734/(-H4734+100),100/(H4734+100))/(if(H4734&lt;0,-H4734/(-H4734+100),100/(H4734+100))+if(H4735&lt;0,-H4735/(-H4735+100),100/(H4735+100)))</f>
        <v>0.6404361922</v>
      </c>
      <c r="J4734" s="5">
        <v>88.0</v>
      </c>
      <c r="K4734" s="14">
        <f>IF(C4734&lt;&gt;"",IF(C4734+G4734&gt;0,C4734+G4734,""),IF(G4734-C4735&gt;0,G4734-C4735,""))</f>
        <v>1.9</v>
      </c>
      <c r="L4734" s="15">
        <f>if(K4734&lt;&gt;"",if(J4735-J4734&lt;G4734,1,if(G4734=J4735-J4734,"Push",0)),"")</f>
        <v>0</v>
      </c>
    </row>
    <row r="4735" hidden="1">
      <c r="B4735" s="74" t="s">
        <v>297</v>
      </c>
      <c r="C4735" s="3"/>
      <c r="D4735" s="3"/>
      <c r="F4735" s="3"/>
      <c r="G4735" s="4">
        <v>4.5</v>
      </c>
      <c r="H4735" s="5">
        <v>165.0</v>
      </c>
      <c r="I4735" s="12">
        <f>if(H4735&lt;0,-H4735/(-H4735+100),100/(H4735+100))/(if(H4735&lt;0,-H4735/(-H4735+100),100/(H4735+100))+if(H4734&lt;0,-H4734/(-H4734+100),100/(H4734+100)))</f>
        <v>0.3595638078</v>
      </c>
      <c r="J4735" s="5">
        <v>93.0</v>
      </c>
      <c r="K4735" s="23" t="str">
        <f>IF(C4735&lt;&gt;"",IF(C4735+G4735&gt;0,C4735+G4735,""),IF(G4735-C4734&gt;0,G4735-C4734,""))</f>
        <v/>
      </c>
      <c r="L4735" s="15" t="str">
        <f>if(K4735&lt;&gt;"",if(J4734-J4735&lt;G4735,1,if(G4735=J4734-J4735,"Push",0)),"")</f>
        <v/>
      </c>
    </row>
    <row r="4736" hidden="1">
      <c r="A4736" s="76">
        <v>44220.0</v>
      </c>
      <c r="B4736" s="77" t="s">
        <v>272</v>
      </c>
      <c r="C4736" s="9"/>
      <c r="D4736" s="9"/>
      <c r="E4736" s="9"/>
      <c r="F4736" s="9"/>
      <c r="G4736" s="4">
        <v>3.5</v>
      </c>
      <c r="H4736" s="5">
        <v>143.0</v>
      </c>
      <c r="I4736" s="12">
        <f>if(H4736&lt;0,-H4736/(-H4736+100),100/(H4736+100))/(if(H4736&lt;0,-H4736/(-H4736+100),100/(H4736+100))+if(H4737&lt;0,-H4737/(-H4737+100),100/(H4737+100)))</f>
        <v>0.3927168868</v>
      </c>
      <c r="J4736" s="5">
        <v>73.0</v>
      </c>
      <c r="K4736" s="14">
        <f>IF(C4736&lt;&gt;"",IF(C4736+G4736&gt;0,C4736+G4736,""),IF(G4736-C4737&gt;0,G4736-C4737,""))</f>
        <v>1.5</v>
      </c>
      <c r="L4736" s="15">
        <f>if(K4736&lt;&gt;"",if(J4737-J4736&lt;G4736,1,if(G4736=J4737-J4736,"Push",0)),"")</f>
        <v>1</v>
      </c>
    </row>
    <row r="4737" hidden="1">
      <c r="B4737" s="74" t="s">
        <v>301</v>
      </c>
      <c r="C4737" s="3">
        <v>2.0</v>
      </c>
      <c r="D4737" s="21">
        <v>0.577</v>
      </c>
      <c r="F4737" s="3"/>
      <c r="G4737" s="4">
        <v>-3.5</v>
      </c>
      <c r="H4737" s="5">
        <v>-175.0</v>
      </c>
      <c r="I4737" s="12">
        <f>if(H4737&lt;0,-H4737/(-H4737+100),100/(H4737+100))/(if(H4737&lt;0,-H4737/(-H4737+100),100/(H4737+100))+if(H4736&lt;0,-H4736/(-H4736+100),100/(H4736+100)))</f>
        <v>0.6072831132</v>
      </c>
      <c r="J4737" s="5">
        <v>59.0</v>
      </c>
      <c r="K4737" s="23" t="str">
        <f>IF(C4737&lt;&gt;"",IF(C4737+G4737&gt;0,C4737+G4737,""),IF(G4737-C4736&gt;0,G4737-C4736,""))</f>
        <v/>
      </c>
      <c r="L4737" s="15" t="str">
        <f>if(K4737&lt;&gt;"",if(J4736-J4737&lt;G4737,1,if(G4737=J4736-J4737,"Push",0)),"")</f>
        <v/>
      </c>
    </row>
    <row r="4738" hidden="1">
      <c r="A4738" s="76">
        <v>44220.0</v>
      </c>
      <c r="B4738" s="77" t="s">
        <v>470</v>
      </c>
      <c r="C4738" s="9"/>
      <c r="D4738" s="9"/>
      <c r="E4738" s="9"/>
      <c r="F4738" s="9"/>
      <c r="G4738" s="4">
        <v>4.0</v>
      </c>
      <c r="H4738" s="5">
        <v>155.0</v>
      </c>
      <c r="I4738" s="12">
        <f>if(H4738&lt;0,-H4738/(-H4738+100),100/(H4738+100))/(if(H4738&lt;0,-H4738/(-H4738+100),100/(H4738+100))+if(H4739&lt;0,-H4739/(-H4739+100),100/(H4739+100)))</f>
        <v>0.3761673024</v>
      </c>
      <c r="J4738" s="5">
        <v>64.0</v>
      </c>
      <c r="K4738" s="14" t="str">
        <f>IF(C4738&lt;&gt;"",IF(C4738+G4738&gt;0,C4738+G4738,""),IF(G4738-C4739&gt;0,G4738-C4739,""))</f>
        <v/>
      </c>
      <c r="L4738" s="15" t="str">
        <f>if(K4738&lt;&gt;"",if(J4739-J4738&lt;G4738,1,if(G4738=J4739-J4738,"Push",0)),"")</f>
        <v/>
      </c>
    </row>
    <row r="4739" hidden="1">
      <c r="B4739" s="74" t="s">
        <v>466</v>
      </c>
      <c r="C4739" s="3">
        <v>6.0</v>
      </c>
      <c r="D4739" s="21">
        <v>0.721</v>
      </c>
      <c r="F4739" s="3"/>
      <c r="G4739" s="4">
        <v>-4.0</v>
      </c>
      <c r="H4739" s="5">
        <v>-186.0</v>
      </c>
      <c r="I4739" s="12">
        <f>if(H4739&lt;0,-H4739/(-H4739+100),100/(H4739+100))/(if(H4739&lt;0,-H4739/(-H4739+100),100/(H4739+100))+if(H4738&lt;0,-H4738/(-H4738+100),100/(H4738+100)))</f>
        <v>0.6238326976</v>
      </c>
      <c r="J4739" s="5">
        <v>61.0</v>
      </c>
      <c r="K4739" s="23">
        <f>IF(C4739&lt;&gt;"",IF(C4739+G4739&gt;0,C4739+G4739,""),IF(G4739-C4738&gt;0,G4739-C4738,""))</f>
        <v>2</v>
      </c>
      <c r="L4739" s="15">
        <f>if(K4739&lt;&gt;"",if(J4738-J4739&lt;G4739,1,if(G4739=J4738-J4739,"Push",0)),"")</f>
        <v>0</v>
      </c>
    </row>
    <row r="4740" hidden="1">
      <c r="A4740" s="76">
        <v>44220.0</v>
      </c>
      <c r="B4740" s="77" t="s">
        <v>483</v>
      </c>
      <c r="C4740" s="9"/>
      <c r="D4740" s="9"/>
      <c r="E4740" s="9"/>
      <c r="F4740" s="9"/>
      <c r="G4740" s="4">
        <v>4.0</v>
      </c>
      <c r="H4740" s="5">
        <v>155.0</v>
      </c>
      <c r="I4740" s="12">
        <f>if(H4740&lt;0,-H4740/(-H4740+100),100/(H4740+100))/(if(H4740&lt;0,-H4740/(-H4740+100),100/(H4740+100))+if(H4741&lt;0,-H4741/(-H4741+100),100/(H4741+100)))</f>
        <v>0.3761673024</v>
      </c>
      <c r="J4740" s="5">
        <v>81.0</v>
      </c>
      <c r="K4740" s="14">
        <f>IF(C4740&lt;&gt;"",IF(C4740+G4740&gt;0,C4740+G4740,""),IF(G4740-C4741&gt;0,G4740-C4741,""))</f>
        <v>0.2</v>
      </c>
      <c r="L4740" s="15">
        <f>if(K4740&lt;&gt;"",if(J4741-J4740&lt;G4740,1,if(G4740=J4741-J4740,"Push",0)),"")</f>
        <v>1</v>
      </c>
    </row>
    <row r="4741" hidden="1">
      <c r="B4741" s="74" t="s">
        <v>482</v>
      </c>
      <c r="C4741" s="3">
        <v>3.8</v>
      </c>
      <c r="D4741" s="21">
        <v>0.642</v>
      </c>
      <c r="F4741" s="3"/>
      <c r="G4741" s="4">
        <v>-4.0</v>
      </c>
      <c r="H4741" s="5">
        <v>-186.0</v>
      </c>
      <c r="I4741" s="12">
        <f>if(H4741&lt;0,-H4741/(-H4741+100),100/(H4741+100))/(if(H4741&lt;0,-H4741/(-H4741+100),100/(H4741+100))+if(H4740&lt;0,-H4740/(-H4740+100),100/(H4740+100)))</f>
        <v>0.6238326976</v>
      </c>
      <c r="J4741" s="5">
        <v>79.0</v>
      </c>
      <c r="K4741" s="23" t="str">
        <f>IF(C4741&lt;&gt;"",IF(C4741+G4741&gt;0,C4741+G4741,""),IF(G4741-C4740&gt;0,G4741-C4740,""))</f>
        <v/>
      </c>
      <c r="L4741" s="15" t="str">
        <f>if(K4741&lt;&gt;"",if(J4740-J4741&lt;G4741,1,if(G4741=J4740-J4741,"Push",0)),"")</f>
        <v/>
      </c>
    </row>
    <row r="4742" hidden="1">
      <c r="A4742" s="79">
        <v>44220.0</v>
      </c>
      <c r="B4742" s="80" t="s">
        <v>258</v>
      </c>
      <c r="C4742" s="28"/>
      <c r="D4742" s="28"/>
      <c r="E4742" s="28"/>
      <c r="F4742" s="28"/>
      <c r="G4742" s="68"/>
      <c r="H4742" s="31"/>
      <c r="I4742" s="32"/>
      <c r="J4742" s="41">
        <v>70.0</v>
      </c>
      <c r="K4742" s="33"/>
      <c r="L4742" s="35"/>
    </row>
    <row r="4743" hidden="1">
      <c r="B4743" s="82" t="s">
        <v>89</v>
      </c>
      <c r="C4743" s="37">
        <v>3.3</v>
      </c>
      <c r="D4743" s="38">
        <v>0.614</v>
      </c>
      <c r="F4743" s="37"/>
      <c r="G4743" s="68"/>
      <c r="H4743" s="31"/>
      <c r="I4743" s="32"/>
      <c r="J4743" s="41">
        <v>66.0</v>
      </c>
      <c r="K4743" s="33"/>
      <c r="L4743" s="35"/>
    </row>
    <row r="4744" hidden="1">
      <c r="A4744" s="76">
        <v>44220.0</v>
      </c>
      <c r="B4744" s="77" t="s">
        <v>212</v>
      </c>
      <c r="C4744" s="9"/>
      <c r="D4744" s="9"/>
      <c r="E4744" s="9"/>
      <c r="F4744" s="9"/>
      <c r="G4744" s="4">
        <v>6.0</v>
      </c>
      <c r="H4744" s="5">
        <v>215.0</v>
      </c>
      <c r="I4744" s="12">
        <f>if(H4744&lt;0,-H4744/(-H4744+100),100/(H4744+100))/(if(H4744&lt;0,-H4744/(-H4744+100),100/(H4744+100))+if(H4745&lt;0,-H4745/(-H4745+100),100/(H4745+100)))</f>
        <v>0.3021148036</v>
      </c>
      <c r="J4744" s="5">
        <v>81.0</v>
      </c>
      <c r="K4744" s="14">
        <f>IF(C4744&lt;&gt;"",IF(C4744+G4744&gt;0,C4744+G4744,""),IF(G4744-C4745&gt;0,G4744-C4745,""))</f>
        <v>5.3</v>
      </c>
      <c r="L4744" s="15">
        <f>if(K4744&lt;&gt;"",if(J4745-J4744&lt;G4744,1,if(G4744=J4745-J4744,"Push",0)),"")</f>
        <v>1</v>
      </c>
    </row>
    <row r="4745" hidden="1">
      <c r="B4745" s="74" t="s">
        <v>81</v>
      </c>
      <c r="C4745" s="3">
        <v>0.7</v>
      </c>
      <c r="D4745" s="21">
        <v>0.528</v>
      </c>
      <c r="F4745" s="3"/>
      <c r="G4745" s="4">
        <v>-6.0</v>
      </c>
      <c r="H4745" s="5">
        <v>-275.0</v>
      </c>
      <c r="I4745" s="12">
        <f>if(H4745&lt;0,-H4745/(-H4745+100),100/(H4745+100))/(if(H4745&lt;0,-H4745/(-H4745+100),100/(H4745+100))+if(H4744&lt;0,-H4744/(-H4744+100),100/(H4744+100)))</f>
        <v>0.6978851964</v>
      </c>
      <c r="J4745" s="5">
        <v>76.0</v>
      </c>
      <c r="K4745" s="23" t="str">
        <f>IF(C4745&lt;&gt;"",IF(C4745+G4745&gt;0,C4745+G4745,""),IF(G4745-C4744&gt;0,G4745-C4744,""))</f>
        <v/>
      </c>
      <c r="L4745" s="15" t="str">
        <f>if(K4745&lt;&gt;"",if(J4744-J4745&lt;G4745,1,if(G4745=J4744-J4745,"Push",0)),"")</f>
        <v/>
      </c>
    </row>
    <row r="4746" hidden="1">
      <c r="A4746" s="76">
        <v>44220.0</v>
      </c>
      <c r="B4746" s="77" t="s">
        <v>20</v>
      </c>
      <c r="C4746" s="9">
        <v>20.7</v>
      </c>
      <c r="D4746" s="25">
        <v>0.973</v>
      </c>
      <c r="E4746" s="9"/>
      <c r="F4746" s="9"/>
      <c r="G4746" s="4">
        <v>-16.0</v>
      </c>
      <c r="H4746" s="5">
        <v>-2500.0</v>
      </c>
      <c r="I4746" s="12">
        <f>if(H4746&lt;0,-H4746/(-H4746+100),100/(H4746+100))/(if(H4746&lt;0,-H4746/(-H4746+100),100/(H4746+100))+if(H4747&lt;0,-H4747/(-H4747+100),100/(H4747+100)))</f>
        <v>0.9202453988</v>
      </c>
      <c r="J4746" s="5">
        <v>91.0</v>
      </c>
      <c r="K4746" s="14">
        <f>IF(C4746&lt;&gt;"",IF(C4746+G4746&gt;0,C4746+G4746,""),IF(G4746-C4747&gt;0,G4746-C4747,""))</f>
        <v>4.7</v>
      </c>
      <c r="L4746" s="15">
        <f>if(K4746&lt;&gt;"",if(J4747-J4746&lt;G4746,1,if(G4746=J4747-J4746,"Push",0)),"")</f>
        <v>1</v>
      </c>
    </row>
    <row r="4747" hidden="1">
      <c r="B4747" s="74" t="s">
        <v>286</v>
      </c>
      <c r="C4747" s="3"/>
      <c r="D4747" s="3"/>
      <c r="F4747" s="3"/>
      <c r="G4747" s="4">
        <v>16.0</v>
      </c>
      <c r="H4747" s="5">
        <v>1100.0</v>
      </c>
      <c r="I4747" s="12">
        <f>if(H4747&lt;0,-H4747/(-H4747+100),100/(H4747+100))/(if(H4747&lt;0,-H4747/(-H4747+100),100/(H4747+100))+if(H4746&lt;0,-H4746/(-H4746+100),100/(H4746+100)))</f>
        <v>0.07975460123</v>
      </c>
      <c r="J4747" s="5">
        <v>59.0</v>
      </c>
      <c r="K4747" s="23" t="str">
        <f>IF(C4747&lt;&gt;"",IF(C4747+G4747&gt;0,C4747+G4747,""),IF(G4747-C4746&gt;0,G4747-C4746,""))</f>
        <v/>
      </c>
      <c r="L4747" s="15" t="str">
        <f>if(K4747&lt;&gt;"",if(J4746-J4747&lt;G4747,1,if(G4747=J4746-J4747,"Push",0)),"")</f>
        <v/>
      </c>
    </row>
    <row r="4748">
      <c r="A4748" s="71">
        <v>44221.0</v>
      </c>
      <c r="B4748" s="72" t="s">
        <v>153</v>
      </c>
      <c r="C4748" s="44"/>
      <c r="D4748" s="44"/>
      <c r="E4748" s="44">
        <v>46.8</v>
      </c>
      <c r="F4748" s="44"/>
      <c r="G4748" s="67">
        <v>3.0</v>
      </c>
      <c r="H4748" s="48">
        <v>130.0</v>
      </c>
      <c r="I4748" s="49">
        <f>if(H4748&lt;0,-H4748/(-H4748+100),100/(H4748+100))/(if(H4748&lt;0,-H4748/(-H4748+100),100/(H4748+100))+if(H4749&lt;0,-H4749/(-H4749+100),100/(H4749+100)))</f>
        <v>0.4145990075</v>
      </c>
      <c r="J4748" s="48">
        <v>73.0</v>
      </c>
      <c r="K4748" s="51" t="str">
        <f>IF(C4748&lt;&gt;"",IF(C4748+G4748&gt;0,C4748+G4748,""),IF(G4748-C4749&gt;0,G4748-C4749,""))</f>
        <v/>
      </c>
      <c r="L4748" s="52" t="str">
        <f>if(K4748&lt;&gt;"",if(J4749-J4748&lt;G4748,1,if(G4748=J4749-J4748,"Push",0)),"")</f>
        <v/>
      </c>
    </row>
    <row r="4749">
      <c r="B4749" s="74" t="s">
        <v>265</v>
      </c>
      <c r="C4749" s="3">
        <v>3.9</v>
      </c>
      <c r="D4749" s="21">
        <v>0.652</v>
      </c>
      <c r="F4749" s="3"/>
      <c r="G4749" s="4">
        <v>-3.0</v>
      </c>
      <c r="H4749" s="5">
        <v>-159.0</v>
      </c>
      <c r="I4749" s="12">
        <f>if(H4749&lt;0,-H4749/(-H4749+100),100/(H4749+100))/(if(H4749&lt;0,-H4749/(-H4749+100),100/(H4749+100))+if(H4748&lt;0,-H4748/(-H4748+100),100/(H4748+100)))</f>
        <v>0.5854009925</v>
      </c>
      <c r="J4749" s="5">
        <v>63.0</v>
      </c>
      <c r="K4749" s="23">
        <f>IF(C4749&lt;&gt;"",IF(C4749+G4749&gt;0,C4749+G4749,""),IF(G4749-C4748&gt;0,G4749-C4748,""))</f>
        <v>0.9</v>
      </c>
      <c r="L4749" s="15">
        <f>if(K4749&lt;&gt;"",if(J4748-J4749&lt;G4749,1,if(G4749=J4748-J4749,"Push",0)),"")</f>
        <v>0</v>
      </c>
    </row>
    <row r="4750" hidden="1">
      <c r="A4750" s="76">
        <v>44221.0</v>
      </c>
      <c r="B4750" s="77" t="s">
        <v>99</v>
      </c>
      <c r="C4750" s="9"/>
      <c r="D4750" s="9"/>
      <c r="E4750" s="9">
        <v>29.1</v>
      </c>
      <c r="F4750" s="9"/>
      <c r="G4750" s="4">
        <v>11.5</v>
      </c>
      <c r="H4750" s="5">
        <v>540.0</v>
      </c>
      <c r="I4750" s="12">
        <f>if(H4750&lt;0,-H4750/(-H4750+100),100/(H4750+100))/(if(H4750&lt;0,-H4750/(-H4750+100),100/(H4750+100))+if(H4751&lt;0,-H4751/(-H4751+100),100/(H4751+100)))</f>
        <v>0.148909062</v>
      </c>
      <c r="J4750" s="5">
        <v>71.0</v>
      </c>
      <c r="K4750" s="14" t="str">
        <f>IF(C4750&lt;&gt;"",IF(C4750+G4750&gt;0,C4750+G4750,""),IF(G4750-C4751&gt;0,G4750-C4751,""))</f>
        <v/>
      </c>
      <c r="L4750" s="15" t="str">
        <f>if(K4750&lt;&gt;"",if(J4751-J4750&lt;G4750,1,if(G4750=J4751-J4750,"Push",0)),"")</f>
        <v/>
      </c>
    </row>
    <row r="4751" hidden="1">
      <c r="B4751" s="74" t="s">
        <v>398</v>
      </c>
      <c r="C4751" s="3">
        <v>14.1</v>
      </c>
      <c r="D4751" s="21">
        <v>0.899</v>
      </c>
      <c r="F4751" s="3"/>
      <c r="G4751" s="4">
        <v>-11.5</v>
      </c>
      <c r="H4751" s="5">
        <v>-835.0</v>
      </c>
      <c r="I4751" s="12">
        <f>if(H4751&lt;0,-H4751/(-H4751+100),100/(H4751+100))/(if(H4751&lt;0,-H4751/(-H4751+100),100/(H4751+100))+if(H4750&lt;0,-H4750/(-H4750+100),100/(H4750+100)))</f>
        <v>0.851090938</v>
      </c>
      <c r="J4751" s="5">
        <v>80.0</v>
      </c>
      <c r="K4751" s="23">
        <f>IF(C4751&lt;&gt;"",IF(C4751+G4751&gt;0,C4751+G4751,""),IF(G4751-C4750&gt;0,G4751-C4750,""))</f>
        <v>2.6</v>
      </c>
      <c r="L4751" s="15">
        <f>if(K4751&lt;&gt;"",if(J4750-J4751&lt;G4751,1,if(G4751=J4750-J4751,"Push",0)),"")</f>
        <v>0</v>
      </c>
    </row>
    <row r="4752" hidden="1">
      <c r="A4752" s="76">
        <v>44221.0</v>
      </c>
      <c r="B4752" s="77" t="s">
        <v>60</v>
      </c>
      <c r="C4752" s="9">
        <v>13.4</v>
      </c>
      <c r="D4752" s="25">
        <v>0.875</v>
      </c>
      <c r="E4752" s="9">
        <v>34.1</v>
      </c>
      <c r="F4752" s="9"/>
      <c r="G4752" s="4">
        <v>-9.0</v>
      </c>
      <c r="H4752" s="5">
        <v>-480.0</v>
      </c>
      <c r="I4752" s="12">
        <f>if(H4752&lt;0,-H4752/(-H4752+100),100/(H4752+100))/(if(H4752&lt;0,-H4752/(-H4752+100),100/(H4752+100))+if(H4753&lt;0,-H4753/(-H4753+100),100/(H4753+100)))</f>
        <v>0.7883211679</v>
      </c>
      <c r="J4752" s="5">
        <v>75.0</v>
      </c>
      <c r="K4752" s="14">
        <f>IF(C4752&lt;&gt;"",IF(C4752+G4752&gt;0,C4752+G4752,""),IF(G4752-C4753&gt;0,G4752-C4753,""))</f>
        <v>4.4</v>
      </c>
      <c r="L4752" s="15">
        <f>if(K4752&lt;&gt;"",if(J4753-J4752&lt;G4752,1,if(G4752=J4753-J4752,"Push",0)),"")</f>
        <v>1</v>
      </c>
    </row>
    <row r="4753" hidden="1">
      <c r="B4753" s="74" t="s">
        <v>132</v>
      </c>
      <c r="C4753" s="3"/>
      <c r="D4753" s="3"/>
      <c r="F4753" s="3"/>
      <c r="G4753" s="4">
        <v>9.0</v>
      </c>
      <c r="H4753" s="5">
        <v>350.0</v>
      </c>
      <c r="I4753" s="12">
        <f>if(H4753&lt;0,-H4753/(-H4753+100),100/(H4753+100))/(if(H4753&lt;0,-H4753/(-H4753+100),100/(H4753+100))+if(H4752&lt;0,-H4752/(-H4752+100),100/(H4752+100)))</f>
        <v>0.2116788321</v>
      </c>
      <c r="J4753" s="5">
        <v>50.0</v>
      </c>
      <c r="K4753" s="23" t="str">
        <f>IF(C4753&lt;&gt;"",IF(C4753+G4753&gt;0,C4753+G4753,""),IF(G4753-C4752&gt;0,G4753-C4752,""))</f>
        <v/>
      </c>
      <c r="L4753" s="15" t="str">
        <f>if(K4753&lt;&gt;"",if(J4752-J4753&lt;G4753,1,if(G4753=J4752-J4753,"Push",0)),"")</f>
        <v/>
      </c>
    </row>
    <row r="4754" hidden="1">
      <c r="A4754" s="76">
        <v>44221.0</v>
      </c>
      <c r="B4754" s="77" t="s">
        <v>339</v>
      </c>
      <c r="C4754" s="9"/>
      <c r="D4754" s="9"/>
      <c r="E4754" s="9">
        <v>25.0</v>
      </c>
      <c r="F4754" s="9"/>
      <c r="G4754" s="4">
        <v>8.0</v>
      </c>
      <c r="H4754" s="5">
        <v>310.0</v>
      </c>
      <c r="I4754" s="12">
        <f>if(H4754&lt;0,-H4754/(-H4754+100),100/(H4754+100))/(if(H4754&lt;0,-H4754/(-H4754+100),100/(H4754+100))+if(H4755&lt;0,-H4755/(-H4755+100),100/(H4755+100)))</f>
        <v>0.2336448598</v>
      </c>
      <c r="J4754" s="5">
        <v>71.0</v>
      </c>
      <c r="K4754" s="14" t="str">
        <f>IF(C4754&lt;&gt;"",IF(C4754+G4754&gt;0,C4754+G4754,""),IF(G4754-C4755&gt;0,G4754-C4755,""))</f>
        <v/>
      </c>
      <c r="L4754" s="15" t="str">
        <f>if(K4754&lt;&gt;"",if(J4755-J4754&lt;G4754,1,if(G4754=J4755-J4754,"Push",0)),"")</f>
        <v/>
      </c>
    </row>
    <row r="4755" hidden="1">
      <c r="B4755" s="74" t="s">
        <v>101</v>
      </c>
      <c r="C4755" s="3">
        <v>9.9</v>
      </c>
      <c r="D4755" s="21">
        <v>0.833</v>
      </c>
      <c r="F4755" s="3"/>
      <c r="G4755" s="4">
        <v>-8.0</v>
      </c>
      <c r="H4755" s="5">
        <v>-400.0</v>
      </c>
      <c r="I4755" s="12">
        <f>if(H4755&lt;0,-H4755/(-H4755+100),100/(H4755+100))/(if(H4755&lt;0,-H4755/(-H4755+100),100/(H4755+100))+if(H4754&lt;0,-H4754/(-H4754+100),100/(H4754+100)))</f>
        <v>0.7663551402</v>
      </c>
      <c r="J4755" s="5">
        <v>56.0</v>
      </c>
      <c r="K4755" s="23">
        <f>IF(C4755&lt;&gt;"",IF(C4755+G4755&gt;0,C4755+G4755,""),IF(G4755-C4754&gt;0,G4755-C4754,""))</f>
        <v>1.9</v>
      </c>
      <c r="L4755" s="15">
        <f>if(K4755&lt;&gt;"",if(J4754-J4755&lt;G4755,1,if(G4755=J4754-J4755,"Push",0)),"")</f>
        <v>0</v>
      </c>
    </row>
    <row r="4756" hidden="1">
      <c r="A4756" s="76">
        <v>44221.0</v>
      </c>
      <c r="B4756" s="8" t="s">
        <v>487</v>
      </c>
      <c r="C4756" s="9"/>
      <c r="D4756" s="9"/>
      <c r="E4756" s="9">
        <v>20.1</v>
      </c>
      <c r="F4756" s="9"/>
      <c r="G4756" s="69"/>
      <c r="I4756" s="12">
        <f>if(H4756&lt;0,-H4756/(-H4756+100),100/(H4756+100))/(if(H4756&lt;0,-H4756/(-H4756+100),100/(H4756+100))+if(H4757&lt;0,-H4757/(-H4757+100),100/(H4757+100)))</f>
        <v>0.5</v>
      </c>
      <c r="J4756" s="5">
        <v>41.0</v>
      </c>
      <c r="K4756" s="14"/>
      <c r="L4756" s="15" t="str">
        <f>if(K4756&lt;&gt;"",if(J4757-J4756&lt;G4756,1,if(G4756=J4757-J4756,"Push",0)),"")</f>
        <v/>
      </c>
    </row>
    <row r="4757" hidden="1">
      <c r="B4757" s="74" t="s">
        <v>308</v>
      </c>
      <c r="C4757" s="3">
        <v>38.9</v>
      </c>
      <c r="D4757" s="21">
        <v>0.996</v>
      </c>
      <c r="F4757" s="3"/>
      <c r="G4757" s="69"/>
      <c r="I4757" s="12">
        <f>if(H4757&lt;0,-H4757/(-H4757+100),100/(H4757+100))/(if(H4757&lt;0,-H4757/(-H4757+100),100/(H4757+100))+if(H4756&lt;0,-H4756/(-H4756+100),100/(H4756+100)))</f>
        <v>0.5</v>
      </c>
      <c r="J4757" s="5">
        <v>70.0</v>
      </c>
      <c r="K4757" s="23"/>
      <c r="L4757" s="15" t="str">
        <f>if(K4757&lt;&gt;"",if(J4756-J4757&lt;G4757,1,if(G4757=J4756-J4757,"Push",0)),"")</f>
        <v/>
      </c>
    </row>
    <row r="4758" hidden="1">
      <c r="A4758" s="76">
        <v>44221.0</v>
      </c>
      <c r="B4758" s="77" t="s">
        <v>255</v>
      </c>
      <c r="C4758" s="9"/>
      <c r="D4758" s="9"/>
      <c r="E4758" s="9">
        <v>86.7</v>
      </c>
      <c r="F4758" s="9"/>
      <c r="G4758" s="4">
        <v>7.5</v>
      </c>
      <c r="H4758" s="5">
        <v>280.0</v>
      </c>
      <c r="I4758" s="12">
        <f>if(H4758&lt;0,-H4758/(-H4758+100),100/(H4758+100))/(if(H4758&lt;0,-H4758/(-H4758+100),100/(H4758+100))+if(H4759&lt;0,-H4759/(-H4759+100),100/(H4759+100)))</f>
        <v>0.2534168565</v>
      </c>
      <c r="J4758" s="5">
        <v>58.0</v>
      </c>
      <c r="K4758" s="14">
        <f>IF(C4758&lt;&gt;"",IF(C4758+G4758&gt;0,C4758+G4758,""),IF(G4758-C4759&gt;0,G4758-C4759,""))</f>
        <v>1.5</v>
      </c>
      <c r="L4758" s="15">
        <f>if(K4758&lt;&gt;"",if(J4759-J4758&lt;G4758,1,if(G4758=J4759-J4758,"Push",0)),"")</f>
        <v>0</v>
      </c>
    </row>
    <row r="4759" hidden="1">
      <c r="B4759" s="74" t="s">
        <v>36</v>
      </c>
      <c r="C4759" s="3">
        <v>6.0</v>
      </c>
      <c r="D4759" s="21">
        <v>0.737</v>
      </c>
      <c r="F4759" s="3"/>
      <c r="G4759" s="4">
        <v>-7.5</v>
      </c>
      <c r="H4759" s="5">
        <v>-345.0</v>
      </c>
      <c r="I4759" s="12">
        <f>if(H4759&lt;0,-H4759/(-H4759+100),100/(H4759+100))/(if(H4759&lt;0,-H4759/(-H4759+100),100/(H4759+100))+if(H4758&lt;0,-H4758/(-H4758+100),100/(H4758+100)))</f>
        <v>0.7465831435</v>
      </c>
      <c r="J4759" s="5">
        <v>81.0</v>
      </c>
      <c r="K4759" s="23" t="str">
        <f>IF(C4759&lt;&gt;"",IF(C4759+G4759&gt;0,C4759+G4759,""),IF(G4759-C4758&gt;0,G4759-C4758,""))</f>
        <v/>
      </c>
      <c r="L4759" s="15" t="str">
        <f>if(K4759&lt;&gt;"",if(J4758-J4759&lt;G4759,1,if(G4759=J4758-J4759,"Push",0)),"")</f>
        <v/>
      </c>
    </row>
    <row r="4760" hidden="1">
      <c r="A4760" s="79">
        <v>44221.0</v>
      </c>
      <c r="B4760" s="80" t="s">
        <v>367</v>
      </c>
      <c r="C4760" s="28">
        <v>5.7</v>
      </c>
      <c r="D4760" s="53">
        <v>0.725</v>
      </c>
      <c r="E4760" s="28">
        <v>76.9</v>
      </c>
      <c r="F4760" s="28"/>
      <c r="G4760" s="68"/>
      <c r="H4760" s="31"/>
      <c r="I4760" s="32"/>
      <c r="J4760" s="41">
        <v>65.0</v>
      </c>
      <c r="K4760" s="34"/>
      <c r="L4760" s="35"/>
    </row>
    <row r="4761" hidden="1">
      <c r="B4761" s="82" t="s">
        <v>45</v>
      </c>
      <c r="C4761" s="37"/>
      <c r="D4761" s="37"/>
      <c r="F4761" s="37"/>
      <c r="G4761" s="68"/>
      <c r="H4761" s="31"/>
      <c r="I4761" s="32"/>
      <c r="J4761" s="41">
        <v>58.0</v>
      </c>
      <c r="K4761" s="40"/>
      <c r="L4761" s="35"/>
    </row>
    <row r="4762" hidden="1">
      <c r="A4762" s="79">
        <v>44221.0</v>
      </c>
      <c r="B4762" s="80" t="s">
        <v>336</v>
      </c>
      <c r="C4762" s="28"/>
      <c r="D4762" s="28"/>
      <c r="E4762" s="28">
        <v>44.2</v>
      </c>
      <c r="F4762" s="28"/>
      <c r="G4762" s="68"/>
      <c r="H4762" s="31"/>
      <c r="I4762" s="32"/>
      <c r="J4762" s="41">
        <v>66.0</v>
      </c>
      <c r="K4762" s="34"/>
      <c r="L4762" s="35"/>
    </row>
    <row r="4763" hidden="1">
      <c r="B4763" s="82" t="s">
        <v>386</v>
      </c>
      <c r="C4763" s="37">
        <v>5.4</v>
      </c>
      <c r="D4763" s="38">
        <v>0.697</v>
      </c>
      <c r="F4763" s="37"/>
      <c r="G4763" s="68"/>
      <c r="H4763" s="31"/>
      <c r="I4763" s="32"/>
      <c r="J4763" s="41">
        <v>69.0</v>
      </c>
      <c r="K4763" s="40"/>
      <c r="L4763" s="35"/>
    </row>
    <row r="4764" hidden="1">
      <c r="A4764" s="76">
        <v>44221.0</v>
      </c>
      <c r="B4764" s="8" t="s">
        <v>488</v>
      </c>
      <c r="C4764" s="9"/>
      <c r="D4764" s="9"/>
      <c r="E4764" s="9">
        <v>20.0</v>
      </c>
      <c r="F4764" s="9"/>
      <c r="G4764" s="69"/>
      <c r="I4764" s="12"/>
      <c r="J4764" s="5">
        <v>60.0</v>
      </c>
      <c r="K4764" s="14"/>
      <c r="L4764" s="15"/>
    </row>
    <row r="4765" hidden="1">
      <c r="B4765" s="74" t="s">
        <v>18</v>
      </c>
      <c r="C4765" s="3">
        <v>42.3</v>
      </c>
      <c r="D4765" s="21">
        <v>0.997</v>
      </c>
      <c r="F4765" s="3"/>
      <c r="G4765" s="69"/>
      <c r="I4765" s="12"/>
      <c r="J4765" s="5">
        <v>70.0</v>
      </c>
      <c r="K4765" s="23"/>
      <c r="L4765" s="15"/>
    </row>
    <row r="4766" hidden="1">
      <c r="A4766" s="76">
        <v>44221.0</v>
      </c>
      <c r="B4766" s="77" t="s">
        <v>80</v>
      </c>
      <c r="C4766" s="9">
        <v>0.5</v>
      </c>
      <c r="D4766" s="25">
        <v>0.518</v>
      </c>
      <c r="E4766" s="9">
        <v>96.4</v>
      </c>
      <c r="F4766" s="9"/>
      <c r="G4766" s="4">
        <v>2.0</v>
      </c>
      <c r="H4766" s="5">
        <v>112.0</v>
      </c>
      <c r="I4766" s="12">
        <f>if(H4766&lt;0,-H4766/(-H4766+100),100/(H4766+100))/(if(H4766&lt;0,-H4766/(-H4766+100),100/(H4766+100))+if(H4767&lt;0,-H4767/(-H4767+100),100/(H4767+100)))</f>
        <v>0.4532666458</v>
      </c>
      <c r="J4766" s="5">
        <v>87.0</v>
      </c>
      <c r="K4766" s="14">
        <f>IF(C4766&lt;&gt;"",IF(C4766+G4766&gt;0,C4766+G4766,""),IF(G4766-C4767&gt;0,G4766-C4767,""))</f>
        <v>2.5</v>
      </c>
      <c r="L4766" s="15">
        <f>if(K4766&lt;&gt;"",if(J4767-J4766&lt;G4766,1,if(G4766=J4767-J4766,"Push",0)),"")</f>
        <v>1</v>
      </c>
    </row>
    <row r="4767" hidden="1">
      <c r="B4767" s="74" t="s">
        <v>30</v>
      </c>
      <c r="C4767" s="3"/>
      <c r="D4767" s="3"/>
      <c r="F4767" s="3"/>
      <c r="G4767" s="4">
        <v>-2.0</v>
      </c>
      <c r="H4767" s="5">
        <v>-132.0</v>
      </c>
      <c r="I4767" s="12">
        <f>if(H4767&lt;0,-H4767/(-H4767+100),100/(H4767+100))/(if(H4767&lt;0,-H4767/(-H4767+100),100/(H4767+100))+if(H4766&lt;0,-H4766/(-H4766+100),100/(H4766+100)))</f>
        <v>0.5467333542</v>
      </c>
      <c r="J4767" s="5">
        <v>88.0</v>
      </c>
      <c r="K4767" s="23" t="str">
        <f>IF(C4767&lt;&gt;"",IF(C4767+G4767&gt;0,C4767+G4767,""),IF(G4767-C4766&gt;0,G4767-C4766,""))</f>
        <v/>
      </c>
      <c r="L4767" s="15" t="str">
        <f>if(K4767&lt;&gt;"",if(J4766-J4767&lt;G4767,1,if(G4767=J4766-J4767,"Push",0)),"")</f>
        <v/>
      </c>
    </row>
    <row r="4768" hidden="1">
      <c r="A4768" s="76">
        <v>44221.0</v>
      </c>
      <c r="B4768" s="77" t="s">
        <v>40</v>
      </c>
      <c r="C4768" s="9">
        <v>1.4</v>
      </c>
      <c r="D4768" s="25">
        <v>0.555</v>
      </c>
      <c r="E4768" s="9">
        <v>82.1</v>
      </c>
      <c r="F4768" s="9"/>
      <c r="G4768" s="4">
        <v>-5.5</v>
      </c>
      <c r="H4768" s="5">
        <v>-245.0</v>
      </c>
      <c r="I4768" s="12">
        <f>if(H4768&lt;0,-H4768/(-H4768+100),100/(H4768+100))/(if(H4768&lt;0,-H4768/(-H4768+100),100/(H4768+100))+if(H4769&lt;0,-H4769/(-H4769+100),100/(H4769+100)))</f>
        <v>0.6768906579</v>
      </c>
      <c r="J4768" s="5">
        <v>56.0</v>
      </c>
      <c r="K4768" s="14" t="str">
        <f>IF(C4768&lt;&gt;"",IF(C4768+G4768&gt;0,C4768+G4768,""),IF(G4768-C4769&gt;0,G4768-C4769,""))</f>
        <v/>
      </c>
      <c r="L4768" s="15" t="str">
        <f>if(K4768&lt;&gt;"",if(J4769-J4768&lt;G4768,1,if(G4768=J4769-J4768,"Push",0)),"")</f>
        <v/>
      </c>
    </row>
    <row r="4769" hidden="1">
      <c r="B4769" s="74" t="s">
        <v>116</v>
      </c>
      <c r="C4769" s="3"/>
      <c r="D4769" s="3"/>
      <c r="F4769" s="3"/>
      <c r="G4769" s="4">
        <v>5.5</v>
      </c>
      <c r="H4769" s="5">
        <v>195.0</v>
      </c>
      <c r="I4769" s="12">
        <f>if(H4769&lt;0,-H4769/(-H4769+100),100/(H4769+100))/(if(H4769&lt;0,-H4769/(-H4769+100),100/(H4769+100))+if(H4768&lt;0,-H4768/(-H4768+100),100/(H4768+100)))</f>
        <v>0.3231093421</v>
      </c>
      <c r="J4769" s="5">
        <v>59.0</v>
      </c>
      <c r="K4769" s="23">
        <f>IF(C4769&lt;&gt;"",IF(C4769+G4769&gt;0,C4769+G4769,""),IF(G4769-C4768&gt;0,G4769-C4768,""))</f>
        <v>4.1</v>
      </c>
      <c r="L4769" s="15">
        <f>if(K4769&lt;&gt;"",if(J4768-J4769&lt;G4769,1,if(G4769=J4768-J4769,"Push",0)),"")</f>
        <v>1</v>
      </c>
    </row>
    <row r="4770" hidden="1">
      <c r="A4770" s="76">
        <v>44221.0</v>
      </c>
      <c r="B4770" s="77" t="s">
        <v>67</v>
      </c>
      <c r="C4770" s="9">
        <v>1.4</v>
      </c>
      <c r="D4770" s="25">
        <v>0.55</v>
      </c>
      <c r="E4770" s="9">
        <v>80.2</v>
      </c>
      <c r="F4770" s="9"/>
      <c r="G4770" s="4">
        <v>-3.0</v>
      </c>
      <c r="H4770" s="5">
        <v>-155.0</v>
      </c>
      <c r="I4770" s="12">
        <f>if(H4770&lt;0,-H4770/(-H4770+100),100/(H4770+100))/(if(H4770&lt;0,-H4770/(-H4770+100),100/(H4770+100))+if(H4771&lt;0,-H4771/(-H4771+100),100/(H4771+100)))</f>
        <v>0.582992641</v>
      </c>
      <c r="J4770" s="5">
        <v>81.0</v>
      </c>
      <c r="K4770" s="14" t="str">
        <f>IF(C4770&lt;&gt;"",IF(C4770+G4770&gt;0,C4770+G4770,""),IF(G4770-C4771&gt;0,G4770-C4771,""))</f>
        <v/>
      </c>
      <c r="L4770" s="15" t="str">
        <f>if(K4770&lt;&gt;"",if(J4771-J4770&lt;G4770,1,if(G4770=J4771-J4770,"Push",0)),"")</f>
        <v/>
      </c>
    </row>
    <row r="4771" hidden="1">
      <c r="B4771" s="74" t="s">
        <v>303</v>
      </c>
      <c r="C4771" s="3"/>
      <c r="D4771" s="3"/>
      <c r="F4771" s="3"/>
      <c r="G4771" s="4">
        <v>3.0</v>
      </c>
      <c r="H4771" s="5">
        <v>130.0</v>
      </c>
      <c r="I4771" s="12">
        <f>if(H4771&lt;0,-H4771/(-H4771+100),100/(H4771+100))/(if(H4771&lt;0,-H4771/(-H4771+100),100/(H4771+100))+if(H4770&lt;0,-H4770/(-H4770+100),100/(H4770+100)))</f>
        <v>0.417007359</v>
      </c>
      <c r="J4771" s="5">
        <v>60.0</v>
      </c>
      <c r="K4771" s="23">
        <f>IF(C4771&lt;&gt;"",IF(C4771+G4771&gt;0,C4771+G4771,""),IF(G4771-C4770&gt;0,G4771-C4770,""))</f>
        <v>1.6</v>
      </c>
      <c r="L4771" s="15">
        <f>if(K4771&lt;&gt;"",if(J4770-J4771&lt;G4771,1,if(G4771=J4770-J4771,"Push",0)),"")</f>
        <v>0</v>
      </c>
    </row>
    <row r="4772" hidden="1">
      <c r="A4772" s="76">
        <v>44221.0</v>
      </c>
      <c r="B4772" s="77" t="s">
        <v>239</v>
      </c>
      <c r="C4772" s="9">
        <v>9.4</v>
      </c>
      <c r="D4772" s="25">
        <v>0.808</v>
      </c>
      <c r="E4772" s="9">
        <v>26.6</v>
      </c>
      <c r="F4772" s="9"/>
      <c r="G4772" s="4">
        <v>-9.0</v>
      </c>
      <c r="H4772" s="5">
        <v>-500.0</v>
      </c>
      <c r="I4772" s="12">
        <f>if(H4772&lt;0,-H4772/(-H4772+100),100/(H4772+100))/(if(H4772&lt;0,-H4772/(-H4772+100),100/(H4772+100))+if(H4773&lt;0,-H4773/(-H4773+100),100/(H4773+100)))</f>
        <v>0.7931034483</v>
      </c>
      <c r="J4772" s="5">
        <v>64.0</v>
      </c>
      <c r="K4772" s="14">
        <f>IF(C4772&lt;&gt;"",IF(C4772+G4772&gt;0,C4772+G4772,""),IF(G4772-C4773&gt;0,G4772-C4773,""))</f>
        <v>0.4</v>
      </c>
      <c r="L4772" s="15">
        <f>if(K4772&lt;&gt;"",if(J4773-J4772&lt;G4772,1,if(G4772=J4773-J4772,"Push",0)),"")</f>
        <v>0</v>
      </c>
    </row>
    <row r="4773" hidden="1">
      <c r="B4773" s="74" t="s">
        <v>468</v>
      </c>
      <c r="C4773" s="3"/>
      <c r="D4773" s="3"/>
      <c r="F4773" s="3"/>
      <c r="G4773" s="4">
        <v>9.0</v>
      </c>
      <c r="H4773" s="5">
        <v>360.0</v>
      </c>
      <c r="I4773" s="12">
        <f>if(H4773&lt;0,-H4773/(-H4773+100),100/(H4773+100))/(if(H4773&lt;0,-H4773/(-H4773+100),100/(H4773+100))+if(H4772&lt;0,-H4772/(-H4772+100),100/(H4772+100)))</f>
        <v>0.2068965517</v>
      </c>
      <c r="J4773" s="5">
        <v>66.0</v>
      </c>
      <c r="K4773" s="23" t="str">
        <f>IF(C4773&lt;&gt;"",IF(C4773+G4773&gt;0,C4773+G4773,""),IF(G4773-C4772&gt;0,G4773-C4772,""))</f>
        <v/>
      </c>
      <c r="L4773" s="15" t="str">
        <f>if(K4773&lt;&gt;"",if(J4772-J4773&lt;G4773,1,if(G4773=J4772-J4773,"Push",0)),"")</f>
        <v/>
      </c>
    </row>
    <row r="4774" hidden="1">
      <c r="A4774" s="76">
        <v>44221.0</v>
      </c>
      <c r="B4774" s="77" t="s">
        <v>97</v>
      </c>
      <c r="C4774" s="9">
        <v>9.2</v>
      </c>
      <c r="D4774" s="25">
        <v>0.797</v>
      </c>
      <c r="E4774" s="9">
        <v>25.2</v>
      </c>
      <c r="F4774" s="9"/>
      <c r="G4774" s="4">
        <v>-9.0</v>
      </c>
      <c r="H4774" s="5">
        <v>-480.0</v>
      </c>
      <c r="I4774" s="12">
        <f>if(H4774&lt;0,-H4774/(-H4774+100),100/(H4774+100))/(if(H4774&lt;0,-H4774/(-H4774+100),100/(H4774+100))+if(H4775&lt;0,-H4775/(-H4775+100),100/(H4775+100)))</f>
        <v>0.7919655667</v>
      </c>
      <c r="J4774" s="5">
        <v>73.0</v>
      </c>
      <c r="K4774" s="14">
        <f>IF(C4774&lt;&gt;"",IF(C4774+G4774&gt;0,C4774+G4774,""),IF(G4774-C4775&gt;0,G4774-C4775,""))</f>
        <v>0.2</v>
      </c>
      <c r="L4774" s="15">
        <f>if(K4774&lt;&gt;"",if(J4775-J4774&lt;G4774,1,if(G4774=J4775-J4774,"Push",0)),"")</f>
        <v>1</v>
      </c>
    </row>
    <row r="4775" hidden="1">
      <c r="B4775" s="74" t="s">
        <v>155</v>
      </c>
      <c r="C4775" s="3"/>
      <c r="D4775" s="3"/>
      <c r="F4775" s="3"/>
      <c r="G4775" s="4">
        <v>9.0</v>
      </c>
      <c r="H4775" s="5">
        <v>360.0</v>
      </c>
      <c r="I4775" s="12">
        <f>if(H4775&lt;0,-H4775/(-H4775+100),100/(H4775+100))/(if(H4775&lt;0,-H4775/(-H4775+100),100/(H4775+100))+if(H4774&lt;0,-H4774/(-H4774+100),100/(H4774+100)))</f>
        <v>0.2080344333</v>
      </c>
      <c r="J4775" s="5">
        <v>56.0</v>
      </c>
      <c r="K4775" s="23" t="str">
        <f>IF(C4775&lt;&gt;"",IF(C4775+G4775&gt;0,C4775+G4775,""),IF(G4775-C4774&gt;0,G4775-C4774,""))</f>
        <v/>
      </c>
      <c r="L4775" s="15" t="str">
        <f>if(K4775&lt;&gt;"",if(J4774-J4775&lt;G4775,1,if(G4775=J4774-J4775,"Push",0)),"")</f>
        <v/>
      </c>
    </row>
    <row r="4776" hidden="1">
      <c r="A4776" s="76">
        <v>44221.0</v>
      </c>
      <c r="B4776" s="77" t="s">
        <v>25</v>
      </c>
      <c r="C4776" s="9"/>
      <c r="D4776" s="9"/>
      <c r="E4776" s="9">
        <v>75.5</v>
      </c>
      <c r="F4776" s="9"/>
      <c r="G4776" s="4">
        <v>5.0</v>
      </c>
      <c r="H4776" s="5">
        <v>180.0</v>
      </c>
      <c r="I4776" s="12">
        <f>if(H4776&lt;0,-H4776/(-H4776+100),100/(H4776+100))/(if(H4776&lt;0,-H4776/(-H4776+100),100/(H4776+100))+if(H4777&lt;0,-H4777/(-H4777+100),100/(H4777+100)))</f>
        <v>0.3418803419</v>
      </c>
      <c r="J4776" s="5">
        <v>67.0</v>
      </c>
      <c r="K4776" s="14" t="str">
        <f>IF(C4776&lt;&gt;"",IF(C4776+G4776&gt;0,C4776+G4776,""),IF(G4776-C4777&gt;0,G4776-C4777,""))</f>
        <v/>
      </c>
      <c r="L4776" s="15" t="str">
        <f>if(K4776&lt;&gt;"",if(J4777-J4776&lt;G4776,1,if(G4776=J4777-J4776,"Push",0)),"")</f>
        <v/>
      </c>
    </row>
    <row r="4777" hidden="1">
      <c r="B4777" s="74" t="s">
        <v>261</v>
      </c>
      <c r="C4777" s="3">
        <v>7.9</v>
      </c>
      <c r="D4777" s="21">
        <v>0.752</v>
      </c>
      <c r="F4777" s="3"/>
      <c r="G4777" s="4">
        <v>-5.0</v>
      </c>
      <c r="H4777" s="5">
        <v>-220.0</v>
      </c>
      <c r="I4777" s="12">
        <f>if(H4777&lt;0,-H4777/(-H4777+100),100/(H4777+100))/(if(H4777&lt;0,-H4777/(-H4777+100),100/(H4777+100))+if(H4776&lt;0,-H4776/(-H4776+100),100/(H4776+100)))</f>
        <v>0.6581196581</v>
      </c>
      <c r="J4777" s="5">
        <v>80.0</v>
      </c>
      <c r="K4777" s="23">
        <f>IF(C4777&lt;&gt;"",IF(C4777+G4777&gt;0,C4777+G4777,""),IF(G4777-C4776&gt;0,G4777-C4776,""))</f>
        <v>2.9</v>
      </c>
      <c r="L4777" s="15">
        <f>if(K4777&lt;&gt;"",if(J4776-J4777&lt;G4777,1,if(G4777=J4776-J4777,"Push",0)),"")</f>
        <v>1</v>
      </c>
    </row>
    <row r="4778">
      <c r="A4778" s="71">
        <v>44222.0</v>
      </c>
      <c r="B4778" s="72" t="s">
        <v>273</v>
      </c>
      <c r="C4778" s="44">
        <v>0.3</v>
      </c>
      <c r="D4778" s="45">
        <v>0.514</v>
      </c>
      <c r="E4778" s="44">
        <v>71.1</v>
      </c>
      <c r="F4778" s="44"/>
      <c r="G4778" s="67">
        <v>-1.0</v>
      </c>
      <c r="H4778" s="48">
        <v>-115.0</v>
      </c>
      <c r="I4778" s="49">
        <f>if(H4778&lt;0,-H4778/(-H4778+100),100/(H4778+100))/(if(H4778&lt;0,-H4778/(-H4778+100),100/(H4778+100))+if(H4779&lt;0,-H4779/(-H4779+100),100/(H4779+100)))</f>
        <v>0.5108342362</v>
      </c>
      <c r="J4778" s="48">
        <v>67.0</v>
      </c>
      <c r="K4778" s="51" t="str">
        <f>IF(C4778&lt;&gt;"",IF(C4778+G4778&gt;0,C4778+G4778,""),IF(G4778-C4779&gt;0,G4778-C4779,""))</f>
        <v/>
      </c>
      <c r="L4778" s="52" t="str">
        <f>if(K4778&lt;&gt;"",if(J4779-J4778&lt;G4778,1,if(G4778=J4779-J4778,"Push",0)),"")</f>
        <v/>
      </c>
    </row>
    <row r="4779">
      <c r="B4779" s="74" t="s">
        <v>443</v>
      </c>
      <c r="C4779" s="3"/>
      <c r="D4779" s="3"/>
      <c r="F4779" s="3"/>
      <c r="G4779" s="4">
        <v>1.0</v>
      </c>
      <c r="H4779" s="5">
        <v>-105.0</v>
      </c>
      <c r="I4779" s="12">
        <f>if(H4779&lt;0,-H4779/(-H4779+100),100/(H4779+100))/(if(H4779&lt;0,-H4779/(-H4779+100),100/(H4779+100))+if(H4778&lt;0,-H4778/(-H4778+100),100/(H4778+100)))</f>
        <v>0.4891657638</v>
      </c>
      <c r="J4779" s="5">
        <v>76.0</v>
      </c>
      <c r="K4779" s="23">
        <f>IF(C4779&lt;&gt;"",IF(C4779+G4779&gt;0,C4779+G4779,""),IF(G4779-C4778&gt;0,G4779-C4778,""))</f>
        <v>0.7</v>
      </c>
      <c r="L4779" s="15">
        <f>if(K4779&lt;&gt;"",if(J4778-J4779&lt;G4779,1,if(G4779=J4778-J4779,"Push",0)),"")</f>
        <v>1</v>
      </c>
    </row>
    <row r="4780" hidden="1">
      <c r="A4780" s="79">
        <v>44222.0</v>
      </c>
      <c r="B4780" s="80" t="s">
        <v>336</v>
      </c>
      <c r="C4780" s="28"/>
      <c r="D4780" s="28"/>
      <c r="E4780" s="28">
        <v>44.8</v>
      </c>
      <c r="F4780" s="28"/>
      <c r="G4780" s="68"/>
      <c r="H4780" s="31"/>
      <c r="I4780" s="32"/>
      <c r="J4780" s="41">
        <v>59.0</v>
      </c>
      <c r="K4780" s="34"/>
      <c r="L4780" s="35"/>
    </row>
    <row r="4781" hidden="1">
      <c r="B4781" s="82" t="s">
        <v>386</v>
      </c>
      <c r="C4781" s="37">
        <v>5.1</v>
      </c>
      <c r="D4781" s="38">
        <v>0.689</v>
      </c>
      <c r="F4781" s="37"/>
      <c r="G4781" s="68"/>
      <c r="H4781" s="31"/>
      <c r="I4781" s="32"/>
      <c r="J4781" s="41">
        <v>71.0</v>
      </c>
      <c r="K4781" s="40"/>
      <c r="L4781" s="35"/>
    </row>
    <row r="4782" hidden="1">
      <c r="A4782" s="76">
        <v>44222.0</v>
      </c>
      <c r="B4782" s="77" t="s">
        <v>251</v>
      </c>
      <c r="C4782" s="9">
        <v>15.9</v>
      </c>
      <c r="D4782" s="25">
        <v>0.905</v>
      </c>
      <c r="E4782" s="9">
        <v>51.4</v>
      </c>
      <c r="F4782" s="9"/>
      <c r="G4782" s="4">
        <v>-12.0</v>
      </c>
      <c r="H4782" s="5">
        <v>-910.0</v>
      </c>
      <c r="I4782" s="12">
        <f>if(H4782&lt;0,-H4782/(-H4782+100),100/(H4782+100))/(if(H4782&lt;0,-H4782/(-H4782+100),100/(H4782+100))+if(H4783&lt;0,-H4783/(-H4783+100),100/(H4783+100)))</f>
        <v>0.8587906326</v>
      </c>
      <c r="J4782" s="5">
        <v>79.0</v>
      </c>
      <c r="K4782" s="14">
        <f>IF(C4782&lt;&gt;"",IF(C4782+G4782&gt;0,C4782+G4782,""),IF(G4782-C4783&gt;0,G4782-C4783,""))</f>
        <v>3.9</v>
      </c>
      <c r="L4782" s="15">
        <f>if(K4782&lt;&gt;"",if(J4783-J4782&lt;G4782,1,if(G4782=J4783-J4782,"Push",0)),"")</f>
        <v>1</v>
      </c>
    </row>
    <row r="4783" hidden="1">
      <c r="B4783" s="74" t="s">
        <v>238</v>
      </c>
      <c r="C4783" s="3"/>
      <c r="D4783" s="3"/>
      <c r="F4783" s="3"/>
      <c r="G4783" s="4">
        <v>12.0</v>
      </c>
      <c r="H4783" s="5">
        <v>575.0</v>
      </c>
      <c r="I4783" s="12">
        <f>if(H4783&lt;0,-H4783/(-H4783+100),100/(H4783+100))/(if(H4783&lt;0,-H4783/(-H4783+100),100/(H4783+100))+if(H4782&lt;0,-H4782/(-H4782+100),100/(H4782+100)))</f>
        <v>0.1412093674</v>
      </c>
      <c r="J4783" s="5">
        <v>56.0</v>
      </c>
      <c r="K4783" s="23" t="str">
        <f>IF(C4783&lt;&gt;"",IF(C4783+G4783&gt;0,C4783+G4783,""),IF(G4783-C4782&gt;0,G4783-C4782,""))</f>
        <v/>
      </c>
      <c r="L4783" s="15" t="str">
        <f>if(K4783&lt;&gt;"",if(J4782-J4783&lt;G4783,1,if(G4783=J4782-J4783,"Push",0)),"")</f>
        <v/>
      </c>
    </row>
    <row r="4784" hidden="1">
      <c r="A4784" s="76">
        <v>44222.0</v>
      </c>
      <c r="B4784" s="77" t="s">
        <v>75</v>
      </c>
      <c r="C4784" s="9"/>
      <c r="D4784" s="9"/>
      <c r="E4784" s="9">
        <v>40.7</v>
      </c>
      <c r="F4784" s="9"/>
      <c r="G4784" s="4">
        <v>14.0</v>
      </c>
      <c r="H4784" s="5">
        <v>800.0</v>
      </c>
      <c r="I4784" s="12">
        <f>if(H4784&lt;0,-H4784/(-H4784+100),100/(H4784+100))/(if(H4784&lt;0,-H4784/(-H4784+100),100/(H4784+100))+if(H4785&lt;0,-H4785/(-H4785+100),100/(H4785+100)))</f>
        <v>0.10625</v>
      </c>
      <c r="J4784" s="5">
        <v>58.0</v>
      </c>
      <c r="K4784" s="14">
        <f>IF(C4784&lt;&gt;"",IF(C4784+G4784&gt;0,C4784+G4784,""),IF(G4784-C4785&gt;0,G4784-C4785,""))</f>
        <v>2.9</v>
      </c>
      <c r="L4784" s="15">
        <f>if(K4784&lt;&gt;"",if(J4785-J4784&lt;G4784,1,if(G4784=J4785-J4784,"Push",0)),"")</f>
        <v>0</v>
      </c>
    </row>
    <row r="4785" hidden="1">
      <c r="B4785" s="74" t="s">
        <v>210</v>
      </c>
      <c r="C4785" s="3">
        <v>11.1</v>
      </c>
      <c r="D4785" s="21">
        <v>0.854</v>
      </c>
      <c r="F4785" s="3"/>
      <c r="G4785" s="4">
        <v>-14.0</v>
      </c>
      <c r="H4785" s="5">
        <v>-1430.0</v>
      </c>
      <c r="I4785" s="12">
        <f>if(H4785&lt;0,-H4785/(-H4785+100),100/(H4785+100))/(if(H4785&lt;0,-H4785/(-H4785+100),100/(H4785+100))+if(H4784&lt;0,-H4784/(-H4784+100),100/(H4784+100)))</f>
        <v>0.89375</v>
      </c>
      <c r="J4785" s="5">
        <v>91.0</v>
      </c>
      <c r="K4785" s="23" t="str">
        <f>IF(C4785&lt;&gt;"",IF(C4785+G4785&gt;0,C4785+G4785,""),IF(G4785-C4784&gt;0,G4785-C4784,""))</f>
        <v/>
      </c>
      <c r="L4785" s="15" t="str">
        <f>if(K4785&lt;&gt;"",if(J4784-J4785&lt;G4785,1,if(G4785=J4784-J4785,"Push",0)),"")</f>
        <v/>
      </c>
    </row>
    <row r="4786" hidden="1">
      <c r="A4786" s="76">
        <v>44222.0</v>
      </c>
      <c r="B4786" s="77" t="s">
        <v>347</v>
      </c>
      <c r="C4786" s="9"/>
      <c r="D4786" s="9"/>
      <c r="E4786" s="9">
        <v>92.6</v>
      </c>
      <c r="F4786" s="9"/>
      <c r="G4786" s="4">
        <v>4.5</v>
      </c>
      <c r="H4786" s="5">
        <v>165.0</v>
      </c>
      <c r="I4786" s="12">
        <f>if(H4786&lt;0,-H4786/(-H4786+100),100/(H4786+100))/(if(H4786&lt;0,-H4786/(-H4786+100),100/(H4786+100))+if(H4787&lt;0,-H4787/(-H4787+100),100/(H4787+100)))</f>
        <v>0.3614457831</v>
      </c>
      <c r="J4786" s="5">
        <v>80.0</v>
      </c>
      <c r="K4786" s="14">
        <f>IF(C4786&lt;&gt;"",IF(C4786+G4786&gt;0,C4786+G4786,""),IF(G4786-C4787&gt;0,G4786-C4787,""))</f>
        <v>1.3</v>
      </c>
      <c r="L4786" s="15">
        <f>if(K4786&lt;&gt;"",if(J4787-J4786&lt;G4786,1,if(G4786=J4787-J4786,"Push",0)),"")</f>
        <v>1</v>
      </c>
    </row>
    <row r="4787" hidden="1">
      <c r="B4787" s="74" t="s">
        <v>78</v>
      </c>
      <c r="C4787" s="3">
        <v>3.2</v>
      </c>
      <c r="D4787" s="21">
        <v>0.621</v>
      </c>
      <c r="F4787" s="3"/>
      <c r="G4787" s="4">
        <v>-4.5</v>
      </c>
      <c r="H4787" s="5">
        <v>-200.0</v>
      </c>
      <c r="I4787" s="12">
        <f>if(H4787&lt;0,-H4787/(-H4787+100),100/(H4787+100))/(if(H4787&lt;0,-H4787/(-H4787+100),100/(H4787+100))+if(H4786&lt;0,-H4786/(-H4786+100),100/(H4786+100)))</f>
        <v>0.6385542169</v>
      </c>
      <c r="J4787" s="5">
        <v>79.0</v>
      </c>
      <c r="K4787" s="23" t="str">
        <f>IF(C4787&lt;&gt;"",IF(C4787+G4787&gt;0,C4787+G4787,""),IF(G4787-C4786&gt;0,G4787-C4786,""))</f>
        <v/>
      </c>
      <c r="L4787" s="15" t="str">
        <f>if(K4787&lt;&gt;"",if(J4786-J4787&lt;G4787,1,if(G4787=J4786-J4787,"Push",0)),"")</f>
        <v/>
      </c>
    </row>
    <row r="4788" hidden="1">
      <c r="A4788" s="76">
        <v>44222.0</v>
      </c>
      <c r="B4788" s="77" t="s">
        <v>34</v>
      </c>
      <c r="C4788" s="9">
        <v>1.5</v>
      </c>
      <c r="D4788" s="25">
        <v>0.553</v>
      </c>
      <c r="E4788" s="9">
        <v>88.5</v>
      </c>
      <c r="F4788" s="9"/>
      <c r="G4788" s="4">
        <v>-3.5</v>
      </c>
      <c r="H4788" s="5">
        <v>-167.0</v>
      </c>
      <c r="I4788" s="12">
        <f>if(H4788&lt;0,-H4788/(-H4788+100),100/(H4788+100))/(if(H4788&lt;0,-H4788/(-H4788+100),100/(H4788+100))+if(H4789&lt;0,-H4789/(-H4789+100),100/(H4789+100)))</f>
        <v>0.6001796945</v>
      </c>
      <c r="J4788" s="5">
        <v>75.0</v>
      </c>
      <c r="K4788" s="14" t="str">
        <f>IF(C4788&lt;&gt;"",IF(C4788+G4788&gt;0,C4788+G4788,""),IF(G4788-C4789&gt;0,G4788-C4789,""))</f>
        <v/>
      </c>
      <c r="L4788" s="15" t="str">
        <f>if(K4788&lt;&gt;"",if(J4789-J4788&lt;G4788,1,if(G4788=J4789-J4788,"Push",0)),"")</f>
        <v/>
      </c>
    </row>
    <row r="4789" hidden="1">
      <c r="B4789" s="74" t="s">
        <v>110</v>
      </c>
      <c r="C4789" s="3"/>
      <c r="D4789" s="3"/>
      <c r="F4789" s="3"/>
      <c r="G4789" s="4">
        <v>3.5</v>
      </c>
      <c r="H4789" s="5">
        <v>140.0</v>
      </c>
      <c r="I4789" s="12">
        <f>if(H4789&lt;0,-H4789/(-H4789+100),100/(H4789+100))/(if(H4789&lt;0,-H4789/(-H4789+100),100/(H4789+100))+if(H4788&lt;0,-H4788/(-H4788+100),100/(H4788+100)))</f>
        <v>0.3998203055</v>
      </c>
      <c r="J4789" s="5">
        <v>65.0</v>
      </c>
      <c r="K4789" s="23">
        <f>IF(C4789&lt;&gt;"",IF(C4789+G4789&gt;0,C4789+G4789,""),IF(G4789-C4788&gt;0,G4789-C4788,""))</f>
        <v>2</v>
      </c>
      <c r="L4789" s="15">
        <f>if(K4789&lt;&gt;"",if(J4788-J4789&lt;G4789,1,if(G4789=J4788-J4789,"Push",0)),"")</f>
        <v>0</v>
      </c>
    </row>
    <row r="4790" hidden="1">
      <c r="A4790" s="76">
        <v>44222.0</v>
      </c>
      <c r="B4790" s="77" t="s">
        <v>144</v>
      </c>
      <c r="C4790" s="9"/>
      <c r="D4790" s="9"/>
      <c r="E4790" s="9">
        <v>85.8</v>
      </c>
      <c r="F4790" s="9"/>
      <c r="G4790" s="4">
        <v>2.5</v>
      </c>
      <c r="H4790" s="5">
        <v>120.0</v>
      </c>
      <c r="I4790" s="12">
        <f>if(H4790&lt;0,-H4790/(-H4790+100),100/(H4790+100))/(if(H4790&lt;0,-H4790/(-H4790+100),100/(H4790+100))+if(H4791&lt;0,-H4791/(-H4791+100),100/(H4791+100)))</f>
        <v>0.4357962697</v>
      </c>
      <c r="J4790" s="5">
        <v>72.0</v>
      </c>
      <c r="K4790" s="14">
        <f>IF(C4790&lt;&gt;"",IF(C4790+G4790&gt;0,C4790+G4790,""),IF(G4790-C4791&gt;0,G4790-C4791,""))</f>
        <v>0.8</v>
      </c>
      <c r="L4790" s="15">
        <f>if(K4790&lt;&gt;"",if(J4791-J4790&lt;G4790,1,if(G4790=J4791-J4790,"Push",0)),"")</f>
        <v>0</v>
      </c>
    </row>
    <row r="4791" hidden="1">
      <c r="B4791" s="74" t="s">
        <v>24</v>
      </c>
      <c r="C4791" s="3">
        <v>1.7</v>
      </c>
      <c r="D4791" s="21">
        <v>0.56</v>
      </c>
      <c r="F4791" s="3"/>
      <c r="G4791" s="4">
        <v>-2.5</v>
      </c>
      <c r="H4791" s="5">
        <v>-143.0</v>
      </c>
      <c r="I4791" s="12">
        <f>if(H4791&lt;0,-H4791/(-H4791+100),100/(H4791+100))/(if(H4791&lt;0,-H4791/(-H4791+100),100/(H4791+100))+if(H4790&lt;0,-H4790/(-H4790+100),100/(H4790+100)))</f>
        <v>0.5642037303</v>
      </c>
      <c r="J4791" s="5">
        <v>76.0</v>
      </c>
      <c r="K4791" s="23" t="str">
        <f>IF(C4791&lt;&gt;"",IF(C4791+G4791&gt;0,C4791+G4791,""),IF(G4791-C4790&gt;0,G4791-C4790,""))</f>
        <v/>
      </c>
      <c r="L4791" s="15" t="str">
        <f>if(K4791&lt;&gt;"",if(J4790-J4791&lt;G4791,1,if(G4791=J4790-J4791,"Push",0)),"")</f>
        <v/>
      </c>
    </row>
    <row r="4792" hidden="1">
      <c r="A4792" s="76">
        <v>44222.0</v>
      </c>
      <c r="B4792" s="77" t="s">
        <v>13</v>
      </c>
      <c r="C4792" s="9"/>
      <c r="D4792" s="9"/>
      <c r="E4792" s="9">
        <v>77.6</v>
      </c>
      <c r="F4792" s="9"/>
      <c r="G4792" s="4">
        <v>9.5</v>
      </c>
      <c r="H4792" s="5">
        <v>400.0</v>
      </c>
      <c r="I4792" s="12">
        <f>if(H4792&lt;0,-H4792/(-H4792+100),100/(H4792+100))/(if(H4792&lt;0,-H4792/(-H4792+100),100/(H4792+100))+if(H4793&lt;0,-H4793/(-H4793+100),100/(H4793+100)))</f>
        <v>0.1920731707</v>
      </c>
      <c r="J4792" s="5">
        <v>53.0</v>
      </c>
      <c r="K4792" s="14" t="str">
        <f>IF(C4792&lt;&gt;"",IF(C4792+G4792&gt;0,C4792+G4792,""),IF(G4792-C4793&gt;0,G4792-C4793,""))</f>
        <v/>
      </c>
      <c r="L4792" s="15" t="str">
        <f>if(K4792&lt;&gt;"",if(J4793-J4792&lt;G4792,1,if(G4792=J4793-J4792,"Push",0)),"")</f>
        <v/>
      </c>
    </row>
    <row r="4793" hidden="1">
      <c r="B4793" s="74" t="s">
        <v>379</v>
      </c>
      <c r="C4793" s="3">
        <v>10.0</v>
      </c>
      <c r="D4793" s="21">
        <v>0.839</v>
      </c>
      <c r="F4793" s="3"/>
      <c r="G4793" s="4">
        <v>-9.5</v>
      </c>
      <c r="H4793" s="5">
        <v>-530.0</v>
      </c>
      <c r="I4793" s="12">
        <f>if(H4793&lt;0,-H4793/(-H4793+100),100/(H4793+100))/(if(H4793&lt;0,-H4793/(-H4793+100),100/(H4793+100))+if(H4792&lt;0,-H4792/(-H4792+100),100/(H4792+100)))</f>
        <v>0.8079268293</v>
      </c>
      <c r="J4793" s="5">
        <v>56.0</v>
      </c>
      <c r="K4793" s="23">
        <f>IF(C4793&lt;&gt;"",IF(C4793+G4793&gt;0,C4793+G4793,""),IF(G4793-C4792&gt;0,G4793-C4792,""))</f>
        <v>0.5</v>
      </c>
      <c r="L4793" s="15">
        <f>if(K4793&lt;&gt;"",if(J4792-J4793&lt;G4793,1,if(G4793=J4792-J4793,"Push",0)),"")</f>
        <v>0</v>
      </c>
    </row>
    <row r="4794" hidden="1">
      <c r="A4794" s="76">
        <v>44222.0</v>
      </c>
      <c r="B4794" s="77" t="s">
        <v>96</v>
      </c>
      <c r="C4794" s="9"/>
      <c r="D4794" s="9"/>
      <c r="E4794" s="9">
        <v>75.6</v>
      </c>
      <c r="F4794" s="9"/>
      <c r="G4794" s="84">
        <v>7.0</v>
      </c>
      <c r="H4794" s="17">
        <v>250.0</v>
      </c>
      <c r="I4794" s="12">
        <f>if(H4794&lt;0,-H4794/(-H4794+100),100/(H4794+100))/(if(H4794&lt;0,-H4794/(-H4794+100),100/(H4794+100))+if(H4795&lt;0,-H4795/(-H4795+100),100/(H4795+100)))</f>
        <v>0.273476112</v>
      </c>
      <c r="J4794" s="5">
        <v>59.0</v>
      </c>
      <c r="K4794" s="14" t="str">
        <f>IF(C4794&lt;&gt;"",IF(C4794+G4794&gt;0,C4794+G4794,""),IF(G4794-C4795&gt;0,G4794-C4795,""))</f>
        <v/>
      </c>
      <c r="L4794" s="15" t="str">
        <f>if(K4794&lt;&gt;"",if(J4795-J4794&lt;G4794,1,if(G4794=J4795-J4794,"Push",0)),"")</f>
        <v/>
      </c>
    </row>
    <row r="4795" hidden="1">
      <c r="B4795" s="74" t="s">
        <v>122</v>
      </c>
      <c r="C4795" s="3">
        <v>10.9</v>
      </c>
      <c r="D4795" s="21">
        <v>0.846</v>
      </c>
      <c r="F4795" s="3"/>
      <c r="G4795" s="84">
        <v>-7.0</v>
      </c>
      <c r="H4795" s="17">
        <v>-315.0</v>
      </c>
      <c r="I4795" s="12">
        <f>if(H4795&lt;0,-H4795/(-H4795+100),100/(H4795+100))/(if(H4795&lt;0,-H4795/(-H4795+100),100/(H4795+100))+if(H4794&lt;0,-H4794/(-H4794+100),100/(H4794+100)))</f>
        <v>0.726523888</v>
      </c>
      <c r="J4795" s="5">
        <v>70.0</v>
      </c>
      <c r="K4795" s="23">
        <f>IF(C4795&lt;&gt;"",IF(C4795+G4795&gt;0,C4795+G4795,""),IF(G4795-C4794&gt;0,G4795-C4794,""))</f>
        <v>3.9</v>
      </c>
      <c r="L4795" s="15">
        <f>if(K4795&lt;&gt;"",if(J4794-J4795&lt;G4795,1,if(G4795=J4794-J4795,"Push",0)),"")</f>
        <v>1</v>
      </c>
    </row>
    <row r="4796" hidden="1">
      <c r="A4796" s="76">
        <v>44222.0</v>
      </c>
      <c r="B4796" s="77" t="s">
        <v>46</v>
      </c>
      <c r="C4796" s="9">
        <v>8.2</v>
      </c>
      <c r="D4796" s="25">
        <v>0.792</v>
      </c>
      <c r="E4796" s="9">
        <v>55.8</v>
      </c>
      <c r="F4796" s="9"/>
      <c r="G4796" s="4">
        <v>-4.5</v>
      </c>
      <c r="H4796" s="5">
        <v>-205.0</v>
      </c>
      <c r="I4796" s="12">
        <f>if(H4796&lt;0,-H4796/(-H4796+100),100/(H4796+100))/(if(H4796&lt;0,-H4796/(-H4796+100),100/(H4796+100))+if(H4797&lt;0,-H4797/(-H4797+100),100/(H4797+100)))</f>
        <v>0.6404361922</v>
      </c>
      <c r="J4796" s="5">
        <v>90.0</v>
      </c>
      <c r="K4796" s="14">
        <f>IF(C4796&lt;&gt;"",IF(C4796+G4796&gt;0,C4796+G4796,""),IF(G4796-C4797&gt;0,G4796-C4797,""))</f>
        <v>3.7</v>
      </c>
      <c r="L4796" s="15">
        <f>if(K4796&lt;&gt;"",if(J4797-J4796&lt;G4796,1,if(G4796=J4797-J4796,"Push",0)),"")</f>
        <v>1</v>
      </c>
    </row>
    <row r="4797" hidden="1">
      <c r="B4797" s="74" t="s">
        <v>178</v>
      </c>
      <c r="C4797" s="3"/>
      <c r="D4797" s="3"/>
      <c r="F4797" s="3"/>
      <c r="G4797" s="4">
        <v>4.5</v>
      </c>
      <c r="H4797" s="5">
        <v>165.0</v>
      </c>
      <c r="I4797" s="12">
        <f>if(H4797&lt;0,-H4797/(-H4797+100),100/(H4797+100))/(if(H4797&lt;0,-H4797/(-H4797+100),100/(H4797+100))+if(H4796&lt;0,-H4796/(-H4796+100),100/(H4796+100)))</f>
        <v>0.3595638078</v>
      </c>
      <c r="J4797" s="5">
        <v>81.0</v>
      </c>
      <c r="K4797" s="23" t="str">
        <f>IF(C4797&lt;&gt;"",IF(C4797+G4797&gt;0,C4797+G4797,""),IF(G4797-C4796&gt;0,G4797-C4796,""))</f>
        <v/>
      </c>
      <c r="L4797" s="15" t="str">
        <f>if(K4797&lt;&gt;"",if(J4796-J4797&lt;G4797,1,if(G4797=J4796-J4797,"Push",0)),"")</f>
        <v/>
      </c>
    </row>
    <row r="4798" hidden="1">
      <c r="A4798" s="76">
        <v>44222.0</v>
      </c>
      <c r="B4798" s="77" t="s">
        <v>91</v>
      </c>
      <c r="C4798" s="9"/>
      <c r="D4798" s="9"/>
      <c r="E4798" s="9">
        <v>43.5</v>
      </c>
      <c r="F4798" s="9"/>
      <c r="G4798" s="4">
        <v>5.0</v>
      </c>
      <c r="H4798" s="5">
        <v>180.0</v>
      </c>
      <c r="I4798" s="12">
        <f>if(H4798&lt;0,-H4798/(-H4798+100),100/(H4798+100))/(if(H4798&lt;0,-H4798/(-H4798+100),100/(H4798+100))+if(H4799&lt;0,-H4799/(-H4799+100),100/(H4799+100)))</f>
        <v>0.3403141361</v>
      </c>
      <c r="J4798" s="5">
        <v>94.0</v>
      </c>
      <c r="K4798" s="14">
        <f>IF(C4798&lt;&gt;"",IF(C4798+G4798&gt;0,C4798+G4798,""),IF(G4798-C4799&gt;0,G4798-C4799,""))</f>
        <v>1.9</v>
      </c>
      <c r="L4798" s="15">
        <f>if(K4798&lt;&gt;"",if(J4799-J4798&lt;G4798,1,if(G4798=J4799-J4798,"Push",0)),"")</f>
        <v>1</v>
      </c>
    </row>
    <row r="4799" hidden="1">
      <c r="B4799" s="74" t="s">
        <v>109</v>
      </c>
      <c r="C4799" s="3">
        <v>3.1</v>
      </c>
      <c r="D4799" s="21">
        <v>0.612</v>
      </c>
      <c r="F4799" s="3"/>
      <c r="G4799" s="4">
        <v>-5.0</v>
      </c>
      <c r="H4799" s="5">
        <v>-225.0</v>
      </c>
      <c r="I4799" s="12">
        <f>if(H4799&lt;0,-H4799/(-H4799+100),100/(H4799+100))/(if(H4799&lt;0,-H4799/(-H4799+100),100/(H4799+100))+if(H4798&lt;0,-H4798/(-H4798+100),100/(H4798+100)))</f>
        <v>0.6596858639</v>
      </c>
      <c r="J4799" s="5">
        <v>92.0</v>
      </c>
      <c r="K4799" s="23" t="str">
        <f>IF(C4799&lt;&gt;"",IF(C4799+G4799&gt;0,C4799+G4799,""),IF(G4799-C4798&gt;0,G4799-C4798,""))</f>
        <v/>
      </c>
      <c r="L4799" s="15" t="str">
        <f>if(K4799&lt;&gt;"",if(J4798-J4799&lt;G4799,1,if(G4799=J4798-J4799,"Push",0)),"")</f>
        <v/>
      </c>
    </row>
    <row r="4800" hidden="1">
      <c r="A4800" s="76">
        <v>44222.0</v>
      </c>
      <c r="B4800" s="77" t="s">
        <v>53</v>
      </c>
      <c r="C4800" s="9"/>
      <c r="D4800" s="9"/>
      <c r="E4800" s="9">
        <v>39.5</v>
      </c>
      <c r="F4800" s="9"/>
      <c r="G4800" s="4">
        <v>10.5</v>
      </c>
      <c r="H4800" s="5">
        <v>450.0</v>
      </c>
      <c r="I4800" s="12">
        <f>if(H4800&lt;0,-H4800/(-H4800+100),100/(H4800+100))/(if(H4800&lt;0,-H4800/(-H4800+100),100/(H4800+100))+if(H4801&lt;0,-H4801/(-H4801+100),100/(H4801+100)))</f>
        <v>0.1728395062</v>
      </c>
      <c r="J4800" s="5">
        <v>65.0</v>
      </c>
      <c r="K4800" s="14" t="str">
        <f>IF(C4800&lt;&gt;"",IF(C4800+G4800&gt;0,C4800+G4800,""),IF(G4800-C4801&gt;0,G4800-C4801,""))</f>
        <v/>
      </c>
      <c r="L4800" s="15" t="str">
        <f>if(K4800&lt;&gt;"",if(J4801-J4800&lt;G4800,1,if(G4800=J4801-J4800,"Push",0)),"")</f>
        <v/>
      </c>
    </row>
    <row r="4801" hidden="1">
      <c r="B4801" s="74" t="s">
        <v>416</v>
      </c>
      <c r="C4801" s="3">
        <v>12.5</v>
      </c>
      <c r="D4801" s="21">
        <v>0.871</v>
      </c>
      <c r="F4801" s="3"/>
      <c r="G4801" s="4">
        <v>-10.5</v>
      </c>
      <c r="H4801" s="5">
        <v>-670.0</v>
      </c>
      <c r="I4801" s="12">
        <f>if(H4801&lt;0,-H4801/(-H4801+100),100/(H4801+100))/(if(H4801&lt;0,-H4801/(-H4801+100),100/(H4801+100))+if(H4800&lt;0,-H4800/(-H4800+100),100/(H4800+100)))</f>
        <v>0.8271604938</v>
      </c>
      <c r="J4801" s="5">
        <v>86.0</v>
      </c>
      <c r="K4801" s="23">
        <f>IF(C4801&lt;&gt;"",IF(C4801+G4801&gt;0,C4801+G4801,""),IF(G4801-C4800&gt;0,G4801-C4800,""))</f>
        <v>2</v>
      </c>
      <c r="L4801" s="15">
        <f>if(K4801&lt;&gt;"",if(J4800-J4801&lt;G4801,1,if(G4801=J4800-J4801,"Push",0)),"")</f>
        <v>1</v>
      </c>
    </row>
    <row r="4802" hidden="1">
      <c r="A4802" s="76">
        <v>44222.0</v>
      </c>
      <c r="B4802" s="77" t="s">
        <v>47</v>
      </c>
      <c r="C4802" s="9">
        <v>6.3</v>
      </c>
      <c r="D4802" s="25">
        <v>0.723</v>
      </c>
      <c r="E4802" s="9">
        <v>70.1</v>
      </c>
      <c r="F4802" s="9"/>
      <c r="G4802" s="4">
        <v>-3.5</v>
      </c>
      <c r="H4802" s="5">
        <v>-167.0</v>
      </c>
      <c r="I4802" s="12">
        <f>if(H4802&lt;0,-H4802/(-H4802+100),100/(H4802+100))/(if(H4802&lt;0,-H4802/(-H4802+100),100/(H4802+100))+if(H4803&lt;0,-H4803/(-H4803+100),100/(H4803+100)))</f>
        <v>0.6001796945</v>
      </c>
      <c r="J4802" s="5">
        <v>68.0</v>
      </c>
      <c r="K4802" s="14">
        <f>IF(C4802&lt;&gt;"",IF(C4802+G4802&gt;0,C4802+G4802,""),IF(G4802-C4803&gt;0,G4802-C4803,""))</f>
        <v>2.8</v>
      </c>
      <c r="L4802" s="15">
        <f>if(K4802&lt;&gt;"",if(J4803-J4802&lt;G4802,1,if(G4802=J4803-J4802,"Push",0)),"")</f>
        <v>1</v>
      </c>
    </row>
    <row r="4803" hidden="1">
      <c r="B4803" s="74" t="s">
        <v>435</v>
      </c>
      <c r="C4803" s="3"/>
      <c r="D4803" s="3"/>
      <c r="F4803" s="3"/>
      <c r="G4803" s="4">
        <v>3.5</v>
      </c>
      <c r="H4803" s="5">
        <v>140.0</v>
      </c>
      <c r="I4803" s="12">
        <f>if(H4803&lt;0,-H4803/(-H4803+100),100/(H4803+100))/(if(H4803&lt;0,-H4803/(-H4803+100),100/(H4803+100))+if(H4802&lt;0,-H4802/(-H4802+100),100/(H4802+100)))</f>
        <v>0.3998203055</v>
      </c>
      <c r="J4803" s="5">
        <v>61.0</v>
      </c>
      <c r="K4803" s="23" t="str">
        <f>IF(C4803&lt;&gt;"",IF(C4803+G4803&gt;0,C4803+G4803,""),IF(G4803-C4802&gt;0,G4803-C4802,""))</f>
        <v/>
      </c>
      <c r="L4803" s="15" t="str">
        <f>if(K4803&lt;&gt;"",if(J4802-J4803&lt;G4803,1,if(G4803=J4802-J4803,"Push",0)),"")</f>
        <v/>
      </c>
    </row>
    <row r="4804" hidden="1">
      <c r="A4804" s="79">
        <v>44222.0</v>
      </c>
      <c r="B4804" s="80" t="s">
        <v>157</v>
      </c>
      <c r="C4804" s="28"/>
      <c r="D4804" s="28"/>
      <c r="E4804" s="28">
        <v>32.1</v>
      </c>
      <c r="F4804" s="28"/>
      <c r="G4804" s="68"/>
      <c r="H4804" s="31"/>
      <c r="I4804" s="32"/>
      <c r="J4804" s="41">
        <v>87.0</v>
      </c>
      <c r="K4804" s="34"/>
      <c r="L4804" s="35"/>
    </row>
    <row r="4805" hidden="1">
      <c r="B4805" s="82" t="s">
        <v>43</v>
      </c>
      <c r="C4805" s="37">
        <v>8.6</v>
      </c>
      <c r="D4805" s="38">
        <v>0.779</v>
      </c>
      <c r="F4805" s="37"/>
      <c r="G4805" s="68"/>
      <c r="H4805" s="31"/>
      <c r="I4805" s="32"/>
      <c r="J4805" s="41">
        <v>74.0</v>
      </c>
      <c r="K4805" s="40"/>
      <c r="L4805" s="35"/>
    </row>
    <row r="4806" hidden="1">
      <c r="A4806" s="76">
        <v>44222.0</v>
      </c>
      <c r="B4806" s="77" t="s">
        <v>319</v>
      </c>
      <c r="C4806" s="9"/>
      <c r="D4806" s="9"/>
      <c r="E4806" s="9">
        <v>73.0</v>
      </c>
      <c r="F4806" s="9"/>
      <c r="G4806" s="4">
        <v>9.0</v>
      </c>
      <c r="H4806" s="5">
        <v>350.0</v>
      </c>
      <c r="I4806" s="12">
        <f>if(H4806&lt;0,-H4806/(-H4806+100),100/(H4806+100))/(if(H4806&lt;0,-H4806/(-H4806+100),100/(H4806+100))+if(H4807&lt;0,-H4807/(-H4807+100),100/(H4807+100)))</f>
        <v>0.2132564841</v>
      </c>
      <c r="J4806" s="5">
        <v>76.0</v>
      </c>
      <c r="K4806" s="14">
        <f>IF(C4806&lt;&gt;"",IF(C4806+G4806&gt;0,C4806+G4806,""),IF(G4806-C4807&gt;0,G4806-C4807,""))</f>
        <v>0.7</v>
      </c>
      <c r="L4806" s="15">
        <f>if(K4806&lt;&gt;"",if(J4807-J4806&lt;G4806,1,if(G4806=J4807-J4806,"Push",0)),"")</f>
        <v>1</v>
      </c>
    </row>
    <row r="4807" hidden="1">
      <c r="B4807" s="74" t="s">
        <v>158</v>
      </c>
      <c r="C4807" s="3">
        <v>8.3</v>
      </c>
      <c r="D4807" s="21">
        <v>0.791</v>
      </c>
      <c r="F4807" s="3"/>
      <c r="G4807" s="4">
        <v>-9.0</v>
      </c>
      <c r="H4807" s="5">
        <v>-455.0</v>
      </c>
      <c r="I4807" s="12">
        <f>if(H4807&lt;0,-H4807/(-H4807+100),100/(H4807+100))/(if(H4807&lt;0,-H4807/(-H4807+100),100/(H4807+100))+if(H4806&lt;0,-H4806/(-H4806+100),100/(H4806+100)))</f>
        <v>0.7867435159</v>
      </c>
      <c r="J4807" s="5">
        <v>71.0</v>
      </c>
      <c r="K4807" s="23" t="str">
        <f>IF(C4807&lt;&gt;"",IF(C4807+G4807&gt;0,C4807+G4807,""),IF(G4807-C4806&gt;0,G4807-C4806,""))</f>
        <v/>
      </c>
      <c r="L4807" s="15" t="str">
        <f>if(K4807&lt;&gt;"",if(J4806-J4807&lt;G4807,1,if(G4807=J4806-J4807,"Push",0)),"")</f>
        <v/>
      </c>
    </row>
    <row r="4808" hidden="1">
      <c r="A4808" s="76">
        <v>44222.0</v>
      </c>
      <c r="B4808" s="77" t="s">
        <v>76</v>
      </c>
      <c r="C4808" s="9"/>
      <c r="D4808" s="9"/>
      <c r="E4808" s="9">
        <v>70.8</v>
      </c>
      <c r="F4808" s="9"/>
      <c r="G4808" s="4">
        <v>5.5</v>
      </c>
      <c r="H4808" s="5">
        <v>200.0</v>
      </c>
      <c r="I4808" s="12">
        <f>if(H4808&lt;0,-H4808/(-H4808+100),100/(H4808+100))/(if(H4808&lt;0,-H4808/(-H4808+100),100/(H4808+100))+if(H4809&lt;0,-H4809/(-H4809+100),100/(H4809+100)))</f>
        <v>0.3181818182</v>
      </c>
      <c r="J4808" s="5">
        <v>51.0</v>
      </c>
      <c r="K4808" s="14" t="str">
        <f>IF(C4808&lt;&gt;"",IF(C4808+G4808&gt;0,C4808+G4808,""),IF(G4808-C4809&gt;0,G4808-C4809,""))</f>
        <v/>
      </c>
      <c r="L4808" s="15" t="str">
        <f>if(K4808&lt;&gt;"",if(J4809-J4808&lt;G4808,1,if(G4808=J4809-J4808,"Push",0)),"")</f>
        <v/>
      </c>
    </row>
    <row r="4809" hidden="1">
      <c r="B4809" s="74" t="s">
        <v>120</v>
      </c>
      <c r="C4809" s="3">
        <v>9.3</v>
      </c>
      <c r="D4809" s="21">
        <v>0.831</v>
      </c>
      <c r="F4809" s="3"/>
      <c r="G4809" s="4">
        <v>-5.5</v>
      </c>
      <c r="H4809" s="5">
        <v>-250.0</v>
      </c>
      <c r="I4809" s="12">
        <f>if(H4809&lt;0,-H4809/(-H4809+100),100/(H4809+100))/(if(H4809&lt;0,-H4809/(-H4809+100),100/(H4809+100))+if(H4808&lt;0,-H4808/(-H4808+100),100/(H4808+100)))</f>
        <v>0.6818181818</v>
      </c>
      <c r="J4809" s="5">
        <v>63.0</v>
      </c>
      <c r="K4809" s="23">
        <f>IF(C4809&lt;&gt;"",IF(C4809+G4809&gt;0,C4809+G4809,""),IF(G4809-C4808&gt;0,G4809-C4808,""))</f>
        <v>3.8</v>
      </c>
      <c r="L4809" s="15">
        <f>if(K4809&lt;&gt;"",if(J4808-J4809&lt;G4809,1,if(G4809=J4808-J4809,"Push",0)),"")</f>
        <v>1</v>
      </c>
    </row>
    <row r="4810" hidden="1">
      <c r="A4810" s="76">
        <v>44222.0</v>
      </c>
      <c r="B4810" s="77" t="s">
        <v>82</v>
      </c>
      <c r="C4810" s="9">
        <v>1.5</v>
      </c>
      <c r="D4810" s="25">
        <v>0.555</v>
      </c>
      <c r="E4810" s="9">
        <v>86.5</v>
      </c>
      <c r="F4810" s="9"/>
      <c r="G4810" s="4">
        <v>2.0</v>
      </c>
      <c r="H4810" s="5">
        <v>112.0</v>
      </c>
      <c r="I4810" s="12">
        <f>if(H4810&lt;0,-H4810/(-H4810+100),100/(H4810+100))/(if(H4810&lt;0,-H4810/(-H4810+100),100/(H4810+100))+if(H4811&lt;0,-H4811/(-H4811+100),100/(H4811+100)))</f>
        <v>0.4532666458</v>
      </c>
      <c r="J4810" s="5">
        <v>82.0</v>
      </c>
      <c r="K4810" s="14">
        <f>IF(C4810&lt;&gt;"",IF(C4810+G4810&gt;0,C4810+G4810,""),IF(G4810-C4811&gt;0,G4810-C4811,""))</f>
        <v>3.5</v>
      </c>
      <c r="L4810" s="15">
        <f>if(K4810&lt;&gt;"",if(J4811-J4810&lt;G4810,1,if(G4810=J4811-J4810,"Push",0)),"")</f>
        <v>0</v>
      </c>
    </row>
    <row r="4811" hidden="1">
      <c r="B4811" s="74" t="s">
        <v>237</v>
      </c>
      <c r="C4811" s="3"/>
      <c r="D4811" s="3"/>
      <c r="F4811" s="3"/>
      <c r="G4811" s="4">
        <v>-2.0</v>
      </c>
      <c r="H4811" s="5">
        <v>-132.0</v>
      </c>
      <c r="I4811" s="12">
        <f>if(H4811&lt;0,-H4811/(-H4811+100),100/(H4811+100))/(if(H4811&lt;0,-H4811/(-H4811+100),100/(H4811+100))+if(H4810&lt;0,-H4810/(-H4810+100),100/(H4810+100)))</f>
        <v>0.5467333542</v>
      </c>
      <c r="J4811" s="5">
        <v>88.0</v>
      </c>
      <c r="K4811" s="23" t="str">
        <f>IF(C4811&lt;&gt;"",IF(C4811+G4811&gt;0,C4811+G4811,""),IF(G4811-C4810&gt;0,G4811-C4810,""))</f>
        <v/>
      </c>
      <c r="L4811" s="15" t="str">
        <f>if(K4811&lt;&gt;"",if(J4810-J4811&lt;G4811,1,if(G4811=J4810-J4811,"Push",0)),"")</f>
        <v/>
      </c>
    </row>
    <row r="4812" hidden="1">
      <c r="A4812" s="76">
        <v>44222.0</v>
      </c>
      <c r="B4812" s="77" t="s">
        <v>32</v>
      </c>
      <c r="C4812" s="9"/>
      <c r="D4812" s="9"/>
      <c r="E4812" s="9">
        <v>82.2</v>
      </c>
      <c r="F4812" s="9"/>
      <c r="G4812" s="4">
        <v>5.5</v>
      </c>
      <c r="H4812" s="5">
        <v>195.0</v>
      </c>
      <c r="I4812" s="12">
        <f>if(H4812&lt;0,-H4812/(-H4812+100),100/(H4812+100))/(if(H4812&lt;0,-H4812/(-H4812+100),100/(H4812+100))+if(H4813&lt;0,-H4813/(-H4813+100),100/(H4813+100)))</f>
        <v>0.3244274809</v>
      </c>
      <c r="J4812" s="5">
        <v>68.0</v>
      </c>
      <c r="K4812" s="14">
        <f>IF(C4812&lt;&gt;"",IF(C4812+G4812&gt;0,C4812+G4812,""),IF(G4812-C4813&gt;0,G4812-C4813,""))</f>
        <v>1.7</v>
      </c>
      <c r="L4812" s="15">
        <f>if(K4812&lt;&gt;"",if(J4813-J4812&lt;G4812,1,if(G4812=J4813-J4812,"Push",0)),"")</f>
        <v>0</v>
      </c>
    </row>
    <row r="4813" hidden="1">
      <c r="B4813" s="74" t="s">
        <v>281</v>
      </c>
      <c r="C4813" s="3">
        <v>3.8</v>
      </c>
      <c r="D4813" s="21">
        <v>0.645</v>
      </c>
      <c r="F4813" s="3"/>
      <c r="G4813" s="4">
        <v>-5.5</v>
      </c>
      <c r="H4813" s="5">
        <v>-240.0</v>
      </c>
      <c r="I4813" s="12">
        <f>if(H4813&lt;0,-H4813/(-H4813+100),100/(H4813+100))/(if(H4813&lt;0,-H4813/(-H4813+100),100/(H4813+100))+if(H4812&lt;0,-H4812/(-H4812+100),100/(H4812+100)))</f>
        <v>0.6755725191</v>
      </c>
      <c r="J4813" s="5">
        <v>75.0</v>
      </c>
      <c r="K4813" s="23" t="str">
        <f>IF(C4813&lt;&gt;"",IF(C4813+G4813&gt;0,C4813+G4813,""),IF(G4813-C4812&gt;0,G4813-C4812,""))</f>
        <v/>
      </c>
      <c r="L4813" s="15" t="str">
        <f>if(K4813&lt;&gt;"",if(J4812-J4813&lt;G4813,1,if(G4813=J4812-J4813,"Push",0)),"")</f>
        <v/>
      </c>
    </row>
    <row r="4814" hidden="1">
      <c r="A4814" s="76">
        <v>44222.0</v>
      </c>
      <c r="B4814" s="77" t="s">
        <v>236</v>
      </c>
      <c r="C4814" s="9">
        <v>8.2</v>
      </c>
      <c r="D4814" s="25">
        <v>0.787</v>
      </c>
      <c r="E4814" s="9">
        <v>70.1</v>
      </c>
      <c r="F4814" s="9"/>
      <c r="G4814" s="4">
        <v>-5.0</v>
      </c>
      <c r="H4814" s="5">
        <v>-225.0</v>
      </c>
      <c r="I4814" s="12">
        <f>if(H4814&lt;0,-H4814/(-H4814+100),100/(H4814+100))/(if(H4814&lt;0,-H4814/(-H4814+100),100/(H4814+100))+if(H4815&lt;0,-H4815/(-H4815+100),100/(H4815+100)))</f>
        <v>0.6596858639</v>
      </c>
      <c r="J4814" s="5">
        <v>78.0</v>
      </c>
      <c r="K4814" s="14">
        <f>IF(C4814&lt;&gt;"",IF(C4814+G4814&gt;0,C4814+G4814,""),IF(G4814-C4815&gt;0,G4814-C4815,""))</f>
        <v>3.2</v>
      </c>
      <c r="L4814" s="15">
        <f>if(K4814&lt;&gt;"",if(J4815-J4814&lt;G4814,1,if(G4814=J4815-J4814,"Push",0)),"")</f>
        <v>1</v>
      </c>
    </row>
    <row r="4815" hidden="1">
      <c r="B4815" s="74" t="s">
        <v>302</v>
      </c>
      <c r="C4815" s="3"/>
      <c r="D4815" s="3"/>
      <c r="F4815" s="3"/>
      <c r="G4815" s="4">
        <v>5.0</v>
      </c>
      <c r="H4815" s="5">
        <v>180.0</v>
      </c>
      <c r="I4815" s="12">
        <f>if(H4815&lt;0,-H4815/(-H4815+100),100/(H4815+100))/(if(H4815&lt;0,-H4815/(-H4815+100),100/(H4815+100))+if(H4814&lt;0,-H4814/(-H4814+100),100/(H4814+100)))</f>
        <v>0.3403141361</v>
      </c>
      <c r="J4815" s="5">
        <v>66.0</v>
      </c>
      <c r="K4815" s="23" t="str">
        <f>IF(C4815&lt;&gt;"",IF(C4815+G4815&gt;0,C4815+G4815,""),IF(G4815-C4814&gt;0,G4815-C4814,""))</f>
        <v/>
      </c>
      <c r="L4815" s="15" t="str">
        <f>if(K4815&lt;&gt;"",if(J4814-J4815&lt;G4815,1,if(G4815=J4814-J4815,"Push",0)),"")</f>
        <v/>
      </c>
    </row>
    <row r="4816" hidden="1">
      <c r="A4816" s="76">
        <v>44222.0</v>
      </c>
      <c r="B4816" s="77" t="s">
        <v>287</v>
      </c>
      <c r="C4816" s="9">
        <v>5.6</v>
      </c>
      <c r="D4816" s="25">
        <v>0.701</v>
      </c>
      <c r="E4816" s="9">
        <v>29.3</v>
      </c>
      <c r="F4816" s="9"/>
      <c r="G4816" s="4">
        <v>-5.0</v>
      </c>
      <c r="H4816" s="5">
        <v>-225.0</v>
      </c>
      <c r="I4816" s="12">
        <f>if(H4816&lt;0,-H4816/(-H4816+100),100/(H4816+100))/(if(H4816&lt;0,-H4816/(-H4816+100),100/(H4816+100))+if(H4817&lt;0,-H4817/(-H4817+100),100/(H4817+100)))</f>
        <v>0.6596858639</v>
      </c>
      <c r="J4816" s="5">
        <v>66.0</v>
      </c>
      <c r="K4816" s="14">
        <f>IF(C4816&lt;&gt;"",IF(C4816+G4816&gt;0,C4816+G4816,""),IF(G4816-C4817&gt;0,G4816-C4817,""))</f>
        <v>0.6</v>
      </c>
      <c r="L4816" s="15">
        <f>if(K4816&lt;&gt;"",if(J4817-J4816&lt;G4816,1,if(G4816=J4817-J4816,"Push",0)),"")</f>
        <v>0</v>
      </c>
    </row>
    <row r="4817" hidden="1">
      <c r="B4817" s="74" t="s">
        <v>335</v>
      </c>
      <c r="C4817" s="3"/>
      <c r="D4817" s="3"/>
      <c r="F4817" s="3"/>
      <c r="G4817" s="4">
        <v>5.0</v>
      </c>
      <c r="H4817" s="5">
        <v>180.0</v>
      </c>
      <c r="I4817" s="12">
        <f>if(H4817&lt;0,-H4817/(-H4817+100),100/(H4817+100))/(if(H4817&lt;0,-H4817/(-H4817+100),100/(H4817+100))+if(H4816&lt;0,-H4816/(-H4816+100),100/(H4816+100)))</f>
        <v>0.3403141361</v>
      </c>
      <c r="J4817" s="5">
        <v>69.0</v>
      </c>
      <c r="K4817" s="23" t="str">
        <f>IF(C4817&lt;&gt;"",IF(C4817+G4817&gt;0,C4817+G4817,""),IF(G4817-C4816&gt;0,G4817-C4816,""))</f>
        <v/>
      </c>
      <c r="L4817" s="15" t="str">
        <f>if(K4817&lt;&gt;"",if(J4816-J4817&lt;G4817,1,if(G4817=J4816-J4817,"Push",0)),"")</f>
        <v/>
      </c>
    </row>
    <row r="4818" hidden="1">
      <c r="A4818" s="76">
        <v>44222.0</v>
      </c>
      <c r="B4818" s="8" t="s">
        <v>477</v>
      </c>
      <c r="C4818" s="9"/>
      <c r="D4818" s="9"/>
      <c r="E4818" s="9">
        <v>17.1</v>
      </c>
      <c r="F4818" s="9"/>
      <c r="G4818" s="69"/>
      <c r="I4818" s="12"/>
      <c r="J4818" s="5">
        <v>60.0</v>
      </c>
      <c r="K4818" s="14"/>
      <c r="L4818" s="15"/>
    </row>
    <row r="4819" hidden="1">
      <c r="B4819" s="74" t="s">
        <v>365</v>
      </c>
      <c r="C4819" s="3">
        <v>32.6</v>
      </c>
      <c r="D4819" s="21">
        <v>0.989</v>
      </c>
      <c r="F4819" s="3"/>
      <c r="G4819" s="69"/>
      <c r="I4819" s="12"/>
      <c r="J4819" s="5">
        <v>69.0</v>
      </c>
      <c r="K4819" s="23"/>
      <c r="L4819" s="15"/>
    </row>
    <row r="4820">
      <c r="A4820" s="71">
        <v>44223.0</v>
      </c>
      <c r="B4820" s="72" t="s">
        <v>148</v>
      </c>
      <c r="C4820" s="44">
        <v>6.4</v>
      </c>
      <c r="D4820" s="45">
        <v>0.722</v>
      </c>
      <c r="E4820" s="44">
        <v>72.9</v>
      </c>
      <c r="F4820" s="44"/>
      <c r="G4820" s="67">
        <v>-6.5</v>
      </c>
      <c r="H4820" s="48">
        <v>-286.0</v>
      </c>
      <c r="I4820" s="49">
        <f>if(H4820&lt;0,-H4820/(-H4820+100),100/(H4820+100))/(if(H4820&lt;0,-H4820/(-H4820+100),100/(H4820+100))+if(H4821&lt;0,-H4821/(-H4821+100),100/(H4821+100)))</f>
        <v>0.7097307866</v>
      </c>
      <c r="J4820" s="48">
        <v>73.0</v>
      </c>
      <c r="K4820" s="51" t="str">
        <f>IF(C4820&lt;&gt;"",IF(C4820+G4820&gt;0,C4820+G4820,""),IF(G4820-C4821&gt;0,G4820-C4821,""))</f>
        <v/>
      </c>
      <c r="L4820" s="52" t="str">
        <f>if(K4820&lt;&gt;"",if(J4821-J4820&lt;G4820,1,if(G4820=J4821-J4820,"Push",0)),"")</f>
        <v/>
      </c>
    </row>
    <row r="4821">
      <c r="B4821" s="74" t="s">
        <v>52</v>
      </c>
      <c r="C4821" s="3"/>
      <c r="D4821" s="3"/>
      <c r="F4821" s="3"/>
      <c r="G4821" s="4">
        <v>6.5</v>
      </c>
      <c r="H4821" s="5">
        <v>230.0</v>
      </c>
      <c r="I4821" s="12">
        <f>if(H4821&lt;0,-H4821/(-H4821+100),100/(H4821+100))/(if(H4821&lt;0,-H4821/(-H4821+100),100/(H4821+100))+if(H4820&lt;0,-H4820/(-H4820+100),100/(H4820+100)))</f>
        <v>0.2902692134</v>
      </c>
      <c r="J4821" s="5">
        <v>76.0</v>
      </c>
      <c r="K4821" s="23">
        <f>IF(C4821&lt;&gt;"",IF(C4821+G4821&gt;0,C4821+G4821,""),IF(G4821-C4820&gt;0,G4821-C4820,""))</f>
        <v>0.1</v>
      </c>
      <c r="L4821" s="15">
        <f>if(K4821&lt;&gt;"",if(J4820-J4821&lt;G4821,1,if(G4821=J4820-J4821,"Push",0)),"")</f>
        <v>1</v>
      </c>
    </row>
    <row r="4822" hidden="1">
      <c r="A4822" s="76">
        <v>44223.0</v>
      </c>
      <c r="B4822" s="77" t="s">
        <v>35</v>
      </c>
      <c r="C4822" s="9"/>
      <c r="D4822" s="9"/>
      <c r="E4822" s="9">
        <v>48.8</v>
      </c>
      <c r="F4822" s="9"/>
      <c r="G4822" s="4">
        <v>2.0</v>
      </c>
      <c r="H4822" s="5">
        <v>112.0</v>
      </c>
      <c r="I4822" s="12">
        <f>if(H4822&lt;0,-H4822/(-H4822+100),100/(H4822+100))/(if(H4822&lt;0,-H4822/(-H4822+100),100/(H4822+100))+if(H4823&lt;0,-H4823/(-H4823+100),100/(H4823+100)))</f>
        <v>0.4516676961</v>
      </c>
      <c r="J4822" s="5">
        <v>63.0</v>
      </c>
      <c r="K4822" s="14" t="str">
        <f>IF(C4822&lt;&gt;"",IF(C4822+G4822&gt;0,C4822+G4822,""),IF(G4822-C4823&gt;0,G4822-C4823,""))</f>
        <v/>
      </c>
      <c r="L4822" s="15" t="str">
        <f>if(K4822&lt;&gt;"",if(J4823-J4822&lt;G4822,1,if(G4822=J4823-J4822,"Push",0)),"")</f>
        <v/>
      </c>
    </row>
    <row r="4823" hidden="1">
      <c r="B4823" s="74" t="s">
        <v>182</v>
      </c>
      <c r="C4823" s="3">
        <v>6.0</v>
      </c>
      <c r="D4823" s="21">
        <v>0.713</v>
      </c>
      <c r="F4823" s="3"/>
      <c r="G4823" s="4">
        <v>-2.0</v>
      </c>
      <c r="H4823" s="5">
        <v>-134.0</v>
      </c>
      <c r="I4823" s="12">
        <f>if(H4823&lt;0,-H4823/(-H4823+100),100/(H4823+100))/(if(H4823&lt;0,-H4823/(-H4823+100),100/(H4823+100))+if(H4822&lt;0,-H4822/(-H4822+100),100/(H4822+100)))</f>
        <v>0.5483323039</v>
      </c>
      <c r="J4823" s="5">
        <v>78.0</v>
      </c>
      <c r="K4823" s="23">
        <f>IF(C4823&lt;&gt;"",IF(C4823+G4823&gt;0,C4823+G4823,""),IF(G4823-C4822&gt;0,G4823-C4822,""))</f>
        <v>4</v>
      </c>
      <c r="L4823" s="15">
        <f>if(K4823&lt;&gt;"",if(J4822-J4823&lt;G4823,1,if(G4823=J4822-J4823,"Push",0)),"")</f>
        <v>1</v>
      </c>
    </row>
    <row r="4824" hidden="1">
      <c r="A4824" s="76">
        <v>44223.0</v>
      </c>
      <c r="B4824" s="77" t="s">
        <v>91</v>
      </c>
      <c r="C4824" s="9"/>
      <c r="D4824" s="9"/>
      <c r="E4824" s="9">
        <v>45.4</v>
      </c>
      <c r="F4824" s="9"/>
      <c r="G4824" s="4">
        <v>4.0</v>
      </c>
      <c r="H4824" s="5">
        <v>155.0</v>
      </c>
      <c r="I4824" s="12">
        <f>if(H4824&lt;0,-H4824/(-H4824+100),100/(H4824+100))/(if(H4824&lt;0,-H4824/(-H4824+100),100/(H4824+100))+if(H4825&lt;0,-H4825/(-H4825+100),100/(H4825+100)))</f>
        <v>0.3761673024</v>
      </c>
      <c r="J4824" s="5">
        <v>82.0</v>
      </c>
      <c r="K4824" s="14">
        <f>IF(C4824&lt;&gt;"",IF(C4824+G4824&gt;0,C4824+G4824,""),IF(G4824-C4825&gt;0,G4824-C4825,""))</f>
        <v>1.7</v>
      </c>
      <c r="L4824" s="15">
        <f>if(K4824&lt;&gt;"",if(J4825-J4824&lt;G4824,1,if(G4824=J4825-J4824,"Push",0)),"")</f>
        <v>0</v>
      </c>
    </row>
    <row r="4825" hidden="1">
      <c r="B4825" s="74" t="s">
        <v>109</v>
      </c>
      <c r="C4825" s="3">
        <v>2.3</v>
      </c>
      <c r="D4825" s="21">
        <v>0.584</v>
      </c>
      <c r="F4825" s="3"/>
      <c r="G4825" s="4">
        <v>-4.0</v>
      </c>
      <c r="H4825" s="5">
        <v>-186.0</v>
      </c>
      <c r="I4825" s="12">
        <f>if(H4825&lt;0,-H4825/(-H4825+100),100/(H4825+100))/(if(H4825&lt;0,-H4825/(-H4825+100),100/(H4825+100))+if(H4824&lt;0,-H4824/(-H4824+100),100/(H4824+100)))</f>
        <v>0.6238326976</v>
      </c>
      <c r="J4825" s="5">
        <v>90.0</v>
      </c>
      <c r="K4825" s="23" t="str">
        <f>IF(C4825&lt;&gt;"",IF(C4825+G4825&gt;0,C4825+G4825,""),IF(G4825-C4824&gt;0,G4825-C4824,""))</f>
        <v/>
      </c>
      <c r="L4825" s="15" t="str">
        <f>if(K4825&lt;&gt;"",if(J4824-J4825&lt;G4825,1,if(G4825=J4824-J4825,"Push",0)),"")</f>
        <v/>
      </c>
    </row>
    <row r="4826" hidden="1">
      <c r="A4826" s="76">
        <v>44223.0</v>
      </c>
      <c r="B4826" s="77" t="s">
        <v>473</v>
      </c>
      <c r="C4826" s="9"/>
      <c r="D4826" s="9"/>
      <c r="E4826" s="9">
        <v>42.3</v>
      </c>
      <c r="F4826" s="9"/>
      <c r="G4826" s="4">
        <v>6.0</v>
      </c>
      <c r="H4826" s="5">
        <v>215.0</v>
      </c>
      <c r="I4826" s="12">
        <f>if(H4826&lt;0,-H4826/(-H4826+100),100/(H4826+100))/(if(H4826&lt;0,-H4826/(-H4826+100),100/(H4826+100))+if(H4827&lt;0,-H4827/(-H4827+100),100/(H4827+100)))</f>
        <v>0.3021148036</v>
      </c>
      <c r="J4826" s="5">
        <v>68.0</v>
      </c>
      <c r="K4826" s="14">
        <f>IF(C4826&lt;&gt;"",IF(C4826+G4826&gt;0,C4826+G4826,""),IF(G4826-C4827&gt;0,G4826-C4827,""))</f>
        <v>0.9</v>
      </c>
      <c r="L4826" s="15">
        <f>if(K4826&lt;&gt;"",if(J4827-J4826&lt;G4826,1,if(G4826=J4827-J4826,"Push",0)),"")</f>
        <v>1</v>
      </c>
    </row>
    <row r="4827" hidden="1">
      <c r="B4827" s="74" t="s">
        <v>433</v>
      </c>
      <c r="C4827" s="3">
        <v>5.1</v>
      </c>
      <c r="D4827" s="21">
        <v>0.675</v>
      </c>
      <c r="F4827" s="3"/>
      <c r="G4827" s="4">
        <v>-6.0</v>
      </c>
      <c r="H4827" s="5">
        <v>-275.0</v>
      </c>
      <c r="I4827" s="12">
        <f>if(H4827&lt;0,-H4827/(-H4827+100),100/(H4827+100))/(if(H4827&lt;0,-H4827/(-H4827+100),100/(H4827+100))+if(H4826&lt;0,-H4826/(-H4826+100),100/(H4826+100)))</f>
        <v>0.6978851964</v>
      </c>
      <c r="J4827" s="5">
        <v>63.0</v>
      </c>
      <c r="K4827" s="23" t="str">
        <f>IF(C4827&lt;&gt;"",IF(C4827+G4827&gt;0,C4827+G4827,""),IF(G4827-C4826&gt;0,G4827-C4826,""))</f>
        <v/>
      </c>
      <c r="L4827" s="15" t="str">
        <f>if(K4827&lt;&gt;"",if(J4826-J4827&lt;G4827,1,if(G4827=J4826-J4827,"Push",0)),"")</f>
        <v/>
      </c>
    </row>
    <row r="4828" hidden="1">
      <c r="A4828" s="76">
        <v>44223.0</v>
      </c>
      <c r="B4828" s="77" t="s">
        <v>49</v>
      </c>
      <c r="C4828" s="9"/>
      <c r="D4828" s="9"/>
      <c r="E4828" s="9">
        <v>66.7</v>
      </c>
      <c r="F4828" s="9"/>
      <c r="G4828" s="4">
        <v>5.0</v>
      </c>
      <c r="H4828" s="5">
        <v>180.0</v>
      </c>
      <c r="I4828" s="12">
        <f>if(H4828&lt;0,-H4828/(-H4828+100),100/(H4828+100))/(if(H4828&lt;0,-H4828/(-H4828+100),100/(H4828+100))+if(H4829&lt;0,-H4829/(-H4829+100),100/(H4829+100)))</f>
        <v>0.3418803419</v>
      </c>
      <c r="J4828" s="5">
        <v>91.0</v>
      </c>
      <c r="K4828" s="14">
        <f>IF(C4828&lt;&gt;"",IF(C4828+G4828&gt;0,C4828+G4828,""),IF(G4828-C4829&gt;0,G4828-C4829,""))</f>
        <v>1.1</v>
      </c>
      <c r="L4828" s="15" t="str">
        <f>if(K4828&lt;&gt;"",if(J4829-J4828&lt;G4828,1,if(G4828=J4829-J4828,"Push",0)),"")</f>
        <v>Push</v>
      </c>
    </row>
    <row r="4829" hidden="1">
      <c r="B4829" s="74" t="s">
        <v>342</v>
      </c>
      <c r="C4829" s="3">
        <v>3.9</v>
      </c>
      <c r="D4829" s="21">
        <v>0.638</v>
      </c>
      <c r="F4829" s="3"/>
      <c r="G4829" s="4">
        <v>-5.0</v>
      </c>
      <c r="H4829" s="5">
        <v>-220.0</v>
      </c>
      <c r="I4829" s="12">
        <f>if(H4829&lt;0,-H4829/(-H4829+100),100/(H4829+100))/(if(H4829&lt;0,-H4829/(-H4829+100),100/(H4829+100))+if(H4828&lt;0,-H4828/(-H4828+100),100/(H4828+100)))</f>
        <v>0.6581196581</v>
      </c>
      <c r="J4829" s="5">
        <v>96.0</v>
      </c>
      <c r="K4829" s="23" t="str">
        <f>IF(C4829&lt;&gt;"",IF(C4829+G4829&gt;0,C4829+G4829,""),IF(G4829-C4828&gt;0,G4829-C4828,""))</f>
        <v/>
      </c>
      <c r="L4829" s="15" t="str">
        <f>if(K4829&lt;&gt;"",if(J4828-J4829&lt;G4829,1,if(G4829=J4828-J4829,"Push",0)),"")</f>
        <v/>
      </c>
    </row>
    <row r="4830" hidden="1">
      <c r="A4830" s="76">
        <v>44223.0</v>
      </c>
      <c r="B4830" s="77" t="s">
        <v>26</v>
      </c>
      <c r="C4830" s="9">
        <v>8.5</v>
      </c>
      <c r="D4830" s="25">
        <v>0.779</v>
      </c>
      <c r="E4830" s="9">
        <v>55.5</v>
      </c>
      <c r="F4830" s="9"/>
      <c r="G4830" s="4">
        <v>-7.0</v>
      </c>
      <c r="H4830" s="5">
        <v>-315.0</v>
      </c>
      <c r="I4830" s="12">
        <f>if(H4830&lt;0,-H4830/(-H4830+100),100/(H4830+100))/(if(H4830&lt;0,-H4830/(-H4830+100),100/(H4830+100))+if(H4831&lt;0,-H4831/(-H4831+100),100/(H4831+100)))</f>
        <v>0.7293331159</v>
      </c>
      <c r="J4830" s="5">
        <v>73.0</v>
      </c>
      <c r="K4830" s="14">
        <f>IF(C4830&lt;&gt;"",IF(C4830+G4830&gt;0,C4830+G4830,""),IF(G4830-C4831&gt;0,G4830-C4831,""))</f>
        <v>1.5</v>
      </c>
      <c r="L4830" s="15">
        <f>if(K4830&lt;&gt;"",if(J4831-J4830&lt;G4830,1,if(G4830=J4831-J4830,"Push",0)),"")</f>
        <v>1</v>
      </c>
    </row>
    <row r="4831" hidden="1">
      <c r="B4831" s="74" t="s">
        <v>231</v>
      </c>
      <c r="C4831" s="3"/>
      <c r="D4831" s="3"/>
      <c r="F4831" s="3"/>
      <c r="G4831" s="4">
        <v>7.0</v>
      </c>
      <c r="H4831" s="5">
        <v>255.0</v>
      </c>
      <c r="I4831" s="12">
        <f>if(H4831&lt;0,-H4831/(-H4831+100),100/(H4831+100))/(if(H4831&lt;0,-H4831/(-H4831+100),100/(H4831+100))+if(H4830&lt;0,-H4830/(-H4830+100),100/(H4830+100)))</f>
        <v>0.2706668841</v>
      </c>
      <c r="J4831" s="5">
        <v>60.0</v>
      </c>
      <c r="K4831" s="23" t="str">
        <f>IF(C4831&lt;&gt;"",IF(C4831+G4831&gt;0,C4831+G4831,""),IF(G4831-C4830&gt;0,G4831-C4830,""))</f>
        <v/>
      </c>
      <c r="L4831" s="15" t="str">
        <f>if(K4831&lt;&gt;"",if(J4830-J4831&lt;G4831,1,if(G4831=J4830-J4831,"Push",0)),"")</f>
        <v/>
      </c>
    </row>
    <row r="4832" hidden="1">
      <c r="A4832" s="76">
        <v>44223.0</v>
      </c>
      <c r="B4832" s="77" t="s">
        <v>192</v>
      </c>
      <c r="C4832" s="9">
        <v>7.3</v>
      </c>
      <c r="D4832" s="25">
        <v>0.747</v>
      </c>
      <c r="E4832" s="9">
        <v>54.7</v>
      </c>
      <c r="F4832" s="9"/>
      <c r="G4832" s="4">
        <v>-8.5</v>
      </c>
      <c r="H4832" s="5">
        <v>-420.0</v>
      </c>
      <c r="I4832" s="12">
        <f>if(H4832&lt;0,-H4832/(-H4832+100),100/(H4832+100))/(if(H4832&lt;0,-H4832/(-H4832+100),100/(H4832+100))+if(H4833&lt;0,-H4833/(-H4833+100),100/(H4833+100)))</f>
        <v>0.7723292469</v>
      </c>
      <c r="J4832" s="5">
        <v>69.0</v>
      </c>
      <c r="K4832" s="14" t="str">
        <f>IF(C4832&lt;&gt;"",IF(C4832+G4832&gt;0,C4832+G4832,""),IF(G4832-C4833&gt;0,G4832-C4833,""))</f>
        <v/>
      </c>
      <c r="L4832" s="15" t="str">
        <f>if(K4832&lt;&gt;"",if(J4833-J4832&lt;G4832,1,if(G4832=J4833-J4832,"Push",0)),"")</f>
        <v/>
      </c>
    </row>
    <row r="4833" hidden="1">
      <c r="B4833" s="74" t="s">
        <v>228</v>
      </c>
      <c r="C4833" s="3"/>
      <c r="D4833" s="3"/>
      <c r="F4833" s="3"/>
      <c r="G4833" s="4">
        <v>8.5</v>
      </c>
      <c r="H4833" s="5">
        <v>320.0</v>
      </c>
      <c r="I4833" s="12">
        <f>if(H4833&lt;0,-H4833/(-H4833+100),100/(H4833+100))/(if(H4833&lt;0,-H4833/(-H4833+100),100/(H4833+100))+if(H4832&lt;0,-H4832/(-H4832+100),100/(H4832+100)))</f>
        <v>0.2276707531</v>
      </c>
      <c r="J4833" s="5">
        <v>77.0</v>
      </c>
      <c r="K4833" s="23">
        <f>IF(C4833&lt;&gt;"",IF(C4833+G4833&gt;0,C4833+G4833,""),IF(G4833-C4832&gt;0,G4833-C4832,""))</f>
        <v>1.2</v>
      </c>
      <c r="L4833" s="15">
        <f>if(K4833&lt;&gt;"",if(J4832-J4833&lt;G4833,1,if(G4833=J4832-J4833,"Push",0)),"")</f>
        <v>1</v>
      </c>
    </row>
    <row r="4834" hidden="1">
      <c r="A4834" s="76">
        <v>44223.0</v>
      </c>
      <c r="B4834" s="77" t="s">
        <v>301</v>
      </c>
      <c r="C4834" s="9"/>
      <c r="D4834" s="9"/>
      <c r="E4834" s="9">
        <v>70.0</v>
      </c>
      <c r="F4834" s="9"/>
      <c r="G4834" s="4">
        <v>11.0</v>
      </c>
      <c r="H4834" s="5">
        <v>480.0</v>
      </c>
      <c r="I4834" s="12">
        <f>if(H4834&lt;0,-H4834/(-H4834+100),100/(H4834+100))/(if(H4834&lt;0,-H4834/(-H4834+100),100/(H4834+100))+if(H4835&lt;0,-H4835/(-H4835+100),100/(H4835+100)))</f>
        <v>0.1653780069</v>
      </c>
      <c r="J4834" s="5">
        <v>59.0</v>
      </c>
      <c r="K4834" s="14" t="str">
        <f>IF(C4834&lt;&gt;"",IF(C4834+G4834&gt;0,C4834+G4834,""),IF(G4834-C4835&gt;0,G4834-C4835,""))</f>
        <v/>
      </c>
      <c r="L4834" s="15" t="str">
        <f>if(K4834&lt;&gt;"",if(J4835-J4834&lt;G4834,1,if(G4834=J4835-J4834,"Push",0)),"")</f>
        <v/>
      </c>
    </row>
    <row r="4835" hidden="1">
      <c r="B4835" s="74" t="s">
        <v>334</v>
      </c>
      <c r="C4835" s="3">
        <v>11.2</v>
      </c>
      <c r="D4835" s="21">
        <v>0.844</v>
      </c>
      <c r="F4835" s="3"/>
      <c r="G4835" s="4">
        <v>-11.0</v>
      </c>
      <c r="H4835" s="5">
        <v>-670.0</v>
      </c>
      <c r="I4835" s="12">
        <f>if(H4835&lt;0,-H4835/(-H4835+100),100/(H4835+100))/(if(H4835&lt;0,-H4835/(-H4835+100),100/(H4835+100))+if(H4834&lt;0,-H4834/(-H4834+100),100/(H4834+100)))</f>
        <v>0.8346219931</v>
      </c>
      <c r="J4835" s="5">
        <v>81.0</v>
      </c>
      <c r="K4835" s="23">
        <f>IF(C4835&lt;&gt;"",IF(C4835+G4835&gt;0,C4835+G4835,""),IF(G4835-C4834&gt;0,G4835-C4834,""))</f>
        <v>0.2</v>
      </c>
      <c r="L4835" s="15">
        <f>if(K4835&lt;&gt;"",if(J4834-J4835&lt;G4835,1,if(G4835=J4834-J4835,"Push",0)),"")</f>
        <v>1</v>
      </c>
    </row>
    <row r="4836" hidden="1">
      <c r="A4836" s="76">
        <v>44223.0</v>
      </c>
      <c r="B4836" s="77" t="s">
        <v>313</v>
      </c>
      <c r="C4836" s="9">
        <v>10.9</v>
      </c>
      <c r="D4836" s="25">
        <v>0.864</v>
      </c>
      <c r="E4836" s="9">
        <v>40.2</v>
      </c>
      <c r="F4836" s="9"/>
      <c r="G4836" s="4">
        <v>-7.0</v>
      </c>
      <c r="H4836" s="5">
        <v>-335.0</v>
      </c>
      <c r="I4836" s="12">
        <f>if(H4836&lt;0,-H4836/(-H4836+100),100/(H4836+100))/(if(H4836&lt;0,-H4836/(-H4836+100),100/(H4836+100))+if(H4837&lt;0,-H4837/(-H4837+100),100/(H4837+100)))</f>
        <v>0.7349177331</v>
      </c>
      <c r="J4836" s="5">
        <v>86.0</v>
      </c>
      <c r="K4836" s="14">
        <f>IF(C4836&lt;&gt;"",IF(C4836+G4836&gt;0,C4836+G4836,""),IF(G4836-C4837&gt;0,G4836-C4837,""))</f>
        <v>3.9</v>
      </c>
      <c r="L4836" s="15">
        <f>if(K4836&lt;&gt;"",if(J4837-J4836&lt;G4836,1,if(G4836=J4837-J4836,"Push",0)),"")</f>
        <v>1</v>
      </c>
    </row>
    <row r="4837" hidden="1">
      <c r="B4837" s="74" t="s">
        <v>460</v>
      </c>
      <c r="C4837" s="3"/>
      <c r="D4837" s="3"/>
      <c r="F4837" s="3"/>
      <c r="G4837" s="4">
        <v>7.0</v>
      </c>
      <c r="H4837" s="5">
        <v>260.0</v>
      </c>
      <c r="I4837" s="12">
        <f>if(H4837&lt;0,-H4837/(-H4837+100),100/(H4837+100))/(if(H4837&lt;0,-H4837/(-H4837+100),100/(H4837+100))+if(H4836&lt;0,-H4836/(-H4836+100),100/(H4836+100)))</f>
        <v>0.2650822669</v>
      </c>
      <c r="J4837" s="5">
        <v>62.0</v>
      </c>
      <c r="K4837" s="23" t="str">
        <f>IF(C4837&lt;&gt;"",IF(C4837+G4837&gt;0,C4837+G4837,""),IF(G4837-C4836&gt;0,G4837-C4836,""))</f>
        <v/>
      </c>
      <c r="L4837" s="15" t="str">
        <f>if(K4837&lt;&gt;"",if(J4836-J4837&lt;G4837,1,if(G4837=J4836-J4837,"Push",0)),"")</f>
        <v/>
      </c>
    </row>
    <row r="4838" hidden="1">
      <c r="A4838" s="76">
        <v>44223.0</v>
      </c>
      <c r="B4838" s="77" t="s">
        <v>259</v>
      </c>
      <c r="C4838" s="9"/>
      <c r="D4838" s="9"/>
      <c r="E4838" s="9">
        <v>66.2</v>
      </c>
      <c r="F4838" s="9"/>
      <c r="G4838" s="4">
        <v>13.0</v>
      </c>
      <c r="H4838" s="5">
        <v>750.0</v>
      </c>
      <c r="I4838" s="12">
        <f>if(H4838&lt;0,-H4838/(-H4838+100),100/(H4838+100))/(if(H4838&lt;0,-H4838/(-H4838+100),100/(H4838+100))+if(H4839&lt;0,-H4839/(-H4839+100),100/(H4839+100)))</f>
        <v>0.1127348643</v>
      </c>
      <c r="J4838" s="5">
        <v>71.0</v>
      </c>
      <c r="K4838" s="14" t="str">
        <f>IF(C4838&lt;&gt;"",IF(C4838+G4838&gt;0,C4838+G4838,""),IF(G4838-C4839&gt;0,G4838-C4839,""))</f>
        <v/>
      </c>
      <c r="L4838" s="15" t="str">
        <f>if(K4838&lt;&gt;"",if(J4839-J4838&lt;G4838,1,if(G4838=J4839-J4838,"Push",0)),"")</f>
        <v/>
      </c>
    </row>
    <row r="4839" hidden="1">
      <c r="B4839" s="74" t="s">
        <v>331</v>
      </c>
      <c r="C4839" s="3">
        <v>15.2</v>
      </c>
      <c r="D4839" s="21">
        <v>0.908</v>
      </c>
      <c r="F4839" s="3"/>
      <c r="G4839" s="4">
        <v>-13.0</v>
      </c>
      <c r="H4839" s="5">
        <v>-1250.0</v>
      </c>
      <c r="I4839" s="12">
        <f>if(H4839&lt;0,-H4839/(-H4839+100),100/(H4839+100))/(if(H4839&lt;0,-H4839/(-H4839+100),100/(H4839+100))+if(H4838&lt;0,-H4838/(-H4838+100),100/(H4838+100)))</f>
        <v>0.8872651357</v>
      </c>
      <c r="J4839" s="5">
        <v>78.0</v>
      </c>
      <c r="K4839" s="23">
        <f>IF(C4839&lt;&gt;"",IF(C4839+G4839&gt;0,C4839+G4839,""),IF(G4839-C4838&gt;0,G4839-C4838,""))</f>
        <v>2.2</v>
      </c>
      <c r="L4839" s="15">
        <f>if(K4839&lt;&gt;"",if(J4838-J4839&lt;G4839,1,if(G4839=J4838-J4839,"Push",0)),"")</f>
        <v>0</v>
      </c>
    </row>
    <row r="4840" hidden="1">
      <c r="A4840" s="76">
        <v>44223.0</v>
      </c>
      <c r="B4840" s="77" t="s">
        <v>285</v>
      </c>
      <c r="C4840" s="9"/>
      <c r="D4840" s="9"/>
      <c r="E4840" s="9">
        <v>80.8</v>
      </c>
      <c r="F4840" s="9"/>
      <c r="G4840" s="4">
        <v>7.5</v>
      </c>
      <c r="H4840" s="5">
        <v>270.0</v>
      </c>
      <c r="I4840" s="12">
        <f>if(H4840&lt;0,-H4840/(-H4840+100),100/(H4840+100))/(if(H4840&lt;0,-H4840/(-H4840+100),100/(H4840+100))+if(H4841&lt;0,-H4841/(-H4841+100),100/(H4841+100)))</f>
        <v>0.2597790385</v>
      </c>
      <c r="J4840" s="5">
        <v>79.0</v>
      </c>
      <c r="K4840" s="14">
        <f>IF(C4840&lt;&gt;"",IF(C4840+G4840&gt;0,C4840+G4840,""),IF(G4840-C4841&gt;0,G4840-C4841,""))</f>
        <v>0.2</v>
      </c>
      <c r="L4840" s="15">
        <f>if(K4840&lt;&gt;"",if(J4841-J4840&lt;G4840,1,if(G4840=J4841-J4840,"Push",0)),"")</f>
        <v>1</v>
      </c>
    </row>
    <row r="4841" hidden="1">
      <c r="B4841" s="74" t="s">
        <v>90</v>
      </c>
      <c r="C4841" s="3">
        <v>7.3</v>
      </c>
      <c r="D4841" s="21">
        <v>0.757</v>
      </c>
      <c r="F4841" s="3"/>
      <c r="G4841" s="4">
        <v>-7.5</v>
      </c>
      <c r="H4841" s="5">
        <v>-335.0</v>
      </c>
      <c r="I4841" s="12">
        <f>if(H4841&lt;0,-H4841/(-H4841+100),100/(H4841+100))/(if(H4841&lt;0,-H4841/(-H4841+100),100/(H4841+100))+if(H4840&lt;0,-H4840/(-H4840+100),100/(H4840+100)))</f>
        <v>0.7402209615</v>
      </c>
      <c r="J4841" s="5">
        <v>83.0</v>
      </c>
      <c r="K4841" s="23" t="str">
        <f>IF(C4841&lt;&gt;"",IF(C4841+G4841&gt;0,C4841+G4841,""),IF(G4841-C4840&gt;0,G4841-C4840,""))</f>
        <v/>
      </c>
      <c r="L4841" s="15" t="str">
        <f>if(K4841&lt;&gt;"",if(J4840-J4841&lt;G4841,1,if(G4841=J4840-J4841,"Push",0)),"")</f>
        <v/>
      </c>
    </row>
    <row r="4842" hidden="1">
      <c r="A4842" s="76">
        <v>44223.0</v>
      </c>
      <c r="B4842" s="77" t="s">
        <v>156</v>
      </c>
      <c r="C4842" s="9"/>
      <c r="D4842" s="9"/>
      <c r="E4842" s="9">
        <v>77.5</v>
      </c>
      <c r="F4842" s="9"/>
      <c r="G4842" s="4">
        <v>1.0</v>
      </c>
      <c r="H4842" s="5">
        <v>-105.0</v>
      </c>
      <c r="I4842" s="12">
        <f>if(H4842&lt;0,-H4842/(-H4842+100),100/(H4842+100))/(if(H4842&lt;0,-H4842/(-H4842+100),100/(H4842+100))+if(H4843&lt;0,-H4843/(-H4843+100),100/(H4843+100)))</f>
        <v>0.4901832461</v>
      </c>
      <c r="J4842" s="5">
        <v>63.0</v>
      </c>
      <c r="K4842" s="14" t="str">
        <f>IF(C4842&lt;&gt;"",IF(C4842+G4842&gt;0,C4842+G4842,""),IF(G4842-C4843&gt;0,G4842-C4843,""))</f>
        <v/>
      </c>
      <c r="L4842" s="15" t="str">
        <f>if(K4842&lt;&gt;"",if(J4843-J4842&lt;G4842,1,if(G4842=J4843-J4842,"Push",0)),"")</f>
        <v/>
      </c>
    </row>
    <row r="4843" hidden="1">
      <c r="B4843" s="74" t="s">
        <v>86</v>
      </c>
      <c r="C4843" s="3">
        <v>4.9</v>
      </c>
      <c r="D4843" s="21">
        <v>0.684</v>
      </c>
      <c r="F4843" s="3"/>
      <c r="G4843" s="4">
        <v>-1.0</v>
      </c>
      <c r="H4843" s="5">
        <v>-114.0</v>
      </c>
      <c r="I4843" s="12">
        <f>if(H4843&lt;0,-H4843/(-H4843+100),100/(H4843+100))/(if(H4843&lt;0,-H4843/(-H4843+100),100/(H4843+100))+if(H4842&lt;0,-H4842/(-H4842+100),100/(H4842+100)))</f>
        <v>0.5098167539</v>
      </c>
      <c r="J4843" s="5">
        <v>72.0</v>
      </c>
      <c r="K4843" s="23">
        <f>IF(C4843&lt;&gt;"",IF(C4843+G4843&gt;0,C4843+G4843,""),IF(G4843-C4842&gt;0,G4843-C4842,""))</f>
        <v>3.9</v>
      </c>
      <c r="L4843" s="15">
        <f>if(K4843&lt;&gt;"",if(J4842-J4843&lt;G4843,1,if(G4843=J4842-J4843,"Push",0)),"")</f>
        <v>1</v>
      </c>
    </row>
    <row r="4844" hidden="1">
      <c r="A4844" s="76">
        <v>44223.0</v>
      </c>
      <c r="B4844" s="77" t="s">
        <v>304</v>
      </c>
      <c r="C4844" s="9"/>
      <c r="D4844" s="9"/>
      <c r="E4844" s="9">
        <v>69.1</v>
      </c>
      <c r="F4844" s="9"/>
      <c r="G4844" s="4">
        <v>5.0</v>
      </c>
      <c r="H4844" s="5">
        <v>180.0</v>
      </c>
      <c r="I4844" s="12">
        <f>if(H4844&lt;0,-H4844/(-H4844+100),100/(H4844+100))/(if(H4844&lt;0,-H4844/(-H4844+100),100/(H4844+100))+if(H4845&lt;0,-H4845/(-H4845+100),100/(H4845+100)))</f>
        <v>0.3418803419</v>
      </c>
      <c r="J4844" s="5">
        <v>59.0</v>
      </c>
      <c r="K4844" s="14">
        <f>IF(C4844&lt;&gt;"",IF(C4844+G4844&gt;0,C4844+G4844,""),IF(G4844-C4845&gt;0,G4844-C4845,""))</f>
        <v>0.1</v>
      </c>
      <c r="L4844" s="15">
        <f>if(K4844&lt;&gt;"",if(J4845-J4844&lt;G4844,1,if(G4844=J4845-J4844,"Push",0)),"")</f>
        <v>0</v>
      </c>
    </row>
    <row r="4845" hidden="1">
      <c r="B4845" s="74" t="s">
        <v>274</v>
      </c>
      <c r="C4845" s="3">
        <v>4.9</v>
      </c>
      <c r="D4845" s="21">
        <v>0.668</v>
      </c>
      <c r="F4845" s="3"/>
      <c r="G4845" s="4">
        <v>-5.0</v>
      </c>
      <c r="H4845" s="5">
        <v>-220.0</v>
      </c>
      <c r="I4845" s="12">
        <f>if(H4845&lt;0,-H4845/(-H4845+100),100/(H4845+100))/(if(H4845&lt;0,-H4845/(-H4845+100),100/(H4845+100))+if(H4844&lt;0,-H4844/(-H4844+100),100/(H4844+100)))</f>
        <v>0.6581196581</v>
      </c>
      <c r="J4845" s="5">
        <v>83.0</v>
      </c>
      <c r="K4845" s="23" t="str">
        <f>IF(C4845&lt;&gt;"",IF(C4845+G4845&gt;0,C4845+G4845,""),IF(G4845-C4844&gt;0,G4845-C4844,""))</f>
        <v/>
      </c>
      <c r="L4845" s="15" t="str">
        <f>if(K4845&lt;&gt;"",if(J4844-J4845&lt;G4845,1,if(G4845=J4844-J4845,"Push",0)),"")</f>
        <v/>
      </c>
    </row>
    <row r="4846" hidden="1">
      <c r="A4846" s="76">
        <v>44223.0</v>
      </c>
      <c r="B4846" s="77" t="s">
        <v>184</v>
      </c>
      <c r="C4846" s="9"/>
      <c r="D4846" s="9"/>
      <c r="E4846" s="9">
        <v>61.1</v>
      </c>
      <c r="F4846" s="9"/>
      <c r="G4846" s="4">
        <v>5.0</v>
      </c>
      <c r="H4846" s="5">
        <v>180.0</v>
      </c>
      <c r="I4846" s="12">
        <f>if(H4846&lt;0,-H4846/(-H4846+100),100/(H4846+100))/(if(H4846&lt;0,-H4846/(-H4846+100),100/(H4846+100))+if(H4847&lt;0,-H4847/(-H4847+100),100/(H4847+100)))</f>
        <v>0.3403141361</v>
      </c>
      <c r="J4846" s="5">
        <v>68.0</v>
      </c>
      <c r="K4846" s="14" t="str">
        <f>IF(C4846&lt;&gt;"",IF(C4846+G4846&gt;0,C4846+G4846,""),IF(G4846-C4847&gt;0,G4846-C4847,""))</f>
        <v/>
      </c>
      <c r="L4846" s="15" t="str">
        <f>if(K4846&lt;&gt;"",if(J4847-J4846&lt;G4846,1,if(G4846=J4847-J4846,"Push",0)),"")</f>
        <v/>
      </c>
    </row>
    <row r="4847" hidden="1">
      <c r="B4847" s="74" t="s">
        <v>250</v>
      </c>
      <c r="C4847" s="3">
        <v>7.3</v>
      </c>
      <c r="D4847" s="21">
        <v>0.747</v>
      </c>
      <c r="F4847" s="3"/>
      <c r="G4847" s="4">
        <v>-5.0</v>
      </c>
      <c r="H4847" s="5">
        <v>-225.0</v>
      </c>
      <c r="I4847" s="12">
        <f>if(H4847&lt;0,-H4847/(-H4847+100),100/(H4847+100))/(if(H4847&lt;0,-H4847/(-H4847+100),100/(H4847+100))+if(H4846&lt;0,-H4846/(-H4846+100),100/(H4846+100)))</f>
        <v>0.6596858639</v>
      </c>
      <c r="J4847" s="5">
        <v>81.0</v>
      </c>
      <c r="K4847" s="23">
        <f>IF(C4847&lt;&gt;"",IF(C4847+G4847&gt;0,C4847+G4847,""),IF(G4847-C4846&gt;0,G4847-C4846,""))</f>
        <v>2.3</v>
      </c>
      <c r="L4847" s="15">
        <f>if(K4847&lt;&gt;"",if(J4846-J4847&lt;G4847,1,if(G4847=J4846-J4847,"Push",0)),"")</f>
        <v>1</v>
      </c>
    </row>
    <row r="4848" hidden="1">
      <c r="A4848" s="76">
        <v>44223.0</v>
      </c>
      <c r="B4848" s="77" t="s">
        <v>248</v>
      </c>
      <c r="C4848" s="9"/>
      <c r="D4848" s="9"/>
      <c r="E4848" s="9">
        <v>58.8</v>
      </c>
      <c r="F4848" s="9"/>
      <c r="G4848" s="4">
        <v>5.5</v>
      </c>
      <c r="H4848" s="5">
        <v>200.0</v>
      </c>
      <c r="I4848" s="12">
        <f>if(H4848&lt;0,-H4848/(-H4848+100),100/(H4848+100))/(if(H4848&lt;0,-H4848/(-H4848+100),100/(H4848+100))+if(H4849&lt;0,-H4849/(-H4849+100),100/(H4849+100)))</f>
        <v>0.3194444444</v>
      </c>
      <c r="J4848" s="5">
        <v>64.0</v>
      </c>
      <c r="K4848" s="14">
        <f>IF(C4848&lt;&gt;"",IF(C4848+G4848&gt;0,C4848+G4848,""),IF(G4848-C4849&gt;0,G4848-C4849,""))</f>
        <v>1.1</v>
      </c>
      <c r="L4848" s="15">
        <f>if(K4848&lt;&gt;"",if(J4849-J4848&lt;G4848,1,if(G4848=J4849-J4848,"Push",0)),"")</f>
        <v>0</v>
      </c>
    </row>
    <row r="4849" hidden="1">
      <c r="B4849" s="74" t="s">
        <v>312</v>
      </c>
      <c r="C4849" s="3">
        <v>4.4</v>
      </c>
      <c r="D4849" s="21">
        <v>0.667</v>
      </c>
      <c r="F4849" s="3"/>
      <c r="G4849" s="4">
        <v>-5.5</v>
      </c>
      <c r="H4849" s="5">
        <v>-245.0</v>
      </c>
      <c r="I4849" s="12">
        <f>if(H4849&lt;0,-H4849/(-H4849+100),100/(H4849+100))/(if(H4849&lt;0,-H4849/(-H4849+100),100/(H4849+100))+if(H4848&lt;0,-H4848/(-H4848+100),100/(H4848+100)))</f>
        <v>0.6805555556</v>
      </c>
      <c r="J4849" s="5">
        <v>71.0</v>
      </c>
      <c r="K4849" s="23" t="str">
        <f>IF(C4849&lt;&gt;"",IF(C4849+G4849&gt;0,C4849+G4849,""),IF(G4849-C4848&gt;0,G4849-C4848,""))</f>
        <v/>
      </c>
      <c r="L4849" s="15" t="str">
        <f>if(K4849&lt;&gt;"",if(J4848-J4849&lt;G4849,1,if(G4849=J4848-J4849,"Push",0)),"")</f>
        <v/>
      </c>
    </row>
    <row r="4850" hidden="1">
      <c r="A4850" s="76">
        <v>44223.0</v>
      </c>
      <c r="B4850" s="77" t="s">
        <v>129</v>
      </c>
      <c r="C4850" s="9">
        <v>1.5</v>
      </c>
      <c r="D4850" s="25">
        <v>0.554</v>
      </c>
      <c r="E4850" s="9">
        <v>57.3</v>
      </c>
      <c r="F4850" s="9"/>
      <c r="G4850" s="4">
        <v>1.5</v>
      </c>
      <c r="H4850" s="5">
        <v>104.0</v>
      </c>
      <c r="I4850" s="12">
        <f>if(H4850&lt;0,-H4850/(-H4850+100),100/(H4850+100))/(if(H4850&lt;0,-H4850/(-H4850+100),100/(H4850+100))+if(H4851&lt;0,-H4851/(-H4851+100),100/(H4851+100)))</f>
        <v>0.46964106</v>
      </c>
      <c r="J4850" s="5">
        <v>61.0</v>
      </c>
      <c r="K4850" s="14">
        <f>IF(C4850&lt;&gt;"",IF(C4850+G4850&gt;0,C4850+G4850,""),IF(G4850-C4851&gt;0,G4850-C4851,""))</f>
        <v>3</v>
      </c>
      <c r="L4850" s="15">
        <f>if(K4850&lt;&gt;"",if(J4851-J4850&lt;G4850,1,if(G4850=J4851-J4850,"Push",0)),"")</f>
        <v>0</v>
      </c>
    </row>
    <row r="4851" hidden="1">
      <c r="B4851" s="74" t="s">
        <v>214</v>
      </c>
      <c r="C4851" s="3"/>
      <c r="D4851" s="3"/>
      <c r="F4851" s="3"/>
      <c r="G4851" s="4">
        <v>-1.5</v>
      </c>
      <c r="H4851" s="5">
        <v>-124.0</v>
      </c>
      <c r="I4851" s="12">
        <f>if(H4851&lt;0,-H4851/(-H4851+100),100/(H4851+100))/(if(H4851&lt;0,-H4851/(-H4851+100),100/(H4851+100))+if(H4850&lt;0,-H4850/(-H4850+100),100/(H4850+100)))</f>
        <v>0.53035894</v>
      </c>
      <c r="J4851" s="5">
        <v>87.0</v>
      </c>
      <c r="K4851" s="23" t="str">
        <f>IF(C4851&lt;&gt;"",IF(C4851+G4851&gt;0,C4851+G4851,""),IF(G4851-C4850&gt;0,G4851-C4850,""))</f>
        <v/>
      </c>
      <c r="L4851" s="15" t="str">
        <f>if(K4851&lt;&gt;"",if(J4850-J4851&lt;G4851,1,if(G4851=J4850-J4851,"Push",0)),"")</f>
        <v/>
      </c>
    </row>
    <row r="4852" hidden="1">
      <c r="A4852" s="76">
        <v>44223.0</v>
      </c>
      <c r="B4852" s="2" t="s">
        <v>300</v>
      </c>
      <c r="C4852" s="3">
        <v>0.9</v>
      </c>
      <c r="D4852" s="21">
        <v>0.534</v>
      </c>
      <c r="E4852" s="3">
        <v>94.4</v>
      </c>
      <c r="F4852" s="3"/>
      <c r="G4852" s="4">
        <v>-1.5</v>
      </c>
      <c r="H4852" s="5">
        <v>-124.0</v>
      </c>
      <c r="I4852" s="12">
        <f>if(H4852&lt;0,-H4852/(-H4852+100),100/(H4852+100))/(if(H4852&lt;0,-H4852/(-H4852+100),100/(H4852+100))+if(H4853&lt;0,-H4853/(-H4853+100),100/(H4853+100)))</f>
        <v>0.53035894</v>
      </c>
      <c r="J4852" s="5">
        <v>85.0</v>
      </c>
      <c r="K4852" s="14" t="str">
        <f>IF(C4852&lt;&gt;"",IF(C4852+G4852&gt;0,C4852+G4852,""),IF(G4852-C4853&gt;0,G4852-C4853,""))</f>
        <v/>
      </c>
      <c r="L4852" s="15" t="str">
        <f>if(K4852&lt;&gt;"",if(J4853-J4852&lt;G4852,1,if(G4852=J4853-J4852,"Push",0)),"")</f>
        <v/>
      </c>
    </row>
    <row r="4853" hidden="1">
      <c r="B4853" s="2" t="s">
        <v>245</v>
      </c>
      <c r="C4853" s="3"/>
      <c r="D4853" s="3"/>
      <c r="F4853" s="3"/>
      <c r="G4853" s="4">
        <v>1.5</v>
      </c>
      <c r="H4853" s="5">
        <v>104.0</v>
      </c>
      <c r="I4853" s="12">
        <f>if(H4853&lt;0,-H4853/(-H4853+100),100/(H4853+100))/(if(H4853&lt;0,-H4853/(-H4853+100),100/(H4853+100))+if(H4852&lt;0,-H4852/(-H4852+100),100/(H4852+100)))</f>
        <v>0.46964106</v>
      </c>
      <c r="J4853" s="5">
        <v>81.0</v>
      </c>
      <c r="K4853" s="23">
        <f>IF(C4853&lt;&gt;"",IF(C4853+G4853&gt;0,C4853+G4853,""),IF(G4853-C4852&gt;0,G4853-C4852,""))</f>
        <v>0.6</v>
      </c>
      <c r="L4853" s="15">
        <f>if(K4853&lt;&gt;"",if(J4852-J4853&lt;G4853,1,if(G4853=J4852-J4853,"Push",0)),"")</f>
        <v>0</v>
      </c>
    </row>
    <row r="4854" hidden="1">
      <c r="A4854" s="76">
        <v>44223.0</v>
      </c>
      <c r="B4854" s="77" t="s">
        <v>154</v>
      </c>
      <c r="C4854" s="9">
        <v>1.7</v>
      </c>
      <c r="D4854" s="25">
        <v>0.569</v>
      </c>
      <c r="E4854" s="9">
        <v>85.0</v>
      </c>
      <c r="F4854" s="9"/>
      <c r="G4854" s="4">
        <v>0.0</v>
      </c>
      <c r="H4854" s="5">
        <v>-109.0</v>
      </c>
      <c r="I4854" s="12">
        <f>if(H4854&lt;0,-H4854/(-H4854+100),100/(H4854+100))/(if(H4854&lt;0,-H4854/(-H4854+100),100/(H4854+100))+if(H4855&lt;0,-H4855/(-H4855+100),100/(H4855+100)))</f>
        <v>0.5</v>
      </c>
      <c r="J4854" s="5">
        <v>62.0</v>
      </c>
      <c r="K4854" s="14">
        <f>IF(C4854&lt;&gt;"",IF(C4854+G4854&gt;0,C4854+G4854,""),IF(G4854-C4855&gt;0,G4854-C4855,""))</f>
        <v>1.7</v>
      </c>
      <c r="L4854" s="15">
        <f>if(K4854&lt;&gt;"",if(J4855-J4854&lt;G4854,1,if(G4854=J4855-J4854,"Push",0)),"")</f>
        <v>1</v>
      </c>
    </row>
    <row r="4855" hidden="1">
      <c r="B4855" s="74" t="s">
        <v>272</v>
      </c>
      <c r="C4855" s="3"/>
      <c r="D4855" s="3"/>
      <c r="F4855" s="3"/>
      <c r="G4855" s="4">
        <v>0.0</v>
      </c>
      <c r="H4855" s="5">
        <v>-109.0</v>
      </c>
      <c r="I4855" s="12">
        <f>if(H4855&lt;0,-H4855/(-H4855+100),100/(H4855+100))/(if(H4855&lt;0,-H4855/(-H4855+100),100/(H4855+100))+if(H4854&lt;0,-H4854/(-H4854+100),100/(H4854+100)))</f>
        <v>0.5</v>
      </c>
      <c r="J4855" s="5">
        <v>51.0</v>
      </c>
      <c r="K4855" s="23" t="str">
        <f>IF(C4855&lt;&gt;"",IF(C4855+G4855&gt;0,C4855+G4855,""),IF(G4855-C4854&gt;0,G4855-C4854,""))</f>
        <v/>
      </c>
      <c r="L4855" s="15" t="str">
        <f>if(K4855&lt;&gt;"",if(J4854-J4855&lt;G4855,1,if(G4855=J4854-J4855,"Push",0)),"")</f>
        <v/>
      </c>
    </row>
    <row r="4856" hidden="1">
      <c r="A4856" s="76">
        <v>44223.0</v>
      </c>
      <c r="B4856" s="77" t="s">
        <v>233</v>
      </c>
      <c r="C4856" s="9"/>
      <c r="D4856" s="9"/>
      <c r="E4856" s="9">
        <v>41.1</v>
      </c>
      <c r="F4856" s="9"/>
      <c r="G4856" s="4">
        <v>0.0</v>
      </c>
      <c r="H4856" s="5">
        <v>-110.0</v>
      </c>
      <c r="I4856" s="12">
        <f>if(H4856&lt;0,-H4856/(-H4856+100),100/(H4856+100))/(if(H4856&lt;0,-H4856/(-H4856+100),100/(H4856+100))+if(H4857&lt;0,-H4857/(-H4857+100),100/(H4857+100)))</f>
        <v>0.5</v>
      </c>
      <c r="J4856" s="5">
        <v>73.0</v>
      </c>
      <c r="K4856" s="14" t="str">
        <f>IF(C4856&lt;&gt;"",IF(C4856+G4856&gt;0,C4856+G4856,""),IF(G4856-C4857&gt;0,G4856-C4857,""))</f>
        <v/>
      </c>
      <c r="L4856" s="15" t="str">
        <f>if(K4856&lt;&gt;"",if(J4857-J4856&lt;G4856,1,if(G4856=J4857-J4856,"Push",0)),"")</f>
        <v/>
      </c>
    </row>
    <row r="4857" hidden="1">
      <c r="B4857" s="74" t="s">
        <v>79</v>
      </c>
      <c r="C4857" s="3">
        <v>0.3</v>
      </c>
      <c r="D4857" s="21">
        <v>0.511</v>
      </c>
      <c r="F4857" s="3"/>
      <c r="G4857" s="4">
        <v>0.0</v>
      </c>
      <c r="H4857" s="5">
        <v>-110.0</v>
      </c>
      <c r="I4857" s="12">
        <f>if(H4857&lt;0,-H4857/(-H4857+100),100/(H4857+100))/(if(H4857&lt;0,-H4857/(-H4857+100),100/(H4857+100))+if(H4856&lt;0,-H4856/(-H4856+100),100/(H4856+100)))</f>
        <v>0.5</v>
      </c>
      <c r="J4857" s="5">
        <v>81.0</v>
      </c>
      <c r="K4857" s="23">
        <f>IF(C4857&lt;&gt;"",IF(C4857+G4857&gt;0,C4857+G4857,""),IF(G4857-C4856&gt;0,G4857-C4856,""))</f>
        <v>0.3</v>
      </c>
      <c r="L4857" s="15">
        <f>if(K4857&lt;&gt;"",if(J4856-J4857&lt;G4857,1,if(G4857=J4856-J4857,"Push",0)),"")</f>
        <v>1</v>
      </c>
    </row>
    <row r="4858" hidden="1">
      <c r="A4858" s="76">
        <v>44223.0</v>
      </c>
      <c r="B4858" s="77" t="s">
        <v>123</v>
      </c>
      <c r="C4858" s="9"/>
      <c r="D4858" s="9"/>
      <c r="E4858" s="9">
        <v>42.7</v>
      </c>
      <c r="F4858" s="9"/>
      <c r="G4858" s="4">
        <v>13.0</v>
      </c>
      <c r="H4858" s="5">
        <v>800.0</v>
      </c>
      <c r="I4858" s="12">
        <f>if(H4858&lt;0,-H4858/(-H4858+100),100/(H4858+100))/(if(H4858&lt;0,-H4858/(-H4858+100),100/(H4858+100))+if(H4859&lt;0,-H4859/(-H4859+100),100/(H4859+100)))</f>
        <v>0.6296296296</v>
      </c>
      <c r="J4858" s="5">
        <v>69.0</v>
      </c>
      <c r="K4858" s="14">
        <f>IF(C4858&lt;&gt;"",IF(C4858+G4858&gt;0,C4858+G4858,""),IF(G4858-C4859&gt;0,G4858-C4859,""))</f>
        <v>4</v>
      </c>
      <c r="L4858" s="15">
        <f>if(K4858&lt;&gt;"",if(J4859-J4858&lt;G4858,1,if(G4858=J4859-J4858,"Push",0)),"")</f>
        <v>1</v>
      </c>
    </row>
    <row r="4859" hidden="1">
      <c r="B4859" s="74" t="s">
        <v>66</v>
      </c>
      <c r="C4859" s="3">
        <v>9.0</v>
      </c>
      <c r="D4859" s="21">
        <v>0.784</v>
      </c>
      <c r="F4859" s="3"/>
      <c r="G4859" s="4">
        <v>-13.0</v>
      </c>
      <c r="H4859" s="5">
        <v>1430.0</v>
      </c>
      <c r="I4859" s="12">
        <f>if(H4859&lt;0,-H4859/(-H4859+100),100/(H4859+100))/(if(H4859&lt;0,-H4859/(-H4859+100),100/(H4859+100))+if(H4858&lt;0,-H4858/(-H4858+100),100/(H4858+100)))</f>
        <v>0.3703703704</v>
      </c>
      <c r="J4859" s="5">
        <v>76.0</v>
      </c>
      <c r="K4859" s="23" t="str">
        <f>IF(C4859&lt;&gt;"",IF(C4859+G4859&gt;0,C4859+G4859,""),IF(G4859-C4858&gt;0,G4859-C4858,""))</f>
        <v/>
      </c>
      <c r="L4859" s="15" t="str">
        <f>if(K4859&lt;&gt;"",if(J4858-J4859&lt;G4859,1,if(G4859=J4858-J4859,"Push",0)),"")</f>
        <v/>
      </c>
    </row>
    <row r="4860" hidden="1">
      <c r="A4860" s="76">
        <v>44223.0</v>
      </c>
      <c r="B4860" s="77" t="s">
        <v>149</v>
      </c>
      <c r="C4860" s="9"/>
      <c r="D4860" s="9"/>
      <c r="E4860" s="9">
        <v>35.5</v>
      </c>
      <c r="F4860" s="9"/>
      <c r="G4860" s="4">
        <v>2.5</v>
      </c>
      <c r="H4860" s="5">
        <v>120.0</v>
      </c>
      <c r="I4860" s="12">
        <f>if(H4860&lt;0,-H4860/(-H4860+100),100/(H4860+100))/(if(H4860&lt;0,-H4860/(-H4860+100),100/(H4860+100))+if(H4861&lt;0,-H4861/(-H4861+100),100/(H4861+100)))</f>
        <v>0.4357962697</v>
      </c>
      <c r="J4860" s="5">
        <v>73.0</v>
      </c>
      <c r="K4860" s="14" t="str">
        <f>IF(C4860&lt;&gt;"",IF(C4860+G4860&gt;0,C4860+G4860,""),IF(G4860-C4861&gt;0,G4860-C4861,""))</f>
        <v/>
      </c>
      <c r="L4860" s="15" t="str">
        <f>if(K4860&lt;&gt;"",if(J4861-J4860&lt;G4860,1,if(G4860=J4861-J4860,"Push",0)),"")</f>
        <v/>
      </c>
    </row>
    <row r="4861" hidden="1">
      <c r="B4861" s="74" t="s">
        <v>267</v>
      </c>
      <c r="C4861" s="3">
        <v>3.2</v>
      </c>
      <c r="D4861" s="21">
        <v>0.617</v>
      </c>
      <c r="F4861" s="3"/>
      <c r="G4861" s="4">
        <v>-2.5</v>
      </c>
      <c r="H4861" s="5">
        <v>-143.0</v>
      </c>
      <c r="I4861" s="12">
        <f>if(H4861&lt;0,-H4861/(-H4861+100),100/(H4861+100))/(if(H4861&lt;0,-H4861/(-H4861+100),100/(H4861+100))+if(H4860&lt;0,-H4860/(-H4860+100),100/(H4860+100)))</f>
        <v>0.5642037303</v>
      </c>
      <c r="J4861" s="5">
        <v>57.0</v>
      </c>
      <c r="K4861" s="23">
        <f>IF(C4861&lt;&gt;"",IF(C4861+G4861&gt;0,C4861+G4861,""),IF(G4861-C4860&gt;0,G4861-C4860,""))</f>
        <v>0.7</v>
      </c>
      <c r="L4861" s="15">
        <f>if(K4861&lt;&gt;"",if(J4860-J4861&lt;G4861,1,if(G4861=J4860-J4861,"Push",0)),"")</f>
        <v>0</v>
      </c>
    </row>
    <row r="4862" hidden="1">
      <c r="A4862" s="76">
        <v>44223.0</v>
      </c>
      <c r="B4862" s="77" t="s">
        <v>143</v>
      </c>
      <c r="C4862" s="9">
        <v>10.2</v>
      </c>
      <c r="D4862" s="25">
        <v>0.817</v>
      </c>
      <c r="E4862" s="9">
        <v>31.5</v>
      </c>
      <c r="F4862" s="9"/>
      <c r="G4862" s="4">
        <v>-9.0</v>
      </c>
      <c r="H4862" s="5">
        <v>-480.0</v>
      </c>
      <c r="I4862" s="12">
        <f>if(H4862&lt;0,-H4862/(-H4862+100),100/(H4862+100))/(if(H4862&lt;0,-H4862/(-H4862+100),100/(H4862+100))+if(H4863&lt;0,-H4863/(-H4863+100),100/(H4863+100)))</f>
        <v>0.7883211679</v>
      </c>
      <c r="J4862" s="5">
        <v>75.0</v>
      </c>
      <c r="K4862" s="14">
        <f>IF(C4862&lt;&gt;"",IF(C4862+G4862&gt;0,C4862+G4862,""),IF(G4862-C4863&gt;0,G4862-C4863,""))</f>
        <v>1.2</v>
      </c>
      <c r="L4862" s="15">
        <f>if(K4862&lt;&gt;"",if(J4863-J4862&lt;G4862,1,if(G4862=J4863-J4862,"Push",0)),"")</f>
        <v>0</v>
      </c>
    </row>
    <row r="4863" hidden="1">
      <c r="B4863" s="74" t="s">
        <v>218</v>
      </c>
      <c r="C4863" s="3"/>
      <c r="D4863" s="3"/>
      <c r="F4863" s="3"/>
      <c r="G4863" s="4">
        <v>9.0</v>
      </c>
      <c r="H4863" s="5">
        <v>350.0</v>
      </c>
      <c r="I4863" s="12">
        <f>if(H4863&lt;0,-H4863/(-H4863+100),100/(H4863+100))/(if(H4863&lt;0,-H4863/(-H4863+100),100/(H4863+100))+if(H4862&lt;0,-H4862/(-H4862+100),100/(H4862+100)))</f>
        <v>0.2116788321</v>
      </c>
      <c r="J4863" s="5">
        <v>70.0</v>
      </c>
      <c r="K4863" s="23" t="str">
        <f>IF(C4863&lt;&gt;"",IF(C4863+G4863&gt;0,C4863+G4863,""),IF(G4863-C4862&gt;0,G4863-C4862,""))</f>
        <v/>
      </c>
      <c r="L4863" s="15" t="str">
        <f>if(K4863&lt;&gt;"",if(J4862-J4863&lt;G4863,1,if(G4863=J4862-J4863,"Push",0)),"")</f>
        <v/>
      </c>
    </row>
    <row r="4864" hidden="1">
      <c r="A4864" s="76">
        <v>44223.0</v>
      </c>
      <c r="B4864" s="77" t="s">
        <v>170</v>
      </c>
      <c r="C4864" s="9"/>
      <c r="D4864" s="9"/>
      <c r="E4864" s="9">
        <v>69.5</v>
      </c>
      <c r="F4864" s="9"/>
      <c r="G4864" s="4">
        <v>7.5</v>
      </c>
      <c r="H4864" s="5">
        <v>275.0</v>
      </c>
      <c r="I4864" s="12">
        <f>if(H4864&lt;0,-H4864/(-H4864+100),100/(H4864+100))/(if(H4864&lt;0,-H4864/(-H4864+100),100/(H4864+100))+if(H4865&lt;0,-H4865/(-H4865+100),100/(H4865+100)))</f>
        <v>0.2559309849</v>
      </c>
      <c r="J4864" s="5">
        <v>67.0</v>
      </c>
      <c r="K4864" s="14" t="str">
        <f>IF(C4864&lt;&gt;"",IF(C4864+G4864&gt;0,C4864+G4864,""),IF(G4864-C4865&gt;0,G4864-C4865,""))</f>
        <v/>
      </c>
      <c r="L4864" s="15" t="str">
        <f>if(K4864&lt;&gt;"",if(J4865-J4864&lt;G4864,1,if(G4864=J4865-J4864,"Push",0)),"")</f>
        <v/>
      </c>
    </row>
    <row r="4865" hidden="1">
      <c r="B4865" s="74" t="s">
        <v>100</v>
      </c>
      <c r="C4865" s="3">
        <v>9.0</v>
      </c>
      <c r="D4865" s="21">
        <v>0.796</v>
      </c>
      <c r="F4865" s="3"/>
      <c r="G4865" s="4">
        <v>-7.5</v>
      </c>
      <c r="H4865" s="5">
        <v>-345.0</v>
      </c>
      <c r="I4865" s="12">
        <f>if(H4865&lt;0,-H4865/(-H4865+100),100/(H4865+100))/(if(H4865&lt;0,-H4865/(-H4865+100),100/(H4865+100))+if(H4864&lt;0,-H4864/(-H4864+100),100/(H4864+100)))</f>
        <v>0.7440690151</v>
      </c>
      <c r="J4865" s="5">
        <v>72.0</v>
      </c>
      <c r="K4865" s="23">
        <f>IF(C4865&lt;&gt;"",IF(C4865+G4865&gt;0,C4865+G4865,""),IF(G4865-C4864&gt;0,G4865-C4864,""))</f>
        <v>1.5</v>
      </c>
      <c r="L4865" s="15">
        <f>if(K4865&lt;&gt;"",if(J4864-J4865&lt;G4865,1,if(G4865=J4864-J4865,"Push",0)),"")</f>
        <v>0</v>
      </c>
    </row>
    <row r="4866" hidden="1">
      <c r="A4866" s="76">
        <v>44223.0</v>
      </c>
      <c r="B4866" s="77" t="s">
        <v>399</v>
      </c>
      <c r="C4866" s="9"/>
      <c r="D4866" s="9"/>
      <c r="E4866" s="9">
        <v>84.6</v>
      </c>
      <c r="F4866" s="9"/>
      <c r="G4866" s="4">
        <v>4.5</v>
      </c>
      <c r="H4866" s="5">
        <v>165.0</v>
      </c>
      <c r="I4866" s="12">
        <f>if(H4866&lt;0,-H4866/(-H4866+100),100/(H4866+100))/(if(H4866&lt;0,-H4866/(-H4866+100),100/(H4866+100))+if(H4867&lt;0,-H4867/(-H4867+100),100/(H4867+100)))</f>
        <v>0.3595638078</v>
      </c>
      <c r="J4866" s="5">
        <v>59.0</v>
      </c>
      <c r="K4866" s="14" t="str">
        <f>IF(C4866&lt;&gt;"",IF(C4866+G4866&gt;0,C4866+G4866,""),IF(G4866-C4867&gt;0,G4866-C4867,""))</f>
        <v/>
      </c>
      <c r="L4866" s="15" t="str">
        <f>if(K4866&lt;&gt;"",if(J4867-J4866&lt;G4866,1,if(G4866=J4867-J4866,"Push",0)),"")</f>
        <v/>
      </c>
    </row>
    <row r="4867" hidden="1">
      <c r="B4867" s="74" t="s">
        <v>176</v>
      </c>
      <c r="C4867" s="3">
        <v>4.5</v>
      </c>
      <c r="D4867" s="21">
        <v>0.658</v>
      </c>
      <c r="F4867" s="3"/>
      <c r="G4867" s="4">
        <v>-4.5</v>
      </c>
      <c r="H4867" s="5">
        <v>-205.0</v>
      </c>
      <c r="I4867" s="12">
        <f>if(H4867&lt;0,-H4867/(-H4867+100),100/(H4867+100))/(if(H4867&lt;0,-H4867/(-H4867+100),100/(H4867+100))+if(H4866&lt;0,-H4866/(-H4866+100),100/(H4866+100)))</f>
        <v>0.6404361922</v>
      </c>
      <c r="J4867" s="5">
        <v>74.0</v>
      </c>
      <c r="K4867" s="23" t="str">
        <f>IF(C4867&lt;&gt;"",IF(C4867+G4867&gt;0,C4867+G4867,""),IF(G4867-C4866&gt;0,G4867-C4866,""))</f>
        <v/>
      </c>
      <c r="L4867" s="15" t="str">
        <f>if(K4867&lt;&gt;"",if(J4866-J4867&lt;G4867,1,if(G4867=J4866-J4867,"Push",0)),"")</f>
        <v/>
      </c>
    </row>
    <row r="4868" hidden="1">
      <c r="A4868" s="76">
        <v>44223.0</v>
      </c>
      <c r="B4868" s="77" t="s">
        <v>325</v>
      </c>
      <c r="C4868" s="9"/>
      <c r="D4868" s="9"/>
      <c r="E4868" s="9">
        <v>54.8</v>
      </c>
      <c r="F4868" s="9"/>
      <c r="G4868" s="4">
        <v>2.5</v>
      </c>
      <c r="H4868" s="5">
        <v>120.0</v>
      </c>
      <c r="I4868" s="12">
        <f>if(H4868&lt;0,-H4868/(-H4868+100),100/(H4868+100))/(if(H4868&lt;0,-H4868/(-H4868+100),100/(H4868+100))+if(H4869&lt;0,-H4869/(-H4869+100),100/(H4869+100)))</f>
        <v>0.4323570432</v>
      </c>
      <c r="J4868" s="5">
        <v>62.0</v>
      </c>
      <c r="K4868" s="14" t="str">
        <f>IF(C4868&lt;&gt;"",IF(C4868+G4868&gt;0,C4868+G4868,""),IF(G4868-C4869&gt;0,G4868-C4869,""))</f>
        <v/>
      </c>
      <c r="L4868" s="15" t="str">
        <f>if(K4868&lt;&gt;"",if(J4869-J4868&lt;G4868,1,if(G4868=J4869-J4868,"Push",0)),"")</f>
        <v/>
      </c>
    </row>
    <row r="4869" hidden="1">
      <c r="B4869" s="74" t="s">
        <v>61</v>
      </c>
      <c r="C4869" s="3">
        <v>6.4</v>
      </c>
      <c r="D4869" s="21">
        <v>0.72</v>
      </c>
      <c r="F4869" s="3"/>
      <c r="G4869" s="4">
        <v>-2.5</v>
      </c>
      <c r="H4869" s="5">
        <v>-148.0</v>
      </c>
      <c r="I4869" s="12">
        <f>if(H4869&lt;0,-H4869/(-H4869+100),100/(H4869+100))/(if(H4869&lt;0,-H4869/(-H4869+100),100/(H4869+100))+if(H4868&lt;0,-H4868/(-H4868+100),100/(H4868+100)))</f>
        <v>0.5676429568</v>
      </c>
      <c r="J4869" s="5">
        <v>82.0</v>
      </c>
      <c r="K4869" s="23">
        <f>IF(C4869&lt;&gt;"",IF(C4869+G4869&gt;0,C4869+G4869,""),IF(G4869-C4868&gt;0,G4869-C4868,""))</f>
        <v>3.9</v>
      </c>
      <c r="L4869" s="15">
        <f>if(K4869&lt;&gt;"",if(J4868-J4869&lt;G4869,1,if(G4869=J4868-J4869,"Push",0)),"")</f>
        <v>1</v>
      </c>
    </row>
    <row r="4870" hidden="1">
      <c r="A4870" s="76">
        <v>44223.0</v>
      </c>
      <c r="B4870" s="77" t="s">
        <v>356</v>
      </c>
      <c r="C4870" s="9">
        <v>3.5</v>
      </c>
      <c r="D4870" s="25">
        <v>0.622</v>
      </c>
      <c r="E4870" s="9">
        <v>37.4</v>
      </c>
      <c r="F4870" s="9"/>
      <c r="G4870" s="4">
        <v>-1.5</v>
      </c>
      <c r="H4870" s="5">
        <v>-124.0</v>
      </c>
      <c r="I4870" s="12">
        <f>if(H4870&lt;0,-H4870/(-H4870+100),100/(H4870+100))/(if(H4870&lt;0,-H4870/(-H4870+100),100/(H4870+100))+if(H4871&lt;0,-H4871/(-H4871+100),100/(H4871+100)))</f>
        <v>0.53035894</v>
      </c>
      <c r="J4870" s="5">
        <v>57.0</v>
      </c>
      <c r="K4870" s="14">
        <f>IF(C4870&lt;&gt;"",IF(C4870+G4870&gt;0,C4870+G4870,""),IF(G4870-C4871&gt;0,G4870-C4871,""))</f>
        <v>2</v>
      </c>
      <c r="L4870" s="15">
        <f>if(K4870&lt;&gt;"",if(J4871-J4870&lt;G4870,1,if(G4870=J4871-J4870,"Push",0)),"")</f>
        <v>0</v>
      </c>
    </row>
    <row r="4871" hidden="1">
      <c r="B4871" s="74" t="s">
        <v>165</v>
      </c>
      <c r="C4871" s="3"/>
      <c r="D4871" s="3"/>
      <c r="F4871" s="3"/>
      <c r="G4871" s="4">
        <v>1.5</v>
      </c>
      <c r="H4871" s="5">
        <v>104.0</v>
      </c>
      <c r="I4871" s="12">
        <f>if(H4871&lt;0,-H4871/(-H4871+100),100/(H4871+100))/(if(H4871&lt;0,-H4871/(-H4871+100),100/(H4871+100))+if(H4870&lt;0,-H4870/(-H4870+100),100/(H4870+100)))</f>
        <v>0.46964106</v>
      </c>
      <c r="J4871" s="5">
        <v>69.0</v>
      </c>
      <c r="K4871" s="23" t="str">
        <f>IF(C4871&lt;&gt;"",IF(C4871+G4871&gt;0,C4871+G4871,""),IF(G4871-C4870&gt;0,G4871-C4870,""))</f>
        <v/>
      </c>
      <c r="L4871" s="15" t="str">
        <f>if(K4871&lt;&gt;"",if(J4870-J4871&lt;G4871,1,if(G4871=J4870-J4871,"Push",0)),"")</f>
        <v/>
      </c>
    </row>
    <row r="4872" hidden="1">
      <c r="A4872" s="76">
        <v>44223.0</v>
      </c>
      <c r="B4872" s="77" t="s">
        <v>47</v>
      </c>
      <c r="C4872" s="9">
        <v>6.7</v>
      </c>
      <c r="D4872" s="25">
        <v>0.736</v>
      </c>
      <c r="E4872" s="9">
        <v>69.4</v>
      </c>
      <c r="F4872" s="9"/>
      <c r="G4872" s="4">
        <v>-4.0</v>
      </c>
      <c r="H4872" s="5">
        <v>-186.0</v>
      </c>
      <c r="I4872" s="12">
        <f>if(H4872&lt;0,-H4872/(-H4872+100),100/(H4872+100))/(if(H4872&lt;0,-H4872/(-H4872+100),100/(H4872+100))+if(H4873&lt;0,-H4873/(-H4873+100),100/(H4873+100)))</f>
        <v>0.6238326976</v>
      </c>
      <c r="J4872" s="5">
        <v>78.0</v>
      </c>
      <c r="K4872" s="14">
        <f>IF(C4872&lt;&gt;"",IF(C4872+G4872&gt;0,C4872+G4872,""),IF(G4872-C4873&gt;0,G4872-C4873,""))</f>
        <v>2.7</v>
      </c>
      <c r="L4872" s="15">
        <f>if(K4872&lt;&gt;"",if(J4873-J4872&lt;G4872,1,if(G4872=J4873-J4872,"Push",0)),"")</f>
        <v>1</v>
      </c>
    </row>
    <row r="4873" hidden="1">
      <c r="B4873" s="74" t="s">
        <v>435</v>
      </c>
      <c r="C4873" s="3"/>
      <c r="D4873" s="3"/>
      <c r="F4873" s="3"/>
      <c r="G4873" s="4">
        <v>4.0</v>
      </c>
      <c r="H4873" s="5">
        <v>155.0</v>
      </c>
      <c r="I4873" s="12">
        <f>if(H4873&lt;0,-H4873/(-H4873+100),100/(H4873+100))/(if(H4873&lt;0,-H4873/(-H4873+100),100/(H4873+100))+if(H4872&lt;0,-H4872/(-H4872+100),100/(H4872+100)))</f>
        <v>0.3761673024</v>
      </c>
      <c r="J4873" s="5">
        <v>73.0</v>
      </c>
      <c r="K4873" s="23" t="str">
        <f>IF(C4873&lt;&gt;"",IF(C4873+G4873&gt;0,C4873+G4873,""),IF(G4873-C4872&gt;0,G4873-C4872,""))</f>
        <v/>
      </c>
      <c r="L4873" s="15" t="str">
        <f>if(K4873&lt;&gt;"",if(J4872-J4873&lt;G4873,1,if(G4873=J4872-J4873,"Push",0)),"")</f>
        <v/>
      </c>
    </row>
    <row r="4874" hidden="1">
      <c r="A4874" s="76">
        <v>44223.0</v>
      </c>
      <c r="B4874" s="77" t="s">
        <v>48</v>
      </c>
      <c r="C4874" s="9"/>
      <c r="D4874" s="9"/>
      <c r="E4874" s="9">
        <v>65.3</v>
      </c>
      <c r="F4874" s="9"/>
      <c r="G4874" s="4">
        <v>23.5</v>
      </c>
      <c r="I4874" s="12"/>
      <c r="J4874" s="5">
        <v>59.0</v>
      </c>
      <c r="K4874" s="14" t="str">
        <f>IF(C4874&lt;&gt;"",IF(C4874+G4874&gt;0,C4874+G4874,""),IF(G4874-C4875&gt;0,G4874-C4875,""))</f>
        <v/>
      </c>
      <c r="L4874" s="15" t="str">
        <f>if(K4874&lt;&gt;"",if(J4875-J4874&lt;G4874,1,if(G4874=J4875-J4874,"Push",0)),"")</f>
        <v/>
      </c>
    </row>
    <row r="4875" hidden="1">
      <c r="B4875" s="74" t="s">
        <v>279</v>
      </c>
      <c r="C4875" s="3">
        <v>28.1</v>
      </c>
      <c r="D4875" s="21">
        <v>0.989</v>
      </c>
      <c r="F4875" s="3"/>
      <c r="G4875" s="4">
        <v>-23.5</v>
      </c>
      <c r="I4875" s="12"/>
      <c r="J4875" s="5">
        <v>107.0</v>
      </c>
      <c r="K4875" s="23">
        <f>IF(C4875&lt;&gt;"",IF(C4875+G4875&gt;0,C4875+G4875,""),IF(G4875-C4874&gt;0,G4875-C4874,""))</f>
        <v>4.6</v>
      </c>
      <c r="L4875" s="15">
        <f>if(K4875&lt;&gt;"",if(J4874-J4875&lt;G4875,1,if(G4875=J4874-J4875,"Push",0)),"")</f>
        <v>1</v>
      </c>
    </row>
    <row r="4876" hidden="1">
      <c r="A4876" s="76">
        <v>44223.0</v>
      </c>
      <c r="B4876" s="77" t="s">
        <v>104</v>
      </c>
      <c r="C4876" s="9"/>
      <c r="D4876" s="9"/>
      <c r="E4876" s="9">
        <v>63.2</v>
      </c>
      <c r="F4876" s="9"/>
      <c r="G4876" s="4">
        <v>14.5</v>
      </c>
      <c r="H4876" s="5">
        <v>850.0</v>
      </c>
      <c r="I4876" s="12">
        <f>if(H4876&lt;0,-H4876/(-H4876+100),100/(H4876+100))/(if(H4876&lt;0,-H4876/(-H4876+100),100/(H4876+100))+if(H4877&lt;0,-H4877/(-H4877+100),100/(H4877+100)))</f>
        <v>0.1012239497</v>
      </c>
      <c r="J4876" s="5">
        <v>58.0</v>
      </c>
      <c r="K4876" s="14" t="str">
        <f>IF(C4876&lt;&gt;"",IF(C4876+G4876&gt;0,C4876+G4876,""),IF(G4876-C4877&gt;0,G4876-C4877,""))</f>
        <v/>
      </c>
      <c r="L4876" s="15" t="str">
        <f>if(K4876&lt;&gt;"",if(J4877-J4876&lt;G4876,1,if(G4876=J4877-J4876,"Push",0)),"")</f>
        <v/>
      </c>
    </row>
    <row r="4877" hidden="1">
      <c r="B4877" s="74" t="s">
        <v>134</v>
      </c>
      <c r="C4877" s="3">
        <v>18.4</v>
      </c>
      <c r="D4877" s="21">
        <v>0.947</v>
      </c>
      <c r="F4877" s="3"/>
      <c r="G4877" s="4">
        <v>-14.5</v>
      </c>
      <c r="H4877" s="5">
        <v>-1430.0</v>
      </c>
      <c r="I4877" s="12">
        <f>if(H4877&lt;0,-H4877/(-H4877+100),100/(H4877+100))/(if(H4877&lt;0,-H4877/(-H4877+100),100/(H4877+100))+if(H4876&lt;0,-H4876/(-H4876+100),100/(H4876+100)))</f>
        <v>0.8987760503</v>
      </c>
      <c r="J4877" s="5">
        <v>70.0</v>
      </c>
      <c r="K4877" s="23">
        <f>IF(C4877&lt;&gt;"",IF(C4877+G4877&gt;0,C4877+G4877,""),IF(G4877-C4876&gt;0,G4877-C4876,""))</f>
        <v>3.9</v>
      </c>
      <c r="L4877" s="15">
        <f>if(K4877&lt;&gt;"",if(J4876-J4877&lt;G4877,1,if(G4877=J4876-J4877,"Push",0)),"")</f>
        <v>0</v>
      </c>
    </row>
    <row r="4878" hidden="1">
      <c r="A4878" s="76">
        <v>44223.0</v>
      </c>
      <c r="B4878" s="74" t="s">
        <v>44</v>
      </c>
      <c r="C4878" s="3">
        <v>2.4</v>
      </c>
      <c r="D4878" s="21">
        <v>0.594</v>
      </c>
      <c r="E4878" s="3">
        <v>90.3</v>
      </c>
      <c r="F4878" s="3"/>
      <c r="G4878" s="4">
        <v>-3.0</v>
      </c>
      <c r="H4878" s="5">
        <v>-157.0</v>
      </c>
      <c r="I4878" s="12">
        <f>if(H4878&lt;0,-H4878/(-H4878+100),100/(H4878+100))/(if(H4878&lt;0,-H4878/(-H4878+100),100/(H4878+100))+if(H4879&lt;0,-H4879/(-H4879+100),100/(H4879+100)))</f>
        <v>0.5873540887</v>
      </c>
      <c r="J4878" s="5">
        <v>61.0</v>
      </c>
      <c r="K4878" s="14" t="str">
        <f>IF(C4878&lt;&gt;"",IF(C4878+G4878&gt;0,C4878+G4878,""),IF(G4878-C4879&gt;0,G4878-C4879,""))</f>
        <v/>
      </c>
      <c r="L4878" s="15" t="str">
        <f>if(K4878&lt;&gt;"",if(J4879-J4878&lt;G4878,1,if(G4878=J4879-J4878,"Push",0)),"")</f>
        <v/>
      </c>
    </row>
    <row r="4879" hidden="1">
      <c r="B4879" s="74" t="s">
        <v>58</v>
      </c>
      <c r="C4879" s="3"/>
      <c r="D4879" s="3"/>
      <c r="F4879" s="3"/>
      <c r="G4879" s="4">
        <v>3.0</v>
      </c>
      <c r="H4879" s="5">
        <v>133.0</v>
      </c>
      <c r="I4879" s="12">
        <f>if(H4879&lt;0,-H4879/(-H4879+100),100/(H4879+100))/(if(H4879&lt;0,-H4879/(-H4879+100),100/(H4879+100))+if(H4878&lt;0,-H4878/(-H4878+100),100/(H4878+100)))</f>
        <v>0.4126459113</v>
      </c>
      <c r="J4879" s="5">
        <v>55.0</v>
      </c>
      <c r="K4879" s="23">
        <f>IF(C4879&lt;&gt;"",IF(C4879+G4879&gt;0,C4879+G4879,""),IF(G4879-C4878&gt;0,G4879-C4878,""))</f>
        <v>0.6</v>
      </c>
      <c r="L4879" s="15">
        <f>if(K4879&lt;&gt;"",if(J4878-J4879&lt;G4879,1,if(G4879=J4878-J4879,"Push",0)),"")</f>
        <v>0</v>
      </c>
    </row>
    <row r="4880" hidden="1">
      <c r="A4880" s="76">
        <v>44223.0</v>
      </c>
      <c r="B4880" s="77" t="s">
        <v>126</v>
      </c>
      <c r="C4880" s="9"/>
      <c r="D4880" s="9"/>
      <c r="E4880" s="9">
        <v>87.3</v>
      </c>
      <c r="F4880" s="9"/>
      <c r="G4880" s="4">
        <v>1.5</v>
      </c>
      <c r="H4880" s="5">
        <v>104.0</v>
      </c>
      <c r="I4880" s="12">
        <f>if(H4880&lt;0,-H4880/(-H4880+100),100/(H4880+100))/(if(H4880&lt;0,-H4880/(-H4880+100),100/(H4880+100))+if(H4881&lt;0,-H4881/(-H4881+100),100/(H4881+100)))</f>
        <v>0.46964106</v>
      </c>
      <c r="J4880" s="5">
        <v>50.0</v>
      </c>
      <c r="K4880" s="14" t="str">
        <f>IF(C4880&lt;&gt;"",IF(C4880+G4880&gt;0,C4880+G4880,""),IF(G4880-C4881&gt;0,G4880-C4881,""))</f>
        <v/>
      </c>
      <c r="L4880" s="15" t="str">
        <f>if(K4880&lt;&gt;"",if(J4881-J4880&lt;G4880,1,if(G4880=J4881-J4880,"Push",0)),"")</f>
        <v/>
      </c>
    </row>
    <row r="4881" hidden="1">
      <c r="B4881" s="74" t="s">
        <v>14</v>
      </c>
      <c r="C4881" s="3">
        <v>1.6</v>
      </c>
      <c r="D4881" s="21">
        <v>0.566</v>
      </c>
      <c r="F4881" s="3"/>
      <c r="G4881" s="4">
        <v>-1.5</v>
      </c>
      <c r="H4881" s="5">
        <v>-124.0</v>
      </c>
      <c r="I4881" s="12">
        <f>if(H4881&lt;0,-H4881/(-H4881+100),100/(H4881+100))/(if(H4881&lt;0,-H4881/(-H4881+100),100/(H4881+100))+if(H4880&lt;0,-H4880/(-H4880+100),100/(H4880+100)))</f>
        <v>0.53035894</v>
      </c>
      <c r="J4881" s="5">
        <v>54.0</v>
      </c>
      <c r="K4881" s="23">
        <f>IF(C4881&lt;&gt;"",IF(C4881+G4881&gt;0,C4881+G4881,""),IF(G4881-C4880&gt;0,G4881-C4880,""))</f>
        <v>0.1</v>
      </c>
      <c r="L4881" s="15">
        <f>if(K4881&lt;&gt;"",if(J4880-J4881&lt;G4881,1,if(G4881=J4880-J4881,"Push",0)),"")</f>
        <v>1</v>
      </c>
    </row>
    <row r="4882" hidden="1">
      <c r="A4882" s="76">
        <v>44223.0</v>
      </c>
      <c r="B4882" s="77" t="s">
        <v>246</v>
      </c>
      <c r="C4882" s="9">
        <v>2.1</v>
      </c>
      <c r="D4882" s="25">
        <v>0.576</v>
      </c>
      <c r="E4882" s="9">
        <v>86.3</v>
      </c>
      <c r="F4882" s="9"/>
      <c r="G4882" s="4">
        <v>-2.5</v>
      </c>
      <c r="H4882" s="5">
        <v>-143.0</v>
      </c>
      <c r="I4882" s="12">
        <f>if(H4882&lt;0,-H4882/(-H4882+100),100/(H4882+100))/(if(H4882&lt;0,-H4882/(-H4882+100),100/(H4882+100))+if(H4883&lt;0,-H4883/(-H4883+100),100/(H4883+100)))</f>
        <v>0.5642037303</v>
      </c>
      <c r="J4882" s="5">
        <v>56.0</v>
      </c>
      <c r="K4882" s="14" t="str">
        <f>IF(C4882&lt;&gt;"",IF(C4882+G4882&gt;0,C4882+G4882,""),IF(G4882-C4883&gt;0,G4882-C4883,""))</f>
        <v/>
      </c>
      <c r="L4882" s="15" t="str">
        <f>if(K4882&lt;&gt;"",if(J4883-J4882&lt;G4882,1,if(G4882=J4883-J4882,"Push",0)),"")</f>
        <v/>
      </c>
    </row>
    <row r="4883" hidden="1">
      <c r="B4883" s="74" t="s">
        <v>414</v>
      </c>
      <c r="C4883" s="3"/>
      <c r="D4883" s="3"/>
      <c r="F4883" s="3"/>
      <c r="G4883" s="4">
        <v>2.5</v>
      </c>
      <c r="H4883" s="5">
        <v>120.0</v>
      </c>
      <c r="I4883" s="12">
        <f>if(H4883&lt;0,-H4883/(-H4883+100),100/(H4883+100))/(if(H4883&lt;0,-H4883/(-H4883+100),100/(H4883+100))+if(H4882&lt;0,-H4882/(-H4882+100),100/(H4882+100)))</f>
        <v>0.4357962697</v>
      </c>
      <c r="J4883" s="5">
        <v>78.0</v>
      </c>
      <c r="K4883" s="23">
        <f>IF(C4883&lt;&gt;"",IF(C4883+G4883&gt;0,C4883+G4883,""),IF(G4883-C4882&gt;0,G4883-C4882,""))</f>
        <v>0.4</v>
      </c>
      <c r="L4883" s="15">
        <f>if(K4883&lt;&gt;"",if(J4882-J4883&lt;G4883,1,if(G4883=J4882-J4883,"Push",0)),"")</f>
        <v>1</v>
      </c>
    </row>
    <row r="4884" hidden="1">
      <c r="A4884" s="79">
        <v>44223.0</v>
      </c>
      <c r="B4884" s="80" t="s">
        <v>128</v>
      </c>
      <c r="C4884" s="28">
        <v>0.8</v>
      </c>
      <c r="D4884" s="53">
        <v>0.528</v>
      </c>
      <c r="E4884" s="28">
        <v>78.9</v>
      </c>
      <c r="F4884" s="28"/>
      <c r="G4884" s="68"/>
      <c r="H4884" s="31"/>
      <c r="I4884" s="32"/>
      <c r="J4884" s="41">
        <v>81.0</v>
      </c>
      <c r="K4884" s="34"/>
      <c r="L4884" s="35"/>
    </row>
    <row r="4885" hidden="1">
      <c r="B4885" s="82" t="s">
        <v>458</v>
      </c>
      <c r="C4885" s="37"/>
      <c r="D4885" s="37"/>
      <c r="F4885" s="37"/>
      <c r="G4885" s="68"/>
      <c r="H4885" s="31"/>
      <c r="I4885" s="32"/>
      <c r="J4885" s="41">
        <v>66.0</v>
      </c>
      <c r="K4885" s="40"/>
      <c r="L4885" s="35"/>
    </row>
    <row r="4886" hidden="1">
      <c r="A4886" s="76">
        <v>44223.0</v>
      </c>
      <c r="B4886" s="77" t="s">
        <v>40</v>
      </c>
      <c r="C4886" s="9">
        <v>1.2</v>
      </c>
      <c r="D4886" s="25">
        <v>0.546</v>
      </c>
      <c r="E4886" s="9">
        <v>81.7</v>
      </c>
      <c r="F4886" s="9"/>
      <c r="G4886" s="4">
        <v>-6.5</v>
      </c>
      <c r="H4886" s="5">
        <v>-286.0</v>
      </c>
      <c r="I4886" s="12">
        <f>if(H4886&lt;0,-H4886/(-H4886+100),100/(H4886+100))/(if(H4886&lt;0,-H4886/(-H4886+100),100/(H4886+100))+if(H4887&lt;0,-H4887/(-H4887+100),100/(H4887+100)))</f>
        <v>0.7128189867</v>
      </c>
      <c r="J4886" s="5">
        <v>83.0</v>
      </c>
      <c r="K4886" s="14" t="str">
        <f>IF(C4886&lt;&gt;"",IF(C4886+G4886&gt;0,C4886+G4886,""),IF(G4886-C4887&gt;0,G4886-C4887,""))</f>
        <v/>
      </c>
      <c r="L4886" s="15" t="str">
        <f>if(K4886&lt;&gt;"",if(J4887-J4886&lt;G4886,1,if(G4886=J4887-J4886,"Push",0)),"")</f>
        <v/>
      </c>
    </row>
    <row r="4887" hidden="1">
      <c r="B4887" s="74" t="s">
        <v>116</v>
      </c>
      <c r="C4887" s="3"/>
      <c r="D4887" s="3"/>
      <c r="F4887" s="3"/>
      <c r="G4887" s="4">
        <v>6.5</v>
      </c>
      <c r="H4887" s="5">
        <v>235.0</v>
      </c>
      <c r="I4887" s="12">
        <f>if(H4887&lt;0,-H4887/(-H4887+100),100/(H4887+100))/(if(H4887&lt;0,-H4887/(-H4887+100),100/(H4887+100))+if(H4886&lt;0,-H4886/(-H4886+100),100/(H4886+100)))</f>
        <v>0.2871810133</v>
      </c>
      <c r="J4887" s="5">
        <v>74.0</v>
      </c>
      <c r="K4887" s="23">
        <f>IF(C4887&lt;&gt;"",IF(C4887+G4887&gt;0,C4887+G4887,""),IF(G4887-C4886&gt;0,G4887-C4886,""))</f>
        <v>5.3</v>
      </c>
      <c r="L4887" s="15">
        <f>if(K4887&lt;&gt;"",if(J4886-J4887&lt;G4887,1,if(G4887=J4886-J4887,"Push",0)),"")</f>
        <v>0</v>
      </c>
    </row>
    <row r="4888">
      <c r="A4888" s="71">
        <v>44224.0</v>
      </c>
      <c r="B4888" s="72" t="s">
        <v>28</v>
      </c>
      <c r="C4888" s="44"/>
      <c r="D4888" s="44"/>
      <c r="E4888" s="44">
        <v>67.7</v>
      </c>
      <c r="F4888" s="44"/>
      <c r="G4888" s="67">
        <v>12.5</v>
      </c>
      <c r="H4888" s="48">
        <v>650.0</v>
      </c>
      <c r="I4888" s="49">
        <f>if(H4888&lt;0,-H4888/(-H4888+100),100/(H4888+100))/(if(H4888&lt;0,-H4888/(-H4888+100),100/(H4888+100))+if(H4889&lt;0,-H4889/(-H4889+100),100/(H4889+100)))</f>
        <v>0.1279069767</v>
      </c>
      <c r="J4888" s="48">
        <v>62.0</v>
      </c>
      <c r="K4888" s="51">
        <f>IF(C4888&lt;&gt;"",IF(C4888+G4888&gt;0,C4888+G4888,""),IF(G4888-C4889&gt;0,G4888-C4889,""))</f>
        <v>0.8</v>
      </c>
      <c r="L4888" s="85">
        <f>if(K4888&lt;&gt;"",if(J4889-J4888&lt;G4888,1,if(G4888=J4889-J4888,"Push",0)),"")</f>
        <v>0</v>
      </c>
    </row>
    <row r="4889">
      <c r="B4889" s="74" t="s">
        <v>112</v>
      </c>
      <c r="C4889" s="3">
        <v>11.7</v>
      </c>
      <c r="D4889" s="21">
        <v>0.868</v>
      </c>
      <c r="F4889" s="3"/>
      <c r="G4889" s="4">
        <v>-12.5</v>
      </c>
      <c r="H4889" s="5">
        <v>-1000.0</v>
      </c>
      <c r="I4889" s="12">
        <f>if(H4889&lt;0,-H4889/(-H4889+100),100/(H4889+100))/(if(H4889&lt;0,-H4889/(-H4889+100),100/(H4889+100))+if(H4888&lt;0,-H4888/(-H4888+100),100/(H4888+100)))</f>
        <v>0.8720930233</v>
      </c>
      <c r="J4889" s="5">
        <v>75.0</v>
      </c>
      <c r="K4889" s="23" t="str">
        <f>IF(C4889&lt;&gt;"",IF(C4889+G4889&gt;0,C4889+G4889,""),IF(G4889-C4888&gt;0,G4889-C4888,""))</f>
        <v/>
      </c>
      <c r="L4889" s="86" t="str">
        <f>if(K4889&lt;&gt;"",if(J4888-J4889&lt;G4889,1,if(G4889=J4888-J4889,"Push",0)),"")</f>
        <v/>
      </c>
    </row>
    <row r="4890" hidden="1">
      <c r="A4890" s="76">
        <v>44224.0</v>
      </c>
      <c r="B4890" s="77" t="s">
        <v>54</v>
      </c>
      <c r="C4890" s="9"/>
      <c r="D4890" s="9"/>
      <c r="E4890" s="9">
        <v>87.2</v>
      </c>
      <c r="F4890" s="9"/>
      <c r="G4890" s="4">
        <v>2.5</v>
      </c>
      <c r="H4890" s="5">
        <v>118.0</v>
      </c>
      <c r="I4890" s="12">
        <f>if(H4890&lt;0,-H4890/(-H4890+100),100/(H4890+100))/(if(H4890&lt;0,-H4890/(-H4890+100),100/(H4890+100))+if(H4891&lt;0,-H4891/(-H4891+100),100/(H4891+100)))</f>
        <v>0.4409431386</v>
      </c>
      <c r="J4890" s="5">
        <v>37.0</v>
      </c>
      <c r="K4890" s="14">
        <f>IF(C4890&lt;&gt;"",IF(C4890+G4890&gt;0,C4890+G4890,""),IF(G4890-C4891&gt;0,G4890-C4891,""))</f>
        <v>0.4</v>
      </c>
      <c r="L4890" s="15">
        <f>if(K4890&lt;&gt;"",if(J4891-J4890&lt;G4890,1,if(G4890=J4891-J4890,"Push",0)),"")</f>
        <v>0</v>
      </c>
    </row>
    <row r="4891" hidden="1">
      <c r="B4891" s="74" t="s">
        <v>118</v>
      </c>
      <c r="C4891" s="3">
        <v>2.1</v>
      </c>
      <c r="D4891" s="21">
        <v>0.578</v>
      </c>
      <c r="F4891" s="3"/>
      <c r="G4891" s="4">
        <v>-2.5</v>
      </c>
      <c r="H4891" s="5">
        <v>-139.0</v>
      </c>
      <c r="I4891" s="12">
        <f>if(H4891&lt;0,-H4891/(-H4891+100),100/(H4891+100))/(if(H4891&lt;0,-H4891/(-H4891+100),100/(H4891+100))+if(H4890&lt;0,-H4890/(-H4890+100),100/(H4890+100)))</f>
        <v>0.5590568614</v>
      </c>
      <c r="J4891" s="5">
        <v>67.0</v>
      </c>
      <c r="K4891" s="23" t="str">
        <f>IF(C4891&lt;&gt;"",IF(C4891+G4891&gt;0,C4891+G4891,""),IF(G4891-C4890&gt;0,G4891-C4890,""))</f>
        <v/>
      </c>
      <c r="L4891" s="15" t="str">
        <f>if(K4891&lt;&gt;"",if(J4890-J4891&lt;G4891,1,if(G4891=J4890-J4891,"Push",0)),"")</f>
        <v/>
      </c>
    </row>
    <row r="4892" hidden="1">
      <c r="A4892" s="76">
        <v>44224.0</v>
      </c>
      <c r="B4892" s="77" t="s">
        <v>265</v>
      </c>
      <c r="C4892" s="9"/>
      <c r="D4892" s="9"/>
      <c r="E4892" s="9">
        <v>51.2</v>
      </c>
      <c r="F4892" s="9"/>
      <c r="G4892" s="4">
        <v>12.0</v>
      </c>
      <c r="H4892" s="5">
        <v>575.0</v>
      </c>
      <c r="I4892" s="12">
        <f>if(H4892&lt;0,-H4892/(-H4892+100),100/(H4892+100))/(if(H4892&lt;0,-H4892/(-H4892+100),100/(H4892+100))+if(H4893&lt;0,-H4893/(-H4893+100),100/(H4893+100)))</f>
        <v>0.1422864752</v>
      </c>
      <c r="J4892" s="5">
        <v>80.0</v>
      </c>
      <c r="K4892" s="14" t="str">
        <f>IF(C4892&lt;&gt;"",IF(C4892+G4892&gt;0,C4892+G4892,""),IF(G4892-C4893&gt;0,G4892-C4893,""))</f>
        <v/>
      </c>
      <c r="L4892" s="15" t="str">
        <f>if(K4892&lt;&gt;"",if(J4893-J4892&lt;G4892,1,if(G4892=J4893-J4892,"Push",0)),"")</f>
        <v/>
      </c>
    </row>
    <row r="4893" hidden="1">
      <c r="B4893" s="74" t="s">
        <v>318</v>
      </c>
      <c r="C4893" s="3">
        <v>12.2</v>
      </c>
      <c r="D4893" s="21">
        <v>0.841</v>
      </c>
      <c r="F4893" s="3"/>
      <c r="G4893" s="4">
        <v>-12.0</v>
      </c>
      <c r="H4893" s="5">
        <v>-835.0</v>
      </c>
      <c r="I4893" s="12">
        <f>if(H4893&lt;0,-H4893/(-H4893+100),100/(H4893+100))/(if(H4893&lt;0,-H4893/(-H4893+100),100/(H4893+100))+if(H4892&lt;0,-H4892/(-H4892+100),100/(H4892+100)))</f>
        <v>0.8577135248</v>
      </c>
      <c r="J4893" s="5">
        <v>84.0</v>
      </c>
      <c r="K4893" s="23">
        <f>IF(C4893&lt;&gt;"",IF(C4893+G4893&gt;0,C4893+G4893,""),IF(G4893-C4892&gt;0,G4893-C4892,""))</f>
        <v>0.2</v>
      </c>
      <c r="L4893" s="15">
        <f>if(K4893&lt;&gt;"",if(J4892-J4893&lt;G4893,1,if(G4893=J4892-J4893,"Push",0)),"")</f>
        <v>0</v>
      </c>
    </row>
    <row r="4894" hidden="1">
      <c r="A4894" s="76">
        <v>44224.0</v>
      </c>
      <c r="B4894" s="77" t="s">
        <v>180</v>
      </c>
      <c r="C4894" s="9">
        <v>2.3</v>
      </c>
      <c r="D4894" s="25">
        <v>0.584</v>
      </c>
      <c r="E4894" s="9">
        <v>51.0</v>
      </c>
      <c r="F4894" s="9"/>
      <c r="G4894" s="4">
        <v>1.5</v>
      </c>
      <c r="H4894" s="5">
        <v>104.0</v>
      </c>
      <c r="I4894" s="12">
        <f>if(H4894&lt;0,-H4894/(-H4894+100),100/(H4894+100))/(if(H4894&lt;0,-H4894/(-H4894+100),100/(H4894+100))+if(H4895&lt;0,-H4895/(-H4895+100),100/(H4895+100)))</f>
        <v>0.46964106</v>
      </c>
      <c r="J4894" s="5">
        <v>79.0</v>
      </c>
      <c r="K4894" s="14">
        <f>IF(C4894&lt;&gt;"",IF(C4894+G4894&gt;0,C4894+G4894,""),IF(G4894-C4895&gt;0,G4894-C4895,""))</f>
        <v>3.8</v>
      </c>
      <c r="L4894" s="15">
        <f>if(K4894&lt;&gt;"",if(J4895-J4894&lt;G4894,1,if(G4894=J4895-J4894,"Push",0)),"")</f>
        <v>0</v>
      </c>
    </row>
    <row r="4895" hidden="1">
      <c r="B4895" s="74" t="s">
        <v>270</v>
      </c>
      <c r="C4895" s="3"/>
      <c r="D4895" s="3"/>
      <c r="F4895" s="3"/>
      <c r="G4895" s="4">
        <v>-1.5</v>
      </c>
      <c r="H4895" s="5">
        <v>-124.0</v>
      </c>
      <c r="I4895" s="12">
        <f>if(H4895&lt;0,-H4895/(-H4895+100),100/(H4895+100))/(if(H4895&lt;0,-H4895/(-H4895+100),100/(H4895+100))+if(H4894&lt;0,-H4894/(-H4894+100),100/(H4894+100)))</f>
        <v>0.53035894</v>
      </c>
      <c r="J4895" s="5">
        <v>86.0</v>
      </c>
      <c r="K4895" s="23" t="str">
        <f>IF(C4895&lt;&gt;"",IF(C4895+G4895&gt;0,C4895+G4895,""),IF(G4895-C4894&gt;0,G4895-C4894,""))</f>
        <v/>
      </c>
      <c r="L4895" s="15" t="str">
        <f>if(K4895&lt;&gt;"",if(J4894-J4895&lt;G4895,1,if(G4895=J4894-J4895,"Push",0)),"")</f>
        <v/>
      </c>
    </row>
    <row r="4896" hidden="1">
      <c r="A4896" s="76">
        <v>44224.0</v>
      </c>
      <c r="B4896" s="77" t="s">
        <v>256</v>
      </c>
      <c r="C4896" s="9">
        <v>7.8</v>
      </c>
      <c r="D4896" s="25">
        <v>0.775</v>
      </c>
      <c r="E4896" s="9">
        <v>47.4</v>
      </c>
      <c r="F4896" s="9"/>
      <c r="G4896" s="4">
        <v>-7.0</v>
      </c>
      <c r="H4896" s="5">
        <v>-335.0</v>
      </c>
      <c r="I4896" s="12">
        <f>if(H4896&lt;0,-H4896/(-H4896+100),100/(H4896+100))/(if(H4896&lt;0,-H4896/(-H4896+100),100/(H4896+100))+if(H4897&lt;0,-H4897/(-H4897+100),100/(H4897+100)))</f>
        <v>0.732184085</v>
      </c>
      <c r="J4896" s="5">
        <v>76.0</v>
      </c>
      <c r="K4896" s="14">
        <f>IF(C4896&lt;&gt;"",IF(C4896+G4896&gt;0,C4896+G4896,""),IF(G4896-C4897&gt;0,G4896-C4897,""))</f>
        <v>0.8</v>
      </c>
      <c r="L4896" s="15">
        <f>if(K4896&lt;&gt;"",if(J4897-J4896&lt;G4896,1,if(G4896=J4897-J4896,"Push",0)),"")</f>
        <v>1</v>
      </c>
    </row>
    <row r="4897" hidden="1">
      <c r="B4897" s="74" t="s">
        <v>284</v>
      </c>
      <c r="C4897" s="3"/>
      <c r="D4897" s="3"/>
      <c r="F4897" s="3"/>
      <c r="G4897" s="4">
        <v>7.0</v>
      </c>
      <c r="H4897" s="5">
        <v>255.0</v>
      </c>
      <c r="I4897" s="12">
        <f>if(H4897&lt;0,-H4897/(-H4897+100),100/(H4897+100))/(if(H4897&lt;0,-H4897/(-H4897+100),100/(H4897+100))+if(H4896&lt;0,-H4896/(-H4896+100),100/(H4896+100)))</f>
        <v>0.267815915</v>
      </c>
      <c r="J4897" s="5">
        <v>63.0</v>
      </c>
      <c r="K4897" s="23" t="str">
        <f>IF(C4897&lt;&gt;"",IF(C4897+G4897&gt;0,C4897+G4897,""),IF(G4897-C4896&gt;0,G4897-C4896,""))</f>
        <v/>
      </c>
      <c r="L4897" s="15" t="str">
        <f>if(K4897&lt;&gt;"",if(J4896-J4897&lt;G4897,1,if(G4897=J4896-J4897,"Push",0)),"")</f>
        <v/>
      </c>
    </row>
    <row r="4898" hidden="1">
      <c r="A4898" s="79">
        <v>44224.0</v>
      </c>
      <c r="B4898" s="80" t="s">
        <v>45</v>
      </c>
      <c r="C4898" s="28">
        <v>9.4</v>
      </c>
      <c r="D4898" s="53">
        <v>0.813</v>
      </c>
      <c r="E4898" s="28">
        <v>45.6</v>
      </c>
      <c r="F4898" s="28"/>
      <c r="G4898" s="68"/>
      <c r="H4898" s="31"/>
      <c r="I4898" s="32"/>
      <c r="J4898" s="41">
        <v>85.0</v>
      </c>
      <c r="K4898" s="34"/>
      <c r="L4898" s="35"/>
    </row>
    <row r="4899" hidden="1">
      <c r="B4899" s="82" t="s">
        <v>258</v>
      </c>
      <c r="C4899" s="37"/>
      <c r="D4899" s="37"/>
      <c r="F4899" s="37"/>
      <c r="G4899" s="68"/>
      <c r="H4899" s="31"/>
      <c r="I4899" s="32"/>
      <c r="J4899" s="41">
        <v>91.0</v>
      </c>
      <c r="K4899" s="40"/>
      <c r="L4899" s="35"/>
    </row>
    <row r="4900" hidden="1">
      <c r="A4900" s="76">
        <v>44224.0</v>
      </c>
      <c r="B4900" s="77" t="s">
        <v>24</v>
      </c>
      <c r="C4900" s="9"/>
      <c r="D4900" s="9"/>
      <c r="E4900" s="9">
        <v>82.5</v>
      </c>
      <c r="F4900" s="9"/>
      <c r="G4900" s="4">
        <v>4.0</v>
      </c>
      <c r="H4900" s="5">
        <v>155.0</v>
      </c>
      <c r="I4900" s="12">
        <f>if(H4900&lt;0,-H4900/(-H4900+100),100/(H4900+100))/(if(H4900&lt;0,-H4900/(-H4900+100),100/(H4900+100))+if(H4901&lt;0,-H4901/(-H4901+100),100/(H4901+100)))</f>
        <v>0.3761673024</v>
      </c>
      <c r="J4900" s="5">
        <v>65.0</v>
      </c>
      <c r="K4900" s="14">
        <f>IF(C4900&lt;&gt;"",IF(C4900+G4900&gt;0,C4900+G4900,""),IF(G4900-C4901&gt;0,G4900-C4901,""))</f>
        <v>0.4</v>
      </c>
      <c r="L4900" s="15">
        <f>if(K4900&lt;&gt;"",if(J4901-J4900&lt;G4900,1,if(G4900=J4901-J4900,"Push",0)),"")</f>
        <v>1</v>
      </c>
    </row>
    <row r="4901" hidden="1">
      <c r="B4901" s="74" t="s">
        <v>144</v>
      </c>
      <c r="C4901" s="3">
        <v>3.6</v>
      </c>
      <c r="D4901" s="21">
        <v>0.627</v>
      </c>
      <c r="F4901" s="3"/>
      <c r="G4901" s="4">
        <v>-4.0</v>
      </c>
      <c r="H4901" s="5">
        <v>-186.0</v>
      </c>
      <c r="I4901" s="12">
        <f>if(H4901&lt;0,-H4901/(-H4901+100),100/(H4901+100))/(if(H4901&lt;0,-H4901/(-H4901+100),100/(H4901+100))+if(H4900&lt;0,-H4900/(-H4900+100),100/(H4900+100)))</f>
        <v>0.6238326976</v>
      </c>
      <c r="J4901" s="5">
        <v>67.0</v>
      </c>
      <c r="K4901" s="23" t="str">
        <f>IF(C4901&lt;&gt;"",IF(C4901+G4901&gt;0,C4901+G4901,""),IF(G4901-C4900&gt;0,G4901-C4900,""))</f>
        <v/>
      </c>
      <c r="L4901" s="15" t="str">
        <f>if(K4901&lt;&gt;"",if(J4900-J4901&lt;G4901,1,if(G4901=J4900-J4901,"Push",0)),"")</f>
        <v/>
      </c>
    </row>
    <row r="4902" hidden="1">
      <c r="A4902" s="76">
        <v>44224.0</v>
      </c>
      <c r="B4902" s="77" t="s">
        <v>150</v>
      </c>
      <c r="C4902" s="9"/>
      <c r="D4902" s="9"/>
      <c r="E4902" s="9">
        <v>70.8</v>
      </c>
      <c r="F4902" s="9"/>
      <c r="G4902" s="4">
        <v>14.5</v>
      </c>
      <c r="H4902" s="5">
        <v>850.0</v>
      </c>
      <c r="I4902" s="12">
        <f>if(H4902&lt;0,-H4902/(-H4902+100),100/(H4902+100))/(if(H4902&lt;0,-H4902/(-H4902+100),100/(H4902+100))+if(H4903&lt;0,-H4903/(-H4903+100),100/(H4903+100)))</f>
        <v>0.1012239497</v>
      </c>
      <c r="J4902" s="5">
        <v>51.0</v>
      </c>
      <c r="K4902" s="14">
        <f>IF(C4902&lt;&gt;"",IF(C4902+G4902&gt;0,C4902+G4902,""),IF(G4902-C4903&gt;0,G4902-C4903,""))</f>
        <v>2.8</v>
      </c>
      <c r="L4902" s="15">
        <f>if(K4902&lt;&gt;"",if(J4903-J4902&lt;G4902,1,if(G4902=J4903-J4902,"Push",0)),"")</f>
        <v>1</v>
      </c>
    </row>
    <row r="4903" hidden="1">
      <c r="B4903" s="74" t="s">
        <v>229</v>
      </c>
      <c r="C4903" s="3">
        <v>11.7</v>
      </c>
      <c r="D4903" s="21">
        <v>0.864</v>
      </c>
      <c r="F4903" s="3"/>
      <c r="G4903" s="4">
        <v>-14.5</v>
      </c>
      <c r="H4903" s="5">
        <v>-1430.0</v>
      </c>
      <c r="I4903" s="12">
        <f>if(H4903&lt;0,-H4903/(-H4903+100),100/(H4903+100))/(if(H4903&lt;0,-H4903/(-H4903+100),100/(H4903+100))+if(H4902&lt;0,-H4902/(-H4902+100),100/(H4902+100)))</f>
        <v>0.8987760503</v>
      </c>
      <c r="J4903" s="5">
        <v>59.0</v>
      </c>
      <c r="K4903" s="23" t="str">
        <f>IF(C4903&lt;&gt;"",IF(C4903+G4903&gt;0,C4903+G4903,""),IF(G4903-C4902&gt;0,G4903-C4902,""))</f>
        <v/>
      </c>
      <c r="L4903" s="15" t="str">
        <f>if(K4903&lt;&gt;"",if(J4902-J4903&lt;G4903,1,if(G4903=J4902-J4903,"Push",0)),"")</f>
        <v/>
      </c>
    </row>
    <row r="4904" hidden="1">
      <c r="A4904" s="76">
        <v>44224.0</v>
      </c>
      <c r="B4904" s="77" t="s">
        <v>95</v>
      </c>
      <c r="C4904" s="9"/>
      <c r="D4904" s="9"/>
      <c r="E4904" s="9">
        <v>49.2</v>
      </c>
      <c r="F4904" s="9"/>
      <c r="G4904" s="4">
        <v>4.0</v>
      </c>
      <c r="H4904" s="5">
        <v>155.0</v>
      </c>
      <c r="I4904" s="12">
        <f>if(H4904&lt;0,-H4904/(-H4904+100),100/(H4904+100))/(if(H4904&lt;0,-H4904/(-H4904+100),100/(H4904+100))+if(H4905&lt;0,-H4905/(-H4905+100),100/(H4905+100)))</f>
        <v>0.3744351194</v>
      </c>
      <c r="J4904" s="5">
        <v>85.0</v>
      </c>
      <c r="K4904" s="14">
        <f>IF(C4904&lt;&gt;"",IF(C4904+G4904&gt;0,C4904+G4904,""),IF(G4904-C4905&gt;0,G4904-C4905,""))</f>
        <v>0.4</v>
      </c>
      <c r="L4904" s="15">
        <f>if(K4904&lt;&gt;"",if(J4905-J4904&lt;G4904,1,if(G4904=J4905-J4904,"Push",0)),"")</f>
        <v>1</v>
      </c>
    </row>
    <row r="4905" hidden="1">
      <c r="B4905" s="74" t="s">
        <v>121</v>
      </c>
      <c r="C4905" s="3">
        <v>3.6</v>
      </c>
      <c r="D4905" s="21">
        <v>0.647</v>
      </c>
      <c r="F4905" s="3"/>
      <c r="G4905" s="4">
        <v>-4.0</v>
      </c>
      <c r="H4905" s="5">
        <v>-190.0</v>
      </c>
      <c r="I4905" s="12">
        <f>if(H4905&lt;0,-H4905/(-H4905+100),100/(H4905+100))/(if(H4905&lt;0,-H4905/(-H4905+100),100/(H4905+100))+if(H4904&lt;0,-H4904/(-H4904+100),100/(H4904+100)))</f>
        <v>0.6255648806</v>
      </c>
      <c r="J4905" s="5">
        <v>66.0</v>
      </c>
      <c r="K4905" s="23" t="str">
        <f>IF(C4905&lt;&gt;"",IF(C4905+G4905&gt;0,C4905+G4905,""),IF(G4905-C4904&gt;0,G4905-C4904,""))</f>
        <v/>
      </c>
      <c r="L4905" s="15" t="str">
        <f>if(K4905&lt;&gt;"",if(J4904-J4905&lt;G4905,1,if(G4905=J4904-J4905,"Push",0)),"")</f>
        <v/>
      </c>
    </row>
    <row r="4906" hidden="1">
      <c r="A4906" s="76">
        <v>44224.0</v>
      </c>
      <c r="B4906" s="77" t="s">
        <v>382</v>
      </c>
      <c r="C4906" s="9"/>
      <c r="D4906" s="9"/>
      <c r="E4906" s="9">
        <v>36.5</v>
      </c>
      <c r="F4906" s="9"/>
      <c r="G4906" s="4">
        <v>12.5</v>
      </c>
      <c r="H4906" s="5">
        <v>650.0</v>
      </c>
      <c r="I4906" s="12">
        <f>if(H4906&lt;0,-H4906/(-H4906+100),100/(H4906+100))/(if(H4906&lt;0,-H4906/(-H4906+100),100/(H4906+100))+if(H4907&lt;0,-H4907/(-H4907+100),100/(H4907+100)))</f>
        <v>0.1279069767</v>
      </c>
      <c r="J4906" s="5">
        <v>53.0</v>
      </c>
      <c r="K4906" s="14" t="str">
        <f>IF(C4906&lt;&gt;"",IF(C4906+G4906&gt;0,C4906+G4906,""),IF(G4906-C4907&gt;0,G4906-C4907,""))</f>
        <v/>
      </c>
      <c r="L4906" s="15" t="str">
        <f>if(K4906&lt;&gt;"",if(J4907-J4906&lt;G4906,1,if(G4906=J4907-J4906,"Push",0)),"")</f>
        <v/>
      </c>
    </row>
    <row r="4907" hidden="1">
      <c r="B4907" s="74" t="s">
        <v>307</v>
      </c>
      <c r="C4907" s="3">
        <v>14.5</v>
      </c>
      <c r="D4907" s="21">
        <v>0.89</v>
      </c>
      <c r="F4907" s="3"/>
      <c r="G4907" s="4">
        <v>-12.5</v>
      </c>
      <c r="H4907" s="5">
        <v>-1000.0</v>
      </c>
      <c r="I4907" s="12">
        <f>if(H4907&lt;0,-H4907/(-H4907+100),100/(H4907+100))/(if(H4907&lt;0,-H4907/(-H4907+100),100/(H4907+100))+if(H4906&lt;0,-H4906/(-H4906+100),100/(H4906+100)))</f>
        <v>0.8720930233</v>
      </c>
      <c r="J4907" s="5">
        <v>73.0</v>
      </c>
      <c r="K4907" s="23">
        <f>IF(C4907&lt;&gt;"",IF(C4907+G4907&gt;0,C4907+G4907,""),IF(G4907-C4906&gt;0,G4907-C4906,""))</f>
        <v>2</v>
      </c>
      <c r="L4907" s="15">
        <f>if(K4907&lt;&gt;"",if(J4906-J4907&lt;G4907,1,if(G4907=J4906-J4907,"Push",0)),"")</f>
        <v>1</v>
      </c>
    </row>
    <row r="4908" hidden="1">
      <c r="A4908" s="76">
        <v>44224.0</v>
      </c>
      <c r="B4908" s="77" t="s">
        <v>230</v>
      </c>
      <c r="C4908" s="9">
        <v>24.2</v>
      </c>
      <c r="D4908" s="25">
        <v>0.967</v>
      </c>
      <c r="E4908" s="9">
        <v>65.6</v>
      </c>
      <c r="F4908" s="9"/>
      <c r="G4908" s="4">
        <v>-27.5</v>
      </c>
      <c r="I4908" s="12"/>
      <c r="J4908" s="5">
        <v>90.0</v>
      </c>
      <c r="K4908" s="14" t="str">
        <f>IF(C4908&lt;&gt;"",IF(C4908+G4908&gt;0,C4908+G4908,""),IF(G4908-C4909&gt;0,G4908-C4909,""))</f>
        <v/>
      </c>
      <c r="L4908" s="15" t="str">
        <f>if(K4908&lt;&gt;"",if(J4909-J4908&lt;G4908,1,if(G4908=J4909-J4908,"Push",0)),"")</f>
        <v/>
      </c>
    </row>
    <row r="4909" hidden="1">
      <c r="B4909" s="74" t="s">
        <v>387</v>
      </c>
      <c r="C4909" s="3"/>
      <c r="D4909" s="3"/>
      <c r="F4909" s="3"/>
      <c r="G4909" s="4">
        <v>27.5</v>
      </c>
      <c r="I4909" s="12"/>
      <c r="J4909" s="5">
        <v>62.0</v>
      </c>
      <c r="K4909" s="23">
        <f>IF(C4909&lt;&gt;"",IF(C4909+G4909&gt;0,C4909+G4909,""),IF(G4909-C4908&gt;0,G4909-C4908,""))</f>
        <v>3.3</v>
      </c>
      <c r="L4909" s="15">
        <f>if(K4909&lt;&gt;"",if(J4908-J4909&lt;G4909,1,if(G4909=J4908-J4909,"Push",0)),"")</f>
        <v>0</v>
      </c>
    </row>
    <row r="4910" hidden="1">
      <c r="A4910" s="76">
        <v>44224.0</v>
      </c>
      <c r="B4910" s="77" t="s">
        <v>74</v>
      </c>
      <c r="C4910" s="9">
        <v>18.5</v>
      </c>
      <c r="D4910" s="25">
        <v>0.953</v>
      </c>
      <c r="E4910" s="9">
        <v>61.7</v>
      </c>
      <c r="F4910" s="9"/>
      <c r="G4910" s="4">
        <v>-17.5</v>
      </c>
      <c r="H4910" s="5">
        <v>-3335.0</v>
      </c>
      <c r="I4910" s="12">
        <f>if(H4910&lt;0,-H4910/(-H4910+100),100/(H4910+100))/(if(H4910&lt;0,-H4910/(-H4910+100),100/(H4910+100))+if(H4911&lt;0,-H4911/(-H4911+100),100/(H4911+100)))</f>
        <v>0.9265868775</v>
      </c>
      <c r="J4910" s="5">
        <v>83.0</v>
      </c>
      <c r="K4910" s="14">
        <f>IF(C4910&lt;&gt;"",IF(C4910+G4910&gt;0,C4910+G4910,""),IF(G4910-C4911&gt;0,G4910-C4911,""))</f>
        <v>1</v>
      </c>
      <c r="L4910" s="15">
        <f>if(K4910&lt;&gt;"",if(J4911-J4910&lt;G4910,1,if(G4910=J4911-J4910,"Push",0)),"")</f>
        <v>1</v>
      </c>
    </row>
    <row r="4911" hidden="1">
      <c r="B4911" s="74" t="s">
        <v>260</v>
      </c>
      <c r="C4911" s="3"/>
      <c r="D4911" s="3"/>
      <c r="F4911" s="3"/>
      <c r="G4911" s="4">
        <v>17.5</v>
      </c>
      <c r="H4911" s="5">
        <v>1200.0</v>
      </c>
      <c r="I4911" s="12">
        <f>if(H4911&lt;0,-H4911/(-H4911+100),100/(H4911+100))/(if(H4911&lt;0,-H4911/(-H4911+100),100/(H4911+100))+if(H4910&lt;0,-H4910/(-H4910+100),100/(H4910+100)))</f>
        <v>0.07341312246</v>
      </c>
      <c r="J4911" s="5">
        <v>60.0</v>
      </c>
      <c r="K4911" s="23" t="str">
        <f>IF(C4911&lt;&gt;"",IF(C4911+G4911&gt;0,C4911+G4911,""),IF(G4911-C4910&gt;0,G4911-C4910,""))</f>
        <v/>
      </c>
      <c r="L4911" s="15" t="str">
        <f>if(K4911&lt;&gt;"",if(J4910-J4911&lt;G4911,1,if(G4911=J4910-J4911,"Push",0)),"")</f>
        <v/>
      </c>
    </row>
    <row r="4912" hidden="1">
      <c r="A4912" s="76">
        <v>44224.0</v>
      </c>
      <c r="B4912" s="77" t="s">
        <v>234</v>
      </c>
      <c r="C4912" s="9">
        <v>6.8</v>
      </c>
      <c r="D4912" s="25">
        <v>0.737</v>
      </c>
      <c r="E4912" s="9">
        <v>56.9</v>
      </c>
      <c r="F4912" s="9"/>
      <c r="G4912" s="4">
        <v>-5.5</v>
      </c>
      <c r="H4912" s="5">
        <v>-235.0</v>
      </c>
      <c r="I4912" s="12">
        <f>if(H4912&lt;0,-H4912/(-H4912+100),100/(H4912+100))/(if(H4912&lt;0,-H4912/(-H4912+100),100/(H4912+100))+if(H4913&lt;0,-H4913/(-H4913+100),100/(H4913+100)))</f>
        <v>0.6742037442</v>
      </c>
      <c r="J4912" s="5">
        <v>81.0</v>
      </c>
      <c r="K4912" s="14">
        <f>IF(C4912&lt;&gt;"",IF(C4912+G4912&gt;0,C4912+G4912,""),IF(G4912-C4913&gt;0,G4912-C4913,""))</f>
        <v>1.3</v>
      </c>
      <c r="L4912" s="15">
        <f>if(K4912&lt;&gt;"",if(J4913-J4912&lt;G4912,1,if(G4912=J4913-J4912,"Push",0)),"")</f>
        <v>0</v>
      </c>
    </row>
    <row r="4913" hidden="1">
      <c r="B4913" s="74" t="s">
        <v>56</v>
      </c>
      <c r="C4913" s="3"/>
      <c r="D4913" s="3"/>
      <c r="F4913" s="3"/>
      <c r="G4913" s="4">
        <v>5.5</v>
      </c>
      <c r="H4913" s="5">
        <v>195.0</v>
      </c>
      <c r="I4913" s="12">
        <f>if(H4913&lt;0,-H4913/(-H4913+100),100/(H4913+100))/(if(H4913&lt;0,-H4913/(-H4913+100),100/(H4913+100))+if(H4912&lt;0,-H4912/(-H4912+100),100/(H4912+100)))</f>
        <v>0.3257962558</v>
      </c>
      <c r="J4913" s="5">
        <v>76.0</v>
      </c>
      <c r="K4913" s="23" t="str">
        <f>IF(C4913&lt;&gt;"",IF(C4913+G4913&gt;0,C4913+G4913,""),IF(G4913-C4912&gt;0,G4913-C4912,""))</f>
        <v/>
      </c>
      <c r="L4913" s="15" t="str">
        <f>if(K4913&lt;&gt;"",if(J4912-J4913&lt;G4913,1,if(G4913=J4912-J4913,"Push",0)),"")</f>
        <v/>
      </c>
    </row>
    <row r="4914" hidden="1">
      <c r="A4914" s="76">
        <v>44224.0</v>
      </c>
      <c r="B4914" s="77" t="s">
        <v>297</v>
      </c>
      <c r="C4914" s="9"/>
      <c r="D4914" s="9"/>
      <c r="E4914" s="9">
        <v>52.8</v>
      </c>
      <c r="F4914" s="9"/>
      <c r="G4914" s="4">
        <v>16.0</v>
      </c>
      <c r="H4914" s="5">
        <v>950.0</v>
      </c>
      <c r="I4914" s="12">
        <f>if(H4914&lt;0,-H4914/(-H4914+100),100/(H4914+100))/(if(H4914&lt;0,-H4914/(-H4914+100),100/(H4914+100))+if(H4915&lt;0,-H4915/(-H4915+100),100/(H4915+100)))</f>
        <v>0.09090909091</v>
      </c>
      <c r="J4914" s="5">
        <v>57.0</v>
      </c>
      <c r="K4914" s="14" t="str">
        <f>IF(C4914&lt;&gt;"",IF(C4914+G4914&gt;0,C4914+G4914,""),IF(G4914-C4915&gt;0,G4914-C4915,""))</f>
        <v/>
      </c>
      <c r="L4914" s="15" t="str">
        <f>if(K4914&lt;&gt;"",if(J4915-J4914&lt;G4914,1,if(G4914=J4915-J4914,"Push",0)),"")</f>
        <v/>
      </c>
    </row>
    <row r="4915" hidden="1">
      <c r="B4915" s="74" t="s">
        <v>20</v>
      </c>
      <c r="C4915" s="3">
        <v>22.3</v>
      </c>
      <c r="D4915" s="21">
        <v>0.97</v>
      </c>
      <c r="F4915" s="3"/>
      <c r="G4915" s="4">
        <v>-16.0</v>
      </c>
      <c r="H4915" s="5">
        <v>-2000.0</v>
      </c>
      <c r="I4915" s="12">
        <f>if(H4915&lt;0,-H4915/(-H4915+100),100/(H4915+100))/(if(H4915&lt;0,-H4915/(-H4915+100),100/(H4915+100))+if(H4914&lt;0,-H4914/(-H4914+100),100/(H4914+100)))</f>
        <v>0.9090909091</v>
      </c>
      <c r="J4915" s="5">
        <v>87.0</v>
      </c>
      <c r="K4915" s="23">
        <f>IF(C4915&lt;&gt;"",IF(C4915+G4915&gt;0,C4915+G4915,""),IF(G4915-C4914&gt;0,G4915-C4914,""))</f>
        <v>6.3</v>
      </c>
      <c r="L4915" s="15">
        <f>if(K4915&lt;&gt;"",if(J4914-J4915&lt;G4915,1,if(G4915=J4914-J4915,"Push",0)),"")</f>
        <v>1</v>
      </c>
    </row>
    <row r="4916" hidden="1">
      <c r="A4916" s="76">
        <v>44224.0</v>
      </c>
      <c r="B4916" s="77" t="s">
        <v>136</v>
      </c>
      <c r="C4916" s="9">
        <v>12.4</v>
      </c>
      <c r="D4916" s="25">
        <v>0.859</v>
      </c>
      <c r="E4916" s="9">
        <v>44.2</v>
      </c>
      <c r="F4916" s="9"/>
      <c r="G4916" s="4">
        <v>-10.5</v>
      </c>
      <c r="H4916" s="5">
        <v>-670.0</v>
      </c>
      <c r="I4916" s="12">
        <f>if(H4916&lt;0,-H4916/(-H4916+100),100/(H4916+100))/(if(H4916&lt;0,-H4916/(-H4916+100),100/(H4916+100))+if(H4917&lt;0,-H4917/(-H4917+100),100/(H4917+100)))</f>
        <v>0.8297213622</v>
      </c>
      <c r="J4916" s="5">
        <v>70.0</v>
      </c>
      <c r="K4916" s="14">
        <f>IF(C4916&lt;&gt;"",IF(C4916+G4916&gt;0,C4916+G4916,""),IF(G4916-C4917&gt;0,G4916-C4917,""))</f>
        <v>1.9</v>
      </c>
      <c r="L4916" s="15">
        <f>if(K4916&lt;&gt;"",if(J4917-J4916&lt;G4916,1,if(G4916=J4917-J4916,"Push",0)),"")</f>
        <v>1</v>
      </c>
    </row>
    <row r="4917" hidden="1">
      <c r="B4917" s="74" t="s">
        <v>232</v>
      </c>
      <c r="C4917" s="3"/>
      <c r="D4917" s="3"/>
      <c r="F4917" s="3"/>
      <c r="G4917" s="4">
        <v>10.5</v>
      </c>
      <c r="H4917" s="5">
        <v>460.0</v>
      </c>
      <c r="I4917" s="12">
        <f>if(H4917&lt;0,-H4917/(-H4917+100),100/(H4917+100))/(if(H4917&lt;0,-H4917/(-H4917+100),100/(H4917+100))+if(H4916&lt;0,-H4916/(-H4916+100),100/(H4916+100)))</f>
        <v>0.1702786378</v>
      </c>
      <c r="J4917" s="5">
        <v>59.0</v>
      </c>
      <c r="K4917" s="23" t="str">
        <f>IF(C4917&lt;&gt;"",IF(C4917+G4917&gt;0,C4917+G4917,""),IF(G4917-C4916&gt;0,G4917-C4916,""))</f>
        <v/>
      </c>
      <c r="L4917" s="15" t="str">
        <f>if(K4917&lt;&gt;"",if(J4916-J4917&lt;G4917,1,if(G4917=J4916-J4917,"Push",0)),"")</f>
        <v/>
      </c>
    </row>
    <row r="4918" hidden="1">
      <c r="A4918" s="79">
        <v>44224.0</v>
      </c>
      <c r="B4918" s="80" t="s">
        <v>157</v>
      </c>
      <c r="C4918" s="28"/>
      <c r="D4918" s="28"/>
      <c r="E4918" s="28">
        <v>40.3</v>
      </c>
      <c r="F4918" s="28"/>
      <c r="G4918" s="68"/>
      <c r="H4918" s="31"/>
      <c r="I4918" s="32"/>
      <c r="J4918" s="41">
        <v>62.0</v>
      </c>
      <c r="K4918" s="34"/>
      <c r="L4918" s="35"/>
    </row>
    <row r="4919" hidden="1">
      <c r="B4919" s="82" t="s">
        <v>287</v>
      </c>
      <c r="C4919" s="37">
        <v>1.5</v>
      </c>
      <c r="D4919" s="38">
        <v>0.555</v>
      </c>
      <c r="F4919" s="37"/>
      <c r="G4919" s="68"/>
      <c r="H4919" s="31"/>
      <c r="I4919" s="32"/>
      <c r="J4919" s="41">
        <v>64.0</v>
      </c>
      <c r="K4919" s="40"/>
      <c r="L4919" s="35"/>
    </row>
    <row r="4920" hidden="1">
      <c r="A4920" s="76">
        <v>44224.0</v>
      </c>
      <c r="B4920" s="77" t="s">
        <v>196</v>
      </c>
      <c r="C4920" s="9">
        <v>15.4</v>
      </c>
      <c r="D4920" s="25">
        <v>0.907</v>
      </c>
      <c r="E4920" s="9">
        <v>29.9</v>
      </c>
      <c r="F4920" s="9"/>
      <c r="G4920" s="4">
        <v>-11.5</v>
      </c>
      <c r="H4920" s="5">
        <v>-835.0</v>
      </c>
      <c r="I4920" s="12">
        <f>if(H4920&lt;0,-H4920/(-H4920+100),100/(H4920+100))/(if(H4920&lt;0,-H4920/(-H4920+100),100/(H4920+100))+if(H4921&lt;0,-H4921/(-H4921+100),100/(H4921+100)))</f>
        <v>0.851090938</v>
      </c>
      <c r="J4920" s="5">
        <v>81.0</v>
      </c>
      <c r="K4920" s="14">
        <f>IF(C4920&lt;&gt;"",IF(C4920+G4920&gt;0,C4920+G4920,""),IF(G4920-C4921&gt;0,G4920-C4921,""))</f>
        <v>3.9</v>
      </c>
      <c r="L4920" s="15">
        <f>if(K4920&lt;&gt;"",if(J4921-J4920&lt;G4920,1,if(G4920=J4921-J4920,"Push",0)),"")</f>
        <v>1</v>
      </c>
    </row>
    <row r="4921" hidden="1">
      <c r="B4921" s="74" t="s">
        <v>350</v>
      </c>
      <c r="C4921" s="3"/>
      <c r="D4921" s="3"/>
      <c r="F4921" s="3"/>
      <c r="G4921" s="4">
        <v>11.5</v>
      </c>
      <c r="H4921" s="5">
        <v>540.0</v>
      </c>
      <c r="I4921" s="12">
        <f>if(H4921&lt;0,-H4921/(-H4921+100),100/(H4921+100))/(if(H4921&lt;0,-H4921/(-H4921+100),100/(H4921+100))+if(H4920&lt;0,-H4920/(-H4920+100),100/(H4920+100)))</f>
        <v>0.148909062</v>
      </c>
      <c r="J4921" s="5">
        <v>56.0</v>
      </c>
      <c r="K4921" s="23" t="str">
        <f>IF(C4921&lt;&gt;"",IF(C4921+G4921&gt;0,C4921+G4921,""),IF(G4921-C4920&gt;0,G4921-C4920,""))</f>
        <v/>
      </c>
      <c r="L4921" s="15" t="str">
        <f>if(K4921&lt;&gt;"",if(J4920-J4921&lt;G4921,1,if(G4921=J4920-J4921,"Push",0)),"")</f>
        <v/>
      </c>
    </row>
    <row r="4922" hidden="1">
      <c r="A4922" s="79">
        <v>44224.0</v>
      </c>
      <c r="B4922" s="80" t="s">
        <v>43</v>
      </c>
      <c r="C4922" s="28">
        <v>9.9</v>
      </c>
      <c r="D4922" s="53">
        <v>0.818</v>
      </c>
      <c r="E4922" s="28">
        <v>28.3</v>
      </c>
      <c r="F4922" s="28"/>
      <c r="G4922" s="68"/>
      <c r="H4922" s="31"/>
      <c r="I4922" s="32"/>
      <c r="J4922" s="41">
        <v>41.0</v>
      </c>
      <c r="K4922" s="34"/>
      <c r="L4922" s="35"/>
    </row>
    <row r="4923" hidden="1">
      <c r="B4923" s="82" t="s">
        <v>335</v>
      </c>
      <c r="C4923" s="37"/>
      <c r="D4923" s="37"/>
      <c r="F4923" s="37"/>
      <c r="G4923" s="68"/>
      <c r="H4923" s="31"/>
      <c r="I4923" s="32"/>
      <c r="J4923" s="41">
        <v>51.0</v>
      </c>
      <c r="K4923" s="40"/>
      <c r="L4923" s="35"/>
    </row>
    <row r="4924" hidden="1">
      <c r="A4924" s="76">
        <v>44224.0</v>
      </c>
      <c r="B4924" s="77" t="s">
        <v>286</v>
      </c>
      <c r="C4924" s="9"/>
      <c r="D4924" s="9"/>
      <c r="E4924" s="9">
        <v>36.3</v>
      </c>
      <c r="F4924" s="9"/>
      <c r="G4924" s="4">
        <v>-4.5</v>
      </c>
      <c r="H4924" s="5">
        <v>-210.0</v>
      </c>
      <c r="I4924" s="12">
        <f>if(H4924&lt;0,-H4924/(-H4924+100),100/(H4924+100))/(if(H4924&lt;0,-H4924/(-H4924+100),100/(H4924+100))+if(H4925&lt;0,-H4925/(-H4925+100),100/(H4925+100)))</f>
        <v>0.6465222349</v>
      </c>
      <c r="J4924" s="5">
        <v>58.0</v>
      </c>
      <c r="K4924" s="14" t="str">
        <f>IF(C4924&lt;&gt;"",IF(C4924+G4924&gt;0,C4924+G4924,""),IF(G4924-C4925&gt;0,G4924-C4925,""))</f>
        <v/>
      </c>
      <c r="L4924" s="15" t="str">
        <f>if(K4924&lt;&gt;"",if(J4925-J4924&lt;G4924,1,if(G4924=J4925-J4924,"Push",0)),"")</f>
        <v/>
      </c>
    </row>
    <row r="4925" hidden="1">
      <c r="B4925" s="74" t="s">
        <v>397</v>
      </c>
      <c r="C4925" s="3">
        <v>0.8</v>
      </c>
      <c r="D4925" s="21">
        <v>0.529</v>
      </c>
      <c r="F4925" s="3"/>
      <c r="G4925" s="4">
        <v>4.5</v>
      </c>
      <c r="H4925" s="5">
        <v>170.0</v>
      </c>
      <c r="I4925" s="12">
        <f>if(H4925&lt;0,-H4925/(-H4925+100),100/(H4925+100))/(if(H4925&lt;0,-H4925/(-H4925+100),100/(H4925+100))+if(H4924&lt;0,-H4924/(-H4924+100),100/(H4924+100)))</f>
        <v>0.3534777651</v>
      </c>
      <c r="J4925" s="5">
        <v>59.0</v>
      </c>
      <c r="K4925" s="23">
        <f>IF(C4925&lt;&gt;"",IF(C4925+G4925&gt;0,C4925+G4925,""),IF(G4925-C4924&gt;0,G4925-C4924,""))</f>
        <v>5.3</v>
      </c>
      <c r="L4925" s="15">
        <f>if(K4925&lt;&gt;"",if(J4924-J4925&lt;G4925,1,if(G4925=J4924-J4925,"Push",0)),"")</f>
        <v>1</v>
      </c>
    </row>
    <row r="4926" hidden="1">
      <c r="A4926" s="76">
        <v>44224.0</v>
      </c>
      <c r="B4926" s="77" t="s">
        <v>311</v>
      </c>
      <c r="C4926" s="9"/>
      <c r="D4926" s="9"/>
      <c r="E4926" s="9">
        <v>78.5</v>
      </c>
      <c r="F4926" s="9"/>
      <c r="G4926" s="4">
        <v>8.5</v>
      </c>
      <c r="H4926" s="5">
        <v>330.0</v>
      </c>
      <c r="I4926" s="12">
        <f>if(H4926&lt;0,-H4926/(-H4926+100),100/(H4926+100))/(if(H4926&lt;0,-H4926/(-H4926+100),100/(H4926+100))+if(H4927&lt;0,-H4927/(-H4927+100),100/(H4927+100)))</f>
        <v>0.2235597592</v>
      </c>
      <c r="J4926" s="5">
        <v>73.0</v>
      </c>
      <c r="K4926" s="14">
        <f>IF(C4926&lt;&gt;"",IF(C4926+G4926&gt;0,C4926+G4926,""),IF(G4926-C4927&gt;0,G4926-C4927,""))</f>
        <v>1.8</v>
      </c>
      <c r="L4926" s="15">
        <f>if(K4926&lt;&gt;"",if(J4927-J4926&lt;G4926,1,if(G4926=J4927-J4926,"Push",0)),"")</f>
        <v>1</v>
      </c>
    </row>
    <row r="4927" hidden="1">
      <c r="B4927" s="74" t="s">
        <v>261</v>
      </c>
      <c r="C4927" s="3">
        <v>6.7</v>
      </c>
      <c r="D4927" s="21">
        <v>0.735</v>
      </c>
      <c r="F4927" s="3"/>
      <c r="G4927" s="4">
        <v>-8.5</v>
      </c>
      <c r="H4927" s="5">
        <v>-420.0</v>
      </c>
      <c r="I4927" s="12">
        <f>if(H4927&lt;0,-H4927/(-H4927+100),100/(H4927+100))/(if(H4927&lt;0,-H4927/(-H4927+100),100/(H4927+100))+if(H4926&lt;0,-H4926/(-H4926+100),100/(H4926+100)))</f>
        <v>0.7764402408</v>
      </c>
      <c r="J4927" s="5">
        <v>64.0</v>
      </c>
      <c r="K4927" s="23" t="str">
        <f>IF(C4927&lt;&gt;"",IF(C4927+G4927&gt;0,C4927+G4927,""),IF(G4927-C4926&gt;0,G4927-C4926,""))</f>
        <v/>
      </c>
      <c r="L4927" s="15" t="str">
        <f>if(K4927&lt;&gt;"",if(J4926-J4927&lt;G4927,1,if(G4927=J4926-J4927,"Push",0)),"")</f>
        <v/>
      </c>
    </row>
    <row r="4928" hidden="1">
      <c r="A4928" s="76">
        <v>44224.0</v>
      </c>
      <c r="B4928" s="77" t="s">
        <v>27</v>
      </c>
      <c r="C4928" s="9"/>
      <c r="D4928" s="9"/>
      <c r="E4928" s="9">
        <v>60.0</v>
      </c>
      <c r="F4928" s="9"/>
      <c r="G4928" s="4">
        <v>8.0</v>
      </c>
      <c r="H4928" s="5">
        <v>300.0</v>
      </c>
      <c r="I4928" s="12">
        <f>if(H4928&lt;0,-H4928/(-H4928+100),100/(H4928+100))/(if(H4928&lt;0,-H4928/(-H4928+100),100/(H4928+100))+if(H4929&lt;0,-H4929/(-H4929+100),100/(H4929+100)))</f>
        <v>0.2395061728</v>
      </c>
      <c r="J4928" s="5">
        <v>68.0</v>
      </c>
      <c r="K4928" s="14" t="str">
        <f>IF(C4928&lt;&gt;"",IF(C4928+G4928&gt;0,C4928+G4928,""),IF(G4928-C4929&gt;0,G4928-C4929,""))</f>
        <v/>
      </c>
      <c r="L4928" s="15" t="str">
        <f>if(K4928&lt;&gt;"",if(J4929-J4928&lt;G4928,1,if(G4928=J4929-J4928,"Push",0)),"")</f>
        <v/>
      </c>
    </row>
    <row r="4929" hidden="1">
      <c r="B4929" s="74" t="s">
        <v>25</v>
      </c>
      <c r="C4929" s="3">
        <v>9.3</v>
      </c>
      <c r="D4929" s="21">
        <v>0.816</v>
      </c>
      <c r="F4929" s="3"/>
      <c r="G4929" s="4">
        <v>-8.0</v>
      </c>
      <c r="H4929" s="5">
        <v>-385.0</v>
      </c>
      <c r="I4929" s="12">
        <f>if(H4929&lt;0,-H4929/(-H4929+100),100/(H4929+100))/(if(H4929&lt;0,-H4929/(-H4929+100),100/(H4929+100))+if(H4928&lt;0,-H4928/(-H4928+100),100/(H4928+100)))</f>
        <v>0.7604938272</v>
      </c>
      <c r="J4929" s="5">
        <v>72.0</v>
      </c>
      <c r="K4929" s="23">
        <f>IF(C4929&lt;&gt;"",IF(C4929+G4929&gt;0,C4929+G4929,""),IF(G4929-C4928&gt;0,G4929-C4928,""))</f>
        <v>1.3</v>
      </c>
      <c r="L4929" s="15">
        <f>if(K4929&lt;&gt;"",if(J4928-J4929&lt;G4929,1,if(G4929=J4928-J4929,"Push",0)),"")</f>
        <v>0</v>
      </c>
    </row>
    <row r="4930" hidden="1">
      <c r="A4930" s="76">
        <v>44224.0</v>
      </c>
      <c r="B4930" s="77" t="s">
        <v>422</v>
      </c>
      <c r="C4930" s="9"/>
      <c r="D4930" s="9"/>
      <c r="E4930" s="9">
        <v>35.2</v>
      </c>
      <c r="F4930" s="9"/>
      <c r="G4930" s="4">
        <v>7.0</v>
      </c>
      <c r="H4930" s="5">
        <v>260.0</v>
      </c>
      <c r="I4930" s="12">
        <f>if(H4930&lt;0,-H4930/(-H4930+100),100/(H4930+100))/(if(H4930&lt;0,-H4930/(-H4930+100),100/(H4930+100))+if(H4931&lt;0,-H4931/(-H4931+100),100/(H4931+100)))</f>
        <v>0.2650822669</v>
      </c>
      <c r="J4930" s="5">
        <v>62.0</v>
      </c>
      <c r="K4930" s="14">
        <f>IF(C4930&lt;&gt;"",IF(C4930+G4930&gt;0,C4930+G4930,""),IF(G4930-C4931&gt;0,G4930-C4931,""))</f>
        <v>0.8</v>
      </c>
      <c r="L4930" s="15">
        <f>if(K4930&lt;&gt;"",if(J4931-J4930&lt;G4930,1,if(G4930=J4931-J4930,"Push",0)),"")</f>
        <v>1</v>
      </c>
    </row>
    <row r="4931" hidden="1">
      <c r="B4931" s="74" t="s">
        <v>186</v>
      </c>
      <c r="C4931" s="3">
        <v>6.2</v>
      </c>
      <c r="D4931" s="21">
        <v>0.733</v>
      </c>
      <c r="F4931" s="3"/>
      <c r="G4931" s="4">
        <v>-7.0</v>
      </c>
      <c r="H4931" s="5">
        <v>-335.0</v>
      </c>
      <c r="I4931" s="12">
        <f>if(H4931&lt;0,-H4931/(-H4931+100),100/(H4931+100))/(if(H4931&lt;0,-H4931/(-H4931+100),100/(H4931+100))+if(H4930&lt;0,-H4930/(-H4930+100),100/(H4930+100)))</f>
        <v>0.7349177331</v>
      </c>
      <c r="J4931" s="5">
        <v>64.0</v>
      </c>
      <c r="K4931" s="23" t="str">
        <f>IF(C4931&lt;&gt;"",IF(C4931+G4931&gt;0,C4931+G4931,""),IF(G4931-C4930&gt;0,G4931-C4930,""))</f>
        <v/>
      </c>
      <c r="L4931" s="15" t="str">
        <f>if(K4931&lt;&gt;"",if(J4930-J4931&lt;G4931,1,if(G4931=J4930-J4931,"Push",0)),"")</f>
        <v/>
      </c>
    </row>
    <row r="4932">
      <c r="A4932" s="71">
        <v>44225.0</v>
      </c>
      <c r="B4932" s="72" t="s">
        <v>241</v>
      </c>
      <c r="C4932" s="44">
        <v>6.7</v>
      </c>
      <c r="D4932" s="45">
        <v>0.74</v>
      </c>
      <c r="E4932" s="44">
        <v>56.0</v>
      </c>
      <c r="F4932" s="44"/>
      <c r="G4932" s="67">
        <v>-7.5</v>
      </c>
      <c r="H4932" s="48">
        <v>-360.0</v>
      </c>
      <c r="I4932" s="49">
        <f>if(H4932&lt;0,-H4932/(-H4932+100),100/(H4932+100))/(if(H4932&lt;0,-H4932/(-H4932+100),100/(H4932+100))+if(H4933&lt;0,-H4933/(-H4933+100),100/(H4933+100)))</f>
        <v>0.7458563536</v>
      </c>
      <c r="J4932" s="48">
        <v>79.0</v>
      </c>
      <c r="K4932" s="51" t="str">
        <f>IF(C4932&lt;&gt;"",IF(C4932+G4932&gt;0,C4932+G4932,""),IF(G4932-C4933&gt;0,G4932-C4933,""))</f>
        <v/>
      </c>
      <c r="L4932" s="85" t="str">
        <f>if(K4932&lt;&gt;"",if(J4933-J4932&lt;G4932,1,if(G4932=J4933-J4932,"Push",0)),"")</f>
        <v/>
      </c>
    </row>
    <row r="4933">
      <c r="B4933" s="74" t="s">
        <v>266</v>
      </c>
      <c r="C4933" s="3"/>
      <c r="D4933" s="3"/>
      <c r="F4933" s="3"/>
      <c r="G4933" s="4">
        <v>7.5</v>
      </c>
      <c r="H4933" s="5">
        <v>275.0</v>
      </c>
      <c r="I4933" s="12">
        <f>if(H4933&lt;0,-H4933/(-H4933+100),100/(H4933+100))/(if(H4933&lt;0,-H4933/(-H4933+100),100/(H4933+100))+if(H4932&lt;0,-H4932/(-H4932+100),100/(H4932+100)))</f>
        <v>0.2541436464</v>
      </c>
      <c r="J4933" s="5">
        <v>74.0</v>
      </c>
      <c r="K4933" s="23">
        <f>IF(C4933&lt;&gt;"",IF(C4933+G4933&gt;0,C4933+G4933,""),IF(G4933-C4932&gt;0,G4933-C4932,""))</f>
        <v>0.8</v>
      </c>
      <c r="L4933" s="86">
        <f>if(K4933&lt;&gt;"",if(J4932-J4933&lt;G4933,1,if(G4933=J4932-J4933,"Push",0)),"")</f>
        <v>1</v>
      </c>
    </row>
    <row r="4934" hidden="1">
      <c r="A4934" s="76">
        <v>44225.0</v>
      </c>
      <c r="B4934" s="77" t="s">
        <v>428</v>
      </c>
      <c r="C4934" s="9">
        <v>1.1</v>
      </c>
      <c r="D4934" s="25">
        <v>0.54</v>
      </c>
      <c r="E4934" s="9">
        <v>59.4</v>
      </c>
      <c r="F4934" s="9"/>
      <c r="G4934" s="4">
        <v>-4.0</v>
      </c>
      <c r="H4934" s="5">
        <v>-186.0</v>
      </c>
      <c r="I4934" s="12">
        <f>if(H4934&lt;0,-H4934/(-H4934+100),100/(H4934+100))/(if(H4934&lt;0,-H4934/(-H4934+100),100/(H4934+100))+if(H4935&lt;0,-H4935/(-H4935+100),100/(H4935+100)))</f>
        <v>0.6238326976</v>
      </c>
      <c r="J4934" s="5">
        <v>77.0</v>
      </c>
      <c r="K4934" s="14" t="str">
        <f>IF(C4934&lt;&gt;"",IF(C4934+G4934&gt;0,C4934+G4934,""),IF(G4934-C4935&gt;0,G4934-C4935,""))</f>
        <v/>
      </c>
      <c r="L4934" s="15" t="str">
        <f>if(K4934&lt;&gt;"",if(J4935-J4934&lt;G4934,1,if(G4934=J4935-J4934,"Push",0)),"")</f>
        <v/>
      </c>
    </row>
    <row r="4935" hidden="1">
      <c r="B4935" s="74" t="s">
        <v>346</v>
      </c>
      <c r="C4935" s="3"/>
      <c r="D4935" s="3"/>
      <c r="F4935" s="3"/>
      <c r="G4935" s="4">
        <v>4.0</v>
      </c>
      <c r="H4935" s="5">
        <v>155.0</v>
      </c>
      <c r="I4935" s="12">
        <f>if(H4935&lt;0,-H4935/(-H4935+100),100/(H4935+100))/(if(H4935&lt;0,-H4935/(-H4935+100),100/(H4935+100))+if(H4934&lt;0,-H4934/(-H4934+100),100/(H4934+100)))</f>
        <v>0.3761673024</v>
      </c>
      <c r="J4935" s="5">
        <v>67.0</v>
      </c>
      <c r="K4935" s="23">
        <f>IF(C4935&lt;&gt;"",IF(C4935+G4935&gt;0,C4935+G4935,""),IF(G4935-C4934&gt;0,G4935-C4934,""))</f>
        <v>2.9</v>
      </c>
      <c r="L4935" s="15">
        <f>if(K4935&lt;&gt;"",if(J4934-J4935&lt;G4935,1,if(G4935=J4934-J4935,"Push",0)),"")</f>
        <v>0</v>
      </c>
    </row>
    <row r="4936" hidden="1">
      <c r="A4936" s="76">
        <v>44225.0</v>
      </c>
      <c r="B4936" s="8" t="s">
        <v>167</v>
      </c>
      <c r="C4936" s="9"/>
      <c r="D4936" s="9"/>
      <c r="E4936" s="9"/>
      <c r="F4936" s="9"/>
      <c r="G4936" s="69"/>
      <c r="I4936" s="12"/>
      <c r="J4936" s="5">
        <v>61.0</v>
      </c>
      <c r="K4936" s="14"/>
      <c r="L4936" s="86"/>
    </row>
    <row r="4937" hidden="1">
      <c r="B4937" s="74" t="s">
        <v>87</v>
      </c>
      <c r="C4937" s="3"/>
      <c r="D4937" s="3"/>
      <c r="F4937" s="3"/>
      <c r="G4937" s="69"/>
      <c r="I4937" s="12"/>
      <c r="J4937" s="5">
        <v>94.0</v>
      </c>
      <c r="K4937" s="23"/>
      <c r="L4937" s="86"/>
    </row>
    <row r="4938" hidden="1">
      <c r="A4938" s="76">
        <v>44225.0</v>
      </c>
      <c r="B4938" s="77" t="s">
        <v>355</v>
      </c>
      <c r="C4938" s="9">
        <v>1.8</v>
      </c>
      <c r="D4938" s="25">
        <v>0.571</v>
      </c>
      <c r="E4938" s="9">
        <v>53.7</v>
      </c>
      <c r="F4938" s="9"/>
      <c r="G4938" s="4">
        <v>1.5</v>
      </c>
      <c r="H4938" s="5">
        <v>100.0</v>
      </c>
      <c r="I4938" s="12">
        <f>if(H4938&lt;0,-H4938/(-H4938+100),100/(H4938+100))/(if(H4938&lt;0,-H4938/(-H4938+100),100/(H4938+100))+if(H4939&lt;0,-H4939/(-H4939+100),100/(H4939+100)))</f>
        <v>0.4773218143</v>
      </c>
      <c r="J4938" s="5">
        <v>78.0</v>
      </c>
      <c r="K4938" s="14">
        <f>IF(C4938&lt;&gt;"",IF(C4938+G4938&gt;0,C4938+G4938,""),IF(G4938-C4939&gt;0,G4938-C4939,""))</f>
        <v>3.3</v>
      </c>
      <c r="L4938" s="15">
        <f>if(K4938&lt;&gt;"",if(J4939-J4938&lt;G4938,1,if(G4938=J4939-J4938,"Push",0)),"")</f>
        <v>1</v>
      </c>
    </row>
    <row r="4939" hidden="1">
      <c r="B4939" s="74" t="s">
        <v>390</v>
      </c>
      <c r="C4939" s="3"/>
      <c r="D4939" s="3"/>
      <c r="F4939" s="3"/>
      <c r="G4939" s="4">
        <v>-1.5</v>
      </c>
      <c r="H4939" s="5">
        <v>-121.0</v>
      </c>
      <c r="I4939" s="12">
        <f>if(H4939&lt;0,-H4939/(-H4939+100),100/(H4939+100))/(if(H4939&lt;0,-H4939/(-H4939+100),100/(H4939+100))+if(H4938&lt;0,-H4938/(-H4938+100),100/(H4938+100)))</f>
        <v>0.5226781857</v>
      </c>
      <c r="J4939" s="5">
        <v>75.0</v>
      </c>
      <c r="K4939" s="23" t="str">
        <f>IF(C4939&lt;&gt;"",IF(C4939+G4939&gt;0,C4939+G4939,""),IF(G4939-C4938&gt;0,G4939-C4938,""))</f>
        <v/>
      </c>
      <c r="L4939" s="15" t="str">
        <f>if(K4939&lt;&gt;"",if(J4938-J4939&lt;G4939,1,if(G4939=J4938-J4939,"Push",0)),"")</f>
        <v/>
      </c>
    </row>
    <row r="4940" hidden="1">
      <c r="A4940" s="76">
        <v>44225.0</v>
      </c>
      <c r="B4940" s="77" t="s">
        <v>278</v>
      </c>
      <c r="C4940" s="9"/>
      <c r="D4940" s="9"/>
      <c r="E4940" s="9">
        <v>42.5</v>
      </c>
      <c r="F4940" s="9"/>
      <c r="G4940" s="4">
        <v>3.5</v>
      </c>
      <c r="H4940" s="5">
        <v>143.0</v>
      </c>
      <c r="I4940" s="12">
        <f>if(H4940&lt;0,-H4940/(-H4940+100),100/(H4940+100))/(if(H4940&lt;0,-H4940/(-H4940+100),100/(H4940+100))+if(H4941&lt;0,-H4941/(-H4941+100),100/(H4941+100)))</f>
        <v>0.3927168868</v>
      </c>
      <c r="J4940" s="5">
        <v>62.0</v>
      </c>
      <c r="K4940" s="14" t="str">
        <f>IF(C4940&lt;&gt;"",IF(C4940+G4940&gt;0,C4940+G4940,""),IF(G4940-C4941&gt;0,G4940-C4941,""))</f>
        <v/>
      </c>
      <c r="L4940" s="15" t="str">
        <f>if(K4940&lt;&gt;"",if(J4941-J4940&lt;G4940,1,if(G4940=J4941-J4940,"Push",0)),"")</f>
        <v/>
      </c>
    </row>
    <row r="4941" hidden="1">
      <c r="B4941" s="74" t="s">
        <v>222</v>
      </c>
      <c r="C4941" s="3">
        <v>4.9</v>
      </c>
      <c r="D4941" s="21">
        <v>0.678</v>
      </c>
      <c r="F4941" s="3"/>
      <c r="G4941" s="4">
        <v>-3.5</v>
      </c>
      <c r="H4941" s="5">
        <v>-175.0</v>
      </c>
      <c r="I4941" s="12">
        <f>if(H4941&lt;0,-H4941/(-H4941+100),100/(H4941+100))/(if(H4941&lt;0,-H4941/(-H4941+100),100/(H4941+100))+if(H4940&lt;0,-H4940/(-H4940+100),100/(H4940+100)))</f>
        <v>0.6072831132</v>
      </c>
      <c r="J4941" s="5">
        <v>60.0</v>
      </c>
      <c r="K4941" s="23">
        <f>IF(C4941&lt;&gt;"",IF(C4941+G4941&gt;0,C4941+G4941,""),IF(G4941-C4940&gt;0,G4941-C4940,""))</f>
        <v>1.4</v>
      </c>
      <c r="L4941" s="15">
        <f>if(K4941&lt;&gt;"",if(J4940-J4941&lt;G4941,1,if(G4941=J4940-J4941,"Push",0)),"")</f>
        <v>0</v>
      </c>
    </row>
    <row r="4942" hidden="1">
      <c r="A4942" s="79">
        <v>44225.0</v>
      </c>
      <c r="B4942" s="80" t="s">
        <v>159</v>
      </c>
      <c r="C4942" s="28"/>
      <c r="D4942" s="28"/>
      <c r="E4942" s="28">
        <v>46.7</v>
      </c>
      <c r="F4942" s="28"/>
      <c r="G4942" s="68"/>
      <c r="H4942" s="31"/>
      <c r="I4942" s="32"/>
      <c r="J4942" s="41">
        <v>68.0</v>
      </c>
      <c r="K4942" s="34"/>
      <c r="L4942" s="35"/>
    </row>
    <row r="4943" hidden="1">
      <c r="B4943" s="82" t="s">
        <v>70</v>
      </c>
      <c r="C4943" s="37">
        <v>2.2</v>
      </c>
      <c r="D4943" s="38">
        <v>0.585</v>
      </c>
      <c r="F4943" s="37"/>
      <c r="G4943" s="68"/>
      <c r="H4943" s="31"/>
      <c r="I4943" s="32"/>
      <c r="J4943" s="41">
        <v>72.0</v>
      </c>
      <c r="K4943" s="40"/>
      <c r="L4943" s="35"/>
    </row>
    <row r="4944" hidden="1">
      <c r="A4944" s="76">
        <v>44225.0</v>
      </c>
      <c r="B4944" s="77" t="s">
        <v>202</v>
      </c>
      <c r="C4944" s="9"/>
      <c r="D4944" s="9"/>
      <c r="E4944" s="9">
        <v>45.3</v>
      </c>
      <c r="F4944" s="9"/>
      <c r="G4944" s="4">
        <v>7.0</v>
      </c>
      <c r="H4944" s="5">
        <v>255.0</v>
      </c>
      <c r="I4944" s="12">
        <f>if(H4944&lt;0,-H4944/(-H4944+100),100/(H4944+100))/(if(H4944&lt;0,-H4944/(-H4944+100),100/(H4944+100))+if(H4945&lt;0,-H4945/(-H4945+100),100/(H4945+100)))</f>
        <v>0.267815915</v>
      </c>
      <c r="J4944" s="5">
        <v>55.0</v>
      </c>
      <c r="K4944" s="14">
        <f>IF(C4944&lt;&gt;"",IF(C4944+G4944&gt;0,C4944+G4944,""),IF(G4944-C4945&gt;0,G4944-C4945,""))</f>
        <v>1.7</v>
      </c>
      <c r="L4944" s="15">
        <f>if(K4944&lt;&gt;"",if(J4945-J4944&lt;G4944,1,if(G4944=J4945-J4944,"Push",0)),"")</f>
        <v>0</v>
      </c>
    </row>
    <row r="4945" hidden="1">
      <c r="B4945" s="74" t="s">
        <v>249</v>
      </c>
      <c r="C4945" s="3">
        <v>5.3</v>
      </c>
      <c r="D4945" s="21">
        <v>0.701</v>
      </c>
      <c r="F4945" s="3"/>
      <c r="G4945" s="4">
        <v>-7.0</v>
      </c>
      <c r="H4945" s="5">
        <v>-335.0</v>
      </c>
      <c r="I4945" s="12">
        <f>if(H4945&lt;0,-H4945/(-H4945+100),100/(H4945+100))/(if(H4945&lt;0,-H4945/(-H4945+100),100/(H4945+100))+if(H4944&lt;0,-H4944/(-H4944+100),100/(H4944+100)))</f>
        <v>0.732184085</v>
      </c>
      <c r="J4945" s="5">
        <v>63.0</v>
      </c>
      <c r="K4945" s="23" t="str">
        <f>IF(C4945&lt;&gt;"",IF(C4945+G4945&gt;0,C4945+G4945,""),IF(G4945-C4944&gt;0,G4945-C4944,""))</f>
        <v/>
      </c>
      <c r="L4945" s="15" t="str">
        <f>if(K4945&lt;&gt;"",if(J4944-J4945&lt;G4945,1,if(G4945=J4944-J4945,"Push",0)),"")</f>
        <v/>
      </c>
    </row>
    <row r="4946" hidden="1">
      <c r="A4946" s="76">
        <v>44225.0</v>
      </c>
      <c r="B4946" s="77" t="s">
        <v>265</v>
      </c>
      <c r="C4946" s="9"/>
      <c r="D4946" s="9"/>
      <c r="E4946" s="9">
        <v>52.2</v>
      </c>
      <c r="F4946" s="9"/>
      <c r="G4946" s="4">
        <v>12.5</v>
      </c>
      <c r="H4946" s="5">
        <v>600.0</v>
      </c>
      <c r="I4946" s="12">
        <f>if(H4946&lt;0,-H4946/(-H4946+100),100/(H4946+100))/(if(H4946&lt;0,-H4946/(-H4946+100),100/(H4946+100))+if(H4947&lt;0,-H4947/(-H4947+100),100/(H4947+100)))</f>
        <v>0.1358024691</v>
      </c>
      <c r="J4946" s="5">
        <v>57.0</v>
      </c>
      <c r="K4946" s="14">
        <f>IF(C4946&lt;&gt;"",IF(C4946+G4946&gt;0,C4946+G4946,""),IF(G4946-C4947&gt;0,G4946-C4947,""))</f>
        <v>1.2</v>
      </c>
      <c r="L4946" s="15">
        <f>if(K4946&lt;&gt;"",if(J4947-J4946&lt;G4946,1,if(G4946=J4947-J4946,"Push",0)),"")</f>
        <v>1</v>
      </c>
    </row>
    <row r="4947" hidden="1">
      <c r="B4947" s="74" t="s">
        <v>318</v>
      </c>
      <c r="C4947" s="3">
        <v>11.3</v>
      </c>
      <c r="D4947" s="21">
        <v>0.827</v>
      </c>
      <c r="F4947" s="3"/>
      <c r="G4947" s="4">
        <v>-12.5</v>
      </c>
      <c r="H4947" s="5">
        <v>-1000.0</v>
      </c>
      <c r="I4947" s="12">
        <f>if(H4947&lt;0,-H4947/(-H4947+100),100/(H4947+100))/(if(H4947&lt;0,-H4947/(-H4947+100),100/(H4947+100))+if(H4946&lt;0,-H4946/(-H4946+100),100/(H4946+100)))</f>
        <v>0.8641975309</v>
      </c>
      <c r="J4947" s="5">
        <v>55.0</v>
      </c>
      <c r="K4947" s="23" t="str">
        <f>IF(C4947&lt;&gt;"",IF(C4947+G4947&gt;0,C4947+G4947,""),IF(G4947-C4946&gt;0,G4947-C4946,""))</f>
        <v/>
      </c>
      <c r="L4947" s="15" t="str">
        <f>if(K4947&lt;&gt;"",if(J4946-J4947&lt;G4947,1,if(G4947=J4946-J4947,"Push",0)),"")</f>
        <v/>
      </c>
    </row>
    <row r="4948" hidden="1">
      <c r="A4948" s="76">
        <v>44225.0</v>
      </c>
      <c r="B4948" s="77" t="s">
        <v>402</v>
      </c>
      <c r="C4948" s="9">
        <v>4.2</v>
      </c>
      <c r="D4948" s="25">
        <v>0.65</v>
      </c>
      <c r="E4948" s="9">
        <v>40.0</v>
      </c>
      <c r="F4948" s="9"/>
      <c r="G4948" s="4">
        <v>-4.0</v>
      </c>
      <c r="H4948" s="5">
        <v>-186.0</v>
      </c>
      <c r="I4948" s="12">
        <f>if(H4948&lt;0,-H4948/(-H4948+100),100/(H4948+100))/(if(H4948&lt;0,-H4948/(-H4948+100),100/(H4948+100))+if(H4949&lt;0,-H4949/(-H4949+100),100/(H4949+100)))</f>
        <v>0.6238326976</v>
      </c>
      <c r="J4948" s="5">
        <v>68.0</v>
      </c>
      <c r="K4948" s="14">
        <f>IF(C4948&lt;&gt;"",IF(C4948+G4948&gt;0,C4948+G4948,""),IF(G4948-C4949&gt;0,G4948-C4949,""))</f>
        <v>0.2</v>
      </c>
      <c r="L4948" s="15">
        <f>if(K4948&lt;&gt;"",if(J4949-J4948&lt;G4948,1,if(G4948=J4949-J4948,"Push",0)),"")</f>
        <v>0</v>
      </c>
    </row>
    <row r="4949" hidden="1">
      <c r="B4949" s="74" t="s">
        <v>412</v>
      </c>
      <c r="C4949" s="3"/>
      <c r="D4949" s="3"/>
      <c r="F4949" s="3"/>
      <c r="G4949" s="4">
        <v>4.0</v>
      </c>
      <c r="H4949" s="5">
        <v>155.0</v>
      </c>
      <c r="I4949" s="12">
        <f>if(H4949&lt;0,-H4949/(-H4949+100),100/(H4949+100))/(if(H4949&lt;0,-H4949/(-H4949+100),100/(H4949+100))+if(H4948&lt;0,-H4948/(-H4948+100),100/(H4948+100)))</f>
        <v>0.3761673024</v>
      </c>
      <c r="J4949" s="5">
        <v>73.0</v>
      </c>
      <c r="K4949" s="23" t="str">
        <f>IF(C4949&lt;&gt;"",IF(C4949+G4949&gt;0,C4949+G4949,""),IF(G4949-C4948&gt;0,G4949-C4948,""))</f>
        <v/>
      </c>
      <c r="L4949" s="15" t="str">
        <f>if(K4949&lt;&gt;"",if(J4948-J4949&lt;G4949,1,if(G4949=J4948-J4949,"Push",0)),"")</f>
        <v/>
      </c>
    </row>
    <row r="4950" hidden="1">
      <c r="A4950" s="76">
        <v>44225.0</v>
      </c>
      <c r="B4950" s="77" t="s">
        <v>264</v>
      </c>
      <c r="C4950" s="9">
        <v>3.3</v>
      </c>
      <c r="D4950" s="25">
        <v>0.635</v>
      </c>
      <c r="E4950" s="9">
        <v>34.0</v>
      </c>
      <c r="F4950" s="9"/>
      <c r="G4950" s="4">
        <v>-1.5</v>
      </c>
      <c r="H4950" s="5">
        <v>-125.0</v>
      </c>
      <c r="I4950" s="12">
        <f>if(H4950&lt;0,-H4950/(-H4950+100),100/(H4950+100))/(if(H4950&lt;0,-H4950/(-H4950+100),100/(H4950+100))+if(H4951&lt;0,-H4951/(-H4951+100),100/(H4951+100)))</f>
        <v>0.53125</v>
      </c>
      <c r="J4950" s="5">
        <v>49.0</v>
      </c>
      <c r="K4950" s="14">
        <f>IF(C4950&lt;&gt;"",IF(C4950+G4950&gt;0,C4950+G4950,""),IF(G4950-C4951&gt;0,G4950-C4951,""))</f>
        <v>1.8</v>
      </c>
      <c r="L4950" s="15">
        <f>if(K4950&lt;&gt;"",if(J4951-J4950&lt;G4950,1,if(G4950=J4951-J4950,"Push",0)),"")</f>
        <v>1</v>
      </c>
    </row>
    <row r="4951" hidden="1">
      <c r="B4951" s="74" t="s">
        <v>339</v>
      </c>
      <c r="C4951" s="3"/>
      <c r="D4951" s="3"/>
      <c r="F4951" s="3"/>
      <c r="G4951" s="4">
        <v>1.5</v>
      </c>
      <c r="H4951" s="5">
        <v>104.0</v>
      </c>
      <c r="I4951" s="12">
        <f>if(H4951&lt;0,-H4951/(-H4951+100),100/(H4951+100))/(if(H4951&lt;0,-H4951/(-H4951+100),100/(H4951+100))+if(H4950&lt;0,-H4950/(-H4950+100),100/(H4950+100)))</f>
        <v>0.46875</v>
      </c>
      <c r="J4951" s="5">
        <v>45.0</v>
      </c>
      <c r="K4951" s="23" t="str">
        <f>IF(C4951&lt;&gt;"",IF(C4951+G4951&gt;0,C4951+G4951,""),IF(G4951-C4950&gt;0,G4951-C4950,""))</f>
        <v/>
      </c>
      <c r="L4951" s="15" t="str">
        <f>if(K4951&lt;&gt;"",if(J4950-J4951&lt;G4951,1,if(G4951=J4950-J4951,"Push",0)),"")</f>
        <v/>
      </c>
    </row>
    <row r="4952" hidden="1">
      <c r="A4952" s="76">
        <v>44225.0</v>
      </c>
      <c r="B4952" s="77" t="s">
        <v>358</v>
      </c>
      <c r="C4952" s="9">
        <v>5.2</v>
      </c>
      <c r="D4952" s="25">
        <v>0.708</v>
      </c>
      <c r="E4952" s="9">
        <v>31.6</v>
      </c>
      <c r="F4952" s="9"/>
      <c r="G4952" s="4">
        <v>-8.0</v>
      </c>
      <c r="H4952" s="5">
        <v>-400.0</v>
      </c>
      <c r="I4952" s="12">
        <f>if(H4952&lt;0,-H4952/(-H4952+100),100/(H4952+100))/(if(H4952&lt;0,-H4952/(-H4952+100),100/(H4952+100))+if(H4953&lt;0,-H4953/(-H4953+100),100/(H4953+100)))</f>
        <v>0.7663551402</v>
      </c>
      <c r="J4952" s="5">
        <v>84.0</v>
      </c>
      <c r="K4952" s="14" t="str">
        <f>IF(C4952&lt;&gt;"",IF(C4952+G4952&gt;0,C4952+G4952,""),IF(G4952-C4953&gt;0,G4952-C4953,""))</f>
        <v/>
      </c>
      <c r="L4952" s="15" t="str">
        <f>if(K4952&lt;&gt;"",if(J4953-J4952&lt;G4952,1,if(G4952=J4953-J4952,"Push",0)),"")</f>
        <v/>
      </c>
    </row>
    <row r="4953" hidden="1">
      <c r="B4953" s="74" t="s">
        <v>168</v>
      </c>
      <c r="C4953" s="3"/>
      <c r="D4953" s="3"/>
      <c r="F4953" s="3"/>
      <c r="G4953" s="4">
        <v>8.0</v>
      </c>
      <c r="H4953" s="5">
        <v>310.0</v>
      </c>
      <c r="I4953" s="12">
        <f>if(H4953&lt;0,-H4953/(-H4953+100),100/(H4953+100))/(if(H4953&lt;0,-H4953/(-H4953+100),100/(H4953+100))+if(H4952&lt;0,-H4952/(-H4952+100),100/(H4952+100)))</f>
        <v>0.2336448598</v>
      </c>
      <c r="J4953" s="5">
        <v>67.0</v>
      </c>
      <c r="K4953" s="23">
        <f>IF(C4953&lt;&gt;"",IF(C4953+G4953&gt;0,C4953+G4953,""),IF(G4953-C4952&gt;0,G4953-C4952,""))</f>
        <v>2.8</v>
      </c>
      <c r="L4953" s="15">
        <f>if(K4953&lt;&gt;"",if(J4952-J4953&lt;G4953,1,if(G4953=J4952-J4953,"Push",0)),"")</f>
        <v>0</v>
      </c>
    </row>
    <row r="4954" hidden="1">
      <c r="A4954" s="76">
        <v>44225.0</v>
      </c>
      <c r="B4954" s="77" t="s">
        <v>210</v>
      </c>
      <c r="C4954" s="9"/>
      <c r="D4954" s="9"/>
      <c r="E4954" s="9">
        <v>70.1</v>
      </c>
      <c r="F4954" s="9"/>
      <c r="G4954" s="4">
        <v>2.0</v>
      </c>
      <c r="H4954" s="5">
        <v>112.0</v>
      </c>
      <c r="I4954" s="12">
        <f>if(H4954&lt;0,-H4954/(-H4954+100),100/(H4954+100))/(if(H4954&lt;0,-H4954/(-H4954+100),100/(H4954+100))+if(H4955&lt;0,-H4955/(-H4955+100),100/(H4955+100)))</f>
        <v>0.4516676961</v>
      </c>
      <c r="J4954" s="5">
        <v>76.0</v>
      </c>
      <c r="K4954" s="14" t="str">
        <f>IF(C4954&lt;&gt;"",IF(C4954+G4954&gt;0,C4954+G4954,""),IF(G4954-C4955&gt;0,G4954-C4955,""))</f>
        <v/>
      </c>
      <c r="L4954" s="15" t="str">
        <f>if(K4954&lt;&gt;"",if(J4955-J4954&lt;G4954,1,if(G4954=J4955-J4954,"Push",0)),"")</f>
        <v/>
      </c>
    </row>
    <row r="4955" hidden="1">
      <c r="B4955" s="74" t="s">
        <v>247</v>
      </c>
      <c r="C4955" s="3">
        <v>2.8</v>
      </c>
      <c r="D4955" s="21">
        <v>0.599</v>
      </c>
      <c r="F4955" s="3"/>
      <c r="G4955" s="4">
        <v>-2.0</v>
      </c>
      <c r="H4955" s="5">
        <v>-134.0</v>
      </c>
      <c r="I4955" s="12">
        <f>if(H4955&lt;0,-H4955/(-H4955+100),100/(H4955+100))/(if(H4955&lt;0,-H4955/(-H4955+100),100/(H4955+100))+if(H4954&lt;0,-H4954/(-H4954+100),100/(H4954+100)))</f>
        <v>0.5483323039</v>
      </c>
      <c r="J4955" s="5">
        <v>75.0</v>
      </c>
      <c r="K4955" s="23">
        <f>IF(C4955&lt;&gt;"",IF(C4955+G4955&gt;0,C4955+G4955,""),IF(G4955-C4954&gt;0,G4955-C4954,""))</f>
        <v>0.8</v>
      </c>
      <c r="L4955" s="15">
        <f>if(K4955&lt;&gt;"",if(J4954-J4955&lt;G4955,1,if(G4955=J4954-J4955,"Push",0)),"")</f>
        <v>0</v>
      </c>
    </row>
    <row r="4956" hidden="1">
      <c r="A4956" s="76">
        <v>44225.0</v>
      </c>
      <c r="B4956" s="77" t="s">
        <v>310</v>
      </c>
      <c r="C4956" s="9">
        <v>9.1</v>
      </c>
      <c r="D4956" s="25">
        <v>0.794</v>
      </c>
      <c r="E4956" s="9">
        <v>55.5</v>
      </c>
      <c r="F4956" s="9"/>
      <c r="G4956" s="4">
        <v>-8.0</v>
      </c>
      <c r="H4956" s="5">
        <v>-385.0</v>
      </c>
      <c r="I4956" s="12">
        <f>if(H4956&lt;0,-H4956/(-H4956+100),100/(H4956+100))/(if(H4956&lt;0,-H4956/(-H4956+100),100/(H4956+100))+if(H4957&lt;0,-H4957/(-H4957+100),100/(H4957+100)))</f>
        <v>0.7581951888</v>
      </c>
      <c r="J4956" s="5">
        <v>72.0</v>
      </c>
      <c r="K4956" s="14">
        <f>IF(C4956&lt;&gt;"",IF(C4956+G4956&gt;0,C4956+G4956,""),IF(G4956-C4957&gt;0,G4956-C4957,""))</f>
        <v>1.1</v>
      </c>
      <c r="L4956" s="15">
        <f>if(K4956&lt;&gt;"",if(J4957-J4956&lt;G4956,1,if(G4956=J4957-J4956,"Push",0)),"")</f>
        <v>1</v>
      </c>
    </row>
    <row r="4957" hidden="1">
      <c r="B4957" s="74" t="s">
        <v>65</v>
      </c>
      <c r="C4957" s="3"/>
      <c r="D4957" s="3"/>
      <c r="F4957" s="3"/>
      <c r="G4957" s="4">
        <v>8.0</v>
      </c>
      <c r="H4957" s="5">
        <v>295.0</v>
      </c>
      <c r="I4957" s="12">
        <f>if(H4957&lt;0,-H4957/(-H4957+100),100/(H4957+100))/(if(H4957&lt;0,-H4957/(-H4957+100),100/(H4957+100))+if(H4956&lt;0,-H4956/(-H4956+100),100/(H4956+100)))</f>
        <v>0.2418048112</v>
      </c>
      <c r="J4957" s="5">
        <v>51.0</v>
      </c>
      <c r="K4957" s="23" t="str">
        <f>IF(C4957&lt;&gt;"",IF(C4957+G4957&gt;0,C4957+G4957,""),IF(G4957-C4956&gt;0,G4957-C4956,""))</f>
        <v/>
      </c>
      <c r="L4957" s="15" t="str">
        <f>if(K4957&lt;&gt;"",if(J4956-J4957&lt;G4957,1,if(G4957=J4956-J4957,"Push",0)),"")</f>
        <v/>
      </c>
    </row>
    <row r="4958" hidden="1">
      <c r="A4958" s="76">
        <v>44225.0</v>
      </c>
      <c r="B4958" s="77" t="s">
        <v>189</v>
      </c>
      <c r="C4958" s="9">
        <v>4.9</v>
      </c>
      <c r="D4958" s="25">
        <v>0.692</v>
      </c>
      <c r="E4958" s="9">
        <v>43.8</v>
      </c>
      <c r="F4958" s="9"/>
      <c r="G4958" s="4">
        <v>-4.5</v>
      </c>
      <c r="H4958" s="5">
        <v>-205.0</v>
      </c>
      <c r="I4958" s="12">
        <f>if(H4958&lt;0,-H4958/(-H4958+100),100/(H4958+100))/(if(H4958&lt;0,-H4958/(-H4958+100),100/(H4958+100))+if(H4959&lt;0,-H4959/(-H4959+100),100/(H4959+100)))</f>
        <v>0.6447291788</v>
      </c>
      <c r="J4958" s="5">
        <v>62.0</v>
      </c>
      <c r="K4958" s="14">
        <f>IF(C4958&lt;&gt;"",IF(C4958+G4958&gt;0,C4958+G4958,""),IF(G4958-C4959&gt;0,G4958-C4959,""))</f>
        <v>0.4</v>
      </c>
      <c r="L4958" s="15">
        <f>if(K4958&lt;&gt;"",if(J4959-J4958&lt;G4958,1,if(G4958=J4959-J4958,"Push",0)),"")</f>
        <v>0</v>
      </c>
    </row>
    <row r="4959" hidden="1">
      <c r="B4959" s="74" t="s">
        <v>257</v>
      </c>
      <c r="C4959" s="3"/>
      <c r="D4959" s="3"/>
      <c r="F4959" s="3"/>
      <c r="G4959" s="4">
        <v>4.5</v>
      </c>
      <c r="H4959" s="5">
        <v>170.0</v>
      </c>
      <c r="I4959" s="12">
        <f>if(H4959&lt;0,-H4959/(-H4959+100),100/(H4959+100))/(if(H4959&lt;0,-H4959/(-H4959+100),100/(H4959+100))+if(H4958&lt;0,-H4958/(-H4958+100),100/(H4958+100)))</f>
        <v>0.3552708212</v>
      </c>
      <c r="J4959" s="5">
        <v>71.0</v>
      </c>
      <c r="K4959" s="23" t="str">
        <f>IF(C4959&lt;&gt;"",IF(C4959+G4959&gt;0,C4959+G4959,""),IF(G4959-C4958&gt;0,G4959-C4958,""))</f>
        <v/>
      </c>
      <c r="L4959" s="15" t="str">
        <f>if(K4959&lt;&gt;"",if(J4958-J4959&lt;G4959,1,if(G4959=J4958-J4959,"Push",0)),"")</f>
        <v/>
      </c>
    </row>
    <row r="4960" hidden="1">
      <c r="A4960" s="76">
        <v>44225.0</v>
      </c>
      <c r="B4960" s="77" t="s">
        <v>37</v>
      </c>
      <c r="C4960" s="9">
        <v>11.4</v>
      </c>
      <c r="D4960" s="25">
        <v>0.868</v>
      </c>
      <c r="E4960" s="9">
        <v>42.8</v>
      </c>
      <c r="F4960" s="9"/>
      <c r="G4960" s="4">
        <v>-10.5</v>
      </c>
      <c r="H4960" s="5">
        <v>-625.0</v>
      </c>
      <c r="I4960" s="12">
        <f>if(H4960&lt;0,-H4960/(-H4960+100),100/(H4960+100))/(if(H4960&lt;0,-H4960/(-H4960+100),100/(H4960+100))+if(H4961&lt;0,-H4961/(-H4961+100),100/(H4961+100)))</f>
        <v>0.8284023669</v>
      </c>
      <c r="J4960" s="5">
        <v>59.0</v>
      </c>
      <c r="K4960" s="14">
        <f>IF(C4960&lt;&gt;"",IF(C4960+G4960&gt;0,C4960+G4960,""),IF(G4960-C4961&gt;0,G4960-C4961,""))</f>
        <v>0.9</v>
      </c>
      <c r="L4960" s="15">
        <f>if(K4960&lt;&gt;"",if(J4961-J4960&lt;G4960,1,if(G4960=J4961-J4960,"Push",0)),"")</f>
        <v>0</v>
      </c>
    </row>
    <row r="4961" hidden="1">
      <c r="B4961" s="74" t="s">
        <v>224</v>
      </c>
      <c r="C4961" s="3"/>
      <c r="D4961" s="3"/>
      <c r="F4961" s="3"/>
      <c r="G4961" s="4">
        <v>10.5</v>
      </c>
      <c r="H4961" s="5">
        <v>460.0</v>
      </c>
      <c r="I4961" s="12">
        <f>if(H4961&lt;0,-H4961/(-H4961+100),100/(H4961+100))/(if(H4961&lt;0,-H4961/(-H4961+100),100/(H4961+100))+if(H4960&lt;0,-H4960/(-H4960+100),100/(H4960+100)))</f>
        <v>0.1715976331</v>
      </c>
      <c r="J4961" s="5">
        <v>54.0</v>
      </c>
      <c r="K4961" s="23" t="str">
        <f>IF(C4961&lt;&gt;"",IF(C4961+G4961&gt;0,C4961+G4961,""),IF(G4961-C4960&gt;0,G4961-C4960,""))</f>
        <v/>
      </c>
      <c r="L4961" s="15" t="str">
        <f>if(K4961&lt;&gt;"",if(J4960-J4961&lt;G4961,1,if(G4961=J4960-J4961,"Push",0)),"")</f>
        <v/>
      </c>
    </row>
    <row r="4962" hidden="1">
      <c r="A4962" s="76">
        <v>44225.0</v>
      </c>
      <c r="B4962" s="77" t="s">
        <v>204</v>
      </c>
      <c r="C4962" s="9">
        <v>4.4</v>
      </c>
      <c r="D4962" s="25">
        <v>0.655</v>
      </c>
      <c r="E4962" s="9">
        <v>42.0</v>
      </c>
      <c r="F4962" s="9"/>
      <c r="G4962" s="4">
        <v>2.0</v>
      </c>
      <c r="H4962" s="5">
        <v>112.0</v>
      </c>
      <c r="I4962" s="12">
        <f>if(H4962&lt;0,-H4962/(-H4962+100),100/(H4962+100))/(if(H4962&lt;0,-H4962/(-H4962+100),100/(H4962+100))+if(H4963&lt;0,-H4963/(-H4963+100),100/(H4963+100)))</f>
        <v>0.4516676961</v>
      </c>
      <c r="J4962" s="5">
        <v>82.0</v>
      </c>
      <c r="K4962" s="14">
        <f>IF(C4962&lt;&gt;"",IF(C4962+G4962&gt;0,C4962+G4962,""),IF(G4962-C4963&gt;0,G4962-C4963,""))</f>
        <v>6.4</v>
      </c>
      <c r="L4962" s="15">
        <f>if(K4962&lt;&gt;"",if(J4963-J4962&lt;G4962,1,if(G4962=J4963-J4962,"Push",0)),"")</f>
        <v>1</v>
      </c>
    </row>
    <row r="4963" hidden="1">
      <c r="B4963" s="74" t="s">
        <v>93</v>
      </c>
      <c r="C4963" s="3"/>
      <c r="D4963" s="3"/>
      <c r="F4963" s="3"/>
      <c r="G4963" s="4">
        <v>-2.0</v>
      </c>
      <c r="H4963" s="5">
        <v>-134.0</v>
      </c>
      <c r="I4963" s="12">
        <f>if(H4963&lt;0,-H4963/(-H4963+100),100/(H4963+100))/(if(H4963&lt;0,-H4963/(-H4963+100),100/(H4963+100))+if(H4962&lt;0,-H4962/(-H4962+100),100/(H4962+100)))</f>
        <v>0.5483323039</v>
      </c>
      <c r="J4963" s="5">
        <v>78.0</v>
      </c>
      <c r="K4963" s="23" t="str">
        <f>IF(C4963&lt;&gt;"",IF(C4963+G4963&gt;0,C4963+G4963,""),IF(G4963-C4962&gt;0,G4963-C4962,""))</f>
        <v/>
      </c>
      <c r="L4963" s="15" t="str">
        <f>if(K4963&lt;&gt;"",if(J4962-J4963&lt;G4963,1,if(G4963=J4962-J4963,"Push",0)),"")</f>
        <v/>
      </c>
    </row>
    <row r="4964" hidden="1">
      <c r="A4964" s="76">
        <v>44225.0</v>
      </c>
      <c r="B4964" s="77" t="s">
        <v>68</v>
      </c>
      <c r="C4964" s="9">
        <v>4.5</v>
      </c>
      <c r="D4964" s="25">
        <v>0.66</v>
      </c>
      <c r="E4964" s="9">
        <v>41.0</v>
      </c>
      <c r="F4964" s="9"/>
      <c r="G4964" s="4">
        <v>-3.0</v>
      </c>
      <c r="H4964" s="5">
        <v>-157.0</v>
      </c>
      <c r="I4964" s="12">
        <f>if(H4964&lt;0,-H4964/(-H4964+100),100/(H4964+100))/(if(H4964&lt;0,-H4964/(-H4964+100),100/(H4964+100))+if(H4965&lt;0,-H4965/(-H4965+100),100/(H4965+100)))</f>
        <v>0.5842096748</v>
      </c>
      <c r="J4964" s="5">
        <v>75.0</v>
      </c>
      <c r="K4964" s="14">
        <f>IF(C4964&lt;&gt;"",IF(C4964+G4964&gt;0,C4964+G4964,""),IF(G4964-C4965&gt;0,G4964-C4965,""))</f>
        <v>1.5</v>
      </c>
      <c r="L4964" s="15">
        <f>if(K4964&lt;&gt;"",if(J4965-J4964&lt;G4964,1,if(G4964=J4965-J4964,"Push",0)),"")</f>
        <v>0</v>
      </c>
    </row>
    <row r="4965" hidden="1">
      <c r="B4965" s="74" t="s">
        <v>262</v>
      </c>
      <c r="C4965" s="3"/>
      <c r="D4965" s="3"/>
      <c r="F4965" s="3"/>
      <c r="G4965" s="4">
        <v>3.0</v>
      </c>
      <c r="H4965" s="5">
        <v>130.0</v>
      </c>
      <c r="I4965" s="12">
        <f>if(H4965&lt;0,-H4965/(-H4965+100),100/(H4965+100))/(if(H4965&lt;0,-H4965/(-H4965+100),100/(H4965+100))+if(H4964&lt;0,-H4964/(-H4964+100),100/(H4964+100)))</f>
        <v>0.4157903252</v>
      </c>
      <c r="J4965" s="5">
        <v>83.0</v>
      </c>
      <c r="K4965" s="23" t="str">
        <f>IF(C4965&lt;&gt;"",IF(C4965+G4965&gt;0,C4965+G4965,""),IF(G4965-C4964&gt;0,G4965-C4964,""))</f>
        <v/>
      </c>
      <c r="L4965" s="15" t="str">
        <f>if(K4965&lt;&gt;"",if(J4964-J4965&lt;G4965,1,if(G4965=J4964-J4965,"Push",0)),"")</f>
        <v/>
      </c>
    </row>
    <row r="4966" hidden="1">
      <c r="A4966" s="76">
        <v>44225.0</v>
      </c>
      <c r="B4966" s="77" t="s">
        <v>101</v>
      </c>
      <c r="C4966" s="9"/>
      <c r="D4966" s="9"/>
      <c r="E4966" s="9">
        <v>38.2</v>
      </c>
      <c r="F4966" s="9"/>
      <c r="G4966" s="4">
        <v>7.5</v>
      </c>
      <c r="H4966" s="5">
        <v>275.0</v>
      </c>
      <c r="I4966" s="12">
        <f>if(H4966&lt;0,-H4966/(-H4966+100),100/(H4966+100))/(if(H4966&lt;0,-H4966/(-H4966+100),100/(H4966+100))+if(H4967&lt;0,-H4967/(-H4967+100),100/(H4967+100)))</f>
        <v>0.2541436464</v>
      </c>
      <c r="J4966" s="5">
        <v>59.0</v>
      </c>
      <c r="K4966" s="14" t="str">
        <f>IF(C4966&lt;&gt;"",IF(C4966+G4966&gt;0,C4966+G4966,""),IF(G4966-C4967&gt;0,G4966-C4967,""))</f>
        <v/>
      </c>
      <c r="L4966" s="15" t="str">
        <f>if(K4966&lt;&gt;"",if(J4967-J4966&lt;G4966,1,if(G4966=J4967-J4966,"Push",0)),"")</f>
        <v/>
      </c>
    </row>
    <row r="4967" hidden="1">
      <c r="B4967" s="74" t="s">
        <v>398</v>
      </c>
      <c r="C4967" s="3">
        <v>8.3</v>
      </c>
      <c r="D4967" s="21">
        <v>0.787</v>
      </c>
      <c r="F4967" s="3"/>
      <c r="G4967" s="4">
        <v>-7.5</v>
      </c>
      <c r="H4967" s="5">
        <v>-360.0</v>
      </c>
      <c r="I4967" s="12">
        <f>if(H4967&lt;0,-H4967/(-H4967+100),100/(H4967+100))/(if(H4967&lt;0,-H4967/(-H4967+100),100/(H4967+100))+if(H4966&lt;0,-H4966/(-H4966+100),100/(H4966+100)))</f>
        <v>0.7458563536</v>
      </c>
      <c r="J4967" s="5">
        <v>55.0</v>
      </c>
      <c r="K4967" s="23">
        <f>IF(C4967&lt;&gt;"",IF(C4967+G4967&gt;0,C4967+G4967,""),IF(G4967-C4966&gt;0,G4967-C4966,""))</f>
        <v>0.8</v>
      </c>
      <c r="L4967" s="15">
        <f>if(K4967&lt;&gt;"",if(J4966-J4967&lt;G4967,1,if(G4967=J4966-J4967,"Push",0)),"")</f>
        <v>0</v>
      </c>
    </row>
    <row r="4968" hidden="1">
      <c r="A4968" s="76">
        <v>44225.0</v>
      </c>
      <c r="B4968" s="77" t="s">
        <v>317</v>
      </c>
      <c r="C4968" s="9"/>
      <c r="D4968" s="9"/>
      <c r="E4968" s="9">
        <v>37.3</v>
      </c>
      <c r="F4968" s="9"/>
      <c r="G4968" s="4">
        <v>1.5</v>
      </c>
      <c r="H4968" s="5">
        <v>104.0</v>
      </c>
      <c r="I4968" s="12">
        <f>if(H4968&lt;0,-H4968/(-H4968+100),100/(H4968+100))/(if(H4968&lt;0,-H4968/(-H4968+100),100/(H4968+100))+if(H4969&lt;0,-H4969/(-H4969+100),100/(H4969+100)))</f>
        <v>0.46964106</v>
      </c>
      <c r="J4968" s="5">
        <v>63.0</v>
      </c>
      <c r="K4968" s="14" t="str">
        <f>IF(C4968&lt;&gt;"",IF(C4968+G4968&gt;0,C4968+G4968,""),IF(G4968-C4969&gt;0,G4968-C4969,""))</f>
        <v/>
      </c>
      <c r="L4968" s="15" t="str">
        <f>if(K4968&lt;&gt;"",if(J4969-J4968&lt;G4968,1,if(G4968=J4969-J4968,"Push",0)),"")</f>
        <v/>
      </c>
    </row>
    <row r="4969" hidden="1">
      <c r="B4969" s="74" t="s">
        <v>226</v>
      </c>
      <c r="C4969" s="3">
        <v>4.7</v>
      </c>
      <c r="D4969" s="21">
        <v>0.668</v>
      </c>
      <c r="F4969" s="3"/>
      <c r="G4969" s="4">
        <v>-1.5</v>
      </c>
      <c r="H4969" s="5">
        <v>-124.0</v>
      </c>
      <c r="I4969" s="12">
        <f>if(H4969&lt;0,-H4969/(-H4969+100),100/(H4969+100))/(if(H4969&lt;0,-H4969/(-H4969+100),100/(H4969+100))+if(H4968&lt;0,-H4968/(-H4968+100),100/(H4968+100)))</f>
        <v>0.53035894</v>
      </c>
      <c r="J4969" s="5">
        <v>64.0</v>
      </c>
      <c r="K4969" s="23">
        <f>IF(C4969&lt;&gt;"",IF(C4969+G4969&gt;0,C4969+G4969,""),IF(G4969-C4968&gt;0,G4969-C4968,""))</f>
        <v>3.2</v>
      </c>
      <c r="L4969" s="15">
        <f>if(K4969&lt;&gt;"",if(J4968-J4969&lt;G4969,1,if(G4969=J4968-J4969,"Push",0)),"")</f>
        <v>0</v>
      </c>
    </row>
    <row r="4970" hidden="1">
      <c r="A4970" s="76">
        <v>44225.0</v>
      </c>
      <c r="B4970" s="77" t="s">
        <v>137</v>
      </c>
      <c r="C4970" s="9"/>
      <c r="D4970" s="9"/>
      <c r="E4970" s="9">
        <v>34.2</v>
      </c>
      <c r="F4970" s="9"/>
      <c r="G4970" s="4">
        <v>3.5</v>
      </c>
      <c r="H4970" s="5">
        <v>143.0</v>
      </c>
      <c r="I4970" s="12">
        <f>if(H4970&lt;0,-H4970/(-H4970+100),100/(H4970+100))/(if(H4970&lt;0,-H4970/(-H4970+100),100/(H4970+100))+if(H4971&lt;0,-H4971/(-H4971+100),100/(H4971+100)))</f>
        <v>0.3968430909</v>
      </c>
      <c r="J4970" s="5">
        <v>68.0</v>
      </c>
      <c r="K4970" s="14" t="str">
        <f>IF(C4970&lt;&gt;"",IF(C4970+G4970&gt;0,C4970+G4970,""),IF(G4970-C4971&gt;0,G4970-C4971,""))</f>
        <v/>
      </c>
      <c r="L4970" s="15" t="str">
        <f>if(K4970&lt;&gt;"",if(J4971-J4970&lt;G4970,1,if(G4970=J4971-J4970,"Push",0)),"")</f>
        <v/>
      </c>
    </row>
    <row r="4971" hidden="1">
      <c r="B4971" s="74" t="s">
        <v>321</v>
      </c>
      <c r="C4971" s="3">
        <v>7.8</v>
      </c>
      <c r="D4971" s="21">
        <v>0.777</v>
      </c>
      <c r="F4971" s="3"/>
      <c r="G4971" s="4">
        <v>-3.5</v>
      </c>
      <c r="H4971" s="5">
        <v>-167.0</v>
      </c>
      <c r="I4971" s="12">
        <f>if(H4971&lt;0,-H4971/(-H4971+100),100/(H4971+100))/(if(H4971&lt;0,-H4971/(-H4971+100),100/(H4971+100))+if(H4970&lt;0,-H4970/(-H4970+100),100/(H4970+100)))</f>
        <v>0.6031569091</v>
      </c>
      <c r="J4971" s="5">
        <v>74.0</v>
      </c>
      <c r="K4971" s="23">
        <f>IF(C4971&lt;&gt;"",IF(C4971+G4971&gt;0,C4971+G4971,""),IF(G4971-C4970&gt;0,G4971-C4970,""))</f>
        <v>4.3</v>
      </c>
      <c r="L4971" s="15">
        <f>if(K4971&lt;&gt;"",if(J4970-J4971&lt;G4971,1,if(G4971=J4970-J4971,"Push",0)),"")</f>
        <v>1</v>
      </c>
    </row>
    <row r="4972" hidden="1">
      <c r="A4972" s="76">
        <v>44225.0</v>
      </c>
      <c r="B4972" s="77" t="s">
        <v>194</v>
      </c>
      <c r="C4972" s="9">
        <v>4.1</v>
      </c>
      <c r="D4972" s="25">
        <v>0.646</v>
      </c>
      <c r="E4972" s="9">
        <v>35.0</v>
      </c>
      <c r="F4972" s="9"/>
      <c r="G4972" s="4">
        <v>-5.0</v>
      </c>
      <c r="H4972" s="5">
        <v>-215.0</v>
      </c>
      <c r="I4972" s="12">
        <f>if(H4972&lt;0,-H4972/(-H4972+100),100/(H4972+100))/(if(H4972&lt;0,-H4972/(-H4972+100),100/(H4972+100))+if(H4973&lt;0,-H4973/(-H4973+100),100/(H4973+100)))</f>
        <v>0.6524137931</v>
      </c>
      <c r="J4972" s="5">
        <v>70.0</v>
      </c>
      <c r="K4972" s="14" t="str">
        <f>IF(C4972&lt;&gt;"",IF(C4972+G4972&gt;0,C4972+G4972,""),IF(G4972-C4973&gt;0,G4972-C4973,""))</f>
        <v/>
      </c>
      <c r="L4972" s="15" t="str">
        <f>if(K4972&lt;&gt;"",if(J4973-J4972&lt;G4972,1,if(G4972=J4973-J4972,"Push",0)),"")</f>
        <v/>
      </c>
    </row>
    <row r="4973" hidden="1">
      <c r="B4973" s="74" t="s">
        <v>271</v>
      </c>
      <c r="C4973" s="3"/>
      <c r="D4973" s="3"/>
      <c r="F4973" s="3"/>
      <c r="G4973" s="4">
        <v>5.0</v>
      </c>
      <c r="H4973" s="5">
        <v>175.0</v>
      </c>
      <c r="I4973" s="12">
        <f>if(H4973&lt;0,-H4973/(-H4973+100),100/(H4973+100))/(if(H4973&lt;0,-H4973/(-H4973+100),100/(H4973+100))+if(H4972&lt;0,-H4972/(-H4972+100),100/(H4972+100)))</f>
        <v>0.3475862069</v>
      </c>
      <c r="J4973" s="5">
        <v>76.0</v>
      </c>
      <c r="K4973" s="23">
        <f>IF(C4973&lt;&gt;"",IF(C4973+G4973&gt;0,C4973+G4973,""),IF(G4973-C4972&gt;0,G4973-C4972,""))</f>
        <v>0.9</v>
      </c>
      <c r="L4973" s="15">
        <f>if(K4973&lt;&gt;"",if(J4972-J4973&lt;G4973,1,if(G4973=J4972-J4973,"Push",0)),"")</f>
        <v>1</v>
      </c>
    </row>
    <row r="4974" hidden="1">
      <c r="A4974" s="76">
        <v>44225.0</v>
      </c>
      <c r="B4974" s="77" t="s">
        <v>113</v>
      </c>
      <c r="C4974" s="9"/>
      <c r="D4974" s="9"/>
      <c r="E4974" s="9">
        <v>37.2</v>
      </c>
      <c r="F4974" s="9"/>
      <c r="G4974" s="4">
        <v>-0.5</v>
      </c>
      <c r="H4974" s="5">
        <v>-110.0</v>
      </c>
      <c r="I4974" s="12">
        <f>if(H4974&lt;0,-H4974/(-H4974+100),100/(H4974+100))/(if(H4974&lt;0,-H4974/(-H4974+100),100/(H4974+100))+if(H4975&lt;0,-H4975/(-H4975+100),100/(H4975+100)))</f>
        <v>0.5</v>
      </c>
      <c r="J4974" s="5">
        <v>81.0</v>
      </c>
      <c r="K4974" s="14" t="str">
        <f>IF(C4974&lt;&gt;"",IF(C4974+G4974&gt;0,C4974+G4974,""),IF(G4974-C4975&gt;0,G4974-C4975,""))</f>
        <v/>
      </c>
      <c r="L4974" s="15" t="str">
        <f>if(K4974&lt;&gt;"",if(J4975-J4974&lt;G4974,1,if(G4974=J4975-J4974,"Push",0)),"")</f>
        <v/>
      </c>
    </row>
    <row r="4975" hidden="1">
      <c r="B4975" s="74" t="s">
        <v>166</v>
      </c>
      <c r="C4975" s="3">
        <v>7.8</v>
      </c>
      <c r="D4975" s="21">
        <v>0.755</v>
      </c>
      <c r="F4975" s="3"/>
      <c r="G4975" s="4">
        <v>0.5</v>
      </c>
      <c r="H4975" s="5">
        <v>-110.0</v>
      </c>
      <c r="I4975" s="12">
        <f>if(H4975&lt;0,-H4975/(-H4975+100),100/(H4975+100))/(if(H4975&lt;0,-H4975/(-H4975+100),100/(H4975+100))+if(H4974&lt;0,-H4974/(-H4974+100),100/(H4974+100)))</f>
        <v>0.5</v>
      </c>
      <c r="J4975" s="5">
        <v>66.0</v>
      </c>
      <c r="K4975" s="23">
        <f>IF(C4975&lt;&gt;"",IF(C4975+G4975&gt;0,C4975+G4975,""),IF(G4975-C4974&gt;0,G4975-C4974,""))</f>
        <v>8.3</v>
      </c>
      <c r="L4975" s="15">
        <f>if(K4975&lt;&gt;"",if(J4974-J4975&lt;G4975,1,if(G4975=J4974-J4975,"Push",0)),"")</f>
        <v>0</v>
      </c>
    </row>
    <row r="4976" hidden="1">
      <c r="A4976" s="76">
        <v>44225.0</v>
      </c>
      <c r="B4976" s="77" t="s">
        <v>349</v>
      </c>
      <c r="C4976" s="9"/>
      <c r="D4976" s="9"/>
      <c r="E4976" s="9">
        <v>30.7</v>
      </c>
      <c r="F4976" s="9"/>
      <c r="G4976" s="4">
        <v>10.5</v>
      </c>
      <c r="H4976" s="5">
        <v>460.0</v>
      </c>
      <c r="I4976" s="12">
        <f>if(H4976&lt;0,-H4976/(-H4976+100),100/(H4976+100))/(if(H4976&lt;0,-H4976/(-H4976+100),100/(H4976+100))+if(H4977&lt;0,-H4977/(-H4977+100),100/(H4977+100)))</f>
        <v>0.1702786378</v>
      </c>
      <c r="J4976" s="5">
        <v>62.0</v>
      </c>
      <c r="K4976" s="14" t="str">
        <f>IF(C4976&lt;&gt;"",IF(C4976+G4976&gt;0,C4976+G4976,""),IF(G4976-C4977&gt;0,G4976-C4977,""))</f>
        <v/>
      </c>
      <c r="L4976" s="15" t="str">
        <f>if(K4976&lt;&gt;"",if(J4977-J4976&lt;G4976,1,if(G4976=J4977-J4976,"Push",0)),"")</f>
        <v/>
      </c>
    </row>
    <row r="4977" hidden="1">
      <c r="B4977" s="74" t="s">
        <v>98</v>
      </c>
      <c r="C4977" s="3">
        <v>11.5</v>
      </c>
      <c r="D4977" s="21">
        <v>0.866</v>
      </c>
      <c r="F4977" s="3"/>
      <c r="G4977" s="4">
        <v>-10.5</v>
      </c>
      <c r="H4977" s="5">
        <v>-670.0</v>
      </c>
      <c r="I4977" s="12">
        <f>if(H4977&lt;0,-H4977/(-H4977+100),100/(H4977+100))/(if(H4977&lt;0,-H4977/(-H4977+100),100/(H4977+100))+if(H4976&lt;0,-H4976/(-H4976+100),100/(H4976+100)))</f>
        <v>0.8297213622</v>
      </c>
      <c r="J4977" s="5">
        <v>66.0</v>
      </c>
      <c r="K4977" s="23">
        <f>IF(C4977&lt;&gt;"",IF(C4977+G4977&gt;0,C4977+G4977,""),IF(G4977-C4976&gt;0,G4977-C4976,""))</f>
        <v>1</v>
      </c>
      <c r="L4977" s="15">
        <f>if(K4977&lt;&gt;"",if(J4976-J4977&lt;G4977,1,if(G4977=J4976-J4977,"Push",0)),"")</f>
        <v>0</v>
      </c>
    </row>
    <row r="4978" hidden="1">
      <c r="A4978" s="76">
        <v>44225.0</v>
      </c>
      <c r="B4978" s="77" t="s">
        <v>99</v>
      </c>
      <c r="C4978" s="9"/>
      <c r="D4978" s="9"/>
      <c r="E4978" s="9">
        <v>28.0</v>
      </c>
      <c r="F4978" s="9"/>
      <c r="G4978" s="4">
        <v>7.5</v>
      </c>
      <c r="H4978" s="5">
        <v>280.0</v>
      </c>
      <c r="I4978" s="12">
        <f>if(H4978&lt;0,-H4978/(-H4978+100),100/(H4978+100))/(if(H4978&lt;0,-H4978/(-H4978+100),100/(H4978+100))+if(H4979&lt;0,-H4979/(-H4979+100),100/(H4979+100)))</f>
        <v>0.2516411379</v>
      </c>
      <c r="J4978" s="5">
        <v>58.0</v>
      </c>
      <c r="K4978" s="14" t="str">
        <f>IF(C4978&lt;&gt;"",IF(C4978+G4978&gt;0,C4978+G4978,""),IF(G4978-C4979&gt;0,G4978-C4979,""))</f>
        <v/>
      </c>
      <c r="L4978" s="15" t="str">
        <f>if(K4978&lt;&gt;"",if(J4979-J4978&lt;G4978,1,if(G4978=J4979-J4978,"Push",0)),"")</f>
        <v/>
      </c>
    </row>
    <row r="4979" hidden="1">
      <c r="B4979" s="74" t="s">
        <v>315</v>
      </c>
      <c r="C4979" s="3">
        <v>10.0</v>
      </c>
      <c r="D4979" s="21">
        <v>0.828</v>
      </c>
      <c r="F4979" s="3"/>
      <c r="G4979" s="4">
        <v>-7.5</v>
      </c>
      <c r="H4979" s="5">
        <v>-360.0</v>
      </c>
      <c r="I4979" s="12">
        <f>if(H4979&lt;0,-H4979/(-H4979+100),100/(H4979+100))/(if(H4979&lt;0,-H4979/(-H4979+100),100/(H4979+100))+if(H4978&lt;0,-H4978/(-H4978+100),100/(H4978+100)))</f>
        <v>0.7483588621</v>
      </c>
      <c r="J4979" s="5">
        <v>59.0</v>
      </c>
      <c r="K4979" s="23">
        <f>IF(C4979&lt;&gt;"",IF(C4979+G4979&gt;0,C4979+G4979,""),IF(G4979-C4978&gt;0,G4979-C4978,""))</f>
        <v>2.5</v>
      </c>
      <c r="L4979" s="15">
        <f>if(K4979&lt;&gt;"",if(J4978-J4979&lt;G4979,1,if(G4979=J4978-J4979,"Push",0)),"")</f>
        <v>0</v>
      </c>
    </row>
    <row r="4980" hidden="1">
      <c r="A4980" s="76">
        <v>44225.0</v>
      </c>
      <c r="B4980" s="77" t="s">
        <v>146</v>
      </c>
      <c r="C4980" s="9"/>
      <c r="D4980" s="9"/>
      <c r="E4980" s="9">
        <v>54.2</v>
      </c>
      <c r="F4980" s="9"/>
      <c r="G4980" s="4">
        <v>-3.0</v>
      </c>
      <c r="H4980" s="5">
        <v>-159.0</v>
      </c>
      <c r="I4980" s="12">
        <f>if(H4980&lt;0,-H4980/(-H4980+100),100/(H4980+100))/(if(H4980&lt;0,-H4980/(-H4980+100),100/(H4980+100))+if(H4981&lt;0,-H4981/(-H4981+100),100/(H4981+100)))</f>
        <v>0.5875007963</v>
      </c>
      <c r="J4980" s="5">
        <v>71.0</v>
      </c>
      <c r="K4980" s="14" t="str">
        <f>IF(C4980&lt;&gt;"",IF(C4980+G4980&gt;0,C4980+G4980,""),IF(G4980-C4981&gt;0,G4980-C4981,""))</f>
        <v/>
      </c>
      <c r="L4980" s="15" t="str">
        <f>if(K4980&lt;&gt;"",if(J4981-J4980&lt;G4980,1,if(G4980=J4981-J4980,"Push",0)),"")</f>
        <v/>
      </c>
    </row>
    <row r="4981" hidden="1">
      <c r="B4981" s="74" t="s">
        <v>212</v>
      </c>
      <c r="C4981" s="3">
        <v>4.0</v>
      </c>
      <c r="D4981" s="21">
        <v>0.666</v>
      </c>
      <c r="F4981" s="3"/>
      <c r="G4981" s="4">
        <v>3.0</v>
      </c>
      <c r="H4981" s="5">
        <v>132.0</v>
      </c>
      <c r="I4981" s="12">
        <f>if(H4981&lt;0,-H4981/(-H4981+100),100/(H4981+100))/(if(H4981&lt;0,-H4981/(-H4981+100),100/(H4981+100))+if(H4980&lt;0,-H4980/(-H4980+100),100/(H4980+100)))</f>
        <v>0.4124992037</v>
      </c>
      <c r="J4981" s="5">
        <v>67.0</v>
      </c>
      <c r="K4981" s="23">
        <f>IF(C4981&lt;&gt;"",IF(C4981+G4981&gt;0,C4981+G4981,""),IF(G4981-C4980&gt;0,G4981-C4980,""))</f>
        <v>7</v>
      </c>
      <c r="L4981" s="15">
        <f>if(K4981&lt;&gt;"",if(J4980-J4981&lt;G4981,1,if(G4981=J4980-J4981,"Push",0)),"")</f>
        <v>0</v>
      </c>
    </row>
    <row r="4982" hidden="1">
      <c r="A4982" s="76">
        <v>44225.0</v>
      </c>
      <c r="B4982" s="77" t="s">
        <v>392</v>
      </c>
      <c r="C4982" s="9">
        <v>1.4</v>
      </c>
      <c r="D4982" s="25">
        <v>0.554</v>
      </c>
      <c r="E4982" s="9">
        <v>44.6</v>
      </c>
      <c r="F4982" s="9"/>
      <c r="G4982" s="4">
        <v>-5.0</v>
      </c>
      <c r="H4982" s="5">
        <v>-225.0</v>
      </c>
      <c r="I4982" s="12">
        <f>if(H4982&lt;0,-H4982/(-H4982+100),100/(H4982+100))/(if(H4982&lt;0,-H4982/(-H4982+100),100/(H4982+100))+if(H4983&lt;0,-H4983/(-H4983+100),100/(H4983+100)))</f>
        <v>0.6636481242</v>
      </c>
      <c r="J4982" s="5">
        <v>64.0</v>
      </c>
      <c r="K4982" s="14" t="str">
        <f>IF(C4982&lt;&gt;"",IF(C4982+G4982&gt;0,C4982+G4982,""),IF(G4982-C4983&gt;0,G4982-C4983,""))</f>
        <v/>
      </c>
      <c r="L4982" s="15" t="str">
        <f>if(K4982&lt;&gt;"",if(J4983-J4982&lt;G4982,1,if(G4982=J4983-J4982,"Push",0)),"")</f>
        <v/>
      </c>
    </row>
    <row r="4983" hidden="1">
      <c r="B4983" s="74" t="s">
        <v>377</v>
      </c>
      <c r="C4983" s="3"/>
      <c r="D4983" s="3"/>
      <c r="F4983" s="3"/>
      <c r="G4983" s="4">
        <v>5.0</v>
      </c>
      <c r="H4983" s="5">
        <v>185.0</v>
      </c>
      <c r="I4983" s="12">
        <f>if(H4983&lt;0,-H4983/(-H4983+100),100/(H4983+100))/(if(H4983&lt;0,-H4983/(-H4983+100),100/(H4983+100))+if(H4982&lt;0,-H4982/(-H4982+100),100/(H4982+100)))</f>
        <v>0.3363518758</v>
      </c>
      <c r="J4983" s="5">
        <v>68.0</v>
      </c>
      <c r="K4983" s="23">
        <f>IF(C4983&lt;&gt;"",IF(C4983+G4983&gt;0,C4983+G4983,""),IF(G4983-C4982&gt;0,G4983-C4982,""))</f>
        <v>3.6</v>
      </c>
      <c r="L4983" s="15">
        <f>if(K4983&lt;&gt;"",if(J4982-J4983&lt;G4983,1,if(G4983=J4982-J4983,"Push",0)),"")</f>
        <v>1</v>
      </c>
    </row>
    <row r="4984" hidden="1">
      <c r="A4984" s="76">
        <v>44225.0</v>
      </c>
      <c r="B4984" s="77" t="s">
        <v>404</v>
      </c>
      <c r="C4984" s="9"/>
      <c r="D4984" s="9"/>
      <c r="E4984" s="9">
        <v>41.9</v>
      </c>
      <c r="F4984" s="9"/>
      <c r="G4984" s="4">
        <v>9.0</v>
      </c>
      <c r="H4984" s="5">
        <v>375.0</v>
      </c>
      <c r="I4984" s="12">
        <f>if(H4984&lt;0,-H4984/(-H4984+100),100/(H4984+100))/(if(H4984&lt;0,-H4984/(-H4984+100),100/(H4984+100))+if(H4985&lt;0,-H4985/(-H4985+100),100/(H4985+100)))</f>
        <v>0.2016806723</v>
      </c>
      <c r="J4984" s="5">
        <v>55.0</v>
      </c>
      <c r="K4984" s="14">
        <f>IF(C4984&lt;&gt;"",IF(C4984+G4984&gt;0,C4984+G4984,""),IF(G4984-C4985&gt;0,G4984-C4985,""))</f>
        <v>2.6</v>
      </c>
      <c r="L4984" s="15">
        <f>if(K4984&lt;&gt;"",if(J4985-J4984&lt;G4984,1,if(G4984=J4985-J4984,"Push",0)),"")</f>
        <v>1</v>
      </c>
    </row>
    <row r="4985" hidden="1">
      <c r="B4985" s="74" t="s">
        <v>127</v>
      </c>
      <c r="C4985" s="3">
        <v>6.4</v>
      </c>
      <c r="D4985" s="21">
        <v>0.735</v>
      </c>
      <c r="F4985" s="3"/>
      <c r="G4985" s="4">
        <v>-9.0</v>
      </c>
      <c r="H4985" s="5">
        <v>-500.0</v>
      </c>
      <c r="I4985" s="12">
        <f>if(H4985&lt;0,-H4985/(-H4985+100),100/(H4985+100))/(if(H4985&lt;0,-H4985/(-H4985+100),100/(H4985+100))+if(H4984&lt;0,-H4984/(-H4984+100),100/(H4984+100)))</f>
        <v>0.7983193277</v>
      </c>
      <c r="J4985" s="5">
        <v>59.0</v>
      </c>
      <c r="K4985" s="23" t="str">
        <f>IF(C4985&lt;&gt;"",IF(C4985+G4985&gt;0,C4985+G4985,""),IF(G4985-C4984&gt;0,G4985-C4984,""))</f>
        <v/>
      </c>
      <c r="L4985" s="15" t="str">
        <f>if(K4985&lt;&gt;"",if(J4984-J4985&lt;G4985,1,if(G4985=J4984-J4985,"Push",0)),"")</f>
        <v/>
      </c>
    </row>
    <row r="4986" hidden="1">
      <c r="A4986" s="76">
        <v>44225.0</v>
      </c>
      <c r="B4986" s="77" t="s">
        <v>164</v>
      </c>
      <c r="C4986" s="9"/>
      <c r="D4986" s="9"/>
      <c r="E4986" s="9">
        <v>37.7</v>
      </c>
      <c r="F4986" s="9"/>
      <c r="G4986" s="4">
        <v>7.0</v>
      </c>
      <c r="H4986" s="5">
        <v>255.0</v>
      </c>
      <c r="I4986" s="12">
        <f>if(H4986&lt;0,-H4986/(-H4986+100),100/(H4986+100))/(if(H4986&lt;0,-H4986/(-H4986+100),100/(H4986+100))+if(H4987&lt;0,-H4987/(-H4987+100),100/(H4987+100)))</f>
        <v>0.2706668841</v>
      </c>
      <c r="J4986" s="5">
        <v>60.0</v>
      </c>
      <c r="K4986" s="14">
        <f>IF(C4986&lt;&gt;"",IF(C4986+G4986&gt;0,C4986+G4986,""),IF(G4986-C4987&gt;0,G4986-C4987,""))</f>
        <v>3.4</v>
      </c>
      <c r="L4986" s="15">
        <f>if(K4986&lt;&gt;"",if(J4987-J4986&lt;G4986,1,if(G4986=J4987-J4986,"Push",0)),"")</f>
        <v>0</v>
      </c>
    </row>
    <row r="4987" hidden="1">
      <c r="B4987" s="74" t="s">
        <v>244</v>
      </c>
      <c r="C4987" s="3">
        <v>3.6</v>
      </c>
      <c r="D4987" s="21">
        <v>0.63</v>
      </c>
      <c r="F4987" s="3"/>
      <c r="G4987" s="4">
        <v>-7.0</v>
      </c>
      <c r="H4987" s="5">
        <v>-315.0</v>
      </c>
      <c r="I4987" s="12">
        <f>if(H4987&lt;0,-H4987/(-H4987+100),100/(H4987+100))/(if(H4987&lt;0,-H4987/(-H4987+100),100/(H4987+100))+if(H4986&lt;0,-H4986/(-H4986+100),100/(H4986+100)))</f>
        <v>0.7293331159</v>
      </c>
      <c r="J4987" s="5">
        <v>73.0</v>
      </c>
      <c r="K4987" s="23" t="str">
        <f>IF(C4987&lt;&gt;"",IF(C4987+G4987&gt;0,C4987+G4987,""),IF(G4987-C4986&gt;0,G4987-C4986,""))</f>
        <v/>
      </c>
      <c r="L4987" s="15" t="str">
        <f>if(K4987&lt;&gt;"",if(J4986-J4987&lt;G4987,1,if(G4987=J4986-J4987,"Push",0)),"")</f>
        <v/>
      </c>
    </row>
    <row r="4988" hidden="1">
      <c r="A4988" s="76">
        <v>44225.0</v>
      </c>
      <c r="B4988" s="77" t="s">
        <v>55</v>
      </c>
      <c r="C4988" s="9"/>
      <c r="D4988" s="9"/>
      <c r="E4988" s="9">
        <v>36.2</v>
      </c>
      <c r="F4988" s="9"/>
      <c r="G4988" s="4">
        <v>8.5</v>
      </c>
      <c r="H4988" s="5">
        <v>325.0</v>
      </c>
      <c r="I4988" s="12">
        <f>if(H4988&lt;0,-H4988/(-H4988+100),100/(H4988+100))/(if(H4988&lt;0,-H4988/(-H4988+100),100/(H4988+100))+if(H4989&lt;0,-H4989/(-H4989+100),100/(H4989+100)))</f>
        <v>0.2244362874</v>
      </c>
      <c r="J4988" s="5">
        <v>59.0</v>
      </c>
      <c r="K4988" s="14">
        <f>IF(C4988&lt;&gt;"",IF(C4988+G4988&gt;0,C4988+G4988,""),IF(G4988-C4989&gt;0,G4988-C4989,""))</f>
        <v>0.7</v>
      </c>
      <c r="L4988" s="15">
        <f>if(K4988&lt;&gt;"",if(J4989-J4988&lt;G4988,1,if(G4988=J4989-J4988,"Push",0)),"")</f>
        <v>0</v>
      </c>
    </row>
    <row r="4989" hidden="1">
      <c r="B4989" s="74" t="s">
        <v>133</v>
      </c>
      <c r="C4989" s="3">
        <v>7.8</v>
      </c>
      <c r="D4989" s="21">
        <v>0.762</v>
      </c>
      <c r="F4989" s="3"/>
      <c r="G4989" s="4">
        <v>-8.5</v>
      </c>
      <c r="H4989" s="5">
        <v>-435.0</v>
      </c>
      <c r="I4989" s="12">
        <f>if(H4989&lt;0,-H4989/(-H4989+100),100/(H4989+100))/(if(H4989&lt;0,-H4989/(-H4989+100),100/(H4989+100))+if(H4988&lt;0,-H4988/(-H4988+100),100/(H4988+100)))</f>
        <v>0.7755637126</v>
      </c>
      <c r="J4989" s="5">
        <v>91.0</v>
      </c>
      <c r="K4989" s="23" t="str">
        <f>IF(C4989&lt;&gt;"",IF(C4989+G4989&gt;0,C4989+G4989,""),IF(G4989-C4988&gt;0,G4989-C4988,""))</f>
        <v/>
      </c>
      <c r="L4989" s="15" t="str">
        <f>if(K4989&lt;&gt;"",if(J4988-J4989&lt;G4989,1,if(G4989=J4988-J4989,"Push",0)),"")</f>
        <v/>
      </c>
    </row>
    <row r="4990" hidden="1">
      <c r="A4990" s="76">
        <v>44225.0</v>
      </c>
      <c r="B4990" s="77" t="s">
        <v>292</v>
      </c>
      <c r="C4990" s="9">
        <v>4.2</v>
      </c>
      <c r="D4990" s="25">
        <v>0.646</v>
      </c>
      <c r="E4990" s="9">
        <v>53.1</v>
      </c>
      <c r="F4990" s="9"/>
      <c r="G4990" s="4">
        <v>-1.0</v>
      </c>
      <c r="H4990" s="5">
        <v>-115.0</v>
      </c>
      <c r="I4990" s="12">
        <f>if(H4990&lt;0,-H4990/(-H4990+100),100/(H4990+100))/(if(H4990&lt;0,-H4990/(-H4990+100),100/(H4990+100))+if(H4991&lt;0,-H4991/(-H4991+100),100/(H4991+100)))</f>
        <v>0.5108342362</v>
      </c>
      <c r="J4990" s="5">
        <v>79.0</v>
      </c>
      <c r="K4990" s="14">
        <f>IF(C4990&lt;&gt;"",IF(C4990+G4990&gt;0,C4990+G4990,""),IF(G4990-C4991&gt;0,G4990-C4991,""))</f>
        <v>3.2</v>
      </c>
      <c r="L4990" s="15">
        <f>if(K4990&lt;&gt;"",if(J4991-J4990&lt;G4990,1,if(G4990=J4991-J4990,"Push",0)),"")</f>
        <v>1</v>
      </c>
    </row>
    <row r="4991" hidden="1">
      <c r="B4991" s="74" t="s">
        <v>220</v>
      </c>
      <c r="C4991" s="3"/>
      <c r="D4991" s="3"/>
      <c r="F4991" s="3"/>
      <c r="G4991" s="4">
        <v>1.0</v>
      </c>
      <c r="H4991" s="5">
        <v>-105.0</v>
      </c>
      <c r="I4991" s="12">
        <f>if(H4991&lt;0,-H4991/(-H4991+100),100/(H4991+100))/(if(H4991&lt;0,-H4991/(-H4991+100),100/(H4991+100))+if(H4990&lt;0,-H4990/(-H4990+100),100/(H4990+100)))</f>
        <v>0.4891657638</v>
      </c>
      <c r="J4991" s="5">
        <v>62.0</v>
      </c>
      <c r="K4991" s="23" t="str">
        <f>IF(C4991&lt;&gt;"",IF(C4991+G4991&gt;0,C4991+G4991,""),IF(G4991-C4990&gt;0,G4991-C4990,""))</f>
        <v/>
      </c>
      <c r="L4991" s="15" t="str">
        <f>if(K4991&lt;&gt;"",if(J4990-J4991&lt;G4991,1,if(G4991=J4990-J4991,"Push",0)),"")</f>
        <v/>
      </c>
    </row>
    <row r="4992" hidden="1">
      <c r="A4992" s="79">
        <v>44225.0</v>
      </c>
      <c r="B4992" s="80" t="s">
        <v>348</v>
      </c>
      <c r="C4992" s="28"/>
      <c r="D4992" s="28"/>
      <c r="E4992" s="28">
        <v>33.1</v>
      </c>
      <c r="F4992" s="28"/>
      <c r="G4992" s="68"/>
      <c r="H4992" s="31"/>
      <c r="I4992" s="32"/>
      <c r="J4992" s="41">
        <v>81.0</v>
      </c>
      <c r="K4992" s="34"/>
      <c r="L4992" s="35"/>
    </row>
    <row r="4993" hidden="1">
      <c r="B4993" s="82" t="s">
        <v>177</v>
      </c>
      <c r="C4993" s="37">
        <v>4.2</v>
      </c>
      <c r="D4993" s="38">
        <v>0.643</v>
      </c>
      <c r="F4993" s="37"/>
      <c r="G4993" s="68"/>
      <c r="H4993" s="31"/>
      <c r="I4993" s="32"/>
      <c r="J4993" s="41">
        <v>83.0</v>
      </c>
      <c r="K4993" s="40"/>
      <c r="L4993" s="35"/>
    </row>
    <row r="4994" hidden="1">
      <c r="A4994" s="79">
        <v>44225.0</v>
      </c>
      <c r="B4994" s="80" t="s">
        <v>88</v>
      </c>
      <c r="C4994" s="28">
        <v>0.9</v>
      </c>
      <c r="D4994" s="53">
        <v>0.532</v>
      </c>
      <c r="E4994" s="28">
        <v>97.5</v>
      </c>
      <c r="F4994" s="28"/>
      <c r="G4994" s="68"/>
      <c r="H4994" s="31"/>
      <c r="I4994" s="32"/>
      <c r="J4994" s="41">
        <v>75.0</v>
      </c>
      <c r="K4994" s="34"/>
      <c r="L4994" s="35"/>
    </row>
    <row r="4995" hidden="1">
      <c r="B4995" s="82" t="s">
        <v>72</v>
      </c>
      <c r="C4995" s="37"/>
      <c r="D4995" s="37"/>
      <c r="F4995" s="37"/>
      <c r="G4995" s="68"/>
      <c r="H4995" s="31"/>
      <c r="I4995" s="32"/>
      <c r="J4995" s="41">
        <v>80.0</v>
      </c>
      <c r="K4995" s="40"/>
      <c r="L4995" s="35"/>
    </row>
    <row r="4996" hidden="1">
      <c r="A4996" s="76">
        <v>44225.0</v>
      </c>
      <c r="B4996" s="77" t="s">
        <v>308</v>
      </c>
      <c r="C4996" s="9"/>
      <c r="D4996" s="9"/>
      <c r="E4996" s="9">
        <v>63.6</v>
      </c>
      <c r="F4996" s="9"/>
      <c r="G4996" s="4">
        <v>4.5</v>
      </c>
      <c r="H4996" s="5">
        <v>170.0</v>
      </c>
      <c r="I4996" s="12">
        <f>if(H4996&lt;0,-H4996/(-H4996+100),100/(H4996+100))/(if(H4996&lt;0,-H4996/(-H4996+100),100/(H4996+100))+if(H4997&lt;0,-H4997/(-H4997+100),100/(H4997+100)))</f>
        <v>0.3552708212</v>
      </c>
      <c r="J4996" s="5">
        <v>62.0</v>
      </c>
      <c r="K4996" s="14" t="str">
        <f>IF(C4996&lt;&gt;"",IF(C4996+G4996&gt;0,C4996+G4996,""),IF(G4996-C4997&gt;0,G4996-C4997,""))</f>
        <v/>
      </c>
      <c r="L4996" s="15" t="str">
        <f>if(K4996&lt;&gt;"",if(J4997-J4996&lt;G4996,1,if(G4996=J4997-J4996,"Push",0)),"")</f>
        <v/>
      </c>
    </row>
    <row r="4997" hidden="1">
      <c r="B4997" s="74" t="s">
        <v>152</v>
      </c>
      <c r="C4997" s="3">
        <v>6.8</v>
      </c>
      <c r="D4997" s="21">
        <v>0.754</v>
      </c>
      <c r="F4997" s="3"/>
      <c r="G4997" s="4">
        <v>-4.5</v>
      </c>
      <c r="H4997" s="5">
        <v>-205.0</v>
      </c>
      <c r="I4997" s="12">
        <f>if(H4997&lt;0,-H4997/(-H4997+100),100/(H4997+100))/(if(H4997&lt;0,-H4997/(-H4997+100),100/(H4997+100))+if(H4996&lt;0,-H4996/(-H4996+100),100/(H4996+100)))</f>
        <v>0.6447291788</v>
      </c>
      <c r="J4997" s="5">
        <v>70.0</v>
      </c>
      <c r="K4997" s="23">
        <f>IF(C4997&lt;&gt;"",IF(C4997+G4997&gt;0,C4997+G4997,""),IF(G4997-C4996&gt;0,G4997-C4996,""))</f>
        <v>2.3</v>
      </c>
      <c r="L4997" s="15">
        <f>if(K4997&lt;&gt;"",if(J4996-J4997&lt;G4997,1,if(G4997=J4996-J4997,"Push",0)),"")</f>
        <v>1</v>
      </c>
    </row>
    <row r="4998" hidden="1">
      <c r="A4998" s="76">
        <v>44225.0</v>
      </c>
      <c r="B4998" s="77" t="s">
        <v>369</v>
      </c>
      <c r="C4998" s="9"/>
      <c r="D4998" s="9"/>
      <c r="E4998" s="9">
        <v>46.8</v>
      </c>
      <c r="F4998" s="9"/>
      <c r="G4998" s="4">
        <v>13.5</v>
      </c>
      <c r="H4998" s="5">
        <v>600.0</v>
      </c>
      <c r="I4998" s="12">
        <f>if(H4998&lt;0,-H4998/(-H4998+100),100/(H4998+100))/(if(H4998&lt;0,-H4998/(-H4998+100),100/(H4998+100))+if(H4999&lt;0,-H4999/(-H4999+100),100/(H4999+100)))</f>
        <v>0.1368563686</v>
      </c>
      <c r="J4998" s="5">
        <v>70.0</v>
      </c>
      <c r="K4998" s="14" t="str">
        <f>IF(C4998&lt;&gt;"",IF(C4998+G4998&gt;0,C4998+G4998,""),IF(G4998-C4999&gt;0,G4998-C4999,""))</f>
        <v/>
      </c>
      <c r="L4998" s="15" t="str">
        <f>if(K4998&lt;&gt;"",if(J4999-J4998&lt;G4998,1,if(G4998=J4999-J4998,"Push",0)),"")</f>
        <v/>
      </c>
    </row>
    <row r="4999" hidden="1">
      <c r="B4999" s="74" t="s">
        <v>345</v>
      </c>
      <c r="C4999" s="3">
        <v>17.7</v>
      </c>
      <c r="D4999" s="21">
        <v>0.937</v>
      </c>
      <c r="F4999" s="3"/>
      <c r="G4999" s="4">
        <v>-13.5</v>
      </c>
      <c r="H4999" s="5">
        <v>-910.0</v>
      </c>
      <c r="I4999" s="12">
        <f>if(H4999&lt;0,-H4999/(-H4999+100),100/(H4999+100))/(if(H4999&lt;0,-H4999/(-H4999+100),100/(H4999+100))+if(H4998&lt;0,-H4998/(-H4998+100),100/(H4998+100)))</f>
        <v>0.8631436314</v>
      </c>
      <c r="J4999" s="5">
        <v>79.0</v>
      </c>
      <c r="K4999" s="23">
        <f>IF(C4999&lt;&gt;"",IF(C4999+G4999&gt;0,C4999+G4999,""),IF(G4999-C4998&gt;0,G4999-C4998,""))</f>
        <v>4.2</v>
      </c>
      <c r="L4999" s="15">
        <f>if(K4999&lt;&gt;"",if(J4998-J4999&lt;G4999,1,if(G4999=J4998-J4999,"Push",0)),"")</f>
        <v>0</v>
      </c>
    </row>
    <row r="5000" hidden="1">
      <c r="A5000" s="76">
        <v>44225.0</v>
      </c>
      <c r="B5000" s="77" t="s">
        <v>338</v>
      </c>
      <c r="C5000" s="9"/>
      <c r="D5000" s="9"/>
      <c r="E5000" s="9">
        <v>28.1</v>
      </c>
      <c r="F5000" s="9"/>
      <c r="G5000" s="4">
        <v>9.5</v>
      </c>
      <c r="H5000" s="5">
        <v>380.0</v>
      </c>
      <c r="I5000" s="12">
        <f>if(H5000&lt;0,-H5000/(-H5000+100),100/(H5000+100))/(if(H5000&lt;0,-H5000/(-H5000+100),100/(H5000+100))+if(H5001&lt;0,-H5001/(-H5001+100),100/(H5001+100)))</f>
        <v>0.1984877127</v>
      </c>
      <c r="J5000" s="5">
        <v>74.0</v>
      </c>
      <c r="K5000" s="14" t="str">
        <f>IF(C5000&lt;&gt;"",IF(C5000+G5000&gt;0,C5000+G5000,""),IF(G5000-C5001&gt;0,G5000-C5001,""))</f>
        <v/>
      </c>
      <c r="L5000" s="15" t="str">
        <f>if(K5000&lt;&gt;"",if(J5001-J5000&lt;G5000,1,if(G5000=J5001-J5000,"Push",0)),"")</f>
        <v/>
      </c>
    </row>
    <row r="5001" hidden="1">
      <c r="B5001" s="74" t="s">
        <v>111</v>
      </c>
      <c r="C5001" s="3">
        <v>13.1</v>
      </c>
      <c r="D5001" s="21">
        <v>0.877</v>
      </c>
      <c r="F5001" s="3"/>
      <c r="G5001" s="4">
        <v>-9.5</v>
      </c>
      <c r="H5001" s="5">
        <v>-530.0</v>
      </c>
      <c r="I5001" s="12">
        <f>if(H5001&lt;0,-H5001/(-H5001+100),100/(H5001+100))/(if(H5001&lt;0,-H5001/(-H5001+100),100/(H5001+100))+if(H5000&lt;0,-H5000/(-H5000+100),100/(H5000+100)))</f>
        <v>0.8015122873</v>
      </c>
      <c r="J5001" s="5">
        <v>89.0</v>
      </c>
      <c r="K5001" s="23">
        <f>IF(C5001&lt;&gt;"",IF(C5001+G5001&gt;0,C5001+G5001,""),IF(G5001-C5000&gt;0,G5001-C5000,""))</f>
        <v>3.6</v>
      </c>
      <c r="L5001" s="15">
        <f>if(K5001&lt;&gt;"",if(J5000-J5001&lt;G5001,1,if(G5001=J5000-J5001,"Push",0)),"")</f>
        <v>1</v>
      </c>
    </row>
    <row r="5002" hidden="1">
      <c r="A5002" s="76">
        <v>44225.0</v>
      </c>
      <c r="B5002" s="77" t="s">
        <v>246</v>
      </c>
      <c r="C5002" s="9"/>
      <c r="D5002" s="9"/>
      <c r="E5002" s="9">
        <v>87.9</v>
      </c>
      <c r="F5002" s="9"/>
      <c r="G5002" s="4">
        <v>-2.5</v>
      </c>
      <c r="H5002" s="5">
        <v>-143.0</v>
      </c>
      <c r="I5002" s="12">
        <f>if(H5002&lt;0,-H5002/(-H5002+100),100/(H5002+100))/(if(H5002&lt;0,-H5002/(-H5002+100),100/(H5002+100))+if(H5003&lt;0,-H5003/(-H5003+100),100/(H5003+100)))</f>
        <v>0.5642037303</v>
      </c>
      <c r="J5002" s="5">
        <v>85.0</v>
      </c>
      <c r="K5002" s="14" t="str">
        <f>IF(C5002&lt;&gt;"",IF(C5002+G5002&gt;0,C5002+G5002,""),IF(G5002-C5003&gt;0,G5002-C5003,""))</f>
        <v/>
      </c>
      <c r="L5002" s="15" t="str">
        <f>if(K5002&lt;&gt;"",if(J5003-J5002&lt;G5002,1,if(G5002=J5003-J5002,"Push",0)),"")</f>
        <v/>
      </c>
    </row>
    <row r="5003" hidden="1">
      <c r="B5003" s="74" t="s">
        <v>414</v>
      </c>
      <c r="C5003" s="3">
        <v>0.3</v>
      </c>
      <c r="D5003" s="21">
        <v>0.511</v>
      </c>
      <c r="F5003" s="3"/>
      <c r="G5003" s="4">
        <v>2.5</v>
      </c>
      <c r="H5003" s="5">
        <v>120.0</v>
      </c>
      <c r="I5003" s="12">
        <f>if(H5003&lt;0,-H5003/(-H5003+100),100/(H5003+100))/(if(H5003&lt;0,-H5003/(-H5003+100),100/(H5003+100))+if(H5002&lt;0,-H5002/(-H5002+100),100/(H5002+100)))</f>
        <v>0.4357962697</v>
      </c>
      <c r="J5003" s="5">
        <v>77.0</v>
      </c>
      <c r="K5003" s="23">
        <f>IF(C5003&lt;&gt;"",IF(C5003+G5003&gt;0,C5003+G5003,""),IF(G5003-C5002&gt;0,G5003-C5002,""))</f>
        <v>2.8</v>
      </c>
      <c r="L5003" s="15">
        <f>if(K5003&lt;&gt;"",if(J5002-J5003&lt;G5003,1,if(G5003=J5002-J5003,"Push",0)),"")</f>
        <v>0</v>
      </c>
    </row>
    <row r="5004" hidden="1">
      <c r="A5004" s="76">
        <v>44225.0</v>
      </c>
      <c r="B5004" s="77" t="s">
        <v>424</v>
      </c>
      <c r="C5004" s="9"/>
      <c r="D5004" s="9"/>
      <c r="E5004" s="9">
        <v>40.7</v>
      </c>
      <c r="F5004" s="9"/>
      <c r="G5004" s="4">
        <v>9.0</v>
      </c>
      <c r="H5004" s="5">
        <v>360.0</v>
      </c>
      <c r="I5004" s="12">
        <f>if(H5004&lt;0,-H5004/(-H5004+100),100/(H5004+100))/(if(H5004&lt;0,-H5004/(-H5004+100),100/(H5004+100))+if(H5005&lt;0,-H5005/(-H5005+100),100/(H5005+100)))</f>
        <v>0.2080344333</v>
      </c>
      <c r="J5004" s="5">
        <v>90.0</v>
      </c>
      <c r="K5004" s="14" t="str">
        <f>IF(C5004&lt;&gt;"",IF(C5004+G5004&gt;0,C5004+G5004,""),IF(G5004-C5005&gt;0,G5004-C5005,""))</f>
        <v/>
      </c>
      <c r="L5004" s="15" t="str">
        <f>if(K5004&lt;&gt;"",if(J5005-J5004&lt;G5004,1,if(G5004=J5005-J5004,"Push",0)),"")</f>
        <v/>
      </c>
    </row>
    <row r="5005" hidden="1">
      <c r="B5005" s="74" t="s">
        <v>330</v>
      </c>
      <c r="C5005" s="3">
        <v>11.4</v>
      </c>
      <c r="D5005" s="21">
        <v>0.861</v>
      </c>
      <c r="F5005" s="3"/>
      <c r="G5005" s="4">
        <v>-9.0</v>
      </c>
      <c r="H5005" s="5">
        <v>-480.0</v>
      </c>
      <c r="I5005" s="12">
        <f>if(H5005&lt;0,-H5005/(-H5005+100),100/(H5005+100))/(if(H5005&lt;0,-H5005/(-H5005+100),100/(H5005+100))+if(H5004&lt;0,-H5004/(-H5004+100),100/(H5004+100)))</f>
        <v>0.7919655667</v>
      </c>
      <c r="J5005" s="5">
        <v>84.0</v>
      </c>
      <c r="K5005" s="23">
        <f>IF(C5005&lt;&gt;"",IF(C5005+G5005&gt;0,C5005+G5005,""),IF(G5005-C5004&gt;0,G5005-C5004,""))</f>
        <v>2.4</v>
      </c>
      <c r="L5005" s="15">
        <f>if(K5005&lt;&gt;"",if(J5004-J5005&lt;G5005,1,if(G5005=J5004-J5005,"Push",0)),"")</f>
        <v>0</v>
      </c>
    </row>
    <row r="5006" hidden="1">
      <c r="A5006" s="76">
        <v>44225.0</v>
      </c>
      <c r="B5006" s="77" t="s">
        <v>51</v>
      </c>
      <c r="C5006" s="9">
        <v>5.2</v>
      </c>
      <c r="D5006" s="25">
        <v>0.678</v>
      </c>
      <c r="E5006" s="9">
        <v>57.2</v>
      </c>
      <c r="F5006" s="9"/>
      <c r="G5006" s="4">
        <v>-2.5</v>
      </c>
      <c r="H5006" s="5">
        <v>-143.0</v>
      </c>
      <c r="I5006" s="12">
        <f>if(H5006&lt;0,-H5006/(-H5006+100),100/(H5006+100))/(if(H5006&lt;0,-H5006/(-H5006+100),100/(H5006+100))+if(H5007&lt;0,-H5007/(-H5007+100),100/(H5007+100)))</f>
        <v>0.5642037303</v>
      </c>
      <c r="J5006" s="5">
        <v>53.0</v>
      </c>
      <c r="K5006" s="14">
        <f>IF(C5006&lt;&gt;"",IF(C5006+G5006&gt;0,C5006+G5006,""),IF(G5006-C5007&gt;0,G5006-C5007,""))</f>
        <v>2.7</v>
      </c>
      <c r="L5006" s="15">
        <f>if(K5006&lt;&gt;"",if(J5007-J5006&lt;G5006,1,if(G5006=J5007-J5006,"Push",0)),"")</f>
        <v>0</v>
      </c>
    </row>
    <row r="5007" hidden="1">
      <c r="B5007" s="74" t="s">
        <v>408</v>
      </c>
      <c r="C5007" s="3"/>
      <c r="D5007" s="3"/>
      <c r="F5007" s="3"/>
      <c r="G5007" s="4">
        <v>2.5</v>
      </c>
      <c r="H5007" s="5">
        <v>120.0</v>
      </c>
      <c r="I5007" s="12">
        <f>if(H5007&lt;0,-H5007/(-H5007+100),100/(H5007+100))/(if(H5007&lt;0,-H5007/(-H5007+100),100/(H5007+100))+if(H5006&lt;0,-H5006/(-H5006+100),100/(H5006+100)))</f>
        <v>0.4357962697</v>
      </c>
      <c r="J5007" s="5">
        <v>51.0</v>
      </c>
      <c r="K5007" s="23" t="str">
        <f>IF(C5007&lt;&gt;"",IF(C5007+G5007&gt;0,C5007+G5007,""),IF(G5007-C5006&gt;0,G5007-C5006,""))</f>
        <v/>
      </c>
      <c r="L5007" s="15" t="str">
        <f>if(K5007&lt;&gt;"",if(J5006-J5007&lt;G5007,1,if(G5007=J5006-J5007,"Push",0)),"")</f>
        <v/>
      </c>
    </row>
    <row r="5008">
      <c r="A5008" s="71">
        <v>44226.0</v>
      </c>
      <c r="B5008" s="72" t="s">
        <v>122</v>
      </c>
      <c r="C5008" s="44"/>
      <c r="D5008" s="44"/>
      <c r="E5008" s="44">
        <v>95.2</v>
      </c>
      <c r="F5008" s="44"/>
      <c r="G5008" s="67">
        <v>-1.0</v>
      </c>
      <c r="H5008" s="48">
        <v>-115.0</v>
      </c>
      <c r="I5008" s="49">
        <f>if(H5008&lt;0,-H5008/(-H5008+100),100/(H5008+100))/(if(H5008&lt;0,-H5008/(-H5008+100),100/(H5008+100))+if(H5009&lt;0,-H5009/(-H5009+100),100/(H5009+100)))</f>
        <v>0.5108342362</v>
      </c>
      <c r="J5008" s="48">
        <v>61.0</v>
      </c>
      <c r="K5008" s="51" t="str">
        <f>IF(C5008&lt;&gt;"",IF(C5008+G5008&gt;0,C5008+G5008,""),IF(G5008-C5009&gt;0,G5008-C5009,""))</f>
        <v/>
      </c>
      <c r="L5008" s="85" t="str">
        <f>if(K5008&lt;&gt;"",if(J5009-J5008&lt;G5008,1,if(G5008=J5009-J5008,"Push",0)),"")</f>
        <v/>
      </c>
    </row>
    <row r="5009">
      <c r="B5009" s="74" t="s">
        <v>347</v>
      </c>
      <c r="C5009" s="3">
        <v>2.2</v>
      </c>
      <c r="D5009" s="21">
        <v>0.576</v>
      </c>
      <c r="F5009" s="3"/>
      <c r="G5009" s="4">
        <v>1.0</v>
      </c>
      <c r="H5009" s="5">
        <v>-105.0</v>
      </c>
      <c r="I5009" s="12">
        <f>if(H5009&lt;0,-H5009/(-H5009+100),100/(H5009+100))/(if(H5009&lt;0,-H5009/(-H5009+100),100/(H5009+100))+if(H5008&lt;0,-H5008/(-H5008+100),100/(H5008+100)))</f>
        <v>0.4891657638</v>
      </c>
      <c r="J5009" s="5">
        <v>68.0</v>
      </c>
      <c r="K5009" s="23">
        <f>IF(C5009&lt;&gt;"",IF(C5009+G5009&gt;0,C5009+G5009,""),IF(G5009-C5008&gt;0,G5009-C5008,""))</f>
        <v>3.2</v>
      </c>
      <c r="L5009" s="86">
        <f>if(K5009&lt;&gt;"",if(J5008-J5009&lt;G5009,1,if(G5009=J5008-J5009,"Push",0)),"")</f>
        <v>1</v>
      </c>
    </row>
    <row r="5010" hidden="1">
      <c r="A5010" s="76">
        <v>44226.0</v>
      </c>
      <c r="B5010" s="77" t="s">
        <v>14</v>
      </c>
      <c r="C5010" s="9"/>
      <c r="D5010" s="9"/>
      <c r="E5010" s="9">
        <v>84.4</v>
      </c>
      <c r="F5010" s="9"/>
      <c r="G5010" s="4">
        <v>5.0</v>
      </c>
      <c r="H5010" s="5">
        <v>180.0</v>
      </c>
      <c r="I5010" s="12">
        <f>if(H5010&lt;0,-H5010/(-H5010+100),100/(H5010+100))/(if(H5010&lt;0,-H5010/(-H5010+100),100/(H5010+100))+if(H5011&lt;0,-H5011/(-H5011+100),100/(H5011+100)))</f>
        <v>0.3403141361</v>
      </c>
      <c r="J5010" s="5">
        <v>53.0</v>
      </c>
      <c r="K5010" s="14">
        <f>IF(C5010&lt;&gt;"",IF(C5010+G5010&gt;0,C5010+G5010,""),IF(G5010-C5011&gt;0,G5010-C5011,""))</f>
        <v>1.9</v>
      </c>
      <c r="L5010" s="15">
        <f>if(K5010&lt;&gt;"",if(J5011-J5010&lt;G5010,1,if(G5010=J5011-J5010,"Push",0)),"")</f>
        <v>0</v>
      </c>
    </row>
    <row r="5011" hidden="1">
      <c r="B5011" s="74" t="s">
        <v>281</v>
      </c>
      <c r="C5011" s="3">
        <v>3.1</v>
      </c>
      <c r="D5011" s="21">
        <v>0.619</v>
      </c>
      <c r="F5011" s="3"/>
      <c r="G5011" s="4">
        <v>-5.0</v>
      </c>
      <c r="H5011" s="5">
        <v>-225.0</v>
      </c>
      <c r="I5011" s="12">
        <f>if(H5011&lt;0,-H5011/(-H5011+100),100/(H5011+100))/(if(H5011&lt;0,-H5011/(-H5011+100),100/(H5011+100))+if(H5010&lt;0,-H5010/(-H5010+100),100/(H5010+100)))</f>
        <v>0.6596858639</v>
      </c>
      <c r="J5011" s="5">
        <v>79.0</v>
      </c>
      <c r="K5011" s="23" t="str">
        <f>IF(C5011&lt;&gt;"",IF(C5011+G5011&gt;0,C5011+G5011,""),IF(G5011-C5010&gt;0,G5011-C5010,""))</f>
        <v/>
      </c>
      <c r="L5011" s="15" t="str">
        <f>if(K5011&lt;&gt;"",if(J5010-J5011&lt;G5011,1,if(G5011=J5010-J5011,"Push",0)),"")</f>
        <v/>
      </c>
    </row>
    <row r="5012" hidden="1">
      <c r="A5012" s="76">
        <v>44226.0</v>
      </c>
      <c r="B5012" s="77" t="s">
        <v>273</v>
      </c>
      <c r="C5012" s="9">
        <v>1.3</v>
      </c>
      <c r="D5012" s="25">
        <v>0.55</v>
      </c>
      <c r="E5012" s="9">
        <v>67.7</v>
      </c>
      <c r="F5012" s="9"/>
      <c r="G5012" s="4">
        <v>-3.0</v>
      </c>
      <c r="H5012" s="5">
        <v>-159.0</v>
      </c>
      <c r="I5012" s="12">
        <f>if(H5012&lt;0,-H5012/(-H5012+100),100/(H5012+100))/(if(H5012&lt;0,-H5012/(-H5012+100),100/(H5012+100))+if(H5013&lt;0,-H5013/(-H5013+100),100/(H5013+100)))</f>
        <v>0.5875007963</v>
      </c>
      <c r="J5012" s="5">
        <v>77.0</v>
      </c>
      <c r="K5012" s="14" t="str">
        <f>IF(C5012&lt;&gt;"",IF(C5012+G5012&gt;0,C5012+G5012,""),IF(G5012-C5013&gt;0,G5012-C5013,""))</f>
        <v/>
      </c>
      <c r="L5012" s="15" t="str">
        <f>if(K5012&lt;&gt;"",if(J5013-J5012&lt;G5012,1,if(G5012=J5013-J5012,"Push",0)),"")</f>
        <v/>
      </c>
    </row>
    <row r="5013" hidden="1">
      <c r="B5013" s="74" t="s">
        <v>248</v>
      </c>
      <c r="C5013" s="3"/>
      <c r="D5013" s="3"/>
      <c r="F5013" s="3"/>
      <c r="G5013" s="4">
        <v>3.0</v>
      </c>
      <c r="H5013" s="5">
        <v>132.0</v>
      </c>
      <c r="I5013" s="12">
        <f>if(H5013&lt;0,-H5013/(-H5013+100),100/(H5013+100))/(if(H5013&lt;0,-H5013/(-H5013+100),100/(H5013+100))+if(H5012&lt;0,-H5012/(-H5012+100),100/(H5012+100)))</f>
        <v>0.4124992037</v>
      </c>
      <c r="J5013" s="5">
        <v>68.0</v>
      </c>
      <c r="K5013" s="23">
        <f>IF(C5013&lt;&gt;"",IF(C5013+G5013&gt;0,C5013+G5013,""),IF(G5013-C5012&gt;0,G5013-C5012,""))</f>
        <v>1.7</v>
      </c>
      <c r="L5013" s="15">
        <f>if(K5013&lt;&gt;"",if(J5012-J5013&lt;G5013,1,if(G5013=J5012-J5013,"Push",0)),"")</f>
        <v>0</v>
      </c>
    </row>
    <row r="5014" hidden="1">
      <c r="A5014" s="76">
        <v>44226.0</v>
      </c>
      <c r="B5014" s="77" t="s">
        <v>302</v>
      </c>
      <c r="C5014" s="9">
        <v>3.0</v>
      </c>
      <c r="D5014" s="25">
        <v>0.627</v>
      </c>
      <c r="E5014" s="9">
        <v>54.0</v>
      </c>
      <c r="F5014" s="9"/>
      <c r="G5014" s="84">
        <v>-2.0</v>
      </c>
      <c r="H5014" s="17">
        <v>-136.0</v>
      </c>
      <c r="I5014" s="12">
        <f>if(H5014&lt;0,-H5014/(-H5014+100),100/(H5014+100))/(if(H5014&lt;0,-H5014/(-H5014+100),100/(H5014+100))+if(H5015&lt;0,-H5015/(-H5015+100),100/(H5015+100)))</f>
        <v>0.549893195</v>
      </c>
      <c r="J5014" s="5">
        <v>68.0</v>
      </c>
      <c r="K5014" s="14">
        <f>IF(C5014&lt;&gt;"",IF(C5014+G5014&gt;0,C5014+G5014,""),IF(G5014-C5015&gt;0,G5014-C5015,""))</f>
        <v>1</v>
      </c>
      <c r="L5014" s="15">
        <f>if(K5014&lt;&gt;"",if(J5015-J5014&lt;G5014,1,if(G5014=J5015-J5014,"Push",0)),"")</f>
        <v>1</v>
      </c>
    </row>
    <row r="5015" hidden="1">
      <c r="B5015" s="74" t="s">
        <v>48</v>
      </c>
      <c r="C5015" s="3"/>
      <c r="D5015" s="3"/>
      <c r="F5015" s="3"/>
      <c r="G5015" s="84">
        <v>2.0</v>
      </c>
      <c r="H5015" s="17">
        <v>112.0</v>
      </c>
      <c r="I5015" s="12">
        <f>if(H5015&lt;0,-H5015/(-H5015+100),100/(H5015+100))/(if(H5015&lt;0,-H5015/(-H5015+100),100/(H5015+100))+if(H5014&lt;0,-H5014/(-H5014+100),100/(H5014+100)))</f>
        <v>0.450106805</v>
      </c>
      <c r="J5015" s="5">
        <v>61.0</v>
      </c>
      <c r="K5015" s="23" t="str">
        <f>IF(C5015&lt;&gt;"",IF(C5015+G5015&gt;0,C5015+G5015,""),IF(G5015-C5014&gt;0,G5015-C5014,""))</f>
        <v/>
      </c>
      <c r="L5015" s="15" t="str">
        <f>if(K5015&lt;&gt;"",if(J5014-J5015&lt;G5015,1,if(G5015=J5014-J5015,"Push",0)),"")</f>
        <v/>
      </c>
    </row>
    <row r="5016" hidden="1">
      <c r="A5016" s="76">
        <v>44226.0</v>
      </c>
      <c r="B5016" s="77" t="s">
        <v>482</v>
      </c>
      <c r="C5016" s="9"/>
      <c r="D5016" s="9"/>
      <c r="E5016" s="9">
        <v>45.9</v>
      </c>
      <c r="F5016" s="9"/>
      <c r="G5016" s="4">
        <v>3.5</v>
      </c>
      <c r="H5016" s="5">
        <v>143.0</v>
      </c>
      <c r="I5016" s="12">
        <f>if(H5016&lt;0,-H5016/(-H5016+100),100/(H5016+100))/(if(H5016&lt;0,-H5016/(-H5016+100),100/(H5016+100))+if(H5017&lt;0,-H5017/(-H5017+100),100/(H5017+100)))</f>
        <v>0.3927168868</v>
      </c>
      <c r="J5016" s="5">
        <v>52.0</v>
      </c>
      <c r="K5016" s="14" t="str">
        <f>IF(C5016&lt;&gt;"",IF(C5016+G5016&gt;0,C5016+G5016,""),IF(G5016-C5017&gt;0,G5016-C5017,""))</f>
        <v/>
      </c>
      <c r="L5016" s="15" t="str">
        <f>if(K5016&lt;&gt;"",if(J5017-J5016&lt;G5016,1,if(G5016=J5017-J5016,"Push",0)),"")</f>
        <v/>
      </c>
    </row>
    <row r="5017" hidden="1">
      <c r="B5017" s="74" t="s">
        <v>64</v>
      </c>
      <c r="C5017" s="3">
        <v>5.2</v>
      </c>
      <c r="D5017" s="21">
        <v>0.707</v>
      </c>
      <c r="F5017" s="3"/>
      <c r="G5017" s="4">
        <v>-3.5</v>
      </c>
      <c r="H5017" s="5">
        <v>-175.0</v>
      </c>
      <c r="I5017" s="12">
        <f>if(H5017&lt;0,-H5017/(-H5017+100),100/(H5017+100))/(if(H5017&lt;0,-H5017/(-H5017+100),100/(H5017+100))+if(H5016&lt;0,-H5016/(-H5016+100),100/(H5016+100)))</f>
        <v>0.6072831132</v>
      </c>
      <c r="J5017" s="5">
        <v>70.0</v>
      </c>
      <c r="K5017" s="23">
        <f>IF(C5017&lt;&gt;"",IF(C5017+G5017&gt;0,C5017+G5017,""),IF(G5017-C5016&gt;0,G5017-C5016,""))</f>
        <v>1.7</v>
      </c>
      <c r="L5017" s="15">
        <f>if(K5017&lt;&gt;"",if(J5016-J5017&lt;G5017,1,if(G5017=J5016-J5017,"Push",0)),"")</f>
        <v>1</v>
      </c>
    </row>
    <row r="5018" hidden="1">
      <c r="A5018" s="76">
        <v>44226.0</v>
      </c>
      <c r="B5018" s="77" t="s">
        <v>86</v>
      </c>
      <c r="C5018" s="9">
        <v>5.0</v>
      </c>
      <c r="D5018" s="25">
        <v>0.681</v>
      </c>
      <c r="E5018" s="9">
        <v>71.9</v>
      </c>
      <c r="F5018" s="9"/>
      <c r="G5018" s="4">
        <v>-4.0</v>
      </c>
      <c r="H5018" s="5">
        <v>-186.0</v>
      </c>
      <c r="I5018" s="12">
        <f>if(H5018&lt;0,-H5018/(-H5018+100),100/(H5018+100))/(if(H5018&lt;0,-H5018/(-H5018+100),100/(H5018+100))+if(H5019&lt;0,-H5019/(-H5019+100),100/(H5019+100)))</f>
        <v>0.6238326976</v>
      </c>
      <c r="J5018" s="5">
        <v>71.0</v>
      </c>
      <c r="K5018" s="14">
        <f>IF(C5018&lt;&gt;"",IF(C5018+G5018&gt;0,C5018+G5018,""),IF(G5018-C5019&gt;0,G5018-C5019,""))</f>
        <v>1</v>
      </c>
      <c r="L5018" s="15">
        <f>if(K5018&lt;&gt;"",if(J5019-J5018&lt;G5018,1,if(G5018=J5019-J5018,"Push",0)),"")</f>
        <v>0</v>
      </c>
    </row>
    <row r="5019" hidden="1">
      <c r="B5019" s="74" t="s">
        <v>84</v>
      </c>
      <c r="C5019" s="3"/>
      <c r="D5019" s="3"/>
      <c r="F5019" s="3"/>
      <c r="G5019" s="4">
        <v>4.0</v>
      </c>
      <c r="H5019" s="5">
        <v>155.0</v>
      </c>
      <c r="I5019" s="12">
        <f>if(H5019&lt;0,-H5019/(-H5019+100),100/(H5019+100))/(if(H5019&lt;0,-H5019/(-H5019+100),100/(H5019+100))+if(H5018&lt;0,-H5018/(-H5018+100),100/(H5018+100)))</f>
        <v>0.3761673024</v>
      </c>
      <c r="J5019" s="5">
        <v>73.0</v>
      </c>
      <c r="K5019" s="23" t="str">
        <f>IF(C5019&lt;&gt;"",IF(C5019+G5019&gt;0,C5019+G5019,""),IF(G5019-C5018&gt;0,G5019-C5018,""))</f>
        <v/>
      </c>
      <c r="L5019" s="15" t="str">
        <f>if(K5019&lt;&gt;"",if(J5018-J5019&lt;G5019,1,if(G5019=J5018-J5019,"Push",0)),"")</f>
        <v/>
      </c>
    </row>
    <row r="5020" hidden="1">
      <c r="A5020" s="76">
        <v>44226.0</v>
      </c>
      <c r="B5020" s="77" t="s">
        <v>299</v>
      </c>
      <c r="C5020" s="9"/>
      <c r="D5020" s="9"/>
      <c r="E5020" s="9">
        <v>61.4</v>
      </c>
      <c r="F5020" s="9"/>
      <c r="G5020" s="4">
        <v>-2.0</v>
      </c>
      <c r="H5020" s="5">
        <v>-137.0</v>
      </c>
      <c r="I5020" s="12">
        <f>if(H5020&lt;0,-H5020/(-H5020+100),100/(H5020+100))/(if(H5020&lt;0,-H5020/(-H5020+100),100/(H5020+100))+if(H5021&lt;0,-H5021/(-H5021+100),100/(H5021+100)))</f>
        <v>0.5529820061</v>
      </c>
      <c r="J5020" s="5">
        <v>82.0</v>
      </c>
      <c r="K5020" s="14" t="str">
        <f>IF(C5020&lt;&gt;"",IF(C5020+G5020&gt;0,C5020+G5020,""),IF(G5020-C5021&gt;0,G5020-C5021,""))</f>
        <v/>
      </c>
      <c r="L5020" s="15" t="str">
        <f>if(K5020&lt;&gt;"",if(J5021-J5020&lt;G5020,1,if(G5020=J5021-J5020,"Push",0)),"")</f>
        <v/>
      </c>
    </row>
    <row r="5021" hidden="1">
      <c r="B5021" s="74" t="s">
        <v>130</v>
      </c>
      <c r="C5021" s="3">
        <v>0.4</v>
      </c>
      <c r="D5021" s="21">
        <v>0.515</v>
      </c>
      <c r="F5021" s="3"/>
      <c r="G5021" s="4">
        <v>2.0</v>
      </c>
      <c r="H5021" s="5">
        <v>114.0</v>
      </c>
      <c r="I5021" s="12">
        <f>if(H5021&lt;0,-H5021/(-H5021+100),100/(H5021+100))/(if(H5021&lt;0,-H5021/(-H5021+100),100/(H5021+100))+if(H5020&lt;0,-H5020/(-H5020+100),100/(H5020+100)))</f>
        <v>0.4470179939</v>
      </c>
      <c r="J5021" s="5">
        <v>73.0</v>
      </c>
      <c r="K5021" s="23">
        <f>IF(C5021&lt;&gt;"",IF(C5021+G5021&gt;0,C5021+G5021,""),IF(G5021-C5020&gt;0,G5021-C5020,""))</f>
        <v>2.4</v>
      </c>
      <c r="L5021" s="15">
        <f>if(K5021&lt;&gt;"",if(J5020-J5021&lt;G5021,1,if(G5021=J5020-J5021,"Push",0)),"")</f>
        <v>0</v>
      </c>
    </row>
    <row r="5022" hidden="1">
      <c r="A5022" s="76">
        <v>44226.0</v>
      </c>
      <c r="B5022" s="77" t="s">
        <v>174</v>
      </c>
      <c r="C5022" s="9">
        <v>6.5</v>
      </c>
      <c r="D5022" s="25">
        <v>0.724</v>
      </c>
      <c r="E5022" s="9">
        <v>58.0</v>
      </c>
      <c r="F5022" s="9"/>
      <c r="G5022" s="4">
        <v>-9.0</v>
      </c>
      <c r="H5022" s="5">
        <v>-455.0</v>
      </c>
      <c r="I5022" s="12">
        <f>if(H5022&lt;0,-H5022/(-H5022+100),100/(H5022+100))/(if(H5022&lt;0,-H5022/(-H5022+100),100/(H5022+100))+if(H5023&lt;0,-H5023/(-H5023+100),100/(H5023+100)))</f>
        <v>0.7867435159</v>
      </c>
      <c r="J5022" s="5">
        <v>75.0</v>
      </c>
      <c r="K5022" s="14" t="str">
        <f>IF(C5022&lt;&gt;"",IF(C5022+G5022&gt;0,C5022+G5022,""),IF(G5022-C5023&gt;0,G5022-C5023,""))</f>
        <v/>
      </c>
      <c r="L5022" s="15" t="str">
        <f>if(K5022&lt;&gt;"",if(J5023-J5022&lt;G5022,1,if(G5022=J5023-J5022,"Push",0)),"")</f>
        <v/>
      </c>
    </row>
    <row r="5023" hidden="1">
      <c r="B5023" s="74" t="s">
        <v>129</v>
      </c>
      <c r="C5023" s="3"/>
      <c r="D5023" s="3"/>
      <c r="F5023" s="3"/>
      <c r="G5023" s="4">
        <v>9.0</v>
      </c>
      <c r="H5023" s="5">
        <v>350.0</v>
      </c>
      <c r="I5023" s="12">
        <f>if(H5023&lt;0,-H5023/(-H5023+100),100/(H5023+100))/(if(H5023&lt;0,-H5023/(-H5023+100),100/(H5023+100))+if(H5022&lt;0,-H5022/(-H5022+100),100/(H5022+100)))</f>
        <v>0.2132564841</v>
      </c>
      <c r="J5023" s="5">
        <v>69.0</v>
      </c>
      <c r="K5023" s="23">
        <f>IF(C5023&lt;&gt;"",IF(C5023+G5023&gt;0,C5023+G5023,""),IF(G5023-C5022&gt;0,G5023-C5022,""))</f>
        <v>2.5</v>
      </c>
      <c r="L5023" s="15">
        <f>if(K5023&lt;&gt;"",if(J5022-J5023&lt;G5023,1,if(G5023=J5022-J5023,"Push",0)),"")</f>
        <v>1</v>
      </c>
    </row>
    <row r="5024" hidden="1">
      <c r="A5024" s="76">
        <v>44226.0</v>
      </c>
      <c r="B5024" s="77" t="s">
        <v>231</v>
      </c>
      <c r="C5024" s="9"/>
      <c r="D5024" s="9"/>
      <c r="E5024" s="9">
        <v>50.5</v>
      </c>
      <c r="F5024" s="9"/>
      <c r="G5024" s="4">
        <v>13.5</v>
      </c>
      <c r="H5024" s="5">
        <v>750.0</v>
      </c>
      <c r="I5024" s="12">
        <f>if(H5024&lt;0,-H5024/(-H5024+100),100/(H5024+100))/(if(H5024&lt;0,-H5024/(-H5024+100),100/(H5024+100))+if(H5025&lt;0,-H5025/(-H5025+100),100/(H5025+100)))</f>
        <v>0.1127348643</v>
      </c>
      <c r="J5024" s="5">
        <v>62.0</v>
      </c>
      <c r="K5024" s="14">
        <f>IF(C5024&lt;&gt;"",IF(C5024+G5024&gt;0,C5024+G5024,""),IF(G5024-C5025&gt;0,G5024-C5025,""))</f>
        <v>0.2</v>
      </c>
      <c r="L5024" s="15">
        <f>if(K5024&lt;&gt;"",if(J5025-J5024&lt;G5024,1,if(G5024=J5025-J5024,"Push",0)),"")</f>
        <v>1</v>
      </c>
    </row>
    <row r="5025" hidden="1">
      <c r="B5025" s="74" t="s">
        <v>39</v>
      </c>
      <c r="C5025" s="3">
        <v>13.3</v>
      </c>
      <c r="D5025" s="21">
        <v>0.875</v>
      </c>
      <c r="F5025" s="3"/>
      <c r="G5025" s="4">
        <v>-13.5</v>
      </c>
      <c r="H5025" s="5">
        <v>-1250.0</v>
      </c>
      <c r="I5025" s="12">
        <f>if(H5025&lt;0,-H5025/(-H5025+100),100/(H5025+100))/(if(H5025&lt;0,-H5025/(-H5025+100),100/(H5025+100))+if(H5024&lt;0,-H5024/(-H5024+100),100/(H5024+100)))</f>
        <v>0.8872651357</v>
      </c>
      <c r="J5025" s="5">
        <v>73.0</v>
      </c>
      <c r="K5025" s="23" t="str">
        <f>IF(C5025&lt;&gt;"",IF(C5025+G5025&gt;0,C5025+G5025,""),IF(G5025-C5024&gt;0,G5025-C5024,""))</f>
        <v/>
      </c>
      <c r="L5025" s="15" t="str">
        <f>if(K5025&lt;&gt;"",if(J5024-J5025&lt;G5025,1,if(G5025=J5024-J5025,"Push",0)),"")</f>
        <v/>
      </c>
    </row>
    <row r="5026" hidden="1">
      <c r="A5026" s="76">
        <v>44226.0</v>
      </c>
      <c r="B5026" s="77" t="s">
        <v>469</v>
      </c>
      <c r="C5026" s="9">
        <v>4.6</v>
      </c>
      <c r="D5026" s="25">
        <v>0.68</v>
      </c>
      <c r="E5026" s="9">
        <v>50.1</v>
      </c>
      <c r="F5026" s="9"/>
      <c r="G5026" s="4">
        <v>-6.0</v>
      </c>
      <c r="H5026" s="5">
        <v>-275.0</v>
      </c>
      <c r="I5026" s="12">
        <f>if(H5026&lt;0,-H5026/(-H5026+100),100/(H5026+100))/(if(H5026&lt;0,-H5026/(-H5026+100),100/(H5026+100))+if(H5027&lt;0,-H5027/(-H5027+100),100/(H5027+100)))</f>
        <v>0.6978851964</v>
      </c>
      <c r="J5026" s="5">
        <v>54.0</v>
      </c>
      <c r="K5026" s="14" t="str">
        <f>IF(C5026&lt;&gt;"",IF(C5026+G5026&gt;0,C5026+G5026,""),IF(G5026-C5027&gt;0,G5026-C5027,""))</f>
        <v/>
      </c>
      <c r="L5026" s="15" t="str">
        <f>if(K5026&lt;&gt;"",if(J5027-J5026&lt;G5026,1,if(G5026=J5027-J5026,"Push",0)),"")</f>
        <v/>
      </c>
    </row>
    <row r="5027" hidden="1">
      <c r="B5027" s="74" t="s">
        <v>363</v>
      </c>
      <c r="C5027" s="3"/>
      <c r="D5027" s="3"/>
      <c r="F5027" s="3"/>
      <c r="G5027" s="4">
        <v>6.0</v>
      </c>
      <c r="H5027" s="5">
        <v>215.0</v>
      </c>
      <c r="I5027" s="12">
        <f>if(H5027&lt;0,-H5027/(-H5027+100),100/(H5027+100))/(if(H5027&lt;0,-H5027/(-H5027+100),100/(H5027+100))+if(H5026&lt;0,-H5026/(-H5026+100),100/(H5026+100)))</f>
        <v>0.3021148036</v>
      </c>
      <c r="J5027" s="5">
        <v>55.0</v>
      </c>
      <c r="K5027" s="23">
        <f>IF(C5027&lt;&gt;"",IF(C5027+G5027&gt;0,C5027+G5027,""),IF(G5027-C5026&gt;0,G5027-C5026,""))</f>
        <v>1.4</v>
      </c>
      <c r="L5027" s="15">
        <f>if(K5027&lt;&gt;"",if(J5026-J5027&lt;G5027,1,if(G5027=J5026-J5027,"Push",0)),"")</f>
        <v>1</v>
      </c>
    </row>
    <row r="5028" hidden="1">
      <c r="A5028" s="76">
        <v>44226.0</v>
      </c>
      <c r="B5028" s="77" t="s">
        <v>288</v>
      </c>
      <c r="C5028" s="9"/>
      <c r="D5028" s="9"/>
      <c r="E5028" s="9">
        <v>33.8</v>
      </c>
      <c r="F5028" s="9"/>
      <c r="G5028" s="4">
        <v>4.5</v>
      </c>
      <c r="H5028" s="5">
        <v>165.0</v>
      </c>
      <c r="I5028" s="12">
        <f>if(H5028&lt;0,-H5028/(-H5028+100),100/(H5028+100))/(if(H5028&lt;0,-H5028/(-H5028+100),100/(H5028+100))+if(H5029&lt;0,-H5029/(-H5029+100),100/(H5029+100)))</f>
        <v>0.3595638078</v>
      </c>
      <c r="J5028" s="5">
        <v>84.0</v>
      </c>
      <c r="K5028" s="14" t="str">
        <f>IF(C5028&lt;&gt;"",IF(C5028+G5028&gt;0,C5028+G5028,""),IF(G5028-C5029&gt;0,G5028-C5029,""))</f>
        <v/>
      </c>
      <c r="L5028" s="15" t="str">
        <f>if(K5028&lt;&gt;"",if(J5029-J5028&lt;G5028,1,if(G5028=J5029-J5028,"Push",0)),"")</f>
        <v/>
      </c>
    </row>
    <row r="5029" hidden="1">
      <c r="B5029" s="74" t="s">
        <v>35</v>
      </c>
      <c r="C5029" s="3">
        <v>7.6</v>
      </c>
      <c r="D5029" s="21">
        <v>0.771</v>
      </c>
      <c r="F5029" s="3"/>
      <c r="G5029" s="4">
        <v>-4.5</v>
      </c>
      <c r="H5029" s="5">
        <v>-205.0</v>
      </c>
      <c r="I5029" s="12">
        <f>if(H5029&lt;0,-H5029/(-H5029+100),100/(H5029+100))/(if(H5029&lt;0,-H5029/(-H5029+100),100/(H5029+100))+if(H5028&lt;0,-H5028/(-H5028+100),100/(H5028+100)))</f>
        <v>0.6404361922</v>
      </c>
      <c r="J5029" s="5">
        <v>74.0</v>
      </c>
      <c r="K5029" s="23">
        <f>IF(C5029&lt;&gt;"",IF(C5029+G5029&gt;0,C5029+G5029,""),IF(G5029-C5028&gt;0,G5029-C5028,""))</f>
        <v>3.1</v>
      </c>
      <c r="L5029" s="15">
        <f>if(K5029&lt;&gt;"",if(J5028-J5029&lt;G5029,1,if(G5029=J5028-J5029,"Push",0)),"")</f>
        <v>0</v>
      </c>
    </row>
    <row r="5030" hidden="1">
      <c r="A5030" s="76">
        <v>44226.0</v>
      </c>
      <c r="B5030" s="77" t="s">
        <v>80</v>
      </c>
      <c r="C5030" s="9">
        <v>0.6</v>
      </c>
      <c r="D5030" s="25">
        <v>0.527</v>
      </c>
      <c r="E5030" s="9">
        <v>96.2</v>
      </c>
      <c r="F5030" s="9"/>
      <c r="G5030" s="4">
        <v>-3.5</v>
      </c>
      <c r="H5030" s="5">
        <v>-175.0</v>
      </c>
      <c r="I5030" s="12">
        <f>if(H5030&lt;0,-H5030/(-H5030+100),100/(H5030+100))/(if(H5030&lt;0,-H5030/(-H5030+100),100/(H5030+100))+if(H5031&lt;0,-H5031/(-H5031+100),100/(H5031+100)))</f>
        <v>0.6043165468</v>
      </c>
      <c r="J5030" s="5">
        <v>76.0</v>
      </c>
      <c r="K5030" s="14" t="str">
        <f>IF(C5030&lt;&gt;"",IF(C5030+G5030&gt;0,C5030+G5030,""),IF(G5030-C5031&gt;0,G5030-C5031,""))</f>
        <v/>
      </c>
      <c r="L5030" s="15" t="str">
        <f>if(K5030&lt;&gt;"",if(J5031-J5030&lt;G5030,1,if(G5030=J5031-J5030,"Push",0)),"")</f>
        <v/>
      </c>
    </row>
    <row r="5031" hidden="1">
      <c r="B5031" s="74" t="s">
        <v>236</v>
      </c>
      <c r="C5031" s="3"/>
      <c r="D5031" s="3"/>
      <c r="F5031" s="3"/>
      <c r="G5031" s="4">
        <v>3.5</v>
      </c>
      <c r="H5031" s="5">
        <v>140.0</v>
      </c>
      <c r="I5031" s="12">
        <f>if(H5031&lt;0,-H5031/(-H5031+100),100/(H5031+100))/(if(H5031&lt;0,-H5031/(-H5031+100),100/(H5031+100))+if(H5030&lt;0,-H5030/(-H5030+100),100/(H5030+100)))</f>
        <v>0.3956834532</v>
      </c>
      <c r="J5031" s="5">
        <v>71.0</v>
      </c>
      <c r="K5031" s="23">
        <f>IF(C5031&lt;&gt;"",IF(C5031+G5031&gt;0,C5031+G5031,""),IF(G5031-C5030&gt;0,G5031-C5030,""))</f>
        <v>2.9</v>
      </c>
      <c r="L5031" s="15">
        <f>if(K5031&lt;&gt;"",if(J5030-J5031&lt;G5031,1,if(G5031=J5030-J5031,"Push",0)),"")</f>
        <v>0</v>
      </c>
    </row>
    <row r="5032" hidden="1">
      <c r="A5032" s="76">
        <v>44226.0</v>
      </c>
      <c r="B5032" s="77" t="s">
        <v>331</v>
      </c>
      <c r="C5032" s="9"/>
      <c r="D5032" s="9"/>
      <c r="E5032" s="9">
        <v>89.8</v>
      </c>
      <c r="F5032" s="9"/>
      <c r="G5032" s="4">
        <v>4.5</v>
      </c>
      <c r="H5032" s="5">
        <v>163.0</v>
      </c>
      <c r="I5032" s="12">
        <f>if(H5032&lt;0,-H5032/(-H5032+100),100/(H5032+100))/(if(H5032&lt;0,-H5032/(-H5032+100),100/(H5032+100))+if(H5033&lt;0,-H5033/(-H5033+100),100/(H5033+100)))</f>
        <v>0.3631961259</v>
      </c>
      <c r="J5032" s="5">
        <v>85.0</v>
      </c>
      <c r="K5032" s="14">
        <f>IF(C5032&lt;&gt;"",IF(C5032+G5032&gt;0,C5032+G5032,""),IF(G5032-C5033&gt;0,G5032-C5033,""))</f>
        <v>0.5</v>
      </c>
      <c r="L5032" s="15">
        <f>if(K5032&lt;&gt;"",if(J5033-J5032&lt;G5032,1,if(G5032=J5033-J5032,"Push",0)),"")</f>
        <v>1</v>
      </c>
    </row>
    <row r="5033" hidden="1">
      <c r="B5033" s="74" t="s">
        <v>30</v>
      </c>
      <c r="C5033" s="3">
        <v>4.0</v>
      </c>
      <c r="D5033" s="21">
        <v>0.643</v>
      </c>
      <c r="F5033" s="3"/>
      <c r="G5033" s="4">
        <v>-4.5</v>
      </c>
      <c r="H5033" s="5">
        <v>-200.0</v>
      </c>
      <c r="I5033" s="12">
        <f>if(H5033&lt;0,-H5033/(-H5033+100),100/(H5033+100))/(if(H5033&lt;0,-H5033/(-H5033+100),100/(H5033+100))+if(H5032&lt;0,-H5032/(-H5032+100),100/(H5032+100)))</f>
        <v>0.6368038741</v>
      </c>
      <c r="J5033" s="5">
        <v>80.0</v>
      </c>
      <c r="K5033" s="23" t="str">
        <f>IF(C5033&lt;&gt;"",IF(C5033+G5033&gt;0,C5033+G5033,""),IF(G5033-C5032&gt;0,G5033-C5032,""))</f>
        <v/>
      </c>
      <c r="L5033" s="15" t="str">
        <f>if(K5033&lt;&gt;"",if(J5032-J5033&lt;G5033,1,if(G5033=J5032-J5033,"Push",0)),"")</f>
        <v/>
      </c>
    </row>
    <row r="5034" hidden="1">
      <c r="A5034" s="76">
        <v>44226.0</v>
      </c>
      <c r="B5034" s="77" t="s">
        <v>150</v>
      </c>
      <c r="C5034" s="9"/>
      <c r="D5034" s="9"/>
      <c r="E5034" s="9">
        <v>69.4</v>
      </c>
      <c r="F5034" s="9"/>
      <c r="G5034" s="4">
        <v>10.0</v>
      </c>
      <c r="H5034" s="5">
        <v>410.0</v>
      </c>
      <c r="I5034" s="12">
        <f>if(H5034&lt;0,-H5034/(-H5034+100),100/(H5034+100))/(if(H5034&lt;0,-H5034/(-H5034+100),100/(H5034+100))+if(H5035&lt;0,-H5035/(-H5035+100),100/(H5035+100)))</f>
        <v>0.1865369019</v>
      </c>
      <c r="J5034" s="5">
        <v>98.0</v>
      </c>
      <c r="K5034" s="14">
        <f>IF(C5034&lt;&gt;"",IF(C5034+G5034&gt;0,C5034+G5034,""),IF(G5034-C5035&gt;0,G5034-C5035,""))</f>
        <v>0.2</v>
      </c>
      <c r="L5034" s="15">
        <f>if(K5034&lt;&gt;"",if(J5035-J5034&lt;G5034,1,if(G5034=J5035-J5034,"Push",0)),"")</f>
        <v>1</v>
      </c>
    </row>
    <row r="5035" hidden="1">
      <c r="B5035" s="74" t="s">
        <v>82</v>
      </c>
      <c r="C5035" s="3">
        <v>9.8</v>
      </c>
      <c r="D5035" s="21">
        <v>0.818</v>
      </c>
      <c r="F5035" s="3"/>
      <c r="G5035" s="4">
        <v>-10.0</v>
      </c>
      <c r="H5035" s="5">
        <v>-590.0</v>
      </c>
      <c r="I5035" s="12">
        <f>if(H5035&lt;0,-H5035/(-H5035+100),100/(H5035+100))/(if(H5035&lt;0,-H5035/(-H5035+100),100/(H5035+100))+if(H5034&lt;0,-H5034/(-H5034+100),100/(H5034+100)))</f>
        <v>0.8134630981</v>
      </c>
      <c r="J5035" s="5">
        <v>102.0</v>
      </c>
      <c r="K5035" s="23" t="str">
        <f>IF(C5035&lt;&gt;"",IF(C5035+G5035&gt;0,C5035+G5035,""),IF(G5035-C5034&gt;0,G5035-C5034,""))</f>
        <v/>
      </c>
      <c r="L5035" s="15" t="str">
        <f>if(K5035&lt;&gt;"",if(J5034-J5035&lt;G5035,1,if(G5035=J5034-J5035,"Push",0)),"")</f>
        <v/>
      </c>
    </row>
    <row r="5036" hidden="1">
      <c r="A5036" s="76">
        <v>44226.0</v>
      </c>
      <c r="B5036" s="77" t="s">
        <v>301</v>
      </c>
      <c r="C5036" s="9"/>
      <c r="D5036" s="9"/>
      <c r="E5036" s="9">
        <v>69.2</v>
      </c>
      <c r="F5036" s="9"/>
      <c r="G5036" s="4">
        <v>2.0</v>
      </c>
      <c r="H5036" s="5">
        <v>108.0</v>
      </c>
      <c r="I5036" s="12">
        <f>if(H5036&lt;0,-H5036/(-H5036+100),100/(H5036+100))/(if(H5036&lt;0,-H5036/(-H5036+100),100/(H5036+100))+if(H5037&lt;0,-H5037/(-H5037+100),100/(H5037+100)))</f>
        <v>0.457991156</v>
      </c>
      <c r="J5036" s="5">
        <v>54.0</v>
      </c>
      <c r="K5036" s="14" t="str">
        <f>IF(C5036&lt;&gt;"",IF(C5036+G5036&gt;0,C5036+G5036,""),IF(G5036-C5037&gt;0,G5036-C5037,""))</f>
        <v/>
      </c>
      <c r="L5036" s="15" t="str">
        <f>if(K5036&lt;&gt;"",if(J5037-J5036&lt;G5036,1,if(G5036=J5037-J5036,"Push",0)),"")</f>
        <v/>
      </c>
    </row>
    <row r="5037" hidden="1">
      <c r="B5037" s="74" t="s">
        <v>170</v>
      </c>
      <c r="C5037" s="3">
        <v>3.2</v>
      </c>
      <c r="D5037" s="21">
        <v>0.622</v>
      </c>
      <c r="F5037" s="3"/>
      <c r="G5037" s="4">
        <v>-2.0</v>
      </c>
      <c r="H5037" s="5">
        <v>-132.0</v>
      </c>
      <c r="I5037" s="12">
        <f>if(H5037&lt;0,-H5037/(-H5037+100),100/(H5037+100))/(if(H5037&lt;0,-H5037/(-H5037+100),100/(H5037+100))+if(H5036&lt;0,-H5036/(-H5036+100),100/(H5036+100)))</f>
        <v>0.542008844</v>
      </c>
      <c r="J5037" s="5">
        <v>66.0</v>
      </c>
      <c r="K5037" s="23">
        <f>IF(C5037&lt;&gt;"",IF(C5037+G5037&gt;0,C5037+G5037,""),IF(G5037-C5036&gt;0,G5037-C5036,""))</f>
        <v>1.2</v>
      </c>
      <c r="L5037" s="15">
        <f>if(K5037&lt;&gt;"",if(J5036-J5037&lt;G5037,1,if(G5037=J5036-J5037,"Push",0)),"")</f>
        <v>1</v>
      </c>
    </row>
    <row r="5038" hidden="1">
      <c r="A5038" s="76">
        <v>44226.0</v>
      </c>
      <c r="B5038" s="77" t="s">
        <v>69</v>
      </c>
      <c r="C5038" s="9"/>
      <c r="D5038" s="9"/>
      <c r="E5038" s="9">
        <v>58.5</v>
      </c>
      <c r="F5038" s="9"/>
      <c r="G5038" s="4">
        <v>5.5</v>
      </c>
      <c r="H5038" s="5">
        <v>195.0</v>
      </c>
      <c r="I5038" s="12">
        <f>if(H5038&lt;0,-H5038/(-H5038+100),100/(H5038+100))/(if(H5038&lt;0,-H5038/(-H5038+100),100/(H5038+100))+if(H5039&lt;0,-H5039/(-H5039+100),100/(H5039+100)))</f>
        <v>0.3231093421</v>
      </c>
      <c r="J5038" s="5">
        <v>42.0</v>
      </c>
      <c r="K5038" s="14" t="str">
        <f>IF(C5038&lt;&gt;"",IF(C5038+G5038&gt;0,C5038+G5038,""),IF(G5038-C5039&gt;0,G5038-C5039,""))</f>
        <v/>
      </c>
      <c r="L5038" s="15" t="str">
        <f>if(K5038&lt;&gt;"",if(J5039-J5038&lt;G5038,1,if(G5038=J5039-J5038,"Push",0)),"")</f>
        <v/>
      </c>
    </row>
    <row r="5039" hidden="1">
      <c r="B5039" s="74" t="s">
        <v>416</v>
      </c>
      <c r="C5039" s="3">
        <v>5.6</v>
      </c>
      <c r="D5039" s="21">
        <v>0.698</v>
      </c>
      <c r="F5039" s="3"/>
      <c r="G5039" s="4">
        <v>-5.5</v>
      </c>
      <c r="H5039" s="5">
        <v>-245.0</v>
      </c>
      <c r="I5039" s="12">
        <f>if(H5039&lt;0,-H5039/(-H5039+100),100/(H5039+100))/(if(H5039&lt;0,-H5039/(-H5039+100),100/(H5039+100))+if(H5038&lt;0,-H5038/(-H5038+100),100/(H5038+100)))</f>
        <v>0.6768906579</v>
      </c>
      <c r="J5039" s="5">
        <v>74.0</v>
      </c>
      <c r="K5039" s="23">
        <f>IF(C5039&lt;&gt;"",IF(C5039+G5039&gt;0,C5039+G5039,""),IF(G5039-C5038&gt;0,G5039-C5038,""))</f>
        <v>0.1</v>
      </c>
      <c r="L5039" s="15">
        <f>if(K5039&lt;&gt;"",if(J5038-J5039&lt;G5039,1,if(G5039=J5038-J5039,"Push",0)),"")</f>
        <v>1</v>
      </c>
    </row>
    <row r="5040" hidden="1">
      <c r="A5040" s="76">
        <v>44226.0</v>
      </c>
      <c r="B5040" s="77" t="s">
        <v>243</v>
      </c>
      <c r="C5040" s="9"/>
      <c r="D5040" s="9"/>
      <c r="E5040" s="9">
        <v>57.0</v>
      </c>
      <c r="F5040" s="9"/>
      <c r="G5040" s="4">
        <v>10.5</v>
      </c>
      <c r="H5040" s="5">
        <v>460.0</v>
      </c>
      <c r="I5040" s="12">
        <f>if(H5040&lt;0,-H5040/(-H5040+100),100/(H5040+100))/(if(H5040&lt;0,-H5040/(-H5040+100),100/(H5040+100))+if(H5041&lt;0,-H5041/(-H5041+100),100/(H5041+100)))</f>
        <v>0.1702786378</v>
      </c>
      <c r="J5040" s="5">
        <v>67.0</v>
      </c>
      <c r="K5040" s="14" t="str">
        <f>IF(C5040&lt;&gt;"",IF(C5040+G5040&gt;0,C5040+G5040,""),IF(G5040-C5041&gt;0,G5040-C5041,""))</f>
        <v/>
      </c>
      <c r="L5040" s="15" t="str">
        <f>if(K5040&lt;&gt;"",if(J5041-J5040&lt;G5040,1,if(G5040=J5041-J5040,"Push",0)),"")</f>
        <v/>
      </c>
    </row>
    <row r="5041" hidden="1">
      <c r="B5041" s="74" t="s">
        <v>427</v>
      </c>
      <c r="C5041" s="3">
        <v>12.3</v>
      </c>
      <c r="D5041" s="21">
        <v>0.879</v>
      </c>
      <c r="F5041" s="3"/>
      <c r="G5041" s="4">
        <v>-10.5</v>
      </c>
      <c r="H5041" s="5">
        <v>-670.0</v>
      </c>
      <c r="I5041" s="12">
        <f>if(H5041&lt;0,-H5041/(-H5041+100),100/(H5041+100))/(if(H5041&lt;0,-H5041/(-H5041+100),100/(H5041+100))+if(H5040&lt;0,-H5040/(-H5040+100),100/(H5040+100)))</f>
        <v>0.8297213622</v>
      </c>
      <c r="J5041" s="5">
        <v>84.0</v>
      </c>
      <c r="K5041" s="23">
        <f>IF(C5041&lt;&gt;"",IF(C5041+G5041&gt;0,C5041+G5041,""),IF(G5041-C5040&gt;0,G5041-C5040,""))</f>
        <v>1.8</v>
      </c>
      <c r="L5041" s="15">
        <f>if(K5041&lt;&gt;"",if(J5040-J5041&lt;G5041,1,if(G5041=J5040-J5041,"Push",0)),"")</f>
        <v>1</v>
      </c>
    </row>
    <row r="5042" hidden="1">
      <c r="A5042" s="76">
        <v>44226.0</v>
      </c>
      <c r="B5042" s="77" t="s">
        <v>253</v>
      </c>
      <c r="C5042" s="9"/>
      <c r="D5042" s="9"/>
      <c r="E5042" s="9">
        <v>53.4</v>
      </c>
      <c r="F5042" s="9"/>
      <c r="G5042" s="4">
        <v>2.5</v>
      </c>
      <c r="H5042" s="5">
        <v>120.0</v>
      </c>
      <c r="I5042" s="12">
        <f>if(H5042&lt;0,-H5042/(-H5042+100),100/(H5042+100))/(if(H5042&lt;0,-H5042/(-H5042+100),100/(H5042+100))+if(H5043&lt;0,-H5043/(-H5043+100),100/(H5043+100)))</f>
        <v>0.4323570432</v>
      </c>
      <c r="J5042" s="5">
        <v>59.0</v>
      </c>
      <c r="K5042" s="14">
        <f>IF(C5042&lt;&gt;"",IF(C5042+G5042&gt;0,C5042+G5042,""),IF(G5042-C5043&gt;0,G5042-C5043,""))</f>
        <v>1.6</v>
      </c>
      <c r="L5042" s="15">
        <f>if(K5042&lt;&gt;"",if(J5043-J5042&lt;G5042,1,if(G5042=J5043-J5042,"Push",0)),"")</f>
        <v>1</v>
      </c>
    </row>
    <row r="5043" hidden="1">
      <c r="B5043" s="74" t="s">
        <v>320</v>
      </c>
      <c r="C5043" s="3">
        <v>0.9</v>
      </c>
      <c r="D5043" s="21">
        <v>0.537</v>
      </c>
      <c r="F5043" s="3"/>
      <c r="G5043" s="4">
        <v>-2.5</v>
      </c>
      <c r="H5043" s="5">
        <v>-148.0</v>
      </c>
      <c r="I5043" s="12">
        <f>if(H5043&lt;0,-H5043/(-H5043+100),100/(H5043+100))/(if(H5043&lt;0,-H5043/(-H5043+100),100/(H5043+100))+if(H5042&lt;0,-H5042/(-H5042+100),100/(H5042+100)))</f>
        <v>0.5676429568</v>
      </c>
      <c r="J5043" s="5">
        <v>57.0</v>
      </c>
      <c r="K5043" s="23" t="str">
        <f>IF(C5043&lt;&gt;"",IF(C5043+G5043&gt;0,C5043+G5043,""),IF(G5043-C5042&gt;0,G5043-C5042,""))</f>
        <v/>
      </c>
      <c r="L5043" s="15" t="str">
        <f>if(K5043&lt;&gt;"",if(J5042-J5043&lt;G5043,1,if(G5043=J5042-J5043,"Push",0)),"")</f>
        <v/>
      </c>
    </row>
    <row r="5044" hidden="1">
      <c r="A5044" s="76">
        <v>44226.0</v>
      </c>
      <c r="B5044" s="77" t="s">
        <v>208</v>
      </c>
      <c r="C5044" s="9"/>
      <c r="D5044" s="9"/>
      <c r="E5044" s="9">
        <v>47.7</v>
      </c>
      <c r="F5044" s="9"/>
      <c r="G5044" s="4">
        <v>6.0</v>
      </c>
      <c r="H5044" s="5">
        <v>215.0</v>
      </c>
      <c r="I5044" s="12">
        <f>if(H5044&lt;0,-H5044/(-H5044+100),100/(H5044+100))/(if(H5044&lt;0,-H5044/(-H5044+100),100/(H5044+100))+if(H5045&lt;0,-H5045/(-H5045+100),100/(H5045+100)))</f>
        <v>0.3021148036</v>
      </c>
      <c r="J5044" s="5">
        <v>43.0</v>
      </c>
      <c r="K5044" s="14">
        <f>IF(C5044&lt;&gt;"",IF(C5044+G5044&gt;0,C5044+G5044,""),IF(G5044-C5045&gt;0,G5044-C5045,""))</f>
        <v>5</v>
      </c>
      <c r="L5044" s="15">
        <f>if(K5044&lt;&gt;"",if(J5045-J5044&lt;G5044,1,if(G5044=J5045-J5044,"Push",0)),"")</f>
        <v>0</v>
      </c>
    </row>
    <row r="5045" hidden="1">
      <c r="B5045" s="74" t="s">
        <v>371</v>
      </c>
      <c r="C5045" s="3">
        <v>1.0</v>
      </c>
      <c r="D5045" s="21">
        <v>0.542</v>
      </c>
      <c r="F5045" s="3"/>
      <c r="G5045" s="4">
        <v>-6.0</v>
      </c>
      <c r="H5045" s="5">
        <v>-275.0</v>
      </c>
      <c r="I5045" s="12">
        <f>if(H5045&lt;0,-H5045/(-H5045+100),100/(H5045+100))/(if(H5045&lt;0,-H5045/(-H5045+100),100/(H5045+100))+if(H5044&lt;0,-H5044/(-H5044+100),100/(H5044+100)))</f>
        <v>0.6978851964</v>
      </c>
      <c r="J5045" s="5">
        <v>66.0</v>
      </c>
      <c r="K5045" s="23" t="str">
        <f>IF(C5045&lt;&gt;"",IF(C5045+G5045&gt;0,C5045+G5045,""),IF(G5045-C5044&gt;0,G5045-C5044,""))</f>
        <v/>
      </c>
      <c r="L5045" s="15" t="str">
        <f>if(K5045&lt;&gt;"",if(J5044-J5045&lt;G5045,1,if(G5045=J5044-J5045,"Push",0)),"")</f>
        <v/>
      </c>
    </row>
    <row r="5046" hidden="1">
      <c r="A5046" s="76">
        <v>44226.0</v>
      </c>
      <c r="B5046" s="77" t="s">
        <v>465</v>
      </c>
      <c r="C5046" s="9">
        <v>18.8</v>
      </c>
      <c r="D5046" s="25">
        <v>0.936</v>
      </c>
      <c r="E5046" s="9">
        <v>42.2</v>
      </c>
      <c r="F5046" s="9"/>
      <c r="G5046" s="4">
        <v>-14.5</v>
      </c>
      <c r="H5046" s="5">
        <v>-1667.0</v>
      </c>
      <c r="I5046" s="12">
        <f>if(H5046&lt;0,-H5046/(-H5046+100),100/(H5046+100))/(if(H5046&lt;0,-H5046/(-H5046+100),100/(H5046+100))+if(H5047&lt;0,-H5047/(-H5047+100),100/(H5047+100)))</f>
        <v>0.8996222342</v>
      </c>
      <c r="J5046" s="5">
        <v>74.0</v>
      </c>
      <c r="K5046" s="14">
        <f>IF(C5046&lt;&gt;"",IF(C5046+G5046&gt;0,C5046+G5046,""),IF(G5046-C5047&gt;0,G5046-C5047,""))</f>
        <v>4.3</v>
      </c>
      <c r="L5046" s="15">
        <f>if(K5046&lt;&gt;"",if(J5047-J5046&lt;G5046,1,if(G5046=J5047-J5046,"Push",0)),"")</f>
        <v>0</v>
      </c>
    </row>
    <row r="5047" hidden="1">
      <c r="B5047" s="74" t="s">
        <v>471</v>
      </c>
      <c r="C5047" s="3"/>
      <c r="D5047" s="3"/>
      <c r="F5047" s="3"/>
      <c r="G5047" s="4">
        <v>14.5</v>
      </c>
      <c r="H5047" s="5">
        <v>850.0</v>
      </c>
      <c r="I5047" s="12">
        <f>if(H5047&lt;0,-H5047/(-H5047+100),100/(H5047+100))/(if(H5047&lt;0,-H5047/(-H5047+100),100/(H5047+100))+if(H5046&lt;0,-H5046/(-H5046+100),100/(H5046+100)))</f>
        <v>0.1003777658</v>
      </c>
      <c r="J5047" s="5">
        <v>63.0</v>
      </c>
      <c r="K5047" s="23" t="str">
        <f>IF(C5047&lt;&gt;"",IF(C5047+G5047&gt;0,C5047+G5047,""),IF(G5047-C5046&gt;0,G5047-C5046,""))</f>
        <v/>
      </c>
      <c r="L5047" s="15" t="str">
        <f>if(K5047&lt;&gt;"",if(J5046-J5047&lt;G5047,1,if(G5047=J5046-J5047,"Push",0)),"")</f>
        <v/>
      </c>
    </row>
    <row r="5048" hidden="1">
      <c r="A5048" s="76">
        <v>44226.0</v>
      </c>
      <c r="B5048" s="77" t="s">
        <v>464</v>
      </c>
      <c r="C5048" s="9">
        <v>4.5</v>
      </c>
      <c r="D5048" s="25">
        <v>0.664</v>
      </c>
      <c r="E5048" s="9">
        <v>38.0</v>
      </c>
      <c r="F5048" s="9"/>
      <c r="G5048" s="4">
        <v>0.5</v>
      </c>
      <c r="H5048" s="5">
        <v>-113.0</v>
      </c>
      <c r="I5048" s="12">
        <f>if(H5048&lt;0,-H5048/(-H5048+100),100/(H5048+100))/(if(H5048&lt;0,-H5048/(-H5048+100),100/(H5048+100))+if(H5049&lt;0,-H5049/(-H5049+100),100/(H5049+100)))</f>
        <v>0.5053754193</v>
      </c>
      <c r="J5048" s="5">
        <v>84.0</v>
      </c>
      <c r="K5048" s="14">
        <f>IF(C5048&lt;&gt;"",IF(C5048+G5048&gt;0,C5048+G5048,""),IF(G5048-C5049&gt;0,G5048-C5049,""))</f>
        <v>5</v>
      </c>
      <c r="L5048" s="15">
        <f>if(K5048&lt;&gt;"",if(J5049-J5048&lt;G5048,1,if(G5048=J5049-J5048,"Push",0)),"")</f>
        <v>1</v>
      </c>
    </row>
    <row r="5049" hidden="1">
      <c r="B5049" s="74" t="s">
        <v>467</v>
      </c>
      <c r="C5049" s="3"/>
      <c r="D5049" s="3"/>
      <c r="F5049" s="3"/>
      <c r="G5049" s="4">
        <v>-0.5</v>
      </c>
      <c r="H5049" s="5">
        <v>-108.0</v>
      </c>
      <c r="I5049" s="12">
        <f>if(H5049&lt;0,-H5049/(-H5049+100),100/(H5049+100))/(if(H5049&lt;0,-H5049/(-H5049+100),100/(H5049+100))+if(H5048&lt;0,-H5048/(-H5048+100),100/(H5048+100)))</f>
        <v>0.4946245807</v>
      </c>
      <c r="J5049" s="5">
        <v>70.0</v>
      </c>
      <c r="K5049" s="23" t="str">
        <f>IF(C5049&lt;&gt;"",IF(C5049+G5049&gt;0,C5049+G5049,""),IF(G5049-C5048&gt;0,G5049-C5048,""))</f>
        <v/>
      </c>
      <c r="L5049" s="15" t="str">
        <f>if(K5049&lt;&gt;"",if(J5048-J5049&lt;G5049,1,if(G5049=J5048-J5049,"Push",0)),"")</f>
        <v/>
      </c>
    </row>
    <row r="5050" hidden="1">
      <c r="A5050" s="76">
        <v>44226.0</v>
      </c>
      <c r="B5050" s="77" t="s">
        <v>75</v>
      </c>
      <c r="C5050" s="9"/>
      <c r="D5050" s="9"/>
      <c r="E5050" s="9">
        <v>37.5</v>
      </c>
      <c r="F5050" s="9"/>
      <c r="G5050" s="4">
        <v>9.5</v>
      </c>
      <c r="H5050" s="5">
        <v>390.0</v>
      </c>
      <c r="I5050" s="12">
        <f>if(H5050&lt;0,-H5050/(-H5050+100),100/(H5050+100))/(if(H5050&lt;0,-H5050/(-H5050+100),100/(H5050+100))+if(H5051&lt;0,-H5051/(-H5051+100),100/(H5051+100)))</f>
        <v>0.1952277657</v>
      </c>
      <c r="J5050" s="5">
        <v>56.0</v>
      </c>
      <c r="K5050" s="14">
        <f>IF(C5050&lt;&gt;"",IF(C5050+G5050&gt;0,C5050+G5050,""),IF(G5050-C5051&gt;0,G5050-C5051,""))</f>
        <v>3.3</v>
      </c>
      <c r="L5050" s="15">
        <f>if(K5050&lt;&gt;"",if(J5051-J5050&lt;G5050,1,if(G5050=J5051-J5050,"Push",0)),"")</f>
        <v>1</v>
      </c>
    </row>
    <row r="5051" hidden="1">
      <c r="B5051" s="74" t="s">
        <v>178</v>
      </c>
      <c r="C5051" s="3">
        <v>6.2</v>
      </c>
      <c r="D5051" s="21">
        <v>0.738</v>
      </c>
      <c r="F5051" s="3"/>
      <c r="G5051" s="4">
        <v>-9.5</v>
      </c>
      <c r="H5051" s="5">
        <v>-530.0</v>
      </c>
      <c r="I5051" s="12">
        <f>if(H5051&lt;0,-H5051/(-H5051+100),100/(H5051+100))/(if(H5051&lt;0,-H5051/(-H5051+100),100/(H5051+100))+if(H5050&lt;0,-H5050/(-H5050+100),100/(H5050+100)))</f>
        <v>0.8047722343</v>
      </c>
      <c r="J5051" s="5">
        <v>65.0</v>
      </c>
      <c r="K5051" s="23" t="str">
        <f>IF(C5051&lt;&gt;"",IF(C5051+G5051&gt;0,C5051+G5051,""),IF(G5051-C5050&gt;0,G5051-C5050,""))</f>
        <v/>
      </c>
      <c r="L5051" s="15" t="str">
        <f>if(K5051&lt;&gt;"",if(J5050-J5051&lt;G5051,1,if(G5051=J5050-J5051,"Push",0)),"")</f>
        <v/>
      </c>
    </row>
    <row r="5052" hidden="1">
      <c r="A5052" s="76">
        <v>44226.0</v>
      </c>
      <c r="B5052" s="77" t="s">
        <v>117</v>
      </c>
      <c r="C5052" s="9"/>
      <c r="D5052" s="9"/>
      <c r="E5052" s="9">
        <v>35.2</v>
      </c>
      <c r="F5052" s="9"/>
      <c r="G5052" s="4">
        <v>5.0</v>
      </c>
      <c r="H5052" s="5">
        <v>185.0</v>
      </c>
      <c r="I5052" s="12">
        <f>if(H5052&lt;0,-H5052/(-H5052+100),100/(H5052+100))/(if(H5052&lt;0,-H5052/(-H5052+100),100/(H5052+100))+if(H5053&lt;0,-H5053/(-H5053+100),100/(H5053+100)))</f>
        <v>0.3348554033</v>
      </c>
      <c r="J5052" s="5">
        <v>61.0</v>
      </c>
      <c r="K5052" s="14" t="str">
        <f>IF(C5052&lt;&gt;"",IF(C5052+G5052&gt;0,C5052+G5052,""),IF(G5052-C5053&gt;0,G5052-C5053,""))</f>
        <v/>
      </c>
      <c r="L5052" s="15" t="str">
        <f>if(K5052&lt;&gt;"",if(J5053-J5052&lt;G5052,1,if(G5052=J5053-J5052,"Push",0)),"")</f>
        <v/>
      </c>
    </row>
    <row r="5053" hidden="1">
      <c r="B5053" s="74" t="s">
        <v>139</v>
      </c>
      <c r="C5053" s="3">
        <v>6.3</v>
      </c>
      <c r="D5053" s="21">
        <v>0.741</v>
      </c>
      <c r="F5053" s="3"/>
      <c r="G5053" s="4">
        <v>-5.0</v>
      </c>
      <c r="H5053" s="5">
        <v>-230.0</v>
      </c>
      <c r="I5053" s="12">
        <f>if(H5053&lt;0,-H5053/(-H5053+100),100/(H5053+100))/(if(H5053&lt;0,-H5053/(-H5053+100),100/(H5053+100))+if(H5052&lt;0,-H5052/(-H5052+100),100/(H5052+100)))</f>
        <v>0.6651445967</v>
      </c>
      <c r="J5053" s="5">
        <v>58.0</v>
      </c>
      <c r="K5053" s="23">
        <f>IF(C5053&lt;&gt;"",IF(C5053+G5053&gt;0,C5053+G5053,""),IF(G5053-C5052&gt;0,G5053-C5052,""))</f>
        <v>1.3</v>
      </c>
      <c r="L5053" s="15">
        <f>if(K5053&lt;&gt;"",if(J5052-J5053&lt;G5053,1,if(G5053=J5052-J5053,"Push",0)),"")</f>
        <v>0</v>
      </c>
    </row>
    <row r="5054" hidden="1">
      <c r="A5054" s="76">
        <v>44226.0</v>
      </c>
      <c r="B5054" s="77" t="s">
        <v>95</v>
      </c>
      <c r="C5054" s="9">
        <v>6.7</v>
      </c>
      <c r="D5054" s="25">
        <v>0.745</v>
      </c>
      <c r="E5054" s="9">
        <v>34.5</v>
      </c>
      <c r="F5054" s="9"/>
      <c r="G5054" s="4">
        <v>-6.5</v>
      </c>
      <c r="H5054" s="5">
        <v>-295.0</v>
      </c>
      <c r="I5054" s="12">
        <f>if(H5054&lt;0,-H5054/(-H5054+100),100/(H5054+100))/(if(H5054&lt;0,-H5054/(-H5054+100),100/(H5054+100))+if(H5055&lt;0,-H5055/(-H5055+100),100/(H5055+100)))</f>
        <v>0.714440629</v>
      </c>
      <c r="J5054" s="5">
        <v>74.0</v>
      </c>
      <c r="K5054" s="14">
        <f>IF(C5054&lt;&gt;"",IF(C5054+G5054&gt;0,C5054+G5054,""),IF(G5054-C5055&gt;0,G5054-C5055,""))</f>
        <v>0.2</v>
      </c>
      <c r="L5054" s="15">
        <f>if(K5054&lt;&gt;"",if(J5055-J5054&lt;G5054,1,if(G5054=J5055-J5054,"Push",0)),"")</f>
        <v>1</v>
      </c>
    </row>
    <row r="5055" hidden="1">
      <c r="B5055" s="74" t="s">
        <v>107</v>
      </c>
      <c r="C5055" s="3"/>
      <c r="D5055" s="3"/>
      <c r="F5055" s="3"/>
      <c r="G5055" s="4">
        <v>6.5</v>
      </c>
      <c r="H5055" s="5">
        <v>235.0</v>
      </c>
      <c r="I5055" s="12">
        <f>if(H5055&lt;0,-H5055/(-H5055+100),100/(H5055+100))/(if(H5055&lt;0,-H5055/(-H5055+100),100/(H5055+100))+if(H5054&lt;0,-H5054/(-H5054+100),100/(H5054+100)))</f>
        <v>0.285559371</v>
      </c>
      <c r="J5055" s="5">
        <v>55.0</v>
      </c>
      <c r="K5055" s="23" t="str">
        <f>IF(C5055&lt;&gt;"",IF(C5055+G5055&gt;0,C5055+G5055,""),IF(G5055-C5054&gt;0,G5055-C5054,""))</f>
        <v/>
      </c>
      <c r="L5055" s="15" t="str">
        <f>if(K5055&lt;&gt;"",if(J5054-J5055&lt;G5055,1,if(G5055=J5054-J5055,"Push",0)),"")</f>
        <v/>
      </c>
    </row>
    <row r="5056" hidden="1">
      <c r="A5056" s="76">
        <v>44226.0</v>
      </c>
      <c r="B5056" s="77" t="s">
        <v>206</v>
      </c>
      <c r="C5056" s="9">
        <v>6.0</v>
      </c>
      <c r="D5056" s="25">
        <v>0.726</v>
      </c>
      <c r="E5056" s="9">
        <v>33.9</v>
      </c>
      <c r="F5056" s="9"/>
      <c r="G5056" s="4">
        <v>-6.5</v>
      </c>
      <c r="H5056" s="5">
        <v>-295.0</v>
      </c>
      <c r="I5056" s="12">
        <f>if(H5056&lt;0,-H5056/(-H5056+100),100/(H5056+100))/(if(H5056&lt;0,-H5056/(-H5056+100),100/(H5056+100))+if(H5057&lt;0,-H5057/(-H5057+100),100/(H5057+100)))</f>
        <v>0.714440629</v>
      </c>
      <c r="J5056" s="5">
        <v>44.0</v>
      </c>
      <c r="K5056" s="14" t="str">
        <f>IF(C5056&lt;&gt;"",IF(C5056+G5056&gt;0,C5056+G5056,""),IF(G5056-C5057&gt;0,G5056-C5057,""))</f>
        <v/>
      </c>
      <c r="L5056" s="15" t="str">
        <f>if(K5056&lt;&gt;"",if(J5057-J5056&lt;G5056,1,if(G5056=J5057-J5056,"Push",0)),"")</f>
        <v/>
      </c>
    </row>
    <row r="5057" hidden="1">
      <c r="B5057" s="74" t="s">
        <v>364</v>
      </c>
      <c r="C5057" s="3"/>
      <c r="D5057" s="3"/>
      <c r="F5057" s="3"/>
      <c r="G5057" s="4">
        <v>6.5</v>
      </c>
      <c r="H5057" s="5">
        <v>235.0</v>
      </c>
      <c r="I5057" s="12">
        <f>if(H5057&lt;0,-H5057/(-H5057+100),100/(H5057+100))/(if(H5057&lt;0,-H5057/(-H5057+100),100/(H5057+100))+if(H5056&lt;0,-H5056/(-H5056+100),100/(H5056+100)))</f>
        <v>0.285559371</v>
      </c>
      <c r="J5057" s="5">
        <v>65.0</v>
      </c>
      <c r="K5057" s="23">
        <f>IF(C5057&lt;&gt;"",IF(C5057+G5057&gt;0,C5057+G5057,""),IF(G5057-C5056&gt;0,G5057-C5056,""))</f>
        <v>0.5</v>
      </c>
      <c r="L5057" s="15">
        <f>if(K5057&lt;&gt;"",if(J5056-J5057&lt;G5057,1,if(G5057=J5056-J5057,"Push",0)),"")</f>
        <v>1</v>
      </c>
    </row>
    <row r="5058" hidden="1">
      <c r="A5058" s="76">
        <v>44226.0</v>
      </c>
      <c r="B5058" s="77" t="s">
        <v>344</v>
      </c>
      <c r="C5058" s="9"/>
      <c r="D5058" s="9"/>
      <c r="E5058" s="9">
        <v>75.2</v>
      </c>
      <c r="F5058" s="9"/>
      <c r="G5058" s="4">
        <v>8.5</v>
      </c>
      <c r="H5058" s="5">
        <v>325.0</v>
      </c>
      <c r="I5058" s="12">
        <f>if(H5058&lt;0,-H5058/(-H5058+100),100/(H5058+100))/(if(H5058&lt;0,-H5058/(-H5058+100),100/(H5058+100))+if(H5059&lt;0,-H5059/(-H5059+100),100/(H5059+100)))</f>
        <v>0.2255965293</v>
      </c>
      <c r="J5058" s="5">
        <v>77.0</v>
      </c>
      <c r="K5058" s="14" t="str">
        <f>IF(C5058&lt;&gt;"",IF(C5058+G5058&gt;0,C5058+G5058,""),IF(G5058-C5059&gt;0,G5058-C5059,""))</f>
        <v/>
      </c>
      <c r="L5058" s="15" t="str">
        <f>if(K5058&lt;&gt;"",if(J5059-J5058&lt;G5058,1,if(G5058=J5059-J5058,"Push",0)),"")</f>
        <v/>
      </c>
    </row>
    <row r="5059" hidden="1">
      <c r="B5059" s="74" t="s">
        <v>134</v>
      </c>
      <c r="C5059" s="3">
        <v>11.1</v>
      </c>
      <c r="D5059" s="21">
        <v>0.853</v>
      </c>
      <c r="F5059" s="3"/>
      <c r="G5059" s="4">
        <v>-8.5</v>
      </c>
      <c r="H5059" s="5">
        <v>-420.0</v>
      </c>
      <c r="I5059" s="12">
        <f>if(H5059&lt;0,-H5059/(-H5059+100),100/(H5059+100))/(if(H5059&lt;0,-H5059/(-H5059+100),100/(H5059+100))+if(H5058&lt;0,-H5058/(-H5058+100),100/(H5058+100)))</f>
        <v>0.7744034707</v>
      </c>
      <c r="J5059" s="5">
        <v>74.0</v>
      </c>
      <c r="K5059" s="23">
        <f>IF(C5059&lt;&gt;"",IF(C5059+G5059&gt;0,C5059+G5059,""),IF(G5059-C5058&gt;0,G5059-C5058,""))</f>
        <v>2.6</v>
      </c>
      <c r="L5059" s="15">
        <f>if(K5059&lt;&gt;"",if(J5058-J5059&lt;G5059,1,if(G5059=J5058-J5059,"Push",0)),"")</f>
        <v>0</v>
      </c>
    </row>
    <row r="5060" hidden="1">
      <c r="A5060" s="76">
        <v>44226.0</v>
      </c>
      <c r="B5060" s="77" t="s">
        <v>44</v>
      </c>
      <c r="C5060" s="9">
        <v>3.0</v>
      </c>
      <c r="D5060" s="25">
        <v>0.618</v>
      </c>
      <c r="E5060" s="9">
        <v>89.4</v>
      </c>
      <c r="F5060" s="9"/>
      <c r="G5060" s="4">
        <v>-4.5</v>
      </c>
      <c r="H5060" s="5">
        <v>-195.0</v>
      </c>
      <c r="I5060" s="12">
        <f>if(H5060&lt;0,-H5060/(-H5060+100),100/(H5060+100))/(if(H5060&lt;0,-H5060/(-H5060+100),100/(H5060+100))+if(H5061&lt;0,-H5061/(-H5061+100),100/(H5061+100)))</f>
        <v>0.6321695761</v>
      </c>
      <c r="J5060" s="5">
        <v>71.0</v>
      </c>
      <c r="K5060" s="14" t="str">
        <f>IF(C5060&lt;&gt;"",IF(C5060+G5060&gt;0,C5060+G5060,""),IF(G5060-C5061&gt;0,G5060-C5061,""))</f>
        <v/>
      </c>
      <c r="L5060" s="15" t="str">
        <f>if(K5060&lt;&gt;"",if(J5061-J5060&lt;G5060,1,if(G5060=J5061-J5060,"Push",0)),"")</f>
        <v/>
      </c>
    </row>
    <row r="5061" hidden="1">
      <c r="B5061" s="74" t="s">
        <v>285</v>
      </c>
      <c r="C5061" s="3"/>
      <c r="D5061" s="3"/>
      <c r="F5061" s="3"/>
      <c r="G5061" s="4">
        <v>4.5</v>
      </c>
      <c r="H5061" s="5">
        <v>160.0</v>
      </c>
      <c r="I5061" s="12">
        <f>if(H5061&lt;0,-H5061/(-H5061+100),100/(H5061+100))/(if(H5061&lt;0,-H5061/(-H5061+100),100/(H5061+100))+if(H5060&lt;0,-H5060/(-H5060+100),100/(H5060+100)))</f>
        <v>0.3678304239</v>
      </c>
      <c r="J5061" s="5">
        <v>81.0</v>
      </c>
      <c r="K5061" s="23">
        <f>IF(C5061&lt;&gt;"",IF(C5061+G5061&gt;0,C5061+G5061,""),IF(G5061-C5060&gt;0,G5061-C5060,""))</f>
        <v>1.5</v>
      </c>
      <c r="L5061" s="15">
        <f>if(K5061&lt;&gt;"",if(J5060-J5061&lt;G5061,1,if(G5061=J5060-J5061,"Push",0)),"")</f>
        <v>1</v>
      </c>
    </row>
    <row r="5062" hidden="1">
      <c r="A5062" s="76">
        <v>44226.0</v>
      </c>
      <c r="B5062" s="77" t="s">
        <v>284</v>
      </c>
      <c r="C5062" s="9"/>
      <c r="D5062" s="9"/>
      <c r="E5062" s="9">
        <v>43.7</v>
      </c>
      <c r="F5062" s="9"/>
      <c r="G5062" s="4">
        <v>11.5</v>
      </c>
      <c r="H5062" s="5">
        <v>550.0</v>
      </c>
      <c r="I5062" s="12">
        <f>if(H5062&lt;0,-H5062/(-H5062+100),100/(H5062+100))/(if(H5062&lt;0,-H5062/(-H5062+100),100/(H5062+100))+if(H5063&lt;0,-H5063/(-H5063+100),100/(H5063+100)))</f>
        <v>0.1469548134</v>
      </c>
      <c r="J5062" s="5">
        <v>62.0</v>
      </c>
      <c r="K5062" s="14" t="str">
        <f>IF(C5062&lt;&gt;"",IF(C5062+G5062&gt;0,C5062+G5062,""),IF(G5062-C5063&gt;0,G5062-C5063,""))</f>
        <v/>
      </c>
      <c r="L5062" s="15" t="str">
        <f>if(K5062&lt;&gt;"",if(J5063-J5062&lt;G5062,1,if(G5062=J5063-J5062,"Push",0)),"")</f>
        <v/>
      </c>
    </row>
    <row r="5063" hidden="1">
      <c r="B5063" s="74" t="s">
        <v>256</v>
      </c>
      <c r="C5063" s="3">
        <v>12.9</v>
      </c>
      <c r="D5063" s="21">
        <v>0.884</v>
      </c>
      <c r="F5063" s="3"/>
      <c r="G5063" s="4">
        <v>-11.5</v>
      </c>
      <c r="H5063" s="5">
        <v>-835.0</v>
      </c>
      <c r="I5063" s="12">
        <f>if(H5063&lt;0,-H5063/(-H5063+100),100/(H5063+100))/(if(H5063&lt;0,-H5063/(-H5063+100),100/(H5063+100))+if(H5062&lt;0,-H5062/(-H5062+100),100/(H5062+100)))</f>
        <v>0.8530451866</v>
      </c>
      <c r="J5063" s="5">
        <v>65.0</v>
      </c>
      <c r="K5063" s="23">
        <f>IF(C5063&lt;&gt;"",IF(C5063+G5063&gt;0,C5063+G5063,""),IF(G5063-C5062&gt;0,G5063-C5062,""))</f>
        <v>1.4</v>
      </c>
      <c r="L5063" s="15">
        <f>if(K5063&lt;&gt;"",if(J5062-J5063&lt;G5063,1,if(G5063=J5062-J5063,"Push",0)),"")</f>
        <v>0</v>
      </c>
    </row>
    <row r="5064" hidden="1">
      <c r="A5064" s="76">
        <v>44226.0</v>
      </c>
      <c r="B5064" s="77" t="s">
        <v>402</v>
      </c>
      <c r="C5064" s="9">
        <v>3.7</v>
      </c>
      <c r="D5064" s="25">
        <v>0.633</v>
      </c>
      <c r="E5064" s="9">
        <v>41.5</v>
      </c>
      <c r="F5064" s="9"/>
      <c r="G5064" s="4">
        <v>-2.5</v>
      </c>
      <c r="H5064" s="5">
        <v>-143.0</v>
      </c>
      <c r="I5064" s="12">
        <f>if(H5064&lt;0,-H5064/(-H5064+100),100/(H5064+100))/(if(H5064&lt;0,-H5064/(-H5064+100),100/(H5064+100))+if(H5065&lt;0,-H5065/(-H5065+100),100/(H5065+100)))</f>
        <v>0.5642037303</v>
      </c>
      <c r="J5064" s="5">
        <v>83.0</v>
      </c>
      <c r="K5064" s="14">
        <f>IF(C5064&lt;&gt;"",IF(C5064+G5064&gt;0,C5064+G5064,""),IF(G5064-C5065&gt;0,G5064-C5065,""))</f>
        <v>1.2</v>
      </c>
      <c r="L5064" s="15">
        <f>if(K5064&lt;&gt;"",if(J5065-J5064&lt;G5064,1,if(G5064=J5065-J5064,"Push",0)),"")</f>
        <v>1</v>
      </c>
    </row>
    <row r="5065" hidden="1">
      <c r="B5065" s="74" t="s">
        <v>412</v>
      </c>
      <c r="C5065" s="3"/>
      <c r="D5065" s="3"/>
      <c r="F5065" s="3"/>
      <c r="G5065" s="4">
        <v>2.5</v>
      </c>
      <c r="H5065" s="5">
        <v>120.0</v>
      </c>
      <c r="I5065" s="12">
        <f>if(H5065&lt;0,-H5065/(-H5065+100),100/(H5065+100))/(if(H5065&lt;0,-H5065/(-H5065+100),100/(H5065+100))+if(H5064&lt;0,-H5064/(-H5064+100),100/(H5064+100)))</f>
        <v>0.4357962697</v>
      </c>
      <c r="J5065" s="5">
        <v>76.0</v>
      </c>
      <c r="K5065" s="23" t="str">
        <f>IF(C5065&lt;&gt;"",IF(C5065+G5065&gt;0,C5065+G5065,""),IF(G5065-C5064&gt;0,G5065-C5064,""))</f>
        <v/>
      </c>
      <c r="L5065" s="15" t="str">
        <f>if(K5065&lt;&gt;"",if(J5064-J5065&lt;G5065,1,if(G5065=J5064-J5065,"Push",0)),"")</f>
        <v/>
      </c>
    </row>
    <row r="5066" hidden="1">
      <c r="A5066" s="76">
        <v>44226.0</v>
      </c>
      <c r="B5066" s="77" t="s">
        <v>140</v>
      </c>
      <c r="C5066" s="9">
        <v>5.0</v>
      </c>
      <c r="D5066" s="25">
        <v>0.658</v>
      </c>
      <c r="E5066" s="9">
        <v>39.8</v>
      </c>
      <c r="F5066" s="9"/>
      <c r="G5066" s="4">
        <v>-2.5</v>
      </c>
      <c r="H5066" s="5">
        <v>-143.0</v>
      </c>
      <c r="I5066" s="12">
        <f>if(H5066&lt;0,-H5066/(-H5066+100),100/(H5066+100))/(if(H5066&lt;0,-H5066/(-H5066+100),100/(H5066+100))+if(H5067&lt;0,-H5067/(-H5067+100),100/(H5067+100)))</f>
        <v>0.5642037303</v>
      </c>
      <c r="J5066" s="5">
        <v>79.0</v>
      </c>
      <c r="K5066" s="14">
        <f>IF(C5066&lt;&gt;"",IF(C5066+G5066&gt;0,C5066+G5066,""),IF(G5066-C5067&gt;0,G5066-C5067,""))</f>
        <v>2.5</v>
      </c>
      <c r="L5066" s="15">
        <f>if(K5066&lt;&gt;"",if(J5067-J5066&lt;G5066,1,if(G5066=J5067-J5066,"Push",0)),"")</f>
        <v>1</v>
      </c>
    </row>
    <row r="5067" hidden="1">
      <c r="B5067" s="74" t="s">
        <v>280</v>
      </c>
      <c r="C5067" s="3"/>
      <c r="D5067" s="3"/>
      <c r="F5067" s="3"/>
      <c r="G5067" s="4">
        <v>2.5</v>
      </c>
      <c r="H5067" s="5">
        <v>120.0</v>
      </c>
      <c r="I5067" s="12">
        <f>if(H5067&lt;0,-H5067/(-H5067+100),100/(H5067+100))/(if(H5067&lt;0,-H5067/(-H5067+100),100/(H5067+100))+if(H5066&lt;0,-H5066/(-H5066+100),100/(H5066+100)))</f>
        <v>0.4357962697</v>
      </c>
      <c r="J5067" s="5">
        <v>76.0</v>
      </c>
      <c r="K5067" s="23" t="str">
        <f>IF(C5067&lt;&gt;"",IF(C5067+G5067&gt;0,C5067+G5067,""),IF(G5067-C5066&gt;0,G5067-C5066,""))</f>
        <v/>
      </c>
      <c r="L5067" s="15" t="str">
        <f>if(K5067&lt;&gt;"",if(J5066-J5067&lt;G5067,1,if(G5067=J5066-J5067,"Push",0)),"")</f>
        <v/>
      </c>
    </row>
    <row r="5068" hidden="1">
      <c r="A5068" s="76">
        <v>44226.0</v>
      </c>
      <c r="B5068" s="77" t="s">
        <v>61</v>
      </c>
      <c r="C5068" s="9">
        <v>14.1</v>
      </c>
      <c r="D5068" s="25">
        <v>0.9</v>
      </c>
      <c r="E5068" s="9">
        <v>35.0</v>
      </c>
      <c r="F5068" s="9"/>
      <c r="G5068" s="4">
        <v>-16.0</v>
      </c>
      <c r="H5068" s="5">
        <v>-2500.0</v>
      </c>
      <c r="I5068" s="12">
        <f>if(H5068&lt;0,-H5068/(-H5068+100),100/(H5068+100))/(if(H5068&lt;0,-H5068/(-H5068+100),100/(H5068+100))+if(H5069&lt;0,-H5069/(-H5069+100),100/(H5069+100)))</f>
        <v>0.9170653907</v>
      </c>
      <c r="J5068" s="5">
        <v>75.0</v>
      </c>
      <c r="K5068" s="14" t="str">
        <f>IF(C5068&lt;&gt;"",IF(C5068+G5068&gt;0,C5068+G5068,""),IF(G5068-C5069&gt;0,G5068-C5069,""))</f>
        <v/>
      </c>
      <c r="L5068" s="15" t="str">
        <f>if(K5068&lt;&gt;"",if(J5069-J5068&lt;G5068,1,if(G5068=J5069-J5068,"Push",0)),"")</f>
        <v/>
      </c>
    </row>
    <row r="5069" hidden="1">
      <c r="B5069" s="74" t="s">
        <v>267</v>
      </c>
      <c r="C5069" s="3"/>
      <c r="D5069" s="3"/>
      <c r="F5069" s="3"/>
      <c r="G5069" s="4">
        <v>16.0</v>
      </c>
      <c r="H5069" s="5">
        <v>1050.0</v>
      </c>
      <c r="I5069" s="12">
        <f>if(H5069&lt;0,-H5069/(-H5069+100),100/(H5069+100))/(if(H5069&lt;0,-H5069/(-H5069+100),100/(H5069+100))+if(H5068&lt;0,-H5068/(-H5068+100),100/(H5068+100)))</f>
        <v>0.08293460925</v>
      </c>
      <c r="J5069" s="5">
        <v>67.0</v>
      </c>
      <c r="K5069" s="23">
        <f>IF(C5069&lt;&gt;"",IF(C5069+G5069&gt;0,C5069+G5069,""),IF(G5069-C5068&gt;0,G5069-C5068,""))</f>
        <v>1.9</v>
      </c>
      <c r="L5069" s="15">
        <f>if(K5069&lt;&gt;"",if(J5068-J5069&lt;G5069,1,if(G5069=J5068-J5069,"Push",0)),"")</f>
        <v>1</v>
      </c>
    </row>
    <row r="5070" hidden="1">
      <c r="A5070" s="76">
        <v>44226.0</v>
      </c>
      <c r="B5070" s="77" t="s">
        <v>196</v>
      </c>
      <c r="C5070" s="9">
        <v>17.2</v>
      </c>
      <c r="D5070" s="25">
        <v>0.928</v>
      </c>
      <c r="E5070" s="9">
        <v>29.4</v>
      </c>
      <c r="F5070" s="9"/>
      <c r="G5070" s="4">
        <v>-13.0</v>
      </c>
      <c r="H5070" s="5">
        <v>-1115.0</v>
      </c>
      <c r="I5070" s="12">
        <f>if(H5070&lt;0,-H5070/(-H5070+100),100/(H5070+100))/(if(H5070&lt;0,-H5070/(-H5070+100),100/(H5070+100))+if(H5071&lt;0,-H5071/(-H5071+100),100/(H5071+100)))</f>
        <v>0.8801184016</v>
      </c>
      <c r="J5070" s="5">
        <v>81.0</v>
      </c>
      <c r="K5070" s="14">
        <f>IF(C5070&lt;&gt;"",IF(C5070+G5070&gt;0,C5070+G5070,""),IF(G5070-C5071&gt;0,G5070-C5071,""))</f>
        <v>4.2</v>
      </c>
      <c r="L5070" s="15">
        <f>if(K5070&lt;&gt;"",if(J5071-J5070&lt;G5070,1,if(G5070=J5071-J5070,"Push",0)),"")</f>
        <v>1</v>
      </c>
    </row>
    <row r="5071" hidden="1">
      <c r="B5071" s="74" t="s">
        <v>350</v>
      </c>
      <c r="C5071" s="3"/>
      <c r="D5071" s="3"/>
      <c r="F5071" s="3"/>
      <c r="G5071" s="4">
        <v>13.0</v>
      </c>
      <c r="H5071" s="5">
        <v>700.0</v>
      </c>
      <c r="I5071" s="12">
        <f>if(H5071&lt;0,-H5071/(-H5071+100),100/(H5071+100))/(if(H5071&lt;0,-H5071/(-H5071+100),100/(H5071+100))+if(H5070&lt;0,-H5070/(-H5070+100),100/(H5070+100)))</f>
        <v>0.1198815984</v>
      </c>
      <c r="J5071" s="5">
        <v>62.0</v>
      </c>
      <c r="K5071" s="23" t="str">
        <f>IF(C5071&lt;&gt;"",IF(C5071+G5071&gt;0,C5071+G5071,""),IF(G5071-C5070&gt;0,G5071-C5070,""))</f>
        <v/>
      </c>
      <c r="L5071" s="15" t="str">
        <f>if(K5071&lt;&gt;"",if(J5070-J5071&lt;G5071,1,if(G5071=J5070-J5071,"Push",0)),"")</f>
        <v/>
      </c>
    </row>
    <row r="5072" hidden="1">
      <c r="A5072" s="76">
        <v>44226.0</v>
      </c>
      <c r="B5072" s="8" t="s">
        <v>368</v>
      </c>
      <c r="C5072" s="9"/>
      <c r="D5072" s="9"/>
      <c r="E5072" s="9">
        <v>17.7</v>
      </c>
      <c r="F5072" s="9"/>
      <c r="G5072" s="69"/>
      <c r="I5072" s="12"/>
      <c r="J5072" s="5">
        <v>56.0</v>
      </c>
      <c r="K5072" s="14"/>
      <c r="L5072" s="86"/>
    </row>
    <row r="5073" hidden="1">
      <c r="B5073" s="74" t="s">
        <v>282</v>
      </c>
      <c r="C5073" s="3">
        <v>33.6</v>
      </c>
      <c r="D5073" s="21">
        <v>0.993</v>
      </c>
      <c r="F5073" s="3"/>
      <c r="G5073" s="69"/>
      <c r="I5073" s="12"/>
      <c r="J5073" s="5">
        <v>89.0</v>
      </c>
      <c r="K5073" s="23"/>
      <c r="L5073" s="86"/>
    </row>
    <row r="5074" hidden="1">
      <c r="A5074" s="76">
        <v>44226.0</v>
      </c>
      <c r="B5074" s="77" t="s">
        <v>225</v>
      </c>
      <c r="C5074" s="9"/>
      <c r="D5074" s="9"/>
      <c r="E5074" s="9"/>
      <c r="F5074" s="9"/>
      <c r="G5074" s="4">
        <v>2.5</v>
      </c>
      <c r="H5074" s="5">
        <v>120.0</v>
      </c>
      <c r="I5074" s="12">
        <f>if(H5074&lt;0,-H5074/(-H5074+100),100/(H5074+100))/(if(H5074&lt;0,-H5074/(-H5074+100),100/(H5074+100))+if(H5075&lt;0,-H5075/(-H5075+100),100/(H5075+100)))</f>
        <v>0.4357962697</v>
      </c>
      <c r="J5074" s="5">
        <v>58.0</v>
      </c>
      <c r="K5074" s="14"/>
      <c r="L5074" s="15"/>
    </row>
    <row r="5075" hidden="1">
      <c r="B5075" s="74" t="s">
        <v>71</v>
      </c>
      <c r="C5075" s="3"/>
      <c r="D5075" s="3"/>
      <c r="F5075" s="3"/>
      <c r="G5075" s="4">
        <v>-2.5</v>
      </c>
      <c r="H5075" s="5">
        <v>-143.0</v>
      </c>
      <c r="I5075" s="12">
        <f>if(H5075&lt;0,-H5075/(-H5075+100),100/(H5075+100))/(if(H5075&lt;0,-H5075/(-H5075+100),100/(H5075+100))+if(H5074&lt;0,-H5074/(-H5074+100),100/(H5074+100)))</f>
        <v>0.5642037303</v>
      </c>
      <c r="J5075" s="5">
        <v>70.0</v>
      </c>
      <c r="K5075" s="23"/>
      <c r="L5075" s="15"/>
    </row>
    <row r="5076" hidden="1">
      <c r="A5076" s="76">
        <v>44226.0</v>
      </c>
      <c r="B5076" s="77" t="s">
        <v>21</v>
      </c>
      <c r="C5076" s="9">
        <v>4.9</v>
      </c>
      <c r="D5076" s="25">
        <v>0.69</v>
      </c>
      <c r="E5076" s="9">
        <v>86.5</v>
      </c>
      <c r="F5076" s="9"/>
      <c r="G5076" s="4">
        <v>-5.0</v>
      </c>
      <c r="H5076" s="5">
        <v>-215.0</v>
      </c>
      <c r="I5076" s="12">
        <f>if(H5076&lt;0,-H5076/(-H5076+100),100/(H5076+100))/(if(H5076&lt;0,-H5076/(-H5076+100),100/(H5076+100))+if(H5077&lt;0,-H5077/(-H5077+100),100/(H5077+100)))</f>
        <v>0.6524137931</v>
      </c>
      <c r="J5076" s="5">
        <v>80.0</v>
      </c>
      <c r="K5076" s="14" t="str">
        <f>IF(C5076&lt;&gt;"",IF(C5076+G5076&gt;0,C5076+G5076,""),IF(G5076-C5077&gt;0,G5076-C5077,""))</f>
        <v/>
      </c>
      <c r="L5076" s="15" t="str">
        <f>if(K5076&lt;&gt;"",if(J5077-J5076&lt;G5076,1,if(G5076=J5077-J5076,"Push",0)),"")</f>
        <v/>
      </c>
    </row>
    <row r="5077" hidden="1">
      <c r="B5077" s="74" t="s">
        <v>245</v>
      </c>
      <c r="C5077" s="3"/>
      <c r="D5077" s="3"/>
      <c r="F5077" s="3"/>
      <c r="G5077" s="4">
        <v>5.0</v>
      </c>
      <c r="H5077" s="5">
        <v>175.0</v>
      </c>
      <c r="I5077" s="12">
        <f>if(H5077&lt;0,-H5077/(-H5077+100),100/(H5077+100))/(if(H5077&lt;0,-H5077/(-H5077+100),100/(H5077+100))+if(H5076&lt;0,-H5076/(-H5076+100),100/(H5076+100)))</f>
        <v>0.3475862069</v>
      </c>
      <c r="J5077" s="5">
        <v>72.0</v>
      </c>
      <c r="K5077" s="23">
        <f>IF(C5077&lt;&gt;"",IF(C5077+G5077&gt;0,C5077+G5077,""),IF(G5077-C5076&gt;0,G5077-C5076,""))</f>
        <v>0.1</v>
      </c>
      <c r="L5077" s="15">
        <f>if(K5077&lt;&gt;"",if(J5076-J5077&lt;G5077,1,if(G5077=J5076-J5077,"Push",0)),"")</f>
        <v>0</v>
      </c>
    </row>
    <row r="5078" hidden="1">
      <c r="A5078" s="76">
        <v>44226.0</v>
      </c>
      <c r="B5078" s="77" t="s">
        <v>176</v>
      </c>
      <c r="C5078" s="9">
        <v>2.5</v>
      </c>
      <c r="D5078" s="25">
        <v>0.588</v>
      </c>
      <c r="E5078" s="9">
        <v>88.5</v>
      </c>
      <c r="F5078" s="9"/>
      <c r="G5078" s="4">
        <v>2.5</v>
      </c>
      <c r="H5078" s="5">
        <v>115.0</v>
      </c>
      <c r="I5078" s="12">
        <f>if(H5078&lt;0,-H5078/(-H5078+100),100/(H5078+100))/(if(H5078&lt;0,-H5078/(-H5078+100),100/(H5078+100))+if(H5079&lt;0,-H5079/(-H5079+100),100/(H5079+100)))</f>
        <v>0.4443618109</v>
      </c>
      <c r="J5078" s="5">
        <v>77.0</v>
      </c>
      <c r="K5078" s="14">
        <f>IF(C5078&lt;&gt;"",IF(C5078+G5078&gt;0,C5078+G5078,""),IF(G5078-C5079&gt;0,G5078-C5079,""))</f>
        <v>5</v>
      </c>
      <c r="L5078" s="15">
        <f>if(K5078&lt;&gt;"",if(J5079-J5078&lt;G5078,1,if(G5078=J5079-J5078,"Push",0)),"")</f>
        <v>0</v>
      </c>
    </row>
    <row r="5079" hidden="1">
      <c r="B5079" s="74" t="s">
        <v>67</v>
      </c>
      <c r="C5079" s="3"/>
      <c r="D5079" s="3"/>
      <c r="F5079" s="3"/>
      <c r="G5079" s="4">
        <v>-2.5</v>
      </c>
      <c r="H5079" s="5">
        <v>-139.0</v>
      </c>
      <c r="I5079" s="12">
        <f>if(H5079&lt;0,-H5079/(-H5079+100),100/(H5079+100))/(if(H5079&lt;0,-H5079/(-H5079+100),100/(H5079+100))+if(H5078&lt;0,-H5078/(-H5078+100),100/(H5078+100)))</f>
        <v>0.5556381891</v>
      </c>
      <c r="J5079" s="5">
        <v>81.0</v>
      </c>
      <c r="K5079" s="23" t="str">
        <f>IF(C5079&lt;&gt;"",IF(C5079+G5079&gt;0,C5079+G5079,""),IF(G5079-C5078&gt;0,G5079-C5078,""))</f>
        <v/>
      </c>
      <c r="L5079" s="15" t="str">
        <f>if(K5079&lt;&gt;"",if(J5078-J5079&lt;G5079,1,if(G5079=J5078-J5079,"Push",0)),"")</f>
        <v/>
      </c>
    </row>
    <row r="5080" hidden="1">
      <c r="A5080" s="76">
        <v>44226.0</v>
      </c>
      <c r="B5080" s="77" t="s">
        <v>334</v>
      </c>
      <c r="C5080" s="9">
        <v>3.0</v>
      </c>
      <c r="D5080" s="25">
        <v>0.615</v>
      </c>
      <c r="E5080" s="9">
        <v>87.4</v>
      </c>
      <c r="F5080" s="9"/>
      <c r="G5080" s="4">
        <v>-4.0</v>
      </c>
      <c r="H5080" s="5">
        <v>-182.0</v>
      </c>
      <c r="I5080" s="12">
        <f>if(H5080&lt;0,-H5080/(-H5080+100),100/(H5080+100))/(if(H5080&lt;0,-H5080/(-H5080+100),100/(H5080+100))+if(H5081&lt;0,-H5081/(-H5081+100),100/(H5081+100)))</f>
        <v>0.6220345798</v>
      </c>
      <c r="J5080" s="5">
        <v>65.0</v>
      </c>
      <c r="K5080" s="14" t="str">
        <f>IF(C5080&lt;&gt;"",IF(C5080+G5080&gt;0,C5080+G5080,""),IF(G5080-C5081&gt;0,G5080-C5081,""))</f>
        <v/>
      </c>
      <c r="L5080" s="15" t="str">
        <f>if(K5080&lt;&gt;"",if(J5081-J5080&lt;G5080,1,if(G5080=J5081-J5080,"Push",0)),"")</f>
        <v/>
      </c>
    </row>
    <row r="5081" hidden="1">
      <c r="B5081" s="74" t="s">
        <v>32</v>
      </c>
      <c r="C5081" s="3"/>
      <c r="D5081" s="3"/>
      <c r="F5081" s="3"/>
      <c r="G5081" s="4">
        <v>4.0</v>
      </c>
      <c r="H5081" s="5">
        <v>155.0</v>
      </c>
      <c r="I5081" s="12">
        <f>if(H5081&lt;0,-H5081/(-H5081+100),100/(H5081+100))/(if(H5081&lt;0,-H5081/(-H5081+100),100/(H5081+100))+if(H5080&lt;0,-H5080/(-H5080+100),100/(H5080+100)))</f>
        <v>0.3779654202</v>
      </c>
      <c r="J5081" s="5">
        <v>76.0</v>
      </c>
      <c r="K5081" s="23">
        <f>IF(C5081&lt;&gt;"",IF(C5081+G5081&gt;0,C5081+G5081,""),IF(G5081-C5080&gt;0,G5081-C5080,""))</f>
        <v>1</v>
      </c>
      <c r="L5081" s="15">
        <f>if(K5081&lt;&gt;"",if(J5080-J5081&lt;G5081,1,if(G5081=J5080-J5081,"Push",0)),"")</f>
        <v>1</v>
      </c>
    </row>
    <row r="5082" hidden="1">
      <c r="A5082" s="76">
        <v>44226.0</v>
      </c>
      <c r="B5082" s="77" t="s">
        <v>26</v>
      </c>
      <c r="C5082" s="9"/>
      <c r="D5082" s="9"/>
      <c r="E5082" s="9">
        <v>81.3</v>
      </c>
      <c r="F5082" s="9"/>
      <c r="G5082" s="4">
        <v>1.5</v>
      </c>
      <c r="H5082" s="5">
        <v>104.0</v>
      </c>
      <c r="I5082" s="12">
        <f>if(H5082&lt;0,-H5082/(-H5082+100),100/(H5082+100))/(if(H5082&lt;0,-H5082/(-H5082+100),100/(H5082+100))+if(H5083&lt;0,-H5083/(-H5083+100),100/(H5083+100)))</f>
        <v>0.46964106</v>
      </c>
      <c r="J5082" s="5">
        <v>56.0</v>
      </c>
      <c r="K5082" s="14">
        <f>IF(C5082&lt;&gt;"",IF(C5082+G5082&gt;0,C5082+G5082,""),IF(G5082-C5083&gt;0,G5082-C5083,""))</f>
        <v>1</v>
      </c>
      <c r="L5082" s="15">
        <f>if(K5082&lt;&gt;"",if(J5083-J5082&lt;G5082,1,if(G5082=J5083-J5082,"Push",0)),"")</f>
        <v>0</v>
      </c>
    </row>
    <row r="5083" hidden="1">
      <c r="B5083" s="74" t="s">
        <v>319</v>
      </c>
      <c r="C5083" s="3">
        <v>0.5</v>
      </c>
      <c r="D5083" s="21">
        <v>0.522</v>
      </c>
      <c r="F5083" s="3"/>
      <c r="G5083" s="4">
        <v>-1.5</v>
      </c>
      <c r="H5083" s="5">
        <v>-124.0</v>
      </c>
      <c r="I5083" s="12">
        <f>if(H5083&lt;0,-H5083/(-H5083+100),100/(H5083+100))/(if(H5083&lt;0,-H5083/(-H5083+100),100/(H5083+100))+if(H5082&lt;0,-H5082/(-H5082+100),100/(H5082+100)))</f>
        <v>0.53035894</v>
      </c>
      <c r="J5083" s="5">
        <v>67.0</v>
      </c>
      <c r="K5083" s="23" t="str">
        <f>IF(C5083&lt;&gt;"",IF(C5083+G5083&gt;0,C5083+G5083,""),IF(G5083-C5082&gt;0,G5083-C5082,""))</f>
        <v/>
      </c>
      <c r="L5083" s="15" t="str">
        <f>if(K5083&lt;&gt;"",if(J5082-J5083&lt;G5083,1,if(G5083=J5082-J5083,"Push",0)),"")</f>
        <v/>
      </c>
    </row>
    <row r="5084" hidden="1">
      <c r="A5084" s="76">
        <v>44226.0</v>
      </c>
      <c r="B5084" s="77" t="s">
        <v>237</v>
      </c>
      <c r="C5084" s="9"/>
      <c r="D5084" s="9"/>
      <c r="E5084" s="9">
        <v>76.0</v>
      </c>
      <c r="F5084" s="9"/>
      <c r="G5084" s="4">
        <v>14.5</v>
      </c>
      <c r="H5084" s="5">
        <v>850.0</v>
      </c>
      <c r="I5084" s="12">
        <f>if(H5084&lt;0,-H5084/(-H5084+100),100/(H5084+100))/(if(H5084&lt;0,-H5084/(-H5084+100),100/(H5084+100))+if(H5085&lt;0,-H5085/(-H5085+100),100/(H5085+100)))</f>
        <v>0.1012239497</v>
      </c>
      <c r="J5084" s="5">
        <v>72.0</v>
      </c>
      <c r="K5084" s="14" t="str">
        <f>IF(C5084&lt;&gt;"",IF(C5084+G5084&gt;0,C5084+G5084,""),IF(G5084-C5085&gt;0,G5084-C5085,""))</f>
        <v/>
      </c>
      <c r="L5084" s="15" t="str">
        <f>if(K5084&lt;&gt;"",if(J5085-J5084&lt;G5084,1,if(G5084=J5085-J5084,"Push",0)),"")</f>
        <v/>
      </c>
    </row>
    <row r="5085" hidden="1">
      <c r="B5085" s="74" t="s">
        <v>279</v>
      </c>
      <c r="C5085" s="3">
        <v>21.5</v>
      </c>
      <c r="D5085" s="21">
        <v>0.957</v>
      </c>
      <c r="F5085" s="3"/>
      <c r="G5085" s="4">
        <v>-14.5</v>
      </c>
      <c r="H5085" s="5">
        <v>-1430.0</v>
      </c>
      <c r="I5085" s="12">
        <f>if(H5085&lt;0,-H5085/(-H5085+100),100/(H5085+100))/(if(H5085&lt;0,-H5085/(-H5085+100),100/(H5085+100))+if(H5084&lt;0,-H5084/(-H5084+100),100/(H5084+100)))</f>
        <v>0.8987760503</v>
      </c>
      <c r="J5085" s="5">
        <v>84.0</v>
      </c>
      <c r="K5085" s="23">
        <f>IF(C5085&lt;&gt;"",IF(C5085+G5085&gt;0,C5085+G5085,""),IF(G5085-C5084&gt;0,G5085-C5084,""))</f>
        <v>7</v>
      </c>
      <c r="L5085" s="15">
        <f>if(K5085&lt;&gt;"",if(J5084-J5085&lt;G5085,1,if(G5085=J5084-J5085,"Push",0)),"")</f>
        <v>0</v>
      </c>
    </row>
    <row r="5086" hidden="1">
      <c r="A5086" s="76">
        <v>44226.0</v>
      </c>
      <c r="B5086" s="77" t="s">
        <v>312</v>
      </c>
      <c r="C5086" s="9"/>
      <c r="D5086" s="9"/>
      <c r="E5086" s="9">
        <v>62.2</v>
      </c>
      <c r="F5086" s="9"/>
      <c r="G5086" s="4">
        <v>5.5</v>
      </c>
      <c r="H5086" s="5">
        <v>200.0</v>
      </c>
      <c r="I5086" s="12">
        <f>if(H5086&lt;0,-H5086/(-H5086+100),100/(H5086+100))/(if(H5086&lt;0,-H5086/(-H5086+100),100/(H5086+100))+if(H5087&lt;0,-H5087/(-H5087+100),100/(H5087+100)))</f>
        <v>0.3194444444</v>
      </c>
      <c r="J5086" s="5">
        <v>88.0</v>
      </c>
      <c r="K5086" s="14">
        <f>IF(C5086&lt;&gt;"",IF(C5086+G5086&gt;0,C5086+G5086,""),IF(G5086-C5087&gt;0,G5086-C5087,""))</f>
        <v>0.7</v>
      </c>
      <c r="L5086" s="15">
        <f>if(K5086&lt;&gt;"",if(J5087-J5086&lt;G5086,1,if(G5086=J5087-J5086,"Push",0)),"")</f>
        <v>1</v>
      </c>
    </row>
    <row r="5087" hidden="1">
      <c r="B5087" s="74" t="s">
        <v>332</v>
      </c>
      <c r="C5087" s="3">
        <v>4.8</v>
      </c>
      <c r="D5087" s="21">
        <v>0.694</v>
      </c>
      <c r="F5087" s="3"/>
      <c r="G5087" s="4">
        <v>-5.5</v>
      </c>
      <c r="H5087" s="5">
        <v>-245.0</v>
      </c>
      <c r="I5087" s="12">
        <f>if(H5087&lt;0,-H5087/(-H5087+100),100/(H5087+100))/(if(H5087&lt;0,-H5087/(-H5087+100),100/(H5087+100))+if(H5086&lt;0,-H5086/(-H5086+100),100/(H5086+100)))</f>
        <v>0.6805555556</v>
      </c>
      <c r="J5087" s="5">
        <v>93.0</v>
      </c>
      <c r="K5087" s="23" t="str">
        <f>IF(C5087&lt;&gt;"",IF(C5087+G5087&gt;0,C5087+G5087,""),IF(G5087-C5086&gt;0,G5087-C5086,""))</f>
        <v/>
      </c>
      <c r="L5087" s="15" t="str">
        <f>if(K5087&lt;&gt;"",if(J5086-J5087&lt;G5087,1,if(G5087=J5086-J5087,"Push",0)),"")</f>
        <v/>
      </c>
    </row>
    <row r="5088" hidden="1">
      <c r="A5088" s="76">
        <v>44226.0</v>
      </c>
      <c r="B5088" s="77" t="s">
        <v>184</v>
      </c>
      <c r="C5088" s="9"/>
      <c r="D5088" s="9"/>
      <c r="E5088" s="9">
        <v>61.1</v>
      </c>
      <c r="F5088" s="9"/>
      <c r="G5088" s="4">
        <v>4.0</v>
      </c>
      <c r="H5088" s="5">
        <v>155.0</v>
      </c>
      <c r="I5088" s="12">
        <f>if(H5088&lt;0,-H5088/(-H5088+100),100/(H5088+100))/(if(H5088&lt;0,-H5088/(-H5088+100),100/(H5088+100))+if(H5089&lt;0,-H5089/(-H5089+100),100/(H5089+100)))</f>
        <v>0.3761673024</v>
      </c>
      <c r="J5088" s="5">
        <v>69.0</v>
      </c>
      <c r="K5088" s="14" t="str">
        <f>IF(C5088&lt;&gt;"",IF(C5088+G5088&gt;0,C5088+G5088,""),IF(G5088-C5089&gt;0,G5088-C5089,""))</f>
        <v/>
      </c>
      <c r="L5088" s="15" t="str">
        <f>if(K5088&lt;&gt;"",if(J5089-J5088&lt;G5088,1,if(G5088=J5089-J5088,"Push",0)),"")</f>
        <v/>
      </c>
    </row>
    <row r="5089" hidden="1">
      <c r="B5089" s="74" t="s">
        <v>192</v>
      </c>
      <c r="C5089" s="3">
        <v>6.1</v>
      </c>
      <c r="D5089" s="21">
        <v>0.723</v>
      </c>
      <c r="F5089" s="3"/>
      <c r="G5089" s="4">
        <v>-4.0</v>
      </c>
      <c r="H5089" s="5">
        <v>-186.0</v>
      </c>
      <c r="I5089" s="12">
        <f>if(H5089&lt;0,-H5089/(-H5089+100),100/(H5089+100))/(if(H5089&lt;0,-H5089/(-H5089+100),100/(H5089+100))+if(H5088&lt;0,-H5088/(-H5088+100),100/(H5088+100)))</f>
        <v>0.6238326976</v>
      </c>
      <c r="J5089" s="5">
        <v>72.0</v>
      </c>
      <c r="K5089" s="23">
        <f>IF(C5089&lt;&gt;"",IF(C5089+G5089&gt;0,C5089+G5089,""),IF(G5089-C5088&gt;0,G5089-C5088,""))</f>
        <v>2.1</v>
      </c>
      <c r="L5089" s="15">
        <f>if(K5089&lt;&gt;"",if(J5088-J5089&lt;G5089,1,if(G5089=J5088-J5089,"Push",0)),"")</f>
        <v>0</v>
      </c>
    </row>
    <row r="5090" hidden="1">
      <c r="A5090" s="76">
        <v>44226.0</v>
      </c>
      <c r="B5090" s="77" t="s">
        <v>428</v>
      </c>
      <c r="C5090" s="9">
        <v>1.9</v>
      </c>
      <c r="D5090" s="25">
        <v>0.573</v>
      </c>
      <c r="E5090" s="9">
        <v>58.0</v>
      </c>
      <c r="F5090" s="9"/>
      <c r="G5090" s="4">
        <v>-3.5</v>
      </c>
      <c r="H5090" s="5">
        <v>-175.0</v>
      </c>
      <c r="I5090" s="12">
        <f>if(H5090&lt;0,-H5090/(-H5090+100),100/(H5090+100))/(if(H5090&lt;0,-H5090/(-H5090+100),100/(H5090+100))+if(H5091&lt;0,-H5091/(-H5091+100),100/(H5091+100)))</f>
        <v>0.6043165468</v>
      </c>
      <c r="J5090" s="5">
        <v>74.0</v>
      </c>
      <c r="K5090" s="14" t="str">
        <f>IF(C5090&lt;&gt;"",IF(C5090+G5090&gt;0,C5090+G5090,""),IF(G5090-C5091&gt;0,G5090-C5091,""))</f>
        <v/>
      </c>
      <c r="L5090" s="15" t="str">
        <f>if(K5090&lt;&gt;"",if(J5091-J5090&lt;G5090,1,if(G5090=J5091-J5090,"Push",0)),"")</f>
        <v/>
      </c>
    </row>
    <row r="5091" hidden="1">
      <c r="B5091" s="74" t="s">
        <v>346</v>
      </c>
      <c r="C5091" s="3"/>
      <c r="D5091" s="3"/>
      <c r="F5091" s="3"/>
      <c r="G5091" s="4">
        <v>3.5</v>
      </c>
      <c r="H5091" s="5">
        <v>140.0</v>
      </c>
      <c r="I5091" s="12">
        <f>if(H5091&lt;0,-H5091/(-H5091+100),100/(H5091+100))/(if(H5091&lt;0,-H5091/(-H5091+100),100/(H5091+100))+if(H5090&lt;0,-H5090/(-H5090+100),100/(H5090+100)))</f>
        <v>0.3956834532</v>
      </c>
      <c r="J5091" s="5">
        <v>83.0</v>
      </c>
      <c r="K5091" s="23">
        <f>IF(C5091&lt;&gt;"",IF(C5091+G5091&gt;0,C5091+G5091,""),IF(G5091-C5090&gt;0,G5091-C5090,""))</f>
        <v>1.6</v>
      </c>
      <c r="L5091" s="15">
        <f>if(K5091&lt;&gt;"",if(J5090-J5091&lt;G5091,1,if(G5091=J5090-J5091,"Push",0)),"")</f>
        <v>1</v>
      </c>
    </row>
    <row r="5092" hidden="1">
      <c r="A5092" s="79">
        <v>44226.0</v>
      </c>
      <c r="B5092" s="80" t="s">
        <v>18</v>
      </c>
      <c r="C5092" s="28">
        <v>2.8</v>
      </c>
      <c r="D5092" s="53">
        <v>0.606</v>
      </c>
      <c r="E5092" s="28">
        <v>52.0</v>
      </c>
      <c r="F5092" s="28"/>
      <c r="G5092" s="68"/>
      <c r="H5092" s="31"/>
      <c r="I5092" s="32"/>
      <c r="J5092" s="41">
        <v>74.0</v>
      </c>
      <c r="K5092" s="34"/>
      <c r="L5092" s="35"/>
    </row>
    <row r="5093" hidden="1">
      <c r="B5093" s="82" t="s">
        <v>336</v>
      </c>
      <c r="C5093" s="37"/>
      <c r="D5093" s="37"/>
      <c r="F5093" s="37"/>
      <c r="G5093" s="68"/>
      <c r="H5093" s="31"/>
      <c r="I5093" s="32"/>
      <c r="J5093" s="41">
        <v>62.0</v>
      </c>
      <c r="K5093" s="40"/>
      <c r="L5093" s="35"/>
    </row>
    <row r="5094" hidden="1">
      <c r="A5094" s="76">
        <v>44226.0</v>
      </c>
      <c r="B5094" s="77" t="s">
        <v>228</v>
      </c>
      <c r="C5094" s="9"/>
      <c r="D5094" s="9"/>
      <c r="E5094" s="9">
        <v>49.1</v>
      </c>
      <c r="F5094" s="9"/>
      <c r="G5094" s="4">
        <v>10.5</v>
      </c>
      <c r="H5094" s="5">
        <v>440.0</v>
      </c>
      <c r="I5094" s="12">
        <f>if(H5094&lt;0,-H5094/(-H5094+100),100/(H5094+100))/(if(H5094&lt;0,-H5094/(-H5094+100),100/(H5094+100))+if(H5095&lt;0,-H5095/(-H5095+100),100/(H5095+100)))</f>
        <v>0.1768292683</v>
      </c>
      <c r="J5094" s="5">
        <v>84.0</v>
      </c>
      <c r="K5094" s="14">
        <f>IF(C5094&lt;&gt;"",IF(C5094+G5094&gt;0,C5094+G5094,""),IF(G5094-C5095&gt;0,G5094-C5095,""))</f>
        <v>4.8</v>
      </c>
      <c r="L5094" s="15">
        <f>if(K5094&lt;&gt;"",if(J5095-J5094&lt;G5094,1,if(G5094=J5095-J5094,"Push",0)),"")</f>
        <v>0</v>
      </c>
    </row>
    <row r="5095" hidden="1">
      <c r="B5095" s="74" t="s">
        <v>62</v>
      </c>
      <c r="C5095" s="3">
        <v>5.7</v>
      </c>
      <c r="D5095" s="21">
        <v>0.697</v>
      </c>
      <c r="F5095" s="3"/>
      <c r="G5095" s="4">
        <v>-10.5</v>
      </c>
      <c r="H5095" s="5">
        <v>-625.0</v>
      </c>
      <c r="I5095" s="12">
        <f>if(H5095&lt;0,-H5095/(-H5095+100),100/(H5095+100))/(if(H5095&lt;0,-H5095/(-H5095+100),100/(H5095+100))+if(H5094&lt;0,-H5094/(-H5094+100),100/(H5094+100)))</f>
        <v>0.8231707317</v>
      </c>
      <c r="J5095" s="5">
        <v>112.0</v>
      </c>
      <c r="K5095" s="23" t="str">
        <f>IF(C5095&lt;&gt;"",IF(C5095+G5095&gt;0,C5095+G5095,""),IF(G5095-C5094&gt;0,G5095-C5094,""))</f>
        <v/>
      </c>
      <c r="L5095" s="15" t="str">
        <f>if(K5095&lt;&gt;"",if(J5094-J5095&lt;G5095,1,if(G5095=J5094-J5095,"Push",0)),"")</f>
        <v/>
      </c>
    </row>
    <row r="5096" hidden="1">
      <c r="A5096" s="76">
        <v>44226.0</v>
      </c>
      <c r="B5096" s="77" t="s">
        <v>433</v>
      </c>
      <c r="C5096" s="9">
        <v>0.6</v>
      </c>
      <c r="D5096" s="25">
        <v>0.519</v>
      </c>
      <c r="E5096" s="9">
        <v>49.0</v>
      </c>
      <c r="F5096" s="9"/>
      <c r="G5096" s="4">
        <v>-1.0</v>
      </c>
      <c r="H5096" s="5">
        <v>-118.0</v>
      </c>
      <c r="I5096" s="12">
        <f>if(H5096&lt;0,-H5096/(-H5096+100),100/(H5096+100))/(if(H5096&lt;0,-H5096/(-H5096+100),100/(H5096+100))+if(H5097&lt;0,-H5097/(-H5097+100),100/(H5097+100)))</f>
        <v>0.5161610067</v>
      </c>
      <c r="J5096" s="5">
        <v>102.0</v>
      </c>
      <c r="K5096" s="14" t="str">
        <f>IF(C5096&lt;&gt;"",IF(C5096+G5096&gt;0,C5096+G5096,""),IF(G5096-C5097&gt;0,G5096-C5097,""))</f>
        <v/>
      </c>
      <c r="L5096" s="15" t="str">
        <f>if(K5096&lt;&gt;"",if(J5097-J5096&lt;G5096,1,if(G5096=J5097-J5096,"Push",0)),"")</f>
        <v/>
      </c>
    </row>
    <row r="5097" hidden="1">
      <c r="B5097" s="74" t="s">
        <v>383</v>
      </c>
      <c r="C5097" s="3"/>
      <c r="D5097" s="3"/>
      <c r="F5097" s="3"/>
      <c r="G5097" s="4">
        <v>1.0</v>
      </c>
      <c r="H5097" s="5">
        <v>-103.0</v>
      </c>
      <c r="I5097" s="12">
        <f>if(H5097&lt;0,-H5097/(-H5097+100),100/(H5097+100))/(if(H5097&lt;0,-H5097/(-H5097+100),100/(H5097+100))+if(H5096&lt;0,-H5096/(-H5096+100),100/(H5096+100)))</f>
        <v>0.4838389933</v>
      </c>
      <c r="J5097" s="5">
        <v>88.0</v>
      </c>
      <c r="K5097" s="23">
        <f>IF(C5097&lt;&gt;"",IF(C5097+G5097&gt;0,C5097+G5097,""),IF(G5097-C5096&gt;0,G5097-C5096,""))</f>
        <v>0.4</v>
      </c>
      <c r="L5097" s="15">
        <f>if(K5097&lt;&gt;"",if(J5096-J5097&lt;G5097,1,if(G5097=J5096-J5097,"Push",0)),"")</f>
        <v>0</v>
      </c>
    </row>
    <row r="5098" hidden="1">
      <c r="A5098" s="76">
        <v>44226.0</v>
      </c>
      <c r="B5098" s="77" t="s">
        <v>292</v>
      </c>
      <c r="C5098" s="9">
        <v>6.2</v>
      </c>
      <c r="D5098" s="25">
        <v>0.72</v>
      </c>
      <c r="E5098" s="9">
        <v>48.8</v>
      </c>
      <c r="F5098" s="9"/>
      <c r="G5098" s="4">
        <v>-3.0</v>
      </c>
      <c r="H5098" s="5">
        <v>-152.0</v>
      </c>
      <c r="I5098" s="12">
        <f>if(H5098&lt;0,-H5098/(-H5098+100),100/(H5098+100))/(if(H5098&lt;0,-H5098/(-H5098+100),100/(H5098+100))+if(H5099&lt;0,-H5099/(-H5099+100),100/(H5099+100)))</f>
        <v>0.5757575758</v>
      </c>
      <c r="J5098" s="5">
        <v>58.0</v>
      </c>
      <c r="K5098" s="14">
        <f>IF(C5098&lt;&gt;"",IF(C5098+G5098&gt;0,C5098+G5098,""),IF(G5098-C5099&gt;0,G5098-C5099,""))</f>
        <v>3.2</v>
      </c>
      <c r="L5098" s="15">
        <f>if(K5098&lt;&gt;"",if(J5099-J5098&lt;G5098,1,if(G5098=J5099-J5098,"Push",0)),"")</f>
        <v>0</v>
      </c>
    </row>
    <row r="5099" hidden="1">
      <c r="B5099" s="74" t="s">
        <v>220</v>
      </c>
      <c r="C5099" s="3"/>
      <c r="D5099" s="3"/>
      <c r="F5099" s="3"/>
      <c r="G5099" s="4">
        <v>3.0</v>
      </c>
      <c r="H5099" s="5">
        <v>125.0</v>
      </c>
      <c r="I5099" s="12">
        <f>if(H5099&lt;0,-H5099/(-H5099+100),100/(H5099+100))/(if(H5099&lt;0,-H5099/(-H5099+100),100/(H5099+100))+if(H5098&lt;0,-H5098/(-H5098+100),100/(H5098+100)))</f>
        <v>0.4242424242</v>
      </c>
      <c r="J5099" s="5">
        <v>61.0</v>
      </c>
      <c r="K5099" s="23" t="str">
        <f>IF(C5099&lt;&gt;"",IF(C5099+G5099&gt;0,C5099+G5099,""),IF(G5099-C5098&gt;0,G5099-C5098,""))</f>
        <v/>
      </c>
      <c r="L5099" s="15" t="str">
        <f>if(K5099&lt;&gt;"",if(J5098-J5099&lt;G5099,1,if(G5099=J5098-J5099,"Push",0)),"")</f>
        <v/>
      </c>
    </row>
    <row r="5100" hidden="1">
      <c r="A5100" s="76">
        <v>44226.0</v>
      </c>
      <c r="B5100" s="77" t="s">
        <v>283</v>
      </c>
      <c r="C5100" s="9"/>
      <c r="D5100" s="9"/>
      <c r="E5100" s="9">
        <v>44.7</v>
      </c>
      <c r="F5100" s="9"/>
      <c r="G5100" s="4">
        <v>13.5</v>
      </c>
      <c r="H5100" s="5">
        <v>700.0</v>
      </c>
      <c r="I5100" s="12">
        <f>if(H5100&lt;0,-H5100/(-H5100+100),100/(H5100+100))/(if(H5100&lt;0,-H5100/(-H5100+100),100/(H5100+100))+if(H5101&lt;0,-H5101/(-H5101+100),100/(H5101+100)))</f>
        <v>0.1189427313</v>
      </c>
      <c r="J5100" s="5">
        <v>76.0</v>
      </c>
      <c r="K5100" s="14" t="str">
        <f>IF(C5100&lt;&gt;"",IF(C5100+G5100&gt;0,C5100+G5100,""),IF(G5100-C5101&gt;0,G5100-C5101,""))</f>
        <v/>
      </c>
      <c r="L5100" s="15" t="str">
        <f>if(K5100&lt;&gt;"",if(J5101-J5100&lt;G5100,1,if(G5100=J5101-J5100,"Push",0)),"")</f>
        <v/>
      </c>
    </row>
    <row r="5101" hidden="1">
      <c r="B5101" s="74" t="s">
        <v>342</v>
      </c>
      <c r="C5101" s="3">
        <v>13.8</v>
      </c>
      <c r="D5101" s="21">
        <v>0.867</v>
      </c>
      <c r="F5101" s="3"/>
      <c r="G5101" s="4">
        <v>-13.5</v>
      </c>
      <c r="H5101" s="5">
        <v>-1250.0</v>
      </c>
      <c r="I5101" s="12">
        <f>if(H5101&lt;0,-H5101/(-H5101+100),100/(H5101+100))/(if(H5101&lt;0,-H5101/(-H5101+100),100/(H5101+100))+if(H5100&lt;0,-H5100/(-H5100+100),100/(H5100+100)))</f>
        <v>0.8810572687</v>
      </c>
      <c r="J5101" s="5">
        <v>81.0</v>
      </c>
      <c r="K5101" s="23">
        <f>IF(C5101&lt;&gt;"",IF(C5101+G5101&gt;0,C5101+G5101,""),IF(G5101-C5100&gt;0,G5101-C5100,""))</f>
        <v>0.3</v>
      </c>
      <c r="L5101" s="15">
        <f>if(K5101&lt;&gt;"",if(J5100-J5101&lt;G5101,1,if(G5101=J5100-J5101,"Push",0)),"")</f>
        <v>0</v>
      </c>
    </row>
    <row r="5102" hidden="1">
      <c r="A5102" s="76">
        <v>44226.0</v>
      </c>
      <c r="B5102" s="77" t="s">
        <v>202</v>
      </c>
      <c r="C5102" s="9"/>
      <c r="D5102" s="9"/>
      <c r="E5102" s="9">
        <v>44.4</v>
      </c>
      <c r="F5102" s="9"/>
      <c r="G5102" s="4">
        <v>6.0</v>
      </c>
      <c r="H5102" s="5">
        <v>215.0</v>
      </c>
      <c r="I5102" s="12">
        <f>if(H5102&lt;0,-H5102/(-H5102+100),100/(H5102+100))/(if(H5102&lt;0,-H5102/(-H5102+100),100/(H5102+100))+if(H5103&lt;0,-H5103/(-H5103+100),100/(H5103+100)))</f>
        <v>0.3021148036</v>
      </c>
      <c r="J5102" s="5">
        <v>65.0</v>
      </c>
      <c r="K5102" s="14">
        <f>IF(C5102&lt;&gt;"",IF(C5102+G5102&gt;0,C5102+G5102,""),IF(G5102-C5103&gt;0,G5102-C5103,""))</f>
        <v>0.4</v>
      </c>
      <c r="L5102" s="15">
        <f>if(K5102&lt;&gt;"",if(J5103-J5102&lt;G5102,1,if(G5102=J5103-J5102,"Push",0)),"")</f>
        <v>1</v>
      </c>
    </row>
    <row r="5103" hidden="1">
      <c r="B5103" s="74" t="s">
        <v>249</v>
      </c>
      <c r="C5103" s="3">
        <v>5.6</v>
      </c>
      <c r="D5103" s="21">
        <v>0.712</v>
      </c>
      <c r="F5103" s="3"/>
      <c r="G5103" s="4">
        <v>-6.0</v>
      </c>
      <c r="H5103" s="5">
        <v>-275.0</v>
      </c>
      <c r="I5103" s="12">
        <f>if(H5103&lt;0,-H5103/(-H5103+100),100/(H5103+100))/(if(H5103&lt;0,-H5103/(-H5103+100),100/(H5103+100))+if(H5102&lt;0,-H5102/(-H5102+100),100/(H5102+100)))</f>
        <v>0.6978851964</v>
      </c>
      <c r="J5103" s="5">
        <v>68.0</v>
      </c>
      <c r="K5103" s="23" t="str">
        <f>IF(C5103&lt;&gt;"",IF(C5103+G5103&gt;0,C5103+G5103,""),IF(G5103-C5102&gt;0,G5103-C5102,""))</f>
        <v/>
      </c>
      <c r="L5103" s="15" t="str">
        <f>if(K5103&lt;&gt;"",if(J5102-J5103&lt;G5103,1,if(G5103=J5102-J5103,"Push",0)),"")</f>
        <v/>
      </c>
    </row>
    <row r="5104" hidden="1">
      <c r="A5104" s="76">
        <v>44226.0</v>
      </c>
      <c r="B5104" s="77" t="s">
        <v>305</v>
      </c>
      <c r="C5104" s="9"/>
      <c r="D5104" s="9"/>
      <c r="E5104" s="9">
        <v>35.7</v>
      </c>
      <c r="F5104" s="9"/>
      <c r="G5104" s="4">
        <v>8.5</v>
      </c>
      <c r="H5104" s="5">
        <v>320.0</v>
      </c>
      <c r="I5104" s="12">
        <f>if(H5104&lt;0,-H5104/(-H5104+100),100/(H5104+100))/(if(H5104&lt;0,-H5104/(-H5104+100),100/(H5104+100))+if(H5105&lt;0,-H5105/(-H5105+100),100/(H5105+100)))</f>
        <v>0.2276707531</v>
      </c>
      <c r="J5104" s="5">
        <v>57.0</v>
      </c>
      <c r="K5104" s="14">
        <f>IF(C5104&lt;&gt;"",IF(C5104+G5104&gt;0,C5104+G5104,""),IF(G5104-C5105&gt;0,G5104-C5105,""))</f>
        <v>0.8</v>
      </c>
      <c r="L5104" s="15">
        <f>if(K5104&lt;&gt;"",if(J5105-J5104&lt;G5104,1,if(G5104=J5105-J5104,"Push",0)),"")</f>
        <v>0</v>
      </c>
    </row>
    <row r="5105" hidden="1">
      <c r="B5105" s="74" t="s">
        <v>97</v>
      </c>
      <c r="C5105" s="3">
        <v>7.7</v>
      </c>
      <c r="D5105" s="21">
        <v>0.76</v>
      </c>
      <c r="F5105" s="3"/>
      <c r="G5105" s="4">
        <v>-8.5</v>
      </c>
      <c r="H5105" s="5">
        <v>-420.0</v>
      </c>
      <c r="I5105" s="12">
        <f>if(H5105&lt;0,-H5105/(-H5105+100),100/(H5105+100))/(if(H5105&lt;0,-H5105/(-H5105+100),100/(H5105+100))+if(H5104&lt;0,-H5104/(-H5104+100),100/(H5104+100)))</f>
        <v>0.7723292469</v>
      </c>
      <c r="J5105" s="5">
        <v>79.0</v>
      </c>
      <c r="K5105" s="23" t="str">
        <f>IF(C5105&lt;&gt;"",IF(C5105+G5105&gt;0,C5105+G5105,""),IF(G5105-C5104&gt;0,G5105-C5104,""))</f>
        <v/>
      </c>
      <c r="L5105" s="15" t="str">
        <f>if(K5105&lt;&gt;"",if(J5104-J5105&lt;G5105,1,if(G5105=J5104-J5105,"Push",0)),"")</f>
        <v/>
      </c>
    </row>
    <row r="5106" hidden="1">
      <c r="A5106" s="76">
        <v>44226.0</v>
      </c>
      <c r="B5106" s="77" t="s">
        <v>264</v>
      </c>
      <c r="C5106" s="9">
        <v>3.5</v>
      </c>
      <c r="D5106" s="25">
        <v>0.642</v>
      </c>
      <c r="E5106" s="9">
        <v>33.8</v>
      </c>
      <c r="F5106" s="9"/>
      <c r="G5106" s="4">
        <v>-2.5</v>
      </c>
      <c r="H5106" s="5">
        <v>-148.0</v>
      </c>
      <c r="I5106" s="12">
        <f>if(H5106&lt;0,-H5106/(-H5106+100),100/(H5106+100))/(if(H5106&lt;0,-H5106/(-H5106+100),100/(H5106+100))+if(H5107&lt;0,-H5107/(-H5107+100),100/(H5107+100)))</f>
        <v>0.5676429568</v>
      </c>
      <c r="J5106" s="5">
        <v>54.0</v>
      </c>
      <c r="K5106" s="14">
        <f>IF(C5106&lt;&gt;"",IF(C5106+G5106&gt;0,C5106+G5106,""),IF(G5106-C5107&gt;0,G5106-C5107,""))</f>
        <v>1</v>
      </c>
      <c r="L5106" s="15">
        <f>if(K5106&lt;&gt;"",if(J5107-J5106&lt;G5106,1,if(G5106=J5107-J5106,"Push",0)),"")</f>
        <v>0</v>
      </c>
    </row>
    <row r="5107" hidden="1">
      <c r="B5107" s="74" t="s">
        <v>339</v>
      </c>
      <c r="C5107" s="3"/>
      <c r="D5107" s="3"/>
      <c r="F5107" s="3"/>
      <c r="G5107" s="4">
        <v>2.5</v>
      </c>
      <c r="H5107" s="5">
        <v>120.0</v>
      </c>
      <c r="I5107" s="12">
        <f>if(H5107&lt;0,-H5107/(-H5107+100),100/(H5107+100))/(if(H5107&lt;0,-H5107/(-H5107+100),100/(H5107+100))+if(H5106&lt;0,-H5106/(-H5106+100),100/(H5106+100)))</f>
        <v>0.4323570432</v>
      </c>
      <c r="J5107" s="5">
        <v>66.0</v>
      </c>
      <c r="K5107" s="23" t="str">
        <f>IF(C5107&lt;&gt;"",IF(C5107+G5107&gt;0,C5107+G5107,""),IF(G5107-C5106&gt;0,G5107-C5106,""))</f>
        <v/>
      </c>
      <c r="L5107" s="15" t="str">
        <f>if(K5107&lt;&gt;"",if(J5106-J5107&lt;G5107,1,if(G5107=J5106-J5107,"Push",0)),"")</f>
        <v/>
      </c>
    </row>
    <row r="5108" hidden="1">
      <c r="A5108" s="76">
        <v>44226.0</v>
      </c>
      <c r="B5108" s="77" t="s">
        <v>358</v>
      </c>
      <c r="C5108" s="9">
        <v>5.9</v>
      </c>
      <c r="D5108" s="25">
        <v>0.735</v>
      </c>
      <c r="E5108" s="9">
        <v>30.2</v>
      </c>
      <c r="F5108" s="9"/>
      <c r="G5108" s="4">
        <v>-8.0</v>
      </c>
      <c r="H5108" s="5">
        <v>-385.0</v>
      </c>
      <c r="I5108" s="12">
        <f>if(H5108&lt;0,-H5108/(-H5108+100),100/(H5108+100))/(if(H5108&lt;0,-H5108/(-H5108+100),100/(H5108+100))+if(H5109&lt;0,-H5109/(-H5109+100),100/(H5109+100)))</f>
        <v>0.7581951888</v>
      </c>
      <c r="J5108" s="5">
        <v>84.0</v>
      </c>
      <c r="K5108" s="14" t="str">
        <f>IF(C5108&lt;&gt;"",IF(C5108+G5108&gt;0,C5108+G5108,""),IF(G5108-C5109&gt;0,G5108-C5109,""))</f>
        <v/>
      </c>
      <c r="L5108" s="15" t="str">
        <f>if(K5108&lt;&gt;"",if(J5109-J5108&lt;G5108,1,if(G5108=J5109-J5108,"Push",0)),"")</f>
        <v/>
      </c>
    </row>
    <row r="5109" hidden="1">
      <c r="B5109" s="74" t="s">
        <v>168</v>
      </c>
      <c r="C5109" s="3"/>
      <c r="D5109" s="3"/>
      <c r="F5109" s="3"/>
      <c r="G5109" s="4">
        <v>8.0</v>
      </c>
      <c r="H5109" s="5">
        <v>295.0</v>
      </c>
      <c r="I5109" s="12">
        <f>if(H5109&lt;0,-H5109/(-H5109+100),100/(H5109+100))/(if(H5109&lt;0,-H5109/(-H5109+100),100/(H5109+100))+if(H5108&lt;0,-H5108/(-H5108+100),100/(H5108+100)))</f>
        <v>0.2418048112</v>
      </c>
      <c r="J5109" s="5">
        <v>79.0</v>
      </c>
      <c r="K5109" s="23">
        <f>IF(C5109&lt;&gt;"",IF(C5109+G5109&gt;0,C5109+G5109,""),IF(G5109-C5108&gt;0,G5109-C5108,""))</f>
        <v>2.1</v>
      </c>
      <c r="L5109" s="15">
        <f>if(K5109&lt;&gt;"",if(J5108-J5109&lt;G5109,1,if(G5109=J5108-J5109,"Push",0)),"")</f>
        <v>1</v>
      </c>
    </row>
    <row r="5110" hidden="1">
      <c r="A5110" s="76">
        <v>44226.0</v>
      </c>
      <c r="B5110" s="77" t="s">
        <v>239</v>
      </c>
      <c r="C5110" s="9">
        <v>3.2</v>
      </c>
      <c r="D5110" s="25">
        <v>0.615</v>
      </c>
      <c r="E5110" s="9">
        <v>37.8</v>
      </c>
      <c r="F5110" s="9"/>
      <c r="G5110" s="4">
        <v>-4.0</v>
      </c>
      <c r="H5110" s="5">
        <v>-186.0</v>
      </c>
      <c r="I5110" s="12">
        <f>if(H5110&lt;0,-H5110/(-H5110+100),100/(H5110+100))/(if(H5110&lt;0,-H5110/(-H5110+100),100/(H5110+100))+if(H5111&lt;0,-H5111/(-H5111+100),100/(H5111+100)))</f>
        <v>0.6238326976</v>
      </c>
      <c r="J5110" s="5">
        <v>76.0</v>
      </c>
      <c r="K5110" s="14" t="str">
        <f>IF(C5110&lt;&gt;"",IF(C5110+G5110&gt;0,C5110+G5110,""),IF(G5110-C5111&gt;0,G5110-C5111,""))</f>
        <v/>
      </c>
      <c r="L5110" s="15" t="str">
        <f>if(K5110&lt;&gt;"",if(J5111-J5110&lt;G5110,1,if(G5110=J5111-J5110,"Push",0)),"")</f>
        <v/>
      </c>
    </row>
    <row r="5111" hidden="1">
      <c r="B5111" s="74" t="s">
        <v>135</v>
      </c>
      <c r="C5111" s="3"/>
      <c r="D5111" s="3"/>
      <c r="F5111" s="3"/>
      <c r="G5111" s="4">
        <v>4.0</v>
      </c>
      <c r="H5111" s="5">
        <v>155.0</v>
      </c>
      <c r="I5111" s="12">
        <f>if(H5111&lt;0,-H5111/(-H5111+100),100/(H5111+100))/(if(H5111&lt;0,-H5111/(-H5111+100),100/(H5111+100))+if(H5110&lt;0,-H5110/(-H5110+100),100/(H5110+100)))</f>
        <v>0.3761673024</v>
      </c>
      <c r="J5111" s="5">
        <v>59.0</v>
      </c>
      <c r="K5111" s="23">
        <f>IF(C5111&lt;&gt;"",IF(C5111+G5111&gt;0,C5111+G5111,""),IF(G5111-C5110&gt;0,G5111-C5110,""))</f>
        <v>0.8</v>
      </c>
      <c r="L5111" s="15">
        <f>if(K5111&lt;&gt;"",if(J5110-J5111&lt;G5111,1,if(G5111=J5110-J5111,"Push",0)),"")</f>
        <v>0</v>
      </c>
    </row>
    <row r="5112" hidden="1">
      <c r="A5112" s="76">
        <v>44226.0</v>
      </c>
      <c r="B5112" s="77" t="s">
        <v>169</v>
      </c>
      <c r="C5112" s="9"/>
      <c r="D5112" s="9"/>
      <c r="E5112" s="9">
        <v>23.9</v>
      </c>
      <c r="F5112" s="9"/>
      <c r="G5112" s="4">
        <v>13.5</v>
      </c>
      <c r="H5112" s="5">
        <v>700.0</v>
      </c>
      <c r="I5112" s="12">
        <f>if(H5112&lt;0,-H5112/(-H5112+100),100/(H5112+100))/(if(H5112&lt;0,-H5112/(-H5112+100),100/(H5112+100))+if(H5113&lt;0,-H5113/(-H5113+100),100/(H5113+100)))</f>
        <v>0.1198815984</v>
      </c>
      <c r="J5112" s="5">
        <v>66.0</v>
      </c>
      <c r="K5112" s="14" t="str">
        <f>IF(C5112&lt;&gt;"",IF(C5112+G5112&gt;0,C5112+G5112,""),IF(G5112-C5113&gt;0,G5112-C5113,""))</f>
        <v/>
      </c>
      <c r="L5112" s="15" t="str">
        <f>if(K5112&lt;&gt;"",if(J5113-J5112&lt;G5112,1,if(G5112=J5113-J5112,"Push",0)),"")</f>
        <v/>
      </c>
    </row>
    <row r="5113" hidden="1">
      <c r="B5113" s="74" t="s">
        <v>252</v>
      </c>
      <c r="C5113" s="3">
        <v>15.1</v>
      </c>
      <c r="D5113" s="21">
        <v>0.895</v>
      </c>
      <c r="F5113" s="3"/>
      <c r="G5113" s="4">
        <v>-13.5</v>
      </c>
      <c r="H5113" s="5">
        <v>-1115.0</v>
      </c>
      <c r="I5113" s="12">
        <f>if(H5113&lt;0,-H5113/(-H5113+100),100/(H5113+100))/(if(H5113&lt;0,-H5113/(-H5113+100),100/(H5113+100))+if(H5112&lt;0,-H5112/(-H5112+100),100/(H5112+100)))</f>
        <v>0.8801184016</v>
      </c>
      <c r="J5113" s="5">
        <v>94.0</v>
      </c>
      <c r="K5113" s="23">
        <f>IF(C5113&lt;&gt;"",IF(C5113+G5113&gt;0,C5113+G5113,""),IF(G5113-C5112&gt;0,G5113-C5112,""))</f>
        <v>1.6</v>
      </c>
      <c r="L5113" s="15">
        <f>if(K5113&lt;&gt;"",if(J5112-J5113&lt;G5113,1,if(G5113=J5112-J5113,"Push",0)),"")</f>
        <v>1</v>
      </c>
    </row>
    <row r="5114" hidden="1">
      <c r="A5114" s="76">
        <v>44226.0</v>
      </c>
      <c r="B5114" s="77" t="s">
        <v>46</v>
      </c>
      <c r="C5114" s="9">
        <v>3.7</v>
      </c>
      <c r="D5114" s="25">
        <v>0.634</v>
      </c>
      <c r="E5114" s="9">
        <v>70.4</v>
      </c>
      <c r="F5114" s="9"/>
      <c r="G5114" s="4">
        <v>-3.5</v>
      </c>
      <c r="H5114" s="5">
        <v>-175.0</v>
      </c>
      <c r="I5114" s="12">
        <f>if(H5114&lt;0,-H5114/(-H5114+100),100/(H5114+100))/(if(H5114&lt;0,-H5114/(-H5114+100),100/(H5114+100))+if(H5115&lt;0,-H5115/(-H5115+100),100/(H5115+100)))</f>
        <v>0.6043165468</v>
      </c>
      <c r="J5114" s="5">
        <v>84.0</v>
      </c>
      <c r="K5114" s="14">
        <f>IF(C5114&lt;&gt;"",IF(C5114+G5114&gt;0,C5114+G5114,""),IF(G5114-C5115&gt;0,G5114-C5115,""))</f>
        <v>0.2</v>
      </c>
      <c r="L5114" s="15">
        <f>if(K5114&lt;&gt;"",if(J5115-J5114&lt;G5114,1,if(G5114=J5115-J5114,"Push",0)),"")</f>
        <v>1</v>
      </c>
    </row>
    <row r="5115" hidden="1">
      <c r="B5115" s="74" t="s">
        <v>49</v>
      </c>
      <c r="C5115" s="3"/>
      <c r="D5115" s="3"/>
      <c r="F5115" s="3"/>
      <c r="G5115" s="4">
        <v>3.5</v>
      </c>
      <c r="H5115" s="5">
        <v>140.0</v>
      </c>
      <c r="I5115" s="12">
        <f>if(H5115&lt;0,-H5115/(-H5115+100),100/(H5115+100))/(if(H5115&lt;0,-H5115/(-H5115+100),100/(H5115+100))+if(H5114&lt;0,-H5114/(-H5114+100),100/(H5114+100)))</f>
        <v>0.3956834532</v>
      </c>
      <c r="J5115" s="5">
        <v>66.0</v>
      </c>
      <c r="K5115" s="23" t="str">
        <f>IF(C5115&lt;&gt;"",IF(C5115+G5115&gt;0,C5115+G5115,""),IF(G5115-C5114&gt;0,G5115-C5114,""))</f>
        <v/>
      </c>
      <c r="L5115" s="15" t="str">
        <f>if(K5115&lt;&gt;"",if(J5114-J5115&lt;G5115,1,if(G5115=J5114-J5115,"Push",0)),"")</f>
        <v/>
      </c>
    </row>
    <row r="5116" hidden="1">
      <c r="A5116" s="76">
        <v>44226.0</v>
      </c>
      <c r="B5116" s="77" t="s">
        <v>27</v>
      </c>
      <c r="C5116" s="9"/>
      <c r="D5116" s="9"/>
      <c r="E5116" s="9">
        <v>64.0</v>
      </c>
      <c r="F5116" s="9"/>
      <c r="G5116" s="4">
        <v>10.0</v>
      </c>
      <c r="H5116" s="5">
        <v>420.0</v>
      </c>
      <c r="I5116" s="12">
        <f>if(H5116&lt;0,-H5116/(-H5116+100),100/(H5116+100))/(if(H5116&lt;0,-H5116/(-H5116+100),100/(H5116+100))+if(H5117&lt;0,-H5117/(-H5117+100),100/(H5117+100)))</f>
        <v>0.1836083023</v>
      </c>
      <c r="J5116" s="5">
        <v>50.0</v>
      </c>
      <c r="K5116" s="14" t="str">
        <f>IF(C5116&lt;&gt;"",IF(C5116+G5116&gt;0,C5116+G5116,""),IF(G5116-C5117&gt;0,G5116-C5117,""))</f>
        <v/>
      </c>
      <c r="L5116" s="15" t="str">
        <f>if(K5116&lt;&gt;"",if(J5117-J5116&lt;G5116,1,if(G5116=J5117-J5116,"Push",0)),"")</f>
        <v/>
      </c>
    </row>
    <row r="5117" hidden="1">
      <c r="B5117" s="74" t="s">
        <v>261</v>
      </c>
      <c r="C5117" s="3">
        <v>12.4</v>
      </c>
      <c r="D5117" s="21">
        <v>0.875</v>
      </c>
      <c r="F5117" s="3"/>
      <c r="G5117" s="4">
        <v>-10.0</v>
      </c>
      <c r="H5117" s="5">
        <v>-590.0</v>
      </c>
      <c r="I5117" s="12">
        <f>if(H5117&lt;0,-H5117/(-H5117+100),100/(H5117+100))/(if(H5117&lt;0,-H5117/(-H5117+100),100/(H5117+100))+if(H5116&lt;0,-H5116/(-H5116+100),100/(H5116+100)))</f>
        <v>0.8163916977</v>
      </c>
      <c r="J5117" s="5">
        <v>71.0</v>
      </c>
      <c r="K5117" s="23">
        <f>IF(C5117&lt;&gt;"",IF(C5117+G5117&gt;0,C5117+G5117,""),IF(G5117-C5116&gt;0,G5117-C5116,""))</f>
        <v>2.4</v>
      </c>
      <c r="L5117" s="15">
        <f>if(K5117&lt;&gt;"",if(J5116-J5117&lt;G5117,1,if(G5117=J5116-J5117,"Push",0)),"")</f>
        <v>1</v>
      </c>
    </row>
    <row r="5118" hidden="1">
      <c r="A5118" s="76">
        <v>44226.0</v>
      </c>
      <c r="B5118" s="77" t="s">
        <v>355</v>
      </c>
      <c r="C5118" s="9">
        <v>2.5</v>
      </c>
      <c r="D5118" s="25">
        <v>0.598</v>
      </c>
      <c r="E5118" s="9">
        <v>53.1</v>
      </c>
      <c r="F5118" s="9"/>
      <c r="G5118" s="4">
        <v>0.0</v>
      </c>
      <c r="H5118" s="5">
        <v>-110.0</v>
      </c>
      <c r="I5118" s="12">
        <f>if(H5118&lt;0,-H5118/(-H5118+100),100/(H5118+100))/(if(H5118&lt;0,-H5118/(-H5118+100),100/(H5118+100))+if(H5119&lt;0,-H5119/(-H5119+100),100/(H5119+100)))</f>
        <v>0.5</v>
      </c>
      <c r="J5118" s="5">
        <v>77.0</v>
      </c>
      <c r="K5118" s="14">
        <f>IF(C5118&lt;&gt;"",IF(C5118+G5118&gt;0,C5118+G5118,""),IF(G5118-C5119&gt;0,G5118-C5119,""))</f>
        <v>2.5</v>
      </c>
      <c r="L5118" s="15">
        <f>if(K5118&lt;&gt;"",if(J5119-J5118&lt;G5118,1,if(G5118=J5119-J5118,"Push",0)),"")</f>
        <v>1</v>
      </c>
    </row>
    <row r="5119" hidden="1">
      <c r="B5119" s="74" t="s">
        <v>390</v>
      </c>
      <c r="C5119" s="3"/>
      <c r="D5119" s="3"/>
      <c r="F5119" s="3"/>
      <c r="G5119" s="4">
        <v>0.0</v>
      </c>
      <c r="H5119" s="5">
        <v>-110.0</v>
      </c>
      <c r="I5119" s="12">
        <f>if(H5119&lt;0,-H5119/(-H5119+100),100/(H5119+100))/(if(H5119&lt;0,-H5119/(-H5119+100),100/(H5119+100))+if(H5118&lt;0,-H5118/(-H5118+100),100/(H5118+100)))</f>
        <v>0.5</v>
      </c>
      <c r="J5119" s="5">
        <v>72.0</v>
      </c>
      <c r="K5119" s="23" t="str">
        <f>IF(C5119&lt;&gt;"",IF(C5119+G5119&gt;0,C5119+G5119,""),IF(G5119-C5118&gt;0,G5119-C5118,""))</f>
        <v/>
      </c>
      <c r="L5119" s="15" t="str">
        <f>if(K5119&lt;&gt;"",if(J5118-J5119&lt;G5119,1,if(G5119=J5118-J5119,"Push",0)),"")</f>
        <v/>
      </c>
    </row>
    <row r="5120" hidden="1">
      <c r="A5120" s="76">
        <v>44226.0</v>
      </c>
      <c r="B5120" s="77" t="s">
        <v>369</v>
      </c>
      <c r="C5120" s="9"/>
      <c r="D5120" s="9"/>
      <c r="E5120" s="9">
        <v>47.4</v>
      </c>
      <c r="F5120" s="9"/>
      <c r="G5120" s="4">
        <v>14.5</v>
      </c>
      <c r="H5120" s="5">
        <v>850.0</v>
      </c>
      <c r="I5120" s="12">
        <f>if(H5120&lt;0,-H5120/(-H5120+100),100/(H5120+100))/(if(H5120&lt;0,-H5120/(-H5120+100),100/(H5120+100))+if(H5121&lt;0,-H5121/(-H5121+100),100/(H5121+100)))</f>
        <v>0.1003777658</v>
      </c>
      <c r="J5120" s="5">
        <v>56.0</v>
      </c>
      <c r="K5120" s="14" t="str">
        <f>IF(C5120&lt;&gt;"",IF(C5120+G5120&gt;0,C5120+G5120,""),IF(G5120-C5121&gt;0,G5120-C5121,""))</f>
        <v/>
      </c>
      <c r="L5120" s="15" t="str">
        <f>if(K5120&lt;&gt;"",if(J5121-J5120&lt;G5120,1,if(G5120=J5121-J5120,"Push",0)),"")</f>
        <v/>
      </c>
    </row>
    <row r="5121" hidden="1">
      <c r="B5121" s="74" t="s">
        <v>345</v>
      </c>
      <c r="C5121" s="3">
        <v>16.6</v>
      </c>
      <c r="D5121" s="21">
        <v>0.924</v>
      </c>
      <c r="F5121" s="3"/>
      <c r="G5121" s="4">
        <v>-14.5</v>
      </c>
      <c r="H5121" s="5">
        <v>-1667.0</v>
      </c>
      <c r="I5121" s="12">
        <f>if(H5121&lt;0,-H5121/(-H5121+100),100/(H5121+100))/(if(H5121&lt;0,-H5121/(-H5121+100),100/(H5121+100))+if(H5120&lt;0,-H5120/(-H5120+100),100/(H5120+100)))</f>
        <v>0.8996222342</v>
      </c>
      <c r="J5121" s="5">
        <v>86.0</v>
      </c>
      <c r="K5121" s="23">
        <f>IF(C5121&lt;&gt;"",IF(C5121+G5121&gt;0,C5121+G5121,""),IF(G5121-C5120&gt;0,G5121-C5120,""))</f>
        <v>2.1</v>
      </c>
      <c r="L5121" s="15">
        <f>if(K5121&lt;&gt;"",if(J5120-J5121&lt;G5121,1,if(G5121=J5120-J5121,"Push",0)),"")</f>
        <v>1</v>
      </c>
    </row>
    <row r="5122" hidden="1">
      <c r="A5122" s="79">
        <v>44226.0</v>
      </c>
      <c r="B5122" s="80" t="s">
        <v>159</v>
      </c>
      <c r="C5122" s="28"/>
      <c r="D5122" s="28"/>
      <c r="E5122" s="28">
        <v>46.9</v>
      </c>
      <c r="F5122" s="28"/>
      <c r="G5122" s="68"/>
      <c r="H5122" s="31"/>
      <c r="I5122" s="32"/>
      <c r="J5122" s="41">
        <v>67.0</v>
      </c>
      <c r="K5122" s="34"/>
      <c r="L5122" s="35"/>
    </row>
    <row r="5123" hidden="1">
      <c r="B5123" s="82" t="s">
        <v>70</v>
      </c>
      <c r="C5123" s="37">
        <v>2.0</v>
      </c>
      <c r="D5123" s="38">
        <v>0.578</v>
      </c>
      <c r="F5123" s="37"/>
      <c r="G5123" s="68"/>
      <c r="H5123" s="31"/>
      <c r="I5123" s="32"/>
      <c r="J5123" s="41">
        <v>69.0</v>
      </c>
      <c r="K5123" s="40"/>
      <c r="L5123" s="35"/>
    </row>
    <row r="5124" hidden="1">
      <c r="A5124" s="76">
        <v>44226.0</v>
      </c>
      <c r="B5124" s="77" t="s">
        <v>189</v>
      </c>
      <c r="C5124" s="9">
        <v>3.5</v>
      </c>
      <c r="D5124" s="25">
        <v>0.644</v>
      </c>
      <c r="E5124" s="9">
        <v>46.8</v>
      </c>
      <c r="F5124" s="9"/>
      <c r="G5124" s="4">
        <v>-3.5</v>
      </c>
      <c r="H5124" s="5">
        <v>-175.0</v>
      </c>
      <c r="I5124" s="12">
        <f>if(H5124&lt;0,-H5124/(-H5124+100),100/(H5124+100))/(if(H5124&lt;0,-H5124/(-H5124+100),100/(H5124+100))+if(H5125&lt;0,-H5125/(-H5125+100),100/(H5125+100)))</f>
        <v>0.6072831132</v>
      </c>
      <c r="J5124" s="5">
        <v>59.0</v>
      </c>
      <c r="K5124" s="14" t="str">
        <f>IF(C5124&lt;&gt;"",IF(C5124+G5124&gt;0,C5124+G5124,""),IF(G5124-C5125&gt;0,G5124-C5125,""))</f>
        <v/>
      </c>
      <c r="L5124" s="86"/>
    </row>
    <row r="5125" hidden="1">
      <c r="B5125" s="74" t="s">
        <v>257</v>
      </c>
      <c r="C5125" s="3"/>
      <c r="D5125" s="3"/>
      <c r="F5125" s="3"/>
      <c r="G5125" s="4">
        <v>3.5</v>
      </c>
      <c r="H5125" s="5">
        <v>143.0</v>
      </c>
      <c r="I5125" s="12">
        <f>if(H5125&lt;0,-H5125/(-H5125+100),100/(H5125+100))/(if(H5125&lt;0,-H5125/(-H5125+100),100/(H5125+100))+if(H5124&lt;0,-H5124/(-H5124+100),100/(H5124+100)))</f>
        <v>0.3927168868</v>
      </c>
      <c r="J5125" s="5">
        <v>65.0</v>
      </c>
      <c r="K5125" s="23" t="str">
        <f>IF(C5125&lt;&gt;"",IF(C5125+G5125&gt;0,C5125+G5125,""),IF(G5125-C5124&gt;0,G5125-C5124,""))</f>
        <v/>
      </c>
      <c r="L5125" s="86"/>
    </row>
    <row r="5126" hidden="1">
      <c r="A5126" s="76">
        <v>44226.0</v>
      </c>
      <c r="B5126" s="77" t="s">
        <v>278</v>
      </c>
      <c r="C5126" s="9"/>
      <c r="D5126" s="9"/>
      <c r="E5126" s="9">
        <v>44.0</v>
      </c>
      <c r="F5126" s="9"/>
      <c r="G5126" s="4">
        <v>3.5</v>
      </c>
      <c r="H5126" s="5">
        <v>143.0</v>
      </c>
      <c r="I5126" s="12">
        <f>if(H5126&lt;0,-H5126/(-H5126+100),100/(H5126+100))/(if(H5126&lt;0,-H5126/(-H5126+100),100/(H5126+100))+if(H5127&lt;0,-H5127/(-H5127+100),100/(H5127+100)))</f>
        <v>0.3927168868</v>
      </c>
      <c r="J5126" s="5">
        <v>74.0</v>
      </c>
      <c r="K5126" s="14" t="str">
        <f>IF(C5126&lt;&gt;"",IF(C5126+G5126&gt;0,C5126+G5126,""),IF(G5126-C5127&gt;0,G5126-C5127,""))</f>
        <v/>
      </c>
      <c r="L5126" s="15" t="str">
        <f>if(K5126&lt;&gt;"",if(J5127-J5126&lt;G5126,1,if(G5126=J5127-J5126,"Push",0)),"")</f>
        <v/>
      </c>
    </row>
    <row r="5127" hidden="1">
      <c r="B5127" s="74" t="s">
        <v>222</v>
      </c>
      <c r="C5127" s="3">
        <v>4.2</v>
      </c>
      <c r="D5127" s="21">
        <v>0.659</v>
      </c>
      <c r="F5127" s="3"/>
      <c r="G5127" s="4">
        <v>-3.5</v>
      </c>
      <c r="H5127" s="5">
        <v>-175.0</v>
      </c>
      <c r="I5127" s="12">
        <f>if(H5127&lt;0,-H5127/(-H5127+100),100/(H5127+100))/(if(H5127&lt;0,-H5127/(-H5127+100),100/(H5127+100))+if(H5126&lt;0,-H5126/(-H5126+100),100/(H5126+100)))</f>
        <v>0.6072831132</v>
      </c>
      <c r="J5127" s="5">
        <v>73.0</v>
      </c>
      <c r="K5127" s="23">
        <f>IF(C5127&lt;&gt;"",IF(C5127+G5127&gt;0,C5127+G5127,""),IF(G5127-C5126&gt;0,G5127-C5126,""))</f>
        <v>0.7</v>
      </c>
      <c r="L5127" s="15">
        <f>if(K5127&lt;&gt;"",if(J5126-J5127&lt;G5127,1,if(G5127=J5126-J5127,"Push",0)),"")</f>
        <v>0</v>
      </c>
    </row>
    <row r="5128" hidden="1">
      <c r="A5128" s="76">
        <v>44226.0</v>
      </c>
      <c r="B5128" s="77" t="s">
        <v>68</v>
      </c>
      <c r="C5128" s="9">
        <v>3.4</v>
      </c>
      <c r="D5128" s="25">
        <v>0.623</v>
      </c>
      <c r="E5128" s="9">
        <v>43.7</v>
      </c>
      <c r="F5128" s="9"/>
      <c r="G5128" s="4">
        <v>-3.5</v>
      </c>
      <c r="H5128" s="5">
        <v>-175.0</v>
      </c>
      <c r="I5128" s="12">
        <f>if(H5128&lt;0,-H5128/(-H5128+100),100/(H5128+100))/(if(H5128&lt;0,-H5128/(-H5128+100),100/(H5128+100))+if(H5129&lt;0,-H5129/(-H5129+100),100/(H5129+100)))</f>
        <v>0.6043165468</v>
      </c>
      <c r="J5128" s="5">
        <v>65.0</v>
      </c>
      <c r="K5128" s="14" t="str">
        <f>IF(C5128&lt;&gt;"",IF(C5128+G5128&gt;0,C5128+G5128,""),IF(G5128-C5129&gt;0,G5128-C5129,""))</f>
        <v/>
      </c>
      <c r="L5128" s="15" t="str">
        <f>if(K5128&lt;&gt;"",if(J5129-J5128&lt;G5128,1,if(G5128=J5129-J5128,"Push",0)),"")</f>
        <v/>
      </c>
    </row>
    <row r="5129" hidden="1">
      <c r="B5129" s="74" t="s">
        <v>262</v>
      </c>
      <c r="C5129" s="3"/>
      <c r="D5129" s="3"/>
      <c r="F5129" s="3"/>
      <c r="G5129" s="4">
        <v>3.5</v>
      </c>
      <c r="H5129" s="5">
        <v>140.0</v>
      </c>
      <c r="I5129" s="12">
        <f>if(H5129&lt;0,-H5129/(-H5129+100),100/(H5129+100))/(if(H5129&lt;0,-H5129/(-H5129+100),100/(H5129+100))+if(H5128&lt;0,-H5128/(-H5128+100),100/(H5128+100)))</f>
        <v>0.3956834532</v>
      </c>
      <c r="J5129" s="5">
        <v>64.0</v>
      </c>
      <c r="K5129" s="23">
        <f>IF(C5129&lt;&gt;"",IF(C5129+G5129&gt;0,C5129+G5129,""),IF(G5129-C5128&gt;0,G5129-C5128,""))</f>
        <v>0.1</v>
      </c>
      <c r="L5129" s="15">
        <f>if(K5129&lt;&gt;"",if(J5128-J5129&lt;G5129,1,if(G5129=J5128-J5129,"Push",0)),"")</f>
        <v>1</v>
      </c>
    </row>
    <row r="5130" hidden="1">
      <c r="A5130" s="76">
        <v>44226.0</v>
      </c>
      <c r="B5130" s="77" t="s">
        <v>204</v>
      </c>
      <c r="C5130" s="9">
        <v>4.2</v>
      </c>
      <c r="D5130" s="25">
        <v>0.651</v>
      </c>
      <c r="E5130" s="9">
        <v>42.3</v>
      </c>
      <c r="F5130" s="9"/>
      <c r="G5130" s="4">
        <v>1.5</v>
      </c>
      <c r="H5130" s="5">
        <v>104.0</v>
      </c>
      <c r="I5130" s="12">
        <f>if(H5130&lt;0,-H5130/(-H5130+100),100/(H5130+100))/(if(H5130&lt;0,-H5130/(-H5130+100),100/(H5130+100))+if(H5131&lt;0,-H5131/(-H5131+100),100/(H5131+100)))</f>
        <v>0.46964106</v>
      </c>
      <c r="J5130" s="5">
        <v>72.0</v>
      </c>
      <c r="K5130" s="14">
        <f>IF(C5130&lt;&gt;"",IF(C5130+G5130&gt;0,C5130+G5130,""),IF(G5130-C5131&gt;0,G5130-C5131,""))</f>
        <v>5.7</v>
      </c>
      <c r="L5130" s="15">
        <f>if(K5130&lt;&gt;"",if(J5131-J5130&lt;G5130,1,if(G5130=J5131-J5130,"Push",0)),"")</f>
        <v>0</v>
      </c>
    </row>
    <row r="5131" hidden="1">
      <c r="B5131" s="74" t="s">
        <v>93</v>
      </c>
      <c r="C5131" s="3"/>
      <c r="D5131" s="3"/>
      <c r="F5131" s="3"/>
      <c r="G5131" s="4">
        <v>-1.5</v>
      </c>
      <c r="H5131" s="5">
        <v>-124.0</v>
      </c>
      <c r="I5131" s="12">
        <f>if(H5131&lt;0,-H5131/(-H5131+100),100/(H5131+100))/(if(H5131&lt;0,-H5131/(-H5131+100),100/(H5131+100))+if(H5130&lt;0,-H5130/(-H5130+100),100/(H5130+100)))</f>
        <v>0.53035894</v>
      </c>
      <c r="J5131" s="5">
        <v>82.0</v>
      </c>
      <c r="K5131" s="23" t="str">
        <f>IF(C5131&lt;&gt;"",IF(C5131+G5131&gt;0,C5131+G5131,""),IF(G5131-C5130&gt;0,G5131-C5130,""))</f>
        <v/>
      </c>
      <c r="L5131" s="15" t="str">
        <f>if(K5131&lt;&gt;"",if(J5130-J5131&lt;G5131,1,if(G5131=J5130-J5131,"Push",0)),"")</f>
        <v/>
      </c>
    </row>
    <row r="5132" hidden="1">
      <c r="A5132" s="76">
        <v>44226.0</v>
      </c>
      <c r="B5132" s="77" t="s">
        <v>233</v>
      </c>
      <c r="C5132" s="9">
        <v>0.7</v>
      </c>
      <c r="D5132" s="25">
        <v>0.526</v>
      </c>
      <c r="E5132" s="9">
        <v>40.0</v>
      </c>
      <c r="F5132" s="9"/>
      <c r="G5132" s="4">
        <v>1.0</v>
      </c>
      <c r="H5132" s="5">
        <v>-105.0</v>
      </c>
      <c r="I5132" s="12">
        <f>if(H5132&lt;0,-H5132/(-H5132+100),100/(H5132+100))/(if(H5132&lt;0,-H5132/(-H5132+100),100/(H5132+100))+if(H5133&lt;0,-H5133/(-H5133+100),100/(H5133+100)))</f>
        <v>0.4891657638</v>
      </c>
      <c r="J5132" s="5">
        <v>73.0</v>
      </c>
      <c r="K5132" s="14">
        <f>IF(C5132&lt;&gt;"",IF(C5132+G5132&gt;0,C5132+G5132,""),IF(G5132-C5133&gt;0,G5132-C5133,""))</f>
        <v>1.7</v>
      </c>
      <c r="L5132" s="15">
        <f>if(K5132&lt;&gt;"",if(J5133-J5132&lt;G5132,1,if(G5132=J5133-J5132,"Push",0)),"")</f>
        <v>0</v>
      </c>
    </row>
    <row r="5133" hidden="1">
      <c r="B5133" s="74" t="s">
        <v>165</v>
      </c>
      <c r="C5133" s="3"/>
      <c r="D5133" s="3"/>
      <c r="F5133" s="3"/>
      <c r="G5133" s="4">
        <v>-1.0</v>
      </c>
      <c r="H5133" s="5">
        <v>-115.0</v>
      </c>
      <c r="I5133" s="12">
        <f>if(H5133&lt;0,-H5133/(-H5133+100),100/(H5133+100))/(if(H5133&lt;0,-H5133/(-H5133+100),100/(H5133+100))+if(H5132&lt;0,-H5132/(-H5132+100),100/(H5132+100)))</f>
        <v>0.5108342362</v>
      </c>
      <c r="J5133" s="5">
        <v>79.0</v>
      </c>
      <c r="K5133" s="23" t="str">
        <f>IF(C5133&lt;&gt;"",IF(C5133+G5133&gt;0,C5133+G5133,""),IF(G5133-C5132&gt;0,G5133-C5132,""))</f>
        <v/>
      </c>
      <c r="L5133" s="15" t="str">
        <f>if(K5133&lt;&gt;"",if(J5132-J5133&lt;G5133,1,if(G5133=J5132-J5133,"Push",0)),"")</f>
        <v/>
      </c>
    </row>
    <row r="5134" hidden="1">
      <c r="A5134" s="76">
        <v>44226.0</v>
      </c>
      <c r="B5134" s="77" t="s">
        <v>101</v>
      </c>
      <c r="C5134" s="9"/>
      <c r="D5134" s="9"/>
      <c r="E5134" s="9">
        <v>39.4</v>
      </c>
      <c r="F5134" s="9"/>
      <c r="G5134" s="4">
        <v>6.5</v>
      </c>
      <c r="H5134" s="5">
        <v>235.0</v>
      </c>
      <c r="I5134" s="12">
        <f>if(H5134&lt;0,-H5134/(-H5134+100),100/(H5134+100))/(if(H5134&lt;0,-H5134/(-H5134+100),100/(H5134+100))+if(H5135&lt;0,-H5135/(-H5135+100),100/(H5135+100)))</f>
        <v>0.285559371</v>
      </c>
      <c r="J5134" s="5">
        <v>72.0</v>
      </c>
      <c r="K5134" s="14" t="str">
        <f>IF(C5134&lt;&gt;"",IF(C5134+G5134&gt;0,C5134+G5134,""),IF(G5134-C5135&gt;0,G5134-C5135,""))</f>
        <v/>
      </c>
      <c r="L5134" s="15" t="str">
        <f>if(K5134&lt;&gt;"",if(J5135-J5134&lt;G5134,1,if(G5134=J5135-J5134,"Push",0)),"")</f>
        <v/>
      </c>
    </row>
    <row r="5135" hidden="1">
      <c r="B5135" s="74" t="s">
        <v>398</v>
      </c>
      <c r="C5135" s="3">
        <v>7.2</v>
      </c>
      <c r="D5135" s="21">
        <v>0.757</v>
      </c>
      <c r="F5135" s="3"/>
      <c r="G5135" s="4">
        <v>-6.5</v>
      </c>
      <c r="H5135" s="5">
        <v>-295.0</v>
      </c>
      <c r="I5135" s="12">
        <f>if(H5135&lt;0,-H5135/(-H5135+100),100/(H5135+100))/(if(H5135&lt;0,-H5135/(-H5135+100),100/(H5135+100))+if(H5134&lt;0,-H5134/(-H5134+100),100/(H5134+100)))</f>
        <v>0.714440629</v>
      </c>
      <c r="J5135" s="5">
        <v>69.0</v>
      </c>
      <c r="K5135" s="23">
        <f>IF(C5135&lt;&gt;"",IF(C5135+G5135&gt;0,C5135+G5135,""),IF(G5135-C5134&gt;0,G5135-C5134,""))</f>
        <v>0.7</v>
      </c>
      <c r="L5135" s="15">
        <f>if(K5135&lt;&gt;"",if(J5134-J5135&lt;G5135,1,if(G5135=J5134-J5135,"Push",0)),"")</f>
        <v>0</v>
      </c>
    </row>
    <row r="5136" hidden="1">
      <c r="A5136" s="76">
        <v>44226.0</v>
      </c>
      <c r="B5136" s="77" t="s">
        <v>79</v>
      </c>
      <c r="C5136" s="9"/>
      <c r="D5136" s="9"/>
      <c r="E5136" s="9">
        <v>35.2</v>
      </c>
      <c r="F5136" s="9"/>
      <c r="G5136" s="4">
        <v>3.5</v>
      </c>
      <c r="H5136" s="5">
        <v>138.0</v>
      </c>
      <c r="I5136" s="12">
        <f>if(H5136&lt;0,-H5136/(-H5136+100),100/(H5136+100))/(if(H5136&lt;0,-H5136/(-H5136+100),100/(H5136+100))+if(H5137&lt;0,-H5137/(-H5137+100),100/(H5137+100)))</f>
        <v>0.4029192641</v>
      </c>
      <c r="J5136" s="5">
        <v>81.0</v>
      </c>
      <c r="K5136" s="14" t="str">
        <f>IF(C5136&lt;&gt;"",IF(C5136+G5136&gt;0,C5136+G5136,""),IF(G5136-C5137&gt;0,G5136-C5137,""))</f>
        <v/>
      </c>
      <c r="L5136" s="15" t="str">
        <f>if(K5136&lt;&gt;"",if(J5137-J5136&lt;G5136,1,if(G5136=J5137-J5136,"Push",0)),"")</f>
        <v/>
      </c>
    </row>
    <row r="5137" hidden="1">
      <c r="B5137" s="74" t="s">
        <v>356</v>
      </c>
      <c r="C5137" s="3">
        <v>5.2</v>
      </c>
      <c r="D5137" s="21">
        <v>0.674</v>
      </c>
      <c r="F5137" s="3"/>
      <c r="G5137" s="4">
        <v>-3.5</v>
      </c>
      <c r="H5137" s="5">
        <v>-165.0</v>
      </c>
      <c r="I5137" s="12">
        <f>if(H5137&lt;0,-H5137/(-H5137+100),100/(H5137+100))/(if(H5137&lt;0,-H5137/(-H5137+100),100/(H5137+100))+if(H5136&lt;0,-H5136/(-H5136+100),100/(H5136+100)))</f>
        <v>0.5970807359</v>
      </c>
      <c r="J5137" s="5">
        <v>77.0</v>
      </c>
      <c r="K5137" s="23">
        <f>IF(C5137&lt;&gt;"",IF(C5137+G5137&gt;0,C5137+G5137,""),IF(G5137-C5136&gt;0,G5137-C5136,""))</f>
        <v>1.7</v>
      </c>
      <c r="L5137" s="15">
        <f>if(K5137&lt;&gt;"",if(J5136-J5137&lt;G5137,1,if(G5137=J5136-J5137,"Push",0)),"")</f>
        <v>0</v>
      </c>
    </row>
    <row r="5138" hidden="1">
      <c r="A5138" s="76">
        <v>44226.0</v>
      </c>
      <c r="B5138" s="77" t="s">
        <v>382</v>
      </c>
      <c r="C5138" s="9"/>
      <c r="D5138" s="9"/>
      <c r="E5138" s="9">
        <v>33.8</v>
      </c>
      <c r="F5138" s="9"/>
      <c r="G5138" s="4">
        <v>9.5</v>
      </c>
      <c r="H5138" s="5">
        <v>390.0</v>
      </c>
      <c r="I5138" s="12">
        <f>if(H5138&lt;0,-H5138/(-H5138+100),100/(H5138+100))/(if(H5138&lt;0,-H5138/(-H5138+100),100/(H5138+100))+if(H5139&lt;0,-H5139/(-H5139+100),100/(H5139+100)))</f>
        <v>0.1952277657</v>
      </c>
      <c r="J5138" s="5">
        <v>56.0</v>
      </c>
      <c r="K5138" s="14">
        <f>IF(C5138&lt;&gt;"",IF(C5138+G5138&gt;0,C5138+G5138,""),IF(G5138-C5139&gt;0,G5138-C5139,""))</f>
        <v>1.7</v>
      </c>
      <c r="L5138" s="15">
        <f>if(K5138&lt;&gt;"",if(J5139-J5138&lt;G5138,1,if(G5138=J5139-J5138,"Push",0)),"")</f>
        <v>0</v>
      </c>
    </row>
    <row r="5139" hidden="1">
      <c r="B5139" s="74" t="s">
        <v>56</v>
      </c>
      <c r="C5139" s="3">
        <v>7.8</v>
      </c>
      <c r="D5139" s="21">
        <v>0.768</v>
      </c>
      <c r="F5139" s="3"/>
      <c r="G5139" s="4">
        <v>-9.5</v>
      </c>
      <c r="H5139" s="5">
        <v>-530.0</v>
      </c>
      <c r="I5139" s="12">
        <f>if(H5139&lt;0,-H5139/(-H5139+100),100/(H5139+100))/(if(H5139&lt;0,-H5139/(-H5139+100),100/(H5139+100))+if(H5138&lt;0,-H5138/(-H5138+100),100/(H5138+100)))</f>
        <v>0.8047722343</v>
      </c>
      <c r="J5139" s="5">
        <v>71.0</v>
      </c>
      <c r="K5139" s="23" t="str">
        <f>IF(C5139&lt;&gt;"",IF(C5139+G5139&gt;0,C5139+G5139,""),IF(G5139-C5138&gt;0,G5139-C5138,""))</f>
        <v/>
      </c>
      <c r="L5139" s="15" t="str">
        <f>if(K5139&lt;&gt;"",if(J5138-J5139&lt;G5139,1,if(G5139=J5138-J5139,"Push",0)),"")</f>
        <v/>
      </c>
    </row>
    <row r="5140" hidden="1">
      <c r="A5140" s="76">
        <v>44226.0</v>
      </c>
      <c r="B5140" s="77" t="s">
        <v>349</v>
      </c>
      <c r="C5140" s="9"/>
      <c r="D5140" s="9"/>
      <c r="E5140" s="9">
        <v>31.1</v>
      </c>
      <c r="F5140" s="9"/>
      <c r="G5140" s="4">
        <v>11.0</v>
      </c>
      <c r="H5140" s="5">
        <v>500.0</v>
      </c>
      <c r="I5140" s="12">
        <f>if(H5140&lt;0,-H5140/(-H5140+100),100/(H5140+100))/(if(H5140&lt;0,-H5140/(-H5140+100),100/(H5140+100))+if(H5141&lt;0,-H5141/(-H5141+100),100/(H5141+100)))</f>
        <v>0.1596474045</v>
      </c>
      <c r="J5140" s="5">
        <v>49.0</v>
      </c>
      <c r="K5140" s="14" t="str">
        <f>IF(C5140&lt;&gt;"",IF(C5140+G5140&gt;0,C5140+G5140,""),IF(G5140-C5141&gt;0,G5140-C5141,""))</f>
        <v/>
      </c>
      <c r="L5140" s="15"/>
    </row>
    <row r="5141" hidden="1">
      <c r="B5141" s="74" t="s">
        <v>98</v>
      </c>
      <c r="C5141" s="3">
        <v>11.0</v>
      </c>
      <c r="D5141" s="21">
        <v>0.853</v>
      </c>
      <c r="F5141" s="3"/>
      <c r="G5141" s="4">
        <v>-11.0</v>
      </c>
      <c r="H5141" s="5">
        <v>-715.0</v>
      </c>
      <c r="I5141" s="12">
        <f>if(H5141&lt;0,-H5141/(-H5141+100),100/(H5141+100))/(if(H5141&lt;0,-H5141/(-H5141+100),100/(H5141+100))+if(H5140&lt;0,-H5140/(-H5140+100),100/(H5140+100)))</f>
        <v>0.8403525955</v>
      </c>
      <c r="J5141" s="5">
        <v>65.0</v>
      </c>
      <c r="K5141" s="23" t="str">
        <f>IF(C5141&lt;&gt;"",IF(C5141+G5141&gt;0,C5141+G5141,""),IF(G5141-C5140&gt;0,G5141-C5140,""))</f>
        <v/>
      </c>
      <c r="L5141" s="15"/>
    </row>
    <row r="5142" hidden="1">
      <c r="A5142" s="79">
        <v>44226.0</v>
      </c>
      <c r="B5142" s="80" t="s">
        <v>157</v>
      </c>
      <c r="C5142" s="28">
        <v>4.7</v>
      </c>
      <c r="D5142" s="53">
        <v>0.67</v>
      </c>
      <c r="E5142" s="28">
        <v>30.7</v>
      </c>
      <c r="F5142" s="28"/>
      <c r="G5142" s="68"/>
      <c r="H5142" s="31"/>
      <c r="I5142" s="32"/>
      <c r="J5142" s="41">
        <v>76.0</v>
      </c>
      <c r="K5142" s="34"/>
      <c r="L5142" s="35"/>
    </row>
    <row r="5143" hidden="1">
      <c r="B5143" s="82" t="s">
        <v>335</v>
      </c>
      <c r="C5143" s="37"/>
      <c r="D5143" s="37"/>
      <c r="F5143" s="37"/>
      <c r="G5143" s="68"/>
      <c r="H5143" s="31"/>
      <c r="I5143" s="32"/>
      <c r="J5143" s="41">
        <v>60.0</v>
      </c>
      <c r="K5143" s="40"/>
      <c r="L5143" s="35"/>
    </row>
    <row r="5144" hidden="1">
      <c r="A5144" s="76">
        <v>44226.0</v>
      </c>
      <c r="B5144" s="77" t="s">
        <v>114</v>
      </c>
      <c r="C5144" s="9">
        <v>4.5</v>
      </c>
      <c r="D5144" s="25">
        <v>0.675</v>
      </c>
      <c r="E5144" s="9">
        <v>76.4</v>
      </c>
      <c r="F5144" s="9"/>
      <c r="G5144" s="4">
        <v>1.5</v>
      </c>
      <c r="H5144" s="5">
        <v>104.0</v>
      </c>
      <c r="I5144" s="12">
        <f>if(H5144&lt;0,-H5144/(-H5144+100),100/(H5144+100))/(if(H5144&lt;0,-H5144/(-H5144+100),100/(H5144+100))+if(H5145&lt;0,-H5145/(-H5145+100),100/(H5145+100)))</f>
        <v>0.46964106</v>
      </c>
      <c r="J5144" s="5">
        <v>68.0</v>
      </c>
      <c r="K5144" s="14">
        <f>IF(C5144&lt;&gt;"",IF(C5144+G5144&gt;0,C5144+G5144,""),IF(G5144-C5145&gt;0,G5144-C5145,""))</f>
        <v>6</v>
      </c>
      <c r="L5144" s="15">
        <f>if(K5144&lt;&gt;"",if(J5145-J5144&lt;G5144,1,if(G5144=J5145-J5144,"Push",0)),"")</f>
        <v>1</v>
      </c>
    </row>
    <row r="5145" hidden="1">
      <c r="B5145" s="74" t="s">
        <v>76</v>
      </c>
      <c r="C5145" s="3"/>
      <c r="D5145" s="3"/>
      <c r="F5145" s="3"/>
      <c r="G5145" s="4">
        <v>-1.5</v>
      </c>
      <c r="H5145" s="5">
        <v>-124.0</v>
      </c>
      <c r="I5145" s="12">
        <f>if(H5145&lt;0,-H5145/(-H5145+100),100/(H5145+100))/(if(H5145&lt;0,-H5145/(-H5145+100),100/(H5145+100))+if(H5144&lt;0,-H5144/(-H5144+100),100/(H5144+100)))</f>
        <v>0.53035894</v>
      </c>
      <c r="J5145" s="5">
        <v>55.0</v>
      </c>
      <c r="K5145" s="23" t="str">
        <f>IF(C5145&lt;&gt;"",IF(C5145+G5145&gt;0,C5145+G5145,""),IF(G5145-C5144&gt;0,G5145-C5144,""))</f>
        <v/>
      </c>
      <c r="L5145" s="15" t="str">
        <f>if(K5145&lt;&gt;"",if(J5144-J5145&lt;G5145,1,if(G5145=J5144-J5145,"Push",0)),"")</f>
        <v/>
      </c>
    </row>
    <row r="5146" hidden="1">
      <c r="A5146" s="76">
        <v>44226.0</v>
      </c>
      <c r="B5146" s="77" t="s">
        <v>123</v>
      </c>
      <c r="C5146" s="9">
        <v>3.3</v>
      </c>
      <c r="D5146" s="25">
        <v>0.616</v>
      </c>
      <c r="E5146" s="9">
        <v>38.7</v>
      </c>
      <c r="F5146" s="9"/>
      <c r="G5146" s="4">
        <v>4.5</v>
      </c>
      <c r="H5146" s="5">
        <v>165.0</v>
      </c>
      <c r="I5146" s="12">
        <f>if(H5146&lt;0,-H5146/(-H5146+100),100/(H5146+100))/(if(H5146&lt;0,-H5146/(-H5146+100),100/(H5146+100))+if(H5147&lt;0,-H5147/(-H5147+100),100/(H5147+100)))</f>
        <v>0.3614457831</v>
      </c>
      <c r="J5146" s="5">
        <v>56.0</v>
      </c>
      <c r="K5146" s="14">
        <f>IF(C5146&lt;&gt;"",IF(C5146+G5146&gt;0,C5146+G5146,""),IF(G5146-C5147&gt;0,G5146-C5147,""))</f>
        <v>7.8</v>
      </c>
      <c r="L5146" s="15">
        <f>if(K5146&lt;&gt;"",if(J5147-J5146&lt;G5146,1,if(G5146=J5147-J5146,"Push",0)),"")</f>
        <v>0</v>
      </c>
    </row>
    <row r="5147" hidden="1">
      <c r="B5147" s="74" t="s">
        <v>73</v>
      </c>
      <c r="C5147" s="3"/>
      <c r="D5147" s="3"/>
      <c r="F5147" s="3"/>
      <c r="G5147" s="4">
        <v>-4.5</v>
      </c>
      <c r="H5147" s="5">
        <v>-200.0</v>
      </c>
      <c r="I5147" s="12">
        <f>if(H5147&lt;0,-H5147/(-H5147+100),100/(H5147+100))/(if(H5147&lt;0,-H5147/(-H5147+100),100/(H5147+100))+if(H5146&lt;0,-H5146/(-H5146+100),100/(H5146+100)))</f>
        <v>0.6385542169</v>
      </c>
      <c r="J5147" s="5">
        <v>64.0</v>
      </c>
      <c r="K5147" s="23" t="str">
        <f>IF(C5147&lt;&gt;"",IF(C5147+G5147&gt;0,C5147+G5147,""),IF(G5147-C5146&gt;0,G5147-C5146,""))</f>
        <v/>
      </c>
      <c r="L5147" s="15" t="str">
        <f>if(K5147&lt;&gt;"",if(J5146-J5147&lt;G5147,1,if(G5147=J5146-J5147,"Push",0)),"")</f>
        <v/>
      </c>
    </row>
    <row r="5148" hidden="1">
      <c r="A5148" s="76">
        <v>44226.0</v>
      </c>
      <c r="B5148" s="77" t="s">
        <v>99</v>
      </c>
      <c r="C5148" s="9"/>
      <c r="D5148" s="9"/>
      <c r="E5148" s="9">
        <v>27.9</v>
      </c>
      <c r="F5148" s="9"/>
      <c r="G5148" s="4">
        <v>7.5</v>
      </c>
      <c r="H5148" s="5">
        <v>280.0</v>
      </c>
      <c r="I5148" s="12">
        <f>if(H5148&lt;0,-H5148/(-H5148+100),100/(H5148+100))/(if(H5148&lt;0,-H5148/(-H5148+100),100/(H5148+100))+if(H5149&lt;0,-H5149/(-H5149+100),100/(H5149+100)))</f>
        <v>0.2516411379</v>
      </c>
      <c r="J5148" s="5">
        <v>67.0</v>
      </c>
      <c r="K5148" s="14" t="str">
        <f>IF(C5148&lt;&gt;"",IF(C5148+G5148&gt;0,C5148+G5148,""),IF(G5148-C5149&gt;0,G5148-C5149,""))</f>
        <v/>
      </c>
      <c r="L5148" s="15" t="str">
        <f>if(K5148&lt;&gt;"",if(J5149-J5148&lt;G5148,1,if(G5148=J5149-J5148,"Push",0)),"")</f>
        <v/>
      </c>
    </row>
    <row r="5149" hidden="1">
      <c r="B5149" s="74" t="s">
        <v>315</v>
      </c>
      <c r="C5149" s="3">
        <v>9.2</v>
      </c>
      <c r="D5149" s="21">
        <v>0.812</v>
      </c>
      <c r="F5149" s="3"/>
      <c r="G5149" s="4">
        <v>-7.5</v>
      </c>
      <c r="H5149" s="5">
        <v>-360.0</v>
      </c>
      <c r="I5149" s="12">
        <f>if(H5149&lt;0,-H5149/(-H5149+100),100/(H5149+100))/(if(H5149&lt;0,-H5149/(-H5149+100),100/(H5149+100))+if(H5148&lt;0,-H5148/(-H5148+100),100/(H5148+100)))</f>
        <v>0.7483588621</v>
      </c>
      <c r="J5149" s="5">
        <v>75.0</v>
      </c>
      <c r="K5149" s="23">
        <f>IF(C5149&lt;&gt;"",IF(C5149+G5149&gt;0,C5149+G5149,""),IF(G5149-C5148&gt;0,G5149-C5148,""))</f>
        <v>1.7</v>
      </c>
      <c r="L5149" s="15">
        <f>if(K5149&lt;&gt;"",if(J5148-J5149&lt;G5149,1,if(G5149=J5148-J5149,"Push",0)),"")</f>
        <v>1</v>
      </c>
    </row>
    <row r="5150" hidden="1">
      <c r="A5150" s="76">
        <v>44226.0</v>
      </c>
      <c r="B5150" s="77" t="s">
        <v>229</v>
      </c>
      <c r="C5150" s="9"/>
      <c r="D5150" s="9"/>
      <c r="E5150" s="9">
        <v>87.3</v>
      </c>
      <c r="F5150" s="9"/>
      <c r="G5150" s="4">
        <v>3.0</v>
      </c>
      <c r="H5150" s="5">
        <v>133.0</v>
      </c>
      <c r="I5150" s="12">
        <f>if(H5150&lt;0,-H5150/(-H5150+100),100/(H5150+100))/(if(H5150&lt;0,-H5150/(-H5150+100),100/(H5150+100))+if(H5151&lt;0,-H5151/(-H5151+100),100/(H5151+100)))</f>
        <v>0.4126459113</v>
      </c>
      <c r="J5150" s="5">
        <v>61.0</v>
      </c>
      <c r="K5150" s="14" t="str">
        <f>IF(C5150&lt;&gt;"",IF(C5150+G5150&gt;0,C5150+G5150,""),IF(G5150-C5151&gt;0,G5150-C5151,""))</f>
        <v/>
      </c>
      <c r="L5150" s="15" t="str">
        <f>if(K5150&lt;&gt;"",if(J5151-J5150&lt;G5150,1,if(G5150=J5151-J5150,"Push",0)),"")</f>
        <v/>
      </c>
    </row>
    <row r="5151" hidden="1">
      <c r="B5151" s="74" t="s">
        <v>379</v>
      </c>
      <c r="C5151" s="3">
        <v>5.4</v>
      </c>
      <c r="D5151" s="21">
        <v>0.704</v>
      </c>
      <c r="F5151" s="3"/>
      <c r="G5151" s="4">
        <v>-3.0</v>
      </c>
      <c r="H5151" s="5">
        <v>-157.0</v>
      </c>
      <c r="I5151" s="12">
        <f>if(H5151&lt;0,-H5151/(-H5151+100),100/(H5151+100))/(if(H5151&lt;0,-H5151/(-H5151+100),100/(H5151+100))+if(H5150&lt;0,-H5150/(-H5150+100),100/(H5150+100)))</f>
        <v>0.5873540887</v>
      </c>
      <c r="J5151" s="5">
        <v>80.0</v>
      </c>
      <c r="K5151" s="23">
        <f>IF(C5151&lt;&gt;"",IF(C5151+G5151&gt;0,C5151+G5151,""),IF(G5151-C5150&gt;0,G5151-C5150,""))</f>
        <v>2.4</v>
      </c>
      <c r="L5151" s="15">
        <f>if(K5151&lt;&gt;"",if(J5150-J5151&lt;G5151,1,if(G5151=J5150-J5151,"Push",0)),"")</f>
        <v>1</v>
      </c>
    </row>
    <row r="5152" hidden="1">
      <c r="A5152" s="76">
        <v>44226.0</v>
      </c>
      <c r="B5152" s="77" t="s">
        <v>36</v>
      </c>
      <c r="C5152" s="9">
        <v>5.0</v>
      </c>
      <c r="D5152" s="25">
        <v>0.709</v>
      </c>
      <c r="E5152" s="9">
        <v>86.6</v>
      </c>
      <c r="F5152" s="9"/>
      <c r="G5152" s="4">
        <v>-5.0</v>
      </c>
      <c r="H5152" s="5">
        <v>-225.0</v>
      </c>
      <c r="I5152" s="12">
        <f>if(H5152&lt;0,-H5152/(-H5152+100),100/(H5152+100))/(if(H5152&lt;0,-H5152/(-H5152+100),100/(H5152+100))+if(H5153&lt;0,-H5153/(-H5153+100),100/(H5153+100)))</f>
        <v>0.6636481242</v>
      </c>
      <c r="J5152" s="5">
        <v>51.0</v>
      </c>
      <c r="K5152" s="14" t="str">
        <f>IF(C5152&lt;&gt;"",IF(C5152+G5152&gt;0,C5152+G5152,""),IF(G5152-C5153&gt;0,G5152-C5153,""))</f>
        <v/>
      </c>
      <c r="L5152" s="15" t="str">
        <f>if(K5152&lt;&gt;"",if(J5153-J5152&lt;G5152,1,if(G5152=J5153-J5152,"Push",0)),"")</f>
        <v/>
      </c>
    </row>
    <row r="5153" hidden="1">
      <c r="B5153" s="74" t="s">
        <v>154</v>
      </c>
      <c r="C5153" s="3"/>
      <c r="D5153" s="3"/>
      <c r="F5153" s="3"/>
      <c r="G5153" s="4">
        <v>5.0</v>
      </c>
      <c r="H5153" s="5">
        <v>185.0</v>
      </c>
      <c r="I5153" s="12">
        <f>if(H5153&lt;0,-H5153/(-H5153+100),100/(H5153+100))/(if(H5153&lt;0,-H5153/(-H5153+100),100/(H5153+100))+if(H5152&lt;0,-H5152/(-H5152+100),100/(H5152+100)))</f>
        <v>0.3363518758</v>
      </c>
      <c r="J5153" s="5">
        <v>65.0</v>
      </c>
      <c r="K5153" s="23" t="str">
        <f>IF(C5153&lt;&gt;"",IF(C5153+G5153&gt;0,C5153+G5153,""),IF(G5153-C5152&gt;0,G5153-C5152,""))</f>
        <v/>
      </c>
      <c r="L5153" s="15" t="str">
        <f>if(K5153&lt;&gt;"",if(J5152-J5153&lt;G5153,1,if(G5153=J5152-J5153,"Push",0)),"")</f>
        <v/>
      </c>
    </row>
    <row r="5154" hidden="1">
      <c r="A5154" s="76">
        <v>44226.0</v>
      </c>
      <c r="B5154" s="77" t="s">
        <v>106</v>
      </c>
      <c r="C5154" s="9"/>
      <c r="D5154" s="9"/>
      <c r="E5154" s="9">
        <v>57.3</v>
      </c>
      <c r="F5154" s="9"/>
      <c r="G5154" s="69"/>
      <c r="I5154" s="12"/>
      <c r="J5154" s="5">
        <v>87.0</v>
      </c>
      <c r="K5154" s="14"/>
      <c r="L5154" s="15" t="str">
        <f>if(K5154&lt;&gt;"",if(J5155-J5154&lt;G5154,1,if(G5154=J5155-J5154,"Push",0)),"")</f>
        <v/>
      </c>
    </row>
    <row r="5155" hidden="1">
      <c r="B5155" s="74" t="s">
        <v>148</v>
      </c>
      <c r="C5155" s="3">
        <v>17.6</v>
      </c>
      <c r="D5155" s="21">
        <v>0.94</v>
      </c>
      <c r="F5155" s="3"/>
      <c r="G5155" s="69"/>
      <c r="I5155" s="12"/>
      <c r="J5155" s="5">
        <v>95.0</v>
      </c>
      <c r="K5155" s="23"/>
      <c r="L5155" s="15" t="str">
        <f>if(K5155&lt;&gt;"",if(J5154-J5155&lt;G5155,1,if(G5155=J5154-J5155,"Push",0)),"")</f>
        <v/>
      </c>
    </row>
    <row r="5156" hidden="1">
      <c r="A5156" s="76">
        <v>44226.0</v>
      </c>
      <c r="B5156" s="77" t="s">
        <v>303</v>
      </c>
      <c r="C5156" s="9"/>
      <c r="D5156" s="9"/>
      <c r="E5156" s="9">
        <v>66.8</v>
      </c>
      <c r="F5156" s="9"/>
      <c r="G5156" s="4">
        <v>9.5</v>
      </c>
      <c r="H5156" s="5">
        <v>390.0</v>
      </c>
      <c r="I5156" s="12">
        <f>if(H5156&lt;0,-H5156/(-H5156+100),100/(H5156+100))/(if(H5156&lt;0,-H5156/(-H5156+100),100/(H5156+100))+if(H5157&lt;0,-H5157/(-H5157+100),100/(H5157+100)))</f>
        <v>0.1952277657</v>
      </c>
      <c r="J5156" s="5">
        <v>56.0</v>
      </c>
      <c r="K5156" s="14">
        <f>IF(C5156&lt;&gt;"",IF(C5156+G5156&gt;0,C5156+G5156,""),IF(G5156-C5157&gt;0,G5156-C5157,""))</f>
        <v>1.7</v>
      </c>
      <c r="L5156" s="15">
        <f>if(K5156&lt;&gt;"",if(J5157-J5156&lt;G5156,1,if(G5156=J5157-J5156,"Push",0)),"")</f>
        <v>0</v>
      </c>
    </row>
    <row r="5157" hidden="1">
      <c r="B5157" s="74" t="s">
        <v>13</v>
      </c>
      <c r="C5157" s="3">
        <v>7.8</v>
      </c>
      <c r="D5157" s="21">
        <v>0.775</v>
      </c>
      <c r="F5157" s="3"/>
      <c r="G5157" s="4">
        <v>-9.5</v>
      </c>
      <c r="H5157" s="5">
        <v>-530.0</v>
      </c>
      <c r="I5157" s="12">
        <f>if(H5157&lt;0,-H5157/(-H5157+100),100/(H5157+100))/(if(H5157&lt;0,-H5157/(-H5157+100),100/(H5157+100))+if(H5156&lt;0,-H5156/(-H5156+100),100/(H5156+100)))</f>
        <v>0.8047722343</v>
      </c>
      <c r="J5157" s="5">
        <v>95.0</v>
      </c>
      <c r="K5157" s="23" t="str">
        <f>IF(C5157&lt;&gt;"",IF(C5157+G5157&gt;0,C5157+G5157,""),IF(G5157-C5156&gt;0,G5157-C5156,""))</f>
        <v/>
      </c>
      <c r="L5157" s="15" t="str">
        <f>if(K5157&lt;&gt;"",if(J5156-J5157&lt;G5157,1,if(G5157=J5156-J5157,"Push",0)),"")</f>
        <v/>
      </c>
    </row>
    <row r="5158" hidden="1">
      <c r="A5158" s="76">
        <v>44226.0</v>
      </c>
      <c r="B5158" s="77" t="s">
        <v>399</v>
      </c>
      <c r="C5158" s="9">
        <v>5.0</v>
      </c>
      <c r="D5158" s="25">
        <v>0.675</v>
      </c>
      <c r="E5158" s="9">
        <v>71.3</v>
      </c>
      <c r="F5158" s="9"/>
      <c r="G5158" s="4">
        <v>-3.5</v>
      </c>
      <c r="H5158" s="5">
        <v>-175.0</v>
      </c>
      <c r="I5158" s="12">
        <f>if(H5158&lt;0,-H5158/(-H5158+100),100/(H5158+100))/(if(H5158&lt;0,-H5158/(-H5158+100),100/(H5158+100))+if(H5159&lt;0,-H5159/(-H5159+100),100/(H5159+100)))</f>
        <v>0.6043165468</v>
      </c>
      <c r="J5158" s="5">
        <v>61.0</v>
      </c>
      <c r="K5158" s="14">
        <f>IF(C5158&lt;&gt;"",IF(C5158+G5158&gt;0,C5158+G5158,""),IF(G5158-C5159&gt;0,G5158-C5159,""))</f>
        <v>1.5</v>
      </c>
      <c r="L5158" s="15">
        <f>if(K5158&lt;&gt;"",if(J5159-J5158&lt;G5158,1,if(G5158=J5159-J5158,"Push",0)),"")</f>
        <v>0</v>
      </c>
    </row>
    <row r="5159" hidden="1">
      <c r="B5159" s="74" t="s">
        <v>304</v>
      </c>
      <c r="C5159" s="3"/>
      <c r="D5159" s="3"/>
      <c r="F5159" s="3"/>
      <c r="G5159" s="4">
        <v>3.5</v>
      </c>
      <c r="H5159" s="5">
        <v>140.0</v>
      </c>
      <c r="I5159" s="12">
        <f>if(H5159&lt;0,-H5159/(-H5159+100),100/(H5159+100))/(if(H5159&lt;0,-H5159/(-H5159+100),100/(H5159+100))+if(H5158&lt;0,-H5158/(-H5158+100),100/(H5158+100)))</f>
        <v>0.3956834532</v>
      </c>
      <c r="J5159" s="5">
        <v>71.0</v>
      </c>
      <c r="K5159" s="23" t="str">
        <f>IF(C5159&lt;&gt;"",IF(C5159+G5159&gt;0,C5159+G5159,""),IF(G5159-C5158&gt;0,G5159-C5158,""))</f>
        <v/>
      </c>
      <c r="L5159" s="15" t="str">
        <f>if(K5159&lt;&gt;"",if(J5158-J5159&lt;G5159,1,if(G5159=J5158-J5159,"Push",0)),"")</f>
        <v/>
      </c>
    </row>
    <row r="5160" hidden="1">
      <c r="A5160" s="76">
        <v>44226.0</v>
      </c>
      <c r="B5160" s="77" t="s">
        <v>37</v>
      </c>
      <c r="C5160" s="9">
        <v>10.9</v>
      </c>
      <c r="D5160" s="25">
        <v>0.858</v>
      </c>
      <c r="E5160" s="9">
        <v>42.8</v>
      </c>
      <c r="F5160" s="9"/>
      <c r="G5160" s="4">
        <v>-10.5</v>
      </c>
      <c r="H5160" s="5">
        <v>-630.0</v>
      </c>
      <c r="I5160" s="12">
        <f>if(H5160&lt;0,-H5160/(-H5160+100),100/(H5160+100))/(if(H5160&lt;0,-H5160/(-H5160+100),100/(H5160+100))+if(H5161&lt;0,-H5161/(-H5161+100),100/(H5161+100)))</f>
        <v>0.8322802987</v>
      </c>
      <c r="J5160" s="5">
        <v>64.0</v>
      </c>
      <c r="K5160" s="14">
        <f>IF(C5160&lt;&gt;"",IF(C5160+G5160&gt;0,C5160+G5160,""),IF(G5160-C5161&gt;0,G5160-C5161,""))</f>
        <v>0.4</v>
      </c>
      <c r="L5160" s="15">
        <f>if(K5160&lt;&gt;"",if(J5161-J5160&lt;G5160,1,if(G5160=J5161-J5160,"Push",0)),"")</f>
        <v>0</v>
      </c>
    </row>
    <row r="5161" hidden="1">
      <c r="B5161" s="74" t="s">
        <v>224</v>
      </c>
      <c r="C5161" s="3"/>
      <c r="D5161" s="3"/>
      <c r="F5161" s="3"/>
      <c r="G5161" s="4">
        <v>10.5</v>
      </c>
      <c r="H5161" s="5">
        <v>475.0</v>
      </c>
      <c r="I5161" s="12">
        <f>if(H5161&lt;0,-H5161/(-H5161+100),100/(H5161+100))/(if(H5161&lt;0,-H5161/(-H5161+100),100/(H5161+100))+if(H5160&lt;0,-H5160/(-H5160+100),100/(H5160+100)))</f>
        <v>0.1677197013</v>
      </c>
      <c r="J5161" s="5">
        <v>58.0</v>
      </c>
      <c r="K5161" s="23" t="str">
        <f>IF(C5161&lt;&gt;"",IF(C5161+G5161&gt;0,C5161+G5161,""),IF(G5161-C5160&gt;0,G5161-C5160,""))</f>
        <v/>
      </c>
      <c r="L5161" s="15" t="str">
        <f>if(K5161&lt;&gt;"",if(J5160-J5161&lt;G5161,1,if(G5161=J5160-J5161,"Push",0)),"")</f>
        <v/>
      </c>
    </row>
    <row r="5162" hidden="1">
      <c r="A5162" s="79">
        <v>44226.0</v>
      </c>
      <c r="B5162" s="80" t="s">
        <v>43</v>
      </c>
      <c r="C5162" s="28">
        <v>2.5</v>
      </c>
      <c r="D5162" s="53">
        <v>0.592</v>
      </c>
      <c r="E5162" s="28">
        <v>41.7</v>
      </c>
      <c r="F5162" s="28"/>
      <c r="G5162" s="68"/>
      <c r="H5162" s="31"/>
      <c r="I5162" s="32"/>
      <c r="J5162" s="41">
        <v>44.0</v>
      </c>
      <c r="K5162" s="34"/>
      <c r="L5162" s="35"/>
    </row>
    <row r="5163" hidden="1">
      <c r="B5163" s="82" t="s">
        <v>287</v>
      </c>
      <c r="C5163" s="37"/>
      <c r="D5163" s="37"/>
      <c r="F5163" s="37"/>
      <c r="G5163" s="68"/>
      <c r="H5163" s="31"/>
      <c r="I5163" s="32"/>
      <c r="J5163" s="41">
        <v>75.0</v>
      </c>
      <c r="K5163" s="40"/>
      <c r="L5163" s="35"/>
    </row>
    <row r="5164" hidden="1">
      <c r="A5164" s="76">
        <v>44226.0</v>
      </c>
      <c r="B5164" s="77" t="s">
        <v>286</v>
      </c>
      <c r="C5164" s="9"/>
      <c r="D5164" s="9"/>
      <c r="E5164" s="9">
        <v>36.1</v>
      </c>
      <c r="F5164" s="9"/>
      <c r="G5164" s="4">
        <v>-3.5</v>
      </c>
      <c r="H5164" s="5">
        <v>-175.0</v>
      </c>
      <c r="I5164" s="12">
        <f>if(H5164&lt;0,-H5164/(-H5164+100),100/(H5164+100))/(if(H5164&lt;0,-H5164/(-H5164+100),100/(H5164+100))+if(H5165&lt;0,-H5165/(-H5165+100),100/(H5165+100)))</f>
        <v>0.6072831132</v>
      </c>
      <c r="J5164" s="5">
        <v>62.0</v>
      </c>
      <c r="K5164" s="14" t="str">
        <f>IF(C5164&lt;&gt;"",IF(C5164+G5164&gt;0,C5164+G5164,""),IF(G5164-C5165&gt;0,G5164-C5165,""))</f>
        <v/>
      </c>
      <c r="L5164" s="15" t="str">
        <f>if(K5164&lt;&gt;"",if(J5165-J5164&lt;G5164,1,if(G5164=J5165-J5164,"Push",0)),"")</f>
        <v/>
      </c>
    </row>
    <row r="5165" hidden="1">
      <c r="B5165" s="74" t="s">
        <v>397</v>
      </c>
      <c r="C5165" s="3">
        <v>0.4</v>
      </c>
      <c r="D5165" s="21">
        <v>0.515</v>
      </c>
      <c r="F5165" s="3"/>
      <c r="G5165" s="4">
        <v>3.5</v>
      </c>
      <c r="H5165" s="5">
        <v>143.0</v>
      </c>
      <c r="I5165" s="12">
        <f>if(H5165&lt;0,-H5165/(-H5165+100),100/(H5165+100))/(if(H5165&lt;0,-H5165/(-H5165+100),100/(H5165+100))+if(H5164&lt;0,-H5164/(-H5164+100),100/(H5164+100)))</f>
        <v>0.3927168868</v>
      </c>
      <c r="J5165" s="5">
        <v>75.0</v>
      </c>
      <c r="K5165" s="23">
        <f>IF(C5165&lt;&gt;"",IF(C5165+G5165&gt;0,C5165+G5165,""),IF(G5165-C5164&gt;0,G5165-C5164,""))</f>
        <v>3.9</v>
      </c>
      <c r="L5165" s="15">
        <f>if(K5165&lt;&gt;"",if(J5164-J5165&lt;G5165,1,if(G5165=J5164-J5165,"Push",0)),"")</f>
        <v>1</v>
      </c>
    </row>
    <row r="5166" hidden="1">
      <c r="A5166" s="76">
        <v>44226.0</v>
      </c>
      <c r="B5166" s="77" t="s">
        <v>155</v>
      </c>
      <c r="C5166" s="9"/>
      <c r="D5166" s="9"/>
      <c r="E5166" s="9">
        <v>21.7</v>
      </c>
      <c r="F5166" s="9"/>
      <c r="G5166" s="4">
        <v>10.0</v>
      </c>
      <c r="H5166" s="5">
        <v>425.0</v>
      </c>
      <c r="I5166" s="12">
        <f>if(H5166&lt;0,-H5166/(-H5166+100),100/(H5166+100))/(if(H5166&lt;0,-H5166/(-H5166+100),100/(H5166+100))+if(H5167&lt;0,-H5167/(-H5167+100),100/(H5167+100)))</f>
        <v>0.1821782178</v>
      </c>
      <c r="J5166" s="5">
        <v>71.0</v>
      </c>
      <c r="K5166" s="14" t="str">
        <f>IF(C5166&lt;&gt;"",IF(C5166+G5166&gt;0,C5166+G5166,""),IF(G5166-C5167&gt;0,G5166-C5167,""))</f>
        <v/>
      </c>
      <c r="L5166" s="15" t="str">
        <f>if(K5166&lt;&gt;"",if(J5167-J5166&lt;G5166,1,if(G5166=J5167-J5166,"Push",0)),"")</f>
        <v/>
      </c>
    </row>
    <row r="5167" hidden="1">
      <c r="B5167" s="74" t="s">
        <v>151</v>
      </c>
      <c r="C5167" s="3">
        <v>12.1</v>
      </c>
      <c r="D5167" s="21">
        <v>0.861</v>
      </c>
      <c r="F5167" s="3"/>
      <c r="G5167" s="4">
        <v>-10.0</v>
      </c>
      <c r="H5167" s="5">
        <v>-590.0</v>
      </c>
      <c r="I5167" s="12">
        <f>if(H5167&lt;0,-H5167/(-H5167+100),100/(H5167+100))/(if(H5167&lt;0,-H5167/(-H5167+100),100/(H5167+100))+if(H5166&lt;0,-H5166/(-H5166+100),100/(H5166+100)))</f>
        <v>0.8178217822</v>
      </c>
      <c r="J5167" s="5">
        <v>74.0</v>
      </c>
      <c r="K5167" s="23">
        <f>IF(C5167&lt;&gt;"",IF(C5167+G5167&gt;0,C5167+G5167,""),IF(G5167-C5166&gt;0,G5167-C5166,""))</f>
        <v>2.1</v>
      </c>
      <c r="L5167" s="15">
        <f>if(K5167&lt;&gt;"",if(J5166-J5167&lt;G5167,1,if(G5167=J5166-J5167,"Push",0)),"")</f>
        <v>0</v>
      </c>
    </row>
    <row r="5168" hidden="1">
      <c r="A5168" s="76">
        <v>44226.0</v>
      </c>
      <c r="B5168" s="77" t="s">
        <v>175</v>
      </c>
      <c r="C5168" s="9"/>
      <c r="D5168" s="9"/>
      <c r="E5168" s="9">
        <v>17.6</v>
      </c>
      <c r="F5168" s="9"/>
      <c r="G5168" s="4">
        <v>26.5</v>
      </c>
      <c r="I5168" s="12">
        <f>if(H5168&lt;0,-H5168/(-H5168+100),100/(H5168+100))/(if(H5168&lt;0,-H5168/(-H5168+100),100/(H5168+100))+if(H5169&lt;0,-H5169/(-H5169+100),100/(H5169+100)))</f>
        <v>0.5</v>
      </c>
      <c r="J5168" s="5">
        <v>56.0</v>
      </c>
      <c r="K5168" s="14" t="str">
        <f>IF(C5168&lt;&gt;"",IF(C5168+G5168&gt;0,C5168+G5168,""),IF(G5168-C5169&gt;0,G5168-C5169,""))</f>
        <v/>
      </c>
      <c r="L5168" s="15" t="str">
        <f>if(K5168&lt;&gt;"",if(J5169-J5168&lt;G5168,1,if(G5168=J5169-J5168,"Push",0)),"")</f>
        <v/>
      </c>
    </row>
    <row r="5169" hidden="1">
      <c r="B5169" s="74" t="s">
        <v>380</v>
      </c>
      <c r="C5169" s="3">
        <v>27.9</v>
      </c>
      <c r="D5169" s="21">
        <v>0.982</v>
      </c>
      <c r="F5169" s="3"/>
      <c r="G5169" s="4">
        <v>-26.5</v>
      </c>
      <c r="I5169" s="12">
        <f>if(H5169&lt;0,-H5169/(-H5169+100),100/(H5169+100))/(if(H5169&lt;0,-H5169/(-H5169+100),100/(H5169+100))+if(H5168&lt;0,-H5168/(-H5168+100),100/(H5168+100)))</f>
        <v>0.5</v>
      </c>
      <c r="J5169" s="5">
        <v>106.0</v>
      </c>
      <c r="K5169" s="23">
        <f>IF(C5169&lt;&gt;"",IF(C5169+G5169&gt;0,C5169+G5169,""),IF(G5169-C5168&gt;0,G5169-C5168,""))</f>
        <v>1.4</v>
      </c>
      <c r="L5169" s="15">
        <f>if(K5169&lt;&gt;"",if(J5168-J5169&lt;G5169,1,if(G5169=J5168-J5169,"Push",0)),"")</f>
        <v>1</v>
      </c>
    </row>
    <row r="5170" hidden="1">
      <c r="A5170" s="76">
        <v>44226.0</v>
      </c>
      <c r="B5170" s="77" t="s">
        <v>28</v>
      </c>
      <c r="C5170" s="9"/>
      <c r="D5170" s="9"/>
      <c r="E5170" s="9">
        <v>66.9</v>
      </c>
      <c r="F5170" s="9"/>
      <c r="G5170" s="4">
        <v>11.5</v>
      </c>
      <c r="H5170" s="5">
        <v>550.0</v>
      </c>
      <c r="I5170" s="12">
        <f>if(H5170&lt;0,-H5170/(-H5170+100),100/(H5170+100))/(if(H5170&lt;0,-H5170/(-H5170+100),100/(H5170+100))+if(H5171&lt;0,-H5171/(-H5171+100),100/(H5171+100)))</f>
        <v>0.1469548134</v>
      </c>
      <c r="J5170" s="5">
        <v>52.0</v>
      </c>
      <c r="K5170" s="14">
        <f>IF(C5170&lt;&gt;"",IF(C5170+G5170&gt;0,C5170+G5170,""),IF(G5170-C5171&gt;0,G5170-C5171,""))</f>
        <v>0.7</v>
      </c>
      <c r="L5170" s="15">
        <f>if(K5170&lt;&gt;"",if(J5171-J5170&lt;G5170,1,if(G5170=J5171-J5170,"Push",0)),"")</f>
        <v>1</v>
      </c>
    </row>
    <row r="5171" hidden="1">
      <c r="B5171" s="74" t="s">
        <v>19</v>
      </c>
      <c r="C5171" s="3">
        <v>10.8</v>
      </c>
      <c r="D5171" s="21">
        <v>0.864</v>
      </c>
      <c r="F5171" s="3"/>
      <c r="G5171" s="4">
        <v>-11.5</v>
      </c>
      <c r="H5171" s="5">
        <v>-835.0</v>
      </c>
      <c r="I5171" s="12">
        <f>if(H5171&lt;0,-H5171/(-H5171+100),100/(H5171+100))/(if(H5171&lt;0,-H5171/(-H5171+100),100/(H5171+100))+if(H5170&lt;0,-H5170/(-H5170+100),100/(H5170+100)))</f>
        <v>0.8530451866</v>
      </c>
      <c r="J5171" s="5">
        <v>57.0</v>
      </c>
      <c r="K5171" s="23" t="str">
        <f>IF(C5171&lt;&gt;"",IF(C5171+G5171&gt;0,C5171+G5171,""),IF(G5171-C5170&gt;0,G5171-C5170,""))</f>
        <v/>
      </c>
      <c r="L5171" s="15" t="str">
        <f>if(K5171&lt;&gt;"",if(J5170-J5171&lt;G5171,1,if(G5171=J5170-J5171,"Push",0)),"")</f>
        <v/>
      </c>
    </row>
    <row r="5172" hidden="1">
      <c r="A5172" s="76">
        <v>44226.0</v>
      </c>
      <c r="B5172" s="77" t="s">
        <v>310</v>
      </c>
      <c r="C5172" s="9">
        <v>10.8</v>
      </c>
      <c r="D5172" s="25">
        <v>0.838</v>
      </c>
      <c r="E5172" s="9">
        <v>53.0</v>
      </c>
      <c r="F5172" s="9"/>
      <c r="G5172" s="4">
        <v>-9.0</v>
      </c>
      <c r="H5172" s="5">
        <v>-480.0</v>
      </c>
      <c r="I5172" s="12">
        <f>if(H5172&lt;0,-H5172/(-H5172+100),100/(H5172+100))/(if(H5172&lt;0,-H5172/(-H5172+100),100/(H5172+100))+if(H5173&lt;0,-H5173/(-H5173+100),100/(H5173+100)))</f>
        <v>0.7883211679</v>
      </c>
      <c r="J5172" s="5">
        <v>89.0</v>
      </c>
      <c r="K5172" s="14">
        <f>IF(C5172&lt;&gt;"",IF(C5172+G5172&gt;0,C5172+G5172,""),IF(G5172-C5173&gt;0,G5172-C5173,""))</f>
        <v>1.8</v>
      </c>
      <c r="L5172" s="15">
        <f>if(K5172&lt;&gt;"",if(J5173-J5172&lt;G5172,1,if(G5172=J5173-J5172,"Push",0)),"")</f>
        <v>0</v>
      </c>
    </row>
    <row r="5173" hidden="1">
      <c r="B5173" s="74" t="s">
        <v>65</v>
      </c>
      <c r="C5173" s="3"/>
      <c r="D5173" s="3"/>
      <c r="F5173" s="3"/>
      <c r="G5173" s="4">
        <v>9.0</v>
      </c>
      <c r="H5173" s="5">
        <v>350.0</v>
      </c>
      <c r="I5173" s="12">
        <f>if(H5173&lt;0,-H5173/(-H5173+100),100/(H5173+100))/(if(H5173&lt;0,-H5173/(-H5173+100),100/(H5173+100))+if(H5172&lt;0,-H5172/(-H5172+100),100/(H5172+100)))</f>
        <v>0.2116788321</v>
      </c>
      <c r="J5173" s="5">
        <v>86.0</v>
      </c>
      <c r="K5173" s="23" t="str">
        <f>IF(C5173&lt;&gt;"",IF(C5173+G5173&gt;0,C5173+G5173,""),IF(G5173-C5172&gt;0,G5173-C5172,""))</f>
        <v/>
      </c>
      <c r="L5173" s="15" t="str">
        <f>if(K5173&lt;&gt;"",if(J5172-J5173&lt;G5173,1,if(G5173=J5172-J5173,"Push",0)),"")</f>
        <v/>
      </c>
    </row>
    <row r="5174" hidden="1">
      <c r="A5174" s="76">
        <v>44226.0</v>
      </c>
      <c r="B5174" s="77" t="s">
        <v>214</v>
      </c>
      <c r="C5174" s="9"/>
      <c r="D5174" s="9"/>
      <c r="E5174" s="9">
        <v>50.9</v>
      </c>
      <c r="F5174" s="9"/>
      <c r="G5174" s="4">
        <v>9.5</v>
      </c>
      <c r="H5174" s="5">
        <v>380.0</v>
      </c>
      <c r="I5174" s="12">
        <f>if(H5174&lt;0,-H5174/(-H5174+100),100/(H5174+100))/(if(H5174&lt;0,-H5174/(-H5174+100),100/(H5174+100))+if(H5175&lt;0,-H5175/(-H5175+100),100/(H5175+100)))</f>
        <v>0.1984877127</v>
      </c>
      <c r="J5174" s="5">
        <v>59.0</v>
      </c>
      <c r="K5174" s="14" t="str">
        <f>IF(C5174&lt;&gt;"",IF(C5174+G5174&gt;0,C5174+G5174,""),IF(G5174-C5175&gt;0,G5174-C5175,""))</f>
        <v/>
      </c>
      <c r="L5174" s="15" t="str">
        <f>if(K5174&lt;&gt;"",if(J5175-J5174&lt;G5174,1,if(G5174=J5175-J5174,"Push",0)),"")</f>
        <v/>
      </c>
    </row>
    <row r="5175" hidden="1">
      <c r="B5175" s="74" t="s">
        <v>250</v>
      </c>
      <c r="C5175" s="3">
        <v>12.1</v>
      </c>
      <c r="D5175" s="21">
        <v>0.86</v>
      </c>
      <c r="F5175" s="3"/>
      <c r="G5175" s="4">
        <v>-9.5</v>
      </c>
      <c r="H5175" s="5">
        <v>-530.0</v>
      </c>
      <c r="I5175" s="12">
        <f>if(H5175&lt;0,-H5175/(-H5175+100),100/(H5175+100))/(if(H5175&lt;0,-H5175/(-H5175+100),100/(H5175+100))+if(H5174&lt;0,-H5174/(-H5174+100),100/(H5174+100)))</f>
        <v>0.8015122873</v>
      </c>
      <c r="J5175" s="5">
        <v>76.0</v>
      </c>
      <c r="K5175" s="23">
        <f>IF(C5175&lt;&gt;"",IF(C5175+G5175&gt;0,C5175+G5175,""),IF(G5175-C5174&gt;0,G5175-C5174,""))</f>
        <v>2.6</v>
      </c>
      <c r="L5175" s="15">
        <f>if(K5175&lt;&gt;"",if(J5174-J5175&lt;G5175,1,if(G5175=J5174-J5175,"Push",0)),"")</f>
        <v>1</v>
      </c>
    </row>
    <row r="5176" hidden="1">
      <c r="A5176" s="76">
        <v>44226.0</v>
      </c>
      <c r="B5176" s="77" t="s">
        <v>254</v>
      </c>
      <c r="C5176" s="9">
        <v>4.7</v>
      </c>
      <c r="D5176" s="25">
        <v>0.649</v>
      </c>
      <c r="E5176" s="9">
        <v>49.7</v>
      </c>
      <c r="F5176" s="9"/>
      <c r="G5176" s="4">
        <v>-7.0</v>
      </c>
      <c r="H5176" s="5">
        <v>-315.0</v>
      </c>
      <c r="I5176" s="12">
        <f>if(H5176&lt;0,-H5176/(-H5176+100),100/(H5176+100))/(if(H5176&lt;0,-H5176/(-H5176+100),100/(H5176+100))+if(H5177&lt;0,-H5177/(-H5177+100),100/(H5177+100)))</f>
        <v>0.723655735</v>
      </c>
      <c r="J5176" s="5">
        <v>79.0</v>
      </c>
      <c r="K5176" s="14" t="str">
        <f>IF(C5176&lt;&gt;"",IF(C5176+G5176&gt;0,C5176+G5176,""),IF(G5176-C5177&gt;0,G5176-C5177,""))</f>
        <v/>
      </c>
      <c r="L5176" s="15" t="str">
        <f>if(K5176&lt;&gt;"",if(J5177-J5176&lt;G5176,1,if(G5176=J5177-J5176,"Push",0)),"")</f>
        <v/>
      </c>
    </row>
    <row r="5177" hidden="1">
      <c r="B5177" s="74" t="s">
        <v>91</v>
      </c>
      <c r="C5177" s="3"/>
      <c r="D5177" s="3"/>
      <c r="F5177" s="3"/>
      <c r="G5177" s="4">
        <v>7.0</v>
      </c>
      <c r="H5177" s="5">
        <v>245.0</v>
      </c>
      <c r="I5177" s="12">
        <f>if(H5177&lt;0,-H5177/(-H5177+100),100/(H5177+100))/(if(H5177&lt;0,-H5177/(-H5177+100),100/(H5177+100))+if(H5176&lt;0,-H5176/(-H5176+100),100/(H5176+100)))</f>
        <v>0.276344265</v>
      </c>
      <c r="J5177" s="5">
        <v>81.0</v>
      </c>
      <c r="K5177" s="23">
        <f>IF(C5177&lt;&gt;"",IF(C5177+G5177&gt;0,C5177+G5177,""),IF(G5177-C5176&gt;0,G5177-C5176,""))</f>
        <v>2.3</v>
      </c>
      <c r="L5177" s="15">
        <f>if(K5177&lt;&gt;"",if(J5176-J5177&lt;G5177,1,if(G5177=J5176-J5177,"Push",0)),"")</f>
        <v>1</v>
      </c>
    </row>
    <row r="5178" hidden="1">
      <c r="A5178" s="76">
        <v>44226.0</v>
      </c>
      <c r="B5178" s="77" t="s">
        <v>238</v>
      </c>
      <c r="C5178" s="9"/>
      <c r="D5178" s="9"/>
      <c r="E5178" s="9">
        <v>44.0</v>
      </c>
      <c r="F5178" s="9"/>
      <c r="G5178" s="4">
        <v>10.0</v>
      </c>
      <c r="H5178" s="5">
        <v>420.0</v>
      </c>
      <c r="I5178" s="12">
        <f>if(H5178&lt;0,-H5178/(-H5178+100),100/(H5178+100))/(if(H5178&lt;0,-H5178/(-H5178+100),100/(H5178+100))+if(H5179&lt;0,-H5179/(-H5179+100),100/(H5179+100)))</f>
        <v>0.1836083023</v>
      </c>
      <c r="J5178" s="5">
        <v>50.0</v>
      </c>
      <c r="K5178" s="14" t="str">
        <f>IF(C5178&lt;&gt;"",IF(C5178+G5178&gt;0,C5178+G5178,""),IF(G5178-C5179&gt;0,G5178-C5179,""))</f>
        <v/>
      </c>
      <c r="L5178" s="15" t="str">
        <f>if(K5178&lt;&gt;"",if(J5179-J5178&lt;G5178,1,if(G5178=J5179-J5178,"Push",0)),"")</f>
        <v/>
      </c>
    </row>
    <row r="5179" hidden="1">
      <c r="B5179" s="74" t="s">
        <v>313</v>
      </c>
      <c r="C5179" s="3">
        <v>15.8</v>
      </c>
      <c r="D5179" s="21">
        <v>0.909</v>
      </c>
      <c r="F5179" s="3"/>
      <c r="G5179" s="4">
        <v>-10.0</v>
      </c>
      <c r="H5179" s="5">
        <v>-590.0</v>
      </c>
      <c r="I5179" s="12">
        <f>if(H5179&lt;0,-H5179/(-H5179+100),100/(H5179+100))/(if(H5179&lt;0,-H5179/(-H5179+100),100/(H5179+100))+if(H5178&lt;0,-H5178/(-H5178+100),100/(H5178+100)))</f>
        <v>0.8163916977</v>
      </c>
      <c r="J5179" s="5">
        <v>67.0</v>
      </c>
      <c r="K5179" s="23">
        <f>IF(C5179&lt;&gt;"",IF(C5179+G5179&gt;0,C5179+G5179,""),IF(G5179-C5178&gt;0,G5179-C5178,""))</f>
        <v>5.8</v>
      </c>
      <c r="L5179" s="15">
        <f>if(K5179&lt;&gt;"",if(J5178-J5179&lt;G5179,1,if(G5179=J5178-J5179,"Push",0)),"")</f>
        <v>1</v>
      </c>
    </row>
    <row r="5180" hidden="1">
      <c r="A5180" s="76">
        <v>44226.0</v>
      </c>
      <c r="B5180" s="77" t="s">
        <v>113</v>
      </c>
      <c r="C5180" s="9"/>
      <c r="D5180" s="9"/>
      <c r="E5180" s="9">
        <v>39.6</v>
      </c>
      <c r="F5180" s="9"/>
      <c r="G5180" s="4">
        <v>-1.0</v>
      </c>
      <c r="H5180" s="5">
        <v>-115.0</v>
      </c>
      <c r="I5180" s="12">
        <f>if(H5180&lt;0,-H5180/(-H5180+100),100/(H5180+100))/(if(H5180&lt;0,-H5180/(-H5180+100),100/(H5180+100))+if(H5181&lt;0,-H5181/(-H5181+100),100/(H5181+100)))</f>
        <v>0.5108342362</v>
      </c>
      <c r="J5180" s="5">
        <v>82.0</v>
      </c>
      <c r="K5180" s="14" t="str">
        <f>IF(C5180&lt;&gt;"",IF(C5180+G5180&gt;0,C5180+G5180,""),IF(G5180-C5181&gt;0,G5180-C5181,""))</f>
        <v/>
      </c>
      <c r="L5180" s="15" t="str">
        <f>if(K5180&lt;&gt;"",if(J5181-J5180&lt;G5180,1,if(G5180=J5181-J5180,"Push",0)),"")</f>
        <v/>
      </c>
    </row>
    <row r="5181" hidden="1">
      <c r="B5181" s="74" t="s">
        <v>166</v>
      </c>
      <c r="C5181" s="3">
        <v>5.5</v>
      </c>
      <c r="D5181" s="21">
        <v>0.692</v>
      </c>
      <c r="F5181" s="3"/>
      <c r="G5181" s="4">
        <v>1.0</v>
      </c>
      <c r="H5181" s="5">
        <v>-105.0</v>
      </c>
      <c r="I5181" s="12">
        <f>if(H5181&lt;0,-H5181/(-H5181+100),100/(H5181+100))/(if(H5181&lt;0,-H5181/(-H5181+100),100/(H5181+100))+if(H5180&lt;0,-H5180/(-H5180+100),100/(H5180+100)))</f>
        <v>0.4891657638</v>
      </c>
      <c r="J5181" s="5">
        <v>75.0</v>
      </c>
      <c r="K5181" s="23">
        <f>IF(C5181&lt;&gt;"",IF(C5181+G5181&gt;0,C5181+G5181,""),IF(G5181-C5180&gt;0,G5181-C5180,""))</f>
        <v>6.5</v>
      </c>
      <c r="L5181" s="15">
        <f>if(K5181&lt;&gt;"",if(J5180-J5181&lt;G5181,1,if(G5181=J5180-J5181,"Push",0)),"")</f>
        <v>0</v>
      </c>
    </row>
    <row r="5182" hidden="1">
      <c r="A5182" s="76">
        <v>44226.0</v>
      </c>
      <c r="B5182" s="77" t="s">
        <v>317</v>
      </c>
      <c r="C5182" s="9"/>
      <c r="D5182" s="9"/>
      <c r="E5182" s="9">
        <v>38.8</v>
      </c>
      <c r="F5182" s="9"/>
      <c r="G5182" s="4">
        <v>2.0</v>
      </c>
      <c r="H5182" s="5">
        <v>112.0</v>
      </c>
      <c r="I5182" s="12">
        <f>if(H5182&lt;0,-H5182/(-H5182+100),100/(H5182+100))/(if(H5182&lt;0,-H5182/(-H5182+100),100/(H5182+100))+if(H5183&lt;0,-H5183/(-H5183+100),100/(H5183+100)))</f>
        <v>0.4516676961</v>
      </c>
      <c r="J5182" s="5">
        <v>77.0</v>
      </c>
      <c r="K5182" s="14" t="str">
        <f>IF(C5182&lt;&gt;"",IF(C5182+G5182&gt;0,C5182+G5182,""),IF(G5182-C5183&gt;0,G5182-C5183,""))</f>
        <v/>
      </c>
      <c r="L5182" s="15" t="str">
        <f>if(K5182&lt;&gt;"",if(J5183-J5182&lt;G5182,1,if(G5182=J5183-J5182,"Push",0)),"")</f>
        <v/>
      </c>
    </row>
    <row r="5183" hidden="1">
      <c r="B5183" s="74" t="s">
        <v>226</v>
      </c>
      <c r="C5183" s="3">
        <v>4.0</v>
      </c>
      <c r="D5183" s="21">
        <v>0.645</v>
      </c>
      <c r="F5183" s="3"/>
      <c r="G5183" s="4">
        <v>-2.0</v>
      </c>
      <c r="H5183" s="5">
        <v>-134.0</v>
      </c>
      <c r="I5183" s="12">
        <f>if(H5183&lt;0,-H5183/(-H5183+100),100/(H5183+100))/(if(H5183&lt;0,-H5183/(-H5183+100),100/(H5183+100))+if(H5182&lt;0,-H5182/(-H5182+100),100/(H5182+100)))</f>
        <v>0.5483323039</v>
      </c>
      <c r="J5183" s="5">
        <v>66.0</v>
      </c>
      <c r="K5183" s="23">
        <f>IF(C5183&lt;&gt;"",IF(C5183+G5183&gt;0,C5183+G5183,""),IF(G5183-C5182&gt;0,G5183-C5182,""))</f>
        <v>2</v>
      </c>
      <c r="L5183" s="15">
        <f>if(K5183&lt;&gt;"",if(J5182-J5183&lt;G5183,1,if(G5183=J5182-J5183,"Push",0)),"")</f>
        <v>0</v>
      </c>
    </row>
    <row r="5184" hidden="1">
      <c r="A5184" s="76">
        <v>44226.0</v>
      </c>
      <c r="B5184" s="77" t="s">
        <v>194</v>
      </c>
      <c r="C5184" s="9">
        <v>3.1</v>
      </c>
      <c r="D5184" s="25">
        <v>0.613</v>
      </c>
      <c r="E5184" s="9">
        <v>37.2</v>
      </c>
      <c r="F5184" s="9"/>
      <c r="G5184" s="4">
        <v>-3.5</v>
      </c>
      <c r="H5184" s="5">
        <v>-175.0</v>
      </c>
      <c r="I5184" s="12">
        <f>if(H5184&lt;0,-H5184/(-H5184+100),100/(H5184+100))/(if(H5184&lt;0,-H5184/(-H5184+100),100/(H5184+100))+if(H5185&lt;0,-H5185/(-H5185+100),100/(H5185+100)))</f>
        <v>0.6043165468</v>
      </c>
      <c r="J5184" s="5">
        <v>64.0</v>
      </c>
      <c r="K5184" s="14" t="str">
        <f>IF(C5184&lt;&gt;"",IF(C5184+G5184&gt;0,C5184+G5184,""),IF(G5184-C5185&gt;0,G5184-C5185,""))</f>
        <v/>
      </c>
      <c r="L5184" s="15" t="str">
        <f>if(K5184&lt;&gt;"",if(J5185-J5184&lt;G5184,1,if(G5184=J5185-J5184,"Push",0)),"")</f>
        <v/>
      </c>
    </row>
    <row r="5185" hidden="1">
      <c r="B5185" s="74" t="s">
        <v>271</v>
      </c>
      <c r="C5185" s="3"/>
      <c r="D5185" s="3"/>
      <c r="F5185" s="3"/>
      <c r="G5185" s="4">
        <v>3.5</v>
      </c>
      <c r="H5185" s="5">
        <v>140.0</v>
      </c>
      <c r="I5185" s="12">
        <f>if(H5185&lt;0,-H5185/(-H5185+100),100/(H5185+100))/(if(H5185&lt;0,-H5185/(-H5185+100),100/(H5185+100))+if(H5184&lt;0,-H5184/(-H5184+100),100/(H5184+100)))</f>
        <v>0.3956834532</v>
      </c>
      <c r="J5185" s="5">
        <v>51.0</v>
      </c>
      <c r="K5185" s="23">
        <f>IF(C5185&lt;&gt;"",IF(C5185+G5185&gt;0,C5185+G5185,""),IF(G5185-C5184&gt;0,G5185-C5184,""))</f>
        <v>0.4</v>
      </c>
      <c r="L5185" s="15">
        <f>if(K5185&lt;&gt;"",if(J5184-J5185&lt;G5185,1,if(G5185=J5184-J5185,"Push",0)),"")</f>
        <v>0</v>
      </c>
    </row>
    <row r="5186" hidden="1">
      <c r="A5186" s="76">
        <v>44226.0</v>
      </c>
      <c r="B5186" s="77" t="s">
        <v>422</v>
      </c>
      <c r="C5186" s="9"/>
      <c r="D5186" s="9"/>
      <c r="E5186" s="9">
        <v>35.7</v>
      </c>
      <c r="F5186" s="9"/>
      <c r="G5186" s="4">
        <v>6.5</v>
      </c>
      <c r="H5186" s="5">
        <v>235.0</v>
      </c>
      <c r="I5186" s="12">
        <f>if(H5186&lt;0,-H5186/(-H5186+100),100/(H5186+100))/(if(H5186&lt;0,-H5186/(-H5186+100),100/(H5186+100))+if(H5187&lt;0,-H5187/(-H5187+100),100/(H5187+100)))</f>
        <v>0.283861924</v>
      </c>
      <c r="J5186" s="5">
        <v>55.0</v>
      </c>
      <c r="K5186" s="14">
        <f>IF(C5186&lt;&gt;"",IF(C5186+G5186&gt;0,C5186+G5186,""),IF(G5186-C5187&gt;0,G5186-C5187,""))</f>
        <v>0.8</v>
      </c>
      <c r="L5186" s="15">
        <f>if(K5186&lt;&gt;"",if(J5187-J5186&lt;G5186,1,if(G5186=J5187-J5186,"Push",0)),"")</f>
        <v>0</v>
      </c>
    </row>
    <row r="5187" hidden="1">
      <c r="B5187" s="74" t="s">
        <v>186</v>
      </c>
      <c r="C5187" s="3">
        <v>5.7</v>
      </c>
      <c r="D5187" s="21">
        <v>0.719</v>
      </c>
      <c r="F5187" s="3"/>
      <c r="G5187" s="4">
        <v>-6.5</v>
      </c>
      <c r="H5187" s="5">
        <v>-305.0</v>
      </c>
      <c r="I5187" s="12">
        <f>if(H5187&lt;0,-H5187/(-H5187+100),100/(H5187+100))/(if(H5187&lt;0,-H5187/(-H5187+100),100/(H5187+100))+if(H5186&lt;0,-H5186/(-H5186+100),100/(H5186+100)))</f>
        <v>0.716138076</v>
      </c>
      <c r="J5187" s="5">
        <v>65.0</v>
      </c>
      <c r="K5187" s="23" t="str">
        <f>IF(C5187&lt;&gt;"",IF(C5187+G5187&gt;0,C5187+G5187,""),IF(G5187-C5186&gt;0,G5187-C5186,""))</f>
        <v/>
      </c>
      <c r="L5187" s="15" t="str">
        <f>if(K5187&lt;&gt;"",if(J5186-J5187&lt;G5187,1,if(G5187=J5186-J5187,"Push",0)),"")</f>
        <v/>
      </c>
    </row>
    <row r="5188" hidden="1">
      <c r="A5188" s="76">
        <v>44226.0</v>
      </c>
      <c r="B5188" s="77" t="s">
        <v>137</v>
      </c>
      <c r="C5188" s="9"/>
      <c r="D5188" s="9"/>
      <c r="E5188" s="9">
        <v>34.3</v>
      </c>
      <c r="F5188" s="9"/>
      <c r="G5188" s="4">
        <v>3.5</v>
      </c>
      <c r="H5188" s="5">
        <v>143.0</v>
      </c>
      <c r="I5188" s="12">
        <f>if(H5188&lt;0,-H5188/(-H5188+100),100/(H5188+100))/(if(H5188&lt;0,-H5188/(-H5188+100),100/(H5188+100))+if(H5189&lt;0,-H5189/(-H5189+100),100/(H5189+100)))</f>
        <v>0.3927168868</v>
      </c>
      <c r="J5188" s="5">
        <v>65.0</v>
      </c>
      <c r="K5188" s="14" t="str">
        <f>IF(C5188&lt;&gt;"",IF(C5188+G5188&gt;0,C5188+G5188,""),IF(G5188-C5189&gt;0,G5188-C5189,""))</f>
        <v/>
      </c>
      <c r="L5188" s="15" t="str">
        <f>if(K5188&lt;&gt;"",if(J5189-J5188&lt;G5188,1,if(G5188=J5189-J5188,"Push",0)),"")</f>
        <v/>
      </c>
    </row>
    <row r="5189" hidden="1">
      <c r="B5189" s="74" t="s">
        <v>321</v>
      </c>
      <c r="C5189" s="3">
        <v>7.8</v>
      </c>
      <c r="D5189" s="21">
        <v>0.778</v>
      </c>
      <c r="F5189" s="3"/>
      <c r="G5189" s="4">
        <v>-3.5</v>
      </c>
      <c r="H5189" s="5">
        <v>-175.0</v>
      </c>
      <c r="I5189" s="12">
        <f>if(H5189&lt;0,-H5189/(-H5189+100),100/(H5189+100))/(if(H5189&lt;0,-H5189/(-H5189+100),100/(H5189+100))+if(H5188&lt;0,-H5188/(-H5188+100),100/(H5188+100)))</f>
        <v>0.6072831132</v>
      </c>
      <c r="J5189" s="5">
        <v>73.0</v>
      </c>
      <c r="K5189" s="23">
        <f>IF(C5189&lt;&gt;"",IF(C5189+G5189&gt;0,C5189+G5189,""),IF(G5189-C5188&gt;0,G5189-C5188,""))</f>
        <v>4.3</v>
      </c>
      <c r="L5189" s="15">
        <f>if(K5189&lt;&gt;"",if(J5188-J5189&lt;G5189,1,if(G5189=J5188-J5189,"Push",0)),"")</f>
        <v>1</v>
      </c>
    </row>
    <row r="5190" hidden="1">
      <c r="A5190" s="76">
        <v>44226.0</v>
      </c>
      <c r="B5190" s="77" t="s">
        <v>119</v>
      </c>
      <c r="C5190" s="9"/>
      <c r="D5190" s="9"/>
      <c r="E5190" s="9">
        <v>31.9</v>
      </c>
      <c r="F5190" s="9"/>
      <c r="G5190" s="4">
        <v>8.5</v>
      </c>
      <c r="H5190" s="5">
        <v>325.0</v>
      </c>
      <c r="I5190" s="12">
        <f>if(H5190&lt;0,-H5190/(-H5190+100),100/(H5190+100))/(if(H5190&lt;0,-H5190/(-H5190+100),100/(H5190+100))+if(H5191&lt;0,-H5191/(-H5191+100),100/(H5191+100)))</f>
        <v>0.2244362874</v>
      </c>
      <c r="J5190" s="5">
        <v>59.0</v>
      </c>
      <c r="K5190" s="14">
        <f>IF(C5190&lt;&gt;"",IF(C5190+G5190&gt;0,C5190+G5190,""),IF(G5190-C5191&gt;0,G5190-C5191,""))</f>
        <v>1.7</v>
      </c>
      <c r="L5190" s="15">
        <f>if(K5190&lt;&gt;"",if(J5191-J5190&lt;G5190,1,if(G5190=J5191-J5190,"Push",0)),"")</f>
        <v>1</v>
      </c>
    </row>
    <row r="5191" hidden="1">
      <c r="B5191" s="74" t="s">
        <v>109</v>
      </c>
      <c r="C5191" s="3">
        <v>6.8</v>
      </c>
      <c r="D5191" s="21">
        <v>0.732</v>
      </c>
      <c r="F5191" s="3"/>
      <c r="G5191" s="4">
        <v>-8.5</v>
      </c>
      <c r="H5191" s="5">
        <v>-435.0</v>
      </c>
      <c r="I5191" s="12">
        <f>if(H5191&lt;0,-H5191/(-H5191+100),100/(H5191+100))/(if(H5191&lt;0,-H5191/(-H5191+100),100/(H5191+100))+if(H5190&lt;0,-H5190/(-H5190+100),100/(H5190+100)))</f>
        <v>0.7755637126</v>
      </c>
      <c r="J5191" s="5">
        <v>62.0</v>
      </c>
      <c r="K5191" s="23" t="str">
        <f>IF(C5191&lt;&gt;"",IF(C5191+G5191&gt;0,C5191+G5191,""),IF(G5191-C5190&gt;0,G5191-C5190,""))</f>
        <v/>
      </c>
      <c r="L5191" s="15" t="str">
        <f>if(K5191&lt;&gt;"",if(J5190-J5191&lt;G5191,1,if(G5191=J5190-J5191,"Push",0)),"")</f>
        <v/>
      </c>
    </row>
    <row r="5192" hidden="1">
      <c r="A5192" s="76">
        <v>44226.0</v>
      </c>
      <c r="B5192" s="77" t="s">
        <v>138</v>
      </c>
      <c r="C5192" s="9"/>
      <c r="D5192" s="9"/>
      <c r="E5192" s="9">
        <v>85.5</v>
      </c>
      <c r="F5192" s="9"/>
      <c r="G5192" s="4">
        <v>2.5</v>
      </c>
      <c r="H5192" s="5">
        <v>115.0</v>
      </c>
      <c r="I5192" s="12">
        <f>if(H5192&lt;0,-H5192/(-H5192+100),100/(H5192+100))/(if(H5192&lt;0,-H5192/(-H5192+100),100/(H5192+100))+if(H5193&lt;0,-H5193/(-H5193+100),100/(H5193+100)))</f>
        <v>0.4443618109</v>
      </c>
      <c r="J5192" s="5">
        <v>62.0</v>
      </c>
      <c r="K5192" s="14" t="str">
        <f>IF(C5192&lt;&gt;"",IF(C5192+G5192&gt;0,C5192+G5192,""),IF(G5192-C5193&gt;0,G5192-C5193,""))</f>
        <v/>
      </c>
      <c r="L5192" s="15" t="str">
        <f>if(K5192&lt;&gt;"",if(J5193-J5192&lt;G5192,1,if(G5192=J5193-J5192,"Push",0)),"")</f>
        <v/>
      </c>
    </row>
    <row r="5193" hidden="1">
      <c r="B5193" s="74" t="s">
        <v>38</v>
      </c>
      <c r="C5193" s="3">
        <v>3.3</v>
      </c>
      <c r="D5193" s="21">
        <v>0.621</v>
      </c>
      <c r="F5193" s="3"/>
      <c r="G5193" s="4">
        <v>-2.5</v>
      </c>
      <c r="H5193" s="5">
        <v>-139.0</v>
      </c>
      <c r="I5193" s="12">
        <f>if(H5193&lt;0,-H5193/(-H5193+100),100/(H5193+100))/(if(H5193&lt;0,-H5193/(-H5193+100),100/(H5193+100))+if(H5192&lt;0,-H5192/(-H5192+100),100/(H5192+100)))</f>
        <v>0.5556381891</v>
      </c>
      <c r="J5193" s="5">
        <v>81.0</v>
      </c>
      <c r="K5193" s="23">
        <f>IF(C5193&lt;&gt;"",IF(C5193+G5193&gt;0,C5193+G5193,""),IF(G5193-C5192&gt;0,G5193-C5192,""))</f>
        <v>0.8</v>
      </c>
      <c r="L5193" s="15">
        <f>if(K5193&lt;&gt;"",if(J5192-J5193&lt;G5193,1,if(G5193=J5192-J5193,"Push",0)),"")</f>
        <v>1</v>
      </c>
    </row>
    <row r="5194" hidden="1">
      <c r="A5194" s="79">
        <v>44226.0</v>
      </c>
      <c r="B5194" s="80" t="s">
        <v>300</v>
      </c>
      <c r="C5194" s="28">
        <v>11.5</v>
      </c>
      <c r="D5194" s="53">
        <v>0.841</v>
      </c>
      <c r="E5194" s="28">
        <v>72.8</v>
      </c>
      <c r="F5194" s="28"/>
      <c r="G5194" s="68"/>
      <c r="H5194" s="31"/>
      <c r="I5194" s="32"/>
      <c r="J5194" s="41">
        <v>69.0</v>
      </c>
      <c r="K5194" s="34"/>
      <c r="L5194" s="35"/>
    </row>
    <row r="5195" hidden="1">
      <c r="B5195" s="82" t="s">
        <v>458</v>
      </c>
      <c r="C5195" s="37"/>
      <c r="D5195" s="37"/>
      <c r="F5195" s="37"/>
      <c r="G5195" s="68"/>
      <c r="H5195" s="31"/>
      <c r="I5195" s="32"/>
      <c r="J5195" s="41">
        <v>62.0</v>
      </c>
      <c r="K5195" s="40"/>
      <c r="L5195" s="35"/>
    </row>
    <row r="5196" hidden="1">
      <c r="A5196" s="76">
        <v>44226.0</v>
      </c>
      <c r="B5196" s="77" t="s">
        <v>230</v>
      </c>
      <c r="C5196" s="9">
        <v>17.9</v>
      </c>
      <c r="D5196" s="25">
        <v>0.923</v>
      </c>
      <c r="E5196" s="9">
        <v>72.4</v>
      </c>
      <c r="F5196" s="9"/>
      <c r="G5196" s="4">
        <v>-21.0</v>
      </c>
      <c r="H5196" s="5">
        <v>-5000.0</v>
      </c>
      <c r="I5196" s="12">
        <f>if(H5196&lt;0,-H5196/(-H5196+100),100/(H5196+100))/(if(H5196&lt;0,-H5196/(-H5196+100),100/(H5196+100))+if(H5197&lt;0,-H5197/(-H5197+100),100/(H5197+100)))</f>
        <v>0.9400705053</v>
      </c>
      <c r="J5196" s="5">
        <v>97.0</v>
      </c>
      <c r="K5196" s="14" t="str">
        <f>IF(C5196&lt;&gt;"",IF(C5196+G5196&gt;0,C5196+G5196,""),IF(G5196-C5197&gt;0,G5196-C5197,""))</f>
        <v/>
      </c>
      <c r="L5196" s="15" t="str">
        <f>if(K5196&lt;&gt;"",if(J5197-J5196&lt;G5196,1,if(G5196=J5197-J5196,"Push",0)),"")</f>
        <v/>
      </c>
    </row>
    <row r="5197" hidden="1">
      <c r="B5197" s="74" t="s">
        <v>52</v>
      </c>
      <c r="C5197" s="3"/>
      <c r="D5197" s="3"/>
      <c r="F5197" s="3"/>
      <c r="G5197" s="4">
        <v>21.0</v>
      </c>
      <c r="H5197" s="5">
        <v>1500.0</v>
      </c>
      <c r="I5197" s="12">
        <f>if(H5197&lt;0,-H5197/(-H5197+100),100/(H5197+100))/(if(H5197&lt;0,-H5197/(-H5197+100),100/(H5197+100))+if(H5196&lt;0,-H5196/(-H5196+100),100/(H5196+100)))</f>
        <v>0.05992949471</v>
      </c>
      <c r="J5197" s="5">
        <v>75.0</v>
      </c>
      <c r="K5197" s="23">
        <f>IF(C5197&lt;&gt;"",IF(C5197+G5197&gt;0,C5197+G5197,""),IF(G5197-C5196&gt;0,G5197-C5196,""))</f>
        <v>3.1</v>
      </c>
      <c r="L5197" s="15">
        <f>if(K5197&lt;&gt;"",if(J5196-J5197&lt;G5197,1,if(G5197=J5196-J5197,"Push",0)),"")</f>
        <v>0</v>
      </c>
    </row>
    <row r="5198" hidden="1">
      <c r="A5198" s="76">
        <v>44226.0</v>
      </c>
      <c r="B5198" s="77" t="s">
        <v>311</v>
      </c>
      <c r="C5198" s="9">
        <v>1.0</v>
      </c>
      <c r="D5198" s="25">
        <v>0.533</v>
      </c>
      <c r="E5198" s="9">
        <v>82.7</v>
      </c>
      <c r="F5198" s="9"/>
      <c r="G5198" s="4">
        <v>2.0</v>
      </c>
      <c r="H5198" s="5">
        <v>112.0</v>
      </c>
      <c r="I5198" s="12">
        <f>if(H5198&lt;0,-H5198/(-H5198+100),100/(H5198+100))/(if(H5198&lt;0,-H5198/(-H5198+100),100/(H5198+100))+if(H5199&lt;0,-H5199/(-H5199+100),100/(H5199+100)))</f>
        <v>0.4516676961</v>
      </c>
      <c r="J5198" s="5">
        <v>75.0</v>
      </c>
      <c r="K5198" s="14">
        <f>IF(C5198&lt;&gt;"",IF(C5198+G5198&gt;0,C5198+G5198,""),IF(G5198-C5199&gt;0,G5198-C5199,""))</f>
        <v>3</v>
      </c>
      <c r="L5198" s="15">
        <f>if(K5198&lt;&gt;"",if(J5199-J5198&lt;G5198,1,if(G5198=J5199-J5198,"Push",0)),"")</f>
        <v>0</v>
      </c>
    </row>
    <row r="5199" hidden="1">
      <c r="B5199" s="74" t="s">
        <v>25</v>
      </c>
      <c r="C5199" s="3"/>
      <c r="D5199" s="3"/>
      <c r="F5199" s="3"/>
      <c r="G5199" s="4">
        <v>-2.0</v>
      </c>
      <c r="H5199" s="5">
        <v>-134.0</v>
      </c>
      <c r="I5199" s="12">
        <f>if(H5199&lt;0,-H5199/(-H5199+100),100/(H5199+100))/(if(H5199&lt;0,-H5199/(-H5199+100),100/(H5199+100))+if(H5198&lt;0,-H5198/(-H5198+100),100/(H5198+100)))</f>
        <v>0.5483323039</v>
      </c>
      <c r="J5199" s="5">
        <v>79.0</v>
      </c>
      <c r="K5199" s="23" t="str">
        <f>IF(C5199&lt;&gt;"",IF(C5199+G5199&gt;0,C5199+G5199,""),IF(G5199-C5198&gt;0,G5199-C5198,""))</f>
        <v/>
      </c>
      <c r="L5199" s="15" t="str">
        <f>if(K5199&lt;&gt;"",if(J5198-J5199&lt;G5199,1,if(G5199=J5198-J5199,"Push",0)),"")</f>
        <v/>
      </c>
    </row>
    <row r="5200" hidden="1">
      <c r="A5200" s="76">
        <v>44226.0</v>
      </c>
      <c r="B5200" s="77" t="s">
        <v>272</v>
      </c>
      <c r="C5200" s="9"/>
      <c r="D5200" s="9"/>
      <c r="E5200" s="9">
        <v>78.0</v>
      </c>
      <c r="F5200" s="9"/>
      <c r="G5200" s="4">
        <v>4.0</v>
      </c>
      <c r="H5200" s="5">
        <v>155.0</v>
      </c>
      <c r="I5200" s="12">
        <f>if(H5200&lt;0,-H5200/(-H5200+100),100/(H5200+100))/(if(H5200&lt;0,-H5200/(-H5200+100),100/(H5200+100))+if(H5201&lt;0,-H5201/(-H5201+100),100/(H5201+100)))</f>
        <v>0.3761673024</v>
      </c>
      <c r="J5200" s="5">
        <v>84.0</v>
      </c>
      <c r="K5200" s="14">
        <f>IF(C5200&lt;&gt;"",IF(C5200+G5200&gt;0,C5200+G5200,""),IF(G5200-C5201&gt;0,G5200-C5201,""))</f>
        <v>0.1</v>
      </c>
      <c r="L5200" s="15">
        <f>if(K5200&lt;&gt;"",if(J5201-J5200&lt;G5200,1,if(G5200=J5201-J5200,"Push",0)),"")</f>
        <v>1</v>
      </c>
    </row>
    <row r="5201" hidden="1">
      <c r="B5201" s="74" t="s">
        <v>110</v>
      </c>
      <c r="C5201" s="3">
        <v>3.9</v>
      </c>
      <c r="D5201" s="21">
        <v>0.644</v>
      </c>
      <c r="F5201" s="3"/>
      <c r="G5201" s="4">
        <v>-4.0</v>
      </c>
      <c r="H5201" s="5">
        <v>-186.0</v>
      </c>
      <c r="I5201" s="12">
        <f>if(H5201&lt;0,-H5201/(-H5201+100),100/(H5201+100))/(if(H5201&lt;0,-H5201/(-H5201+100),100/(H5201+100))+if(H5200&lt;0,-H5200/(-H5200+100),100/(H5200+100)))</f>
        <v>0.6238326976</v>
      </c>
      <c r="J5201" s="5">
        <v>58.0</v>
      </c>
      <c r="K5201" s="23" t="str">
        <f>IF(C5201&lt;&gt;"",IF(C5201+G5201&gt;0,C5201+G5201,""),IF(G5201-C5200&gt;0,G5201-C5200,""))</f>
        <v/>
      </c>
      <c r="L5201" s="15" t="str">
        <f>if(K5201&lt;&gt;"",if(J5200-J5201&lt;G5201,1,if(G5201=J5200-J5201,"Push",0)),"")</f>
        <v/>
      </c>
    </row>
    <row r="5202" hidden="1">
      <c r="A5202" s="76">
        <v>44226.0</v>
      </c>
      <c r="B5202" s="77" t="s">
        <v>146</v>
      </c>
      <c r="C5202" s="9"/>
      <c r="D5202" s="9"/>
      <c r="E5202" s="9">
        <v>55.8</v>
      </c>
      <c r="F5202" s="9"/>
      <c r="G5202" s="4">
        <v>-5.5</v>
      </c>
      <c r="H5202" s="5">
        <v>-265.0</v>
      </c>
      <c r="I5202" s="12">
        <f>if(H5202&lt;0,-H5202/(-H5202+100),100/(H5202+100))/(if(H5202&lt;0,-H5202/(-H5202+100),100/(H5202+100))+if(H5203&lt;0,-H5203/(-H5203+100),100/(H5203+100)))</f>
        <v>0.6923725242</v>
      </c>
      <c r="J5202" s="5">
        <v>47.0</v>
      </c>
      <c r="K5202" s="14" t="str">
        <f>IF(C5202&lt;&gt;"",IF(C5202+G5202&gt;0,C5202+G5202,""),IF(G5202-C5203&gt;0,G5202-C5203,""))</f>
        <v/>
      </c>
      <c r="L5202" s="15" t="str">
        <f>if(K5202&lt;&gt;"",if(J5203-J5202&lt;G5202,1,if(G5202=J5203-J5202,"Push",0)),"")</f>
        <v/>
      </c>
    </row>
    <row r="5203" hidden="1">
      <c r="B5203" s="74" t="s">
        <v>212</v>
      </c>
      <c r="C5203" s="3">
        <v>3.7</v>
      </c>
      <c r="D5203" s="21">
        <v>0.657</v>
      </c>
      <c r="F5203" s="3"/>
      <c r="G5203" s="4">
        <v>5.5</v>
      </c>
      <c r="H5203" s="5">
        <v>210.0</v>
      </c>
      <c r="I5203" s="12">
        <f>if(H5203&lt;0,-H5203/(-H5203+100),100/(H5203+100))/(if(H5203&lt;0,-H5203/(-H5203+100),100/(H5203+100))+if(H5202&lt;0,-H5202/(-H5202+100),100/(H5202+100)))</f>
        <v>0.3076274758</v>
      </c>
      <c r="J5203" s="5">
        <v>49.0</v>
      </c>
      <c r="K5203" s="23">
        <f>IF(C5203&lt;&gt;"",IF(C5203+G5203&gt;0,C5203+G5203,""),IF(G5203-C5202&gt;0,G5203-C5202,""))</f>
        <v>9.2</v>
      </c>
      <c r="L5203" s="15">
        <f>if(K5203&lt;&gt;"",if(J5202-J5203&lt;G5203,1,if(G5203=J5202-J5203,"Push",0)),"")</f>
        <v>1</v>
      </c>
    </row>
    <row r="5204" hidden="1">
      <c r="A5204" s="76">
        <v>44226.0</v>
      </c>
      <c r="B5204" s="77" t="s">
        <v>404</v>
      </c>
      <c r="C5204" s="9"/>
      <c r="D5204" s="9"/>
      <c r="E5204" s="9">
        <v>42.8</v>
      </c>
      <c r="F5204" s="9"/>
      <c r="G5204" s="4">
        <v>7.0</v>
      </c>
      <c r="H5204" s="5">
        <v>265.0</v>
      </c>
      <c r="I5204" s="12">
        <f>if(H5204&lt;0,-H5204/(-H5204+100),100/(H5204+100))/(if(H5204&lt;0,-H5204/(-H5204+100),100/(H5204+100))+if(H5205&lt;0,-H5205/(-H5205+100),100/(H5205+100)))</f>
        <v>0.2624038607</v>
      </c>
      <c r="J5204" s="5">
        <v>54.0</v>
      </c>
      <c r="K5204" s="14">
        <f>IF(C5204&lt;&gt;"",IF(C5204+G5204&gt;0,C5204+G5204,""),IF(G5204-C5205&gt;0,G5204-C5205,""))</f>
        <v>0.9</v>
      </c>
      <c r="L5204" s="15">
        <f>if(K5204&lt;&gt;"",if(J5205-J5204&lt;G5204,1,if(G5204=J5205-J5204,"Push",0)),"")</f>
        <v>0</v>
      </c>
    </row>
    <row r="5205" hidden="1">
      <c r="B5205" s="74" t="s">
        <v>127</v>
      </c>
      <c r="C5205" s="3">
        <v>6.1</v>
      </c>
      <c r="D5205" s="21">
        <v>0.723</v>
      </c>
      <c r="F5205" s="3"/>
      <c r="G5205" s="4">
        <v>-7.0</v>
      </c>
      <c r="H5205" s="5">
        <v>-335.0</v>
      </c>
      <c r="I5205" s="12">
        <f>if(H5205&lt;0,-H5205/(-H5205+100),100/(H5205+100))/(if(H5205&lt;0,-H5205/(-H5205+100),100/(H5205+100))+if(H5204&lt;0,-H5204/(-H5204+100),100/(H5204+100)))</f>
        <v>0.7375961393</v>
      </c>
      <c r="J5205" s="5">
        <v>68.0</v>
      </c>
      <c r="K5205" s="23" t="str">
        <f>IF(C5205&lt;&gt;"",IF(C5205+G5205&gt;0,C5205+G5205,""),IF(G5205-C5204&gt;0,G5205-C5204,""))</f>
        <v/>
      </c>
      <c r="L5205" s="15" t="str">
        <f>if(K5205&lt;&gt;"",if(J5204-J5205&lt;G5205,1,if(G5205=J5204-J5205,"Push",0)),"")</f>
        <v/>
      </c>
    </row>
    <row r="5206" hidden="1">
      <c r="A5206" s="76">
        <v>44226.0</v>
      </c>
      <c r="B5206" s="77" t="s">
        <v>164</v>
      </c>
      <c r="C5206" s="9"/>
      <c r="D5206" s="9"/>
      <c r="E5206" s="9">
        <v>35.7</v>
      </c>
      <c r="F5206" s="9"/>
      <c r="G5206" s="4">
        <v>7.5</v>
      </c>
      <c r="H5206" s="5">
        <v>275.0</v>
      </c>
      <c r="I5206" s="12">
        <f>if(H5206&lt;0,-H5206/(-H5206+100),100/(H5206+100))/(if(H5206&lt;0,-H5206/(-H5206+100),100/(H5206+100))+if(H5207&lt;0,-H5207/(-H5207+100),100/(H5207+100)))</f>
        <v>0.5508982036</v>
      </c>
      <c r="J5206" s="5">
        <v>70.0</v>
      </c>
      <c r="K5206" s="14">
        <f>IF(C5206&lt;&gt;"",IF(C5206+G5206&gt;0,C5206+G5206,""),IF(G5206-C5207&gt;0,G5206-C5207,""))</f>
        <v>2.8</v>
      </c>
      <c r="L5206" s="15">
        <f>if(K5206&lt;&gt;"",if(J5207-J5206&lt;G5206,1,if(G5206=J5207-J5206,"Push",0)),"")</f>
        <v>1</v>
      </c>
    </row>
    <row r="5207" hidden="1">
      <c r="B5207" s="74" t="s">
        <v>244</v>
      </c>
      <c r="C5207" s="3">
        <v>4.7</v>
      </c>
      <c r="D5207" s="21">
        <v>0.668</v>
      </c>
      <c r="F5207" s="3"/>
      <c r="G5207" s="4">
        <v>-7.5</v>
      </c>
      <c r="H5207" s="5">
        <v>360.0</v>
      </c>
      <c r="I5207" s="12">
        <f>if(H5207&lt;0,-H5207/(-H5207+100),100/(H5207+100))/(if(H5207&lt;0,-H5207/(-H5207+100),100/(H5207+100))+if(H5206&lt;0,-H5206/(-H5206+100),100/(H5206+100)))</f>
        <v>0.4491017964</v>
      </c>
      <c r="J5207" s="5">
        <v>62.0</v>
      </c>
      <c r="K5207" s="23" t="str">
        <f>IF(C5207&lt;&gt;"",IF(C5207+G5207&gt;0,C5207+G5207,""),IF(G5207-C5206&gt;0,G5207-C5206,""))</f>
        <v/>
      </c>
      <c r="L5207" s="15" t="str">
        <f>if(K5207&lt;&gt;"",if(J5206-J5207&lt;G5207,1,if(G5207=J5206-J5207,"Push",0)),"")</f>
        <v/>
      </c>
    </row>
    <row r="5208" hidden="1">
      <c r="A5208" s="76">
        <v>44226.0</v>
      </c>
      <c r="B5208" s="77" t="s">
        <v>55</v>
      </c>
      <c r="C5208" s="9"/>
      <c r="D5208" s="9"/>
      <c r="E5208" s="9">
        <v>33.8</v>
      </c>
      <c r="F5208" s="9"/>
      <c r="G5208" s="4">
        <v>10.0</v>
      </c>
      <c r="H5208" s="5">
        <v>420.0</v>
      </c>
      <c r="I5208" s="12">
        <f>if(H5208&lt;0,-H5208/(-H5208+100),100/(H5208+100))/(if(H5208&lt;0,-H5208/(-H5208+100),100/(H5208+100))+if(H5209&lt;0,-H5209/(-H5209+100),100/(H5209+100)))</f>
        <v>0.1836083023</v>
      </c>
      <c r="J5208" s="5">
        <v>93.0</v>
      </c>
      <c r="K5208" s="14" t="str">
        <f>IF(C5208&lt;&gt;"",IF(C5208+G5208&gt;0,C5208+G5208,""),IF(G5208-C5209&gt;0,G5208-C5209,""))</f>
        <v/>
      </c>
      <c r="L5208" s="15" t="str">
        <f>if(K5208&lt;&gt;"",if(J5209-J5208&lt;G5208,1,if(G5208=J5209-J5208,"Push",0)),"")</f>
        <v/>
      </c>
    </row>
    <row r="5209" hidden="1">
      <c r="B5209" s="74" t="s">
        <v>133</v>
      </c>
      <c r="C5209" s="3">
        <v>10.5</v>
      </c>
      <c r="D5209" s="21">
        <v>0.827</v>
      </c>
      <c r="F5209" s="3"/>
      <c r="G5209" s="4">
        <v>-10.0</v>
      </c>
      <c r="H5209" s="5">
        <v>-590.0</v>
      </c>
      <c r="I5209" s="12">
        <f>if(H5209&lt;0,-H5209/(-H5209+100),100/(H5209+100))/(if(H5209&lt;0,-H5209/(-H5209+100),100/(H5209+100))+if(H5208&lt;0,-H5208/(-H5208+100),100/(H5208+100)))</f>
        <v>0.8163916977</v>
      </c>
      <c r="J5209" s="5">
        <v>97.0</v>
      </c>
      <c r="K5209" s="23">
        <f>IF(C5209&lt;&gt;"",IF(C5209+G5209&gt;0,C5209+G5209,""),IF(G5209-C5208&gt;0,G5209-C5208,""))</f>
        <v>0.5</v>
      </c>
      <c r="L5209" s="15">
        <f>if(K5209&lt;&gt;"",if(J5208-J5209&lt;G5209,1,if(G5209=J5208-J5209,"Push",0)),"")</f>
        <v>0</v>
      </c>
    </row>
    <row r="5210" hidden="1">
      <c r="A5210" s="76">
        <v>44226.0</v>
      </c>
      <c r="B5210" s="77" t="s">
        <v>234</v>
      </c>
      <c r="C5210" s="9">
        <v>0.8</v>
      </c>
      <c r="D5210" s="25">
        <v>0.529</v>
      </c>
      <c r="E5210" s="9">
        <v>75.0</v>
      </c>
      <c r="F5210" s="9"/>
      <c r="G5210" s="4">
        <v>-2.5</v>
      </c>
      <c r="H5210" s="5">
        <v>-143.0</v>
      </c>
      <c r="I5210" s="12">
        <f>if(H5210&lt;0,-H5210/(-H5210+100),100/(H5210+100))/(if(H5210&lt;0,-H5210/(-H5210+100),100/(H5210+100))+if(H5211&lt;0,-H5211/(-H5211+100),100/(H5211+100)))</f>
        <v>0.5642037303</v>
      </c>
      <c r="J5210" s="5">
        <v>72.0</v>
      </c>
      <c r="K5210" s="14" t="str">
        <f>IF(C5210&lt;&gt;"",IF(C5210+G5210&gt;0,C5210+G5210,""),IF(G5210-C5211&gt;0,G5210-C5211,""))</f>
        <v/>
      </c>
      <c r="L5210" s="15" t="str">
        <f>if(K5210&lt;&gt;"",if(J5211-J5210&lt;G5210,1,if(G5210=J5211-J5210,"Push",0)),"")</f>
        <v/>
      </c>
    </row>
    <row r="5211" hidden="1">
      <c r="B5211" s="74" t="s">
        <v>307</v>
      </c>
      <c r="C5211" s="3"/>
      <c r="D5211" s="3"/>
      <c r="F5211" s="3"/>
      <c r="G5211" s="4">
        <v>2.5</v>
      </c>
      <c r="H5211" s="5">
        <v>120.0</v>
      </c>
      <c r="I5211" s="12">
        <f>if(H5211&lt;0,-H5211/(-H5211+100),100/(H5211+100))/(if(H5211&lt;0,-H5211/(-H5211+100),100/(H5211+100))+if(H5210&lt;0,-H5210/(-H5210+100),100/(H5210+100)))</f>
        <v>0.4357962697</v>
      </c>
      <c r="J5211" s="5">
        <v>71.0</v>
      </c>
      <c r="K5211" s="23">
        <f>IF(C5211&lt;&gt;"",IF(C5211+G5211&gt;0,C5211+G5211,""),IF(G5211-C5210&gt;0,G5211-C5210,""))</f>
        <v>1.7</v>
      </c>
      <c r="L5211" s="15">
        <f>if(K5211&lt;&gt;"",if(J5210-J5211&lt;G5211,1,if(G5211=J5210-J5211,"Push",0)),"")</f>
        <v>1</v>
      </c>
    </row>
    <row r="5212" hidden="1">
      <c r="A5212" s="76">
        <v>44226.0</v>
      </c>
      <c r="B5212" s="77" t="s">
        <v>274</v>
      </c>
      <c r="C5212" s="9">
        <v>2.7</v>
      </c>
      <c r="D5212" s="25">
        <v>0.594</v>
      </c>
      <c r="E5212" s="9">
        <v>73.2</v>
      </c>
      <c r="F5212" s="9"/>
      <c r="G5212" s="4">
        <v>-4.0</v>
      </c>
      <c r="H5212" s="5">
        <v>-186.0</v>
      </c>
      <c r="I5212" s="12">
        <f>if(H5212&lt;0,-H5212/(-H5212+100),100/(H5212+100))/(if(H5212&lt;0,-H5212/(-H5212+100),100/(H5212+100))+if(H5213&lt;0,-H5213/(-H5213+100),100/(H5213+100)))</f>
        <v>0.6238326976</v>
      </c>
      <c r="J5212" s="5">
        <v>81.0</v>
      </c>
      <c r="K5212" s="14" t="str">
        <f>IF(C5212&lt;&gt;"",IF(C5212+G5212&gt;0,C5212+G5212,""),IF(G5212-C5213&gt;0,G5212-C5213,""))</f>
        <v/>
      </c>
      <c r="L5212" s="15" t="str">
        <f>if(K5212&lt;&gt;"",if(J5213-J5212&lt;G5212,1,if(G5212=J5213-J5212,"Push",0)),"")</f>
        <v/>
      </c>
    </row>
    <row r="5213" hidden="1">
      <c r="B5213" s="74" t="s">
        <v>259</v>
      </c>
      <c r="C5213" s="3"/>
      <c r="D5213" s="3"/>
      <c r="F5213" s="3"/>
      <c r="G5213" s="4">
        <v>4.0</v>
      </c>
      <c r="H5213" s="5">
        <v>155.0</v>
      </c>
      <c r="I5213" s="12">
        <f>if(H5213&lt;0,-H5213/(-H5213+100),100/(H5213+100))/(if(H5213&lt;0,-H5213/(-H5213+100),100/(H5213+100))+if(H5212&lt;0,-H5212/(-H5212+100),100/(H5212+100)))</f>
        <v>0.3761673024</v>
      </c>
      <c r="J5213" s="5">
        <v>93.0</v>
      </c>
      <c r="K5213" s="23">
        <f>IF(C5213&lt;&gt;"",IF(C5213+G5213&gt;0,C5213+G5213,""),IF(G5213-C5212&gt;0,G5213-C5212,""))</f>
        <v>1.3</v>
      </c>
      <c r="L5213" s="15">
        <f>if(K5213&lt;&gt;"",if(J5212-J5213&lt;G5213,1,if(G5213=J5212-J5213,"Push",0)),"")</f>
        <v>1</v>
      </c>
    </row>
    <row r="5214" hidden="1">
      <c r="A5214" s="79">
        <v>44226.0</v>
      </c>
      <c r="B5214" s="80" t="s">
        <v>348</v>
      </c>
      <c r="C5214" s="28"/>
      <c r="D5214" s="28"/>
      <c r="E5214" s="28">
        <v>35.9</v>
      </c>
      <c r="F5214" s="28"/>
      <c r="G5214" s="68"/>
      <c r="H5214" s="31"/>
      <c r="I5214" s="32"/>
      <c r="J5214" s="41">
        <v>99.0</v>
      </c>
      <c r="K5214" s="34"/>
      <c r="L5214" s="35"/>
    </row>
    <row r="5215" hidden="1">
      <c r="B5215" s="82" t="s">
        <v>177</v>
      </c>
      <c r="C5215" s="37">
        <v>2.7</v>
      </c>
      <c r="D5215" s="38">
        <v>0.601</v>
      </c>
      <c r="F5215" s="37"/>
      <c r="G5215" s="68"/>
      <c r="H5215" s="31"/>
      <c r="I5215" s="32"/>
      <c r="J5215" s="41">
        <v>87.0</v>
      </c>
      <c r="K5215" s="40"/>
      <c r="L5215" s="35"/>
    </row>
    <row r="5216" hidden="1">
      <c r="A5216" s="76">
        <v>44226.0</v>
      </c>
      <c r="B5216" s="77" t="s">
        <v>468</v>
      </c>
      <c r="C5216" s="9"/>
      <c r="D5216" s="9"/>
      <c r="E5216" s="9">
        <v>24.4</v>
      </c>
      <c r="F5216" s="9"/>
      <c r="G5216" s="4">
        <v>13.5</v>
      </c>
      <c r="H5216" s="5">
        <v>750.0</v>
      </c>
      <c r="I5216" s="12">
        <f>if(H5216&lt;0,-H5216/(-H5216+100),100/(H5216+100))/(if(H5216&lt;0,-H5216/(-H5216+100),100/(H5216+100))+if(H5217&lt;0,-H5217/(-H5217+100),100/(H5217+100)))</f>
        <v>0.1127348643</v>
      </c>
      <c r="J5216" s="5">
        <v>73.0</v>
      </c>
      <c r="K5216" s="14" t="str">
        <f>IF(C5216&lt;&gt;"",IF(C5216+G5216&gt;0,C5216+G5216,""),IF(G5216-C5217&gt;0,G5216-C5217,""))</f>
        <v/>
      </c>
      <c r="L5216" s="15" t="str">
        <f>if(K5216&lt;&gt;"",if(J5217-J5216&lt;G5216,1,if(G5216=J5217-J5216,"Push",0)),"")</f>
        <v/>
      </c>
    </row>
    <row r="5217" hidden="1">
      <c r="B5217" s="74" t="s">
        <v>103</v>
      </c>
      <c r="C5217" s="3">
        <v>16.3</v>
      </c>
      <c r="D5217" s="21">
        <v>0.921</v>
      </c>
      <c r="F5217" s="3"/>
      <c r="G5217" s="4">
        <v>-13.5</v>
      </c>
      <c r="H5217" s="5">
        <v>-1250.0</v>
      </c>
      <c r="I5217" s="12">
        <f>if(H5217&lt;0,-H5217/(-H5217+100),100/(H5217+100))/(if(H5217&lt;0,-H5217/(-H5217+100),100/(H5217+100))+if(H5216&lt;0,-H5216/(-H5216+100),100/(H5216+100)))</f>
        <v>0.8872651357</v>
      </c>
      <c r="J5217" s="5">
        <v>80.0</v>
      </c>
      <c r="K5217" s="23">
        <f>IF(C5217&lt;&gt;"",IF(C5217+G5217&gt;0,C5217+G5217,""),IF(G5217-C5216&gt;0,G5217-C5216,""))</f>
        <v>2.8</v>
      </c>
      <c r="L5217" s="15">
        <f>if(K5217&lt;&gt;"",if(J5216-J5217&lt;G5217,1,if(G5217=J5216-J5217,"Push",0)),"")</f>
        <v>0</v>
      </c>
    </row>
    <row r="5218" hidden="1">
      <c r="A5218" s="76">
        <v>44226.0</v>
      </c>
      <c r="B5218" s="77" t="s">
        <v>308</v>
      </c>
      <c r="C5218" s="9"/>
      <c r="D5218" s="9"/>
      <c r="E5218" s="9">
        <v>62.5</v>
      </c>
      <c r="F5218" s="9"/>
      <c r="G5218" s="4">
        <v>2.5</v>
      </c>
      <c r="H5218" s="5">
        <v>120.0</v>
      </c>
      <c r="I5218" s="12">
        <f>if(H5218&lt;0,-H5218/(-H5218+100),100/(H5218+100))/(if(H5218&lt;0,-H5218/(-H5218+100),100/(H5218+100))+if(H5219&lt;0,-H5219/(-H5219+100),100/(H5219+100)))</f>
        <v>0.4323570432</v>
      </c>
      <c r="J5218" s="5">
        <v>53.0</v>
      </c>
      <c r="K5218" s="14" t="str">
        <f>IF(C5218&lt;&gt;"",IF(C5218+G5218&gt;0,C5218+G5218,""),IF(G5218-C5219&gt;0,G5218-C5219,""))</f>
        <v/>
      </c>
      <c r="L5218" s="15" t="str">
        <f>if(K5218&lt;&gt;"",if(J5219-J5218&lt;G5218,1,if(G5218=J5219-J5218,"Push",0)),"")</f>
        <v/>
      </c>
    </row>
    <row r="5219" hidden="1">
      <c r="B5219" s="74" t="s">
        <v>152</v>
      </c>
      <c r="C5219" s="3">
        <v>7.3</v>
      </c>
      <c r="D5219" s="21">
        <v>0.772</v>
      </c>
      <c r="F5219" s="3"/>
      <c r="G5219" s="4">
        <v>-2.5</v>
      </c>
      <c r="H5219" s="5">
        <v>-148.0</v>
      </c>
      <c r="I5219" s="12">
        <f>if(H5219&lt;0,-H5219/(-H5219+100),100/(H5219+100))/(if(H5219&lt;0,-H5219/(-H5219+100),100/(H5219+100))+if(H5218&lt;0,-H5218/(-H5218+100),100/(H5218+100)))</f>
        <v>0.5676429568</v>
      </c>
      <c r="J5219" s="5">
        <v>65.0</v>
      </c>
      <c r="K5219" s="23">
        <f>IF(C5219&lt;&gt;"",IF(C5219+G5219&gt;0,C5219+G5219,""),IF(G5219-C5218&gt;0,G5219-C5218,""))</f>
        <v>4.8</v>
      </c>
      <c r="L5219" s="15">
        <f>if(K5219&lt;&gt;"",if(J5218-J5219&lt;G5219,1,if(G5219=J5218-J5219,"Push",0)),"")</f>
        <v>1</v>
      </c>
    </row>
    <row r="5220" hidden="1">
      <c r="A5220" s="76">
        <v>44226.0</v>
      </c>
      <c r="B5220" s="77" t="s">
        <v>270</v>
      </c>
      <c r="C5220" s="9"/>
      <c r="D5220" s="9"/>
      <c r="E5220" s="9">
        <v>43.1</v>
      </c>
      <c r="F5220" s="9"/>
      <c r="G5220" s="4">
        <v>4.0</v>
      </c>
      <c r="H5220" s="5">
        <v>155.0</v>
      </c>
      <c r="I5220" s="12">
        <f>if(H5220&lt;0,-H5220/(-H5220+100),100/(H5220+100))/(if(H5220&lt;0,-H5220/(-H5220+100),100/(H5220+100))+if(H5221&lt;0,-H5221/(-H5221+100),100/(H5221+100)))</f>
        <v>0.3761673024</v>
      </c>
      <c r="J5220" s="5">
        <v>51.0</v>
      </c>
      <c r="K5220" s="14" t="str">
        <f>IF(C5220&lt;&gt;"",IF(C5220+G5220&gt;0,C5220+G5220,""),IF(G5220-C5221&gt;0,G5220-C5221,""))</f>
        <v/>
      </c>
      <c r="L5220" s="15" t="str">
        <f>if(K5220&lt;&gt;"",if(J5221-J5220&lt;G5220,1,if(G5220=J5221-J5220,"Push",0)),"")</f>
        <v/>
      </c>
    </row>
    <row r="5221" hidden="1">
      <c r="B5221" s="74" t="s">
        <v>180</v>
      </c>
      <c r="C5221" s="3">
        <v>6.5</v>
      </c>
      <c r="D5221" s="21">
        <v>0.723</v>
      </c>
      <c r="F5221" s="3"/>
      <c r="G5221" s="4">
        <v>-4.0</v>
      </c>
      <c r="H5221" s="5">
        <v>-186.0</v>
      </c>
      <c r="I5221" s="12">
        <f>if(H5221&lt;0,-H5221/(-H5221+100),100/(H5221+100))/(if(H5221&lt;0,-H5221/(-H5221+100),100/(H5221+100))+if(H5220&lt;0,-H5220/(-H5220+100),100/(H5220+100)))</f>
        <v>0.6238326976</v>
      </c>
      <c r="J5221" s="5">
        <v>69.0</v>
      </c>
      <c r="K5221" s="23">
        <f>IF(C5221&lt;&gt;"",IF(C5221+G5221&gt;0,C5221+G5221,""),IF(G5221-C5220&gt;0,G5221-C5220,""))</f>
        <v>2.5</v>
      </c>
      <c r="L5221" s="15">
        <f>if(K5221&lt;&gt;"",if(J5220-J5221&lt;G5221,1,if(G5221=J5220-J5221,"Push",0)),"")</f>
        <v>1</v>
      </c>
    </row>
    <row r="5222" hidden="1">
      <c r="A5222" s="76">
        <v>44226.0</v>
      </c>
      <c r="B5222" s="77" t="s">
        <v>338</v>
      </c>
      <c r="C5222" s="9"/>
      <c r="D5222" s="9"/>
      <c r="E5222" s="9">
        <v>28.0</v>
      </c>
      <c r="F5222" s="9"/>
      <c r="G5222" s="4">
        <v>10.0</v>
      </c>
      <c r="H5222" s="5">
        <v>410.0</v>
      </c>
      <c r="I5222" s="12">
        <f>if(H5222&lt;0,-H5222/(-H5222+100),100/(H5222+100))/(if(H5222&lt;0,-H5222/(-H5222+100),100/(H5222+100))+if(H5223&lt;0,-H5223/(-H5223+100),100/(H5223+100)))</f>
        <v>0.1877133106</v>
      </c>
      <c r="J5222" s="5">
        <v>79.0</v>
      </c>
      <c r="K5222" s="14" t="str">
        <f>IF(C5222&lt;&gt;"",IF(C5222+G5222&gt;0,C5222+G5222,""),IF(G5222-C5223&gt;0,G5222-C5223,""))</f>
        <v/>
      </c>
      <c r="L5222" s="15" t="str">
        <f>if(K5222&lt;&gt;"",if(J5223-J5222&lt;G5222,1,if(G5222=J5223-J5222,"Push",0)),"")</f>
        <v/>
      </c>
    </row>
    <row r="5223" hidden="1">
      <c r="B5223" s="74" t="s">
        <v>111</v>
      </c>
      <c r="C5223" s="3">
        <v>13.7</v>
      </c>
      <c r="D5223" s="21">
        <v>0.885</v>
      </c>
      <c r="F5223" s="3"/>
      <c r="G5223" s="4">
        <v>-10.0</v>
      </c>
      <c r="H5223" s="5">
        <v>-560.0</v>
      </c>
      <c r="I5223" s="12">
        <f>if(H5223&lt;0,-H5223/(-H5223+100),100/(H5223+100))/(if(H5223&lt;0,-H5223/(-H5223+100),100/(H5223+100))+if(H5222&lt;0,-H5222/(-H5222+100),100/(H5222+100)))</f>
        <v>0.8122866894</v>
      </c>
      <c r="J5223" s="5">
        <v>75.0</v>
      </c>
      <c r="K5223" s="23">
        <f>IF(C5223&lt;&gt;"",IF(C5223+G5223&gt;0,C5223+G5223,""),IF(G5223-C5222&gt;0,G5223-C5222,""))</f>
        <v>3.7</v>
      </c>
      <c r="L5223" s="15">
        <f>if(K5223&lt;&gt;"",if(J5222-J5223&lt;G5223,1,if(G5223=J5222-J5223,"Push",0)),"")</f>
        <v>0</v>
      </c>
    </row>
    <row r="5224" hidden="1">
      <c r="A5224" s="76">
        <v>44226.0</v>
      </c>
      <c r="B5224" s="77" t="s">
        <v>424</v>
      </c>
      <c r="C5224" s="9"/>
      <c r="D5224" s="9"/>
      <c r="E5224" s="9">
        <v>42.2</v>
      </c>
      <c r="F5224" s="9"/>
      <c r="G5224" s="4">
        <v>9.5</v>
      </c>
      <c r="H5224" s="5">
        <v>390.0</v>
      </c>
      <c r="I5224" s="12">
        <f>if(H5224&lt;0,-H5224/(-H5224+100),100/(H5224+100))/(if(H5224&lt;0,-H5224/(-H5224+100),100/(H5224+100))+if(H5225&lt;0,-H5225/(-H5225+100),100/(H5225+100)))</f>
        <v>0.1952277657</v>
      </c>
      <c r="J5224" s="5">
        <v>73.0</v>
      </c>
      <c r="K5224" s="14" t="str">
        <f>IF(C5224&lt;&gt;"",IF(C5224+G5224&gt;0,C5224+G5224,""),IF(G5224-C5225&gt;0,G5224-C5225,""))</f>
        <v/>
      </c>
      <c r="L5224" s="15" t="str">
        <f>if(K5224&lt;&gt;"",if(J5225-J5224&lt;G5224,1,if(G5224=J5225-J5224,"Push",0)),"")</f>
        <v/>
      </c>
    </row>
    <row r="5225" hidden="1">
      <c r="B5225" s="74" t="s">
        <v>330</v>
      </c>
      <c r="C5225" s="3">
        <v>10.4</v>
      </c>
      <c r="D5225" s="21">
        <v>0.839</v>
      </c>
      <c r="F5225" s="3"/>
      <c r="G5225" s="4">
        <v>-9.5</v>
      </c>
      <c r="H5225" s="5">
        <v>-530.0</v>
      </c>
      <c r="I5225" s="12">
        <f>if(H5225&lt;0,-H5225/(-H5225+100),100/(H5225+100))/(if(H5225&lt;0,-H5225/(-H5225+100),100/(H5225+100))+if(H5224&lt;0,-H5224/(-H5224+100),100/(H5224+100)))</f>
        <v>0.8047722343</v>
      </c>
      <c r="J5225" s="5">
        <v>83.0</v>
      </c>
      <c r="K5225" s="23">
        <f>IF(C5225&lt;&gt;"",IF(C5225+G5225&gt;0,C5225+G5225,""),IF(G5225-C5224&gt;0,G5225-C5224,""))</f>
        <v>0.9</v>
      </c>
      <c r="L5225" s="15">
        <f>if(K5225&lt;&gt;"",if(J5224-J5225&lt;G5225,1,if(G5225=J5224-J5225,"Push",0)),"")</f>
        <v>1</v>
      </c>
    </row>
    <row r="5226" hidden="1">
      <c r="A5226" s="76">
        <v>44226.0</v>
      </c>
      <c r="B5226" s="77" t="s">
        <v>297</v>
      </c>
      <c r="C5226" s="9"/>
      <c r="D5226" s="9"/>
      <c r="E5226" s="9">
        <v>52.8</v>
      </c>
      <c r="F5226" s="9"/>
      <c r="G5226" s="4">
        <v>17.5</v>
      </c>
      <c r="H5226" s="5">
        <v>1200.0</v>
      </c>
      <c r="I5226" s="12">
        <f>if(H5226&lt;0,-H5226/(-H5226+100),100/(H5226+100))/(if(H5226&lt;0,-H5226/(-H5226+100),100/(H5226+100))+if(H5227&lt;0,-H5227/(-H5227+100),100/(H5227+100)))</f>
        <v>0.07407407407</v>
      </c>
      <c r="J5226" s="5">
        <v>71.0</v>
      </c>
      <c r="K5226" s="14" t="str">
        <f>IF(C5226&lt;&gt;"",IF(C5226+G5226&gt;0,C5226+G5226,""),IF(G5226-C5227&gt;0,G5226-C5227,""))</f>
        <v/>
      </c>
      <c r="L5226" s="15" t="str">
        <f>if(K5226&lt;&gt;"",if(J5227-J5226&lt;G5226,1,if(G5226=J5227-J5226,"Push",0)),"")</f>
        <v/>
      </c>
    </row>
    <row r="5227" hidden="1">
      <c r="B5227" s="74" t="s">
        <v>20</v>
      </c>
      <c r="C5227" s="3">
        <v>23.0</v>
      </c>
      <c r="D5227" s="21">
        <v>0.972</v>
      </c>
      <c r="F5227" s="3"/>
      <c r="G5227" s="4">
        <v>-17.5</v>
      </c>
      <c r="H5227" s="5">
        <v>-2500.0</v>
      </c>
      <c r="I5227" s="12">
        <f>if(H5227&lt;0,-H5227/(-H5227+100),100/(H5227+100))/(if(H5227&lt;0,-H5227/(-H5227+100),100/(H5227+100))+if(H5226&lt;0,-H5226/(-H5226+100),100/(H5226+100)))</f>
        <v>0.9259259259</v>
      </c>
      <c r="J5227" s="5">
        <v>98.0</v>
      </c>
      <c r="K5227" s="23">
        <f>IF(C5227&lt;&gt;"",IF(C5227+G5227&gt;0,C5227+G5227,""),IF(G5227-C5226&gt;0,G5227-C5226,""))</f>
        <v>5.5</v>
      </c>
      <c r="L5227" s="15">
        <f>if(K5227&lt;&gt;"",if(J5226-J5227&lt;G5227,1,if(G5227=J5226-J5227,"Push",0)),"")</f>
        <v>1</v>
      </c>
    </row>
    <row r="5228" hidden="1">
      <c r="A5228" s="76">
        <v>44226.0</v>
      </c>
      <c r="B5228" s="77" t="s">
        <v>51</v>
      </c>
      <c r="C5228" s="9">
        <v>5.2</v>
      </c>
      <c r="D5228" s="25">
        <v>0.692</v>
      </c>
      <c r="E5228" s="9">
        <v>56.0</v>
      </c>
      <c r="F5228" s="9"/>
      <c r="G5228" s="4">
        <v>-3.0</v>
      </c>
      <c r="H5228" s="5">
        <v>-159.0</v>
      </c>
      <c r="I5228" s="12">
        <f>if(H5228&lt;0,-H5228/(-H5228+100),100/(H5228+100))/(if(H5228&lt;0,-H5228/(-H5228+100),100/(H5228+100))+if(H5229&lt;0,-H5229/(-H5229+100),100/(H5229+100)))</f>
        <v>0.5854009925</v>
      </c>
      <c r="J5228" s="5">
        <v>61.0</v>
      </c>
      <c r="K5228" s="14">
        <f>IF(C5228&lt;&gt;"",IF(C5228+G5228&gt;0,C5228+G5228,""),IF(G5228-C5229&gt;0,G5228-C5229,""))</f>
        <v>2.2</v>
      </c>
      <c r="L5228" s="15">
        <f>if(K5228&lt;&gt;"",if(J5229-J5228&lt;G5228,1,if(G5228=J5229-J5228,"Push",0)),"")</f>
        <v>0</v>
      </c>
    </row>
    <row r="5229" hidden="1">
      <c r="B5229" s="74" t="s">
        <v>408</v>
      </c>
      <c r="C5229" s="3"/>
      <c r="D5229" s="3"/>
      <c r="F5229" s="3"/>
      <c r="G5229" s="4">
        <v>3.0</v>
      </c>
      <c r="H5229" s="5">
        <v>130.0</v>
      </c>
      <c r="I5229" s="12">
        <f>if(H5229&lt;0,-H5229/(-H5229+100),100/(H5229+100))/(if(H5229&lt;0,-H5229/(-H5229+100),100/(H5229+100))+if(H5228&lt;0,-H5228/(-H5228+100),100/(H5228+100)))</f>
        <v>0.4145990075</v>
      </c>
      <c r="J5229" s="5">
        <v>62.0</v>
      </c>
      <c r="K5229" s="23" t="str">
        <f>IF(C5229&lt;&gt;"",IF(C5229+G5229&gt;0,C5229+G5229,""),IF(G5229-C5228&gt;0,G5229-C5228,""))</f>
        <v/>
      </c>
      <c r="L5229" s="15" t="str">
        <f>if(K5229&lt;&gt;"",if(J5228-J5229&lt;G5229,1,if(G5229=J5228-J5229,"Push",0)),"")</f>
        <v/>
      </c>
    </row>
    <row r="5230">
      <c r="A5230" s="71">
        <v>44227.0</v>
      </c>
      <c r="B5230" s="72" t="s">
        <v>260</v>
      </c>
      <c r="C5230" s="44"/>
      <c r="D5230" s="44"/>
      <c r="E5230" s="44">
        <v>47.1</v>
      </c>
      <c r="F5230" s="44"/>
      <c r="G5230" s="67">
        <v>7.5</v>
      </c>
      <c r="H5230" s="48">
        <v>275.0</v>
      </c>
      <c r="I5230" s="49">
        <f>if(H5230&lt;0,-H5230/(-H5230+100),100/(H5230+100))/(if(H5230&lt;0,-H5230/(-H5230+100),100/(H5230+100))+if(H5231&lt;0,-H5231/(-H5231+100),100/(H5231+100)))</f>
        <v>0.2553191489</v>
      </c>
      <c r="J5230" s="48">
        <v>81.0</v>
      </c>
      <c r="K5230" s="51" t="str">
        <f>IF(C5230&lt;&gt;"",IF(C5230+G5230&gt;0,C5230+G5230,""),IF(G5230-C5231&gt;0,G5230-C5231,""))</f>
        <v/>
      </c>
      <c r="L5230" s="52" t="str">
        <f>if(K5230&lt;&gt;"",if(J5231-J5230&lt;G5230,1,if(G5230=J5231-J5230,"Push",0)),"")</f>
        <v/>
      </c>
    </row>
    <row r="5231">
      <c r="B5231" s="74" t="s">
        <v>443</v>
      </c>
      <c r="C5231" s="3">
        <v>8.7</v>
      </c>
      <c r="D5231" s="21">
        <v>0.798</v>
      </c>
      <c r="F5231" s="3"/>
      <c r="G5231" s="4">
        <v>-7.5</v>
      </c>
      <c r="H5231" s="5">
        <v>-350.0</v>
      </c>
      <c r="I5231" s="12">
        <f>if(H5231&lt;0,-H5231/(-H5231+100),100/(H5231+100))/(if(H5231&lt;0,-H5231/(-H5231+100),100/(H5231+100))+if(H5230&lt;0,-H5230/(-H5230+100),100/(H5230+100)))</f>
        <v>0.7446808511</v>
      </c>
      <c r="J5231" s="5">
        <v>64.0</v>
      </c>
      <c r="K5231" s="23">
        <f>IF(C5231&lt;&gt;"",IF(C5231+G5231&gt;0,C5231+G5231,""),IF(G5231-C5230&gt;0,G5231-C5230,""))</f>
        <v>1.2</v>
      </c>
      <c r="L5231" s="15">
        <f>if(K5231&lt;&gt;"",if(J5230-J5231&lt;G5231,1,if(G5231=J5230-J5231,"Push",0)),"")</f>
        <v>0</v>
      </c>
    </row>
    <row r="5232" hidden="1">
      <c r="A5232" s="76">
        <v>44227.0</v>
      </c>
      <c r="B5232" s="77" t="s">
        <v>54</v>
      </c>
      <c r="C5232" s="9"/>
      <c r="D5232" s="9"/>
      <c r="E5232" s="9">
        <v>80.3</v>
      </c>
      <c r="F5232" s="9"/>
      <c r="G5232" s="4">
        <v>6.0</v>
      </c>
      <c r="H5232" s="5">
        <v>215.0</v>
      </c>
      <c r="I5232" s="12">
        <f>if(H5232&lt;0,-H5232/(-H5232+100),100/(H5232+100))/(if(H5232&lt;0,-H5232/(-H5232+100),100/(H5232+100))+if(H5233&lt;0,-H5233/(-H5233+100),100/(H5233+100)))</f>
        <v>0.3042300479</v>
      </c>
      <c r="J5232" s="5">
        <v>62.0</v>
      </c>
      <c r="K5232" s="14" t="str">
        <f>IF(C5232&lt;&gt;"",IF(C5232+G5232&gt;0,C5232+G5232,""),IF(G5232-C5233&gt;0,G5232-C5233,""))</f>
        <v/>
      </c>
      <c r="L5232" s="15" t="str">
        <f>if(K5232&lt;&gt;"",if(J5233-J5232&lt;G5232,1,if(G5232=J5233-J5232,"Push",0)),"")</f>
        <v/>
      </c>
    </row>
    <row r="5233" hidden="1">
      <c r="B5233" s="74" t="s">
        <v>90</v>
      </c>
      <c r="C5233" s="3">
        <v>8.0</v>
      </c>
      <c r="D5233" s="21">
        <v>0.772</v>
      </c>
      <c r="F5233" s="3"/>
      <c r="G5233" s="4">
        <v>-6.0</v>
      </c>
      <c r="H5233" s="5">
        <v>-265.0</v>
      </c>
      <c r="I5233" s="12">
        <f>if(H5233&lt;0,-H5233/(-H5233+100),100/(H5233+100))/(if(H5233&lt;0,-H5233/(-H5233+100),100/(H5233+100))+if(H5232&lt;0,-H5232/(-H5232+100),100/(H5232+100)))</f>
        <v>0.6957699521</v>
      </c>
      <c r="J5233" s="5">
        <v>79.0</v>
      </c>
      <c r="K5233" s="23">
        <f>IF(C5233&lt;&gt;"",IF(C5233+G5233&gt;0,C5233+G5233,""),IF(G5233-C5232&gt;0,G5233-C5232,""))</f>
        <v>2</v>
      </c>
      <c r="L5233" s="15">
        <f>if(K5233&lt;&gt;"",if(J5232-J5233&lt;G5233,1,if(G5233=J5232-J5233,"Push",0)),"")</f>
        <v>1</v>
      </c>
    </row>
    <row r="5234" hidden="1">
      <c r="A5234" s="76">
        <v>44227.0</v>
      </c>
      <c r="B5234" s="77" t="s">
        <v>144</v>
      </c>
      <c r="C5234" s="9"/>
      <c r="D5234" s="9"/>
      <c r="E5234" s="9">
        <v>80.1</v>
      </c>
      <c r="F5234" s="9"/>
      <c r="G5234" s="4">
        <v>9.5</v>
      </c>
      <c r="H5234" s="5">
        <v>390.0</v>
      </c>
      <c r="I5234" s="12">
        <f>if(H5234&lt;0,-H5234/(-H5234+100),100/(H5234+100))/(if(H5234&lt;0,-H5234/(-H5234+100),100/(H5234+100))+if(H5235&lt;0,-H5235/(-H5235+100),100/(H5235+100)))</f>
        <v>0.1952277657</v>
      </c>
      <c r="J5234" s="5">
        <v>48.0</v>
      </c>
      <c r="K5234" s="14" t="str">
        <f>IF(C5234&lt;&gt;"",IF(C5234+G5234&gt;0,C5234+G5234,""),IF(G5234-C5235&gt;0,G5234-C5235,""))</f>
        <v/>
      </c>
      <c r="L5234" s="15" t="str">
        <f>if(K5234&lt;&gt;"",if(J5235-J5234&lt;G5234,1,if(G5234=J5235-J5234,"Push",0)),"")</f>
        <v/>
      </c>
    </row>
    <row r="5235" hidden="1">
      <c r="B5235" s="74" t="s">
        <v>74</v>
      </c>
      <c r="C5235" s="3">
        <v>11.1</v>
      </c>
      <c r="D5235" s="21">
        <v>0.851</v>
      </c>
      <c r="F5235" s="3"/>
      <c r="G5235" s="4">
        <v>-9.5</v>
      </c>
      <c r="H5235" s="5">
        <v>-530.0</v>
      </c>
      <c r="I5235" s="12">
        <f>if(H5235&lt;0,-H5235/(-H5235+100),100/(H5235+100))/(if(H5235&lt;0,-H5235/(-H5235+100),100/(H5235+100))+if(H5234&lt;0,-H5234/(-H5234+100),100/(H5234+100)))</f>
        <v>0.8047722343</v>
      </c>
      <c r="J5235" s="5">
        <v>70.0</v>
      </c>
      <c r="K5235" s="23">
        <f>IF(C5235&lt;&gt;"",IF(C5235+G5235&gt;0,C5235+G5235,""),IF(G5235-C5234&gt;0,G5235-C5234,""))</f>
        <v>1.6</v>
      </c>
      <c r="L5235" s="15">
        <f>if(K5235&lt;&gt;"",if(J5234-J5235&lt;G5235,1,if(G5235=J5234-J5235,"Push",0)),"")</f>
        <v>1</v>
      </c>
    </row>
    <row r="5236" hidden="1">
      <c r="A5236" s="76">
        <v>44227.0</v>
      </c>
      <c r="B5236" s="77" t="s">
        <v>299</v>
      </c>
      <c r="C5236" s="9">
        <v>0.5</v>
      </c>
      <c r="D5236" s="25">
        <v>0.518</v>
      </c>
      <c r="E5236" s="9">
        <v>62.1</v>
      </c>
      <c r="F5236" s="9"/>
      <c r="G5236" s="4">
        <v>-2.0</v>
      </c>
      <c r="H5236" s="5">
        <v>-134.0</v>
      </c>
      <c r="I5236" s="12">
        <f>if(H5236&lt;0,-H5236/(-H5236+100),100/(H5236+100))/(if(H5236&lt;0,-H5236/(-H5236+100),100/(H5236+100))+if(H5237&lt;0,-H5237/(-H5237+100),100/(H5237+100)))</f>
        <v>0.5483323039</v>
      </c>
      <c r="J5236" s="5">
        <v>89.0</v>
      </c>
      <c r="K5236" s="14" t="str">
        <f>IF(C5236&lt;&gt;"",IF(C5236+G5236&gt;0,C5236+G5236,""),IF(G5236-C5237&gt;0,G5236-C5237,""))</f>
        <v/>
      </c>
      <c r="L5236" s="15" t="str">
        <f>if(K5236&lt;&gt;"",if(J5237-J5236&lt;G5236,1,if(G5236=J5237-J5236,"Push",0)),"")</f>
        <v/>
      </c>
    </row>
    <row r="5237" hidden="1">
      <c r="B5237" s="74" t="s">
        <v>130</v>
      </c>
      <c r="C5237" s="3"/>
      <c r="D5237" s="3"/>
      <c r="F5237" s="3"/>
      <c r="G5237" s="4">
        <v>2.0</v>
      </c>
      <c r="H5237" s="5">
        <v>112.0</v>
      </c>
      <c r="I5237" s="12">
        <f>if(H5237&lt;0,-H5237/(-H5237+100),100/(H5237+100))/(if(H5237&lt;0,-H5237/(-H5237+100),100/(H5237+100))+if(H5236&lt;0,-H5236/(-H5236+100),100/(H5236+100)))</f>
        <v>0.4516676961</v>
      </c>
      <c r="J5237" s="5">
        <v>83.0</v>
      </c>
      <c r="K5237" s="23">
        <f>IF(C5237&lt;&gt;"",IF(C5237+G5237&gt;0,C5237+G5237,""),IF(G5237-C5236&gt;0,G5237-C5236,""))</f>
        <v>1.5</v>
      </c>
      <c r="L5237" s="15">
        <f>if(K5237&lt;&gt;"",if(J5236-J5237&lt;G5237,1,if(G5237=J5236-J5237,"Push",0)),"")</f>
        <v>0</v>
      </c>
    </row>
    <row r="5238" hidden="1">
      <c r="A5238" s="76">
        <v>44227.0</v>
      </c>
      <c r="B5238" s="77" t="s">
        <v>288</v>
      </c>
      <c r="C5238" s="9"/>
      <c r="D5238" s="9"/>
      <c r="E5238" s="9">
        <v>37.4</v>
      </c>
      <c r="F5238" s="9"/>
      <c r="G5238" s="4">
        <v>3.5</v>
      </c>
      <c r="H5238" s="5">
        <v>143.0</v>
      </c>
      <c r="I5238" s="12">
        <f>if(H5238&lt;0,-H5238/(-H5238+100),100/(H5238+100))/(if(H5238&lt;0,-H5238/(-H5238+100),100/(H5238+100))+if(H5239&lt;0,-H5239/(-H5239+100),100/(H5239+100)))</f>
        <v>0.3927168868</v>
      </c>
      <c r="J5238" s="5">
        <v>75.0</v>
      </c>
      <c r="K5238" s="14" t="str">
        <f>IF(C5238&lt;&gt;"",IF(C5238+G5238&gt;0,C5238+G5238,""),IF(G5238-C5239&gt;0,G5238-C5239,""))</f>
        <v/>
      </c>
      <c r="L5238" s="15" t="str">
        <f>if(K5238&lt;&gt;"",if(J5239-J5238&lt;G5238,1,if(G5238=J5239-J5238,"Push",0)),"")</f>
        <v/>
      </c>
    </row>
    <row r="5239" hidden="1">
      <c r="B5239" s="74" t="s">
        <v>35</v>
      </c>
      <c r="C5239" s="3">
        <v>5.3</v>
      </c>
      <c r="D5239" s="21">
        <v>0.696</v>
      </c>
      <c r="F5239" s="3"/>
      <c r="G5239" s="4">
        <v>-3.5</v>
      </c>
      <c r="H5239" s="5">
        <v>-175.0</v>
      </c>
      <c r="I5239" s="12">
        <f>if(H5239&lt;0,-H5239/(-H5239+100),100/(H5239+100))/(if(H5239&lt;0,-H5239/(-H5239+100),100/(H5239+100))+if(H5238&lt;0,-H5238/(-H5238+100),100/(H5238+100)))</f>
        <v>0.6072831132</v>
      </c>
      <c r="J5239" s="5">
        <v>74.0</v>
      </c>
      <c r="K5239" s="23">
        <f>IF(C5239&lt;&gt;"",IF(C5239+G5239&gt;0,C5239+G5239,""),IF(G5239-C5238&gt;0,G5239-C5238,""))</f>
        <v>1.8</v>
      </c>
      <c r="L5239" s="15">
        <f>if(K5239&lt;&gt;"",if(J5238-J5239&lt;G5239,1,if(G5239=J5238-J5239,"Push",0)),"")</f>
        <v>0</v>
      </c>
    </row>
    <row r="5240" hidden="1">
      <c r="A5240" s="76">
        <v>44227.0</v>
      </c>
      <c r="B5240" s="77" t="s">
        <v>276</v>
      </c>
      <c r="C5240" s="9"/>
      <c r="D5240" s="9"/>
      <c r="E5240" s="9">
        <v>65.2</v>
      </c>
      <c r="F5240" s="9"/>
      <c r="G5240" s="4">
        <v>2.5</v>
      </c>
      <c r="H5240" s="5">
        <v>120.0</v>
      </c>
      <c r="I5240" s="12">
        <f>if(H5240&lt;0,-H5240/(-H5240+100),100/(H5240+100))/(if(H5240&lt;0,-H5240/(-H5240+100),100/(H5240+100))+if(H5241&lt;0,-H5241/(-H5241+100),100/(H5241+100)))</f>
        <v>0.4357962697</v>
      </c>
      <c r="J5240" s="5">
        <v>64.0</v>
      </c>
      <c r="K5240" s="14">
        <f>IF(C5240&lt;&gt;"",IF(C5240+G5240&gt;0,C5240+G5240,""),IF(G5240-C5241&gt;0,G5240-C5241,""))</f>
        <v>1.7</v>
      </c>
      <c r="L5240" s="15">
        <f>if(K5240&lt;&gt;"",if(J5241-J5240&lt;G5240,1,if(G5240=J5241-J5240,"Push",0)),"")</f>
        <v>0</v>
      </c>
    </row>
    <row r="5241" hidden="1">
      <c r="B5241" s="74" t="s">
        <v>182</v>
      </c>
      <c r="C5241" s="3">
        <v>0.8</v>
      </c>
      <c r="D5241" s="21">
        <v>0.533</v>
      </c>
      <c r="F5241" s="3"/>
      <c r="G5241" s="4">
        <v>-2.5</v>
      </c>
      <c r="H5241" s="5">
        <v>-143.0</v>
      </c>
      <c r="I5241" s="12">
        <f>if(H5241&lt;0,-H5241/(-H5241+100),100/(H5241+100))/(if(H5241&lt;0,-H5241/(-H5241+100),100/(H5241+100))+if(H5240&lt;0,-H5240/(-H5240+100),100/(H5240+100)))</f>
        <v>0.5642037303</v>
      </c>
      <c r="J5241" s="5">
        <v>73.0</v>
      </c>
      <c r="K5241" s="23" t="str">
        <f>IF(C5241&lt;&gt;"",IF(C5241+G5241&gt;0,C5241+G5241,""),IF(G5241-C5240&gt;0,G5241-C5240,""))</f>
        <v/>
      </c>
      <c r="L5241" s="15" t="str">
        <f>if(K5241&lt;&gt;"",if(J5240-J5241&lt;G5241,1,if(G5241=J5240-J5241,"Push",0)),"")</f>
        <v/>
      </c>
    </row>
    <row r="5242" hidden="1">
      <c r="A5242" s="76">
        <v>44227.0</v>
      </c>
      <c r="B5242" s="77" t="s">
        <v>83</v>
      </c>
      <c r="C5242" s="9">
        <v>1.9</v>
      </c>
      <c r="D5242" s="25">
        <v>0.572</v>
      </c>
      <c r="E5242" s="9">
        <v>58.1</v>
      </c>
      <c r="F5242" s="9"/>
      <c r="G5242" s="4">
        <v>-3.5</v>
      </c>
      <c r="H5242" s="5">
        <v>-175.0</v>
      </c>
      <c r="I5242" s="12">
        <f>if(H5242&lt;0,-H5242/(-H5242+100),100/(H5242+100))/(if(H5242&lt;0,-H5242/(-H5242+100),100/(H5242+100))+if(H5243&lt;0,-H5243/(-H5243+100),100/(H5243+100)))</f>
        <v>0.6072831132</v>
      </c>
      <c r="J5242" s="5">
        <v>65.0</v>
      </c>
      <c r="K5242" s="14" t="str">
        <f>IF(C5242&lt;&gt;"",IF(C5242+G5242&gt;0,C5242+G5242,""),IF(G5242-C5243&gt;0,G5242-C5243,""))</f>
        <v/>
      </c>
      <c r="L5242" s="15" t="str">
        <f>if(K5242&lt;&gt;"",if(J5243-J5242&lt;G5242,1,if(G5242=J5243-J5242,"Push",0)),"")</f>
        <v/>
      </c>
    </row>
    <row r="5243" hidden="1">
      <c r="B5243" s="74" t="s">
        <v>442</v>
      </c>
      <c r="C5243" s="3"/>
      <c r="D5243" s="3"/>
      <c r="F5243" s="3"/>
      <c r="G5243" s="4">
        <v>3.5</v>
      </c>
      <c r="H5243" s="5">
        <v>143.0</v>
      </c>
      <c r="I5243" s="12">
        <f>if(H5243&lt;0,-H5243/(-H5243+100),100/(H5243+100))/(if(H5243&lt;0,-H5243/(-H5243+100),100/(H5243+100))+if(H5242&lt;0,-H5242/(-H5242+100),100/(H5242+100)))</f>
        <v>0.3927168868</v>
      </c>
      <c r="J5243" s="5">
        <v>69.0</v>
      </c>
      <c r="K5243" s="23">
        <f>IF(C5243&lt;&gt;"",IF(C5243+G5243&gt;0,C5243+G5243,""),IF(G5243-C5242&gt;0,G5243-C5242,""))</f>
        <v>1.6</v>
      </c>
      <c r="L5243" s="15">
        <f>if(K5243&lt;&gt;"",if(J5242-J5243&lt;G5243,1,if(G5243=J5242-J5243,"Push",0)),"")</f>
        <v>1</v>
      </c>
    </row>
    <row r="5244" hidden="1">
      <c r="A5244" s="76">
        <v>44227.0</v>
      </c>
      <c r="B5244" s="77" t="s">
        <v>253</v>
      </c>
      <c r="C5244" s="9"/>
      <c r="D5244" s="9"/>
      <c r="E5244" s="9">
        <v>53.6</v>
      </c>
      <c r="F5244" s="9"/>
      <c r="G5244" s="4">
        <v>3.0</v>
      </c>
      <c r="H5244" s="5">
        <v>132.0</v>
      </c>
      <c r="I5244" s="12">
        <f>if(H5244&lt;0,-H5244/(-H5244+100),100/(H5244+100))/(if(H5244&lt;0,-H5244/(-H5244+100),100/(H5244+100))+if(H5245&lt;0,-H5245/(-H5245+100),100/(H5245+100)))</f>
        <v>0.4124992037</v>
      </c>
      <c r="J5244" s="5">
        <v>49.0</v>
      </c>
      <c r="K5244" s="14">
        <f>IF(C5244&lt;&gt;"",IF(C5244+G5244&gt;0,C5244+G5244,""),IF(G5244-C5245&gt;0,G5244-C5245,""))</f>
        <v>2.3</v>
      </c>
      <c r="L5244" s="15">
        <f>if(K5244&lt;&gt;"",if(J5245-J5244&lt;G5244,1,if(G5244=J5245-J5244,"Push",0)),"")</f>
        <v>0</v>
      </c>
    </row>
    <row r="5245" hidden="1">
      <c r="B5245" s="74" t="s">
        <v>320</v>
      </c>
      <c r="C5245" s="3">
        <v>0.7</v>
      </c>
      <c r="D5245" s="21">
        <v>0.527</v>
      </c>
      <c r="F5245" s="3"/>
      <c r="G5245" s="4">
        <v>-3.0</v>
      </c>
      <c r="H5245" s="5">
        <v>-159.0</v>
      </c>
      <c r="I5245" s="12">
        <f>if(H5245&lt;0,-H5245/(-H5245+100),100/(H5245+100))/(if(H5245&lt;0,-H5245/(-H5245+100),100/(H5245+100))+if(H5244&lt;0,-H5244/(-H5244+100),100/(H5244+100)))</f>
        <v>0.5875007963</v>
      </c>
      <c r="J5245" s="5">
        <v>63.0</v>
      </c>
      <c r="K5245" s="23" t="str">
        <f>IF(C5245&lt;&gt;"",IF(C5245+G5245&gt;0,C5245+G5245,""),IF(G5245-C5244&gt;0,G5245-C5244,""))</f>
        <v/>
      </c>
      <c r="L5245" s="15" t="str">
        <f>if(K5245&lt;&gt;"",if(J5244-J5245&lt;G5245,1,if(G5245=J5244-J5245,"Push",0)),"")</f>
        <v/>
      </c>
    </row>
    <row r="5246" hidden="1">
      <c r="A5246" s="76">
        <v>44227.0</v>
      </c>
      <c r="B5246" s="77" t="s">
        <v>208</v>
      </c>
      <c r="C5246" s="9"/>
      <c r="D5246" s="9"/>
      <c r="E5246" s="9">
        <v>43.5</v>
      </c>
      <c r="F5246" s="9"/>
      <c r="G5246" s="4">
        <v>6.5</v>
      </c>
      <c r="H5246" s="5">
        <v>235.0</v>
      </c>
      <c r="I5246" s="12">
        <f>if(H5246&lt;0,-H5246/(-H5246+100),100/(H5246+100))/(if(H5246&lt;0,-H5246/(-H5246+100),100/(H5246+100))+if(H5247&lt;0,-H5247/(-H5247+100),100/(H5247+100)))</f>
        <v>0.285559371</v>
      </c>
      <c r="J5246" s="5">
        <v>70.0</v>
      </c>
      <c r="K5246" s="14">
        <f>IF(C5246&lt;&gt;"",IF(C5246+G5246&gt;0,C5246+G5246,""),IF(G5246-C5247&gt;0,G5246-C5247,""))</f>
        <v>3.5</v>
      </c>
      <c r="L5246" s="15">
        <f>if(K5246&lt;&gt;"",if(J5247-J5246&lt;G5246,1,if(G5246=J5247-J5246,"Push",0)),"")</f>
        <v>1</v>
      </c>
    </row>
    <row r="5247" hidden="1">
      <c r="B5247" s="74" t="s">
        <v>371</v>
      </c>
      <c r="C5247" s="3">
        <v>3.0</v>
      </c>
      <c r="D5247" s="21">
        <v>0.62</v>
      </c>
      <c r="F5247" s="3"/>
      <c r="G5247" s="4">
        <v>-6.5</v>
      </c>
      <c r="H5247" s="5">
        <v>-295.0</v>
      </c>
      <c r="I5247" s="12">
        <f>if(H5247&lt;0,-H5247/(-H5247+100),100/(H5247+100))/(if(H5247&lt;0,-H5247/(-H5247+100),100/(H5247+100))+if(H5246&lt;0,-H5246/(-H5246+100),100/(H5246+100)))</f>
        <v>0.714440629</v>
      </c>
      <c r="J5247" s="5">
        <v>74.0</v>
      </c>
      <c r="K5247" s="23" t="str">
        <f>IF(C5247&lt;&gt;"",IF(C5247+G5247&gt;0,C5247+G5247,""),IF(G5247-C5246&gt;0,G5247-C5246,""))</f>
        <v/>
      </c>
      <c r="L5247" s="15" t="str">
        <f>if(K5247&lt;&gt;"",if(J5246-J5247&lt;G5247,1,if(G5247=J5246-J5247,"Push",0)),"")</f>
        <v/>
      </c>
    </row>
    <row r="5248" hidden="1">
      <c r="A5248" s="76">
        <v>44227.0</v>
      </c>
      <c r="B5248" s="77" t="s">
        <v>117</v>
      </c>
      <c r="C5248" s="9"/>
      <c r="D5248" s="9"/>
      <c r="E5248" s="9">
        <v>37.6</v>
      </c>
      <c r="F5248" s="9"/>
      <c r="G5248" s="4">
        <v>5.0</v>
      </c>
      <c r="H5248" s="5">
        <v>175.0</v>
      </c>
      <c r="I5248" s="12">
        <f>if(H5248&lt;0,-H5248/(-H5248+100),100/(H5248+100))/(if(H5248&lt;0,-H5248/(-H5248+100),100/(H5248+100))+if(H5249&lt;0,-H5249/(-H5249+100),100/(H5249+100)))</f>
        <v>0.3459459459</v>
      </c>
      <c r="J5248" s="5">
        <v>64.0</v>
      </c>
      <c r="K5248" s="14" t="str">
        <f>IF(C5248&lt;&gt;"",IF(C5248+G5248&gt;0,C5248+G5248,""),IF(G5248-C5249&gt;0,G5248-C5249,""))</f>
        <v/>
      </c>
      <c r="L5248" s="15" t="str">
        <f>if(K5248&lt;&gt;"",if(J5249-J5248&lt;G5248,1,if(G5248=J5249-J5248,"Push",0)),"")</f>
        <v/>
      </c>
    </row>
    <row r="5249" hidden="1">
      <c r="B5249" s="74" t="s">
        <v>139</v>
      </c>
      <c r="C5249" s="3">
        <v>5.0</v>
      </c>
      <c r="D5249" s="21">
        <v>0.7</v>
      </c>
      <c r="F5249" s="3"/>
      <c r="G5249" s="4">
        <v>-5.0</v>
      </c>
      <c r="H5249" s="5">
        <v>-220.0</v>
      </c>
      <c r="I5249" s="12">
        <f>if(H5249&lt;0,-H5249/(-H5249+100),100/(H5249+100))/(if(H5249&lt;0,-H5249/(-H5249+100),100/(H5249+100))+if(H5248&lt;0,-H5248/(-H5248+100),100/(H5248+100)))</f>
        <v>0.6540540541</v>
      </c>
      <c r="J5249" s="5">
        <v>76.0</v>
      </c>
      <c r="K5249" s="23" t="str">
        <f>IF(C5249&lt;&gt;"",IF(C5249+G5249&gt;0,C5249+G5249,""),IF(G5249-C5248&gt;0,G5249-C5248,""))</f>
        <v/>
      </c>
      <c r="L5249" s="15" t="str">
        <f>if(K5249&lt;&gt;"",if(J5248-J5249&lt;G5249,1,if(G5249=J5248-J5249,"Push",0)),"")</f>
        <v/>
      </c>
    </row>
    <row r="5250" hidden="1">
      <c r="A5250" s="76">
        <v>44227.0</v>
      </c>
      <c r="B5250" s="77" t="s">
        <v>206</v>
      </c>
      <c r="C5250" s="9">
        <v>4.4</v>
      </c>
      <c r="D5250" s="25">
        <v>0.672</v>
      </c>
      <c r="E5250" s="9">
        <v>36.4</v>
      </c>
      <c r="F5250" s="9"/>
      <c r="G5250" s="4">
        <v>-4.0</v>
      </c>
      <c r="H5250" s="5">
        <v>-190.0</v>
      </c>
      <c r="I5250" s="12">
        <f>if(H5250&lt;0,-H5250/(-H5250+100),100/(H5250+100))/(if(H5250&lt;0,-H5250/(-H5250+100),100/(H5250+100))+if(H5251&lt;0,-H5251/(-H5251+100),100/(H5251+100)))</f>
        <v>0.6255648806</v>
      </c>
      <c r="J5250" s="5">
        <v>71.0</v>
      </c>
      <c r="K5250" s="14">
        <f>IF(C5250&lt;&gt;"",IF(C5250+G5250&gt;0,C5250+G5250,""),IF(G5250-C5251&gt;0,G5250-C5251,""))</f>
        <v>0.4</v>
      </c>
      <c r="L5250" s="15">
        <f>if(K5250&lt;&gt;"",if(J5251-J5250&lt;G5250,1,if(G5250=J5251-J5250,"Push",0)),"")</f>
        <v>1</v>
      </c>
    </row>
    <row r="5251" hidden="1">
      <c r="B5251" s="74" t="s">
        <v>364</v>
      </c>
      <c r="C5251" s="3"/>
      <c r="D5251" s="3"/>
      <c r="F5251" s="3"/>
      <c r="G5251" s="4">
        <v>4.0</v>
      </c>
      <c r="H5251" s="5">
        <v>155.0</v>
      </c>
      <c r="I5251" s="12">
        <f>if(H5251&lt;0,-H5251/(-H5251+100),100/(H5251+100))/(if(H5251&lt;0,-H5251/(-H5251+100),100/(H5251+100))+if(H5250&lt;0,-H5250/(-H5250+100),100/(H5250+100)))</f>
        <v>0.3744351194</v>
      </c>
      <c r="J5251" s="5">
        <v>65.0</v>
      </c>
      <c r="K5251" s="23" t="str">
        <f>IF(C5251&lt;&gt;"",IF(C5251+G5251&gt;0,C5251+G5251,""),IF(G5251-C5250&gt;0,G5251-C5250,""))</f>
        <v/>
      </c>
      <c r="L5251" s="15" t="str">
        <f>if(K5251&lt;&gt;"",if(J5250-J5251&lt;G5251,1,if(G5251=J5250-J5251,"Push",0)),"")</f>
        <v/>
      </c>
    </row>
    <row r="5252" hidden="1">
      <c r="A5252" s="76">
        <v>44227.0</v>
      </c>
      <c r="B5252" s="77" t="s">
        <v>467</v>
      </c>
      <c r="C5252" s="9"/>
      <c r="D5252" s="9"/>
      <c r="E5252" s="9">
        <v>31.2</v>
      </c>
      <c r="F5252" s="9"/>
      <c r="G5252" s="4">
        <v>5.5</v>
      </c>
      <c r="H5252" s="5">
        <v>195.0</v>
      </c>
      <c r="I5252" s="12">
        <f>if(H5252&lt;0,-H5252/(-H5252+100),100/(H5252+100))/(if(H5252&lt;0,-H5252/(-H5252+100),100/(H5252+100))+if(H5253&lt;0,-H5253/(-H5253+100),100/(H5253+100)))</f>
        <v>0.3231093421</v>
      </c>
      <c r="J5252" s="5">
        <v>68.0</v>
      </c>
      <c r="K5252" s="14" t="str">
        <f>IF(C5252&lt;&gt;"",IF(C5252+G5252&gt;0,C5252+G5252,""),IF(G5252-C5253&gt;0,G5252-C5253,""))</f>
        <v/>
      </c>
      <c r="L5252" s="15" t="str">
        <f>if(K5252&lt;&gt;"",if(J5253-J5252&lt;G5252,1,if(G5252=J5253-J5252,"Push",0)),"")</f>
        <v/>
      </c>
    </row>
    <row r="5253" hidden="1">
      <c r="B5253" s="74" t="s">
        <v>464</v>
      </c>
      <c r="C5253" s="3">
        <v>10.1</v>
      </c>
      <c r="D5253" s="21">
        <v>0.816</v>
      </c>
      <c r="F5253" s="3"/>
      <c r="G5253" s="4">
        <v>-5.5</v>
      </c>
      <c r="H5253" s="5">
        <v>-245.0</v>
      </c>
      <c r="I5253" s="12">
        <f>if(H5253&lt;0,-H5253/(-H5253+100),100/(H5253+100))/(if(H5253&lt;0,-H5253/(-H5253+100),100/(H5253+100))+if(H5252&lt;0,-H5252/(-H5252+100),100/(H5252+100)))</f>
        <v>0.6768906579</v>
      </c>
      <c r="J5253" s="5">
        <v>92.0</v>
      </c>
      <c r="K5253" s="23">
        <f>IF(C5253&lt;&gt;"",IF(C5253+G5253&gt;0,C5253+G5253,""),IF(G5253-C5252&gt;0,G5253-C5252,""))</f>
        <v>4.6</v>
      </c>
      <c r="L5253" s="15">
        <f>if(K5253&lt;&gt;"",if(J5252-J5253&lt;G5253,1,if(G5253=J5252-J5253,"Push",0)),"")</f>
        <v>1</v>
      </c>
    </row>
    <row r="5254" hidden="1">
      <c r="A5254" s="76">
        <v>44227.0</v>
      </c>
      <c r="B5254" s="77" t="s">
        <v>216</v>
      </c>
      <c r="C5254" s="9"/>
      <c r="D5254" s="9"/>
      <c r="E5254" s="9">
        <v>49.9</v>
      </c>
      <c r="F5254" s="9"/>
      <c r="G5254" s="84">
        <v>9.5</v>
      </c>
      <c r="H5254" s="17">
        <v>390.0</v>
      </c>
      <c r="I5254" s="12">
        <f>if(H5254&lt;0,-H5254/(-H5254+100),100/(H5254+100))/(if(H5254&lt;0,-H5254/(-H5254+100),100/(H5254+100))+if(H5255&lt;0,-H5255/(-H5255+100),100/(H5255+100)))</f>
        <v>0.1952277657</v>
      </c>
      <c r="J5254" s="5">
        <v>60.0</v>
      </c>
      <c r="K5254" s="14">
        <f>IF(C5254&lt;&gt;"",IF(C5254+G5254&gt;0,C5254+G5254,""),IF(G5254-C5255&gt;0,G5254-C5255,""))</f>
        <v>3.1</v>
      </c>
      <c r="L5254" s="15">
        <f>if(K5254&lt;&gt;"",if(J5255-J5254&lt;G5254,1,if(G5254=J5255-J5254,"Push",0)),"")</f>
        <v>1</v>
      </c>
    </row>
    <row r="5255" hidden="1">
      <c r="B5255" s="74" t="s">
        <v>275</v>
      </c>
      <c r="C5255" s="3">
        <v>6.4</v>
      </c>
      <c r="D5255" s="21">
        <v>0.733</v>
      </c>
      <c r="F5255" s="3"/>
      <c r="G5255" s="84">
        <v>-9.5</v>
      </c>
      <c r="H5255" s="17">
        <v>-530.0</v>
      </c>
      <c r="I5255" s="12">
        <f>if(H5255&lt;0,-H5255/(-H5255+100),100/(H5255+100))/(if(H5255&lt;0,-H5255/(-H5255+100),100/(H5255+100))+if(H5254&lt;0,-H5254/(-H5254+100),100/(H5254+100)))</f>
        <v>0.8047722343</v>
      </c>
      <c r="J5255" s="5">
        <v>68.0</v>
      </c>
      <c r="K5255" s="23" t="str">
        <f>IF(C5255&lt;&gt;"",IF(C5255+G5255&gt;0,C5255+G5255,""),IF(G5255-C5254&gt;0,G5255-C5254,""))</f>
        <v/>
      </c>
      <c r="L5255" s="15" t="str">
        <f>if(K5255&lt;&gt;"",if(J5254-J5255&lt;G5255,1,if(G5255=J5254-J5255,"Push",0)),"")</f>
        <v/>
      </c>
    </row>
    <row r="5256" hidden="1">
      <c r="A5256" s="79">
        <v>44227.0</v>
      </c>
      <c r="B5256" s="80" t="s">
        <v>367</v>
      </c>
      <c r="C5256" s="28">
        <v>9.1</v>
      </c>
      <c r="D5256" s="53">
        <v>0.814</v>
      </c>
      <c r="E5256" s="28">
        <v>70.0</v>
      </c>
      <c r="F5256" s="28"/>
      <c r="G5256" s="68"/>
      <c r="H5256" s="31"/>
      <c r="I5256" s="32"/>
      <c r="J5256" s="41">
        <v>72.0</v>
      </c>
      <c r="K5256" s="34"/>
      <c r="L5256" s="35"/>
    </row>
    <row r="5257" hidden="1">
      <c r="B5257" s="82" t="s">
        <v>435</v>
      </c>
      <c r="C5257" s="37"/>
      <c r="D5257" s="37"/>
      <c r="F5257" s="37"/>
      <c r="G5257" s="68"/>
      <c r="H5257" s="31"/>
      <c r="I5257" s="32"/>
      <c r="J5257" s="41">
        <v>46.0</v>
      </c>
      <c r="K5257" s="40"/>
      <c r="L5257" s="35"/>
    </row>
    <row r="5258" hidden="1">
      <c r="A5258" s="76">
        <v>44227.0</v>
      </c>
      <c r="B5258" s="77" t="s">
        <v>469</v>
      </c>
      <c r="C5258" s="9">
        <v>4.1</v>
      </c>
      <c r="D5258" s="25">
        <v>0.665</v>
      </c>
      <c r="E5258" s="9">
        <v>51.0</v>
      </c>
      <c r="F5258" s="9"/>
      <c r="G5258" s="4">
        <v>-6.5</v>
      </c>
      <c r="H5258" s="5">
        <v>-305.0</v>
      </c>
      <c r="I5258" s="12">
        <f>if(H5258&lt;0,-H5258/(-H5258+100),100/(H5258+100))/(if(H5258&lt;0,-H5258/(-H5258+100),100/(H5258+100))+if(H5259&lt;0,-H5259/(-H5259+100),100/(H5259+100)))</f>
        <v>0.7191400832</v>
      </c>
      <c r="J5258" s="5">
        <v>63.0</v>
      </c>
      <c r="K5258" s="14" t="str">
        <f>IF(C5258&lt;&gt;"",IF(C5258+G5258&gt;0,C5258+G5258,""),IF(G5258-C5259&gt;0,G5258-C5259,""))</f>
        <v/>
      </c>
      <c r="L5258" s="15" t="str">
        <f>if(K5258&lt;&gt;"",if(J5259-J5258&lt;G5258,1,if(G5258=J5259-J5258,"Push",0)),"")</f>
        <v/>
      </c>
    </row>
    <row r="5259" hidden="1">
      <c r="B5259" s="74" t="s">
        <v>363</v>
      </c>
      <c r="C5259" s="3"/>
      <c r="D5259" s="3"/>
      <c r="F5259" s="3"/>
      <c r="G5259" s="4">
        <v>6.5</v>
      </c>
      <c r="H5259" s="5">
        <v>240.0</v>
      </c>
      <c r="I5259" s="12">
        <f>if(H5259&lt;0,-H5259/(-H5259+100),100/(H5259+100))/(if(H5259&lt;0,-H5259/(-H5259+100),100/(H5259+100))+if(H5258&lt;0,-H5258/(-H5258+100),100/(H5258+100)))</f>
        <v>0.2808599168</v>
      </c>
      <c r="J5259" s="5">
        <v>50.0</v>
      </c>
      <c r="K5259" s="23">
        <f>IF(C5259&lt;&gt;"",IF(C5259+G5259&gt;0,C5259+G5259,""),IF(G5259-C5258&gt;0,G5259-C5258,""))</f>
        <v>2.4</v>
      </c>
      <c r="L5259" s="15">
        <f>if(K5259&lt;&gt;"",if(J5258-J5259&lt;G5259,1,if(G5259=J5258-J5259,"Push",0)),"")</f>
        <v>0</v>
      </c>
    </row>
    <row r="5260" hidden="1">
      <c r="A5260" s="79">
        <v>44227.0</v>
      </c>
      <c r="B5260" s="80" t="s">
        <v>89</v>
      </c>
      <c r="C5260" s="28"/>
      <c r="D5260" s="28"/>
      <c r="E5260" s="28">
        <v>49.6</v>
      </c>
      <c r="F5260" s="28"/>
      <c r="G5260" s="68"/>
      <c r="H5260" s="31"/>
      <c r="I5260" s="32"/>
      <c r="J5260" s="41">
        <v>76.0</v>
      </c>
      <c r="K5260" s="34"/>
      <c r="L5260" s="35"/>
    </row>
    <row r="5261" hidden="1">
      <c r="B5261" s="82" t="s">
        <v>47</v>
      </c>
      <c r="C5261" s="37">
        <v>20.5</v>
      </c>
      <c r="D5261" s="38">
        <v>0.953</v>
      </c>
      <c r="F5261" s="37"/>
      <c r="G5261" s="68"/>
      <c r="H5261" s="31"/>
      <c r="I5261" s="32"/>
      <c r="J5261" s="41">
        <v>78.0</v>
      </c>
      <c r="K5261" s="40"/>
      <c r="L5261" s="35"/>
    </row>
    <row r="5262" hidden="1">
      <c r="A5262" s="76">
        <v>44227.0</v>
      </c>
      <c r="B5262" s="77" t="s">
        <v>232</v>
      </c>
      <c r="C5262" s="9"/>
      <c r="D5262" s="9"/>
      <c r="E5262" s="9">
        <v>41.9</v>
      </c>
      <c r="F5262" s="9"/>
      <c r="G5262" s="4">
        <v>15.0</v>
      </c>
      <c r="H5262" s="5">
        <v>950.0</v>
      </c>
      <c r="I5262" s="12">
        <f>if(H5262&lt;0,-H5262/(-H5262+100),100/(H5262+100))/(if(H5262&lt;0,-H5262/(-H5262+100),100/(H5262+100))+if(H5263&lt;0,-H5263/(-H5263+100),100/(H5263+100)))</f>
        <v>0.09090909091</v>
      </c>
      <c r="J5262" s="5">
        <v>52.0</v>
      </c>
      <c r="K5262" s="14" t="str">
        <f>IF(C5262&lt;&gt;"",IF(C5262+G5262&gt;0,C5262+G5262,""),IF(G5262-C5263&gt;0,G5262-C5263,""))</f>
        <v/>
      </c>
      <c r="L5262" s="15" t="str">
        <f>if(K5262&lt;&gt;"",if(J5263-J5262&lt;G5262,1,if(G5262=J5263-J5262,"Push",0)),"")</f>
        <v/>
      </c>
    </row>
    <row r="5263" hidden="1">
      <c r="B5263" s="74" t="s">
        <v>136</v>
      </c>
      <c r="C5263" s="3">
        <v>17.5</v>
      </c>
      <c r="D5263" s="21">
        <v>0.932</v>
      </c>
      <c r="F5263" s="3"/>
      <c r="G5263" s="4">
        <v>-15.0</v>
      </c>
      <c r="H5263" s="5">
        <v>-2000.0</v>
      </c>
      <c r="I5263" s="12">
        <f>if(H5263&lt;0,-H5263/(-H5263+100),100/(H5263+100))/(if(H5263&lt;0,-H5263/(-H5263+100),100/(H5263+100))+if(H5262&lt;0,-H5262/(-H5262+100),100/(H5262+100)))</f>
        <v>0.9090909091</v>
      </c>
      <c r="J5263" s="5">
        <v>63.0</v>
      </c>
      <c r="K5263" s="23">
        <f>IF(C5263&lt;&gt;"",IF(C5263+G5263&gt;0,C5263+G5263,""),IF(G5263-C5262&gt;0,G5263-C5262,""))</f>
        <v>2.5</v>
      </c>
      <c r="L5263" s="15">
        <f>if(K5263&lt;&gt;"",if(J5262-J5263&lt;G5263,1,if(G5263=J5262-J5263,"Push",0)),"")</f>
        <v>0</v>
      </c>
    </row>
    <row r="5264" hidden="1">
      <c r="A5264" s="76">
        <v>44227.0</v>
      </c>
      <c r="B5264" s="77" t="s">
        <v>128</v>
      </c>
      <c r="C5264" s="9"/>
      <c r="D5264" s="9"/>
      <c r="E5264" s="9">
        <v>80.9</v>
      </c>
      <c r="F5264" s="9"/>
      <c r="G5264" s="4">
        <v>4.5</v>
      </c>
      <c r="H5264" s="5">
        <v>165.0</v>
      </c>
      <c r="I5264" s="12">
        <f>if(H5264&lt;0,-H5264/(-H5264+100),100/(H5264+100))/(if(H5264&lt;0,-H5264/(-H5264+100),100/(H5264+100))+if(H5265&lt;0,-H5265/(-H5265+100),100/(H5265+100)))</f>
        <v>0.3614457831</v>
      </c>
      <c r="J5264" s="5">
        <v>75.0</v>
      </c>
      <c r="K5264" s="14">
        <f>IF(C5264&lt;&gt;"",IF(C5264+G5264&gt;0,C5264+G5264,""),IF(G5264-C5265&gt;0,G5264-C5265,""))</f>
        <v>2</v>
      </c>
      <c r="L5264" s="15">
        <f>if(K5264&lt;&gt;"",if(J5265-J5264&lt;G5264,1,if(G5264=J5265-J5264,"Push",0)),"")</f>
        <v>1</v>
      </c>
    </row>
    <row r="5265" hidden="1">
      <c r="B5265" s="74" t="s">
        <v>156</v>
      </c>
      <c r="C5265" s="3">
        <v>2.5</v>
      </c>
      <c r="D5265" s="21">
        <v>0.587</v>
      </c>
      <c r="F5265" s="3"/>
      <c r="G5265" s="4">
        <v>-4.5</v>
      </c>
      <c r="H5265" s="5">
        <v>-200.0</v>
      </c>
      <c r="I5265" s="12">
        <f>if(H5265&lt;0,-H5265/(-H5265+100),100/(H5265+100))/(if(H5265&lt;0,-H5265/(-H5265+100),100/(H5265+100))+if(H5264&lt;0,-H5264/(-H5264+100),100/(H5264+100)))</f>
        <v>0.6385542169</v>
      </c>
      <c r="J5265" s="5">
        <v>73.0</v>
      </c>
      <c r="K5265" s="23" t="str">
        <f>IF(C5265&lt;&gt;"",IF(C5265+G5265&gt;0,C5265+G5265,""),IF(G5265-C5264&gt;0,G5265-C5264,""))</f>
        <v/>
      </c>
      <c r="L5265" s="15" t="str">
        <f>if(K5265&lt;&gt;"",if(J5264-J5265&lt;G5265,1,if(G5265=J5264-J5265,"Push",0)),"")</f>
        <v/>
      </c>
    </row>
    <row r="5266" hidden="1">
      <c r="A5266" s="76">
        <v>44227.0</v>
      </c>
      <c r="B5266" s="77" t="s">
        <v>143</v>
      </c>
      <c r="C5266" s="9"/>
      <c r="D5266" s="9"/>
      <c r="E5266" s="9">
        <v>59.9</v>
      </c>
      <c r="F5266" s="9"/>
      <c r="G5266" s="4">
        <v>6.5</v>
      </c>
      <c r="H5266" s="5">
        <v>230.0</v>
      </c>
      <c r="I5266" s="12">
        <f>if(H5266&lt;0,-H5266/(-H5266+100),100/(H5266+100))/(if(H5266&lt;0,-H5266/(-H5266+100),100/(H5266+100))+if(H5267&lt;0,-H5267/(-H5267+100),100/(H5267+100)))</f>
        <v>0.2902692134</v>
      </c>
      <c r="J5266" s="5">
        <v>68.0</v>
      </c>
      <c r="K5266" s="14">
        <f>IF(C5266&lt;&gt;"",IF(C5266+G5266&gt;0,C5266+G5266,""),IF(G5266-C5267&gt;0,G5266-C5267,""))</f>
        <v>4.7</v>
      </c>
      <c r="L5266" s="15">
        <f>if(K5266&lt;&gt;"",if(J5267-J5266&lt;G5266,1,if(G5266=J5267-J5266,"Push",0)),"")</f>
        <v>0</v>
      </c>
    </row>
    <row r="5267" hidden="1">
      <c r="B5267" s="74" t="s">
        <v>325</v>
      </c>
      <c r="C5267" s="3">
        <v>1.8</v>
      </c>
      <c r="D5267" s="21">
        <v>0.563</v>
      </c>
      <c r="F5267" s="3"/>
      <c r="G5267" s="4">
        <v>-6.5</v>
      </c>
      <c r="H5267" s="5">
        <v>-286.0</v>
      </c>
      <c r="I5267" s="12">
        <f>if(H5267&lt;0,-H5267/(-H5267+100),100/(H5267+100))/(if(H5267&lt;0,-H5267/(-H5267+100),100/(H5267+100))+if(H5266&lt;0,-H5266/(-H5266+100),100/(H5266+100)))</f>
        <v>0.7097307866</v>
      </c>
      <c r="J5267" s="5">
        <v>78.0</v>
      </c>
      <c r="K5267" s="23" t="str">
        <f>IF(C5267&lt;&gt;"",IF(C5267+G5267&gt;0,C5267+G5267,""),IF(G5267-C5266&gt;0,G5267-C5266,""))</f>
        <v/>
      </c>
      <c r="L5267" s="15" t="str">
        <f>if(K5267&lt;&gt;"",if(J5266-J5267&lt;G5267,1,if(G5267=J5266-J5267,"Push",0)),"")</f>
        <v/>
      </c>
    </row>
    <row r="5268" hidden="1">
      <c r="A5268" s="79">
        <v>44227.0</v>
      </c>
      <c r="B5268" s="80" t="s">
        <v>45</v>
      </c>
      <c r="C5268" s="28">
        <v>4.6</v>
      </c>
      <c r="D5268" s="53">
        <v>0.676</v>
      </c>
      <c r="E5268" s="28">
        <v>59.4</v>
      </c>
      <c r="F5268" s="28"/>
      <c r="G5268" s="68"/>
      <c r="H5268" s="31"/>
      <c r="I5268" s="32"/>
      <c r="J5268" s="41">
        <v>57.0</v>
      </c>
      <c r="K5268" s="34"/>
      <c r="L5268" s="35"/>
    </row>
    <row r="5269" hidden="1">
      <c r="B5269" s="82" t="s">
        <v>386</v>
      </c>
      <c r="C5269" s="37"/>
      <c r="D5269" s="37"/>
      <c r="F5269" s="37"/>
      <c r="G5269" s="68"/>
      <c r="H5269" s="31"/>
      <c r="I5269" s="32"/>
      <c r="J5269" s="41">
        <v>60.0</v>
      </c>
      <c r="K5269" s="40"/>
      <c r="L5269" s="35"/>
    </row>
    <row r="5270" hidden="1">
      <c r="A5270" s="76">
        <v>44227.0</v>
      </c>
      <c r="B5270" s="77" t="s">
        <v>266</v>
      </c>
      <c r="C5270" s="9"/>
      <c r="D5270" s="9"/>
      <c r="E5270" s="9">
        <v>52.0</v>
      </c>
      <c r="F5270" s="9"/>
      <c r="G5270" s="4">
        <v>11.5</v>
      </c>
      <c r="H5270" s="5">
        <v>540.0</v>
      </c>
      <c r="I5270" s="12">
        <f>if(H5270&lt;0,-H5270/(-H5270+100),100/(H5270+100))/(if(H5270&lt;0,-H5270/(-H5270+100),100/(H5270+100))+if(H5271&lt;0,-H5271/(-H5271+100),100/(H5271+100)))</f>
        <v>0.148909062</v>
      </c>
      <c r="J5270" s="5">
        <v>53.0</v>
      </c>
      <c r="K5270" s="14">
        <f>IF(C5270&lt;&gt;"",IF(C5270+G5270&gt;0,C5270+G5270,""),IF(G5270-C5271&gt;0,G5270-C5271,""))</f>
        <v>0.1</v>
      </c>
      <c r="L5270" s="15">
        <f>if(K5270&lt;&gt;"",if(J5271-J5270&lt;G5270,1,if(G5270=J5271-J5270,"Push",0)),"")</f>
        <v>0</v>
      </c>
    </row>
    <row r="5271" hidden="1">
      <c r="B5271" s="74" t="s">
        <v>241</v>
      </c>
      <c r="C5271" s="3">
        <v>11.4</v>
      </c>
      <c r="D5271" s="21">
        <v>0.854</v>
      </c>
      <c r="F5271" s="3"/>
      <c r="G5271" s="4">
        <v>-11.5</v>
      </c>
      <c r="H5271" s="5">
        <v>-835.0</v>
      </c>
      <c r="I5271" s="12">
        <f>if(H5271&lt;0,-H5271/(-H5271+100),100/(H5271+100))/(if(H5271&lt;0,-H5271/(-H5271+100),100/(H5271+100))+if(H5270&lt;0,-H5270/(-H5270+100),100/(H5270+100)))</f>
        <v>0.851090938</v>
      </c>
      <c r="J5271" s="5">
        <v>79.0</v>
      </c>
      <c r="K5271" s="23" t="str">
        <f>IF(C5271&lt;&gt;"",IF(C5271+G5271&gt;0,C5271+G5271,""),IF(G5271-C5270&gt;0,G5271-C5270,""))</f>
        <v/>
      </c>
      <c r="L5271" s="15" t="str">
        <f>if(K5271&lt;&gt;"",if(J5270-J5271&lt;G5271,1,if(G5271=J5270-J5271,"Push",0)),"")</f>
        <v/>
      </c>
    </row>
    <row r="5272" hidden="1">
      <c r="A5272" s="76">
        <v>44227.0</v>
      </c>
      <c r="B5272" s="77" t="s">
        <v>254</v>
      </c>
      <c r="C5272" s="9">
        <v>4.4</v>
      </c>
      <c r="D5272" s="25">
        <v>0.642</v>
      </c>
      <c r="E5272" s="9">
        <v>50.4</v>
      </c>
      <c r="F5272" s="9"/>
      <c r="G5272" s="4">
        <v>-6.0</v>
      </c>
      <c r="H5272" s="5">
        <v>-265.0</v>
      </c>
      <c r="I5272" s="12">
        <f>if(H5272&lt;0,-H5272/(-H5272+100),100/(H5272+100))/(if(H5272&lt;0,-H5272/(-H5272+100),100/(H5272+100))+if(H5273&lt;0,-H5273/(-H5273+100),100/(H5273+100)))</f>
        <v>0.6923725242</v>
      </c>
      <c r="J5272" s="5">
        <v>84.0</v>
      </c>
      <c r="K5272" s="14" t="str">
        <f>IF(C5272&lt;&gt;"",IF(C5272+G5272&gt;0,C5272+G5272,""),IF(G5272-C5273&gt;0,G5272-C5273,""))</f>
        <v/>
      </c>
      <c r="L5272" s="15" t="str">
        <f>if(K5272&lt;&gt;"",if(J5273-J5272&lt;G5272,1,if(G5272=J5273-J5272,"Push",0)),"")</f>
        <v/>
      </c>
    </row>
    <row r="5273" hidden="1">
      <c r="B5273" s="74" t="s">
        <v>91</v>
      </c>
      <c r="C5273" s="3"/>
      <c r="D5273" s="3"/>
      <c r="F5273" s="3"/>
      <c r="G5273" s="4">
        <v>6.0</v>
      </c>
      <c r="H5273" s="5">
        <v>210.0</v>
      </c>
      <c r="I5273" s="12">
        <f>if(H5273&lt;0,-H5273/(-H5273+100),100/(H5273+100))/(if(H5273&lt;0,-H5273/(-H5273+100),100/(H5273+100))+if(H5272&lt;0,-H5272/(-H5272+100),100/(H5272+100)))</f>
        <v>0.3076274758</v>
      </c>
      <c r="J5273" s="5">
        <v>95.0</v>
      </c>
      <c r="K5273" s="23">
        <f>IF(C5273&lt;&gt;"",IF(C5273+G5273&gt;0,C5273+G5273,""),IF(G5273-C5272&gt;0,G5273-C5272,""))</f>
        <v>1.6</v>
      </c>
      <c r="L5273" s="15">
        <f>if(K5273&lt;&gt;"",if(J5272-J5273&lt;G5273,1,if(G5273=J5272-J5273,"Push",0)),"")</f>
        <v>1</v>
      </c>
    </row>
    <row r="5274" hidden="1">
      <c r="A5274" s="76">
        <v>44227.0</v>
      </c>
      <c r="B5274" s="77" t="s">
        <v>258</v>
      </c>
      <c r="C5274" s="9">
        <v>1.4</v>
      </c>
      <c r="D5274" s="25">
        <v>0.56</v>
      </c>
      <c r="E5274" s="9">
        <v>43.8</v>
      </c>
      <c r="F5274" s="9"/>
      <c r="G5274" s="4">
        <v>-1.5</v>
      </c>
      <c r="H5274" s="5">
        <v>-125.0</v>
      </c>
      <c r="I5274" s="12">
        <f>if(H5274&lt;0,-H5274/(-H5274+100),100/(H5274+100))/(if(H5274&lt;0,-H5274/(-H5274+100),100/(H5274+100))+if(H5275&lt;0,-H5275/(-H5275+100),100/(H5275+100)))</f>
        <v>0.53125</v>
      </c>
      <c r="J5274" s="5">
        <v>52.0</v>
      </c>
      <c r="K5274" s="14" t="str">
        <f>IF(C5274&lt;&gt;"",IF(C5274+G5274&gt;0,C5274+G5274,""),IF(G5274-C5275&gt;0,G5274-C5275,""))</f>
        <v/>
      </c>
      <c r="L5274" s="15" t="str">
        <f>if(K5274&lt;&gt;"",if(J5275-J5274&lt;G5274,1,if(G5274=J5275-J5274,"Push",0)),"")</f>
        <v/>
      </c>
    </row>
    <row r="5275" hidden="1">
      <c r="B5275" s="74" t="s">
        <v>125</v>
      </c>
      <c r="C5275" s="3"/>
      <c r="D5275" s="3"/>
      <c r="F5275" s="3"/>
      <c r="G5275" s="4">
        <v>1.5</v>
      </c>
      <c r="H5275" s="5">
        <v>104.0</v>
      </c>
      <c r="I5275" s="12">
        <f>if(H5275&lt;0,-H5275/(-H5275+100),100/(H5275+100))/(if(H5275&lt;0,-H5275/(-H5275+100),100/(H5275+100))+if(H5274&lt;0,-H5274/(-H5274+100),100/(H5274+100)))</f>
        <v>0.46875</v>
      </c>
      <c r="J5275" s="5">
        <v>70.0</v>
      </c>
      <c r="K5275" s="23">
        <f>IF(C5275&lt;&gt;"",IF(C5275+G5275&gt;0,C5275+G5275,""),IF(G5275-C5274&gt;0,G5275-C5274,""))</f>
        <v>0.1</v>
      </c>
      <c r="L5275" s="15">
        <f>if(K5275&lt;&gt;"",if(J5274-J5275&lt;G5275,1,if(G5275=J5274-J5275,"Push",0)),"")</f>
        <v>1</v>
      </c>
    </row>
    <row r="5276" hidden="1">
      <c r="A5276" s="76">
        <v>44227.0</v>
      </c>
      <c r="B5276" s="77" t="s">
        <v>225</v>
      </c>
      <c r="C5276" s="9"/>
      <c r="D5276" s="9"/>
      <c r="E5276" s="9">
        <v>32.0</v>
      </c>
      <c r="F5276" s="9"/>
      <c r="G5276" s="4">
        <v>3.5</v>
      </c>
      <c r="H5276" s="5">
        <v>140.0</v>
      </c>
      <c r="I5276" s="12">
        <f>if(H5276&lt;0,-H5276/(-H5276+100),100/(H5276+100))/(if(H5276&lt;0,-H5276/(-H5276+100),100/(H5276+100))+if(H5277&lt;0,-H5277/(-H5277+100),100/(H5277+100)))</f>
        <v>0.3956834532</v>
      </c>
      <c r="J5276" s="5">
        <v>65.0</v>
      </c>
      <c r="K5276" s="14" t="str">
        <f>IF(C5276&lt;&gt;"",IF(C5276+G5276&gt;0,C5276+G5276,""),IF(G5276-C5277&gt;0,G5276-C5277,""))</f>
        <v/>
      </c>
      <c r="L5276" s="15" t="str">
        <f>if(K5276&lt;&gt;"",if(J5277-J5276&lt;G5276,1,if(G5276=J5277-J5276,"Push",0)),"")</f>
        <v/>
      </c>
    </row>
    <row r="5277" hidden="1">
      <c r="B5277" s="74" t="s">
        <v>71</v>
      </c>
      <c r="C5277" s="3">
        <v>6.4</v>
      </c>
      <c r="D5277" s="21">
        <v>0.715</v>
      </c>
      <c r="F5277" s="3"/>
      <c r="G5277" s="4">
        <v>-3.5</v>
      </c>
      <c r="H5277" s="5">
        <v>-175.0</v>
      </c>
      <c r="I5277" s="12">
        <f>if(H5277&lt;0,-H5277/(-H5277+100),100/(H5277+100))/(if(H5277&lt;0,-H5277/(-H5277+100),100/(H5277+100))+if(H5276&lt;0,-H5276/(-H5276+100),100/(H5276+100)))</f>
        <v>0.6043165468</v>
      </c>
      <c r="J5277" s="5">
        <v>67.0</v>
      </c>
      <c r="K5277" s="23">
        <f>IF(C5277&lt;&gt;"",IF(C5277+G5277&gt;0,C5277+G5277,""),IF(G5277-C5276&gt;0,G5277-C5276,""))</f>
        <v>2.9</v>
      </c>
      <c r="L5277" s="15">
        <f>if(K5277&lt;&gt;"",if(J5276-J5277&lt;G5277,1,if(G5277=J5276-J5277,"Push",0)),"")</f>
        <v>0</v>
      </c>
    </row>
    <row r="5278" hidden="1">
      <c r="A5278" s="76">
        <v>44227.0</v>
      </c>
      <c r="B5278" s="77" t="s">
        <v>119</v>
      </c>
      <c r="C5278" s="9"/>
      <c r="D5278" s="9"/>
      <c r="E5278" s="9">
        <v>31.3</v>
      </c>
      <c r="F5278" s="9"/>
      <c r="G5278" s="4">
        <v>7.5</v>
      </c>
      <c r="H5278" s="5">
        <v>275.0</v>
      </c>
      <c r="I5278" s="12">
        <f>if(H5278&lt;0,-H5278/(-H5278+100),100/(H5278+100))/(if(H5278&lt;0,-H5278/(-H5278+100),100/(H5278+100))+if(H5279&lt;0,-H5279/(-H5279+100),100/(H5279+100)))</f>
        <v>0.2559309849</v>
      </c>
      <c r="J5278" s="5">
        <v>85.0</v>
      </c>
      <c r="K5278" s="14">
        <f>IF(C5278&lt;&gt;"",IF(C5278+G5278&gt;0,C5278+G5278,""),IF(G5278-C5279&gt;0,G5278-C5279,""))</f>
        <v>0.4</v>
      </c>
      <c r="L5278" s="15">
        <f>if(K5278&lt;&gt;"",if(J5279-J5278&lt;G5278,1,if(G5278=J5279-J5278,"Push",0)),"")</f>
        <v>1</v>
      </c>
    </row>
    <row r="5279" hidden="1">
      <c r="B5279" s="74" t="s">
        <v>109</v>
      </c>
      <c r="C5279" s="3">
        <v>7.1</v>
      </c>
      <c r="D5279" s="21">
        <v>0.738</v>
      </c>
      <c r="F5279" s="3"/>
      <c r="G5279" s="4">
        <v>-7.5</v>
      </c>
      <c r="H5279" s="5">
        <v>-345.0</v>
      </c>
      <c r="I5279" s="12">
        <f>if(H5279&lt;0,-H5279/(-H5279+100),100/(H5279+100))/(if(H5279&lt;0,-H5279/(-H5279+100),100/(H5279+100))+if(H5278&lt;0,-H5278/(-H5278+100),100/(H5278+100)))</f>
        <v>0.7440690151</v>
      </c>
      <c r="J5279" s="5">
        <v>77.0</v>
      </c>
      <c r="K5279" s="23" t="str">
        <f>IF(C5279&lt;&gt;"",IF(C5279+G5279&gt;0,C5279+G5279,""),IF(G5279-C5278&gt;0,G5279-C5278,""))</f>
        <v/>
      </c>
      <c r="L5279" s="15" t="str">
        <f>if(K5279&lt;&gt;"",if(J5278-J5279&lt;G5279,1,if(G5279=J5278-J5279,"Push",0)),"")</f>
        <v/>
      </c>
    </row>
    <row r="5280" hidden="1">
      <c r="A5280" s="76">
        <v>44227.0</v>
      </c>
      <c r="B5280" s="77" t="s">
        <v>465</v>
      </c>
      <c r="C5280" s="9">
        <v>18.4</v>
      </c>
      <c r="D5280" s="25">
        <v>0.936</v>
      </c>
      <c r="E5280" s="9">
        <v>41.6</v>
      </c>
      <c r="F5280" s="9"/>
      <c r="G5280" s="4">
        <v>-14.5</v>
      </c>
      <c r="H5280" s="5">
        <v>-1667.0</v>
      </c>
      <c r="I5280" s="12">
        <f>if(H5280&lt;0,-H5280/(-H5280+100),100/(H5280+100))/(if(H5280&lt;0,-H5280/(-H5280+100),100/(H5280+100))+if(H5281&lt;0,-H5281/(-H5281+100),100/(H5281+100)))</f>
        <v>0.8996222342</v>
      </c>
      <c r="J5280" s="5">
        <v>78.0</v>
      </c>
      <c r="K5280" s="14">
        <f>IF(C5280&lt;&gt;"",IF(C5280+G5280&gt;0,C5280+G5280,""),IF(G5280-C5281&gt;0,G5280-C5281,""))</f>
        <v>3.9</v>
      </c>
      <c r="L5280" s="15">
        <f>if(K5280&lt;&gt;"",if(J5281-J5280&lt;G5280,1,if(G5280=J5281-J5280,"Push",0)),"")</f>
        <v>1</v>
      </c>
    </row>
    <row r="5281" hidden="1">
      <c r="B5281" s="74" t="s">
        <v>471</v>
      </c>
      <c r="C5281" s="3"/>
      <c r="D5281" s="3"/>
      <c r="F5281" s="3"/>
      <c r="G5281" s="4">
        <v>14.5</v>
      </c>
      <c r="H5281" s="5">
        <v>850.0</v>
      </c>
      <c r="I5281" s="12">
        <f>if(H5281&lt;0,-H5281/(-H5281+100),100/(H5281+100))/(if(H5281&lt;0,-H5281/(-H5281+100),100/(H5281+100))+if(H5280&lt;0,-H5280/(-H5280+100),100/(H5280+100)))</f>
        <v>0.1003777658</v>
      </c>
      <c r="J5281" s="5">
        <v>60.0</v>
      </c>
      <c r="K5281" s="23" t="str">
        <f>IF(C5281&lt;&gt;"",IF(C5281+G5281&gt;0,C5281+G5281,""),IF(G5281-C5280&gt;0,G5281-C5280,""))</f>
        <v/>
      </c>
      <c r="L5281" s="15" t="str">
        <f>if(K5281&lt;&gt;"",if(J5280-J5281&lt;G5281,1,if(G5281=J5280-J5281,"Push",0)),"")</f>
        <v/>
      </c>
    </row>
    <row r="5282" hidden="1">
      <c r="A5282" s="76">
        <v>44227.0</v>
      </c>
      <c r="B5282" s="77" t="s">
        <v>100</v>
      </c>
      <c r="C5282" s="9"/>
      <c r="D5282" s="9"/>
      <c r="E5282" s="9">
        <v>83.7</v>
      </c>
      <c r="F5282" s="9"/>
      <c r="G5282" s="4">
        <v>5.0</v>
      </c>
      <c r="H5282" s="5">
        <v>180.0</v>
      </c>
      <c r="I5282" s="12">
        <f>if(H5282&lt;0,-H5282/(-H5282+100),100/(H5282+100))/(if(H5282&lt;0,-H5282/(-H5282+100),100/(H5282+100))+if(H5283&lt;0,-H5283/(-H5283+100),100/(H5283+100)))</f>
        <v>0.3403141361</v>
      </c>
      <c r="J5282" s="5">
        <v>73.0</v>
      </c>
      <c r="K5282" s="14" t="str">
        <f>IF(C5282&lt;&gt;"",IF(C5282+G5282&gt;0,C5282+G5282,""),IF(G5282-C5283&gt;0,G5282-C5283,""))</f>
        <v/>
      </c>
      <c r="L5282" s="15" t="str">
        <f>if(K5282&lt;&gt;"",if(J5283-J5282&lt;G5282,1,if(G5282=J5283-J5282,"Push",0)),"")</f>
        <v/>
      </c>
    </row>
    <row r="5283" hidden="1">
      <c r="B5283" s="74" t="s">
        <v>255</v>
      </c>
      <c r="C5283" s="3">
        <v>5.5</v>
      </c>
      <c r="D5283" s="21">
        <v>0.688</v>
      </c>
      <c r="F5283" s="3"/>
      <c r="G5283" s="4">
        <v>-5.0</v>
      </c>
      <c r="H5283" s="5">
        <v>-225.0</v>
      </c>
      <c r="I5283" s="12">
        <f>if(H5283&lt;0,-H5283/(-H5283+100),100/(H5283+100))/(if(H5283&lt;0,-H5283/(-H5283+100),100/(H5283+100))+if(H5282&lt;0,-H5282/(-H5282+100),100/(H5282+100)))</f>
        <v>0.6596858639</v>
      </c>
      <c r="J5283" s="5">
        <v>76.0</v>
      </c>
      <c r="K5283" s="23">
        <f>IF(C5283&lt;&gt;"",IF(C5283+G5283&gt;0,C5283+G5283,""),IF(G5283-C5282&gt;0,G5283-C5282,""))</f>
        <v>0.5</v>
      </c>
      <c r="L5283" s="15">
        <f>if(K5283&lt;&gt;"",if(J5282-J5283&lt;G5283,1,if(G5283=J5282-J5283,"Push",0)),"")</f>
        <v>0</v>
      </c>
    </row>
    <row r="5284" hidden="1">
      <c r="A5284" s="79">
        <v>44227.0</v>
      </c>
      <c r="B5284" s="80" t="s">
        <v>18</v>
      </c>
      <c r="C5284" s="28">
        <v>3.9</v>
      </c>
      <c r="D5284" s="53">
        <v>0.648</v>
      </c>
      <c r="E5284" s="28">
        <v>49.1</v>
      </c>
      <c r="F5284" s="28"/>
      <c r="G5284" s="68"/>
      <c r="H5284" s="31"/>
      <c r="I5284" s="32"/>
      <c r="J5284" s="41">
        <v>68.0</v>
      </c>
      <c r="K5284" s="34"/>
      <c r="L5284" s="35"/>
    </row>
    <row r="5285" hidden="1">
      <c r="B5285" s="82" t="s">
        <v>336</v>
      </c>
      <c r="C5285" s="37"/>
      <c r="D5285" s="37"/>
      <c r="F5285" s="37"/>
      <c r="G5285" s="68"/>
      <c r="H5285" s="31"/>
      <c r="I5285" s="32"/>
      <c r="J5285" s="41">
        <v>71.0</v>
      </c>
      <c r="K5285" s="40"/>
      <c r="L5285" s="35"/>
    </row>
    <row r="5286" hidden="1">
      <c r="A5286" s="76">
        <v>44227.0</v>
      </c>
      <c r="B5286" s="77" t="s">
        <v>456</v>
      </c>
      <c r="C5286" s="9"/>
      <c r="D5286" s="9"/>
      <c r="E5286" s="9"/>
      <c r="F5286" s="9"/>
      <c r="G5286" s="69"/>
      <c r="I5286" s="12">
        <f>if(H5286&lt;0,-H5286/(-H5286+100),100/(H5286+100))/(if(H5286&lt;0,-H5286/(-H5286+100),100/(H5286+100))+if(H5287&lt;0,-H5287/(-H5287+100),100/(H5287+100)))</f>
        <v>0.5</v>
      </c>
      <c r="J5286" s="5">
        <v>59.0</v>
      </c>
      <c r="K5286" s="14"/>
      <c r="L5286" s="15"/>
    </row>
    <row r="5287" hidden="1">
      <c r="B5287" s="74" t="s">
        <v>105</v>
      </c>
      <c r="C5287" s="3"/>
      <c r="D5287" s="3"/>
      <c r="F5287" s="3"/>
      <c r="G5287" s="69"/>
      <c r="I5287" s="12">
        <f>if(H5287&lt;0,-H5287/(-H5287+100),100/(H5287+100))/(if(H5287&lt;0,-H5287/(-H5287+100),100/(H5287+100))+if(H5286&lt;0,-H5286/(-H5286+100),100/(H5286+100)))</f>
        <v>0.5</v>
      </c>
      <c r="J5287" s="5">
        <v>71.0</v>
      </c>
      <c r="K5287" s="23"/>
      <c r="L5287" s="15"/>
    </row>
    <row r="5288" hidden="1">
      <c r="A5288" s="79">
        <v>44227.0</v>
      </c>
      <c r="B5288" s="80" t="s">
        <v>118</v>
      </c>
      <c r="C5288" s="28">
        <v>0.4</v>
      </c>
      <c r="D5288" s="53">
        <v>0.514</v>
      </c>
      <c r="E5288" s="28">
        <v>86.2</v>
      </c>
      <c r="F5288" s="28"/>
      <c r="G5288" s="68"/>
      <c r="H5288" s="31"/>
      <c r="I5288" s="32"/>
      <c r="J5288" s="41">
        <v>64.0</v>
      </c>
      <c r="K5288" s="34"/>
      <c r="L5288" s="35"/>
    </row>
    <row r="5289" hidden="1">
      <c r="B5289" s="82" t="s">
        <v>337</v>
      </c>
      <c r="C5289" s="37"/>
      <c r="D5289" s="37"/>
      <c r="F5289" s="37"/>
      <c r="G5289" s="68"/>
      <c r="H5289" s="31"/>
      <c r="I5289" s="32"/>
      <c r="J5289" s="41">
        <v>56.0</v>
      </c>
      <c r="K5289" s="40"/>
      <c r="L5289" s="35"/>
    </row>
    <row r="5290" hidden="1">
      <c r="A5290" s="76">
        <v>44227.0</v>
      </c>
      <c r="B5290" s="77" t="s">
        <v>104</v>
      </c>
      <c r="C5290" s="9"/>
      <c r="D5290" s="9"/>
      <c r="E5290" s="9">
        <v>60.8</v>
      </c>
      <c r="F5290" s="9"/>
      <c r="G5290" s="4">
        <v>2.0</v>
      </c>
      <c r="H5290" s="5">
        <v>112.0</v>
      </c>
      <c r="I5290" s="12">
        <f>if(H5290&lt;0,-H5290/(-H5290+100),100/(H5290+100))/(if(H5290&lt;0,-H5290/(-H5290+100),100/(H5290+100))+if(H5291&lt;0,-H5291/(-H5291+100),100/(H5291+100)))</f>
        <v>0.4516676961</v>
      </c>
      <c r="J5290" s="5">
        <v>77.0</v>
      </c>
      <c r="K5290" s="14" t="str">
        <f>IF(C5290&lt;&gt;"",IF(C5290+G5290&gt;0,C5290+G5290,""),IF(G5290-C5291&gt;0,G5290-C5291,""))</f>
        <v/>
      </c>
      <c r="L5290" s="15"/>
    </row>
    <row r="5291" hidden="1">
      <c r="B5291" s="74" t="s">
        <v>298</v>
      </c>
      <c r="C5291" s="3">
        <v>2.0</v>
      </c>
      <c r="D5291" s="21">
        <v>0.574</v>
      </c>
      <c r="F5291" s="3"/>
      <c r="G5291" s="4">
        <v>-2.0</v>
      </c>
      <c r="H5291" s="5">
        <v>-134.0</v>
      </c>
      <c r="I5291" s="12">
        <f>if(H5291&lt;0,-H5291/(-H5291+100),100/(H5291+100))/(if(H5291&lt;0,-H5291/(-H5291+100),100/(H5291+100))+if(H5290&lt;0,-H5290/(-H5290+100),100/(H5290+100)))</f>
        <v>0.5483323039</v>
      </c>
      <c r="J5291" s="5">
        <v>62.0</v>
      </c>
      <c r="K5291" s="23" t="str">
        <f>IF(C5291&lt;&gt;"",IF(C5291+G5291&gt;0,C5291+G5291,""),IF(G5291-C5290&gt;0,G5291-C5290,""))</f>
        <v/>
      </c>
      <c r="L5291" s="15"/>
    </row>
    <row r="5292" hidden="1">
      <c r="A5292" s="76">
        <v>44227.0</v>
      </c>
      <c r="B5292" s="77" t="s">
        <v>116</v>
      </c>
      <c r="C5292" s="9">
        <v>0.2</v>
      </c>
      <c r="D5292" s="25">
        <v>0.509</v>
      </c>
      <c r="E5292" s="9">
        <v>72.6</v>
      </c>
      <c r="F5292" s="9"/>
      <c r="G5292" s="4">
        <v>3.0</v>
      </c>
      <c r="H5292" s="5">
        <v>130.0</v>
      </c>
      <c r="I5292" s="12">
        <f>if(H5292&lt;0,-H5292/(-H5292+100),100/(H5292+100))/(if(H5292&lt;0,-H5292/(-H5292+100),100/(H5292+100))+if(H5293&lt;0,-H5293/(-H5293+100),100/(H5293+100)))</f>
        <v>0.4157903252</v>
      </c>
      <c r="J5292" s="5">
        <v>60.0</v>
      </c>
      <c r="K5292" s="14">
        <f>IF(C5292&lt;&gt;"",IF(C5292+G5292&gt;0,C5292+G5292,""),IF(G5292-C5293&gt;0,G5292-C5293,""))</f>
        <v>3.2</v>
      </c>
      <c r="L5292" s="15">
        <f>if(K5292&lt;&gt;"",if(J5293-J5292&lt;G5292,1,if(G5292=J5293-J5292,"Push",0)),"")</f>
        <v>0</v>
      </c>
    </row>
    <row r="5293" hidden="1">
      <c r="B5293" s="74" t="s">
        <v>145</v>
      </c>
      <c r="C5293" s="3"/>
      <c r="D5293" s="3"/>
      <c r="F5293" s="3"/>
      <c r="G5293" s="4">
        <v>-3.0</v>
      </c>
      <c r="H5293" s="5">
        <v>-157.0</v>
      </c>
      <c r="I5293" s="12">
        <f>if(H5293&lt;0,-H5293/(-H5293+100),100/(H5293+100))/(if(H5293&lt;0,-H5293/(-H5293+100),100/(H5293+100))+if(H5292&lt;0,-H5292/(-H5292+100),100/(H5292+100)))</f>
        <v>0.5842096748</v>
      </c>
      <c r="J5293" s="5">
        <v>89.0</v>
      </c>
      <c r="K5293" s="23" t="str">
        <f>IF(C5293&lt;&gt;"",IF(C5293+G5293&gt;0,C5293+G5293,""),IF(G5293-C5292&gt;0,G5293-C5292,""))</f>
        <v/>
      </c>
      <c r="L5293" s="15" t="str">
        <f>if(K5293&lt;&gt;"",if(J5292-J5293&lt;G5293,1,if(G5293=J5292-J5293,"Push",0)),"")</f>
        <v/>
      </c>
    </row>
    <row r="5294">
      <c r="A5294" s="71">
        <v>44228.0</v>
      </c>
      <c r="B5294" s="72" t="s">
        <v>228</v>
      </c>
      <c r="C5294" s="44"/>
      <c r="D5294" s="44"/>
      <c r="E5294" s="44">
        <v>54.1</v>
      </c>
      <c r="F5294" s="44"/>
      <c r="G5294" s="67">
        <v>7.0</v>
      </c>
      <c r="H5294" s="48">
        <v>245.0</v>
      </c>
      <c r="I5294" s="49">
        <f>if(H5294&lt;0,-H5294/(-H5294+100),100/(H5294+100))/(if(H5294&lt;0,-H5294/(-H5294+100),100/(H5294+100))+if(H5295&lt;0,-H5295/(-H5295+100),100/(H5295+100)))</f>
        <v>0.276344265</v>
      </c>
      <c r="J5294" s="73">
        <v>75.0</v>
      </c>
      <c r="K5294" s="51">
        <f>IF(C5294&lt;&gt;"",IF(C5294+G5294&gt;0,C5294+G5294,""),IF(G5294-C5295&gt;0,G5294-C5295,""))</f>
        <v>3.7</v>
      </c>
      <c r="L5294" s="52">
        <f>if(K5294&lt;&gt;"",if(J5295-J5294&lt;G5294,1,if(G5294=J5295-J5294,"Push",0)),"")</f>
        <v>1</v>
      </c>
    </row>
    <row r="5295">
      <c r="B5295" s="74" t="s">
        <v>129</v>
      </c>
      <c r="C5295" s="3">
        <v>3.3</v>
      </c>
      <c r="D5295" s="21">
        <v>0.612</v>
      </c>
      <c r="F5295" s="3"/>
      <c r="G5295" s="4">
        <v>-7.0</v>
      </c>
      <c r="H5295" s="5">
        <v>-315.0</v>
      </c>
      <c r="I5295" s="12">
        <f>if(H5295&lt;0,-H5295/(-H5295+100),100/(H5295+100))/(if(H5295&lt;0,-H5295/(-H5295+100),100/(H5295+100))+if(H5294&lt;0,-H5294/(-H5294+100),100/(H5294+100)))</f>
        <v>0.723655735</v>
      </c>
      <c r="J5295" s="75">
        <v>76.0</v>
      </c>
      <c r="K5295" s="23" t="str">
        <f>IF(C5295&lt;&gt;"",IF(C5295+G5295&gt;0,C5295+G5295,""),IF(G5295-C5294&gt;0,G5295-C5294,""))</f>
        <v/>
      </c>
      <c r="L5295" s="15" t="str">
        <f>if(K5295&lt;&gt;"",if(J5294-J5295&lt;G5295,1,if(G5295=J5294-J5295,"Push",0)),"")</f>
        <v/>
      </c>
    </row>
    <row r="5296" hidden="1">
      <c r="A5296" s="76">
        <v>44228.0</v>
      </c>
      <c r="B5296" s="77" t="s">
        <v>32</v>
      </c>
      <c r="C5296" s="9"/>
      <c r="D5296" s="9"/>
      <c r="E5296" s="9">
        <v>84.9</v>
      </c>
      <c r="F5296" s="9"/>
      <c r="G5296" s="4">
        <v>4.5</v>
      </c>
      <c r="H5296" s="5">
        <v>-200.0</v>
      </c>
      <c r="I5296" s="12">
        <f>if(H5296&lt;0,-H5296/(-H5296+100),100/(H5296+100))/(if(H5296&lt;0,-H5296/(-H5296+100),100/(H5296+100))+if(H5297&lt;0,-H5297/(-H5297+100),100/(H5297+100)))</f>
        <v>0.6385542169</v>
      </c>
      <c r="J5296" s="5">
        <v>58.0</v>
      </c>
      <c r="K5296" s="14">
        <f>IF(C5296&lt;&gt;"",IF(C5296+G5296&gt;0,C5296+G5296,""),IF(G5296-C5297&gt;0,G5296-C5297,""))</f>
        <v>1.7</v>
      </c>
      <c r="L5296" s="15">
        <f>if(K5296&lt;&gt;"",if(J5297-J5296&lt;G5296,1,if(G5296=J5297-J5296,"Push",0)),"")</f>
        <v>0</v>
      </c>
    </row>
    <row r="5297" hidden="1">
      <c r="B5297" s="74" t="s">
        <v>126</v>
      </c>
      <c r="C5297" s="3">
        <v>2.8</v>
      </c>
      <c r="D5297" s="21">
        <v>0.613</v>
      </c>
      <c r="F5297" s="3"/>
      <c r="G5297" s="4">
        <v>-4.5</v>
      </c>
      <c r="H5297" s="5">
        <v>165.0</v>
      </c>
      <c r="I5297" s="12">
        <f>if(H5297&lt;0,-H5297/(-H5297+100),100/(H5297+100))/(if(H5297&lt;0,-H5297/(-H5297+100),100/(H5297+100))+if(H5296&lt;0,-H5296/(-H5296+100),100/(H5296+100)))</f>
        <v>0.3614457831</v>
      </c>
      <c r="J5297" s="5">
        <v>74.0</v>
      </c>
      <c r="K5297" s="23" t="str">
        <f>IF(C5297&lt;&gt;"",IF(C5297+G5297&gt;0,C5297+G5297,""),IF(G5297-C5296&gt;0,G5297-C5296,""))</f>
        <v/>
      </c>
      <c r="L5297" s="15" t="str">
        <f>if(K5297&lt;&gt;"",if(J5296-J5297&lt;G5297,1,if(G5297=J5296-J5297,"Push",0)),"")</f>
        <v/>
      </c>
    </row>
    <row r="5298" hidden="1">
      <c r="A5298" s="76">
        <v>44228.0</v>
      </c>
      <c r="B5298" s="77" t="s">
        <v>216</v>
      </c>
      <c r="C5298" s="9"/>
      <c r="D5298" s="9"/>
      <c r="E5298" s="9">
        <v>48.6</v>
      </c>
      <c r="F5298" s="9"/>
      <c r="G5298" s="4">
        <v>9.0</v>
      </c>
      <c r="H5298" s="5">
        <v>350.0</v>
      </c>
      <c r="I5298" s="12">
        <f>if(H5298&lt;0,-H5298/(-H5298+100),100/(H5298+100))/(if(H5298&lt;0,-H5298/(-H5298+100),100/(H5298+100))+if(H5299&lt;0,-H5299/(-H5299+100),100/(H5299+100)))</f>
        <v>0.2116788321</v>
      </c>
      <c r="J5298" s="5">
        <v>79.0</v>
      </c>
      <c r="K5298" s="14">
        <f>IF(C5298&lt;&gt;"",IF(C5298+G5298&gt;0,C5298+G5298,""),IF(G5298-C5299&gt;0,G5298-C5299,""))</f>
        <v>2.1</v>
      </c>
      <c r="L5298" s="15">
        <f>if(K5298&lt;&gt;"",if(J5299-J5298&lt;G5298,1,if(G5298=J5299-J5298,"Push",0)),"")</f>
        <v>0</v>
      </c>
    </row>
    <row r="5299" hidden="1">
      <c r="B5299" s="74" t="s">
        <v>275</v>
      </c>
      <c r="C5299" s="3">
        <v>6.9</v>
      </c>
      <c r="D5299" s="21">
        <v>0.746</v>
      </c>
      <c r="F5299" s="3"/>
      <c r="G5299" s="4">
        <v>-9.0</v>
      </c>
      <c r="H5299" s="5">
        <v>-480.0</v>
      </c>
      <c r="I5299" s="12">
        <f>if(H5299&lt;0,-H5299/(-H5299+100),100/(H5299+100))/(if(H5299&lt;0,-H5299/(-H5299+100),100/(H5299+100))+if(H5298&lt;0,-H5298/(-H5298+100),100/(H5298+100)))</f>
        <v>0.7883211679</v>
      </c>
      <c r="J5299" s="5">
        <v>94.0</v>
      </c>
      <c r="K5299" s="23" t="str">
        <f>IF(C5299&lt;&gt;"",IF(C5299+G5299&gt;0,C5299+G5299,""),IF(G5299-C5298&gt;0,G5299-C5298,""))</f>
        <v/>
      </c>
      <c r="L5299" s="15" t="str">
        <f>if(K5299&lt;&gt;"",if(J5298-J5299&lt;G5299,1,if(G5299=J5298-J5299,"Push",0)),"")</f>
        <v/>
      </c>
    </row>
    <row r="5300" hidden="1">
      <c r="A5300" s="79">
        <v>44228.0</v>
      </c>
      <c r="B5300" s="80" t="s">
        <v>56</v>
      </c>
      <c r="C5300" s="28">
        <v>2.5</v>
      </c>
      <c r="D5300" s="53">
        <v>0.593</v>
      </c>
      <c r="E5300" s="28">
        <v>46.8</v>
      </c>
      <c r="F5300" s="28"/>
      <c r="G5300" s="68"/>
      <c r="H5300" s="31"/>
      <c r="I5300" s="32"/>
      <c r="J5300" s="41">
        <v>74.0</v>
      </c>
      <c r="K5300" s="34"/>
      <c r="L5300" s="35"/>
    </row>
    <row r="5301" hidden="1">
      <c r="B5301" s="82" t="s">
        <v>157</v>
      </c>
      <c r="C5301" s="37"/>
      <c r="D5301" s="37"/>
      <c r="F5301" s="37"/>
      <c r="G5301" s="68"/>
      <c r="H5301" s="31"/>
      <c r="I5301" s="32"/>
      <c r="J5301" s="41">
        <v>59.0</v>
      </c>
      <c r="K5301" s="40"/>
      <c r="L5301" s="35"/>
    </row>
    <row r="5302" hidden="1">
      <c r="A5302" s="79">
        <v>44228.0</v>
      </c>
      <c r="B5302" s="80" t="s">
        <v>45</v>
      </c>
      <c r="C5302" s="28">
        <v>4.3</v>
      </c>
      <c r="D5302" s="53">
        <v>0.664</v>
      </c>
      <c r="E5302" s="28">
        <v>60.1</v>
      </c>
      <c r="F5302" s="28"/>
      <c r="G5302" s="68"/>
      <c r="H5302" s="31"/>
      <c r="I5302" s="32"/>
      <c r="J5302" s="41">
        <v>55.0</v>
      </c>
      <c r="K5302" s="34"/>
      <c r="L5302" s="35"/>
    </row>
    <row r="5303" hidden="1">
      <c r="B5303" s="82" t="s">
        <v>386</v>
      </c>
      <c r="C5303" s="37"/>
      <c r="D5303" s="37"/>
      <c r="F5303" s="37"/>
      <c r="G5303" s="68"/>
      <c r="H5303" s="31"/>
      <c r="I5303" s="32"/>
      <c r="J5303" s="41">
        <v>67.0</v>
      </c>
      <c r="K5303" s="40"/>
      <c r="L5303" s="35"/>
    </row>
    <row r="5304" hidden="1">
      <c r="A5304" s="76">
        <v>44228.0</v>
      </c>
      <c r="B5304" s="8" t="s">
        <v>167</v>
      </c>
      <c r="C5304" s="9"/>
      <c r="D5304" s="9"/>
      <c r="E5304" s="9">
        <v>17.2</v>
      </c>
      <c r="F5304" s="9"/>
      <c r="G5304" s="69"/>
      <c r="I5304" s="12"/>
      <c r="J5304" s="5">
        <v>56.0</v>
      </c>
      <c r="K5304" s="14"/>
      <c r="L5304" s="15"/>
    </row>
    <row r="5305" hidden="1">
      <c r="B5305" s="74" t="s">
        <v>317</v>
      </c>
      <c r="C5305" s="3">
        <v>32.3</v>
      </c>
      <c r="D5305" s="21">
        <v>0.99</v>
      </c>
      <c r="F5305" s="3"/>
      <c r="G5305" s="69"/>
      <c r="I5305" s="12"/>
      <c r="J5305" s="5">
        <v>110.0</v>
      </c>
      <c r="K5305" s="23"/>
      <c r="L5305" s="15"/>
    </row>
    <row r="5306" hidden="1">
      <c r="A5306" s="76">
        <v>44228.0</v>
      </c>
      <c r="B5306" s="77" t="s">
        <v>281</v>
      </c>
      <c r="C5306" s="9">
        <v>6.4</v>
      </c>
      <c r="D5306" s="25">
        <v>0.729</v>
      </c>
      <c r="E5306" s="9">
        <v>71.7</v>
      </c>
      <c r="F5306" s="9"/>
      <c r="G5306" s="4">
        <v>-11.0</v>
      </c>
      <c r="H5306" s="5">
        <v>-590.0</v>
      </c>
      <c r="I5306" s="12">
        <f>if(H5306&lt;0,-H5306/(-H5306+100),100/(H5306+100))/(if(H5306&lt;0,-H5306/(-H5306+100),100/(H5306+100))+if(H5307&lt;0,-H5307/(-H5307+100),100/(H5307+100)))</f>
        <v>0.8163916977</v>
      </c>
      <c r="J5306" s="5">
        <v>75.0</v>
      </c>
      <c r="K5306" s="14" t="str">
        <f>IF(C5306&lt;&gt;"",IF(C5306+G5306&gt;0,C5306+G5306,""),IF(G5306-C5307&gt;0,G5306-C5307,""))</f>
        <v/>
      </c>
      <c r="L5306" s="15" t="str">
        <f>if(K5306&lt;&gt;"",if(J5307-J5306&lt;G5306,1,if(G5306=J5307-J5306,"Push",0)),"")</f>
        <v/>
      </c>
    </row>
    <row r="5307" hidden="1">
      <c r="B5307" s="74" t="s">
        <v>301</v>
      </c>
      <c r="C5307" s="3"/>
      <c r="D5307" s="3"/>
      <c r="F5307" s="3"/>
      <c r="G5307" s="4">
        <v>11.0</v>
      </c>
      <c r="H5307" s="5">
        <v>420.0</v>
      </c>
      <c r="I5307" s="12">
        <f>if(H5307&lt;0,-H5307/(-H5307+100),100/(H5307+100))/(if(H5307&lt;0,-H5307/(-H5307+100),100/(H5307+100))+if(H5306&lt;0,-H5306/(-H5306+100),100/(H5306+100)))</f>
        <v>0.1836083023</v>
      </c>
      <c r="J5307" s="5">
        <v>77.0</v>
      </c>
      <c r="K5307" s="23">
        <f>IF(C5307&lt;&gt;"",IF(C5307+G5307&gt;0,C5307+G5307,""),IF(G5307-C5306&gt;0,G5307-C5306,""))</f>
        <v>4.6</v>
      </c>
      <c r="L5307" s="15">
        <f>if(K5307&lt;&gt;"",if(J5306-J5307&lt;G5307,1,if(G5307=J5306-J5307,"Push",0)),"")</f>
        <v>1</v>
      </c>
    </row>
    <row r="5308" hidden="1">
      <c r="A5308" s="76">
        <v>44228.0</v>
      </c>
      <c r="B5308" s="77" t="s">
        <v>62</v>
      </c>
      <c r="C5308" s="9"/>
      <c r="D5308" s="9"/>
      <c r="E5308" s="9">
        <v>60.4</v>
      </c>
      <c r="F5308" s="9"/>
      <c r="G5308" s="4">
        <v>1.5</v>
      </c>
      <c r="H5308" s="5">
        <v>104.0</v>
      </c>
      <c r="I5308" s="12">
        <f>if(H5308&lt;0,-H5308/(-H5308+100),100/(H5308+100))/(if(H5308&lt;0,-H5308/(-H5308+100),100/(H5308+100))+if(H5309&lt;0,-H5309/(-H5309+100),100/(H5309+100)))</f>
        <v>0.46964106</v>
      </c>
      <c r="J5308" s="5">
        <v>62.0</v>
      </c>
      <c r="K5308" s="14" t="str">
        <f>IF(C5308&lt;&gt;"",IF(C5308+G5308&gt;0,C5308+G5308,""),IF(G5308-C5309&gt;0,G5308-C5309,""))</f>
        <v/>
      </c>
      <c r="L5308" s="15" t="str">
        <f>if(K5308&lt;&gt;"",if(J5309-J5308&lt;G5308,1,if(G5308=J5309-J5308,"Push",0)),"")</f>
        <v/>
      </c>
    </row>
    <row r="5309" hidden="1">
      <c r="B5309" s="74" t="s">
        <v>192</v>
      </c>
      <c r="C5309" s="3">
        <v>5.9</v>
      </c>
      <c r="D5309" s="21">
        <v>0.723</v>
      </c>
      <c r="F5309" s="3"/>
      <c r="G5309" s="4">
        <v>-1.5</v>
      </c>
      <c r="H5309" s="5">
        <v>-124.0</v>
      </c>
      <c r="I5309" s="12">
        <f>if(H5309&lt;0,-H5309/(-H5309+100),100/(H5309+100))/(if(H5309&lt;0,-H5309/(-H5309+100),100/(H5309+100))+if(H5308&lt;0,-H5308/(-H5308+100),100/(H5308+100)))</f>
        <v>0.53035894</v>
      </c>
      <c r="J5309" s="5">
        <v>67.0</v>
      </c>
      <c r="K5309" s="23">
        <f>IF(C5309&lt;&gt;"",IF(C5309+G5309&gt;0,C5309+G5309,""),IF(G5309-C5308&gt;0,G5309-C5308,""))</f>
        <v>4.4</v>
      </c>
      <c r="L5309" s="15">
        <f>if(K5309&lt;&gt;"",if(J5308-J5309&lt;G5309,1,if(G5309=J5308-J5309,"Push",0)),"")</f>
        <v>1</v>
      </c>
    </row>
    <row r="5310" hidden="1">
      <c r="A5310" s="79">
        <v>44228.0</v>
      </c>
      <c r="B5310" s="80" t="s">
        <v>89</v>
      </c>
      <c r="C5310" s="28"/>
      <c r="D5310" s="28"/>
      <c r="E5310" s="28">
        <v>50.3</v>
      </c>
      <c r="F5310" s="28"/>
      <c r="G5310" s="68"/>
      <c r="H5310" s="31"/>
      <c r="I5310" s="32">
        <f>if(H5310&lt;0,-H5310/(-H5310+100),100/(H5310+100))/(if(H5310&lt;0,-H5310/(-H5310+100),100/(H5310+100))+if(H5311&lt;0,-H5311/(-H5311+100),100/(H5311+100)))</f>
        <v>0.5</v>
      </c>
      <c r="J5310" s="41">
        <v>60.0</v>
      </c>
      <c r="K5310" s="34"/>
      <c r="L5310" s="35"/>
    </row>
    <row r="5311" hidden="1">
      <c r="B5311" s="82" t="s">
        <v>47</v>
      </c>
      <c r="C5311" s="37">
        <v>18.8</v>
      </c>
      <c r="D5311" s="38">
        <v>0.941</v>
      </c>
      <c r="F5311" s="37"/>
      <c r="G5311" s="68"/>
      <c r="H5311" s="31"/>
      <c r="I5311" s="32">
        <f>if(H5311&lt;0,-H5311/(-H5311+100),100/(H5311+100))/(if(H5311&lt;0,-H5311/(-H5311+100),100/(H5311+100))+if(H5310&lt;0,-H5310/(-H5310+100),100/(H5310+100)))</f>
        <v>0.5</v>
      </c>
      <c r="J5311" s="41">
        <v>95.0</v>
      </c>
      <c r="K5311" s="40"/>
      <c r="L5311" s="35"/>
    </row>
    <row r="5312" hidden="1">
      <c r="A5312" s="76">
        <v>44228.0</v>
      </c>
      <c r="B5312" s="77" t="s">
        <v>258</v>
      </c>
      <c r="C5312" s="9"/>
      <c r="D5312" s="9"/>
      <c r="E5312" s="9">
        <v>44.4</v>
      </c>
      <c r="F5312" s="9"/>
      <c r="G5312" s="4">
        <v>2.5</v>
      </c>
      <c r="H5312" s="5">
        <v>-148.0</v>
      </c>
      <c r="I5312" s="12">
        <f>if(H5312&lt;0,-H5312/(-H5312+100),100/(H5312+100))/(if(H5312&lt;0,-H5312/(-H5312+100),100/(H5312+100))+if(H5313&lt;0,-H5313/(-H5313+100),100/(H5313+100)))</f>
        <v>0.5676429568</v>
      </c>
      <c r="J5312" s="5">
        <v>51.0</v>
      </c>
      <c r="K5312" s="14">
        <f>IF(C5312&lt;&gt;"",IF(C5312+G5312&gt;0,C5312+G5312,""),IF(G5312-C5313&gt;0,G5312-C5313,""))</f>
        <v>1.8</v>
      </c>
      <c r="L5312" s="15">
        <f>if(K5312&lt;&gt;"",if(J5313-J5312&lt;G5312,1,if(G5312=J5313-J5312,"Push",0)),"")</f>
        <v>0</v>
      </c>
    </row>
    <row r="5313" hidden="1">
      <c r="B5313" s="74" t="s">
        <v>125</v>
      </c>
      <c r="C5313" s="3">
        <v>0.7</v>
      </c>
      <c r="D5313" s="21">
        <v>0.528</v>
      </c>
      <c r="F5313" s="3"/>
      <c r="G5313" s="4">
        <v>-2.5</v>
      </c>
      <c r="H5313" s="5">
        <v>120.0</v>
      </c>
      <c r="I5313" s="12">
        <f>if(H5313&lt;0,-H5313/(-H5313+100),100/(H5313+100))/(if(H5313&lt;0,-H5313/(-H5313+100),100/(H5313+100))+if(H5312&lt;0,-H5312/(-H5312+100),100/(H5312+100)))</f>
        <v>0.4323570432</v>
      </c>
      <c r="J5313" s="5">
        <v>58.0</v>
      </c>
      <c r="K5313" s="23" t="str">
        <f>IF(C5313&lt;&gt;"",IF(C5313+G5313&gt;0,C5313+G5313,""),IF(G5313-C5312&gt;0,G5313-C5312,""))</f>
        <v/>
      </c>
      <c r="L5313" s="15" t="str">
        <f>if(K5313&lt;&gt;"",if(J5312-J5313&lt;G5313,1,if(G5313=J5312-J5313,"Push",0)),"")</f>
        <v/>
      </c>
    </row>
    <row r="5314" hidden="1">
      <c r="A5314" s="76">
        <v>44228.0</v>
      </c>
      <c r="B5314" s="77" t="s">
        <v>307</v>
      </c>
      <c r="C5314" s="9">
        <v>8.9</v>
      </c>
      <c r="D5314" s="25">
        <v>0.794</v>
      </c>
      <c r="E5314" s="9">
        <v>41.6</v>
      </c>
      <c r="F5314" s="9"/>
      <c r="G5314" s="4">
        <v>-7.5</v>
      </c>
      <c r="H5314" s="5">
        <v>-360.0</v>
      </c>
      <c r="I5314" s="12">
        <f>if(H5314&lt;0,-H5314/(-H5314+100),100/(H5314+100))/(if(H5314&lt;0,-H5314/(-H5314+100),100/(H5314+100))+if(H5315&lt;0,-H5315/(-H5315+100),100/(H5315+100)))</f>
        <v>0.7508125677</v>
      </c>
      <c r="J5314" s="5">
        <v>77.0</v>
      </c>
      <c r="K5314" s="14">
        <f>IF(C5314&lt;&gt;"",IF(C5314+G5314&gt;0,C5314+G5314,""),IF(G5314-C5315&gt;0,G5314-C5315,""))</f>
        <v>1.4</v>
      </c>
      <c r="L5314" s="15">
        <f>if(K5314&lt;&gt;"",if(J5315-J5314&lt;G5314,1,if(G5314=J5315-J5314,"Push",0)),"")</f>
        <v>1</v>
      </c>
    </row>
    <row r="5315" hidden="1">
      <c r="B5315" s="74" t="s">
        <v>287</v>
      </c>
      <c r="C5315" s="3"/>
      <c r="D5315" s="3"/>
      <c r="F5315" s="3"/>
      <c r="G5315" s="4">
        <v>7.5</v>
      </c>
      <c r="H5315" s="5">
        <v>285.0</v>
      </c>
      <c r="I5315" s="12">
        <f>if(H5315&lt;0,-H5315/(-H5315+100),100/(H5315+100))/(if(H5315&lt;0,-H5315/(-H5315+100),100/(H5315+100))+if(H5314&lt;0,-H5314/(-H5314+100),100/(H5314+100)))</f>
        <v>0.2491874323</v>
      </c>
      <c r="J5315" s="5">
        <v>60.0</v>
      </c>
      <c r="K5315" s="23" t="str">
        <f>IF(C5315&lt;&gt;"",IF(C5315+G5315&gt;0,C5315+G5315,""),IF(G5315-C5314&gt;0,G5315-C5314,""))</f>
        <v/>
      </c>
      <c r="L5315" s="15" t="str">
        <f>if(K5315&lt;&gt;"",if(J5314-J5315&lt;G5315,1,if(G5315=J5314-J5315,"Push",0)),"")</f>
        <v/>
      </c>
    </row>
    <row r="5316" hidden="1">
      <c r="A5316" s="76">
        <v>44228.0</v>
      </c>
      <c r="B5316" s="8" t="s">
        <v>420</v>
      </c>
      <c r="C5316" s="9"/>
      <c r="D5316" s="9"/>
      <c r="E5316" s="9">
        <v>17.9</v>
      </c>
      <c r="F5316" s="9"/>
      <c r="G5316" s="69"/>
      <c r="I5316" s="12"/>
      <c r="J5316" s="5">
        <v>74.0</v>
      </c>
      <c r="K5316" s="14"/>
      <c r="L5316" s="15"/>
    </row>
    <row r="5317" hidden="1">
      <c r="B5317" s="74" t="s">
        <v>202</v>
      </c>
      <c r="C5317" s="3">
        <v>36.7</v>
      </c>
      <c r="D5317" s="21">
        <v>0.994</v>
      </c>
      <c r="F5317" s="3"/>
      <c r="G5317" s="69"/>
      <c r="I5317" s="12"/>
      <c r="J5317" s="5">
        <v>90.0</v>
      </c>
      <c r="K5317" s="23"/>
      <c r="L5317" s="15"/>
    </row>
    <row r="5318" hidden="1">
      <c r="A5318" s="79">
        <v>44228.0</v>
      </c>
      <c r="B5318" s="80" t="s">
        <v>367</v>
      </c>
      <c r="C5318" s="28">
        <v>11.1</v>
      </c>
      <c r="D5318" s="53">
        <v>0.858</v>
      </c>
      <c r="E5318" s="28">
        <v>68.1</v>
      </c>
      <c r="F5318" s="28"/>
      <c r="G5318" s="68"/>
      <c r="H5318" s="31"/>
      <c r="I5318" s="32">
        <f>if(H5318&lt;0,-H5318/(-H5318+100),100/(H5318+100))/(if(H5318&lt;0,-H5318/(-H5318+100),100/(H5318+100))+if(H5319&lt;0,-H5319/(-H5319+100),100/(H5319+100)))</f>
        <v>0.5</v>
      </c>
      <c r="J5318" s="41">
        <v>70.0</v>
      </c>
      <c r="K5318" s="34"/>
      <c r="L5318" s="35"/>
    </row>
    <row r="5319" hidden="1">
      <c r="B5319" s="82" t="s">
        <v>435</v>
      </c>
      <c r="C5319" s="37"/>
      <c r="D5319" s="37"/>
      <c r="F5319" s="37"/>
      <c r="G5319" s="68"/>
      <c r="H5319" s="31"/>
      <c r="I5319" s="32">
        <f>if(H5319&lt;0,-H5319/(-H5319+100),100/(H5319+100))/(if(H5319&lt;0,-H5319/(-H5319+100),100/(H5319+100))+if(H5318&lt;0,-H5318/(-H5318+100),100/(H5318+100)))</f>
        <v>0.5</v>
      </c>
      <c r="J5319" s="41">
        <v>50.0</v>
      </c>
      <c r="K5319" s="40"/>
      <c r="L5319" s="35"/>
    </row>
    <row r="5320" hidden="1">
      <c r="A5320" s="76">
        <v>44228.0</v>
      </c>
      <c r="B5320" s="77" t="s">
        <v>312</v>
      </c>
      <c r="C5320" s="9"/>
      <c r="D5320" s="9"/>
      <c r="E5320" s="9">
        <v>62.5</v>
      </c>
      <c r="F5320" s="9"/>
      <c r="G5320" s="4">
        <v>9.0</v>
      </c>
      <c r="H5320" s="5">
        <v>360.0</v>
      </c>
      <c r="I5320" s="12">
        <f>if(H5320&lt;0,-H5320/(-H5320+100),100/(H5320+100))/(if(H5320&lt;0,-H5320/(-H5320+100),100/(H5320+100))+if(H5321&lt;0,-H5321/(-H5321+100),100/(H5321+100)))</f>
        <v>0.2080344333</v>
      </c>
      <c r="J5320" s="5">
        <v>69.0</v>
      </c>
      <c r="K5320" s="14" t="str">
        <f>IF(C5320&lt;&gt;"",IF(C5320+G5320&gt;0,C5320+G5320,""),IF(G5320-C5321&gt;0,G5320-C5321,""))</f>
        <v/>
      </c>
      <c r="L5320" s="15" t="str">
        <f>if(K5320&lt;&gt;"",if(J5321-J5320&lt;G5320,1,if(G5320=J5321-J5320,"Push",0)),"")</f>
        <v/>
      </c>
    </row>
    <row r="5321" hidden="1">
      <c r="B5321" s="74" t="s">
        <v>24</v>
      </c>
      <c r="C5321" s="3">
        <v>9.3</v>
      </c>
      <c r="D5321" s="21">
        <v>0.803</v>
      </c>
      <c r="F5321" s="3"/>
      <c r="G5321" s="4">
        <v>-9.0</v>
      </c>
      <c r="H5321" s="5">
        <v>-480.0</v>
      </c>
      <c r="I5321" s="12">
        <f>if(H5321&lt;0,-H5321/(-H5321+100),100/(H5321+100))/(if(H5321&lt;0,-H5321/(-H5321+100),100/(H5321+100))+if(H5320&lt;0,-H5320/(-H5320+100),100/(H5320+100)))</f>
        <v>0.7919655667</v>
      </c>
      <c r="J5321" s="5">
        <v>96.0</v>
      </c>
      <c r="K5321" s="23">
        <f>IF(C5321&lt;&gt;"",IF(C5321+G5321&gt;0,C5321+G5321,""),IF(G5321-C5320&gt;0,G5321-C5320,""))</f>
        <v>0.3</v>
      </c>
      <c r="L5321" s="15">
        <f>if(K5321&lt;&gt;"",if(J5320-J5321&lt;G5321,1,if(G5321=J5320-J5321,"Push",0)),"")</f>
        <v>1</v>
      </c>
    </row>
    <row r="5322" hidden="1">
      <c r="A5322" s="76">
        <v>44228.0</v>
      </c>
      <c r="B5322" s="77" t="s">
        <v>305</v>
      </c>
      <c r="C5322" s="9"/>
      <c r="D5322" s="9"/>
      <c r="E5322" s="9">
        <v>32.8</v>
      </c>
      <c r="F5322" s="9"/>
      <c r="G5322" s="4">
        <v>8.5</v>
      </c>
      <c r="H5322" s="5">
        <v>325.0</v>
      </c>
      <c r="I5322" s="12">
        <f>if(H5322&lt;0,-H5322/(-H5322+100),100/(H5322+100))/(if(H5322&lt;0,-H5322/(-H5322+100),100/(H5322+100))+if(H5323&lt;0,-H5323/(-H5323+100),100/(H5323+100)))</f>
        <v>0.2244362874</v>
      </c>
      <c r="J5322" s="5">
        <v>49.0</v>
      </c>
      <c r="K5322" s="14" t="str">
        <f>IF(C5322&lt;&gt;"",IF(C5322+G5322&gt;0,C5322+G5322,""),IF(G5322-C5323&gt;0,G5322-C5323,""))</f>
        <v/>
      </c>
      <c r="L5322" s="15" t="str">
        <f>if(K5322&lt;&gt;"",if(J5323-J5322&lt;G5322,1,if(G5322=J5323-J5322,"Push",0)),"")</f>
        <v/>
      </c>
    </row>
    <row r="5323" hidden="1">
      <c r="B5323" s="74" t="s">
        <v>103</v>
      </c>
      <c r="C5323" s="3">
        <v>9.4</v>
      </c>
      <c r="D5323" s="21">
        <v>0.789</v>
      </c>
      <c r="F5323" s="3"/>
      <c r="G5323" s="4">
        <v>-8.5</v>
      </c>
      <c r="H5323" s="5">
        <v>-435.0</v>
      </c>
      <c r="I5323" s="12">
        <f>if(H5323&lt;0,-H5323/(-H5323+100),100/(H5323+100))/(if(H5323&lt;0,-H5323/(-H5323+100),100/(H5323+100))+if(H5322&lt;0,-H5322/(-H5322+100),100/(H5322+100)))</f>
        <v>0.7755637126</v>
      </c>
      <c r="J5323" s="5">
        <v>66.0</v>
      </c>
      <c r="K5323" s="23">
        <f>IF(C5323&lt;&gt;"",IF(C5323+G5323&gt;0,C5323+G5323,""),IF(G5323-C5322&gt;0,G5323-C5322,""))</f>
        <v>0.9</v>
      </c>
      <c r="L5323" s="15">
        <f>if(K5323&lt;&gt;"",if(J5322-J5323&lt;G5323,1,if(G5323=J5322-J5323,"Push",0)),"")</f>
        <v>1</v>
      </c>
    </row>
    <row r="5324" hidden="1">
      <c r="A5324" s="76">
        <v>44228.0</v>
      </c>
      <c r="B5324" s="77" t="s">
        <v>468</v>
      </c>
      <c r="C5324" s="9"/>
      <c r="D5324" s="9"/>
      <c r="E5324" s="9">
        <v>26.6</v>
      </c>
      <c r="F5324" s="9"/>
      <c r="G5324" s="4">
        <v>16.0</v>
      </c>
      <c r="H5324" s="5">
        <v>1050.0</v>
      </c>
      <c r="I5324" s="12">
        <f>if(H5324&lt;0,-H5324/(-H5324+100),100/(H5324+100))/(if(H5324&lt;0,-H5324/(-H5324+100),100/(H5324+100))+if(H5325&lt;0,-H5325/(-H5325+100),100/(H5325+100)))</f>
        <v>0.08293460925</v>
      </c>
      <c r="J5324" s="5">
        <v>63.0</v>
      </c>
      <c r="K5324" s="14">
        <f>IF(C5324&lt;&gt;"",IF(C5324+G5324&gt;0,C5324+G5324,""),IF(G5324-C5325&gt;0,G5324-C5325,""))</f>
        <v>0.2</v>
      </c>
      <c r="L5324" s="15">
        <f>if(K5324&lt;&gt;"",if(J5325-J5324&lt;G5324,1,if(G5324=J5325-J5324,"Push",0)),"")</f>
        <v>0</v>
      </c>
    </row>
    <row r="5325" hidden="1">
      <c r="B5325" s="74" t="s">
        <v>97</v>
      </c>
      <c r="C5325" s="3">
        <v>15.8</v>
      </c>
      <c r="D5325" s="21">
        <v>0.922</v>
      </c>
      <c r="F5325" s="3"/>
      <c r="G5325" s="4">
        <v>-16.0</v>
      </c>
      <c r="H5325" s="5">
        <v>-2500.0</v>
      </c>
      <c r="I5325" s="12">
        <f>if(H5325&lt;0,-H5325/(-H5325+100),100/(H5325+100))/(if(H5325&lt;0,-H5325/(-H5325+100),100/(H5325+100))+if(H5324&lt;0,-H5324/(-H5324+100),100/(H5324+100)))</f>
        <v>0.9170653907</v>
      </c>
      <c r="J5325" s="5">
        <v>87.0</v>
      </c>
      <c r="K5325" s="23" t="str">
        <f>IF(C5325&lt;&gt;"",IF(C5325+G5325&gt;0,C5325+G5325,""),IF(G5325-C5324&gt;0,G5325-C5324,""))</f>
        <v/>
      </c>
      <c r="L5325" s="15" t="str">
        <f>if(K5325&lt;&gt;"",if(J5324-J5325&lt;G5325,1,if(G5325=J5324-J5325,"Push",0)),"")</f>
        <v/>
      </c>
    </row>
    <row r="5326" hidden="1">
      <c r="A5326" s="76">
        <v>44228.0</v>
      </c>
      <c r="B5326" s="77" t="s">
        <v>155</v>
      </c>
      <c r="C5326" s="9"/>
      <c r="D5326" s="9"/>
      <c r="E5326" s="9">
        <v>22.2</v>
      </c>
      <c r="F5326" s="9"/>
      <c r="G5326" s="4">
        <v>11.5</v>
      </c>
      <c r="H5326" s="5">
        <v>540.0</v>
      </c>
      <c r="I5326" s="12">
        <f>if(H5326&lt;0,-H5326/(-H5326+100),100/(H5326+100))/(if(H5326&lt;0,-H5326/(-H5326+100),100/(H5326+100))+if(H5327&lt;0,-H5327/(-H5327+100),100/(H5327+100)))</f>
        <v>0.148909062</v>
      </c>
      <c r="J5326" s="5">
        <v>55.0</v>
      </c>
      <c r="K5326" s="14" t="str">
        <f>IF(C5326&lt;&gt;"",IF(C5326+G5326&gt;0,C5326+G5326,""),IF(G5326-C5327&gt;0,G5326-C5327,""))</f>
        <v/>
      </c>
      <c r="L5326" s="15" t="str">
        <f>if(K5326&lt;&gt;"",if(J5327-J5326&lt;G5326,1,if(G5326=J5327-J5326,"Push",0)),"")</f>
        <v/>
      </c>
    </row>
    <row r="5327" hidden="1">
      <c r="B5327" s="74" t="s">
        <v>380</v>
      </c>
      <c r="C5327" s="3">
        <v>15.8</v>
      </c>
      <c r="D5327" s="21">
        <v>0.911</v>
      </c>
      <c r="F5327" s="3"/>
      <c r="G5327" s="4">
        <v>-11.5</v>
      </c>
      <c r="H5327" s="5">
        <v>-835.0</v>
      </c>
      <c r="I5327" s="12">
        <f>if(H5327&lt;0,-H5327/(-H5327+100),100/(H5327+100))/(if(H5327&lt;0,-H5327/(-H5327+100),100/(H5327+100))+if(H5326&lt;0,-H5326/(-H5326+100),100/(H5326+100)))</f>
        <v>0.851090938</v>
      </c>
      <c r="J5327" s="5">
        <v>63.0</v>
      </c>
      <c r="K5327" s="23">
        <f>IF(C5327&lt;&gt;"",IF(C5327+G5327&gt;0,C5327+G5327,""),IF(G5327-C5326&gt;0,G5327-C5326,""))</f>
        <v>4.3</v>
      </c>
      <c r="L5327" s="15">
        <f>if(K5327&lt;&gt;"",if(J5326-J5327&lt;G5327,1,if(G5327=J5326-J5327,"Push",0)),"")</f>
        <v>0</v>
      </c>
    </row>
    <row r="5328" hidden="1">
      <c r="A5328" s="76">
        <v>44228.0</v>
      </c>
      <c r="B5328" s="77" t="s">
        <v>175</v>
      </c>
      <c r="C5328" s="9"/>
      <c r="D5328" s="9"/>
      <c r="E5328" s="9">
        <v>17.0</v>
      </c>
      <c r="F5328" s="9"/>
      <c r="G5328" s="4">
        <v>24.5</v>
      </c>
      <c r="I5328" s="12"/>
      <c r="J5328" s="5">
        <v>72.0</v>
      </c>
      <c r="K5328" s="14" t="str">
        <f>IF(C5328&lt;&gt;"",IF(C5328+G5328&gt;0,C5328+G5328,""),IF(G5328-C5329&gt;0,G5328-C5329,""))</f>
        <v/>
      </c>
      <c r="L5328" s="15" t="str">
        <f>if(K5328&lt;&gt;"",if(J5329-J5328&lt;G5328,1,if(G5328=J5329-J5328,"Push",0)),"")</f>
        <v/>
      </c>
    </row>
    <row r="5329" hidden="1">
      <c r="B5329" s="74" t="s">
        <v>151</v>
      </c>
      <c r="C5329" s="3">
        <v>27.0</v>
      </c>
      <c r="D5329" s="21">
        <v>0.981</v>
      </c>
      <c r="F5329" s="3"/>
      <c r="G5329" s="4">
        <v>-24.5</v>
      </c>
      <c r="I5329" s="12"/>
      <c r="J5329" s="5">
        <v>85.0</v>
      </c>
      <c r="K5329" s="23">
        <f>IF(C5329&lt;&gt;"",IF(C5329+G5329&gt;0,C5329+G5329,""),IF(G5329-C5328&gt;0,G5329-C5328,""))</f>
        <v>2.5</v>
      </c>
      <c r="L5329" s="15">
        <f>if(K5329&lt;&gt;"",if(J5328-J5329&lt;G5329,1,if(G5329=J5328-J5329,"Push",0)),"")</f>
        <v>0</v>
      </c>
    </row>
    <row r="5330" hidden="1">
      <c r="A5330" s="76">
        <v>44228.0</v>
      </c>
      <c r="B5330" s="77" t="s">
        <v>347</v>
      </c>
      <c r="C5330" s="9"/>
      <c r="D5330" s="9"/>
      <c r="E5330" s="9">
        <v>88.6</v>
      </c>
      <c r="F5330" s="9"/>
      <c r="G5330" s="4">
        <v>6.5</v>
      </c>
      <c r="H5330" s="5">
        <v>240.0</v>
      </c>
      <c r="I5330" s="12">
        <f>if(H5330&lt;0,-H5330/(-H5330+100),100/(H5330+100))/(if(H5330&lt;0,-H5330/(-H5330+100),100/(H5330+100))+if(H5331&lt;0,-H5331/(-H5331+100),100/(H5331+100)))</f>
        <v>0.2808599168</v>
      </c>
      <c r="J5330" s="78">
        <v>52.0</v>
      </c>
      <c r="K5330" s="14">
        <f>IF(C5330&lt;&gt;"",IF(C5330+G5330&gt;0,C5330+G5330,""),IF(G5330-C5331&gt;0,G5330-C5331,""))</f>
        <v>1.2</v>
      </c>
      <c r="L5330" s="15">
        <f>if(K5330&lt;&gt;"",if(J5331-J5330&lt;G5330,1,if(G5330=J5331-J5330,"Push",0)),"")</f>
        <v>1</v>
      </c>
    </row>
    <row r="5331" hidden="1">
      <c r="B5331" s="74" t="s">
        <v>80</v>
      </c>
      <c r="C5331" s="3">
        <v>5.3</v>
      </c>
      <c r="D5331" s="21">
        <v>0.697</v>
      </c>
      <c r="F5331" s="3"/>
      <c r="G5331" s="4">
        <v>-6.5</v>
      </c>
      <c r="H5331" s="5">
        <v>-305.0</v>
      </c>
      <c r="I5331" s="12">
        <f>if(H5331&lt;0,-H5331/(-H5331+100),100/(H5331+100))/(if(H5331&lt;0,-H5331/(-H5331+100),100/(H5331+100))+if(H5330&lt;0,-H5330/(-H5330+100),100/(H5330+100)))</f>
        <v>0.7191400832</v>
      </c>
      <c r="J5331" s="75">
        <v>57.0</v>
      </c>
      <c r="K5331" s="23" t="str">
        <f>IF(C5331&lt;&gt;"",IF(C5331+G5331&gt;0,C5331+G5331,""),IF(G5331-C5330&gt;0,G5331-C5330,""))</f>
        <v/>
      </c>
      <c r="L5331" s="15" t="str">
        <f>if(K5331&lt;&gt;"",if(J5330-J5331&lt;G5331,1,if(G5331=J5330-J5331,"Push",0)),"")</f>
        <v/>
      </c>
    </row>
    <row r="5332" hidden="1">
      <c r="A5332" s="76">
        <v>44228.0</v>
      </c>
      <c r="B5332" s="77" t="s">
        <v>190</v>
      </c>
      <c r="C5332" s="9"/>
      <c r="D5332" s="9"/>
      <c r="E5332" s="9">
        <v>20.6</v>
      </c>
      <c r="F5332" s="9"/>
      <c r="G5332" s="4">
        <v>16.5</v>
      </c>
      <c r="H5332" s="5">
        <v>1050.0</v>
      </c>
      <c r="I5332" s="12">
        <f>if(H5332&lt;0,-H5332/(-H5332+100),100/(H5332+100))/(if(H5332&lt;0,-H5332/(-H5332+100),100/(H5332+100))+if(H5333&lt;0,-H5333/(-H5333+100),100/(H5333+100)))</f>
        <v>0.08293460925</v>
      </c>
      <c r="J5332" s="5">
        <v>77.0</v>
      </c>
      <c r="K5332" s="14" t="str">
        <f>IF(C5332&lt;&gt;"",IF(C5332+G5332&gt;0,C5332+G5332,""),IF(G5332-C5333&gt;0,G5332-C5333,""))</f>
        <v/>
      </c>
      <c r="L5332" s="15" t="str">
        <f>if(K5332&lt;&gt;"",if(J5333-J5332&lt;G5332,1,if(G5332=J5333-J5332,"Push",0)),"")</f>
        <v/>
      </c>
    </row>
    <row r="5333" hidden="1">
      <c r="B5333" s="74" t="s">
        <v>87</v>
      </c>
      <c r="C5333" s="3">
        <v>18.7</v>
      </c>
      <c r="D5333" s="21">
        <v>0.936</v>
      </c>
      <c r="F5333" s="3"/>
      <c r="G5333" s="4">
        <v>-16.5</v>
      </c>
      <c r="H5333" s="5">
        <v>-2500.0</v>
      </c>
      <c r="I5333" s="12">
        <f>if(H5333&lt;0,-H5333/(-H5333+100),100/(H5333+100))/(if(H5333&lt;0,-H5333/(-H5333+100),100/(H5333+100))+if(H5332&lt;0,-H5332/(-H5332+100),100/(H5332+100)))</f>
        <v>0.9170653907</v>
      </c>
      <c r="J5333" s="5">
        <v>81.0</v>
      </c>
      <c r="K5333" s="23">
        <f>IF(C5333&lt;&gt;"",IF(C5333+G5333&gt;0,C5333+G5333,""),IF(G5333-C5332&gt;0,G5333-C5332,""))</f>
        <v>2.2</v>
      </c>
      <c r="L5333" s="15">
        <f>if(K5333&lt;&gt;"",if(J5332-J5333&lt;G5333,1,if(G5333=J5332-J5333,"Push",0)),"")</f>
        <v>0</v>
      </c>
    </row>
    <row r="5334">
      <c r="A5334" s="71">
        <v>44229.0</v>
      </c>
      <c r="B5334" s="72" t="s">
        <v>83</v>
      </c>
      <c r="C5334" s="44">
        <v>0.9</v>
      </c>
      <c r="D5334" s="45">
        <v>0.534</v>
      </c>
      <c r="E5334" s="44">
        <v>59.2</v>
      </c>
      <c r="F5334" s="44"/>
      <c r="G5334" s="67">
        <v>-4.0</v>
      </c>
      <c r="H5334" s="48">
        <v>-159.0</v>
      </c>
      <c r="I5334" s="49">
        <f>if(H5334&lt;0,-H5334/(-H5334+100),100/(H5334+100))/(if(H5334&lt;0,-H5334/(-H5334+100),100/(H5334+100))+if(H5335&lt;0,-H5335/(-H5335+100),100/(H5335+100)))</f>
        <v>0.5885427423</v>
      </c>
      <c r="J5334" s="48">
        <v>75.0</v>
      </c>
      <c r="K5334" s="51" t="str">
        <f>IF(C5334&lt;&gt;"",IF(C5334+G5334&gt;0,C5334+G5334,""),IF(G5334-C5335&gt;0,G5334-C5335,""))</f>
        <v/>
      </c>
      <c r="L5334" s="52" t="str">
        <f>if(K5334&lt;&gt;"",if(J5335-J5334&lt;G5334,1,if(G5334=J5335-J5334,"Push",0)),"")</f>
        <v/>
      </c>
    </row>
    <row r="5335">
      <c r="B5335" s="74" t="s">
        <v>442</v>
      </c>
      <c r="C5335" s="3"/>
      <c r="D5335" s="3"/>
      <c r="F5335" s="3"/>
      <c r="G5335" s="4">
        <v>4.0</v>
      </c>
      <c r="H5335" s="5">
        <v>133.0</v>
      </c>
      <c r="I5335" s="12">
        <f>if(H5335&lt;0,-H5335/(-H5335+100),100/(H5335+100))/(if(H5335&lt;0,-H5335/(-H5335+100),100/(H5335+100))+if(H5334&lt;0,-H5334/(-H5334+100),100/(H5334+100)))</f>
        <v>0.4114572577</v>
      </c>
      <c r="J5335" s="5">
        <v>71.0</v>
      </c>
      <c r="K5335" s="23">
        <f>IF(C5335&lt;&gt;"",IF(C5335+G5335&gt;0,C5335+G5335,""),IF(G5335-C5334&gt;0,G5335-C5334,""))</f>
        <v>3.1</v>
      </c>
      <c r="L5335" s="15" t="str">
        <f>if(K5335&lt;&gt;"",if(J5334-J5335&lt;G5335,1,if(G5335=J5334-J5335,"Push",0)),"")</f>
        <v>Push</v>
      </c>
    </row>
    <row r="5336" hidden="1">
      <c r="A5336" s="76">
        <v>44229.0</v>
      </c>
      <c r="B5336" s="77" t="s">
        <v>170</v>
      </c>
      <c r="C5336" s="9"/>
      <c r="D5336" s="9"/>
      <c r="E5336" s="9">
        <v>71.4</v>
      </c>
      <c r="F5336" s="9"/>
      <c r="G5336" s="4">
        <v>5.5</v>
      </c>
      <c r="H5336" s="5">
        <v>190.0</v>
      </c>
      <c r="I5336" s="12">
        <f>if(H5336&lt;0,-H5336/(-H5336+100),100/(H5336+100))/(if(H5336&lt;0,-H5336/(-H5336+100),100/(H5336+100))+if(H5337&lt;0,-H5337/(-H5337+100),100/(H5337+100)))</f>
        <v>0.3309929789</v>
      </c>
      <c r="J5336" s="5">
        <v>58.0</v>
      </c>
      <c r="K5336" s="14" t="str">
        <f>IF(C5336&lt;&gt;"",IF(C5336+G5336&gt;0,C5336+G5336,""),IF(G5336-C5337&gt;0,G5336-C5337,""))</f>
        <v/>
      </c>
      <c r="L5336" s="15" t="str">
        <f>if(K5336&lt;&gt;"",if(J5337-J5336&lt;G5336,1,if(G5336=J5337-J5336,"Push",0)),"")</f>
        <v/>
      </c>
    </row>
    <row r="5337" hidden="1">
      <c r="B5337" s="74" t="s">
        <v>272</v>
      </c>
      <c r="C5337" s="3">
        <v>5.8</v>
      </c>
      <c r="D5337" s="21">
        <v>0.716</v>
      </c>
      <c r="F5337" s="3"/>
      <c r="G5337" s="4">
        <v>-5.5</v>
      </c>
      <c r="H5337" s="5">
        <v>-230.0</v>
      </c>
      <c r="I5337" s="12">
        <f>if(H5337&lt;0,-H5337/(-H5337+100),100/(H5337+100))/(if(H5337&lt;0,-H5337/(-H5337+100),100/(H5337+100))+if(H5336&lt;0,-H5336/(-H5336+100),100/(H5336+100)))</f>
        <v>0.6690070211</v>
      </c>
      <c r="J5337" s="5">
        <v>79.0</v>
      </c>
      <c r="K5337" s="23">
        <f>IF(C5337&lt;&gt;"",IF(C5337+G5337&gt;0,C5337+G5337,""),IF(G5337-C5336&gt;0,G5337-C5336,""))</f>
        <v>0.3</v>
      </c>
      <c r="L5337" s="15">
        <f>if(K5337&lt;&gt;"",if(J5336-J5337&lt;G5337,1,if(G5337=J5336-J5337,"Push",0)),"")</f>
        <v>1</v>
      </c>
    </row>
    <row r="5338" hidden="1">
      <c r="A5338" s="76">
        <v>44229.0</v>
      </c>
      <c r="B5338" s="77" t="s">
        <v>76</v>
      </c>
      <c r="C5338" s="9"/>
      <c r="D5338" s="9"/>
      <c r="E5338" s="9">
        <v>68.8</v>
      </c>
      <c r="F5338" s="9"/>
      <c r="G5338" s="4">
        <v>3.5</v>
      </c>
      <c r="H5338" s="5">
        <v>143.0</v>
      </c>
      <c r="I5338" s="12">
        <f>if(H5338&lt;0,-H5338/(-H5338+100),100/(H5338+100))/(if(H5338&lt;0,-H5338/(-H5338+100),100/(H5338+100))+if(H5339&lt;0,-H5339/(-H5339+100),100/(H5339+100)))</f>
        <v>0.3927168868</v>
      </c>
      <c r="J5338" s="5">
        <v>67.0</v>
      </c>
      <c r="K5338" s="14" t="str">
        <f>IF(C5338&lt;&gt;"",IF(C5338+G5338&gt;0,C5338+G5338,""),IF(G5338-C5339&gt;0,G5338-C5339,""))</f>
        <v/>
      </c>
      <c r="L5338" s="15" t="str">
        <f>if(K5338&lt;&gt;"",if(J5339-J5338&lt;G5338,1,if(G5338=J5339-J5338,"Push",0)),"")</f>
        <v/>
      </c>
    </row>
    <row r="5339" hidden="1">
      <c r="B5339" s="74" t="s">
        <v>156</v>
      </c>
      <c r="C5339" s="3">
        <v>5.1</v>
      </c>
      <c r="D5339" s="21">
        <v>0.698</v>
      </c>
      <c r="F5339" s="3"/>
      <c r="G5339" s="4">
        <v>-3.5</v>
      </c>
      <c r="H5339" s="5">
        <v>-175.0</v>
      </c>
      <c r="I5339" s="12">
        <f>if(H5339&lt;0,-H5339/(-H5339+100),100/(H5339+100))/(if(H5339&lt;0,-H5339/(-H5339+100),100/(H5339+100))+if(H5338&lt;0,-H5338/(-H5338+100),100/(H5338+100)))</f>
        <v>0.6072831132</v>
      </c>
      <c r="J5339" s="5">
        <v>70.0</v>
      </c>
      <c r="K5339" s="23">
        <f>IF(C5339&lt;&gt;"",IF(C5339+G5339&gt;0,C5339+G5339,""),IF(G5339-C5338&gt;0,G5339-C5338,""))</f>
        <v>1.6</v>
      </c>
      <c r="L5339" s="15">
        <f>if(K5339&lt;&gt;"",if(J5338-J5339&lt;G5339,1,if(G5339=J5338-J5339,"Push",0)),"")</f>
        <v>0</v>
      </c>
    </row>
    <row r="5340" hidden="1">
      <c r="A5340" s="76">
        <v>44229.0</v>
      </c>
      <c r="B5340" s="77" t="s">
        <v>210</v>
      </c>
      <c r="C5340" s="9">
        <v>7.5</v>
      </c>
      <c r="D5340" s="25">
        <v>0.747</v>
      </c>
      <c r="E5340" s="9">
        <v>48.8</v>
      </c>
      <c r="F5340" s="9"/>
      <c r="G5340" s="4">
        <v>-9.0</v>
      </c>
      <c r="H5340" s="5">
        <v>-455.0</v>
      </c>
      <c r="I5340" s="12">
        <f>if(H5340&lt;0,-H5340/(-H5340+100),100/(H5340+100))/(if(H5340&lt;0,-H5340/(-H5340+100),100/(H5340+100))+if(H5341&lt;0,-H5341/(-H5341+100),100/(H5341+100)))</f>
        <v>0.7867435159</v>
      </c>
      <c r="J5340" s="5">
        <v>83.0</v>
      </c>
      <c r="K5340" s="14" t="str">
        <f>IF(C5340&lt;&gt;"",IF(C5340+G5340&gt;0,C5340+G5340,""),IF(G5340-C5341&gt;0,G5340-C5341,""))</f>
        <v/>
      </c>
      <c r="L5340" s="15" t="str">
        <f>if(K5340&lt;&gt;"",if(J5341-J5340&lt;G5340,1,if(G5340=J5341-J5340,"Push",0)),"")</f>
        <v/>
      </c>
    </row>
    <row r="5341" hidden="1">
      <c r="B5341" s="74" t="s">
        <v>283</v>
      </c>
      <c r="C5341" s="3"/>
      <c r="D5341" s="3"/>
      <c r="F5341" s="3"/>
      <c r="G5341" s="4">
        <v>9.0</v>
      </c>
      <c r="H5341" s="5">
        <v>350.0</v>
      </c>
      <c r="I5341" s="12">
        <f>if(H5341&lt;0,-H5341/(-H5341+100),100/(H5341+100))/(if(H5341&lt;0,-H5341/(-H5341+100),100/(H5341+100))+if(H5340&lt;0,-H5340/(-H5340+100),100/(H5340+100)))</f>
        <v>0.2132564841</v>
      </c>
      <c r="J5341" s="5">
        <v>69.0</v>
      </c>
      <c r="K5341" s="23">
        <f>IF(C5341&lt;&gt;"",IF(C5341+G5341&gt;0,C5341+G5341,""),IF(G5341-C5340&gt;0,G5341-C5340,""))</f>
        <v>1.5</v>
      </c>
      <c r="L5341" s="15">
        <f>if(K5341&lt;&gt;"",if(J5340-J5341&lt;G5341,1,if(G5341=J5340-J5341,"Push",0)),"")</f>
        <v>0</v>
      </c>
    </row>
    <row r="5342" hidden="1">
      <c r="A5342" s="76">
        <v>44229.0</v>
      </c>
      <c r="B5342" s="77" t="s">
        <v>247</v>
      </c>
      <c r="C5342" s="9">
        <v>2.6</v>
      </c>
      <c r="D5342" s="25">
        <v>0.591</v>
      </c>
      <c r="E5342" s="9">
        <v>63.1</v>
      </c>
      <c r="F5342" s="9"/>
      <c r="G5342" s="4">
        <v>-4.5</v>
      </c>
      <c r="H5342" s="5">
        <v>-200.0</v>
      </c>
      <c r="I5342" s="12">
        <f>if(H5342&lt;0,-H5342/(-H5342+100),100/(H5342+100))/(if(H5342&lt;0,-H5342/(-H5342+100),100/(H5342+100))+if(H5343&lt;0,-H5343/(-H5343+100),100/(H5343+100)))</f>
        <v>0.6385542169</v>
      </c>
      <c r="J5342" s="5">
        <v>78.0</v>
      </c>
      <c r="K5342" s="14" t="str">
        <f>IF(C5342&lt;&gt;"",IF(C5342+G5342&gt;0,C5342+G5342,""),IF(G5342-C5343&gt;0,G5342-C5343,""))</f>
        <v/>
      </c>
      <c r="L5342" s="15" t="str">
        <f>if(K5342&lt;&gt;"",if(J5343-J5342&lt;G5342,1,if(G5342=J5343-J5342,"Push",0)),"")</f>
        <v/>
      </c>
    </row>
    <row r="5343" hidden="1">
      <c r="B5343" s="74" t="s">
        <v>69</v>
      </c>
      <c r="C5343" s="3"/>
      <c r="D5343" s="3"/>
      <c r="F5343" s="3"/>
      <c r="G5343" s="4">
        <v>4.5</v>
      </c>
      <c r="H5343" s="5">
        <v>165.0</v>
      </c>
      <c r="I5343" s="12">
        <f>if(H5343&lt;0,-H5343/(-H5343+100),100/(H5343+100))/(if(H5343&lt;0,-H5343/(-H5343+100),100/(H5343+100))+if(H5342&lt;0,-H5342/(-H5342+100),100/(H5342+100)))</f>
        <v>0.3614457831</v>
      </c>
      <c r="J5343" s="5">
        <v>58.0</v>
      </c>
      <c r="K5343" s="23">
        <f>IF(C5343&lt;&gt;"",IF(C5343+G5343&gt;0,C5343+G5343,""),IF(G5343-C5342&gt;0,G5343-C5342,""))</f>
        <v>1.9</v>
      </c>
      <c r="L5343" s="15">
        <f>if(K5343&lt;&gt;"",if(J5342-J5343&lt;G5343,1,if(G5343=J5342-J5343,"Push",0)),"")</f>
        <v>0</v>
      </c>
    </row>
    <row r="5344" hidden="1">
      <c r="A5344" s="76">
        <v>44229.0</v>
      </c>
      <c r="B5344" s="77" t="s">
        <v>178</v>
      </c>
      <c r="C5344" s="9"/>
      <c r="D5344" s="9"/>
      <c r="E5344" s="9">
        <v>51.4</v>
      </c>
      <c r="F5344" s="9"/>
      <c r="G5344" s="4">
        <v>8.5</v>
      </c>
      <c r="H5344" s="5">
        <v>325.0</v>
      </c>
      <c r="I5344" s="12">
        <f>if(H5344&lt;0,-H5344/(-H5344+100),100/(H5344+100))/(if(H5344&lt;0,-H5344/(-H5344+100),100/(H5344+100))+if(H5345&lt;0,-H5345/(-H5345+100),100/(H5345+100)))</f>
        <v>0.2244362874</v>
      </c>
      <c r="J5344" s="5">
        <v>68.0</v>
      </c>
      <c r="K5344" s="14" t="str">
        <f>IF(C5344&lt;&gt;"",IF(C5344+G5344&gt;0,C5344+G5344,""),IF(G5344-C5345&gt;0,G5344-C5345,""))</f>
        <v/>
      </c>
      <c r="L5344" s="15" t="str">
        <f>if(K5344&lt;&gt;"",if(J5345-J5344&lt;G5344,1,if(G5344=J5345-J5344,"Push",0)),"")</f>
        <v/>
      </c>
    </row>
    <row r="5345" hidden="1">
      <c r="B5345" s="74" t="s">
        <v>342</v>
      </c>
      <c r="C5345" s="3">
        <v>9.6</v>
      </c>
      <c r="D5345" s="21">
        <v>0.825</v>
      </c>
      <c r="F5345" s="3"/>
      <c r="G5345" s="4">
        <v>-8.5</v>
      </c>
      <c r="H5345" s="5">
        <v>-435.0</v>
      </c>
      <c r="I5345" s="12">
        <f>if(H5345&lt;0,-H5345/(-H5345+100),100/(H5345+100))/(if(H5345&lt;0,-H5345/(-H5345+100),100/(H5345+100))+if(H5344&lt;0,-H5344/(-H5344+100),100/(H5344+100)))</f>
        <v>0.7755637126</v>
      </c>
      <c r="J5345" s="5">
        <v>77.0</v>
      </c>
      <c r="K5345" s="23">
        <f>IF(C5345&lt;&gt;"",IF(C5345+G5345&gt;0,C5345+G5345,""),IF(G5345-C5344&gt;0,G5345-C5344,""))</f>
        <v>1.1</v>
      </c>
      <c r="L5345" s="15">
        <f>if(K5345&lt;&gt;"",if(J5344-J5345&lt;G5345,1,if(G5345=J5344-J5345,"Push",0)),"")</f>
        <v>1</v>
      </c>
    </row>
    <row r="5346" hidden="1">
      <c r="A5346" s="79">
        <v>44229.0</v>
      </c>
      <c r="B5346" s="80" t="s">
        <v>43</v>
      </c>
      <c r="C5346" s="28">
        <v>0.4</v>
      </c>
      <c r="D5346" s="53">
        <v>0.513</v>
      </c>
      <c r="E5346" s="28">
        <v>43.1</v>
      </c>
      <c r="F5346" s="28"/>
      <c r="G5346" s="68"/>
      <c r="H5346" s="31"/>
      <c r="I5346" s="31"/>
      <c r="J5346" s="41">
        <v>70.0</v>
      </c>
      <c r="K5346" s="33"/>
      <c r="L5346" s="35"/>
    </row>
    <row r="5347" hidden="1">
      <c r="B5347" s="82" t="s">
        <v>157</v>
      </c>
      <c r="C5347" s="37"/>
      <c r="D5347" s="37"/>
      <c r="F5347" s="37"/>
      <c r="G5347" s="68"/>
      <c r="H5347" s="31"/>
      <c r="I5347" s="31"/>
      <c r="J5347" s="41">
        <v>61.0</v>
      </c>
      <c r="K5347" s="33"/>
      <c r="L5347" s="35"/>
    </row>
    <row r="5348" hidden="1">
      <c r="A5348" s="76">
        <v>44229.0</v>
      </c>
      <c r="B5348" s="77" t="s">
        <v>38</v>
      </c>
      <c r="C5348" s="9">
        <v>0.5</v>
      </c>
      <c r="D5348" s="25">
        <v>0.522</v>
      </c>
      <c r="E5348" s="9">
        <v>89.6</v>
      </c>
      <c r="F5348" s="9"/>
      <c r="G5348" s="4">
        <v>2.5</v>
      </c>
      <c r="H5348" s="5">
        <v>116.0</v>
      </c>
      <c r="I5348" s="12">
        <f>if(H5348&lt;0,-H5348/(-H5348+100),100/(H5348+100))/(if(H5348&lt;0,-H5348/(-H5348+100),100/(H5348+100))+if(H5349&lt;0,-H5349/(-H5349+100),100/(H5349+100)))</f>
        <v>0.4432163786</v>
      </c>
      <c r="J5348" s="5">
        <v>60.0</v>
      </c>
      <c r="K5348" s="14">
        <f>IF(C5348&lt;&gt;"",IF(C5348+G5348&gt;0,C5348+G5348,""),IF(G5348-C5349&gt;0,G5348-C5349,""))</f>
        <v>3</v>
      </c>
      <c r="L5348" s="15">
        <f>if(K5348&lt;&gt;"",if(J5349-J5348&lt;G5348,1,if(G5348=J5349-J5348,"Push",0)),"")</f>
        <v>1</v>
      </c>
    </row>
    <row r="5349" hidden="1">
      <c r="B5349" s="74" t="s">
        <v>58</v>
      </c>
      <c r="C5349" s="3"/>
      <c r="D5349" s="3"/>
      <c r="F5349" s="3"/>
      <c r="G5349" s="4">
        <v>-2.5</v>
      </c>
      <c r="H5349" s="5">
        <v>-139.0</v>
      </c>
      <c r="I5349" s="12">
        <f>if(H5349&lt;0,-H5349/(-H5349+100),100/(H5349+100))/(if(H5349&lt;0,-H5349/(-H5349+100),100/(H5349+100))+if(H5348&lt;0,-H5348/(-H5348+100),100/(H5348+100)))</f>
        <v>0.5567836214</v>
      </c>
      <c r="J5349" s="5">
        <v>61.0</v>
      </c>
      <c r="K5349" s="23" t="str">
        <f>IF(C5349&lt;&gt;"",IF(C5349+G5349&gt;0,C5349+G5349,""),IF(G5349-C5348&gt;0,G5349-C5348,""))</f>
        <v/>
      </c>
      <c r="L5349" s="15" t="str">
        <f>if(K5349&lt;&gt;"",if(J5348-J5349&lt;G5349,1,if(G5349=J5348-J5349,"Push",0)),"")</f>
        <v/>
      </c>
    </row>
    <row r="5350" hidden="1">
      <c r="A5350" s="76">
        <v>44229.0</v>
      </c>
      <c r="B5350" s="77" t="s">
        <v>34</v>
      </c>
      <c r="C5350" s="9">
        <v>1.5</v>
      </c>
      <c r="D5350" s="25">
        <v>0.557</v>
      </c>
      <c r="E5350" s="9">
        <v>88.4</v>
      </c>
      <c r="F5350" s="9"/>
      <c r="G5350" s="4">
        <v>-2.5</v>
      </c>
      <c r="H5350" s="5">
        <v>-143.0</v>
      </c>
      <c r="I5350" s="12">
        <f>if(H5350&lt;0,-H5350/(-H5350+100),100/(H5350+100))/(if(H5350&lt;0,-H5350/(-H5350+100),100/(H5350+100))+if(H5351&lt;0,-H5351/(-H5351+100),100/(H5351+100)))</f>
        <v>0.5642037303</v>
      </c>
      <c r="J5350" s="5">
        <v>50.0</v>
      </c>
      <c r="K5350" s="14" t="str">
        <f>IF(C5350&lt;&gt;"",IF(C5350+G5350&gt;0,C5350+G5350,""),IF(G5350-C5351&gt;0,G5350-C5351,""))</f>
        <v/>
      </c>
      <c r="L5350" s="15" t="str">
        <f>if(K5350&lt;&gt;"",if(J5351-J5350&lt;G5350,1,if(G5350=J5351-J5350,"Push",0)),"")</f>
        <v/>
      </c>
    </row>
    <row r="5351" hidden="1">
      <c r="B5351" s="74" t="s">
        <v>14</v>
      </c>
      <c r="C5351" s="3"/>
      <c r="D5351" s="3"/>
      <c r="F5351" s="3"/>
      <c r="G5351" s="4">
        <v>2.5</v>
      </c>
      <c r="H5351" s="5">
        <v>120.0</v>
      </c>
      <c r="I5351" s="12">
        <f>if(H5351&lt;0,-H5351/(-H5351+100),100/(H5351+100))/(if(H5351&lt;0,-H5351/(-H5351+100),100/(H5351+100))+if(H5350&lt;0,-H5350/(-H5350+100),100/(H5350+100)))</f>
        <v>0.4357962697</v>
      </c>
      <c r="J5351" s="5">
        <v>63.0</v>
      </c>
      <c r="K5351" s="23">
        <f>IF(C5351&lt;&gt;"",IF(C5351+G5351&gt;0,C5351+G5351,""),IF(G5351-C5350&gt;0,G5351-C5350,""))</f>
        <v>1</v>
      </c>
      <c r="L5351" s="15">
        <f>if(K5351&lt;&gt;"",if(J5350-J5351&lt;G5351,1,if(G5351=J5350-J5351,"Push",0)),"")</f>
        <v>1</v>
      </c>
    </row>
    <row r="5352" hidden="1">
      <c r="A5352" s="76">
        <v>44229.0</v>
      </c>
      <c r="B5352" s="77" t="s">
        <v>279</v>
      </c>
      <c r="C5352" s="9">
        <v>8.1</v>
      </c>
      <c r="D5352" s="25">
        <v>0.771</v>
      </c>
      <c r="E5352" s="9">
        <v>86.4</v>
      </c>
      <c r="F5352" s="9"/>
      <c r="G5352" s="4">
        <v>-5.5</v>
      </c>
      <c r="H5352" s="5">
        <v>-240.0</v>
      </c>
      <c r="I5352" s="12">
        <f>if(H5352&lt;0,-H5352/(-H5352+100),100/(H5352+100))/(if(H5352&lt;0,-H5352/(-H5352+100),100/(H5352+100))+if(H5353&lt;0,-H5353/(-H5353+100),100/(H5353+100)))</f>
        <v>0.6755725191</v>
      </c>
      <c r="J5352" s="5">
        <v>83.0</v>
      </c>
      <c r="K5352" s="14">
        <f>IF(C5352&lt;&gt;"",IF(C5352+G5352&gt;0,C5352+G5352,""),IF(G5352-C5353&gt;0,G5352-C5353,""))</f>
        <v>2.6</v>
      </c>
      <c r="L5352" s="15">
        <f>if(K5352&lt;&gt;"",if(J5353-J5352&lt;G5352,1,if(G5352=J5353-J5352,"Push",0)),"")</f>
        <v>1</v>
      </c>
    </row>
    <row r="5353" hidden="1">
      <c r="B5353" s="74" t="s">
        <v>78</v>
      </c>
      <c r="C5353" s="3"/>
      <c r="D5353" s="3"/>
      <c r="F5353" s="3"/>
      <c r="G5353" s="4">
        <v>5.5</v>
      </c>
      <c r="H5353" s="5">
        <v>195.0</v>
      </c>
      <c r="I5353" s="12">
        <f>if(H5353&lt;0,-H5353/(-H5353+100),100/(H5353+100))/(if(H5353&lt;0,-H5353/(-H5353+100),100/(H5353+100))+if(H5352&lt;0,-H5352/(-H5352+100),100/(H5352+100)))</f>
        <v>0.3244274809</v>
      </c>
      <c r="J5353" s="5">
        <v>69.0</v>
      </c>
      <c r="K5353" s="23" t="str">
        <f>IF(C5353&lt;&gt;"",IF(C5353+G5353&gt;0,C5353+G5353,""),IF(G5353-C5352&gt;0,G5353-C5352,""))</f>
        <v/>
      </c>
      <c r="L5353" s="15" t="str">
        <f>if(K5353&lt;&gt;"",if(J5352-J5353&lt;G5353,1,if(G5353=J5352-J5353,"Push",0)),"")</f>
        <v/>
      </c>
    </row>
    <row r="5354" hidden="1">
      <c r="A5354" s="76">
        <v>44229.0</v>
      </c>
      <c r="B5354" s="77" t="s">
        <v>379</v>
      </c>
      <c r="C5354" s="9">
        <v>5.1</v>
      </c>
      <c r="D5354" s="25">
        <v>0.695</v>
      </c>
      <c r="E5354" s="9">
        <v>83.2</v>
      </c>
      <c r="F5354" s="9"/>
      <c r="G5354" s="4">
        <v>-3.5</v>
      </c>
      <c r="H5354" s="5">
        <v>-175.0</v>
      </c>
      <c r="I5354" s="12">
        <f>if(H5354&lt;0,-H5354/(-H5354+100),100/(H5354+100))/(if(H5354&lt;0,-H5354/(-H5354+100),100/(H5354+100))+if(H5355&lt;0,-H5355/(-H5355+100),100/(H5355+100)))</f>
        <v>0.6092362345</v>
      </c>
      <c r="J5354" s="5">
        <v>50.0</v>
      </c>
      <c r="K5354" s="14">
        <f>IF(C5354&lt;&gt;"",IF(C5354+G5354&gt;0,C5354+G5354,""),IF(G5354-C5355&gt;0,G5354-C5355,""))</f>
        <v>1.6</v>
      </c>
      <c r="L5354" s="15">
        <f>if(K5354&lt;&gt;"",if(J5355-J5354&lt;G5354,1,if(G5354=J5355-J5354,"Push",0)),"")</f>
        <v>0</v>
      </c>
    </row>
    <row r="5355" hidden="1">
      <c r="B5355" s="74" t="s">
        <v>399</v>
      </c>
      <c r="C5355" s="3"/>
      <c r="D5355" s="3"/>
      <c r="F5355" s="3"/>
      <c r="G5355" s="4">
        <v>3.5</v>
      </c>
      <c r="H5355" s="5">
        <v>145.0</v>
      </c>
      <c r="I5355" s="12">
        <f>if(H5355&lt;0,-H5355/(-H5355+100),100/(H5355+100))/(if(H5355&lt;0,-H5355/(-H5355+100),100/(H5355+100))+if(H5354&lt;0,-H5354/(-H5354+100),100/(H5354+100)))</f>
        <v>0.3907637655</v>
      </c>
      <c r="J5355" s="5">
        <v>52.0</v>
      </c>
      <c r="K5355" s="23" t="str">
        <f>IF(C5355&lt;&gt;"",IF(C5355+G5355&gt;0,C5355+G5355,""),IF(G5355-C5354&gt;0,G5355-C5354,""))</f>
        <v/>
      </c>
      <c r="L5355" s="15" t="str">
        <f>if(K5355&lt;&gt;"",if(J5354-J5355&lt;G5355,1,if(G5355=J5354-J5355,"Push",0)),"")</f>
        <v/>
      </c>
    </row>
    <row r="5356" hidden="1">
      <c r="A5356" s="76">
        <v>44229.0</v>
      </c>
      <c r="B5356" s="77" t="s">
        <v>54</v>
      </c>
      <c r="C5356" s="9"/>
      <c r="D5356" s="9"/>
      <c r="E5356" s="9">
        <v>76.4</v>
      </c>
      <c r="F5356" s="9"/>
      <c r="G5356" s="4">
        <v>9.5</v>
      </c>
      <c r="H5356" s="5">
        <v>375.0</v>
      </c>
      <c r="I5356" s="12">
        <f>if(H5356&lt;0,-H5356/(-H5356+100),100/(H5356+100))/(if(H5356&lt;0,-H5356/(-H5356+100),100/(H5356+100))+if(H5357&lt;0,-H5357/(-H5357+100),100/(H5357+100)))</f>
        <v>0.2016806723</v>
      </c>
      <c r="J5356" s="5">
        <v>78.0</v>
      </c>
      <c r="K5356" s="14" t="str">
        <f>IF(C5356&lt;&gt;"",IF(C5356+G5356&gt;0,C5356+G5356,""),IF(G5356-C5357&gt;0,G5356-C5357,""))</f>
        <v/>
      </c>
      <c r="L5356" s="15" t="str">
        <f>if(K5356&lt;&gt;"",if(J5357-J5356&lt;G5356,1,if(G5356=J5357-J5356,"Push",0)),"")</f>
        <v/>
      </c>
    </row>
    <row r="5357" hidden="1">
      <c r="B5357" s="74" t="s">
        <v>88</v>
      </c>
      <c r="C5357" s="3">
        <v>14.4</v>
      </c>
      <c r="D5357" s="21">
        <v>0.891</v>
      </c>
      <c r="F5357" s="3"/>
      <c r="G5357" s="4">
        <v>-9.5</v>
      </c>
      <c r="H5357" s="5">
        <v>-500.0</v>
      </c>
      <c r="I5357" s="12">
        <f>if(H5357&lt;0,-H5357/(-H5357+100),100/(H5357+100))/(if(H5357&lt;0,-H5357/(-H5357+100),100/(H5357+100))+if(H5356&lt;0,-H5356/(-H5356+100),100/(H5356+100)))</f>
        <v>0.7983193277</v>
      </c>
      <c r="J5357" s="5">
        <v>84.0</v>
      </c>
      <c r="K5357" s="23">
        <f>IF(C5357&lt;&gt;"",IF(C5357+G5357&gt;0,C5357+G5357,""),IF(G5357-C5356&gt;0,G5357-C5356,""))</f>
        <v>4.9</v>
      </c>
      <c r="L5357" s="15">
        <f>if(K5357&lt;&gt;"",if(J5356-J5357&lt;G5357,1,if(G5357=J5356-J5357,"Push",0)),"")</f>
        <v>0</v>
      </c>
    </row>
    <row r="5358" hidden="1">
      <c r="A5358" s="76">
        <v>44229.0</v>
      </c>
      <c r="B5358" s="77" t="s">
        <v>416</v>
      </c>
      <c r="C5358" s="9"/>
      <c r="D5358" s="9"/>
      <c r="E5358" s="9">
        <v>69.9</v>
      </c>
      <c r="F5358" s="9"/>
      <c r="G5358" s="4">
        <v>5.5</v>
      </c>
      <c r="H5358" s="5">
        <v>195.0</v>
      </c>
      <c r="I5358" s="12">
        <f>if(H5358&lt;0,-H5358/(-H5358+100),100/(H5358+100))/(if(H5358&lt;0,-H5358/(-H5358+100),100/(H5358+100))+if(H5359&lt;0,-H5359/(-H5359+100),100/(H5359+100)))</f>
        <v>0.3244274809</v>
      </c>
      <c r="J5358" s="5">
        <v>76.0</v>
      </c>
      <c r="K5358" s="14" t="str">
        <f>IF(C5358&lt;&gt;"",IF(C5358+G5358&gt;0,C5358+G5358,""),IF(G5358-C5359&gt;0,G5358-C5359,""))</f>
        <v/>
      </c>
      <c r="L5358" s="15" t="str">
        <f>if(K5358&lt;&gt;"",if(J5359-J5358&lt;G5358,1,if(G5358=J5359-J5358,"Push",0)),"")</f>
        <v/>
      </c>
    </row>
    <row r="5359" hidden="1">
      <c r="B5359" s="74" t="s">
        <v>46</v>
      </c>
      <c r="C5359" s="3">
        <v>6.2</v>
      </c>
      <c r="D5359" s="21">
        <v>0.722</v>
      </c>
      <c r="F5359" s="3"/>
      <c r="G5359" s="4">
        <v>-5.5</v>
      </c>
      <c r="H5359" s="5">
        <v>-240.0</v>
      </c>
      <c r="I5359" s="12">
        <f>if(H5359&lt;0,-H5359/(-H5359+100),100/(H5359+100))/(if(H5359&lt;0,-H5359/(-H5359+100),100/(H5359+100))+if(H5358&lt;0,-H5358/(-H5358+100),100/(H5358+100)))</f>
        <v>0.6755725191</v>
      </c>
      <c r="J5359" s="5">
        <v>91.0</v>
      </c>
      <c r="K5359" s="23">
        <f>IF(C5359&lt;&gt;"",IF(C5359+G5359&gt;0,C5359+G5359,""),IF(G5359-C5358&gt;0,G5359-C5358,""))</f>
        <v>0.7</v>
      </c>
      <c r="L5359" s="15">
        <f>if(K5359&lt;&gt;"",if(J5358-J5359&lt;G5359,1,if(G5359=J5358-J5359,"Push",0)),"")</f>
        <v>1</v>
      </c>
    </row>
    <row r="5360" hidden="1">
      <c r="A5360" s="76">
        <v>44229.0</v>
      </c>
      <c r="B5360" s="77" t="s">
        <v>30</v>
      </c>
      <c r="C5360" s="9">
        <v>10.1</v>
      </c>
      <c r="D5360" s="25">
        <v>0.817</v>
      </c>
      <c r="E5360" s="9">
        <v>68.7</v>
      </c>
      <c r="F5360" s="9"/>
      <c r="G5360" s="4">
        <v>-11.5</v>
      </c>
      <c r="H5360" s="5">
        <v>-715.0</v>
      </c>
      <c r="I5360" s="12">
        <f>if(H5360&lt;0,-H5360/(-H5360+100),100/(H5360+100))/(if(H5360&lt;0,-H5360/(-H5360+100),100/(H5360+100))+if(H5361&lt;0,-H5361/(-H5361+100),100/(H5361+100)))</f>
        <v>0.8425577127</v>
      </c>
      <c r="J5360" s="5">
        <v>76.0</v>
      </c>
      <c r="K5360" s="14" t="str">
        <f>IF(C5360&lt;&gt;"",IF(C5360+G5360&gt;0,C5360+G5360,""),IF(G5360-C5361&gt;0,G5360-C5361,""))</f>
        <v/>
      </c>
      <c r="L5360" s="15" t="str">
        <f>if(K5360&lt;&gt;"",if(J5361-J5360&lt;G5360,1,if(G5360=J5361-J5360,"Push",0)),"")</f>
        <v/>
      </c>
    </row>
    <row r="5361" hidden="1">
      <c r="B5361" s="74" t="s">
        <v>303</v>
      </c>
      <c r="C5361" s="3"/>
      <c r="D5361" s="3"/>
      <c r="F5361" s="3"/>
      <c r="G5361" s="4">
        <v>11.5</v>
      </c>
      <c r="H5361" s="5">
        <v>510.0</v>
      </c>
      <c r="I5361" s="12">
        <f>if(H5361&lt;0,-H5361/(-H5361+100),100/(H5361+100))/(if(H5361&lt;0,-H5361/(-H5361+100),100/(H5361+100))+if(H5360&lt;0,-H5360/(-H5360+100),100/(H5360+100)))</f>
        <v>0.1574422873</v>
      </c>
      <c r="J5361" s="5">
        <v>72.0</v>
      </c>
      <c r="K5361" s="23">
        <f>IF(C5361&lt;&gt;"",IF(C5361+G5361&gt;0,C5361+G5361,""),IF(G5361-C5360&gt;0,G5361-C5360,""))</f>
        <v>1.4</v>
      </c>
      <c r="L5361" s="15">
        <f>if(K5361&lt;&gt;"",if(J5360-J5361&lt;G5361,1,if(G5361=J5360-J5361,"Push",0)),"")</f>
        <v>1</v>
      </c>
    </row>
    <row r="5362" hidden="1">
      <c r="A5362" s="76">
        <v>44229.0</v>
      </c>
      <c r="B5362" s="77" t="s">
        <v>304</v>
      </c>
      <c r="C5362" s="9"/>
      <c r="D5362" s="9"/>
      <c r="E5362" s="9">
        <v>68.6</v>
      </c>
      <c r="F5362" s="9"/>
      <c r="G5362" s="4">
        <v>9.0</v>
      </c>
      <c r="H5362" s="5">
        <v>330.0</v>
      </c>
      <c r="I5362" s="12">
        <f>if(H5362&lt;0,-H5362/(-H5362+100),100/(H5362+100))/(if(H5362&lt;0,-H5362/(-H5362+100),100/(H5362+100))+if(H5363&lt;0,-H5363/(-H5363+100),100/(H5363+100)))</f>
        <v>0.2235597592</v>
      </c>
      <c r="J5362" s="5">
        <v>91.0</v>
      </c>
      <c r="K5362" s="14">
        <f>IF(C5362&lt;&gt;"",IF(C5362+G5362&gt;0,C5362+G5362,""),IF(G5362-C5363&gt;0,G5362-C5363,""))</f>
        <v>1.9</v>
      </c>
      <c r="L5362" s="15">
        <f>if(K5362&lt;&gt;"",if(J5363-J5362&lt;G5362,1,if(G5362=J5363-J5362,"Push",0)),"")</f>
        <v>1</v>
      </c>
    </row>
    <row r="5363" hidden="1">
      <c r="B5363" s="74" t="s">
        <v>237</v>
      </c>
      <c r="C5363" s="3">
        <v>7.1</v>
      </c>
      <c r="D5363" s="21">
        <v>0.729</v>
      </c>
      <c r="F5363" s="3"/>
      <c r="G5363" s="4">
        <v>-9.0</v>
      </c>
      <c r="H5363" s="5">
        <v>-420.0</v>
      </c>
      <c r="I5363" s="12">
        <f>if(H5363&lt;0,-H5363/(-H5363+100),100/(H5363+100))/(if(H5363&lt;0,-H5363/(-H5363+100),100/(H5363+100))+if(H5362&lt;0,-H5362/(-H5362+100),100/(H5362+100)))</f>
        <v>0.7764402408</v>
      </c>
      <c r="J5363" s="5">
        <v>86.0</v>
      </c>
      <c r="K5363" s="23" t="str">
        <f>IF(C5363&lt;&gt;"",IF(C5363+G5363&gt;0,C5363+G5363,""),IF(G5363-C5362&gt;0,G5363-C5362,""))</f>
        <v/>
      </c>
      <c r="L5363" s="15" t="str">
        <f>if(K5363&lt;&gt;"",if(J5362-J5363&lt;G5363,1,if(G5363=J5362-J5363,"Push",0)),"")</f>
        <v/>
      </c>
    </row>
    <row r="5364" hidden="1">
      <c r="A5364" s="76">
        <v>44229.0</v>
      </c>
      <c r="B5364" s="77" t="s">
        <v>94</v>
      </c>
      <c r="C5364" s="9">
        <v>1.9</v>
      </c>
      <c r="D5364" s="25">
        <v>0.571</v>
      </c>
      <c r="E5364" s="9">
        <v>60.5</v>
      </c>
      <c r="F5364" s="9"/>
      <c r="G5364" s="4">
        <v>2.0</v>
      </c>
      <c r="H5364" s="5">
        <v>107.0</v>
      </c>
      <c r="I5364" s="12">
        <f>if(H5364&lt;0,-H5364/(-H5364+100),100/(H5364+100))/(if(H5364&lt;0,-H5364/(-H5364+100),100/(H5364+100))+if(H5365&lt;0,-H5365/(-H5365+100),100/(H5365+100)))</f>
        <v>0.4616656251</v>
      </c>
      <c r="J5364" s="5">
        <v>86.0</v>
      </c>
      <c r="K5364" s="14">
        <f>IF(C5364&lt;&gt;"",IF(C5364+G5364&gt;0,C5364+G5364,""),IF(G5364-C5365&gt;0,G5364-C5365,""))</f>
        <v>3.9</v>
      </c>
      <c r="L5364" s="15">
        <f>if(K5364&lt;&gt;"",if(J5365-J5364&lt;G5364,1,if(G5364=J5365-J5364,"Push",0)),"")</f>
        <v>1</v>
      </c>
    </row>
    <row r="5365" hidden="1">
      <c r="B5365" s="74" t="s">
        <v>121</v>
      </c>
      <c r="C5365" s="3"/>
      <c r="D5365" s="3"/>
      <c r="F5365" s="3"/>
      <c r="G5365" s="4">
        <v>-2.0</v>
      </c>
      <c r="H5365" s="5">
        <v>-129.0</v>
      </c>
      <c r="I5365" s="12">
        <f>if(H5365&lt;0,-H5365/(-H5365+100),100/(H5365+100))/(if(H5365&lt;0,-H5365/(-H5365+100),100/(H5365+100))+if(H5364&lt;0,-H5364/(-H5364+100),100/(H5364+100)))</f>
        <v>0.5383343749</v>
      </c>
      <c r="J5365" s="5">
        <v>82.0</v>
      </c>
      <c r="K5365" s="23" t="str">
        <f>IF(C5365&lt;&gt;"",IF(C5365+G5365&gt;0,C5365+G5365,""),IF(G5365-C5364&gt;0,G5365-C5364,""))</f>
        <v/>
      </c>
      <c r="L5365" s="15" t="str">
        <f>if(K5365&lt;&gt;"",if(J5364-J5365&lt;G5365,1,if(G5365=J5364-J5365,"Push",0)),"")</f>
        <v/>
      </c>
    </row>
    <row r="5366" hidden="1">
      <c r="A5366" s="76">
        <v>44229.0</v>
      </c>
      <c r="B5366" s="77" t="s">
        <v>190</v>
      </c>
      <c r="C5366" s="9"/>
      <c r="D5366" s="9"/>
      <c r="E5366" s="9">
        <v>20.5</v>
      </c>
      <c r="F5366" s="9"/>
      <c r="G5366" s="4">
        <v>17.0</v>
      </c>
      <c r="H5366" s="5">
        <v>1100.0</v>
      </c>
      <c r="I5366" s="12">
        <f>if(H5366&lt;0,-H5366/(-H5366+100),100/(H5366+100))/(if(H5366&lt;0,-H5366/(-H5366+100),100/(H5366+100))+if(H5367&lt;0,-H5367/(-H5367+100),100/(H5367+100)))</f>
        <v>0.07975460123</v>
      </c>
      <c r="J5366" s="5">
        <v>63.0</v>
      </c>
      <c r="K5366" s="14" t="str">
        <f>IF(C5366&lt;&gt;"",IF(C5366+G5366&gt;0,C5366+G5366,""),IF(G5366-C5367&gt;0,G5366-C5367,""))</f>
        <v/>
      </c>
      <c r="L5366" s="15" t="str">
        <f>if(K5366&lt;&gt;"",if(J5367-J5366&lt;G5366,1,if(G5366=J5367-J5366,"Push",0)),"")</f>
        <v/>
      </c>
    </row>
    <row r="5367" hidden="1">
      <c r="B5367" s="74" t="s">
        <v>87</v>
      </c>
      <c r="C5367" s="3">
        <v>18.6</v>
      </c>
      <c r="D5367" s="21">
        <v>0.934</v>
      </c>
      <c r="F5367" s="3"/>
      <c r="G5367" s="4">
        <v>-17.0</v>
      </c>
      <c r="H5367" s="5">
        <v>-2500.0</v>
      </c>
      <c r="I5367" s="12">
        <f>if(H5367&lt;0,-H5367/(-H5367+100),100/(H5367+100))/(if(H5367&lt;0,-H5367/(-H5367+100),100/(H5367+100))+if(H5366&lt;0,-H5366/(-H5366+100),100/(H5366+100)))</f>
        <v>0.9202453988</v>
      </c>
      <c r="J5367" s="5">
        <v>64.0</v>
      </c>
      <c r="K5367" s="23">
        <f>IF(C5367&lt;&gt;"",IF(C5367+G5367&gt;0,C5367+G5367,""),IF(G5367-C5366&gt;0,G5367-C5366,""))</f>
        <v>1.6</v>
      </c>
      <c r="L5367" s="15">
        <f>if(K5367&lt;&gt;"",if(J5366-J5367&lt;G5367,1,if(G5367=J5366-J5367,"Push",0)),"")</f>
        <v>0</v>
      </c>
    </row>
    <row r="5368" hidden="1">
      <c r="A5368" s="76">
        <v>44229.0</v>
      </c>
      <c r="B5368" s="8" t="s">
        <v>489</v>
      </c>
      <c r="C5368" s="9"/>
      <c r="D5368" s="9"/>
      <c r="E5368" s="9">
        <v>17.5</v>
      </c>
      <c r="F5368" s="9"/>
      <c r="G5368" s="69"/>
      <c r="I5368" s="12"/>
      <c r="J5368" s="5">
        <v>73.0</v>
      </c>
      <c r="K5368" s="14"/>
      <c r="L5368" s="15"/>
    </row>
    <row r="5369" hidden="1">
      <c r="B5369" s="74" t="s">
        <v>257</v>
      </c>
      <c r="C5369" s="3">
        <v>33.3</v>
      </c>
      <c r="D5369" s="21">
        <v>0.992</v>
      </c>
      <c r="F5369" s="3"/>
      <c r="G5369" s="69"/>
      <c r="I5369" s="12"/>
      <c r="J5369" s="5">
        <v>90.0</v>
      </c>
      <c r="K5369" s="23"/>
      <c r="L5369" s="15"/>
    </row>
    <row r="5370" hidden="1">
      <c r="A5370" s="76">
        <v>44229.0</v>
      </c>
      <c r="B5370" s="77" t="s">
        <v>48</v>
      </c>
      <c r="C5370" s="9"/>
      <c r="D5370" s="9"/>
      <c r="E5370" s="9">
        <v>55.4</v>
      </c>
      <c r="F5370" s="9"/>
      <c r="G5370" s="4">
        <v>18.0</v>
      </c>
      <c r="H5370" s="5">
        <v>1200.0</v>
      </c>
      <c r="I5370" s="12">
        <f>if(H5370&lt;0,-H5370/(-H5370+100),100/(H5370+100))/(if(H5370&lt;0,-H5370/(-H5370+100),100/(H5370+100))+if(H5371&lt;0,-H5371/(-H5371+100),100/(H5371+100)))</f>
        <v>0.07407407407</v>
      </c>
      <c r="J5370" s="5">
        <v>51.0</v>
      </c>
      <c r="K5370" s="14" t="str">
        <f>IF(C5370&lt;&gt;"",IF(C5370+G5370&gt;0,C5370+G5370,""),IF(G5370-C5371&gt;0,G5370-C5371,""))</f>
        <v/>
      </c>
      <c r="L5370" s="15" t="str">
        <f>if(K5370&lt;&gt;"",if(J5371-J5370&lt;G5370,1,if(G5370=J5371-J5370,"Push",0)),"")</f>
        <v/>
      </c>
    </row>
    <row r="5371" hidden="1">
      <c r="B5371" s="74" t="s">
        <v>229</v>
      </c>
      <c r="C5371" s="3">
        <v>18.7</v>
      </c>
      <c r="D5371" s="21">
        <v>0.953</v>
      </c>
      <c r="F5371" s="3"/>
      <c r="G5371" s="4">
        <v>-18.0</v>
      </c>
      <c r="H5371" s="5">
        <v>-2500.0</v>
      </c>
      <c r="I5371" s="12">
        <f>if(H5371&lt;0,-H5371/(-H5371+100),100/(H5371+100))/(if(H5371&lt;0,-H5371/(-H5371+100),100/(H5371+100))+if(H5370&lt;0,-H5370/(-H5370+100),100/(H5370+100)))</f>
        <v>0.9259259259</v>
      </c>
      <c r="J5371" s="5">
        <v>74.0</v>
      </c>
      <c r="K5371" s="23">
        <f>IF(C5371&lt;&gt;"",IF(C5371+G5371&gt;0,C5371+G5371,""),IF(G5371-C5370&gt;0,G5371-C5370,""))</f>
        <v>0.7</v>
      </c>
      <c r="L5371" s="15">
        <f>if(K5371&lt;&gt;"",if(J5370-J5371&lt;G5371,1,if(G5371=J5370-J5371,"Push",0)),"")</f>
        <v>1</v>
      </c>
    </row>
    <row r="5372" hidden="1">
      <c r="A5372" s="76">
        <v>44229.0</v>
      </c>
      <c r="B5372" s="77" t="s">
        <v>140</v>
      </c>
      <c r="C5372" s="9">
        <v>5.3</v>
      </c>
      <c r="D5372" s="25">
        <v>0.666</v>
      </c>
      <c r="E5372" s="9">
        <v>39.3</v>
      </c>
      <c r="F5372" s="9"/>
      <c r="G5372" s="4">
        <v>-2.0</v>
      </c>
      <c r="H5372" s="5">
        <v>-134.0</v>
      </c>
      <c r="I5372" s="12">
        <f>if(H5372&lt;0,-H5372/(-H5372+100),100/(H5372+100))/(if(H5372&lt;0,-H5372/(-H5372+100),100/(H5372+100))+if(H5373&lt;0,-H5373/(-H5373+100),100/(H5373+100)))</f>
        <v>0.5483323039</v>
      </c>
      <c r="J5372" s="5">
        <v>95.0</v>
      </c>
      <c r="K5372" s="14">
        <f>IF(C5372&lt;&gt;"",IF(C5372+G5372&gt;0,C5372+G5372,""),IF(G5372-C5373&gt;0,G5372-C5373,""))</f>
        <v>3.3</v>
      </c>
      <c r="L5372" s="15">
        <f>if(K5372&lt;&gt;"",if(J5373-J5372&lt;G5372,1,if(G5372=J5373-J5372,"Push",0)),"")</f>
        <v>1</v>
      </c>
    </row>
    <row r="5373" hidden="1">
      <c r="B5373" s="74" t="s">
        <v>280</v>
      </c>
      <c r="C5373" s="3"/>
      <c r="D5373" s="3"/>
      <c r="F5373" s="3"/>
      <c r="G5373" s="4">
        <v>2.0</v>
      </c>
      <c r="H5373" s="5">
        <v>112.0</v>
      </c>
      <c r="I5373" s="12">
        <f>if(H5373&lt;0,-H5373/(-H5373+100),100/(H5373+100))/(if(H5373&lt;0,-H5373/(-H5373+100),100/(H5373+100))+if(H5372&lt;0,-H5372/(-H5372+100),100/(H5372+100)))</f>
        <v>0.4516676961</v>
      </c>
      <c r="J5373" s="5">
        <v>82.0</v>
      </c>
      <c r="K5373" s="23" t="str">
        <f>IF(C5373&lt;&gt;"",IF(C5373+G5373&gt;0,C5373+G5373,""),IF(G5373-C5372&gt;0,G5373-C5372,""))</f>
        <v/>
      </c>
      <c r="L5373" s="15" t="str">
        <f>if(K5373&lt;&gt;"",if(J5372-J5373&lt;G5373,1,if(G5373=J5372-J5373,"Push",0)),"")</f>
        <v/>
      </c>
    </row>
    <row r="5374" hidden="1">
      <c r="A5374" s="76">
        <v>44229.0</v>
      </c>
      <c r="B5374" s="77" t="s">
        <v>285</v>
      </c>
      <c r="C5374" s="9"/>
      <c r="D5374" s="9"/>
      <c r="E5374" s="9">
        <v>82.8</v>
      </c>
      <c r="F5374" s="9"/>
      <c r="G5374" s="4">
        <v>8.5</v>
      </c>
      <c r="H5374" s="5">
        <v>325.0</v>
      </c>
      <c r="I5374" s="12">
        <f>if(H5374&lt;0,-H5374/(-H5374+100),100/(H5374+100))/(if(H5374&lt;0,-H5374/(-H5374+100),100/(H5374+100))+if(H5375&lt;0,-H5375/(-H5375+100),100/(H5375+100)))</f>
        <v>0.2255965293</v>
      </c>
      <c r="J5374" s="5">
        <v>56.0</v>
      </c>
      <c r="K5374" s="14">
        <f>IF(C5374&lt;&gt;"",IF(C5374+G5374&gt;0,C5374+G5374,""),IF(G5374-C5375&gt;0,G5374-C5375,""))</f>
        <v>1.7</v>
      </c>
      <c r="L5374" s="15">
        <f>if(K5374&lt;&gt;"",if(J5375-J5374&lt;G5374,1,if(G5374=J5375-J5374,"Push",0)),"")</f>
        <v>0</v>
      </c>
    </row>
    <row r="5375" hidden="1">
      <c r="B5375" s="74" t="s">
        <v>44</v>
      </c>
      <c r="C5375" s="3">
        <v>6.8</v>
      </c>
      <c r="D5375" s="21">
        <v>0.747</v>
      </c>
      <c r="F5375" s="3"/>
      <c r="G5375" s="4">
        <v>-8.5</v>
      </c>
      <c r="H5375" s="5">
        <v>-420.0</v>
      </c>
      <c r="I5375" s="12">
        <f>if(H5375&lt;0,-H5375/(-H5375+100),100/(H5375+100))/(if(H5375&lt;0,-H5375/(-H5375+100),100/(H5375+100))+if(H5374&lt;0,-H5374/(-H5374+100),100/(H5374+100)))</f>
        <v>0.7744034707</v>
      </c>
      <c r="J5375" s="5">
        <v>72.0</v>
      </c>
      <c r="K5375" s="23" t="str">
        <f>IF(C5375&lt;&gt;"",IF(C5375+G5375&gt;0,C5375+G5375,""),IF(G5375-C5374&gt;0,G5375-C5374,""))</f>
        <v/>
      </c>
      <c r="L5375" s="15" t="str">
        <f>if(K5375&lt;&gt;"",if(J5374-J5375&lt;G5375,1,if(G5375=J5374-J5375,"Push",0)),"")</f>
        <v/>
      </c>
    </row>
    <row r="5376" hidden="1">
      <c r="A5376" s="76">
        <v>44229.0</v>
      </c>
      <c r="B5376" s="77" t="s">
        <v>112</v>
      </c>
      <c r="C5376" s="9">
        <v>0.4</v>
      </c>
      <c r="D5376" s="25">
        <v>0.515</v>
      </c>
      <c r="E5376" s="9">
        <v>89.5</v>
      </c>
      <c r="F5376" s="9"/>
      <c r="G5376" s="4">
        <v>-2.0</v>
      </c>
      <c r="H5376" s="5">
        <v>-132.0</v>
      </c>
      <c r="I5376" s="12">
        <f>if(H5376&lt;0,-H5376/(-H5376+100),100/(H5376+100))/(if(H5376&lt;0,-H5376/(-H5376+100),100/(H5376+100))+if(H5377&lt;0,-H5377/(-H5377+100),100/(H5377+100)))</f>
        <v>0.5467333542</v>
      </c>
      <c r="J5376" s="5">
        <v>72.0</v>
      </c>
      <c r="K5376" s="14" t="str">
        <f>IF(C5376&lt;&gt;"",IF(C5376+G5376&gt;0,C5376+G5376,""),IF(G5376-C5377&gt;0,G5376-C5377,""))</f>
        <v/>
      </c>
      <c r="L5376" s="15" t="str">
        <f>if(K5376&lt;&gt;"",if(J5377-J5376&lt;G5376,1,if(G5376=J5377-J5376,"Push",0)),"")</f>
        <v/>
      </c>
    </row>
    <row r="5377" hidden="1">
      <c r="B5377" s="74" t="s">
        <v>311</v>
      </c>
      <c r="C5377" s="3"/>
      <c r="D5377" s="3"/>
      <c r="F5377" s="3"/>
      <c r="G5377" s="4">
        <v>2.0</v>
      </c>
      <c r="H5377" s="5">
        <v>112.0</v>
      </c>
      <c r="I5377" s="12">
        <f>if(H5377&lt;0,-H5377/(-H5377+100),100/(H5377+100))/(if(H5377&lt;0,-H5377/(-H5377+100),100/(H5377+100))+if(H5376&lt;0,-H5376/(-H5376+100),100/(H5376+100)))</f>
        <v>0.4532666458</v>
      </c>
      <c r="J5377" s="5">
        <v>66.0</v>
      </c>
      <c r="K5377" s="23">
        <f>IF(C5377&lt;&gt;"",IF(C5377+G5377&gt;0,C5377+G5377,""),IF(G5377-C5376&gt;0,G5377-C5376,""))</f>
        <v>1.6</v>
      </c>
      <c r="L5377" s="15">
        <f>if(K5377&lt;&gt;"",if(J5376-J5377&lt;G5377,1,if(G5377=J5376-J5377,"Push",0)),"")</f>
        <v>0</v>
      </c>
    </row>
    <row r="5378" hidden="1">
      <c r="A5378" s="79">
        <v>44229.0</v>
      </c>
      <c r="B5378" s="80" t="s">
        <v>72</v>
      </c>
      <c r="C5378" s="28">
        <v>3.5</v>
      </c>
      <c r="D5378" s="53">
        <v>0.632</v>
      </c>
      <c r="E5378" s="28">
        <v>91.5</v>
      </c>
      <c r="F5378" s="28"/>
      <c r="G5378" s="68"/>
      <c r="H5378" s="31"/>
      <c r="I5378" s="31"/>
      <c r="J5378" s="41">
        <v>75.0</v>
      </c>
      <c r="K5378" s="33"/>
      <c r="L5378" s="35"/>
    </row>
    <row r="5379" hidden="1">
      <c r="B5379" s="82" t="s">
        <v>108</v>
      </c>
      <c r="C5379" s="37"/>
      <c r="D5379" s="37"/>
      <c r="F5379" s="37"/>
      <c r="G5379" s="68"/>
      <c r="H5379" s="31"/>
      <c r="I5379" s="31"/>
      <c r="J5379" s="41">
        <v>71.0</v>
      </c>
      <c r="K5379" s="33"/>
      <c r="L5379" s="35"/>
    </row>
    <row r="5380" hidden="1">
      <c r="A5380" s="76">
        <v>44229.0</v>
      </c>
      <c r="B5380" s="77" t="s">
        <v>13</v>
      </c>
      <c r="C5380" s="9"/>
      <c r="D5380" s="9"/>
      <c r="E5380" s="9">
        <v>82.2</v>
      </c>
      <c r="F5380" s="9"/>
      <c r="G5380" s="4">
        <v>7.5</v>
      </c>
      <c r="H5380" s="5">
        <v>265.0</v>
      </c>
      <c r="I5380" s="12">
        <f>if(H5380&lt;0,-H5380/(-H5380+100),100/(H5380+100))/(if(H5380&lt;0,-H5380/(-H5380+100),100/(H5380+100))+if(H5381&lt;0,-H5381/(-H5381+100),100/(H5381+100)))</f>
        <v>0.2624038607</v>
      </c>
      <c r="J5380" s="5">
        <v>45.0</v>
      </c>
      <c r="K5380" s="14">
        <f>IF(C5380&lt;&gt;"",IF(C5380+G5380&gt;0,C5380+G5380,""),IF(G5380-C5381&gt;0,G5380-C5381,""))</f>
        <v>1.5</v>
      </c>
      <c r="L5380" s="15">
        <f>if(K5380&lt;&gt;"",if(J5381-J5380&lt;G5380,1,if(G5380=J5381-J5380,"Push",0)),"")</f>
        <v>0</v>
      </c>
    </row>
    <row r="5381" hidden="1">
      <c r="B5381" s="74" t="s">
        <v>176</v>
      </c>
      <c r="C5381" s="3">
        <v>6.0</v>
      </c>
      <c r="D5381" s="21">
        <v>0.713</v>
      </c>
      <c r="F5381" s="3"/>
      <c r="G5381" s="4">
        <v>-7.5</v>
      </c>
      <c r="H5381" s="5">
        <v>-335.0</v>
      </c>
      <c r="I5381" s="12">
        <f>if(H5381&lt;0,-H5381/(-H5381+100),100/(H5381+100))/(if(H5381&lt;0,-H5381/(-H5381+100),100/(H5381+100))+if(H5380&lt;0,-H5380/(-H5380+100),100/(H5380+100)))</f>
        <v>0.7375961393</v>
      </c>
      <c r="J5381" s="5">
        <v>61.0</v>
      </c>
      <c r="K5381" s="23" t="str">
        <f>IF(C5381&lt;&gt;"",IF(C5381+G5381&gt;0,C5381+G5381,""),IF(G5381-C5380&gt;0,G5381-C5380,""))</f>
        <v/>
      </c>
      <c r="L5381" s="15" t="str">
        <f>if(K5381&lt;&gt;"",if(J5380-J5381&lt;G5381,1,if(G5381=J5380-J5381,"Push",0)),"")</f>
        <v/>
      </c>
    </row>
    <row r="5382" hidden="1">
      <c r="A5382" s="76">
        <v>44229.0</v>
      </c>
      <c r="B5382" s="77" t="s">
        <v>319</v>
      </c>
      <c r="C5382" s="9"/>
      <c r="D5382" s="9"/>
      <c r="E5382" s="9">
        <v>78.8</v>
      </c>
      <c r="F5382" s="9"/>
      <c r="G5382" s="4">
        <v>-1.5</v>
      </c>
      <c r="H5382" s="5">
        <v>-121.0</v>
      </c>
      <c r="I5382" s="12">
        <f>if(H5382&lt;0,-H5382/(-H5382+100),100/(H5382+100))/(if(H5382&lt;0,-H5382/(-H5382+100),100/(H5382+100))+if(H5383&lt;0,-H5383/(-H5383+100),100/(H5383+100)))</f>
        <v>0.5251600705</v>
      </c>
      <c r="J5382" s="5">
        <v>64.0</v>
      </c>
      <c r="K5382" s="14" t="str">
        <f>IF(C5382&lt;&gt;"",IF(C5382+G5382&gt;0,C5382+G5382,""),IF(G5382-C5383&gt;0,G5382-C5383,""))</f>
        <v/>
      </c>
      <c r="L5382" s="15" t="str">
        <f>if(K5382&lt;&gt;"",if(J5383-J5382&lt;G5382,1,if(G5382=J5383-J5382,"Push",0)),"")</f>
        <v/>
      </c>
    </row>
    <row r="5383" hidden="1">
      <c r="B5383" s="74" t="s">
        <v>313</v>
      </c>
      <c r="C5383" s="3">
        <v>1.5</v>
      </c>
      <c r="D5383" s="21">
        <v>0.562</v>
      </c>
      <c r="F5383" s="3"/>
      <c r="G5383" s="4">
        <v>1.5</v>
      </c>
      <c r="H5383" s="5">
        <v>102.0</v>
      </c>
      <c r="I5383" s="12">
        <f>if(H5383&lt;0,-H5383/(-H5383+100),100/(H5383+100))/(if(H5383&lt;0,-H5383/(-H5383+100),100/(H5383+100))+if(H5382&lt;0,-H5382/(-H5382+100),100/(H5382+100)))</f>
        <v>0.4748399295</v>
      </c>
      <c r="J5383" s="5">
        <v>69.0</v>
      </c>
      <c r="K5383" s="23">
        <f>IF(C5383&lt;&gt;"",IF(C5383+G5383&gt;0,C5383+G5383,""),IF(G5383-C5382&gt;0,G5383-C5382,""))</f>
        <v>3</v>
      </c>
      <c r="L5383" s="15">
        <f>if(K5383&lt;&gt;"",if(J5382-J5383&lt;G5383,1,if(G5383=J5382-J5383,"Push",0)),"")</f>
        <v>1</v>
      </c>
    </row>
    <row r="5384" hidden="1">
      <c r="A5384" s="76">
        <v>44229.0</v>
      </c>
      <c r="B5384" s="77" t="s">
        <v>116</v>
      </c>
      <c r="C5384" s="9"/>
      <c r="D5384" s="9"/>
      <c r="E5384" s="9">
        <v>70.0</v>
      </c>
      <c r="F5384" s="9"/>
      <c r="G5384" s="4">
        <v>4.5</v>
      </c>
      <c r="H5384" s="5">
        <v>165.0</v>
      </c>
      <c r="I5384" s="12">
        <f>if(H5384&lt;0,-H5384/(-H5384+100),100/(H5384+100))/(if(H5384&lt;0,-H5384/(-H5384+100),100/(H5384+100))+if(H5385&lt;0,-H5385/(-H5385+100),100/(H5385+100)))</f>
        <v>0.3595638078</v>
      </c>
      <c r="J5384" s="5">
        <v>62.0</v>
      </c>
      <c r="K5384" s="14">
        <f>IF(C5384&lt;&gt;"",IF(C5384+G5384&gt;0,C5384+G5384,""),IF(G5384-C5385&gt;0,G5384-C5385,""))</f>
        <v>2</v>
      </c>
      <c r="L5384" s="15">
        <f>if(K5384&lt;&gt;"",if(J5385-J5384&lt;G5384,1,if(G5384=J5385-J5384,"Push",0)),"")</f>
        <v>0</v>
      </c>
    </row>
    <row r="5385" hidden="1">
      <c r="B5385" s="74" t="s">
        <v>145</v>
      </c>
      <c r="C5385" s="3">
        <v>2.5</v>
      </c>
      <c r="D5385" s="21">
        <v>0.596</v>
      </c>
      <c r="F5385" s="3"/>
      <c r="G5385" s="4">
        <v>-4.5</v>
      </c>
      <c r="H5385" s="5">
        <v>-205.0</v>
      </c>
      <c r="I5385" s="12">
        <f>if(H5385&lt;0,-H5385/(-H5385+100),100/(H5385+100))/(if(H5385&lt;0,-H5385/(-H5385+100),100/(H5385+100))+if(H5384&lt;0,-H5384/(-H5384+100),100/(H5384+100)))</f>
        <v>0.6404361922</v>
      </c>
      <c r="J5385" s="5">
        <v>72.0</v>
      </c>
      <c r="K5385" s="23" t="str">
        <f>IF(C5385&lt;&gt;"",IF(C5385+G5385&gt;0,C5385+G5385,""),IF(G5385-C5384&gt;0,G5385-C5384,""))</f>
        <v/>
      </c>
      <c r="L5385" s="15" t="str">
        <f>if(K5385&lt;&gt;"",if(J5384-J5385&lt;G5385,1,if(G5385=J5384-J5385,"Push",0)),"")</f>
        <v/>
      </c>
    </row>
    <row r="5386">
      <c r="A5386" s="71">
        <v>44230.0</v>
      </c>
      <c r="B5386" s="72" t="s">
        <v>208</v>
      </c>
      <c r="C5386" s="44"/>
      <c r="D5386" s="44"/>
      <c r="E5386" s="44">
        <v>42.0</v>
      </c>
      <c r="F5386" s="44"/>
      <c r="G5386" s="67">
        <v>8.5</v>
      </c>
      <c r="H5386" s="48">
        <v>330.0</v>
      </c>
      <c r="I5386" s="49">
        <f>if(H5386&lt;0,-H5386/(-H5386+100),100/(H5386+100))/(if(H5386&lt;0,-H5386/(-H5386+100),100/(H5386+100))+if(H5387&lt;0,-H5387/(-H5387+100),100/(H5387+100)))</f>
        <v>0.2235597592</v>
      </c>
      <c r="J5386" s="48">
        <v>57.0</v>
      </c>
      <c r="K5386" s="51" t="str">
        <f>IF(C5386&lt;&gt;"",IF(C5386+G5386&gt;0,C5386+G5386,""),IF(G5386-C5387&gt;0,G5386-C5387,""))</f>
        <v/>
      </c>
      <c r="L5386" s="52" t="str">
        <f>if(K5386&lt;&gt;"",if(J5387-J5386&lt;G5386,1,if(G5386=J5387-J5386,"Push",0)),"")</f>
        <v/>
      </c>
    </row>
    <row r="5387">
      <c r="B5387" s="74" t="s">
        <v>182</v>
      </c>
      <c r="C5387" s="3">
        <v>9.0</v>
      </c>
      <c r="D5387" s="21">
        <v>0.795</v>
      </c>
      <c r="F5387" s="3"/>
      <c r="G5387" s="4">
        <v>-8.5</v>
      </c>
      <c r="H5387" s="5">
        <v>-420.0</v>
      </c>
      <c r="I5387" s="12">
        <f>if(H5387&lt;0,-H5387/(-H5387+100),100/(H5387+100))/(if(H5387&lt;0,-H5387/(-H5387+100),100/(H5387+100))+if(H5386&lt;0,-H5386/(-H5386+100),100/(H5386+100)))</f>
        <v>0.7764402408</v>
      </c>
      <c r="J5387" s="5">
        <v>78.0</v>
      </c>
      <c r="K5387" s="23">
        <f>IF(C5387&lt;&gt;"",IF(C5387+G5387&gt;0,C5387+G5387,""),IF(G5387-C5386&gt;0,G5387-C5386,""))</f>
        <v>0.5</v>
      </c>
      <c r="L5387" s="15">
        <f>if(K5387&lt;&gt;"",if(J5386-J5387&lt;G5387,1,if(G5387=J5386-J5387,"Push",0)),"")</f>
        <v>1</v>
      </c>
    </row>
    <row r="5388" hidden="1">
      <c r="A5388" s="76">
        <v>44230.0</v>
      </c>
      <c r="B5388" s="77" t="s">
        <v>74</v>
      </c>
      <c r="C5388" s="9">
        <v>16.6</v>
      </c>
      <c r="D5388" s="25">
        <v>0.935</v>
      </c>
      <c r="E5388" s="9">
        <v>66.5</v>
      </c>
      <c r="F5388" s="9"/>
      <c r="G5388" s="4">
        <v>-16.5</v>
      </c>
      <c r="H5388" s="5">
        <v>-2500.0</v>
      </c>
      <c r="I5388" s="12">
        <f>if(H5388&lt;0,-H5388/(-H5388+100),100/(H5388+100))/(if(H5388&lt;0,-H5388/(-H5388+100),100/(H5388+100))+if(H5389&lt;0,-H5389/(-H5389+100),100/(H5389+100)))</f>
        <v>0.9202453988</v>
      </c>
      <c r="J5388" s="5">
        <v>73.0</v>
      </c>
      <c r="K5388" s="14">
        <f>IF(C5388&lt;&gt;"",IF(C5388+G5388&gt;0,C5388+G5388,""),IF(G5388-C5389&gt;0,G5388-C5389,""))</f>
        <v>0.1</v>
      </c>
      <c r="L5388" s="15">
        <f>if(K5388&lt;&gt;"",if(J5389-J5388&lt;G5388,1,if(G5388=J5389-J5388,"Push",0)),"")</f>
        <v>0</v>
      </c>
    </row>
    <row r="5389" hidden="1">
      <c r="B5389" s="74" t="s">
        <v>248</v>
      </c>
      <c r="C5389" s="3"/>
      <c r="D5389" s="3"/>
      <c r="F5389" s="3"/>
      <c r="G5389" s="4">
        <v>16.5</v>
      </c>
      <c r="H5389" s="5">
        <v>1100.0</v>
      </c>
      <c r="I5389" s="12">
        <f>if(H5389&lt;0,-H5389/(-H5389+100),100/(H5389+100))/(if(H5389&lt;0,-H5389/(-H5389+100),100/(H5389+100))+if(H5388&lt;0,-H5388/(-H5388+100),100/(H5388+100)))</f>
        <v>0.07975460123</v>
      </c>
      <c r="J5389" s="5">
        <v>82.0</v>
      </c>
      <c r="K5389" s="23" t="str">
        <f>IF(C5389&lt;&gt;"",IF(C5389+G5389&gt;0,C5389+G5389,""),IF(G5389-C5388&gt;0,G5389-C5388,""))</f>
        <v/>
      </c>
      <c r="L5389" s="15" t="str">
        <f>if(K5389&lt;&gt;"",if(J5388-J5389&lt;G5389,1,if(G5389=J5388-J5389,"Push",0)),"")</f>
        <v/>
      </c>
      <c r="O5389" s="14"/>
      <c r="P5389" s="14"/>
    </row>
    <row r="5390" hidden="1">
      <c r="A5390" s="76">
        <v>44230.0</v>
      </c>
      <c r="B5390" s="77" t="s">
        <v>460</v>
      </c>
      <c r="C5390" s="9"/>
      <c r="D5390" s="9"/>
      <c r="E5390" s="9">
        <v>36.0</v>
      </c>
      <c r="F5390" s="9"/>
      <c r="G5390" s="4">
        <v>13.5</v>
      </c>
      <c r="H5390" s="5">
        <v>750.0</v>
      </c>
      <c r="I5390" s="12">
        <f>if(H5390&lt;0,-H5390/(-H5390+100),100/(H5390+100))/(if(H5390&lt;0,-H5390/(-H5390+100),100/(H5390+100))+if(H5391&lt;0,-H5391/(-H5391+100),100/(H5391+100)))</f>
        <v>0.1127348643</v>
      </c>
      <c r="J5390" s="5">
        <v>54.0</v>
      </c>
      <c r="K5390" s="14" t="str">
        <f>IF(C5390&lt;&gt;"",IF(C5390+G5390&gt;0,C5390+G5390,""),IF(G5390-C5391&gt;0,G5390-C5391,""))</f>
        <v/>
      </c>
      <c r="L5390" s="15" t="str">
        <f>if(K5390&lt;&gt;"",if(J5391-J5390&lt;G5390,1,if(G5390=J5391-J5390,"Push",0)),"")</f>
        <v/>
      </c>
      <c r="O5390" s="18"/>
      <c r="P5390" s="18"/>
    </row>
    <row r="5391" hidden="1">
      <c r="B5391" s="74" t="s">
        <v>406</v>
      </c>
      <c r="C5391" s="3">
        <v>15.7</v>
      </c>
      <c r="D5391" s="21">
        <v>0.921</v>
      </c>
      <c r="F5391" s="3"/>
      <c r="G5391" s="4">
        <v>-13.5</v>
      </c>
      <c r="H5391" s="5">
        <v>-1250.0</v>
      </c>
      <c r="I5391" s="12">
        <f>if(H5391&lt;0,-H5391/(-H5391+100),100/(H5391+100))/(if(H5391&lt;0,-H5391/(-H5391+100),100/(H5391+100))+if(H5390&lt;0,-H5390/(-H5390+100),100/(H5390+100)))</f>
        <v>0.8872651357</v>
      </c>
      <c r="J5391" s="5">
        <v>60.0</v>
      </c>
      <c r="K5391" s="23">
        <f>IF(C5391&lt;&gt;"",IF(C5391+G5391&gt;0,C5391+G5391,""),IF(G5391-C5390&gt;0,G5391-C5390,""))</f>
        <v>2.2</v>
      </c>
      <c r="L5391" s="15">
        <f>if(K5391&lt;&gt;"",if(J5390-J5391&lt;G5391,1,if(G5391=J5390-J5391,"Push",0)),"")</f>
        <v>0</v>
      </c>
      <c r="O5391" s="18"/>
      <c r="P5391" s="18"/>
    </row>
    <row r="5392" hidden="1">
      <c r="A5392" s="76">
        <v>44230.0</v>
      </c>
      <c r="B5392" s="77" t="s">
        <v>274</v>
      </c>
      <c r="C5392" s="9"/>
      <c r="D5392" s="9"/>
      <c r="E5392" s="9">
        <v>74.4</v>
      </c>
      <c r="F5392" s="9"/>
      <c r="G5392" s="4">
        <v>8.0</v>
      </c>
      <c r="H5392" s="5">
        <v>290.0</v>
      </c>
      <c r="I5392" s="12">
        <f>if(H5392&lt;0,-H5392/(-H5392+100),100/(H5392+100))/(if(H5392&lt;0,-H5392/(-H5392+100),100/(H5392+100))+if(H5393&lt;0,-H5393/(-H5393+100),100/(H5393+100)))</f>
        <v>0.2451612903</v>
      </c>
      <c r="J5392" s="5">
        <v>72.0</v>
      </c>
      <c r="K5392" s="14" t="str">
        <f>IF(C5392&lt;&gt;"",IF(C5392+G5392&gt;0,C5392+G5392,""),IF(G5392-C5393&gt;0,G5392-C5393,""))</f>
        <v/>
      </c>
      <c r="L5392" s="15" t="str">
        <f>if(K5392&lt;&gt;"",if(J5393-J5392&lt;G5392,1,if(G5392=J5393-J5392,"Push",0)),"")</f>
        <v/>
      </c>
      <c r="O5392" s="18"/>
      <c r="P5392" s="18"/>
    </row>
    <row r="5393" hidden="1">
      <c r="B5393" s="74" t="s">
        <v>331</v>
      </c>
      <c r="C5393" s="3">
        <v>11.2</v>
      </c>
      <c r="D5393" s="21">
        <v>0.827</v>
      </c>
      <c r="F5393" s="3"/>
      <c r="G5393" s="4">
        <v>-8.0</v>
      </c>
      <c r="H5393" s="5">
        <v>-375.0</v>
      </c>
      <c r="I5393" s="12">
        <f>if(H5393&lt;0,-H5393/(-H5393+100),100/(H5393+100))/(if(H5393&lt;0,-H5393/(-H5393+100),100/(H5393+100))+if(H5392&lt;0,-H5392/(-H5392+100),100/(H5392+100)))</f>
        <v>0.7548387097</v>
      </c>
      <c r="J5393" s="5">
        <v>66.0</v>
      </c>
      <c r="K5393" s="23">
        <f>IF(C5393&lt;&gt;"",IF(C5393+G5393&gt;0,C5393+G5393,""),IF(G5393-C5392&gt;0,G5393-C5392,""))</f>
        <v>3.2</v>
      </c>
      <c r="L5393" s="15">
        <f>if(K5393&lt;&gt;"",if(J5392-J5393&lt;G5393,1,if(G5393=J5392-J5393,"Push",0)),"")</f>
        <v>0</v>
      </c>
      <c r="O5393" s="18"/>
      <c r="P5393" s="18"/>
    </row>
    <row r="5394" hidden="1">
      <c r="A5394" s="76">
        <v>44230.0</v>
      </c>
      <c r="B5394" s="77" t="s">
        <v>245</v>
      </c>
      <c r="C5394" s="9"/>
      <c r="D5394" s="9"/>
      <c r="E5394" s="9">
        <v>88.8</v>
      </c>
      <c r="F5394" s="9"/>
      <c r="G5394" s="4">
        <v>-1.5</v>
      </c>
      <c r="H5394" s="5">
        <v>-124.0</v>
      </c>
      <c r="I5394" s="12">
        <f>if(H5394&lt;0,-H5394/(-H5394+100),100/(H5394+100))/(if(H5394&lt;0,-H5394/(-H5394+100),100/(H5394+100))+if(H5395&lt;0,-H5395/(-H5395+100),100/(H5395+100)))</f>
        <v>0.53035894</v>
      </c>
      <c r="J5394" s="5">
        <v>60.0</v>
      </c>
      <c r="K5394" s="14" t="str">
        <f>IF(C5394&lt;&gt;"",IF(C5394+G5394&gt;0,C5394+G5394,""),IF(G5394-C5395&gt;0,G5394-C5395,""))</f>
        <v/>
      </c>
      <c r="L5394" s="15" t="str">
        <f>if(K5394&lt;&gt;"",if(J5395-J5394&lt;G5394,1,if(G5394=J5395-J5394,"Push",0)),"")</f>
        <v/>
      </c>
      <c r="O5394" s="18"/>
      <c r="P5394" s="18"/>
    </row>
    <row r="5395" hidden="1">
      <c r="B5395" s="74" t="s">
        <v>86</v>
      </c>
      <c r="C5395" s="3">
        <v>0.2</v>
      </c>
      <c r="D5395" s="21">
        <v>0.509</v>
      </c>
      <c r="F5395" s="3"/>
      <c r="G5395" s="4">
        <v>1.5</v>
      </c>
      <c r="H5395" s="5">
        <v>104.0</v>
      </c>
      <c r="I5395" s="12">
        <f>if(H5395&lt;0,-H5395/(-H5395+100),100/(H5395+100))/(if(H5395&lt;0,-H5395/(-H5395+100),100/(H5395+100))+if(H5394&lt;0,-H5394/(-H5394+100),100/(H5394+100)))</f>
        <v>0.46964106</v>
      </c>
      <c r="J5395" s="5">
        <v>43.0</v>
      </c>
      <c r="K5395" s="23">
        <f>IF(C5395&lt;&gt;"",IF(C5395+G5395&gt;0,C5395+G5395,""),IF(G5395-C5394&gt;0,G5395-C5394,""))</f>
        <v>1.7</v>
      </c>
      <c r="L5395" s="15">
        <f>if(K5395&lt;&gt;"",if(J5394-J5395&lt;G5395,1,if(G5395=J5394-J5395,"Push",0)),"")</f>
        <v>0</v>
      </c>
      <c r="O5395" s="18"/>
      <c r="P5395" s="18"/>
    </row>
    <row r="5396" hidden="1">
      <c r="A5396" s="76">
        <v>44230.0</v>
      </c>
      <c r="B5396" s="77" t="s">
        <v>236</v>
      </c>
      <c r="C5396" s="9"/>
      <c r="D5396" s="9"/>
      <c r="E5396" s="9">
        <v>88.7</v>
      </c>
      <c r="F5396" s="9"/>
      <c r="G5396" s="4">
        <v>8.5</v>
      </c>
      <c r="H5396" s="5">
        <v>320.0</v>
      </c>
      <c r="I5396" s="12">
        <f>if(H5396&lt;0,-H5396/(-H5396+100),100/(H5396+100))/(if(H5396&lt;0,-H5396/(-H5396+100),100/(H5396+100))+if(H5397&lt;0,-H5397/(-H5397+100),100/(H5397+100)))</f>
        <v>0.2293577982</v>
      </c>
      <c r="J5396" s="5">
        <v>60.0</v>
      </c>
      <c r="K5396" s="14">
        <f>IF(C5396&lt;&gt;"",IF(C5396+G5396&gt;0,C5396+G5396,""),IF(G5396-C5397&gt;0,G5396-C5397,""))</f>
        <v>3.8</v>
      </c>
      <c r="L5396" s="15">
        <f>if(K5396&lt;&gt;"",if(J5397-J5396&lt;G5396,1,if(G5396=J5397-J5396,"Push",0)),"")</f>
        <v>0</v>
      </c>
    </row>
    <row r="5397" hidden="1">
      <c r="B5397" s="74" t="s">
        <v>122</v>
      </c>
      <c r="C5397" s="3">
        <v>4.7</v>
      </c>
      <c r="D5397" s="21">
        <v>0.658</v>
      </c>
      <c r="F5397" s="3"/>
      <c r="G5397" s="4">
        <v>-8.5</v>
      </c>
      <c r="H5397" s="5">
        <v>-400.0</v>
      </c>
      <c r="I5397" s="12">
        <f>if(H5397&lt;0,-H5397/(-H5397+100),100/(H5397+100))/(if(H5397&lt;0,-H5397/(-H5397+100),100/(H5397+100))+if(H5396&lt;0,-H5396/(-H5396+100),100/(H5396+100)))</f>
        <v>0.7706422018</v>
      </c>
      <c r="J5397" s="5">
        <v>78.0</v>
      </c>
      <c r="K5397" s="23" t="str">
        <f>IF(C5397&lt;&gt;"",IF(C5397+G5397&gt;0,C5397+G5397,""),IF(G5397-C5396&gt;0,G5397-C5396,""))</f>
        <v/>
      </c>
      <c r="L5397" s="15" t="str">
        <f>if(K5397&lt;&gt;"",if(J5396-J5397&lt;G5397,1,if(G5397=J5396-J5397,"Push",0)),"")</f>
        <v/>
      </c>
    </row>
    <row r="5398" hidden="1">
      <c r="A5398" s="76">
        <v>44230.0</v>
      </c>
      <c r="B5398" s="77" t="s">
        <v>154</v>
      </c>
      <c r="C5398" s="9">
        <v>4.1</v>
      </c>
      <c r="D5398" s="25">
        <v>0.651</v>
      </c>
      <c r="E5398" s="9">
        <v>81.1</v>
      </c>
      <c r="F5398" s="9"/>
      <c r="G5398" s="4">
        <v>-4.0</v>
      </c>
      <c r="H5398" s="5">
        <v>-186.0</v>
      </c>
      <c r="I5398" s="12">
        <f>if(H5398&lt;0,-H5398/(-H5398+100),100/(H5398+100))/(if(H5398&lt;0,-H5398/(-H5398+100),100/(H5398+100))+if(H5399&lt;0,-H5399/(-H5399+100),100/(H5399+100)))</f>
        <v>0.6238326976</v>
      </c>
      <c r="J5398" s="5">
        <v>72.0</v>
      </c>
      <c r="K5398" s="14">
        <f>IF(C5398&lt;&gt;"",IF(C5398+G5398&gt;0,C5398+G5398,""),IF(G5398-C5399&gt;0,G5398-C5399,""))</f>
        <v>0.1</v>
      </c>
      <c r="L5398" s="15">
        <f>if(K5398&lt;&gt;"",if(J5399-J5398&lt;G5398,1,if(G5398=J5399-J5398,"Push",0)),"")</f>
        <v>0</v>
      </c>
    </row>
    <row r="5399" hidden="1">
      <c r="B5399" s="74" t="s">
        <v>110</v>
      </c>
      <c r="C5399" s="3"/>
      <c r="D5399" s="3"/>
      <c r="F5399" s="3"/>
      <c r="G5399" s="4">
        <v>4.0</v>
      </c>
      <c r="H5399" s="5">
        <v>155.0</v>
      </c>
      <c r="I5399" s="12">
        <f>if(H5399&lt;0,-H5399/(-H5399+100),100/(H5399+100))/(if(H5399&lt;0,-H5399/(-H5399+100),100/(H5399+100))+if(H5398&lt;0,-H5398/(-H5398+100),100/(H5398+100)))</f>
        <v>0.3761673024</v>
      </c>
      <c r="J5399" s="5">
        <v>83.0</v>
      </c>
      <c r="K5399" s="23" t="str">
        <f>IF(C5399&lt;&gt;"",IF(C5399+G5399&gt;0,C5399+G5399,""),IF(G5399-C5398&gt;0,G5399-C5398,""))</f>
        <v/>
      </c>
      <c r="L5399" s="15" t="str">
        <f>if(K5399&lt;&gt;"",if(J5398-J5399&lt;G5399,1,if(G5399=J5398-J5399,"Push",0)),"")</f>
        <v/>
      </c>
    </row>
    <row r="5400" hidden="1">
      <c r="A5400" s="76">
        <v>44230.0</v>
      </c>
      <c r="B5400" s="77" t="s">
        <v>96</v>
      </c>
      <c r="C5400" s="9"/>
      <c r="D5400" s="9"/>
      <c r="E5400" s="9">
        <v>78.6</v>
      </c>
      <c r="F5400" s="9"/>
      <c r="G5400" s="4">
        <v>4.5</v>
      </c>
      <c r="H5400" s="5">
        <v>165.0</v>
      </c>
      <c r="I5400" s="12">
        <f>if(H5400&lt;0,-H5400/(-H5400+100),100/(H5400+100))/(if(H5400&lt;0,-H5400/(-H5400+100),100/(H5400+100))+if(H5401&lt;0,-H5401/(-H5401+100),100/(H5401+100)))</f>
        <v>0.3614457831</v>
      </c>
      <c r="J5400" s="5">
        <v>70.0</v>
      </c>
      <c r="K5400" s="14" t="str">
        <f>IF(C5400&lt;&gt;"",IF(C5400+G5400&gt;0,C5400+G5400,""),IF(G5400-C5401&gt;0,G5400-C5401,""))</f>
        <v/>
      </c>
      <c r="L5400" s="15" t="str">
        <f>if(K5400&lt;&gt;"",if(J5401-J5400&lt;G5400,1,if(G5400=J5401-J5400,"Push",0)),"")</f>
        <v/>
      </c>
    </row>
    <row r="5401" hidden="1">
      <c r="B5401" s="74" t="s">
        <v>82</v>
      </c>
      <c r="C5401" s="3">
        <v>5.6</v>
      </c>
      <c r="D5401" s="21">
        <v>0.702</v>
      </c>
      <c r="F5401" s="3"/>
      <c r="G5401" s="4">
        <v>-4.5</v>
      </c>
      <c r="H5401" s="5">
        <v>-200.0</v>
      </c>
      <c r="I5401" s="12">
        <f>if(H5401&lt;0,-H5401/(-H5401+100),100/(H5401+100))/(if(H5401&lt;0,-H5401/(-H5401+100),100/(H5401+100))+if(H5400&lt;0,-H5400/(-H5400+100),100/(H5400+100)))</f>
        <v>0.6385542169</v>
      </c>
      <c r="J5401" s="5">
        <v>75.0</v>
      </c>
      <c r="K5401" s="23">
        <f>IF(C5401&lt;&gt;"",IF(C5401+G5401&gt;0,C5401+G5401,""),IF(G5401-C5400&gt;0,G5401-C5400,""))</f>
        <v>1.1</v>
      </c>
      <c r="L5401" s="15">
        <f>if(K5401&lt;&gt;"",if(J5400-J5401&lt;G5401,1,if(G5401=J5400-J5401,"Push",0)),"")</f>
        <v>1</v>
      </c>
    </row>
    <row r="5402" hidden="1">
      <c r="A5402" s="76">
        <v>44230.0</v>
      </c>
      <c r="B5402" s="77" t="s">
        <v>39</v>
      </c>
      <c r="C5402" s="9"/>
      <c r="D5402" s="9"/>
      <c r="E5402" s="9">
        <v>77.5</v>
      </c>
      <c r="F5402" s="9"/>
      <c r="G5402" s="4">
        <v>-2.0</v>
      </c>
      <c r="H5402" s="5">
        <v>-134.0</v>
      </c>
      <c r="I5402" s="12">
        <f>if(H5402&lt;0,-H5402/(-H5402+100),100/(H5402+100))/(if(H5402&lt;0,-H5402/(-H5402+100),100/(H5402+100))+if(H5403&lt;0,-H5403/(-H5403+100),100/(H5403+100)))</f>
        <v>0.5483323039</v>
      </c>
      <c r="J5402" s="5">
        <v>63.0</v>
      </c>
      <c r="K5402" s="14" t="str">
        <f>IF(C5402&lt;&gt;"",IF(C5402+G5402&gt;0,C5402+G5402,""),IF(G5402-C5403&gt;0,G5402-C5403,""))</f>
        <v/>
      </c>
      <c r="L5402" s="15" t="str">
        <f>if(K5402&lt;&gt;"",if(J5403-J5402&lt;G5402,1,if(G5402=J5403-J5402,"Push",0)),"")</f>
        <v/>
      </c>
    </row>
    <row r="5403" hidden="1">
      <c r="B5403" s="74" t="s">
        <v>26</v>
      </c>
      <c r="C5403" s="3">
        <v>2.5</v>
      </c>
      <c r="D5403" s="21">
        <v>0.59</v>
      </c>
      <c r="F5403" s="3"/>
      <c r="G5403" s="4">
        <v>2.0</v>
      </c>
      <c r="H5403" s="5">
        <v>112.0</v>
      </c>
      <c r="I5403" s="12">
        <f>if(H5403&lt;0,-H5403/(-H5403+100),100/(H5403+100))/(if(H5403&lt;0,-H5403/(-H5403+100),100/(H5403+100))+if(H5402&lt;0,-H5402/(-H5402+100),100/(H5402+100)))</f>
        <v>0.4516676961</v>
      </c>
      <c r="J5403" s="5">
        <v>62.0</v>
      </c>
      <c r="K5403" s="23">
        <f>IF(C5403&lt;&gt;"",IF(C5403+G5403&gt;0,C5403+G5403,""),IF(G5403-C5402&gt;0,G5403-C5402,""))</f>
        <v>4.5</v>
      </c>
      <c r="L5403" s="15">
        <f>if(K5403&lt;&gt;"",if(J5402-J5403&lt;G5403,1,if(G5403=J5402-J5403,"Push",0)),"")</f>
        <v>1</v>
      </c>
    </row>
    <row r="5404" hidden="1">
      <c r="A5404" s="76">
        <v>44230.0</v>
      </c>
      <c r="B5404" s="77" t="s">
        <v>62</v>
      </c>
      <c r="C5404" s="9"/>
      <c r="D5404" s="9"/>
      <c r="E5404" s="9">
        <v>63.5</v>
      </c>
      <c r="F5404" s="9"/>
      <c r="G5404" s="4">
        <v>1.5</v>
      </c>
      <c r="H5404" s="5">
        <v>104.0</v>
      </c>
      <c r="I5404" s="12">
        <f>if(H5404&lt;0,-H5404/(-H5404+100),100/(H5404+100))/(if(H5404&lt;0,-H5404/(-H5404+100),100/(H5404+100))+if(H5405&lt;0,-H5405/(-H5405+100),100/(H5405+100)))</f>
        <v>0.46964106</v>
      </c>
      <c r="J5404" s="5">
        <v>70.0</v>
      </c>
      <c r="K5404" s="14" t="str">
        <f>IF(C5404&lt;&gt;"",IF(C5404+G5404&gt;0,C5404+G5404,""),IF(G5404-C5405&gt;0,G5404-C5405,""))</f>
        <v/>
      </c>
      <c r="L5404" s="15" t="str">
        <f>if(K5404&lt;&gt;"",if(J5405-J5404&lt;G5404,1,if(G5404=J5405-J5404,"Push",0)),"")</f>
        <v/>
      </c>
    </row>
    <row r="5405" hidden="1">
      <c r="B5405" s="74" t="s">
        <v>184</v>
      </c>
      <c r="C5405" s="3">
        <v>2.1</v>
      </c>
      <c r="D5405" s="21">
        <v>0.581</v>
      </c>
      <c r="F5405" s="3"/>
      <c r="G5405" s="4">
        <v>-1.5</v>
      </c>
      <c r="H5405" s="5">
        <v>-124.0</v>
      </c>
      <c r="I5405" s="12">
        <f>if(H5405&lt;0,-H5405/(-H5405+100),100/(H5405+100))/(if(H5405&lt;0,-H5405/(-H5405+100),100/(H5405+100))+if(H5404&lt;0,-H5404/(-H5404+100),100/(H5404+100)))</f>
        <v>0.53035894</v>
      </c>
      <c r="J5405" s="5">
        <v>64.0</v>
      </c>
      <c r="K5405" s="23">
        <f>IF(C5405&lt;&gt;"",IF(C5405+G5405&gt;0,C5405+G5405,""),IF(G5405-C5404&gt;0,G5405-C5404,""))</f>
        <v>0.6</v>
      </c>
      <c r="L5405" s="15">
        <f>if(K5405&lt;&gt;"",if(J5404-J5405&lt;G5405,1,if(G5405=J5404-J5405,"Push",0)),"")</f>
        <v>0</v>
      </c>
    </row>
    <row r="5406" hidden="1">
      <c r="A5406" s="76">
        <v>44230.0</v>
      </c>
      <c r="B5406" s="77" t="s">
        <v>158</v>
      </c>
      <c r="C5406" s="9">
        <v>11.5</v>
      </c>
      <c r="D5406" s="25">
        <v>0.848</v>
      </c>
      <c r="E5406" s="9">
        <v>58.3</v>
      </c>
      <c r="F5406" s="9"/>
      <c r="G5406" s="4">
        <v>-12.5</v>
      </c>
      <c r="H5406" s="5">
        <v>-1000.0</v>
      </c>
      <c r="I5406" s="12">
        <f>if(H5406&lt;0,-H5406/(-H5406+100),100/(H5406+100))/(if(H5406&lt;0,-H5406/(-H5406+100),100/(H5406+100))+if(H5407&lt;0,-H5407/(-H5407+100),100/(H5407+100)))</f>
        <v>0.8720930233</v>
      </c>
      <c r="J5406" s="5">
        <v>75.0</v>
      </c>
      <c r="K5406" s="14" t="str">
        <f>IF(C5406&lt;&gt;"",IF(C5406+G5406&gt;0,C5406+G5406,""),IF(G5406-C5407&gt;0,G5406-C5407,""))</f>
        <v/>
      </c>
      <c r="L5406" s="15" t="str">
        <f>if(K5406&lt;&gt;"",if(J5407-J5406&lt;G5406,1,if(G5406=J5407-J5406,"Push",0)),"")</f>
        <v/>
      </c>
    </row>
    <row r="5407" hidden="1">
      <c r="B5407" s="74" t="s">
        <v>231</v>
      </c>
      <c r="C5407" s="3"/>
      <c r="D5407" s="3"/>
      <c r="F5407" s="3"/>
      <c r="G5407" s="4">
        <v>12.5</v>
      </c>
      <c r="H5407" s="5">
        <v>650.0</v>
      </c>
      <c r="I5407" s="12">
        <f>if(H5407&lt;0,-H5407/(-H5407+100),100/(H5407+100))/(if(H5407&lt;0,-H5407/(-H5407+100),100/(H5407+100))+if(H5406&lt;0,-H5406/(-H5406+100),100/(H5406+100)))</f>
        <v>0.1279069767</v>
      </c>
      <c r="J5407" s="5">
        <v>82.0</v>
      </c>
      <c r="K5407" s="23">
        <f>IF(C5407&lt;&gt;"",IF(C5407+G5407&gt;0,C5407+G5407,""),IF(G5407-C5406&gt;0,G5407-C5406,""))</f>
        <v>1</v>
      </c>
      <c r="L5407" s="15">
        <f>if(K5407&lt;&gt;"",if(J5406-J5407&lt;G5407,1,if(G5407=J5406-J5407,"Push",0)),"")</f>
        <v>1</v>
      </c>
    </row>
    <row r="5408" hidden="1">
      <c r="A5408" s="76">
        <v>44230.0</v>
      </c>
      <c r="B5408" s="77" t="s">
        <v>188</v>
      </c>
      <c r="C5408" s="9"/>
      <c r="D5408" s="9"/>
      <c r="E5408" s="9">
        <v>58.0</v>
      </c>
      <c r="F5408" s="9"/>
      <c r="G5408" s="4">
        <v>1.5</v>
      </c>
      <c r="H5408" s="5">
        <v>104.0</v>
      </c>
      <c r="I5408" s="12">
        <f>if(H5408&lt;0,-H5408/(-H5408+100),100/(H5408+100))/(if(H5408&lt;0,-H5408/(-H5408+100),100/(H5408+100))+if(H5409&lt;0,-H5409/(-H5409+100),100/(H5409+100)))</f>
        <v>0.46964106</v>
      </c>
      <c r="J5408" s="5">
        <v>74.0</v>
      </c>
      <c r="K5408" s="14">
        <f>IF(C5408&lt;&gt;"",IF(C5408+G5408&gt;0,C5408+G5408,""),IF(G5408-C5409&gt;0,G5408-C5409,""))</f>
        <v>1.4</v>
      </c>
      <c r="L5408" s="15">
        <f>if(K5408&lt;&gt;"",if(J5409-J5408&lt;G5408,1,if(G5408=J5409-J5408,"Push",0)),"")</f>
        <v>1</v>
      </c>
    </row>
    <row r="5409" hidden="1">
      <c r="B5409" s="74" t="s">
        <v>129</v>
      </c>
      <c r="C5409" s="3">
        <v>0.1</v>
      </c>
      <c r="D5409" s="21">
        <v>0.503</v>
      </c>
      <c r="F5409" s="3"/>
      <c r="G5409" s="4">
        <v>-1.5</v>
      </c>
      <c r="H5409" s="5">
        <v>-124.0</v>
      </c>
      <c r="I5409" s="12">
        <f>if(H5409&lt;0,-H5409/(-H5409+100),100/(H5409+100))/(if(H5409&lt;0,-H5409/(-H5409+100),100/(H5409+100))+if(H5408&lt;0,-H5408/(-H5408+100),100/(H5408+100)))</f>
        <v>0.53035894</v>
      </c>
      <c r="J5409" s="5">
        <v>67.0</v>
      </c>
      <c r="K5409" s="23" t="str">
        <f>IF(C5409&lt;&gt;"",IF(C5409+G5409&gt;0,C5409+G5409,""),IF(G5409-C5408&gt;0,G5409-C5408,""))</f>
        <v/>
      </c>
      <c r="L5409" s="15" t="str">
        <f>if(K5409&lt;&gt;"",if(J5408-J5409&lt;G5409,1,if(G5409=J5408-J5409,"Push",0)),"")</f>
        <v/>
      </c>
    </row>
    <row r="5410" hidden="1">
      <c r="A5410" s="76">
        <v>44230.0</v>
      </c>
      <c r="B5410" s="77" t="s">
        <v>250</v>
      </c>
      <c r="C5410" s="9">
        <v>8.0</v>
      </c>
      <c r="D5410" s="25">
        <v>0.752</v>
      </c>
      <c r="E5410" s="9">
        <v>54.8</v>
      </c>
      <c r="F5410" s="9"/>
      <c r="G5410" s="4">
        <v>-11.0</v>
      </c>
      <c r="H5410" s="5">
        <v>-715.0</v>
      </c>
      <c r="I5410" s="12">
        <f>if(H5410&lt;0,-H5410/(-H5410+100),100/(H5410+100))/(if(H5410&lt;0,-H5410/(-H5410+100),100/(H5410+100))+if(H5411&lt;0,-H5411/(-H5411+100),100/(H5411+100)))</f>
        <v>0.835751713</v>
      </c>
      <c r="J5410" s="5">
        <v>85.0</v>
      </c>
      <c r="K5410" s="14" t="str">
        <f>IF(C5410&lt;&gt;"",IF(C5410+G5410&gt;0,C5410+G5410,""),IF(G5410-C5411&gt;0,G5410-C5411,""))</f>
        <v/>
      </c>
      <c r="L5410" s="15" t="str">
        <f>if(K5410&lt;&gt;"",if(J5411-J5410&lt;G5410,1,if(G5410=J5411-J5410,"Push",0)),"")</f>
        <v/>
      </c>
    </row>
    <row r="5411" hidden="1">
      <c r="B5411" s="74" t="s">
        <v>228</v>
      </c>
      <c r="C5411" s="3"/>
      <c r="D5411" s="3"/>
      <c r="F5411" s="3"/>
      <c r="G5411" s="4">
        <v>11.0</v>
      </c>
      <c r="H5411" s="5">
        <v>480.0</v>
      </c>
      <c r="I5411" s="12">
        <f>if(H5411&lt;0,-H5411/(-H5411+100),100/(H5411+100))/(if(H5411&lt;0,-H5411/(-H5411+100),100/(H5411+100))+if(H5410&lt;0,-H5410/(-H5410+100),100/(H5410+100)))</f>
        <v>0.164248287</v>
      </c>
      <c r="J5411" s="5">
        <v>66.0</v>
      </c>
      <c r="K5411" s="23">
        <f>IF(C5411&lt;&gt;"",IF(C5411+G5411&gt;0,C5411+G5411,""),IF(G5411-C5410&gt;0,G5411-C5410,""))</f>
        <v>3</v>
      </c>
      <c r="L5411" s="15">
        <f>if(K5411&lt;&gt;"",if(J5410-J5411&lt;G5411,1,if(G5411=J5410-J5411,"Push",0)),"")</f>
        <v>0</v>
      </c>
    </row>
    <row r="5412" hidden="1">
      <c r="A5412" s="76">
        <v>44230.0</v>
      </c>
      <c r="B5412" s="77" t="s">
        <v>214</v>
      </c>
      <c r="C5412" s="9"/>
      <c r="D5412" s="9"/>
      <c r="E5412" s="9">
        <v>51.0</v>
      </c>
      <c r="F5412" s="9"/>
      <c r="G5412" s="4">
        <v>7.5</v>
      </c>
      <c r="H5412" s="5">
        <v>270.0</v>
      </c>
      <c r="I5412" s="12">
        <f>if(H5412&lt;0,-H5412/(-H5412+100),100/(H5412+100))/(if(H5412&lt;0,-H5412/(-H5412+100),100/(H5412+100))+if(H5413&lt;0,-H5413/(-H5413+100),100/(H5413+100)))</f>
        <v>0.2584954981</v>
      </c>
      <c r="J5412" s="5">
        <v>84.0</v>
      </c>
      <c r="K5412" s="14" t="str">
        <f>IF(C5412&lt;&gt;"",IF(C5412+G5412&gt;0,C5412+G5412,""),IF(G5412-C5413&gt;0,G5412-C5413,""))</f>
        <v/>
      </c>
      <c r="L5412" s="15" t="str">
        <f>if(K5412&lt;&gt;"",if(J5413-J5412&lt;G5412,1,if(G5412=J5413-J5412,"Push",0)),"")</f>
        <v/>
      </c>
    </row>
    <row r="5413" hidden="1">
      <c r="B5413" s="74" t="s">
        <v>192</v>
      </c>
      <c r="C5413" s="3">
        <v>10.1</v>
      </c>
      <c r="D5413" s="21">
        <v>0.829</v>
      </c>
      <c r="F5413" s="3"/>
      <c r="G5413" s="4">
        <v>-7.5</v>
      </c>
      <c r="H5413" s="5">
        <v>-345.0</v>
      </c>
      <c r="I5413" s="12">
        <f>if(H5413&lt;0,-H5413/(-H5413+100),100/(H5413+100))/(if(H5413&lt;0,-H5413/(-H5413+100),100/(H5413+100))+if(H5412&lt;0,-H5412/(-H5412+100),100/(H5412+100)))</f>
        <v>0.7415045019</v>
      </c>
      <c r="J5413" s="5">
        <v>80.0</v>
      </c>
      <c r="K5413" s="23">
        <f>IF(C5413&lt;&gt;"",IF(C5413+G5413&gt;0,C5413+G5413,""),IF(G5413-C5412&gt;0,G5413-C5412,""))</f>
        <v>2.6</v>
      </c>
      <c r="L5413" s="15">
        <f>if(K5413&lt;&gt;"",if(J5412-J5413&lt;G5413,1,if(G5413=J5412-J5413,"Push",0)),"")</f>
        <v>0</v>
      </c>
    </row>
    <row r="5414" hidden="1">
      <c r="A5414" s="76">
        <v>44230.0</v>
      </c>
      <c r="B5414" s="77" t="s">
        <v>75</v>
      </c>
      <c r="C5414" s="9"/>
      <c r="D5414" s="9"/>
      <c r="E5414" s="9">
        <v>37.2</v>
      </c>
      <c r="F5414" s="9"/>
      <c r="G5414" s="4">
        <v>12.5</v>
      </c>
      <c r="H5414" s="5">
        <v>650.0</v>
      </c>
      <c r="I5414" s="12">
        <f>if(H5414&lt;0,-H5414/(-H5414+100),100/(H5414+100))/(if(H5414&lt;0,-H5414/(-H5414+100),100/(H5414+100))+if(H5415&lt;0,-H5415/(-H5415+100),100/(H5415+100)))</f>
        <v>0.1279069767</v>
      </c>
      <c r="J5414" s="5">
        <v>76.0</v>
      </c>
      <c r="K5414" s="14" t="str">
        <f>IF(C5414&lt;&gt;"",IF(C5414+G5414&gt;0,C5414+G5414,""),IF(G5414-C5415&gt;0,G5414-C5415,""))</f>
        <v/>
      </c>
      <c r="L5414" s="15" t="str">
        <f>if(K5414&lt;&gt;"",if(J5415-J5414&lt;G5414,1,if(G5414=J5415-J5414,"Push",0)),"")</f>
        <v/>
      </c>
    </row>
    <row r="5415" hidden="1">
      <c r="B5415" s="74" t="s">
        <v>49</v>
      </c>
      <c r="C5415" s="3">
        <v>12.7</v>
      </c>
      <c r="D5415" s="21">
        <v>0.862</v>
      </c>
      <c r="F5415" s="3"/>
      <c r="G5415" s="4">
        <v>-12.5</v>
      </c>
      <c r="H5415" s="5">
        <v>-1000.0</v>
      </c>
      <c r="I5415" s="12">
        <f>if(H5415&lt;0,-H5415/(-H5415+100),100/(H5415+100))/(if(H5415&lt;0,-H5415/(-H5415+100),100/(H5415+100))+if(H5414&lt;0,-H5414/(-H5414+100),100/(H5414+100)))</f>
        <v>0.8720930233</v>
      </c>
      <c r="J5415" s="5">
        <v>70.0</v>
      </c>
      <c r="K5415" s="23">
        <f>IF(C5415&lt;&gt;"",IF(C5415+G5415&gt;0,C5415+G5415,""),IF(G5415-C5414&gt;0,G5415-C5414,""))</f>
        <v>0.2</v>
      </c>
      <c r="L5415" s="15">
        <f>if(K5415&lt;&gt;"",if(J5414-J5415&lt;G5415,1,if(G5415=J5414-J5415,"Push",0)),"")</f>
        <v>0</v>
      </c>
    </row>
    <row r="5416" hidden="1">
      <c r="A5416" s="76">
        <v>44230.0</v>
      </c>
      <c r="B5416" s="77" t="s">
        <v>312</v>
      </c>
      <c r="C5416" s="9"/>
      <c r="D5416" s="9"/>
      <c r="E5416" s="9">
        <v>61.2</v>
      </c>
      <c r="F5416" s="9"/>
      <c r="G5416" s="4">
        <v>11.0</v>
      </c>
      <c r="H5416" s="5">
        <v>500.0</v>
      </c>
      <c r="I5416" s="12">
        <f>if(H5416&lt;0,-H5416/(-H5416+100),100/(H5416+100))/(if(H5416&lt;0,-H5416/(-H5416+100),100/(H5416+100))+if(H5417&lt;0,-H5417/(-H5417+100),100/(H5417+100)))</f>
        <v>0.1596474045</v>
      </c>
      <c r="J5416" s="5">
        <v>61.0</v>
      </c>
      <c r="K5416" s="14" t="str">
        <f>IF(C5416&lt;&gt;"",IF(C5416+G5416&gt;0,C5416+G5416,""),IF(G5416-C5417&gt;0,G5416-C5417,""))</f>
        <v/>
      </c>
      <c r="L5416" s="15" t="str">
        <f>if(K5416&lt;&gt;"",if(J5417-J5416&lt;G5416,1,if(G5416=J5417-J5416,"Push",0)),"")</f>
        <v/>
      </c>
    </row>
    <row r="5417" hidden="1">
      <c r="B5417" s="74" t="s">
        <v>24</v>
      </c>
      <c r="C5417" s="3">
        <v>11.2</v>
      </c>
      <c r="D5417" s="21">
        <v>0.838</v>
      </c>
      <c r="F5417" s="3"/>
      <c r="G5417" s="4">
        <v>-11.0</v>
      </c>
      <c r="H5417" s="5">
        <v>-715.0</v>
      </c>
      <c r="I5417" s="12">
        <f>if(H5417&lt;0,-H5417/(-H5417+100),100/(H5417+100))/(if(H5417&lt;0,-H5417/(-H5417+100),100/(H5417+100))+if(H5416&lt;0,-H5416/(-H5416+100),100/(H5416+100)))</f>
        <v>0.8403525955</v>
      </c>
      <c r="J5417" s="5">
        <v>75.0</v>
      </c>
      <c r="K5417" s="23">
        <f>IF(C5417&lt;&gt;"",IF(C5417+G5417&gt;0,C5417+G5417,""),IF(G5417-C5416&gt;0,G5417-C5416,""))</f>
        <v>0.2</v>
      </c>
      <c r="L5417" s="15">
        <f>if(K5417&lt;&gt;"",if(J5416-J5417&lt;G5417,1,if(G5417=J5416-J5417,"Push",0)),"")</f>
        <v>1</v>
      </c>
    </row>
    <row r="5418" hidden="1">
      <c r="A5418" s="76">
        <v>44230.0</v>
      </c>
      <c r="B5418" s="77" t="s">
        <v>260</v>
      </c>
      <c r="C5418" s="9"/>
      <c r="D5418" s="9"/>
      <c r="E5418" s="9">
        <v>51.7</v>
      </c>
      <c r="F5418" s="9"/>
      <c r="G5418" s="4">
        <v>11.5</v>
      </c>
      <c r="H5418" s="5">
        <v>540.0</v>
      </c>
      <c r="I5418" s="12">
        <f>if(H5418&lt;0,-H5418/(-H5418+100),100/(H5418+100))/(if(H5418&lt;0,-H5418/(-H5418+100),100/(H5418+100))+if(H5419&lt;0,-H5419/(-H5419+100),100/(H5419+100)))</f>
        <v>0.148909062</v>
      </c>
      <c r="J5418" s="5">
        <v>67.0</v>
      </c>
      <c r="K5418" s="14">
        <f>IF(C5418&lt;&gt;"",IF(C5418+G5418&gt;0,C5418+G5418,""),IF(G5418-C5419&gt;0,G5418-C5419,""))</f>
        <v>3</v>
      </c>
      <c r="L5418" s="15">
        <f>if(K5418&lt;&gt;"",if(J5419-J5418&lt;G5418,1,if(G5418=J5419-J5418,"Push",0)),"")</f>
        <v>1</v>
      </c>
    </row>
    <row r="5419" hidden="1">
      <c r="B5419" s="74" t="s">
        <v>332</v>
      </c>
      <c r="C5419" s="3">
        <v>8.5</v>
      </c>
      <c r="D5419" s="21">
        <v>0.787</v>
      </c>
      <c r="F5419" s="3"/>
      <c r="G5419" s="4">
        <v>-11.5</v>
      </c>
      <c r="H5419" s="5">
        <v>-835.0</v>
      </c>
      <c r="I5419" s="12">
        <f>if(H5419&lt;0,-H5419/(-H5419+100),100/(H5419+100))/(if(H5419&lt;0,-H5419/(-H5419+100),100/(H5419+100))+if(H5418&lt;0,-H5418/(-H5418+100),100/(H5418+100)))</f>
        <v>0.851090938</v>
      </c>
      <c r="J5419" s="5">
        <v>75.0</v>
      </c>
      <c r="K5419" s="23" t="str">
        <f>IF(C5419&lt;&gt;"",IF(C5419+G5419&gt;0,C5419+G5419,""),IF(G5419-C5418&gt;0,G5419-C5418,""))</f>
        <v/>
      </c>
      <c r="L5419" s="15" t="str">
        <f>if(K5419&lt;&gt;"",if(J5418-J5419&lt;G5419,1,if(G5419=J5418-J5419,"Push",0)),"")</f>
        <v/>
      </c>
    </row>
    <row r="5420" hidden="1">
      <c r="A5420" s="76">
        <v>44230.0</v>
      </c>
      <c r="B5420" s="77" t="s">
        <v>325</v>
      </c>
      <c r="C5420" s="9">
        <v>10.5</v>
      </c>
      <c r="D5420" s="25">
        <v>0.82</v>
      </c>
      <c r="E5420" s="9">
        <v>31.4</v>
      </c>
      <c r="F5420" s="9"/>
      <c r="G5420" s="4">
        <v>-13.5</v>
      </c>
      <c r="H5420" s="5">
        <v>-1250.0</v>
      </c>
      <c r="I5420" s="12">
        <f>if(H5420&lt;0,-H5420/(-H5420+100),100/(H5420+100))/(if(H5420&lt;0,-H5420/(-H5420+100),100/(H5420+100))+if(H5421&lt;0,-H5421/(-H5421+100),100/(H5421+100)))</f>
        <v>0.8872651357</v>
      </c>
      <c r="J5420" s="5">
        <v>84.0</v>
      </c>
      <c r="K5420" s="14" t="str">
        <f>IF(C5420&lt;&gt;"",IF(C5420+G5420&gt;0,C5420+G5420,""),IF(G5420-C5421&gt;0,G5420-C5421,""))</f>
        <v/>
      </c>
      <c r="L5420" s="15" t="str">
        <f>if(K5420&lt;&gt;"",if(J5421-J5420&lt;G5420,1,if(G5420=J5421-J5420,"Push",0)),"")</f>
        <v/>
      </c>
    </row>
    <row r="5421" hidden="1">
      <c r="B5421" s="74" t="s">
        <v>218</v>
      </c>
      <c r="C5421" s="3"/>
      <c r="D5421" s="3"/>
      <c r="F5421" s="3"/>
      <c r="G5421" s="4">
        <v>13.5</v>
      </c>
      <c r="H5421" s="5">
        <v>750.0</v>
      </c>
      <c r="I5421" s="12">
        <f>if(H5421&lt;0,-H5421/(-H5421+100),100/(H5421+100))/(if(H5421&lt;0,-H5421/(-H5421+100),100/(H5421+100))+if(H5420&lt;0,-H5420/(-H5420+100),100/(H5420+100)))</f>
        <v>0.1127348643</v>
      </c>
      <c r="J5421" s="5">
        <v>75.0</v>
      </c>
      <c r="K5421" s="23">
        <f>IF(C5421&lt;&gt;"",IF(C5421+G5421&gt;0,C5421+G5421,""),IF(G5421-C5420&gt;0,G5421-C5420,""))</f>
        <v>3</v>
      </c>
      <c r="L5421" s="15">
        <f>if(K5421&lt;&gt;"",if(J5420-J5421&lt;G5421,1,if(G5421=J5420-J5421,"Push",0)),"")</f>
        <v>1</v>
      </c>
    </row>
    <row r="5422" hidden="1">
      <c r="A5422" s="76">
        <v>44230.0</v>
      </c>
      <c r="B5422" s="77" t="s">
        <v>267</v>
      </c>
      <c r="C5422" s="9"/>
      <c r="D5422" s="9"/>
      <c r="E5422" s="9">
        <v>32.8</v>
      </c>
      <c r="F5422" s="9"/>
      <c r="G5422" s="4">
        <v>6.0</v>
      </c>
      <c r="H5422" s="5">
        <v>215.0</v>
      </c>
      <c r="I5422" s="12">
        <f>if(H5422&lt;0,-H5422/(-H5422+100),100/(H5422+100))/(if(H5422&lt;0,-H5422/(-H5422+100),100/(H5422+100))+if(H5423&lt;0,-H5423/(-H5423+100),100/(H5423+100)))</f>
        <v>0.3021148036</v>
      </c>
      <c r="J5422" s="5">
        <v>67.0</v>
      </c>
      <c r="K5422" s="14">
        <f>IF(C5422&lt;&gt;"",IF(C5422+G5422&gt;0,C5422+G5422,""),IF(G5422-C5423&gt;0,G5422-C5423,""))</f>
        <v>2.1</v>
      </c>
      <c r="L5422" s="15">
        <f>if(K5422&lt;&gt;"",if(J5423-J5422&lt;G5422,1,if(G5422=J5423-J5422,"Push",0)),"")</f>
        <v>1</v>
      </c>
    </row>
    <row r="5423" hidden="1">
      <c r="B5423" s="74" t="s">
        <v>73</v>
      </c>
      <c r="C5423" s="3">
        <v>3.9</v>
      </c>
      <c r="D5423" s="21">
        <v>0.641</v>
      </c>
      <c r="F5423" s="3"/>
      <c r="G5423" s="4">
        <v>-6.0</v>
      </c>
      <c r="H5423" s="5">
        <v>-275.0</v>
      </c>
      <c r="I5423" s="12">
        <f>if(H5423&lt;0,-H5423/(-H5423+100),100/(H5423+100))/(if(H5423&lt;0,-H5423/(-H5423+100),100/(H5423+100))+if(H5422&lt;0,-H5422/(-H5422+100),100/(H5422+100)))</f>
        <v>0.6978851964</v>
      </c>
      <c r="J5423" s="5">
        <v>58.0</v>
      </c>
      <c r="K5423" s="23" t="str">
        <f>IF(C5423&lt;&gt;"",IF(C5423+G5423&gt;0,C5423+G5423,""),IF(G5423-C5422&gt;0,G5423-C5422,""))</f>
        <v/>
      </c>
      <c r="L5423" s="15" t="str">
        <f>if(K5423&lt;&gt;"",if(J5422-J5423&lt;G5423,1,if(G5423=J5422-J5423,"Push",0)),"")</f>
        <v/>
      </c>
    </row>
    <row r="5424" hidden="1">
      <c r="A5424" s="76">
        <v>44230.0</v>
      </c>
      <c r="B5424" s="77" t="s">
        <v>36</v>
      </c>
      <c r="C5424" s="9">
        <v>5.5</v>
      </c>
      <c r="D5424" s="25">
        <v>0.72</v>
      </c>
      <c r="E5424" s="9">
        <v>84.8</v>
      </c>
      <c r="F5424" s="9"/>
      <c r="G5424" s="4">
        <v>-6.5</v>
      </c>
      <c r="H5424" s="5">
        <v>-295.0</v>
      </c>
      <c r="I5424" s="12">
        <f>if(H5424&lt;0,-H5424/(-H5424+100),100/(H5424+100))/(if(H5424&lt;0,-H5424/(-H5424+100),100/(H5424+100))+if(H5425&lt;0,-H5425/(-H5425+100),100/(H5425+100)))</f>
        <v>0.714440629</v>
      </c>
      <c r="J5424" s="5">
        <v>64.0</v>
      </c>
      <c r="K5424" s="14" t="str">
        <f>IF(C5424&lt;&gt;"",IF(C5424+G5424&gt;0,C5424+G5424,""),IF(G5424-C5425&gt;0,G5424-C5425,""))</f>
        <v/>
      </c>
      <c r="L5424" s="15" t="str">
        <f>if(K5424&lt;&gt;"",if(J5425-J5424&lt;G5424,1,if(G5424=J5425-J5424,"Push",0)),"")</f>
        <v/>
      </c>
    </row>
    <row r="5425" hidden="1">
      <c r="B5425" s="74" t="s">
        <v>100</v>
      </c>
      <c r="C5425" s="3"/>
      <c r="D5425" s="3"/>
      <c r="F5425" s="3"/>
      <c r="G5425" s="4">
        <v>6.5</v>
      </c>
      <c r="H5425" s="5">
        <v>235.0</v>
      </c>
      <c r="I5425" s="12">
        <f>if(H5425&lt;0,-H5425/(-H5425+100),100/(H5425+100))/(if(H5425&lt;0,-H5425/(-H5425+100),100/(H5425+100))+if(H5424&lt;0,-H5424/(-H5424+100),100/(H5424+100)))</f>
        <v>0.285559371</v>
      </c>
      <c r="J5425" s="5">
        <v>57.0</v>
      </c>
      <c r="K5425" s="23">
        <f>IF(C5425&lt;&gt;"",IF(C5425+G5425&gt;0,C5425+G5425,""),IF(G5425-C5424&gt;0,G5425-C5424,""))</f>
        <v>1</v>
      </c>
      <c r="L5425" s="15">
        <f>if(K5425&lt;&gt;"",if(J5424-J5425&lt;G5425,1,if(G5425=J5424-J5425,"Push",0)),"")</f>
        <v>0</v>
      </c>
    </row>
    <row r="5426" hidden="1">
      <c r="A5426" s="76">
        <v>44230.0</v>
      </c>
      <c r="B5426" s="77" t="s">
        <v>144</v>
      </c>
      <c r="C5426" s="9">
        <v>2.0</v>
      </c>
      <c r="D5426" s="25">
        <v>0.578</v>
      </c>
      <c r="E5426" s="9">
        <v>81.8</v>
      </c>
      <c r="F5426" s="9"/>
      <c r="G5426" s="4">
        <v>-3.0</v>
      </c>
      <c r="H5426" s="5">
        <v>-159.0</v>
      </c>
      <c r="I5426" s="12">
        <f>if(H5426&lt;0,-H5426/(-H5426+100),100/(H5426+100))/(if(H5426&lt;0,-H5426/(-H5426+100),100/(H5426+100))+if(H5427&lt;0,-H5427/(-H5427+100),100/(H5427+100)))</f>
        <v>0.5854009925</v>
      </c>
      <c r="J5426" s="5">
        <v>65.0</v>
      </c>
      <c r="K5426" s="14" t="str">
        <f>IF(C5426&lt;&gt;"",IF(C5426+G5426&gt;0,C5426+G5426,""),IF(G5426-C5427&gt;0,G5426-C5427,""))</f>
        <v/>
      </c>
      <c r="L5426" s="15" t="str">
        <f>if(K5426&lt;&gt;"",if(J5427-J5426&lt;G5426,1,if(G5426=J5427-J5426,"Push",0)),"")</f>
        <v/>
      </c>
    </row>
    <row r="5427" hidden="1">
      <c r="B5427" s="74" t="s">
        <v>273</v>
      </c>
      <c r="C5427" s="3"/>
      <c r="D5427" s="3"/>
      <c r="F5427" s="3"/>
      <c r="G5427" s="4">
        <v>3.0</v>
      </c>
      <c r="H5427" s="5">
        <v>130.0</v>
      </c>
      <c r="I5427" s="12">
        <f>if(H5427&lt;0,-H5427/(-H5427+100),100/(H5427+100))/(if(H5427&lt;0,-H5427/(-H5427+100),100/(H5427+100))+if(H5426&lt;0,-H5426/(-H5426+100),100/(H5426+100)))</f>
        <v>0.4145990075</v>
      </c>
      <c r="J5427" s="5">
        <v>63.0</v>
      </c>
      <c r="K5427" s="23">
        <f>IF(C5427&lt;&gt;"",IF(C5427+G5427&gt;0,C5427+G5427,""),IF(G5427-C5426&gt;0,G5427-C5426,""))</f>
        <v>1</v>
      </c>
      <c r="L5427" s="15">
        <f>if(K5427&lt;&gt;"",if(J5426-J5427&lt;G5427,1,if(G5427=J5426-J5427,"Push",0)),"")</f>
        <v>1</v>
      </c>
    </row>
    <row r="5428" hidden="1">
      <c r="A5428" s="76">
        <v>44230.0</v>
      </c>
      <c r="B5428" s="77" t="s">
        <v>67</v>
      </c>
      <c r="C5428" s="9">
        <v>2.1</v>
      </c>
      <c r="D5428" s="25">
        <v>0.574</v>
      </c>
      <c r="E5428" s="9">
        <v>80.1</v>
      </c>
      <c r="F5428" s="9"/>
      <c r="G5428" s="4">
        <v>-4.5</v>
      </c>
      <c r="H5428" s="5">
        <v>-200.0</v>
      </c>
      <c r="I5428" s="12">
        <f>if(H5428&lt;0,-H5428/(-H5428+100),100/(H5428+100))/(if(H5428&lt;0,-H5428/(-H5428+100),100/(H5428+100))+if(H5429&lt;0,-H5429/(-H5429+100),100/(H5429+100)))</f>
        <v>0.6385542169</v>
      </c>
      <c r="J5428" s="5">
        <v>78.0</v>
      </c>
      <c r="K5428" s="14" t="str">
        <f>IF(C5428&lt;&gt;"",IF(C5428+G5428&gt;0,C5428+G5428,""),IF(G5428-C5429&gt;0,G5428-C5429,""))</f>
        <v/>
      </c>
      <c r="L5428" s="15" t="str">
        <f>if(K5428&lt;&gt;"",if(J5429-J5428&lt;G5428,1,if(G5428=J5429-J5428,"Push",0)),"")</f>
        <v/>
      </c>
    </row>
    <row r="5429" hidden="1">
      <c r="B5429" s="74" t="s">
        <v>150</v>
      </c>
      <c r="C5429" s="3"/>
      <c r="D5429" s="3"/>
      <c r="F5429" s="3"/>
      <c r="G5429" s="4">
        <v>4.5</v>
      </c>
      <c r="H5429" s="5">
        <v>165.0</v>
      </c>
      <c r="I5429" s="12">
        <f>if(H5429&lt;0,-H5429/(-H5429+100),100/(H5429+100))/(if(H5429&lt;0,-H5429/(-H5429+100),100/(H5429+100))+if(H5428&lt;0,-H5428/(-H5428+100),100/(H5428+100)))</f>
        <v>0.3614457831</v>
      </c>
      <c r="J5429" s="5">
        <v>81.0</v>
      </c>
      <c r="K5429" s="23">
        <f>IF(C5429&lt;&gt;"",IF(C5429+G5429&gt;0,C5429+G5429,""),IF(G5429-C5428&gt;0,G5429-C5428,""))</f>
        <v>2.4</v>
      </c>
      <c r="L5429" s="15">
        <f>if(K5429&lt;&gt;"",if(J5428-J5429&lt;G5429,1,if(G5429=J5428-J5429,"Push",0)),"")</f>
        <v>1</v>
      </c>
    </row>
    <row r="5430" hidden="1">
      <c r="A5430" s="76">
        <v>44230.0</v>
      </c>
      <c r="B5430" s="77" t="s">
        <v>21</v>
      </c>
      <c r="C5430" s="9">
        <v>9.5</v>
      </c>
      <c r="D5430" s="25">
        <v>0.802</v>
      </c>
      <c r="E5430" s="9">
        <v>78.2</v>
      </c>
      <c r="F5430" s="9"/>
      <c r="G5430" s="4">
        <v>-10.0</v>
      </c>
      <c r="H5430" s="5">
        <v>-560.0</v>
      </c>
      <c r="I5430" s="12">
        <f>if(H5430&lt;0,-H5430/(-H5430+100),100/(H5430+100))/(if(H5430&lt;0,-H5430/(-H5430+100),100/(H5430+100))+if(H5431&lt;0,-H5431/(-H5431+100),100/(H5431+100)))</f>
        <v>0.8122866894</v>
      </c>
      <c r="J5430" s="5">
        <v>59.0</v>
      </c>
      <c r="K5430" s="14" t="str">
        <f>IF(C5430&lt;&gt;"",IF(C5430+G5430&gt;0,C5430+G5430,""),IF(G5430-C5431&gt;0,G5430-C5431,""))</f>
        <v/>
      </c>
      <c r="L5430" s="15" t="str">
        <f>if(K5430&lt;&gt;"",if(J5431-J5430&lt;G5430,1,if(G5430=J5431-J5430,"Push",0)),"")</f>
        <v/>
      </c>
    </row>
    <row r="5431" hidden="1">
      <c r="B5431" s="74" t="s">
        <v>128</v>
      </c>
      <c r="C5431" s="3"/>
      <c r="D5431" s="3"/>
      <c r="F5431" s="3"/>
      <c r="G5431" s="4">
        <v>10.0</v>
      </c>
      <c r="H5431" s="5">
        <v>410.0</v>
      </c>
      <c r="I5431" s="12">
        <f>if(H5431&lt;0,-H5431/(-H5431+100),100/(H5431+100))/(if(H5431&lt;0,-H5431/(-H5431+100),100/(H5431+100))+if(H5430&lt;0,-H5430/(-H5430+100),100/(H5430+100)))</f>
        <v>0.1877133106</v>
      </c>
      <c r="J5431" s="5">
        <v>70.0</v>
      </c>
      <c r="K5431" s="23">
        <f>IF(C5431&lt;&gt;"",IF(C5431+G5431&gt;0,C5431+G5431,""),IF(G5431-C5430&gt;0,G5431-C5430,""))</f>
        <v>0.5</v>
      </c>
      <c r="L5431" s="15">
        <f>if(K5431&lt;&gt;"",if(J5430-J5431&lt;G5431,1,if(G5431=J5430-J5431,"Push",0)),"")</f>
        <v>1</v>
      </c>
    </row>
    <row r="5432" hidden="1">
      <c r="A5432" s="76">
        <v>44230.0</v>
      </c>
      <c r="B5432" s="77" t="s">
        <v>84</v>
      </c>
      <c r="C5432" s="9"/>
      <c r="D5432" s="9"/>
      <c r="E5432" s="9">
        <v>69.8</v>
      </c>
      <c r="F5432" s="9"/>
      <c r="G5432" s="4">
        <v>14.0</v>
      </c>
      <c r="H5432" s="5">
        <v>750.0</v>
      </c>
      <c r="I5432" s="12">
        <f>if(H5432&lt;0,-H5432/(-H5432+100),100/(H5432+100))/(if(H5432&lt;0,-H5432/(-H5432+100),100/(H5432+100))+if(H5433&lt;0,-H5433/(-H5433+100),100/(H5433+100)))</f>
        <v>0.1127348643</v>
      </c>
      <c r="J5432" s="5">
        <v>86.0</v>
      </c>
      <c r="K5432" s="14" t="str">
        <f>IF(C5432&lt;&gt;"",IF(C5432+G5432&gt;0,C5432+G5432,""),IF(G5432-C5433&gt;0,G5432-C5433,""))</f>
        <v/>
      </c>
      <c r="L5432" s="15" t="str">
        <f>if(K5432&lt;&gt;"",if(J5433-J5432&lt;G5432,1,if(G5432=J5433-J5432,"Push",0)),"")</f>
        <v/>
      </c>
    </row>
    <row r="5433" hidden="1">
      <c r="B5433" s="74" t="s">
        <v>300</v>
      </c>
      <c r="C5433" s="3">
        <v>17.3</v>
      </c>
      <c r="D5433" s="21">
        <v>0.928</v>
      </c>
      <c r="F5433" s="3"/>
      <c r="G5433" s="4">
        <v>-14.0</v>
      </c>
      <c r="H5433" s="5">
        <v>-1250.0</v>
      </c>
      <c r="I5433" s="12">
        <f>if(H5433&lt;0,-H5433/(-H5433+100),100/(H5433+100))/(if(H5433&lt;0,-H5433/(-H5433+100),100/(H5433+100))+if(H5432&lt;0,-H5432/(-H5432+100),100/(H5432+100)))</f>
        <v>0.8872651357</v>
      </c>
      <c r="J5433" s="5">
        <v>79.0</v>
      </c>
      <c r="K5433" s="23">
        <f>IF(C5433&lt;&gt;"",IF(C5433+G5433&gt;0,C5433+G5433,""),IF(G5433-C5432&gt;0,G5433-C5432,""))</f>
        <v>3.3</v>
      </c>
      <c r="L5433" s="15">
        <f>if(K5433&lt;&gt;"",if(J5432-J5433&lt;G5433,1,if(G5433=J5432-J5433,"Push",0)),"")</f>
        <v>0</v>
      </c>
    </row>
    <row r="5434">
      <c r="A5434" s="87">
        <v>44231.0</v>
      </c>
      <c r="B5434" s="88" t="s">
        <v>382</v>
      </c>
      <c r="C5434" s="56"/>
      <c r="D5434" s="56"/>
      <c r="E5434" s="56">
        <v>39.2</v>
      </c>
      <c r="F5434" s="56"/>
      <c r="G5434" s="89"/>
      <c r="H5434" s="60"/>
      <c r="I5434" s="61"/>
      <c r="J5434" s="90">
        <v>60.0</v>
      </c>
      <c r="K5434" s="63"/>
      <c r="L5434" s="64"/>
      <c r="M5434" s="48">
        <v>0.0</v>
      </c>
      <c r="N5434" s="48">
        <v>0.0</v>
      </c>
      <c r="O5434" s="48">
        <v>1.0</v>
      </c>
      <c r="P5434" s="48">
        <v>1.0</v>
      </c>
      <c r="Q5434" s="48">
        <v>2.0</v>
      </c>
      <c r="R5434" s="48">
        <v>2.0</v>
      </c>
      <c r="S5434" s="48">
        <v>3.0</v>
      </c>
      <c r="T5434" s="48">
        <v>3.0</v>
      </c>
      <c r="U5434" s="48">
        <v>4.0</v>
      </c>
      <c r="V5434" s="48">
        <v>4.0</v>
      </c>
      <c r="W5434" s="48" t="s">
        <v>490</v>
      </c>
    </row>
    <row r="5435">
      <c r="B5435" s="82" t="s">
        <v>157</v>
      </c>
      <c r="C5435" s="37">
        <v>2.7</v>
      </c>
      <c r="D5435" s="38">
        <v>0.598</v>
      </c>
      <c r="F5435" s="37"/>
      <c r="G5435" s="68"/>
      <c r="H5435" s="31"/>
      <c r="I5435" s="32"/>
      <c r="J5435" s="83">
        <v>68.0</v>
      </c>
      <c r="K5435" s="40"/>
      <c r="L5435" s="35"/>
      <c r="M5435" s="91">
        <v>-3.5</v>
      </c>
      <c r="N5435" s="91">
        <v>4.9</v>
      </c>
      <c r="O5435" s="91">
        <v>-4.4</v>
      </c>
      <c r="P5435" s="91">
        <v>4.3</v>
      </c>
      <c r="Q5435" s="91">
        <v>4.2</v>
      </c>
      <c r="R5435" s="91">
        <v>-0.5</v>
      </c>
      <c r="S5435" s="91">
        <v>-0.9</v>
      </c>
      <c r="T5435" s="91">
        <v>0.6</v>
      </c>
      <c r="U5435" s="91">
        <v>-0.1</v>
      </c>
      <c r="V5435" s="91">
        <v>-2.6</v>
      </c>
      <c r="W5435" s="92"/>
    </row>
    <row r="5436" hidden="1">
      <c r="A5436" s="76">
        <v>44231.0</v>
      </c>
      <c r="B5436" s="77" t="s">
        <v>381</v>
      </c>
      <c r="C5436" s="9"/>
      <c r="D5436" s="9"/>
      <c r="E5436" s="9">
        <v>42.9</v>
      </c>
      <c r="F5436" s="9"/>
      <c r="G5436" s="4">
        <v>3.0</v>
      </c>
      <c r="H5436" s="5">
        <v>130.0</v>
      </c>
      <c r="I5436" s="12">
        <f>if(H5436&lt;0,-H5436/(-H5436+100),100/(H5436+100))/(if(H5436&lt;0,-H5436/(-H5436+100),100/(H5436+100))+if(H5437&lt;0,-H5437/(-H5437+100),100/(H5437+100)))</f>
        <v>0.4157903252</v>
      </c>
      <c r="J5436" s="78">
        <v>74.0</v>
      </c>
      <c r="K5436" s="14">
        <f>IF(C5436&lt;&gt;"",IF(C5436+G5436&gt;0,C5436+G5436,""),IF(G5436-C5437&gt;0,G5436-C5437,""))</f>
        <v>0.5</v>
      </c>
      <c r="L5436" s="15">
        <f>if(K5436&lt;&gt;"",if(J5437-J5436&lt;G5436,1,if(G5436=J5437-J5436,"Push",0)),"")</f>
        <v>1</v>
      </c>
    </row>
    <row r="5437" hidden="1">
      <c r="B5437" s="74" t="s">
        <v>383</v>
      </c>
      <c r="C5437" s="3">
        <v>2.5</v>
      </c>
      <c r="D5437" s="21">
        <v>0.593</v>
      </c>
      <c r="F5437" s="3"/>
      <c r="G5437" s="4">
        <v>-3.0</v>
      </c>
      <c r="H5437" s="5">
        <v>-157.0</v>
      </c>
      <c r="I5437" s="12">
        <f>if(H5437&lt;0,-H5437/(-H5437+100),100/(H5437+100))/(if(H5437&lt;0,-H5437/(-H5437+100),100/(H5437+100))+if(H5436&lt;0,-H5436/(-H5436+100),100/(H5436+100)))</f>
        <v>0.5842096748</v>
      </c>
      <c r="J5437" s="75">
        <v>67.0</v>
      </c>
      <c r="K5437" s="23" t="str">
        <f>IF(C5437&lt;&gt;"",IF(C5437+G5437&gt;0,C5437+G5437,""),IF(G5437-C5436&gt;0,G5437-C5436,""))</f>
        <v/>
      </c>
      <c r="L5437" s="15" t="str">
        <f>if(K5437&lt;&gt;"",if(J5436-J5437&lt;G5437,1,if(G5437=J5436-J5437,"Push",0)),"")</f>
        <v/>
      </c>
    </row>
    <row r="5438" hidden="1">
      <c r="A5438" s="76">
        <v>44231.0</v>
      </c>
      <c r="B5438" s="77" t="s">
        <v>109</v>
      </c>
      <c r="C5438" s="9"/>
      <c r="D5438" s="9"/>
      <c r="E5438" s="9">
        <v>42.3</v>
      </c>
      <c r="F5438" s="9"/>
      <c r="G5438" s="4">
        <v>3.0</v>
      </c>
      <c r="H5438" s="5">
        <v>130.0</v>
      </c>
      <c r="I5438" s="12">
        <f>if(H5438&lt;0,-H5438/(-H5438+100),100/(H5438+100))/(if(H5438&lt;0,-H5438/(-H5438+100),100/(H5438+100))+if(H5439&lt;0,-H5439/(-H5439+100),100/(H5439+100)))</f>
        <v>0.4145990075</v>
      </c>
      <c r="J5438" s="78">
        <v>62.0</v>
      </c>
      <c r="K5438" s="14" t="str">
        <f>IF(C5438&lt;&gt;"",IF(C5438+G5438&gt;0,C5438+G5438,""),IF(G5438-C5439&gt;0,G5438-C5439,""))</f>
        <v/>
      </c>
      <c r="L5438" s="15" t="str">
        <f>if(K5438&lt;&gt;"",if(J5439-J5438&lt;G5438,1,if(G5438=J5439-J5438,"Push",0)),"")</f>
        <v/>
      </c>
    </row>
    <row r="5439" hidden="1">
      <c r="B5439" s="74" t="s">
        <v>473</v>
      </c>
      <c r="C5439" s="3">
        <v>3.2</v>
      </c>
      <c r="D5439" s="21">
        <v>0.62</v>
      </c>
      <c r="F5439" s="3"/>
      <c r="G5439" s="4">
        <v>-3.0</v>
      </c>
      <c r="H5439" s="5">
        <v>-159.0</v>
      </c>
      <c r="I5439" s="12">
        <f>if(H5439&lt;0,-H5439/(-H5439+100),100/(H5439+100))/(if(H5439&lt;0,-H5439/(-H5439+100),100/(H5439+100))+if(H5438&lt;0,-H5438/(-H5438+100),100/(H5438+100)))</f>
        <v>0.5854009925</v>
      </c>
      <c r="J5439" s="75">
        <v>68.0</v>
      </c>
      <c r="K5439" s="23">
        <f>IF(C5439&lt;&gt;"",IF(C5439+G5439&gt;0,C5439+G5439,""),IF(G5439-C5438&gt;0,G5439-C5438,""))</f>
        <v>0.2</v>
      </c>
      <c r="L5439" s="15">
        <f>if(K5439&lt;&gt;"",if(J5438-J5439&lt;G5439,1,if(G5439=J5438-J5439,"Push",0)),"")</f>
        <v>1</v>
      </c>
    </row>
    <row r="5440" hidden="1">
      <c r="A5440" s="76">
        <v>44231.0</v>
      </c>
      <c r="B5440" s="77" t="s">
        <v>198</v>
      </c>
      <c r="C5440" s="9"/>
      <c r="D5440" s="9"/>
      <c r="E5440" s="9">
        <v>27.5</v>
      </c>
      <c r="F5440" s="9"/>
      <c r="G5440" s="4">
        <v>8.5</v>
      </c>
      <c r="H5440" s="5">
        <v>325.0</v>
      </c>
      <c r="I5440" s="12">
        <f>if(H5440&lt;0,-H5440/(-H5440+100),100/(H5440+100))/(if(H5440&lt;0,-H5440/(-H5440+100),100/(H5440+100))+if(H5441&lt;0,-H5441/(-H5441+100),100/(H5441+100)))</f>
        <v>0.2244362874</v>
      </c>
      <c r="J5440" s="78">
        <v>61.0</v>
      </c>
      <c r="K5440" s="14" t="str">
        <f>IF(C5440&lt;&gt;"",IF(C5440+G5440&gt;0,C5440+G5440,""),IF(G5440-C5441&gt;0,G5440-C5441,""))</f>
        <v/>
      </c>
      <c r="L5440" s="15" t="str">
        <f>if(K5440&lt;&gt;"",if(J5441-J5440&lt;G5440,1,if(G5440=J5441-J5440,"Push",0)),"")</f>
        <v/>
      </c>
    </row>
    <row r="5441" hidden="1">
      <c r="B5441" s="74" t="s">
        <v>153</v>
      </c>
      <c r="C5441" s="3">
        <v>11.7</v>
      </c>
      <c r="D5441" s="21">
        <v>0.869</v>
      </c>
      <c r="F5441" s="3"/>
      <c r="G5441" s="4">
        <v>-8.5</v>
      </c>
      <c r="H5441" s="5">
        <v>-435.0</v>
      </c>
      <c r="I5441" s="12">
        <f>if(H5441&lt;0,-H5441/(-H5441+100),100/(H5441+100))/(if(H5441&lt;0,-H5441/(-H5441+100),100/(H5441+100))+if(H5440&lt;0,-H5440/(-H5440+100),100/(H5440+100)))</f>
        <v>0.7755637126</v>
      </c>
      <c r="J5441" s="75">
        <v>63.0</v>
      </c>
      <c r="K5441" s="23">
        <f>IF(C5441&lt;&gt;"",IF(C5441+G5441&gt;0,C5441+G5441,""),IF(G5441-C5440&gt;0,G5441-C5440,""))</f>
        <v>3.2</v>
      </c>
      <c r="L5441" s="15">
        <f>if(K5441&lt;&gt;"",if(J5440-J5441&lt;G5441,1,if(G5441=J5440-J5441,"Push",0)),"")</f>
        <v>0</v>
      </c>
    </row>
    <row r="5442" hidden="1">
      <c r="A5442" s="76">
        <v>44231.0</v>
      </c>
      <c r="B5442" s="77" t="s">
        <v>261</v>
      </c>
      <c r="C5442" s="9">
        <v>1.9</v>
      </c>
      <c r="D5442" s="25">
        <v>0.574</v>
      </c>
      <c r="E5442" s="9">
        <v>86.7</v>
      </c>
      <c r="F5442" s="9"/>
      <c r="G5442" s="4">
        <v>-1.5</v>
      </c>
      <c r="H5442" s="5">
        <v>-124.0</v>
      </c>
      <c r="I5442" s="12">
        <f>if(H5442&lt;0,-H5442/(-H5442+100),100/(H5442+100))/(if(H5442&lt;0,-H5442/(-H5442+100),100/(H5442+100))+if(H5443&lt;0,-H5443/(-H5443+100),100/(H5443+100)))</f>
        <v>0.53035894</v>
      </c>
      <c r="J5442" s="78">
        <v>58.0</v>
      </c>
      <c r="K5442" s="14">
        <f>IF(C5442&lt;&gt;"",IF(C5442+G5442&gt;0,C5442+G5442,""),IF(G5442-C5443&gt;0,G5442-C5443,""))</f>
        <v>0.4</v>
      </c>
      <c r="L5442" s="15">
        <f>if(K5442&lt;&gt;"",if(J5443-J5442&lt;G5442,1,if(G5442=J5443-J5442,"Push",0)),"")</f>
        <v>0</v>
      </c>
    </row>
    <row r="5443" hidden="1">
      <c r="B5443" s="74" t="s">
        <v>344</v>
      </c>
      <c r="C5443" s="3"/>
      <c r="D5443" s="3"/>
      <c r="F5443" s="3"/>
      <c r="G5443" s="4">
        <v>1.5</v>
      </c>
      <c r="H5443" s="5">
        <v>104.0</v>
      </c>
      <c r="I5443" s="12">
        <f>if(H5443&lt;0,-H5443/(-H5443+100),100/(H5443+100))/(if(H5443&lt;0,-H5443/(-H5443+100),100/(H5443+100))+if(H5442&lt;0,-H5442/(-H5442+100),100/(H5442+100)))</f>
        <v>0.46964106</v>
      </c>
      <c r="J5443" s="75">
        <v>73.0</v>
      </c>
      <c r="K5443" s="23" t="str">
        <f>IF(C5443&lt;&gt;"",IF(C5443+G5443&gt;0,C5443+G5443,""),IF(G5443-C5442&gt;0,G5443-C5442,""))</f>
        <v/>
      </c>
      <c r="L5443" s="15" t="str">
        <f>if(K5443&lt;&gt;"",if(J5442-J5443&lt;G5443,1,if(G5443=J5442-J5443,"Push",0)),"")</f>
        <v/>
      </c>
    </row>
    <row r="5444" hidden="1">
      <c r="A5444" s="76">
        <v>44231.0</v>
      </c>
      <c r="B5444" s="77" t="s">
        <v>90</v>
      </c>
      <c r="C5444" s="9"/>
      <c r="D5444" s="9"/>
      <c r="E5444" s="9">
        <v>84.0</v>
      </c>
      <c r="F5444" s="9"/>
      <c r="G5444" s="4">
        <v>5.5</v>
      </c>
      <c r="H5444" s="5">
        <v>195.0</v>
      </c>
      <c r="I5444" s="12">
        <f>if(H5444&lt;0,-H5444/(-H5444+100),100/(H5444+100))/(if(H5444&lt;0,-H5444/(-H5444+100),100/(H5444+100))+if(H5445&lt;0,-H5445/(-H5445+100),100/(H5445+100)))</f>
        <v>0.3244274809</v>
      </c>
      <c r="J5444" s="78">
        <v>89.0</v>
      </c>
      <c r="K5444" s="14" t="str">
        <f>IF(C5444&lt;&gt;"",IF(C5444+G5444&gt;0,C5444+G5444,""),IF(G5444-C5445&gt;0,G5444-C5445,""))</f>
        <v/>
      </c>
      <c r="L5444" s="15" t="str">
        <f>if(K5444&lt;&gt;"",if(J5445-J5444&lt;G5444,1,if(G5444=J5445-J5444,"Push",0)),"")</f>
        <v/>
      </c>
    </row>
    <row r="5445" hidden="1">
      <c r="B5445" s="74" t="s">
        <v>88</v>
      </c>
      <c r="C5445" s="3">
        <v>7.7</v>
      </c>
      <c r="D5445" s="21">
        <v>0.776</v>
      </c>
      <c r="F5445" s="3"/>
      <c r="G5445" s="4">
        <v>-5.5</v>
      </c>
      <c r="H5445" s="5">
        <v>-240.0</v>
      </c>
      <c r="I5445" s="12">
        <f>if(H5445&lt;0,-H5445/(-H5445+100),100/(H5445+100))/(if(H5445&lt;0,-H5445/(-H5445+100),100/(H5445+100))+if(H5444&lt;0,-H5444/(-H5444+100),100/(H5444+100)))</f>
        <v>0.6755725191</v>
      </c>
      <c r="J5445" s="75">
        <v>85.0</v>
      </c>
      <c r="K5445" s="23">
        <f>IF(C5445&lt;&gt;"",IF(C5445+G5445&gt;0,C5445+G5445,""),IF(G5445-C5444&gt;0,G5445-C5444,""))</f>
        <v>2.2</v>
      </c>
      <c r="L5445" s="15">
        <f>if(K5445&lt;&gt;"",if(J5444-J5445&lt;G5445,1,if(G5445=J5444-J5445,"Push",0)),"")</f>
        <v>0</v>
      </c>
    </row>
    <row r="5446" hidden="1">
      <c r="A5446" s="76">
        <v>44231.0</v>
      </c>
      <c r="B5446" s="77" t="s">
        <v>333</v>
      </c>
      <c r="C5446" s="9">
        <v>0.9</v>
      </c>
      <c r="D5446" s="25">
        <v>0.533</v>
      </c>
      <c r="E5446" s="9">
        <v>69.3</v>
      </c>
      <c r="F5446" s="9"/>
      <c r="G5446" s="4">
        <v>1.5</v>
      </c>
      <c r="H5446" s="5">
        <v>104.0</v>
      </c>
      <c r="I5446" s="12">
        <f>if(H5446&lt;0,-H5446/(-H5446+100),100/(H5446+100))/(if(H5446&lt;0,-H5446/(-H5446+100),100/(H5446+100))+if(H5447&lt;0,-H5447/(-H5447+100),100/(H5447+100)))</f>
        <v>0.46964106</v>
      </c>
      <c r="J5446" s="78">
        <v>63.0</v>
      </c>
      <c r="K5446" s="14">
        <f>IF(C5446&lt;&gt;"",IF(C5446+G5446&gt;0,C5446+G5446,""),IF(G5446-C5447&gt;0,G5446-C5447,""))</f>
        <v>2.4</v>
      </c>
      <c r="L5446" s="15">
        <f>if(K5446&lt;&gt;"",if(J5447-J5446&lt;G5446,1,if(G5446=J5447-J5446,"Push",0)),"")</f>
        <v>1</v>
      </c>
    </row>
    <row r="5447" hidden="1">
      <c r="B5447" s="74" t="s">
        <v>443</v>
      </c>
      <c r="C5447" s="3"/>
      <c r="D5447" s="3"/>
      <c r="F5447" s="3"/>
      <c r="G5447" s="4">
        <v>-1.5</v>
      </c>
      <c r="H5447" s="5">
        <v>-124.0</v>
      </c>
      <c r="I5447" s="12">
        <f>if(H5447&lt;0,-H5447/(-H5447+100),100/(H5447+100))/(if(H5447&lt;0,-H5447/(-H5447+100),100/(H5447+100))+if(H5446&lt;0,-H5446/(-H5446+100),100/(H5446+100)))</f>
        <v>0.53035894</v>
      </c>
      <c r="J5447" s="75">
        <v>60.0</v>
      </c>
      <c r="K5447" s="23" t="str">
        <f>IF(C5447&lt;&gt;"",IF(C5447+G5447&gt;0,C5447+G5447,""),IF(G5447-C5446&gt;0,G5447-C5446,""))</f>
        <v/>
      </c>
      <c r="L5447" s="15" t="str">
        <f>if(K5447&lt;&gt;"",if(J5446-J5447&lt;G5447,1,if(G5447=J5446-J5447,"Push",0)),"")</f>
        <v/>
      </c>
    </row>
    <row r="5448" hidden="1">
      <c r="A5448" s="76">
        <v>44231.0</v>
      </c>
      <c r="B5448" s="77" t="s">
        <v>307</v>
      </c>
      <c r="C5448" s="9">
        <v>2.8</v>
      </c>
      <c r="D5448" s="25">
        <v>0.608</v>
      </c>
      <c r="E5448" s="9">
        <v>61.5</v>
      </c>
      <c r="F5448" s="9"/>
      <c r="G5448" s="4">
        <v>-2.5</v>
      </c>
      <c r="H5448" s="5">
        <v>-148.0</v>
      </c>
      <c r="I5448" s="12">
        <f>if(H5448&lt;0,-H5448/(-H5448+100),100/(H5448+100))/(if(H5448&lt;0,-H5448/(-H5448+100),100/(H5448+100))+if(H5449&lt;0,-H5449/(-H5449+100),100/(H5449+100)))</f>
        <v>0.5676429568</v>
      </c>
      <c r="J5448" s="78">
        <v>56.0</v>
      </c>
      <c r="K5448" s="14">
        <f>IF(C5448&lt;&gt;"",IF(C5448+G5448&gt;0,C5448+G5448,""),IF(G5448-C5449&gt;0,G5448-C5449,""))</f>
        <v>0.3</v>
      </c>
      <c r="L5448" s="15">
        <f>if(K5448&lt;&gt;"",if(J5449-J5448&lt;G5448,1,if(G5448=J5449-J5448,"Push",0)),"")</f>
        <v>0</v>
      </c>
    </row>
    <row r="5449" hidden="1">
      <c r="B5449" s="74" t="s">
        <v>95</v>
      </c>
      <c r="C5449" s="3"/>
      <c r="D5449" s="3"/>
      <c r="F5449" s="3"/>
      <c r="G5449" s="4">
        <v>2.5</v>
      </c>
      <c r="H5449" s="5">
        <v>120.0</v>
      </c>
      <c r="I5449" s="12">
        <f>if(H5449&lt;0,-H5449/(-H5449+100),100/(H5449+100))/(if(H5449&lt;0,-H5449/(-H5449+100),100/(H5449+100))+if(H5448&lt;0,-H5448/(-H5448+100),100/(H5448+100)))</f>
        <v>0.4323570432</v>
      </c>
      <c r="J5449" s="75">
        <v>66.0</v>
      </c>
      <c r="K5449" s="23" t="str">
        <f>IF(C5449&lt;&gt;"",IF(C5449+G5449&gt;0,C5449+G5449,""),IF(G5449-C5448&gt;0,G5449-C5448,""))</f>
        <v/>
      </c>
      <c r="L5449" s="15" t="str">
        <f>if(K5449&lt;&gt;"",if(J5448-J5449&lt;G5449,1,if(G5449=J5448-J5449,"Push",0)),"")</f>
        <v/>
      </c>
    </row>
    <row r="5450" hidden="1">
      <c r="A5450" s="76">
        <v>44231.0</v>
      </c>
      <c r="B5450" s="77" t="s">
        <v>56</v>
      </c>
      <c r="C5450" s="9"/>
      <c r="D5450" s="9"/>
      <c r="E5450" s="9">
        <v>52.5</v>
      </c>
      <c r="F5450" s="9"/>
      <c r="G5450" s="4">
        <v>2.0</v>
      </c>
      <c r="H5450" s="5">
        <v>112.0</v>
      </c>
      <c r="I5450" s="12">
        <f>if(H5450&lt;0,-H5450/(-H5450+100),100/(H5450+100))/(if(H5450&lt;0,-H5450/(-H5450+100),100/(H5450+100))+if(H5451&lt;0,-H5451/(-H5451+100),100/(H5451+100)))</f>
        <v>0.4516676961</v>
      </c>
      <c r="J5450" s="78">
        <v>94.0</v>
      </c>
      <c r="K5450" s="14" t="str">
        <f>IF(C5450&lt;&gt;"",IF(C5450+G5450&gt;0,C5450+G5450,""),IF(G5450-C5451&gt;0,G5450-C5451,""))</f>
        <v/>
      </c>
      <c r="L5450" s="15" t="str">
        <f>if(K5450&lt;&gt;"",if(J5451-J5450&lt;G5450,1,if(G5450=J5451-J5450,"Push",0)),"")</f>
        <v/>
      </c>
    </row>
    <row r="5451" hidden="1">
      <c r="B5451" s="74" t="s">
        <v>94</v>
      </c>
      <c r="C5451" s="3">
        <v>7.8</v>
      </c>
      <c r="D5451" s="21">
        <v>0.749</v>
      </c>
      <c r="F5451" s="3"/>
      <c r="G5451" s="4">
        <v>-2.0</v>
      </c>
      <c r="H5451" s="5">
        <v>-134.0</v>
      </c>
      <c r="I5451" s="12">
        <f>if(H5451&lt;0,-H5451/(-H5451+100),100/(H5451+100))/(if(H5451&lt;0,-H5451/(-H5451+100),100/(H5451+100))+if(H5450&lt;0,-H5450/(-H5450+100),100/(H5450+100)))</f>
        <v>0.5483323039</v>
      </c>
      <c r="J5451" s="75">
        <v>79.0</v>
      </c>
      <c r="K5451" s="23">
        <f>IF(C5451&lt;&gt;"",IF(C5451+G5451&gt;0,C5451+G5451,""),IF(G5451-C5450&gt;0,G5451-C5450,""))</f>
        <v>5.8</v>
      </c>
      <c r="L5451" s="15">
        <f>if(K5451&lt;&gt;"",if(J5450-J5451&lt;G5451,1,if(G5451=J5450-J5451,"Push",0)),"")</f>
        <v>0</v>
      </c>
    </row>
    <row r="5452" hidden="1">
      <c r="A5452" s="76">
        <v>44231.0</v>
      </c>
      <c r="B5452" s="77" t="s">
        <v>91</v>
      </c>
      <c r="C5452" s="9"/>
      <c r="D5452" s="9"/>
      <c r="E5452" s="9">
        <v>45.4</v>
      </c>
      <c r="F5452" s="9"/>
      <c r="G5452" s="4">
        <v>4.5</v>
      </c>
      <c r="H5452" s="5">
        <v>165.0</v>
      </c>
      <c r="I5452" s="12">
        <f>if(H5452&lt;0,-H5452/(-H5452+100),100/(H5452+100))/(if(H5452&lt;0,-H5452/(-H5452+100),100/(H5452+100))+if(H5453&lt;0,-H5453/(-H5453+100),100/(H5453+100)))</f>
        <v>0.3614457831</v>
      </c>
      <c r="J5452" s="78">
        <v>78.0</v>
      </c>
      <c r="K5452" s="14" t="str">
        <f>IF(C5452&lt;&gt;"",IF(C5452+G5452&gt;0,C5452+G5452,""),IF(G5452-C5453&gt;0,G5452-C5453,""))</f>
        <v/>
      </c>
      <c r="L5452" s="15" t="str">
        <f>if(K5452&lt;&gt;"",if(J5453-J5452&lt;G5452,1,if(G5452=J5453-J5452,"Push",0)),"")</f>
        <v/>
      </c>
    </row>
    <row r="5453" hidden="1">
      <c r="B5453" s="74" t="s">
        <v>433</v>
      </c>
      <c r="C5453" s="3">
        <v>4.8</v>
      </c>
      <c r="D5453" s="21">
        <v>0.661</v>
      </c>
      <c r="F5453" s="3"/>
      <c r="G5453" s="4">
        <v>-4.5</v>
      </c>
      <c r="H5453" s="5">
        <v>-200.0</v>
      </c>
      <c r="I5453" s="12">
        <f>if(H5453&lt;0,-H5453/(-H5453+100),100/(H5453+100))/(if(H5453&lt;0,-H5453/(-H5453+100),100/(H5453+100))+if(H5452&lt;0,-H5452/(-H5452+100),100/(H5452+100)))</f>
        <v>0.6385542169</v>
      </c>
      <c r="J5453" s="75">
        <v>70.0</v>
      </c>
      <c r="K5453" s="23">
        <f>IF(C5453&lt;&gt;"",IF(C5453+G5453&gt;0,C5453+G5453,""),IF(G5453-C5452&gt;0,G5453-C5452,""))</f>
        <v>0.3</v>
      </c>
      <c r="L5453" s="15">
        <f>if(K5453&lt;&gt;"",if(J5452-J5453&lt;G5453,1,if(G5453=J5452-J5453,"Push",0)),"")</f>
        <v>0</v>
      </c>
    </row>
    <row r="5454" hidden="1">
      <c r="A5454" s="76">
        <v>44231.0</v>
      </c>
      <c r="B5454" s="77" t="s">
        <v>148</v>
      </c>
      <c r="C5454" s="9">
        <v>24.1</v>
      </c>
      <c r="D5454" s="25">
        <v>0.973</v>
      </c>
      <c r="E5454" s="9">
        <v>41.2</v>
      </c>
      <c r="F5454" s="9"/>
      <c r="G5454" s="4">
        <v>-18.5</v>
      </c>
      <c r="H5454" s="5">
        <v>-3335.0</v>
      </c>
      <c r="I5454" s="12">
        <f>if(H5454&lt;0,-H5454/(-H5454+100),100/(H5454+100))/(if(H5454&lt;0,-H5454/(-H5454+100),100/(H5454+100))+if(H5455&lt;0,-H5455/(-H5455+100),100/(H5455+100)))</f>
        <v>0.9265868775</v>
      </c>
      <c r="J5454" s="78">
        <v>105.0</v>
      </c>
      <c r="K5454" s="14">
        <f>IF(C5454&lt;&gt;"",IF(C5454+G5454&gt;0,C5454+G5454,""),IF(G5454-C5455&gt;0,G5454-C5455,""))</f>
        <v>5.6</v>
      </c>
      <c r="L5454" s="15">
        <f>if(K5454&lt;&gt;"",if(J5455-J5454&lt;G5454,1,if(G5454=J5455-J5454,"Push",0)),"")</f>
        <v>1</v>
      </c>
    </row>
    <row r="5455" hidden="1">
      <c r="B5455" s="74" t="s">
        <v>132</v>
      </c>
      <c r="C5455" s="3"/>
      <c r="D5455" s="3"/>
      <c r="F5455" s="3"/>
      <c r="G5455" s="4">
        <v>18.5</v>
      </c>
      <c r="H5455" s="5">
        <v>1200.0</v>
      </c>
      <c r="I5455" s="12">
        <f>if(H5455&lt;0,-H5455/(-H5455+100),100/(H5455+100))/(if(H5455&lt;0,-H5455/(-H5455+100),100/(H5455+100))+if(H5454&lt;0,-H5454/(-H5454+100),100/(H5454+100)))</f>
        <v>0.07341312246</v>
      </c>
      <c r="J5455" s="75">
        <v>60.0</v>
      </c>
      <c r="K5455" s="23" t="str">
        <f>IF(C5455&lt;&gt;"",IF(C5455+G5455&gt;0,C5455+G5455,""),IF(G5455-C5454&gt;0,G5455-C5454,""))</f>
        <v/>
      </c>
      <c r="L5455" s="15" t="str">
        <f>if(K5455&lt;&gt;"",if(J5454-J5455&lt;G5455,1,if(G5455=J5454-J5455,"Push",0)),"")</f>
        <v/>
      </c>
    </row>
    <row r="5456" hidden="1">
      <c r="A5456" s="76">
        <v>44231.0</v>
      </c>
      <c r="B5456" s="77" t="s">
        <v>339</v>
      </c>
      <c r="C5456" s="9"/>
      <c r="D5456" s="9"/>
      <c r="E5456" s="9">
        <v>29.1</v>
      </c>
      <c r="F5456" s="9"/>
      <c r="G5456" s="4">
        <v>9.5</v>
      </c>
      <c r="H5456" s="5">
        <v>390.0</v>
      </c>
      <c r="I5456" s="12">
        <f>if(H5456&lt;0,-H5456/(-H5456+100),100/(H5456+100))/(if(H5456&lt;0,-H5456/(-H5456+100),100/(H5456+100))+if(H5457&lt;0,-H5457/(-H5457+100),100/(H5457+100)))</f>
        <v>0.1952277657</v>
      </c>
      <c r="J5456" s="78">
        <v>53.0</v>
      </c>
      <c r="K5456" s="14" t="str">
        <f>IF(C5456&lt;&gt;"",IF(C5456+G5456&gt;0,C5456+G5456,""),IF(G5456-C5457&gt;0,G5456-C5457,""))</f>
        <v/>
      </c>
      <c r="L5456" s="15" t="str">
        <f>if(K5456&lt;&gt;"",if(J5457-J5456&lt;G5456,1,if(G5456=J5457-J5456,"Push",0)),"")</f>
        <v/>
      </c>
    </row>
    <row r="5457" hidden="1">
      <c r="B5457" s="74" t="s">
        <v>398</v>
      </c>
      <c r="C5457" s="3">
        <v>11.5</v>
      </c>
      <c r="D5457" s="21">
        <v>0.867</v>
      </c>
      <c r="F5457" s="3"/>
      <c r="G5457" s="4">
        <v>-9.5</v>
      </c>
      <c r="H5457" s="5">
        <v>-530.0</v>
      </c>
      <c r="I5457" s="12">
        <f>if(H5457&lt;0,-H5457/(-H5457+100),100/(H5457+100))/(if(H5457&lt;0,-H5457/(-H5457+100),100/(H5457+100))+if(H5456&lt;0,-H5456/(-H5456+100),100/(H5456+100)))</f>
        <v>0.8047722343</v>
      </c>
      <c r="J5457" s="75">
        <v>59.0</v>
      </c>
      <c r="K5457" s="23">
        <f>IF(C5457&lt;&gt;"",IF(C5457+G5457&gt;0,C5457+G5457,""),IF(G5457-C5456&gt;0,G5457-C5456,""))</f>
        <v>2</v>
      </c>
      <c r="L5457" s="15">
        <f>if(K5457&lt;&gt;"",if(J5456-J5457&lt;G5457,1,if(G5457=J5456-J5457,"Push",0)),"")</f>
        <v>0</v>
      </c>
    </row>
    <row r="5458" hidden="1">
      <c r="A5458" s="79">
        <v>44231.0</v>
      </c>
      <c r="B5458" s="80" t="s">
        <v>234</v>
      </c>
      <c r="C5458" s="28">
        <v>9.6</v>
      </c>
      <c r="D5458" s="53">
        <v>0.808</v>
      </c>
      <c r="E5458" s="28">
        <v>48.8</v>
      </c>
      <c r="F5458" s="28"/>
      <c r="G5458" s="68"/>
      <c r="H5458" s="31"/>
      <c r="I5458" s="32"/>
      <c r="J5458" s="81">
        <v>89.0</v>
      </c>
      <c r="K5458" s="34"/>
      <c r="L5458" s="35"/>
    </row>
    <row r="5459" hidden="1">
      <c r="B5459" s="82" t="s">
        <v>43</v>
      </c>
      <c r="C5459" s="37"/>
      <c r="D5459" s="37"/>
      <c r="F5459" s="37"/>
      <c r="G5459" s="68"/>
      <c r="H5459" s="31"/>
      <c r="I5459" s="32"/>
      <c r="J5459" s="83">
        <v>61.0</v>
      </c>
      <c r="K5459" s="40"/>
      <c r="L5459" s="35"/>
    </row>
    <row r="5460" hidden="1">
      <c r="A5460" s="76">
        <v>44231.0</v>
      </c>
      <c r="B5460" s="77" t="s">
        <v>138</v>
      </c>
      <c r="C5460" s="9"/>
      <c r="D5460" s="9"/>
      <c r="E5460" s="9">
        <v>80.5</v>
      </c>
      <c r="F5460" s="9"/>
      <c r="G5460" s="4">
        <v>5.0</v>
      </c>
      <c r="H5460" s="5">
        <v>180.0</v>
      </c>
      <c r="I5460" s="12">
        <f>if(H5460&lt;0,-H5460/(-H5460+100),100/(H5460+100))/(if(H5460&lt;0,-H5460/(-H5460+100),100/(H5460+100))+if(H5461&lt;0,-H5461/(-H5461+100),100/(H5461+100)))</f>
        <v>0.3403141361</v>
      </c>
      <c r="J5460" s="78">
        <v>72.0</v>
      </c>
      <c r="K5460" s="14" t="str">
        <f>IF(C5460&lt;&gt;"",IF(C5460+G5460&gt;0,C5460+G5460,""),IF(G5460-C5461&gt;0,G5460-C5461,""))</f>
        <v/>
      </c>
      <c r="L5460" s="15" t="str">
        <f>if(K5460&lt;&gt;"",if(J5461-J5460&lt;G5460,1,if(G5460=J5461-J5460,"Push",0)),"")</f>
        <v/>
      </c>
    </row>
    <row r="5461" hidden="1">
      <c r="B5461" s="74" t="s">
        <v>118</v>
      </c>
      <c r="C5461" s="3">
        <v>5.2</v>
      </c>
      <c r="D5461" s="21">
        <v>0.684</v>
      </c>
      <c r="F5461" s="3"/>
      <c r="G5461" s="4">
        <v>-5.0</v>
      </c>
      <c r="H5461" s="5">
        <v>-225.0</v>
      </c>
      <c r="I5461" s="12">
        <f>if(H5461&lt;0,-H5461/(-H5461+100),100/(H5461+100))/(if(H5461&lt;0,-H5461/(-H5461+100),100/(H5461+100))+if(H5460&lt;0,-H5460/(-H5460+100),100/(H5460+100)))</f>
        <v>0.6596858639</v>
      </c>
      <c r="J5461" s="75">
        <v>76.0</v>
      </c>
      <c r="K5461" s="23">
        <f>IF(C5461&lt;&gt;"",IF(C5461+G5461&gt;0,C5461+G5461,""),IF(G5461-C5460&gt;0,G5461-C5460,""))</f>
        <v>0.2</v>
      </c>
      <c r="L5461" s="15">
        <f>if(K5461&lt;&gt;"",if(J5460-J5461&lt;G5461,1,if(G5461=J5460-J5461,"Push",0)),"")</f>
        <v>0</v>
      </c>
    </row>
    <row r="5462" hidden="1">
      <c r="A5462" s="76">
        <v>44231.0</v>
      </c>
      <c r="B5462" s="77" t="s">
        <v>230</v>
      </c>
      <c r="C5462" s="9">
        <v>24.6</v>
      </c>
      <c r="D5462" s="25">
        <v>0.973</v>
      </c>
      <c r="E5462" s="9">
        <v>65.9</v>
      </c>
      <c r="F5462" s="9"/>
      <c r="G5462" s="4">
        <v>-23.0</v>
      </c>
      <c r="I5462" s="12"/>
      <c r="J5462" s="78">
        <v>76.0</v>
      </c>
      <c r="K5462" s="14">
        <f>IF(C5462&lt;&gt;"",IF(C5462+G5462&gt;0,C5462+G5462,""),IF(G5462-C5463&gt;0,G5462-C5463,""))</f>
        <v>1.6</v>
      </c>
      <c r="L5462" s="15">
        <f>if(K5462&lt;&gt;"",if(J5463-J5462&lt;G5462,1,if(G5462=J5463-J5462,"Push",0)),"")</f>
        <v>0</v>
      </c>
    </row>
    <row r="5463" hidden="1">
      <c r="B5463" s="74" t="s">
        <v>106</v>
      </c>
      <c r="C5463" s="3"/>
      <c r="D5463" s="3"/>
      <c r="F5463" s="3"/>
      <c r="G5463" s="4">
        <v>23.0</v>
      </c>
      <c r="I5463" s="12"/>
      <c r="J5463" s="75">
        <v>58.0</v>
      </c>
      <c r="K5463" s="23" t="str">
        <f>IF(C5463&lt;&gt;"",IF(C5463+G5463&gt;0,C5463+G5463,""),IF(G5463-C5462&gt;0,G5463-C5462,""))</f>
        <v/>
      </c>
      <c r="L5463" s="15" t="str">
        <f>if(K5463&lt;&gt;"",if(J5462-J5463&lt;G5463,1,if(G5463=J5462-J5463,"Push",0)),"")</f>
        <v/>
      </c>
    </row>
    <row r="5464" hidden="1">
      <c r="A5464" s="76">
        <v>44231.0</v>
      </c>
      <c r="B5464" s="77" t="s">
        <v>311</v>
      </c>
      <c r="C5464" s="9">
        <v>6.9</v>
      </c>
      <c r="D5464" s="25">
        <v>0.748</v>
      </c>
      <c r="E5464" s="9">
        <v>64.0</v>
      </c>
      <c r="F5464" s="9"/>
      <c r="G5464" s="4">
        <v>-6.0</v>
      </c>
      <c r="H5464" s="5">
        <v>-275.0</v>
      </c>
      <c r="I5464" s="12">
        <f>if(H5464&lt;0,-H5464/(-H5464+100),100/(H5464+100))/(if(H5464&lt;0,-H5464/(-H5464+100),100/(H5464+100))+if(H5465&lt;0,-H5465/(-H5465+100),100/(H5465+100)))</f>
        <v>0.6978851964</v>
      </c>
      <c r="J5464" s="78">
        <v>70.0</v>
      </c>
      <c r="K5464" s="14">
        <f>IF(C5464&lt;&gt;"",IF(C5464+G5464&gt;0,C5464+G5464,""),IF(G5464-C5465&gt;0,G5464-C5465,""))</f>
        <v>0.9</v>
      </c>
      <c r="L5464" s="15">
        <f>if(K5464&lt;&gt;"",if(J5465-J5464&lt;G5464,1,if(G5464=J5465-J5464,"Push",0)),"")</f>
        <v>1</v>
      </c>
    </row>
    <row r="5465" hidden="1">
      <c r="B5465" s="74" t="s">
        <v>27</v>
      </c>
      <c r="C5465" s="3"/>
      <c r="D5465" s="3"/>
      <c r="F5465" s="3"/>
      <c r="G5465" s="4">
        <v>6.0</v>
      </c>
      <c r="H5465" s="5">
        <v>215.0</v>
      </c>
      <c r="I5465" s="12">
        <f>if(H5465&lt;0,-H5465/(-H5465+100),100/(H5465+100))/(if(H5465&lt;0,-H5465/(-H5465+100),100/(H5465+100))+if(H5464&lt;0,-H5464/(-H5464+100),100/(H5464+100)))</f>
        <v>0.3021148036</v>
      </c>
      <c r="J5465" s="75">
        <v>55.0</v>
      </c>
      <c r="K5465" s="23" t="str">
        <f>IF(C5465&lt;&gt;"",IF(C5465+G5465&gt;0,C5465+G5465,""),IF(G5465-C5464&gt;0,G5465-C5464,""))</f>
        <v/>
      </c>
      <c r="L5465" s="15" t="str">
        <f>if(K5465&lt;&gt;"",if(J5464-J5465&lt;G5465,1,if(G5465=J5464-J5465,"Push",0)),"")</f>
        <v/>
      </c>
    </row>
    <row r="5466" hidden="1">
      <c r="A5466" s="76">
        <v>44231.0</v>
      </c>
      <c r="B5466" s="77" t="s">
        <v>298</v>
      </c>
      <c r="C5466" s="9"/>
      <c r="D5466" s="9"/>
      <c r="E5466" s="9">
        <v>56.3</v>
      </c>
      <c r="F5466" s="9"/>
      <c r="G5466" s="4">
        <v>6.0</v>
      </c>
      <c r="H5466" s="5">
        <v>215.0</v>
      </c>
      <c r="I5466" s="12">
        <f>if(H5466&lt;0,-H5466/(-H5466+100),100/(H5466+100))/(if(H5466&lt;0,-H5466/(-H5466+100),100/(H5466+100))+if(H5467&lt;0,-H5467/(-H5467+100),100/(H5467+100)))</f>
        <v>0.3042300479</v>
      </c>
      <c r="J5466" s="78">
        <v>71.0</v>
      </c>
      <c r="K5466" s="14">
        <f>IF(C5466&lt;&gt;"",IF(C5466+G5466&gt;0,C5466+G5466,""),IF(G5466-C5467&gt;0,G5466-C5467,""))</f>
        <v>0.1</v>
      </c>
      <c r="L5466" s="15">
        <f>if(K5466&lt;&gt;"",if(J5467-J5466&lt;G5466,1,if(G5466=J5467-J5466,"Push",0)),"")</f>
        <v>0</v>
      </c>
    </row>
    <row r="5467" hidden="1">
      <c r="B5467" s="74" t="s">
        <v>28</v>
      </c>
      <c r="C5467" s="3">
        <v>5.9</v>
      </c>
      <c r="D5467" s="21">
        <v>0.715</v>
      </c>
      <c r="F5467" s="3"/>
      <c r="G5467" s="4">
        <v>-6.0</v>
      </c>
      <c r="H5467" s="5">
        <v>-265.0</v>
      </c>
      <c r="I5467" s="12">
        <f>if(H5467&lt;0,-H5467/(-H5467+100),100/(H5467+100))/(if(H5467&lt;0,-H5467/(-H5467+100),100/(H5467+100))+if(H5466&lt;0,-H5466/(-H5466+100),100/(H5466+100)))</f>
        <v>0.6957699521</v>
      </c>
      <c r="J5467" s="75">
        <v>91.0</v>
      </c>
      <c r="K5467" s="23" t="str">
        <f>IF(C5467&lt;&gt;"",IF(C5467+G5467&gt;0,C5467+G5467,""),IF(G5467-C5466&gt;0,G5467-C5466,""))</f>
        <v/>
      </c>
      <c r="L5467" s="15" t="str">
        <f>if(K5467&lt;&gt;"",if(J5466-J5467&lt;G5467,1,if(G5467=J5466-J5467,"Push",0)),"")</f>
        <v/>
      </c>
    </row>
    <row r="5468" hidden="1">
      <c r="A5468" s="76">
        <v>44231.0</v>
      </c>
      <c r="B5468" s="77" t="s">
        <v>40</v>
      </c>
      <c r="C5468" s="9">
        <v>12.3</v>
      </c>
      <c r="D5468" s="25">
        <v>0.873</v>
      </c>
      <c r="E5468" s="9">
        <v>51.6</v>
      </c>
      <c r="F5468" s="9"/>
      <c r="G5468" s="4">
        <v>-11.0</v>
      </c>
      <c r="H5468" s="5">
        <v>-770.0</v>
      </c>
      <c r="I5468" s="12">
        <f>if(H5468&lt;0,-H5468/(-H5468+100),100/(H5468+100))/(if(H5468&lt;0,-H5468/(-H5468+100),100/(H5468+100))+if(H5469&lt;0,-H5469/(-H5469+100),100/(H5469+100)))</f>
        <v>0.8437219328</v>
      </c>
      <c r="J5468" s="78">
        <v>69.0</v>
      </c>
      <c r="K5468" s="14">
        <f>IF(C5468&lt;&gt;"",IF(C5468+G5468&gt;0,C5468+G5468,""),IF(G5468-C5469&gt;0,G5468-C5469,""))</f>
        <v>1.3</v>
      </c>
      <c r="L5468" s="15">
        <f>if(K5468&lt;&gt;"",if(J5469-J5468&lt;G5468,1,if(G5468=J5469-J5468,"Push",0)),"")</f>
        <v>1</v>
      </c>
    </row>
    <row r="5469" hidden="1">
      <c r="B5469" s="74" t="s">
        <v>186</v>
      </c>
      <c r="C5469" s="3"/>
      <c r="D5469" s="3"/>
      <c r="F5469" s="3"/>
      <c r="G5469" s="4">
        <v>11.0</v>
      </c>
      <c r="H5469" s="5">
        <v>510.0</v>
      </c>
      <c r="I5469" s="12">
        <f>if(H5469&lt;0,-H5469/(-H5469+100),100/(H5469+100))/(if(H5469&lt;0,-H5469/(-H5469+100),100/(H5469+100))+if(H5468&lt;0,-H5468/(-H5468+100),100/(H5468+100)))</f>
        <v>0.1562780672</v>
      </c>
      <c r="J5469" s="75">
        <v>53.0</v>
      </c>
      <c r="K5469" s="23" t="str">
        <f>IF(C5469&lt;&gt;"",IF(C5469+G5469&gt;0,C5469+G5469,""),IF(G5469-C5468&gt;0,G5469-C5468,""))</f>
        <v/>
      </c>
      <c r="L5469" s="15" t="str">
        <f>if(K5469&lt;&gt;"",if(J5468-J5469&lt;G5469,1,if(G5469=J5468-J5469,"Push",0)),"")</f>
        <v/>
      </c>
    </row>
    <row r="5470" hidden="1">
      <c r="A5470" s="76">
        <v>44231.0</v>
      </c>
      <c r="B5470" s="77" t="s">
        <v>115</v>
      </c>
      <c r="C5470" s="9"/>
      <c r="D5470" s="9"/>
      <c r="E5470" s="9">
        <v>50.7</v>
      </c>
      <c r="F5470" s="9"/>
      <c r="G5470" s="4">
        <v>6.5</v>
      </c>
      <c r="H5470" s="5">
        <v>230.0</v>
      </c>
      <c r="I5470" s="12">
        <f>if(H5470&lt;0,-H5470/(-H5470+100),100/(H5470+100))/(if(H5470&lt;0,-H5470/(-H5470+100),100/(H5470+100))+if(H5471&lt;0,-H5471/(-H5471+100),100/(H5471+100)))</f>
        <v>0.288637194</v>
      </c>
      <c r="J5470" s="78">
        <v>88.0</v>
      </c>
      <c r="K5470" s="14" t="str">
        <f>IF(C5470&lt;&gt;"",IF(C5470+G5470&gt;0,C5470+G5470,""),IF(G5470-C5471&gt;0,G5470-C5471,""))</f>
        <v/>
      </c>
      <c r="L5470" s="15" t="str">
        <f>if(K5470&lt;&gt;"",if(J5471-J5470&lt;G5470,1,if(G5470=J5471-J5470,"Push",0)),"")</f>
        <v/>
      </c>
    </row>
    <row r="5471" hidden="1">
      <c r="B5471" s="74" t="s">
        <v>196</v>
      </c>
      <c r="C5471" s="3">
        <v>8.5</v>
      </c>
      <c r="D5471" s="21">
        <v>0.778</v>
      </c>
      <c r="F5471" s="3"/>
      <c r="G5471" s="4">
        <v>-6.5</v>
      </c>
      <c r="H5471" s="5">
        <v>-295.0</v>
      </c>
      <c r="I5471" s="12">
        <f>if(H5471&lt;0,-H5471/(-H5471+100),100/(H5471+100))/(if(H5471&lt;0,-H5471/(-H5471+100),100/(H5471+100))+if(H5470&lt;0,-H5470/(-H5470+100),100/(H5470+100)))</f>
        <v>0.711362806</v>
      </c>
      <c r="J5471" s="75">
        <v>96.0</v>
      </c>
      <c r="K5471" s="23">
        <f>IF(C5471&lt;&gt;"",IF(C5471+G5471&gt;0,C5471+G5471,""),IF(G5471-C5470&gt;0,G5471-C5470,""))</f>
        <v>2</v>
      </c>
      <c r="L5471" s="15">
        <f>if(K5471&lt;&gt;"",if(J5470-J5471&lt;G5471,1,if(G5471=J5470-J5471,"Push",0)),"")</f>
        <v>1</v>
      </c>
    </row>
    <row r="5472" hidden="1">
      <c r="A5472" s="76">
        <v>44231.0</v>
      </c>
      <c r="B5472" s="77" t="s">
        <v>414</v>
      </c>
      <c r="C5472" s="9">
        <v>14.1</v>
      </c>
      <c r="D5472" s="25">
        <v>0.889</v>
      </c>
      <c r="E5472" s="9">
        <v>49.1</v>
      </c>
      <c r="F5472" s="9"/>
      <c r="G5472" s="4">
        <v>-8.0</v>
      </c>
      <c r="H5472" s="5">
        <v>-385.0</v>
      </c>
      <c r="I5472" s="12">
        <f>if(H5472&lt;0,-H5472/(-H5472+100),100/(H5472+100))/(if(H5472&lt;0,-H5472/(-H5472+100),100/(H5472+100))+if(H5473&lt;0,-H5473/(-H5473+100),100/(H5473+100)))</f>
        <v>0.7581951888</v>
      </c>
      <c r="J5472" s="78">
        <v>74.0</v>
      </c>
      <c r="K5472" s="14">
        <f>IF(C5472&lt;&gt;"",IF(C5472+G5472&gt;0,C5472+G5472,""),IF(G5472-C5473&gt;0,G5472-C5473,""))</f>
        <v>6.1</v>
      </c>
      <c r="L5472" s="15">
        <f>if(K5472&lt;&gt;"",if(J5473-J5472&lt;G5472,1,if(G5472=J5473-J5472,"Push",0)),"")</f>
        <v>0</v>
      </c>
    </row>
    <row r="5473" hidden="1">
      <c r="B5473" s="74" t="s">
        <v>297</v>
      </c>
      <c r="C5473" s="3"/>
      <c r="D5473" s="3"/>
      <c r="F5473" s="3"/>
      <c r="G5473" s="4">
        <v>8.0</v>
      </c>
      <c r="H5473" s="5">
        <v>295.0</v>
      </c>
      <c r="I5473" s="12">
        <f>if(H5473&lt;0,-H5473/(-H5473+100),100/(H5473+100))/(if(H5473&lt;0,-H5473/(-H5473+100),100/(H5473+100))+if(H5472&lt;0,-H5472/(-H5472+100),100/(H5472+100)))</f>
        <v>0.2418048112</v>
      </c>
      <c r="J5473" s="75">
        <v>72.0</v>
      </c>
      <c r="K5473" s="23" t="str">
        <f>IF(C5473&lt;&gt;"",IF(C5473+G5473&gt;0,C5473+G5473,""),IF(G5473-C5472&gt;0,G5473-C5472,""))</f>
        <v/>
      </c>
      <c r="L5473" s="15" t="str">
        <f>if(K5473&lt;&gt;"",if(J5472-J5473&lt;G5473,1,if(G5473=J5472-J5473,"Push",0)),"")</f>
        <v/>
      </c>
    </row>
    <row r="5474" hidden="1">
      <c r="A5474" s="76">
        <v>44231.0</v>
      </c>
      <c r="B5474" s="77" t="s">
        <v>107</v>
      </c>
      <c r="C5474" s="9"/>
      <c r="D5474" s="9"/>
      <c r="E5474" s="9">
        <v>30.9</v>
      </c>
      <c r="F5474" s="9"/>
      <c r="G5474" s="4">
        <v>4.0</v>
      </c>
      <c r="H5474" s="5">
        <v>155.0</v>
      </c>
      <c r="I5474" s="12">
        <f>if(H5474&lt;0,-H5474/(-H5474+100),100/(H5474+100))/(if(H5474&lt;0,-H5474/(-H5474+100),100/(H5474+100))+if(H5475&lt;0,-H5475/(-H5475+100),100/(H5475+100)))</f>
        <v>0.3744351194</v>
      </c>
      <c r="J5474" s="78">
        <v>64.0</v>
      </c>
      <c r="K5474" s="14" t="str">
        <f>IF(C5474&lt;&gt;"",IF(C5474+G5474&gt;0,C5474+G5474,""),IF(G5474-C5475&gt;0,G5474-C5475,""))</f>
        <v/>
      </c>
      <c r="L5474" s="15" t="str">
        <f>if(K5474&lt;&gt;"",if(J5475-J5474&lt;G5474,1,if(G5474=J5475-J5474,"Push",0)),"")</f>
        <v/>
      </c>
    </row>
    <row r="5475" hidden="1">
      <c r="B5475" s="74" t="s">
        <v>287</v>
      </c>
      <c r="C5475" s="3">
        <v>5.4</v>
      </c>
      <c r="D5475" s="21">
        <v>0.697</v>
      </c>
      <c r="F5475" s="3"/>
      <c r="G5475" s="4">
        <v>-4.0</v>
      </c>
      <c r="H5475" s="5">
        <v>-190.0</v>
      </c>
      <c r="I5475" s="12">
        <f>if(H5475&lt;0,-H5475/(-H5475+100),100/(H5475+100))/(if(H5475&lt;0,-H5475/(-H5475+100),100/(H5475+100))+if(H5474&lt;0,-H5474/(-H5474+100),100/(H5474+100)))</f>
        <v>0.6255648806</v>
      </c>
      <c r="J5475" s="75">
        <v>68.0</v>
      </c>
      <c r="K5475" s="23">
        <f>IF(C5475&lt;&gt;"",IF(C5475+G5475&gt;0,C5475+G5475,""),IF(G5475-C5474&gt;0,G5475-C5474,""))</f>
        <v>1.4</v>
      </c>
      <c r="L5475" s="15" t="str">
        <f>if(K5475&lt;&gt;"",if(J5474-J5475&lt;G5475,1,if(G5475=J5474-J5475,"Push",0)),"")</f>
        <v>Push</v>
      </c>
    </row>
    <row r="5476" hidden="1">
      <c r="A5476" s="76">
        <v>44231.0</v>
      </c>
      <c r="B5476" s="77" t="s">
        <v>275</v>
      </c>
      <c r="C5476" s="9">
        <v>17.0</v>
      </c>
      <c r="D5476" s="25">
        <v>0.919</v>
      </c>
      <c r="E5476" s="9">
        <v>28.6</v>
      </c>
      <c r="F5476" s="9"/>
      <c r="G5476" s="4">
        <v>-15.0</v>
      </c>
      <c r="H5476" s="5">
        <v>-1667.0</v>
      </c>
      <c r="I5476" s="12">
        <f>if(H5476&lt;0,-H5476/(-H5476+100),100/(H5476+100))/(if(H5476&lt;0,-H5476/(-H5476+100),100/(H5476+100))+if(H5477&lt;0,-H5477/(-H5477+100),100/(H5477+100)))</f>
        <v>0.9041601128</v>
      </c>
      <c r="J5476" s="78">
        <v>89.0</v>
      </c>
      <c r="K5476" s="14">
        <f>IF(C5476&lt;&gt;"",IF(C5476+G5476&gt;0,C5476+G5476,""),IF(G5476-C5477&gt;0,G5476-C5477,""))</f>
        <v>2</v>
      </c>
      <c r="L5476" s="15">
        <f>if(K5476&lt;&gt;"",if(J5477-J5476&lt;G5476,1,if(G5476=J5477-J5476,"Push",0)),"")</f>
        <v>0</v>
      </c>
    </row>
    <row r="5477" hidden="1">
      <c r="B5477" s="74" t="s">
        <v>350</v>
      </c>
      <c r="C5477" s="3"/>
      <c r="D5477" s="3"/>
      <c r="F5477" s="3"/>
      <c r="G5477" s="4">
        <v>15.0</v>
      </c>
      <c r="H5477" s="5">
        <v>900.0</v>
      </c>
      <c r="I5477" s="12">
        <f>if(H5477&lt;0,-H5477/(-H5477+100),100/(H5477+100))/(if(H5477&lt;0,-H5477/(-H5477+100),100/(H5477+100))+if(H5476&lt;0,-H5476/(-H5476+100),100/(H5476+100)))</f>
        <v>0.09583988718</v>
      </c>
      <c r="J5477" s="75">
        <v>75.0</v>
      </c>
      <c r="K5477" s="23" t="str">
        <f>IF(C5477&lt;&gt;"",IF(C5477+G5477&gt;0,C5477+G5477,""),IF(G5477-C5476&gt;0,G5477-C5476,""))</f>
        <v/>
      </c>
      <c r="L5477" s="15" t="str">
        <f>if(K5477&lt;&gt;"",if(J5476-J5477&lt;G5477,1,if(G5477=J5476-J5477,"Push",0)),"")</f>
        <v/>
      </c>
    </row>
    <row r="5478" hidden="1">
      <c r="A5478" s="76">
        <v>44231.0</v>
      </c>
      <c r="B5478" s="77" t="s">
        <v>121</v>
      </c>
      <c r="C5478" s="9">
        <v>11.7</v>
      </c>
      <c r="D5478" s="25">
        <v>0.868</v>
      </c>
      <c r="E5478" s="9">
        <v>27.9</v>
      </c>
      <c r="F5478" s="9"/>
      <c r="G5478" s="4">
        <v>-10.0</v>
      </c>
      <c r="H5478" s="5">
        <v>-590.0</v>
      </c>
      <c r="I5478" s="12">
        <f>if(H5478&lt;0,-H5478/(-H5478+100),100/(H5478+100))/(if(H5478&lt;0,-H5478/(-H5478+100),100/(H5478+100))+if(H5479&lt;0,-H5479/(-H5479+100),100/(H5479+100)))</f>
        <v>0.8163916977</v>
      </c>
      <c r="J5478" s="78">
        <v>82.0</v>
      </c>
      <c r="K5478" s="14">
        <f>IF(C5478&lt;&gt;"",IF(C5478+G5478&gt;0,C5478+G5478,""),IF(G5478-C5479&gt;0,G5478-C5479,""))</f>
        <v>1.7</v>
      </c>
      <c r="L5478" s="15">
        <f>if(K5478&lt;&gt;"",if(J5479-J5478&lt;G5478,1,if(G5478=J5479-J5478,"Push",0)),"")</f>
        <v>1</v>
      </c>
    </row>
    <row r="5479" hidden="1">
      <c r="B5479" s="74" t="s">
        <v>335</v>
      </c>
      <c r="C5479" s="3"/>
      <c r="D5479" s="3"/>
      <c r="F5479" s="3"/>
      <c r="G5479" s="4">
        <v>10.0</v>
      </c>
      <c r="H5479" s="5">
        <v>420.0</v>
      </c>
      <c r="I5479" s="12">
        <f>if(H5479&lt;0,-H5479/(-H5479+100),100/(H5479+100))/(if(H5479&lt;0,-H5479/(-H5479+100),100/(H5479+100))+if(H5478&lt;0,-H5478/(-H5478+100),100/(H5478+100)))</f>
        <v>0.1836083023</v>
      </c>
      <c r="J5479" s="75">
        <v>70.0</v>
      </c>
      <c r="K5479" s="23" t="str">
        <f>IF(C5479&lt;&gt;"",IF(C5479+G5479&gt;0,C5479+G5479,""),IF(G5479-C5478&gt;0,G5479-C5478,""))</f>
        <v/>
      </c>
      <c r="L5479" s="15" t="str">
        <f>if(K5479&lt;&gt;"",if(J5478-J5479&lt;G5479,1,if(G5479=J5478-J5479,"Push",0)),"")</f>
        <v/>
      </c>
    </row>
    <row r="5480" hidden="1">
      <c r="A5480" s="76">
        <v>44231.0</v>
      </c>
      <c r="B5480" s="77" t="s">
        <v>277</v>
      </c>
      <c r="C5480" s="9">
        <v>6.3</v>
      </c>
      <c r="D5480" s="25">
        <v>0.726</v>
      </c>
      <c r="E5480" s="9">
        <v>39.4</v>
      </c>
      <c r="F5480" s="9"/>
      <c r="G5480" s="4">
        <v>-1.0</v>
      </c>
      <c r="H5480" s="5">
        <v>-115.0</v>
      </c>
      <c r="I5480" s="12">
        <f>if(H5480&lt;0,-H5480/(-H5480+100),100/(H5480+100))/(if(H5480&lt;0,-H5480/(-H5480+100),100/(H5480+100))+if(H5481&lt;0,-H5481/(-H5481+100),100/(H5481+100)))</f>
        <v>0.5108342362</v>
      </c>
      <c r="J5480" s="78">
        <v>70.0</v>
      </c>
      <c r="K5480" s="14">
        <f>IF(C5480&lt;&gt;"",IF(C5480+G5480&gt;0,C5480+G5480,""),IF(G5480-C5481&gt;0,G5480-C5481,""))</f>
        <v>5.3</v>
      </c>
      <c r="L5480" s="15">
        <f>if(K5480&lt;&gt;"",if(J5481-J5480&lt;G5480,1,if(G5480=J5481-J5480,"Push",0)),"")</f>
        <v>1</v>
      </c>
    </row>
    <row r="5481" hidden="1">
      <c r="B5481" s="74" t="s">
        <v>365</v>
      </c>
      <c r="C5481" s="3"/>
      <c r="D5481" s="3"/>
      <c r="F5481" s="3"/>
      <c r="G5481" s="4">
        <v>1.0</v>
      </c>
      <c r="H5481" s="5">
        <v>-105.0</v>
      </c>
      <c r="I5481" s="12">
        <f>if(H5481&lt;0,-H5481/(-H5481+100),100/(H5481+100))/(if(H5481&lt;0,-H5481/(-H5481+100),100/(H5481+100))+if(H5480&lt;0,-H5480/(-H5480+100),100/(H5480+100)))</f>
        <v>0.4891657638</v>
      </c>
      <c r="J5481" s="75">
        <v>64.0</v>
      </c>
      <c r="K5481" s="23" t="str">
        <f>IF(C5481&lt;&gt;"",IF(C5481+G5481&gt;0,C5481+G5481,""),IF(G5481-C5480&gt;0,G5481-C5480,""))</f>
        <v/>
      </c>
      <c r="L5481" s="15" t="str">
        <f>if(K5481&lt;&gt;"",if(J5480-J5481&lt;G5481,1,if(G5481=J5480-J5481,"Push",0)),"")</f>
        <v/>
      </c>
    </row>
    <row r="5482" hidden="1">
      <c r="A5482" s="76">
        <v>44231.0</v>
      </c>
      <c r="B5482" s="77" t="s">
        <v>104</v>
      </c>
      <c r="C5482" s="9"/>
      <c r="D5482" s="9"/>
      <c r="E5482" s="9">
        <v>62.6</v>
      </c>
      <c r="F5482" s="9"/>
      <c r="G5482" s="4">
        <v>11.0</v>
      </c>
      <c r="H5482" s="5">
        <v>500.0</v>
      </c>
      <c r="I5482" s="12">
        <f>if(H5482&lt;0,-H5482/(-H5482+100),100/(H5482+100))/(if(H5482&lt;0,-H5482/(-H5482+100),100/(H5482+100))+if(H5483&lt;0,-H5483/(-H5483+100),100/(H5483+100)))</f>
        <v>0.1596474045</v>
      </c>
      <c r="J5482" s="78">
        <v>74.0</v>
      </c>
      <c r="K5482" s="14" t="str">
        <f>IF(C5482&lt;&gt;"",IF(C5482+G5482&gt;0,C5482+G5482,""),IF(G5482-C5483&gt;0,G5482-C5483,""))</f>
        <v/>
      </c>
      <c r="L5482" s="15" t="str">
        <f>if(K5482&lt;&gt;"",if(J5483-J5482&lt;G5482,1,if(G5482=J5483-J5482,"Push",0)),"")</f>
        <v/>
      </c>
    </row>
    <row r="5483" hidden="1">
      <c r="B5483" s="74" t="s">
        <v>329</v>
      </c>
      <c r="C5483" s="3">
        <v>13.5</v>
      </c>
      <c r="D5483" s="21">
        <v>0.886</v>
      </c>
      <c r="F5483" s="3"/>
      <c r="G5483" s="4">
        <v>-11.0</v>
      </c>
      <c r="H5483" s="5">
        <v>-715.0</v>
      </c>
      <c r="I5483" s="12">
        <f>if(H5483&lt;0,-H5483/(-H5483+100),100/(H5483+100))/(if(H5483&lt;0,-H5483/(-H5483+100),100/(H5483+100))+if(H5482&lt;0,-H5482/(-H5482+100),100/(H5482+100)))</f>
        <v>0.8403525955</v>
      </c>
      <c r="J5483" s="75">
        <v>71.0</v>
      </c>
      <c r="K5483" s="23">
        <f>IF(C5483&lt;&gt;"",IF(C5483+G5483&gt;0,C5483+G5483,""),IF(G5483-C5482&gt;0,G5483-C5482,""))</f>
        <v>2.5</v>
      </c>
      <c r="L5483" s="15">
        <f>if(K5483&lt;&gt;"",if(J5482-J5483&lt;G5483,1,if(G5483=J5482-J5483,"Push",0)),"")</f>
        <v>0</v>
      </c>
    </row>
    <row r="5484">
      <c r="A5484" s="71">
        <v>44232.0</v>
      </c>
      <c r="B5484" s="72" t="s">
        <v>177</v>
      </c>
      <c r="C5484" s="44">
        <v>2.8</v>
      </c>
      <c r="D5484" s="45">
        <v>0.604</v>
      </c>
      <c r="E5484" s="44">
        <v>33.9</v>
      </c>
      <c r="F5484" s="44"/>
      <c r="G5484" s="67">
        <v>-2.5</v>
      </c>
      <c r="H5484" s="48">
        <v>-143.0</v>
      </c>
      <c r="I5484" s="49">
        <f>if(H5484&lt;0,-H5484/(-H5484+100),100/(H5484+100))/(if(H5484&lt;0,-H5484/(-H5484+100),100/(H5484+100))+if(H5485&lt;0,-H5485/(-H5485+100),100/(H5485+100)))</f>
        <v>0.5642037303</v>
      </c>
      <c r="J5484" s="73">
        <v>85.0</v>
      </c>
      <c r="K5484" s="51">
        <f>IF(C5484&lt;&gt;"",IF(C5484+G5484&gt;0,C5484+G5484,""),IF(G5484-C5485&gt;0,G5484-C5485,""))</f>
        <v>0.3</v>
      </c>
      <c r="L5484" s="52">
        <f>if(K5484&lt;&gt;"",if(J5485-J5484&lt;G5484,1,if(G5484=J5485-J5484,"Push",0)),"")</f>
        <v>1</v>
      </c>
      <c r="M5484" s="93">
        <f t="shared" ref="M5484:V5484" si="1">IF($C5484&lt;&gt;"",IF($C5484+$G5484-M$5435&gt;0,$C5484+$G5484-M$5435,""),IF($G5484-$C5485-M$5435&gt;0,$G5484-$C5485-M$5435,""))</f>
        <v>3.8</v>
      </c>
      <c r="N5484" s="93" t="str">
        <f t="shared" si="1"/>
        <v/>
      </c>
      <c r="O5484" s="93">
        <f t="shared" si="1"/>
        <v>4.7</v>
      </c>
      <c r="P5484" s="93" t="str">
        <f t="shared" si="1"/>
        <v/>
      </c>
      <c r="Q5484" s="93" t="str">
        <f t="shared" si="1"/>
        <v/>
      </c>
      <c r="R5484" s="93">
        <f t="shared" si="1"/>
        <v>0.8</v>
      </c>
      <c r="S5484" s="93">
        <f t="shared" si="1"/>
        <v>1.2</v>
      </c>
      <c r="T5484" s="93" t="str">
        <f t="shared" si="1"/>
        <v/>
      </c>
      <c r="U5484" s="93">
        <f t="shared" si="1"/>
        <v>0.4</v>
      </c>
      <c r="V5484" s="93">
        <f t="shared" si="1"/>
        <v>2.9</v>
      </c>
      <c r="W5484" s="93" t="str">
        <f>if(or(B5484="BAY",B5484="ISU",B5484="KSU",B5484="KU",B5484="OKST",B5484="OU",B5484="TCU",B5484="TEX",B5484="TTU",B5484="WVU",B5484="DAV",B5484="DAY",B5484="DUQ",B5484="FOR",B5484="GMU",B5484="GW",B5484="JOES",B5484="LAS",B5484="MASS",B5484="RICH",B5484="SBU",B5484="SLU",B5484="URI",B5484="VCU"),K5484,if(or(B5484="CAM",B5484="CHSO",B5484="GWEB",B5484="HAMP",B5484="HP",B5484="LONG",B5484="PRES",B5484="RAD",B5484="SCUP",B5484="UNCA",B5484="WIN"),K5485,""))</f>
        <v/>
      </c>
    </row>
    <row r="5485">
      <c r="B5485" s="74" t="s">
        <v>296</v>
      </c>
      <c r="C5485" s="3"/>
      <c r="D5485" s="3"/>
      <c r="F5485" s="3"/>
      <c r="G5485" s="4">
        <v>2.5</v>
      </c>
      <c r="H5485" s="5">
        <v>120.0</v>
      </c>
      <c r="I5485" s="12">
        <f>if(H5485&lt;0,-H5485/(-H5485+100),100/(H5485+100))/(if(H5485&lt;0,-H5485/(-H5485+100),100/(H5485+100))+if(H5484&lt;0,-H5484/(-H5484+100),100/(H5484+100)))</f>
        <v>0.4357962697</v>
      </c>
      <c r="J5485" s="75">
        <v>82.0</v>
      </c>
      <c r="K5485" s="23" t="str">
        <f>IF(C5485&lt;&gt;"",IF(C5485+G5485&gt;0,C5485+G5485,""),IF(G5485-C5484&gt;0,G5485-C5484,""))</f>
        <v/>
      </c>
      <c r="L5485" s="15" t="str">
        <f>if(K5485&lt;&gt;"",if(J5484-J5485&lt;G5485,1,if(G5485=J5484-J5485,"Push",0)),"")</f>
        <v/>
      </c>
      <c r="M5485" s="93" t="str">
        <f t="shared" ref="M5485:V5485" si="2">IF($C5485&lt;&gt;"",IF($C5485+$G5485+M$5435&gt;0,$C5485+$G5485+M$5435,""),IF($G5485-$C5484+M$5435&gt;0,$G5485-$C5484+M$5435,""))</f>
        <v/>
      </c>
      <c r="N5485" s="93">
        <f t="shared" si="2"/>
        <v>4.6</v>
      </c>
      <c r="O5485" s="93" t="str">
        <f t="shared" si="2"/>
        <v/>
      </c>
      <c r="P5485" s="93">
        <f t="shared" si="2"/>
        <v>4</v>
      </c>
      <c r="Q5485" s="93">
        <f t="shared" si="2"/>
        <v>3.9</v>
      </c>
      <c r="R5485" s="93" t="str">
        <f t="shared" si="2"/>
        <v/>
      </c>
      <c r="S5485" s="93" t="str">
        <f t="shared" si="2"/>
        <v/>
      </c>
      <c r="T5485" s="93">
        <f t="shared" si="2"/>
        <v>0.3</v>
      </c>
      <c r="U5485" s="93" t="str">
        <f t="shared" si="2"/>
        <v/>
      </c>
      <c r="V5485" s="93" t="str">
        <f t="shared" si="2"/>
        <v/>
      </c>
      <c r="W5485" s="93" t="str">
        <f>if(or(B5485="BAY",B5485="ISU",B5485="KSU",B5485="KU",B5485="OKST",B5485="OU",B5485="TCU",B5485="TEX",B5485="TTU",B5485="WVU",B5485="DAV",B5485="DAY",B5485="DUQ",B5485="FOR",B5485="GMU",B5485="GW",B5485="JOES",B5485="LAS",B5485="MASS",B5485="RICH",B5485="SBU",B5485="SLU",B5485="URI",B5485="VCU"),K5485,if(or(B5485="CAM",B5485="CHSO",B5485="GWEB",B5485="HAMP",B5485="HP",B5485="LONG",B5485="PRES",B5485="RAD",B5485="SCUP",B5485="UNCA",B5485="WIN"),K5484,""))</f>
        <v/>
      </c>
    </row>
    <row r="5486" hidden="1">
      <c r="A5486" s="76">
        <v>44232.0</v>
      </c>
      <c r="B5486" s="77" t="s">
        <v>42</v>
      </c>
      <c r="C5486" s="9"/>
      <c r="D5486" s="9"/>
      <c r="E5486" s="9">
        <v>51.5</v>
      </c>
      <c r="F5486" s="9"/>
      <c r="G5486" s="4">
        <v>3.0</v>
      </c>
      <c r="H5486" s="5">
        <v>125.0</v>
      </c>
      <c r="I5486" s="12">
        <f>if(H5486&lt;0,-H5486/(-H5486+100),100/(H5486+100))/(if(H5486&lt;0,-H5486/(-H5486+100),100/(H5486+100))+if(H5487&lt;0,-H5487/(-H5487+100),100/(H5487+100)))</f>
        <v>0.4242424242</v>
      </c>
      <c r="J5486" s="78">
        <v>74.0</v>
      </c>
      <c r="K5486" s="14">
        <f>IF(C5486&lt;&gt;"",IF(C5486+G5486&gt;0,C5486+G5486,""),IF(G5486-C5487&gt;0,G5486-C5487,""))</f>
        <v>2.6</v>
      </c>
      <c r="L5486" s="15">
        <f>if(K5486&lt;&gt;"",if(J5487-J5486&lt;G5486,1,if(G5486=J5487-J5486,"Push",0)),"")</f>
        <v>1</v>
      </c>
      <c r="M5486" s="93">
        <f t="shared" ref="M5486:V5486" si="3">IF($C5486&lt;&gt;"",IF($C5486+$G5486-M$5435&gt;0,$C5486+$G5486-M$5435,""),IF($G5486-$C5487-M$5435&gt;0,$G5486-$C5487-M$5435,""))</f>
        <v>6.1</v>
      </c>
      <c r="N5486" s="93" t="str">
        <f t="shared" si="3"/>
        <v/>
      </c>
      <c r="O5486" s="93">
        <f t="shared" si="3"/>
        <v>7</v>
      </c>
      <c r="P5486" s="93" t="str">
        <f t="shared" si="3"/>
        <v/>
      </c>
      <c r="Q5486" s="93" t="str">
        <f t="shared" si="3"/>
        <v/>
      </c>
      <c r="R5486" s="93">
        <f t="shared" si="3"/>
        <v>3.1</v>
      </c>
      <c r="S5486" s="93">
        <f t="shared" si="3"/>
        <v>3.5</v>
      </c>
      <c r="T5486" s="93">
        <f t="shared" si="3"/>
        <v>2</v>
      </c>
      <c r="U5486" s="93">
        <f t="shared" si="3"/>
        <v>2.7</v>
      </c>
      <c r="V5486" s="93">
        <f t="shared" si="3"/>
        <v>5.2</v>
      </c>
      <c r="W5486" s="93" t="str">
        <f>if(or(B5486="BAY",B5486="ISU",B5486="KSU",B5486="KU",B5486="OKST",B5486="OU",B5486="TCU",B5486="TEX",B5486="TTU",B5486="WVU",B5486="DAV",B5486="DAY",B5486="DUQ",B5486="FOR",B5486="GMU",B5486="GW",B5486="JOES",B5486="LAS",B5486="MASS",B5486="RICH",B5486="SBU",B5486="SLU",B5486="URI",B5486="VCU"),K5486,if(or(B5486="CAM",B5486="CHSO",B5486="GWEB",B5486="HAMP",B5486="HP",B5486="LONG",B5486="PRES",B5486="RAD",B5486="SCUP",B5486="UNCA",B5486="WIN"),K5487,""))</f>
        <v/>
      </c>
    </row>
    <row r="5487" hidden="1">
      <c r="B5487" s="74" t="s">
        <v>206</v>
      </c>
      <c r="C5487" s="3">
        <v>0.4</v>
      </c>
      <c r="D5487" s="21">
        <v>0.517</v>
      </c>
      <c r="F5487" s="3"/>
      <c r="G5487" s="4">
        <v>-3.0</v>
      </c>
      <c r="H5487" s="5">
        <v>-152.0</v>
      </c>
      <c r="I5487" s="12">
        <f>if(H5487&lt;0,-H5487/(-H5487+100),100/(H5487+100))/(if(H5487&lt;0,-H5487/(-H5487+100),100/(H5487+100))+if(H5486&lt;0,-H5486/(-H5486+100),100/(H5486+100)))</f>
        <v>0.5757575758</v>
      </c>
      <c r="J5487" s="75">
        <v>69.0</v>
      </c>
      <c r="K5487" s="23" t="str">
        <f>IF(C5487&lt;&gt;"",IF(C5487+G5487&gt;0,C5487+G5487,""),IF(G5487-C5486&gt;0,G5487-C5486,""))</f>
        <v/>
      </c>
      <c r="L5487" s="15" t="str">
        <f>if(K5487&lt;&gt;"",if(J5486-J5487&lt;G5487,1,if(G5487=J5486-J5487,"Push",0)),"")</f>
        <v/>
      </c>
      <c r="M5487" s="93" t="str">
        <f t="shared" ref="M5487:V5487" si="4">IF($C5487&lt;&gt;"",IF($C5487+$G5487+M$5435&gt;0,$C5487+$G5487+M$5435,""),IF($G5487-$C5486+M$5435&gt;0,$G5487-$C5486+M$5435,""))</f>
        <v/>
      </c>
      <c r="N5487" s="93">
        <f t="shared" si="4"/>
        <v>2.3</v>
      </c>
      <c r="O5487" s="93" t="str">
        <f t="shared" si="4"/>
        <v/>
      </c>
      <c r="P5487" s="93">
        <f t="shared" si="4"/>
        <v>1.7</v>
      </c>
      <c r="Q5487" s="93">
        <f t="shared" si="4"/>
        <v>1.6</v>
      </c>
      <c r="R5487" s="93" t="str">
        <f t="shared" si="4"/>
        <v/>
      </c>
      <c r="S5487" s="93" t="str">
        <f t="shared" si="4"/>
        <v/>
      </c>
      <c r="T5487" s="93" t="str">
        <f t="shared" si="4"/>
        <v/>
      </c>
      <c r="U5487" s="93" t="str">
        <f t="shared" si="4"/>
        <v/>
      </c>
      <c r="V5487" s="93" t="str">
        <f t="shared" si="4"/>
        <v/>
      </c>
      <c r="W5487" s="93" t="str">
        <f>if(or(B5487="BAY",B5487="ISU",B5487="KSU",B5487="KU",B5487="OKST",B5487="OU",B5487="TCU",B5487="TEX",B5487="TTU",B5487="WVU",B5487="DAV",B5487="DAY",B5487="DUQ",B5487="FOR",B5487="GMU",B5487="GW",B5487="JOES",B5487="LAS",B5487="MASS",B5487="RICH",B5487="SBU",B5487="SLU",B5487="URI",B5487="VCU"),K5487,if(or(B5487="CAM",B5487="CHSO",B5487="GWEB",B5487="HAMP",B5487="HP",B5487="LONG",B5487="PRES",B5487="RAD",B5487="SCUP",B5487="UNCA",B5487="WIN"),K5486,""))</f>
        <v/>
      </c>
    </row>
    <row r="5488" hidden="1">
      <c r="A5488" s="76">
        <v>44232.0</v>
      </c>
      <c r="B5488" s="77" t="s">
        <v>284</v>
      </c>
      <c r="C5488" s="9"/>
      <c r="D5488" s="9"/>
      <c r="E5488" s="9">
        <v>43.6</v>
      </c>
      <c r="F5488" s="9"/>
      <c r="G5488" s="4">
        <v>4.0</v>
      </c>
      <c r="H5488" s="5">
        <v>155.0</v>
      </c>
      <c r="I5488" s="12">
        <f>if(H5488&lt;0,-H5488/(-H5488+100),100/(H5488+100))/(if(H5488&lt;0,-H5488/(-H5488+100),100/(H5488+100))+if(H5489&lt;0,-H5489/(-H5489+100),100/(H5489+100)))</f>
        <v>0.3761673024</v>
      </c>
      <c r="J5488" s="78">
        <v>62.0</v>
      </c>
      <c r="K5488" s="14">
        <f>IF(C5488&lt;&gt;"",IF(C5488+G5488&gt;0,C5488+G5488,""),IF(G5488-C5489&gt;0,G5488-C5489,""))</f>
        <v>0.1</v>
      </c>
      <c r="L5488" s="15">
        <f>if(K5488&lt;&gt;"",if(J5489-J5488&lt;G5488,1,if(G5488=J5489-J5488,"Push",0)),"")</f>
        <v>0</v>
      </c>
      <c r="M5488" s="93">
        <f t="shared" ref="M5488:V5488" si="5">IF($C5488&lt;&gt;"",IF($C5488+$G5488-M$5435&gt;0,$C5488+$G5488-M$5435,""),IF($G5488-$C5489-M$5435&gt;0,$G5488-$C5489-M$5435,""))</f>
        <v>3.6</v>
      </c>
      <c r="N5488" s="93" t="str">
        <f t="shared" si="5"/>
        <v/>
      </c>
      <c r="O5488" s="93">
        <f t="shared" si="5"/>
        <v>4.5</v>
      </c>
      <c r="P5488" s="93" t="str">
        <f t="shared" si="5"/>
        <v/>
      </c>
      <c r="Q5488" s="93" t="str">
        <f t="shared" si="5"/>
        <v/>
      </c>
      <c r="R5488" s="93">
        <f t="shared" si="5"/>
        <v>0.6</v>
      </c>
      <c r="S5488" s="93">
        <f t="shared" si="5"/>
        <v>1</v>
      </c>
      <c r="T5488" s="93" t="str">
        <f t="shared" si="5"/>
        <v/>
      </c>
      <c r="U5488" s="93">
        <f t="shared" si="5"/>
        <v>0.2</v>
      </c>
      <c r="V5488" s="93">
        <f t="shared" si="5"/>
        <v>2.7</v>
      </c>
      <c r="W5488" s="93" t="str">
        <f>if(or(B5488="BAY",B5488="ISU",B5488="KSU",B5488="KU",B5488="OKST",B5488="OU",B5488="TCU",B5488="TEX",B5488="TTU",B5488="WVU",B5488="DAV",B5488="DAY",B5488="DUQ",B5488="FOR",B5488="GMU",B5488="GW",B5488="JOES",B5488="LAS",B5488="MASS",B5488="RICH",B5488="SBU",B5488="SLU",B5488="URI",B5488="VCU"),K5488,if(or(B5488="CAM",B5488="CHSO",B5488="GWEB",B5488="HAMP",B5488="HP",B5488="LONG",B5488="PRES",B5488="RAD",B5488="SCUP",B5488="UNCA",B5488="WIN"),K5489,""))</f>
        <v/>
      </c>
    </row>
    <row r="5489" hidden="1">
      <c r="B5489" s="74" t="s">
        <v>266</v>
      </c>
      <c r="C5489" s="3">
        <v>3.9</v>
      </c>
      <c r="D5489" s="21">
        <v>0.647</v>
      </c>
      <c r="F5489" s="3"/>
      <c r="G5489" s="4">
        <v>-4.0</v>
      </c>
      <c r="H5489" s="5">
        <v>-186.0</v>
      </c>
      <c r="I5489" s="12">
        <f>if(H5489&lt;0,-H5489/(-H5489+100),100/(H5489+100))/(if(H5489&lt;0,-H5489/(-H5489+100),100/(H5489+100))+if(H5488&lt;0,-H5488/(-H5488+100),100/(H5488+100)))</f>
        <v>0.6238326976</v>
      </c>
      <c r="J5489" s="75">
        <v>88.0</v>
      </c>
      <c r="K5489" s="23" t="str">
        <f>IF(C5489&lt;&gt;"",IF(C5489+G5489&gt;0,C5489+G5489,""),IF(G5489-C5488&gt;0,G5489-C5488,""))</f>
        <v/>
      </c>
      <c r="L5489" s="15" t="str">
        <f>if(K5489&lt;&gt;"",if(J5488-J5489&lt;G5489,1,if(G5489=J5488-J5489,"Push",0)),"")</f>
        <v/>
      </c>
      <c r="M5489" s="93" t="str">
        <f t="shared" ref="M5489:V5489" si="6">IF($C5489&lt;&gt;"",IF($C5489+$G5489+M$5435&gt;0,$C5489+$G5489+M$5435,""),IF($G5489-$C5488+M$5435&gt;0,$G5489-$C5488+M$5435,""))</f>
        <v/>
      </c>
      <c r="N5489" s="93">
        <f t="shared" si="6"/>
        <v>4.8</v>
      </c>
      <c r="O5489" s="93" t="str">
        <f t="shared" si="6"/>
        <v/>
      </c>
      <c r="P5489" s="93">
        <f t="shared" si="6"/>
        <v>4.2</v>
      </c>
      <c r="Q5489" s="93">
        <f t="shared" si="6"/>
        <v>4.1</v>
      </c>
      <c r="R5489" s="93" t="str">
        <f t="shared" si="6"/>
        <v/>
      </c>
      <c r="S5489" s="93" t="str">
        <f t="shared" si="6"/>
        <v/>
      </c>
      <c r="T5489" s="93">
        <f t="shared" si="6"/>
        <v>0.5</v>
      </c>
      <c r="U5489" s="93" t="str">
        <f t="shared" si="6"/>
        <v/>
      </c>
      <c r="V5489" s="93" t="str">
        <f t="shared" si="6"/>
        <v/>
      </c>
      <c r="W5489" s="93" t="str">
        <f>if(or(B5489="BAY",B5489="ISU",B5489="KSU",B5489="KU",B5489="OKST",B5489="OU",B5489="TCU",B5489="TEX",B5489="TTU",B5489="WVU",B5489="DAV",B5489="DAY",B5489="DUQ",B5489="FOR",B5489="GMU",B5489="GW",B5489="JOES",B5489="LAS",B5489="MASS",B5489="RICH",B5489="SBU",B5489="SLU",B5489="URI",B5489="VCU"),K5489,if(or(B5489="CAM",B5489="CHSO",B5489="GWEB",B5489="HAMP",B5489="HP",B5489="LONG",B5489="PRES",B5489="RAD",B5489="SCUP",B5489="UNCA",B5489="WIN"),K5488,""))</f>
        <v/>
      </c>
    </row>
    <row r="5490" hidden="1">
      <c r="A5490" s="76">
        <v>44232.0</v>
      </c>
      <c r="B5490" s="77" t="s">
        <v>381</v>
      </c>
      <c r="C5490" s="9"/>
      <c r="D5490" s="9"/>
      <c r="E5490" s="9">
        <v>43.4</v>
      </c>
      <c r="F5490" s="9"/>
      <c r="G5490" s="4">
        <v>2.5</v>
      </c>
      <c r="H5490" s="5">
        <v>116.0</v>
      </c>
      <c r="I5490" s="12">
        <f>if(H5490&lt;0,-H5490/(-H5490+100),100/(H5490+100))/(if(H5490&lt;0,-H5490/(-H5490+100),100/(H5490+100))+if(H5491&lt;0,-H5491/(-H5491+100),100/(H5491+100)))</f>
        <v>0.4432163786</v>
      </c>
      <c r="J5490" s="78">
        <v>84.0</v>
      </c>
      <c r="K5490" s="14">
        <f>IF(C5490&lt;&gt;"",IF(C5490+G5490&gt;0,C5490+G5490,""),IF(G5490-C5491&gt;0,G5490-C5491,""))</f>
        <v>0.5</v>
      </c>
      <c r="L5490" s="15">
        <f>if(K5490&lt;&gt;"",if(J5491-J5490&lt;G5490,1,if(G5490=J5491-J5490,"Push",0)),"")</f>
        <v>1</v>
      </c>
      <c r="M5490" s="93">
        <f t="shared" ref="M5490:V5490" si="7">IF($C5490&lt;&gt;"",IF($C5490+$G5490-M$5435&gt;0,$C5490+$G5490-M$5435,""),IF($G5490-$C5491-M$5435&gt;0,$G5490-$C5491-M$5435,""))</f>
        <v>4</v>
      </c>
      <c r="N5490" s="93" t="str">
        <f t="shared" si="7"/>
        <v/>
      </c>
      <c r="O5490" s="93">
        <f t="shared" si="7"/>
        <v>4.9</v>
      </c>
      <c r="P5490" s="93" t="str">
        <f t="shared" si="7"/>
        <v/>
      </c>
      <c r="Q5490" s="93" t="str">
        <f t="shared" si="7"/>
        <v/>
      </c>
      <c r="R5490" s="93">
        <f t="shared" si="7"/>
        <v>1</v>
      </c>
      <c r="S5490" s="93">
        <f t="shared" si="7"/>
        <v>1.4</v>
      </c>
      <c r="T5490" s="93" t="str">
        <f t="shared" si="7"/>
        <v/>
      </c>
      <c r="U5490" s="93">
        <f t="shared" si="7"/>
        <v>0.6</v>
      </c>
      <c r="V5490" s="93">
        <f t="shared" si="7"/>
        <v>3.1</v>
      </c>
      <c r="W5490" s="93" t="str">
        <f>if(or(B5490="BAY",B5490="ISU",B5490="KSU",B5490="KU",B5490="OKST",B5490="OU",B5490="TCU",B5490="TEX",B5490="TTU",B5490="WVU",B5490="DAV",B5490="DAY",B5490="DUQ",B5490="FOR",B5490="GMU",B5490="GW",B5490="JOES",B5490="LAS",B5490="MASS",B5490="RICH",B5490="SBU",B5490="SLU",B5490="URI",B5490="VCU"),K5490,if(or(B5490="CAM",B5490="CHSO",B5490="GWEB",B5490="HAMP",B5490="HP",B5490="LONG",B5490="PRES",B5490="RAD",B5490="SCUP",B5490="UNCA",B5490="WIN"),K5491,""))</f>
        <v/>
      </c>
    </row>
    <row r="5491" hidden="1">
      <c r="B5491" s="74" t="s">
        <v>383</v>
      </c>
      <c r="C5491" s="3">
        <v>2.0</v>
      </c>
      <c r="D5491" s="21">
        <v>0.581</v>
      </c>
      <c r="F5491" s="3"/>
      <c r="G5491" s="4">
        <v>-2.5</v>
      </c>
      <c r="H5491" s="5">
        <v>-139.0</v>
      </c>
      <c r="I5491" s="12">
        <f>if(H5491&lt;0,-H5491/(-H5491+100),100/(H5491+100))/(if(H5491&lt;0,-H5491/(-H5491+100),100/(H5491+100))+if(H5490&lt;0,-H5490/(-H5490+100),100/(H5490+100)))</f>
        <v>0.5567836214</v>
      </c>
      <c r="J5491" s="75">
        <v>81.0</v>
      </c>
      <c r="K5491" s="23" t="str">
        <f>IF(C5491&lt;&gt;"",IF(C5491+G5491&gt;0,C5491+G5491,""),IF(G5491-C5490&gt;0,G5491-C5490,""))</f>
        <v/>
      </c>
      <c r="L5491" s="15" t="str">
        <f>if(K5491&lt;&gt;"",if(J5490-J5491&lt;G5491,1,if(G5491=J5490-J5491,"Push",0)),"")</f>
        <v/>
      </c>
      <c r="M5491" s="93" t="str">
        <f t="shared" ref="M5491:V5491" si="8">IF($C5491&lt;&gt;"",IF($C5491+$G5491+M$5435&gt;0,$C5491+$G5491+M$5435,""),IF($G5491-$C5490+M$5435&gt;0,$G5491-$C5490+M$5435,""))</f>
        <v/>
      </c>
      <c r="N5491" s="93">
        <f t="shared" si="8"/>
        <v>4.4</v>
      </c>
      <c r="O5491" s="93" t="str">
        <f t="shared" si="8"/>
        <v/>
      </c>
      <c r="P5491" s="93">
        <f t="shared" si="8"/>
        <v>3.8</v>
      </c>
      <c r="Q5491" s="93">
        <f t="shared" si="8"/>
        <v>3.7</v>
      </c>
      <c r="R5491" s="93" t="str">
        <f t="shared" si="8"/>
        <v/>
      </c>
      <c r="S5491" s="93" t="str">
        <f t="shared" si="8"/>
        <v/>
      </c>
      <c r="T5491" s="93">
        <f t="shared" si="8"/>
        <v>0.1</v>
      </c>
      <c r="U5491" s="93" t="str">
        <f t="shared" si="8"/>
        <v/>
      </c>
      <c r="V5491" s="93" t="str">
        <f t="shared" si="8"/>
        <v/>
      </c>
      <c r="W5491" s="93" t="str">
        <f>if(or(B5491="BAY",B5491="ISU",B5491="KSU",B5491="KU",B5491="OKST",B5491="OU",B5491="TCU",B5491="TEX",B5491="TTU",B5491="WVU",B5491="DAV",B5491="DAY",B5491="DUQ",B5491="FOR",B5491="GMU",B5491="GW",B5491="JOES",B5491="LAS",B5491="MASS",B5491="RICH",B5491="SBU",B5491="SLU",B5491="URI",B5491="VCU"),K5491,if(or(B5491="CAM",B5491="CHSO",B5491="GWEB",B5491="HAMP",B5491="HP",B5491="LONG",B5491="PRES",B5491="RAD",B5491="SCUP",B5491="UNCA",B5491="WIN"),K5490,""))</f>
        <v/>
      </c>
    </row>
    <row r="5492" hidden="1">
      <c r="A5492" s="76">
        <v>44232.0</v>
      </c>
      <c r="B5492" s="77" t="s">
        <v>109</v>
      </c>
      <c r="C5492" s="9"/>
      <c r="D5492" s="9"/>
      <c r="E5492" s="9">
        <v>40.1</v>
      </c>
      <c r="F5492" s="9"/>
      <c r="G5492" s="4">
        <v>2.5</v>
      </c>
      <c r="H5492" s="5">
        <v>120.0</v>
      </c>
      <c r="I5492" s="12">
        <f>if(H5492&lt;0,-H5492/(-H5492+100),100/(H5492+100))/(if(H5492&lt;0,-H5492/(-H5492+100),100/(H5492+100))+if(H5493&lt;0,-H5493/(-H5493+100),100/(H5493+100)))</f>
        <v>0.4357962697</v>
      </c>
      <c r="J5492" s="78">
        <v>54.0</v>
      </c>
      <c r="K5492" s="14" t="str">
        <f>IF(C5492&lt;&gt;"",IF(C5492+G5492&gt;0,C5492+G5492,""),IF(G5492-C5493&gt;0,G5492-C5493,""))</f>
        <v/>
      </c>
      <c r="L5492" s="15" t="str">
        <f>if(K5492&lt;&gt;"",if(J5493-J5492&lt;G5492,1,if(G5492=J5493-J5492,"Push",0)),"")</f>
        <v/>
      </c>
      <c r="M5492" s="93">
        <f t="shared" ref="M5492:V5492" si="9">IF($C5492&lt;&gt;"",IF($C5492+$G5492-M$5435&gt;0,$C5492+$G5492-M$5435,""),IF($G5492-$C5493-M$5435&gt;0,$G5492-$C5493-M$5435,""))</f>
        <v>1.6</v>
      </c>
      <c r="N5492" s="93" t="str">
        <f t="shared" si="9"/>
        <v/>
      </c>
      <c r="O5492" s="93">
        <f t="shared" si="9"/>
        <v>2.5</v>
      </c>
      <c r="P5492" s="93" t="str">
        <f t="shared" si="9"/>
        <v/>
      </c>
      <c r="Q5492" s="93" t="str">
        <f t="shared" si="9"/>
        <v/>
      </c>
      <c r="R5492" s="93" t="str">
        <f t="shared" si="9"/>
        <v/>
      </c>
      <c r="S5492" s="93" t="str">
        <f t="shared" si="9"/>
        <v/>
      </c>
      <c r="T5492" s="93" t="str">
        <f t="shared" si="9"/>
        <v/>
      </c>
      <c r="U5492" s="93" t="str">
        <f t="shared" si="9"/>
        <v/>
      </c>
      <c r="V5492" s="93">
        <f t="shared" si="9"/>
        <v>0.7</v>
      </c>
      <c r="W5492" s="93" t="str">
        <f>if(or(B5492="BAY",B5492="ISU",B5492="KSU",B5492="KU",B5492="OKST",B5492="OU",B5492="TCU",B5492="TEX",B5492="TTU",B5492="WVU",B5492="DAV",B5492="DAY",B5492="DUQ",B5492="FOR",B5492="GMU",B5492="GW",B5492="JOES",B5492="LAS",B5492="MASS",B5492="RICH",B5492="SBU",B5492="SLU",B5492="URI",B5492="VCU"),K5492,if(or(B5492="CAM",B5492="CHSO",B5492="GWEB",B5492="HAMP",B5492="HP",B5492="LONG",B5492="PRES",B5492="RAD",B5492="SCUP",B5492="UNCA",B5492="WIN"),K5493,""))</f>
        <v/>
      </c>
    </row>
    <row r="5493" hidden="1">
      <c r="B5493" s="74" t="s">
        <v>473</v>
      </c>
      <c r="C5493" s="3">
        <v>4.4</v>
      </c>
      <c r="D5493" s="21">
        <v>0.654</v>
      </c>
      <c r="F5493" s="3"/>
      <c r="G5493" s="4">
        <v>-2.5</v>
      </c>
      <c r="H5493" s="5">
        <v>-143.0</v>
      </c>
      <c r="I5493" s="12">
        <f>if(H5493&lt;0,-H5493/(-H5493+100),100/(H5493+100))/(if(H5493&lt;0,-H5493/(-H5493+100),100/(H5493+100))+if(H5492&lt;0,-H5492/(-H5492+100),100/(H5492+100)))</f>
        <v>0.5642037303</v>
      </c>
      <c r="J5493" s="75">
        <v>59.0</v>
      </c>
      <c r="K5493" s="23">
        <f>IF(C5493&lt;&gt;"",IF(C5493+G5493&gt;0,C5493+G5493,""),IF(G5493-C5492&gt;0,G5493-C5492,""))</f>
        <v>1.9</v>
      </c>
      <c r="L5493" s="15">
        <f>if(K5493&lt;&gt;"",if(J5492-J5493&lt;G5493,1,if(G5493=J5492-J5493,"Push",0)),"")</f>
        <v>1</v>
      </c>
      <c r="M5493" s="93" t="str">
        <f t="shared" ref="M5493:V5493" si="10">IF($C5493&lt;&gt;"",IF($C5493+$G5493+M$5435&gt;0,$C5493+$G5493+M$5435,""),IF($G5493-$C5492+M$5435&gt;0,$G5493-$C5492+M$5435,""))</f>
        <v/>
      </c>
      <c r="N5493" s="93">
        <f t="shared" si="10"/>
        <v>6.8</v>
      </c>
      <c r="O5493" s="93" t="str">
        <f t="shared" si="10"/>
        <v/>
      </c>
      <c r="P5493" s="93">
        <f t="shared" si="10"/>
        <v>6.2</v>
      </c>
      <c r="Q5493" s="93">
        <f t="shared" si="10"/>
        <v>6.1</v>
      </c>
      <c r="R5493" s="93">
        <f t="shared" si="10"/>
        <v>1.4</v>
      </c>
      <c r="S5493" s="93">
        <f t="shared" si="10"/>
        <v>1</v>
      </c>
      <c r="T5493" s="93">
        <f t="shared" si="10"/>
        <v>2.5</v>
      </c>
      <c r="U5493" s="93">
        <f t="shared" si="10"/>
        <v>1.8</v>
      </c>
      <c r="V5493" s="93" t="str">
        <f t="shared" si="10"/>
        <v/>
      </c>
      <c r="W5493" s="93" t="str">
        <f>if(or(B5493="BAY",B5493="ISU",B5493="KSU",B5493="KU",B5493="OKST",B5493="OU",B5493="TCU",B5493="TEX",B5493="TTU",B5493="WVU",B5493="DAV",B5493="DAY",B5493="DUQ",B5493="FOR",B5493="GMU",B5493="GW",B5493="JOES",B5493="LAS",B5493="MASS",B5493="RICH",B5493="SBU",B5493="SLU",B5493="URI",B5493="VCU"),K5493,if(or(B5493="CAM",B5493="CHSO",B5493="GWEB",B5493="HAMP",B5493="HP",B5493="LONG",B5493="PRES",B5493="RAD",B5493="SCUP",B5493="UNCA",B5493="WIN"),K5492,""))</f>
        <v/>
      </c>
    </row>
    <row r="5494" hidden="1">
      <c r="A5494" s="76">
        <v>44232.0</v>
      </c>
      <c r="B5494" s="77" t="s">
        <v>98</v>
      </c>
      <c r="C5494" s="9"/>
      <c r="D5494" s="9"/>
      <c r="E5494" s="9">
        <v>54.9</v>
      </c>
      <c r="F5494" s="9"/>
      <c r="G5494" s="4">
        <v>2.0</v>
      </c>
      <c r="H5494" s="5">
        <v>112.0</v>
      </c>
      <c r="I5494" s="12">
        <f>if(H5494&lt;0,-H5494/(-H5494+100),100/(H5494+100))/(if(H5494&lt;0,-H5494/(-H5494+100),100/(H5494+100))+if(H5495&lt;0,-H5495/(-H5495+100),100/(H5495+100)))</f>
        <v>0.450106805</v>
      </c>
      <c r="J5494" s="78">
        <v>47.0</v>
      </c>
      <c r="K5494" s="14">
        <f>IF(C5494&lt;&gt;"",IF(C5494+G5494&gt;0,C5494+G5494,""),IF(G5494-C5495&gt;0,G5494-C5495,""))</f>
        <v>1.5</v>
      </c>
      <c r="L5494" s="15">
        <f>if(K5494&lt;&gt;"",if(J5495-J5494&lt;G5494,1,if(G5494=J5495-J5494,"Push",0)),"")</f>
        <v>0</v>
      </c>
      <c r="M5494" s="93">
        <f t="shared" ref="M5494:V5494" si="11">IF($C5494&lt;&gt;"",IF($C5494+$G5494-M$5435&gt;0,$C5494+$G5494-M$5435,""),IF($G5494-$C5495-M$5435&gt;0,$G5494-$C5495-M$5435,""))</f>
        <v>5</v>
      </c>
      <c r="N5494" s="93" t="str">
        <f t="shared" si="11"/>
        <v/>
      </c>
      <c r="O5494" s="93">
        <f t="shared" si="11"/>
        <v>5.9</v>
      </c>
      <c r="P5494" s="93" t="str">
        <f t="shared" si="11"/>
        <v/>
      </c>
      <c r="Q5494" s="93" t="str">
        <f t="shared" si="11"/>
        <v/>
      </c>
      <c r="R5494" s="93">
        <f t="shared" si="11"/>
        <v>2</v>
      </c>
      <c r="S5494" s="93">
        <f t="shared" si="11"/>
        <v>2.4</v>
      </c>
      <c r="T5494" s="93">
        <f t="shared" si="11"/>
        <v>0.9</v>
      </c>
      <c r="U5494" s="93">
        <f t="shared" si="11"/>
        <v>1.6</v>
      </c>
      <c r="V5494" s="93">
        <f t="shared" si="11"/>
        <v>4.1</v>
      </c>
      <c r="W5494" s="93" t="str">
        <f>if(or(B5494="BAY",B5494="ISU",B5494="KSU",B5494="KU",B5494="OKST",B5494="OU",B5494="TCU",B5494="TEX",B5494="TTU",B5494="WVU",B5494="DAV",B5494="DAY",B5494="DUQ",B5494="FOR",B5494="GMU",B5494="GW",B5494="JOES",B5494="LAS",B5494="MASS",B5494="RICH",B5494="SBU",B5494="SLU",B5494="URI",B5494="VCU"),K5494,if(or(B5494="CAM",B5494="CHSO",B5494="GWEB",B5494="HAMP",B5494="HP",B5494="LONG",B5494="PRES",B5494="RAD",B5494="SCUP",B5494="UNCA",B5494="WIN"),K5495,""))</f>
        <v/>
      </c>
    </row>
    <row r="5495" hidden="1">
      <c r="B5495" s="74" t="s">
        <v>222</v>
      </c>
      <c r="C5495" s="3">
        <v>0.5</v>
      </c>
      <c r="D5495" s="21">
        <v>0.522</v>
      </c>
      <c r="F5495" s="3"/>
      <c r="G5495" s="4">
        <v>-2.0</v>
      </c>
      <c r="H5495" s="5">
        <v>-136.0</v>
      </c>
      <c r="I5495" s="12">
        <f>if(H5495&lt;0,-H5495/(-H5495+100),100/(H5495+100))/(if(H5495&lt;0,-H5495/(-H5495+100),100/(H5495+100))+if(H5494&lt;0,-H5494/(-H5494+100),100/(H5494+100)))</f>
        <v>0.549893195</v>
      </c>
      <c r="J5495" s="75">
        <v>57.0</v>
      </c>
      <c r="K5495" s="23" t="str">
        <f>IF(C5495&lt;&gt;"",IF(C5495+G5495&gt;0,C5495+G5495,""),IF(G5495-C5494&gt;0,G5495-C5494,""))</f>
        <v/>
      </c>
      <c r="L5495" s="15" t="str">
        <f>if(K5495&lt;&gt;"",if(J5494-J5495&lt;G5495,1,if(G5495=J5494-J5495,"Push",0)),"")</f>
        <v/>
      </c>
      <c r="M5495" s="93" t="str">
        <f t="shared" ref="M5495:V5495" si="12">IF($C5495&lt;&gt;"",IF($C5495+$G5495+M$5435&gt;0,$C5495+$G5495+M$5435,""),IF($G5495-$C5494+M$5435&gt;0,$G5495-$C5494+M$5435,""))</f>
        <v/>
      </c>
      <c r="N5495" s="93">
        <f t="shared" si="12"/>
        <v>3.4</v>
      </c>
      <c r="O5495" s="93" t="str">
        <f t="shared" si="12"/>
        <v/>
      </c>
      <c r="P5495" s="93">
        <f t="shared" si="12"/>
        <v>2.8</v>
      </c>
      <c r="Q5495" s="93">
        <f t="shared" si="12"/>
        <v>2.7</v>
      </c>
      <c r="R5495" s="93" t="str">
        <f t="shared" si="12"/>
        <v/>
      </c>
      <c r="S5495" s="93" t="str">
        <f t="shared" si="12"/>
        <v/>
      </c>
      <c r="T5495" s="93" t="str">
        <f t="shared" si="12"/>
        <v/>
      </c>
      <c r="U5495" s="93" t="str">
        <f t="shared" si="12"/>
        <v/>
      </c>
      <c r="V5495" s="93" t="str">
        <f t="shared" si="12"/>
        <v/>
      </c>
      <c r="W5495" s="93" t="str">
        <f>if(or(B5495="BAY",B5495="ISU",B5495="KSU",B5495="KU",B5495="OKST",B5495="OU",B5495="TCU",B5495="TEX",B5495="TTU",B5495="WVU",B5495="DAV",B5495="DAY",B5495="DUQ",B5495="FOR",B5495="GMU",B5495="GW",B5495="JOES",B5495="LAS",B5495="MASS",B5495="RICH",B5495="SBU",B5495="SLU",B5495="URI",B5495="VCU"),K5495,if(or(B5495="CAM",B5495="CHSO",B5495="GWEB",B5495="HAMP",B5495="HP",B5495="LONG",B5495="PRES",B5495="RAD",B5495="SCUP",B5495="UNCA",B5495="WIN"),K5494,""))</f>
        <v/>
      </c>
    </row>
    <row r="5496" hidden="1">
      <c r="A5496" s="76">
        <v>44232.0</v>
      </c>
      <c r="B5496" s="77" t="s">
        <v>91</v>
      </c>
      <c r="C5496" s="9"/>
      <c r="D5496" s="9"/>
      <c r="E5496" s="9">
        <v>46.5</v>
      </c>
      <c r="F5496" s="9"/>
      <c r="G5496" s="4">
        <v>3.5</v>
      </c>
      <c r="H5496" s="5">
        <v>140.0</v>
      </c>
      <c r="I5496" s="12">
        <f>if(H5496&lt;0,-H5496/(-H5496+100),100/(H5496+100))/(if(H5496&lt;0,-H5496/(-H5496+100),100/(H5496+100))+if(H5497&lt;0,-H5497/(-H5497+100),100/(H5497+100)))</f>
        <v>0.3956834532</v>
      </c>
      <c r="J5496" s="78">
        <v>77.0</v>
      </c>
      <c r="K5496" s="14" t="str">
        <f>IF(C5496&lt;&gt;"",IF(C5496+G5496&gt;0,C5496+G5496,""),IF(G5496-C5497&gt;0,G5496-C5497,""))</f>
        <v/>
      </c>
      <c r="L5496" s="15" t="str">
        <f>if(K5496&lt;&gt;"",if(J5497-J5496&lt;G5496,1,if(G5496=J5497-J5496,"Push",0)),"")</f>
        <v/>
      </c>
      <c r="M5496" s="93">
        <f t="shared" ref="M5496:V5496" si="13">IF($C5496&lt;&gt;"",IF($C5496+$G5496-M$5435&gt;0,$C5496+$G5496-M$5435,""),IF($G5496-$C5497-M$5435&gt;0,$G5496-$C5497-M$5435,""))</f>
        <v>3.2</v>
      </c>
      <c r="N5496" s="93" t="str">
        <f t="shared" si="13"/>
        <v/>
      </c>
      <c r="O5496" s="93">
        <f t="shared" si="13"/>
        <v>4.1</v>
      </c>
      <c r="P5496" s="93" t="str">
        <f t="shared" si="13"/>
        <v/>
      </c>
      <c r="Q5496" s="93" t="str">
        <f t="shared" si="13"/>
        <v/>
      </c>
      <c r="R5496" s="93">
        <f t="shared" si="13"/>
        <v>0.2</v>
      </c>
      <c r="S5496" s="93">
        <f t="shared" si="13"/>
        <v>0.6</v>
      </c>
      <c r="T5496" s="93" t="str">
        <f t="shared" si="13"/>
        <v/>
      </c>
      <c r="U5496" s="93" t="str">
        <f t="shared" si="13"/>
        <v/>
      </c>
      <c r="V5496" s="93">
        <f t="shared" si="13"/>
        <v>2.3</v>
      </c>
      <c r="W5496" s="93" t="str">
        <f>if(or(B5496="BAY",B5496="ISU",B5496="KSU",B5496="KU",B5496="OKST",B5496="OU",B5496="TCU",B5496="TEX",B5496="TTU",B5496="WVU",B5496="DAV",B5496="DAY",B5496="DUQ",B5496="FOR",B5496="GMU",B5496="GW",B5496="JOES",B5496="LAS",B5496="MASS",B5496="RICH",B5496="SBU",B5496="SLU",B5496="URI",B5496="VCU"),K5496,if(or(B5496="CAM",B5496="CHSO",B5496="GWEB",B5496="HAMP",B5496="HP",B5496="LONG",B5496="PRES",B5496="RAD",B5496="SCUP",B5496="UNCA",B5496="WIN"),K5497,""))</f>
        <v/>
      </c>
    </row>
    <row r="5497" hidden="1">
      <c r="B5497" s="74" t="s">
        <v>433</v>
      </c>
      <c r="C5497" s="3">
        <v>3.8</v>
      </c>
      <c r="D5497" s="21">
        <v>0.627</v>
      </c>
      <c r="F5497" s="3"/>
      <c r="G5497" s="4">
        <v>-3.5</v>
      </c>
      <c r="H5497" s="5">
        <v>-175.0</v>
      </c>
      <c r="I5497" s="12">
        <f>if(H5497&lt;0,-H5497/(-H5497+100),100/(H5497+100))/(if(H5497&lt;0,-H5497/(-H5497+100),100/(H5497+100))+if(H5496&lt;0,-H5496/(-H5496+100),100/(H5496+100)))</f>
        <v>0.6043165468</v>
      </c>
      <c r="J5497" s="75">
        <v>62.0</v>
      </c>
      <c r="K5497" s="23">
        <f>IF(C5497&lt;&gt;"",IF(C5497+G5497&gt;0,C5497+G5497,""),IF(G5497-C5496&gt;0,G5497-C5496,""))</f>
        <v>0.3</v>
      </c>
      <c r="L5497" s="15">
        <f>if(K5497&lt;&gt;"",if(J5496-J5497&lt;G5497,1,if(G5497=J5496-J5497,"Push",0)),"")</f>
        <v>0</v>
      </c>
      <c r="M5497" s="93" t="str">
        <f t="shared" ref="M5497:V5497" si="14">IF($C5497&lt;&gt;"",IF($C5497+$G5497+M$5435&gt;0,$C5497+$G5497+M$5435,""),IF($G5497-$C5496+M$5435&gt;0,$G5497-$C5496+M$5435,""))</f>
        <v/>
      </c>
      <c r="N5497" s="93">
        <f t="shared" si="14"/>
        <v>5.2</v>
      </c>
      <c r="O5497" s="93" t="str">
        <f t="shared" si="14"/>
        <v/>
      </c>
      <c r="P5497" s="93">
        <f t="shared" si="14"/>
        <v>4.6</v>
      </c>
      <c r="Q5497" s="93">
        <f t="shared" si="14"/>
        <v>4.5</v>
      </c>
      <c r="R5497" s="93" t="str">
        <f t="shared" si="14"/>
        <v/>
      </c>
      <c r="S5497" s="93" t="str">
        <f t="shared" si="14"/>
        <v/>
      </c>
      <c r="T5497" s="93">
        <f t="shared" si="14"/>
        <v>0.9</v>
      </c>
      <c r="U5497" s="93">
        <f t="shared" si="14"/>
        <v>0.2</v>
      </c>
      <c r="V5497" s="93" t="str">
        <f t="shared" si="14"/>
        <v/>
      </c>
      <c r="W5497" s="93" t="str">
        <f>if(or(B5497="BAY",B5497="ISU",B5497="KSU",B5497="KU",B5497="OKST",B5497="OU",B5497="TCU",B5497="TEX",B5497="TTU",B5497="WVU",B5497="DAV",B5497="DAY",B5497="DUQ",B5497="FOR",B5497="GMU",B5497="GW",B5497="JOES",B5497="LAS",B5497="MASS",B5497="RICH",B5497="SBU",B5497="SLU",B5497="URI",B5497="VCU"),K5497,if(or(B5497="CAM",B5497="CHSO",B5497="GWEB",B5497="HAMP",B5497="HP",B5497="LONG",B5497="PRES",B5497="RAD",B5497="SCUP",B5497="UNCA",B5497="WIN"),K5496,""))</f>
        <v/>
      </c>
    </row>
    <row r="5498" hidden="1">
      <c r="A5498" s="76">
        <v>44232.0</v>
      </c>
      <c r="B5498" s="77" t="s">
        <v>412</v>
      </c>
      <c r="C5498" s="9"/>
      <c r="D5498" s="9"/>
      <c r="E5498" s="9">
        <v>39.5</v>
      </c>
      <c r="F5498" s="9"/>
      <c r="G5498" s="4">
        <v>5.5</v>
      </c>
      <c r="H5498" s="5">
        <v>195.0</v>
      </c>
      <c r="I5498" s="12">
        <f>if(H5498&lt;0,-H5498/(-H5498+100),100/(H5498+100))/(if(H5498&lt;0,-H5498/(-H5498+100),100/(H5498+100))+if(H5499&lt;0,-H5499/(-H5499+100),100/(H5499+100)))</f>
        <v>0.3231093421</v>
      </c>
      <c r="J5498" s="78">
        <v>80.0</v>
      </c>
      <c r="K5498" s="14">
        <f>IF(C5498&lt;&gt;"",IF(C5498+G5498&gt;0,C5498+G5498,""),IF(G5498-C5499&gt;0,G5498-C5499,""))</f>
        <v>2.6</v>
      </c>
      <c r="L5498" s="15">
        <f>if(K5498&lt;&gt;"",if(J5499-J5498&lt;G5498,1,if(G5498=J5499-J5498,"Push",0)),"")</f>
        <v>1</v>
      </c>
      <c r="M5498" s="93">
        <f t="shared" ref="M5498:V5498" si="15">IF($C5498&lt;&gt;"",IF($C5498+$G5498-M$5435&gt;0,$C5498+$G5498-M$5435,""),IF($G5498-$C5499-M$5435&gt;0,$G5498-$C5499-M$5435,""))</f>
        <v>6.1</v>
      </c>
      <c r="N5498" s="93" t="str">
        <f t="shared" si="15"/>
        <v/>
      </c>
      <c r="O5498" s="93">
        <f t="shared" si="15"/>
        <v>7</v>
      </c>
      <c r="P5498" s="93" t="str">
        <f t="shared" si="15"/>
        <v/>
      </c>
      <c r="Q5498" s="93" t="str">
        <f t="shared" si="15"/>
        <v/>
      </c>
      <c r="R5498" s="93">
        <f t="shared" si="15"/>
        <v>3.1</v>
      </c>
      <c r="S5498" s="93">
        <f t="shared" si="15"/>
        <v>3.5</v>
      </c>
      <c r="T5498" s="93">
        <f t="shared" si="15"/>
        <v>2</v>
      </c>
      <c r="U5498" s="93">
        <f t="shared" si="15"/>
        <v>2.7</v>
      </c>
      <c r="V5498" s="93">
        <f t="shared" si="15"/>
        <v>5.2</v>
      </c>
      <c r="W5498" s="93" t="str">
        <f>if(or(B5498="BAY",B5498="ISU",B5498="KSU",B5498="KU",B5498="OKST",B5498="OU",B5498="TCU",B5498="TEX",B5498="TTU",B5498="WVU",B5498="DAV",B5498="DAY",B5498="DUQ",B5498="FOR",B5498="GMU",B5498="GW",B5498="JOES",B5498="LAS",B5498="MASS",B5498="RICH",B5498="SBU",B5498="SLU",B5498="URI",B5498="VCU"),K5498,if(or(B5498="CAM",B5498="CHSO",B5498="GWEB",B5498="HAMP",B5498="HP",B5498="LONG",B5498="PRES",B5498="RAD",B5498="SCUP",B5498="UNCA",B5498="WIN"),K5499,""))</f>
        <v/>
      </c>
    </row>
    <row r="5499" hidden="1">
      <c r="B5499" s="74" t="s">
        <v>137</v>
      </c>
      <c r="C5499" s="3">
        <v>2.9</v>
      </c>
      <c r="D5499" s="21">
        <v>0.606</v>
      </c>
      <c r="F5499" s="3"/>
      <c r="G5499" s="4">
        <v>-5.5</v>
      </c>
      <c r="H5499" s="5">
        <v>-245.0</v>
      </c>
      <c r="I5499" s="12">
        <f>if(H5499&lt;0,-H5499/(-H5499+100),100/(H5499+100))/(if(H5499&lt;0,-H5499/(-H5499+100),100/(H5499+100))+if(H5498&lt;0,-H5498/(-H5498+100),100/(H5498+100)))</f>
        <v>0.6768906579</v>
      </c>
      <c r="J5499" s="75">
        <v>71.0</v>
      </c>
      <c r="K5499" s="23" t="str">
        <f>IF(C5499&lt;&gt;"",IF(C5499+G5499&gt;0,C5499+G5499,""),IF(G5499-C5498&gt;0,G5499-C5498,""))</f>
        <v/>
      </c>
      <c r="L5499" s="15" t="str">
        <f>if(K5499&lt;&gt;"",if(J5498-J5499&lt;G5499,1,if(G5499=J5498-J5499,"Push",0)),"")</f>
        <v/>
      </c>
      <c r="M5499" s="93" t="str">
        <f t="shared" ref="M5499:V5499" si="16">IF($C5499&lt;&gt;"",IF($C5499+$G5499+M$5435&gt;0,$C5499+$G5499+M$5435,""),IF($G5499-$C5498+M$5435&gt;0,$G5499-$C5498+M$5435,""))</f>
        <v/>
      </c>
      <c r="N5499" s="93">
        <f t="shared" si="16"/>
        <v>2.3</v>
      </c>
      <c r="O5499" s="93" t="str">
        <f t="shared" si="16"/>
        <v/>
      </c>
      <c r="P5499" s="93">
        <f t="shared" si="16"/>
        <v>1.7</v>
      </c>
      <c r="Q5499" s="93">
        <f t="shared" si="16"/>
        <v>1.6</v>
      </c>
      <c r="R5499" s="93" t="str">
        <f t="shared" si="16"/>
        <v/>
      </c>
      <c r="S5499" s="93" t="str">
        <f t="shared" si="16"/>
        <v/>
      </c>
      <c r="T5499" s="93" t="str">
        <f t="shared" si="16"/>
        <v/>
      </c>
      <c r="U5499" s="93" t="str">
        <f t="shared" si="16"/>
        <v/>
      </c>
      <c r="V5499" s="93" t="str">
        <f t="shared" si="16"/>
        <v/>
      </c>
      <c r="W5499" s="93" t="str">
        <f>if(or(B5499="BAY",B5499="ISU",B5499="KSU",B5499="KU",B5499="OKST",B5499="OU",B5499="TCU",B5499="TEX",B5499="TTU",B5499="WVU",B5499="DAV",B5499="DAY",B5499="DUQ",B5499="FOR",B5499="GMU",B5499="GW",B5499="JOES",B5499="LAS",B5499="MASS",B5499="RICH",B5499="SBU",B5499="SLU",B5499="URI",B5499="VCU"),K5499,if(or(B5499="CAM",B5499="CHSO",B5499="GWEB",B5499="HAMP",B5499="HP",B5499="LONG",B5499="PRES",B5499="RAD",B5499="SCUP",B5499="UNCA",B5499="WIN"),K5498,""))</f>
        <v/>
      </c>
    </row>
    <row r="5500" hidden="1">
      <c r="A5500" s="76">
        <v>44232.0</v>
      </c>
      <c r="B5500" s="77" t="s">
        <v>166</v>
      </c>
      <c r="C5500" s="9"/>
      <c r="D5500" s="9"/>
      <c r="E5500" s="9">
        <v>44.8</v>
      </c>
      <c r="F5500" s="9"/>
      <c r="G5500" s="4">
        <v>6.0</v>
      </c>
      <c r="H5500" s="5">
        <v>210.0</v>
      </c>
      <c r="I5500" s="12">
        <f>if(H5500&lt;0,-H5500/(-H5500+100),100/(H5500+100))/(if(H5500&lt;0,-H5500/(-H5500+100),100/(H5500+100))+if(H5501&lt;0,-H5501/(-H5501+100),100/(H5501+100)))</f>
        <v>0.3076274758</v>
      </c>
      <c r="J5500" s="78">
        <v>72.0</v>
      </c>
      <c r="K5500" s="14" t="str">
        <f>IF(C5500&lt;&gt;"",IF(C5500+G5500&gt;0,C5500+G5500,""),IF(G5500-C5501&gt;0,G5500-C5501,""))</f>
        <v/>
      </c>
      <c r="L5500" s="15" t="str">
        <f>if(K5500&lt;&gt;"",if(J5501-J5500&lt;G5500,1,if(G5500=J5501-J5500,"Push",0)),"")</f>
        <v/>
      </c>
      <c r="M5500" s="93">
        <f t="shared" ref="M5500:V5500" si="17">IF($C5500&lt;&gt;"",IF($C5500+$G5500-M$5435&gt;0,$C5500+$G5500-M$5435,""),IF($G5500-$C5501-M$5435&gt;0,$G5500-$C5501-M$5435,""))</f>
        <v>3</v>
      </c>
      <c r="N5500" s="93" t="str">
        <f t="shared" si="17"/>
        <v/>
      </c>
      <c r="O5500" s="93">
        <f t="shared" si="17"/>
        <v>3.9</v>
      </c>
      <c r="P5500" s="93" t="str">
        <f t="shared" si="17"/>
        <v/>
      </c>
      <c r="Q5500" s="93" t="str">
        <f t="shared" si="17"/>
        <v/>
      </c>
      <c r="R5500" s="93" t="str">
        <f t="shared" si="17"/>
        <v/>
      </c>
      <c r="S5500" s="93">
        <f t="shared" si="17"/>
        <v>0.4</v>
      </c>
      <c r="T5500" s="93" t="str">
        <f t="shared" si="17"/>
        <v/>
      </c>
      <c r="U5500" s="93" t="str">
        <f t="shared" si="17"/>
        <v/>
      </c>
      <c r="V5500" s="93">
        <f t="shared" si="17"/>
        <v>2.1</v>
      </c>
      <c r="W5500" s="93" t="str">
        <f>if(or(B5500="BAY",B5500="ISU",B5500="KSU",B5500="KU",B5500="OKST",B5500="OU",B5500="TCU",B5500="TEX",B5500="TTU",B5500="WVU",B5500="DAV",B5500="DAY",B5500="DUQ",B5500="FOR",B5500="GMU",B5500="GW",B5500="JOES",B5500="LAS",B5500="MASS",B5500="RICH",B5500="SBU",B5500="SLU",B5500="URI",B5500="VCU"),K5500,if(or(B5500="CAM",B5500="CHSO",B5500="GWEB",B5500="HAMP",B5500="HP",B5500="LONG",B5500="PRES",B5500="RAD",B5500="SCUP",B5500="UNCA",B5500="WIN"),K5501,""))</f>
        <v/>
      </c>
    </row>
    <row r="5501" hidden="1">
      <c r="B5501" s="74" t="s">
        <v>355</v>
      </c>
      <c r="C5501" s="3">
        <v>6.5</v>
      </c>
      <c r="D5501" s="21">
        <v>0.724</v>
      </c>
      <c r="F5501" s="3"/>
      <c r="G5501" s="4">
        <v>-6.0</v>
      </c>
      <c r="H5501" s="5">
        <v>-265.0</v>
      </c>
      <c r="I5501" s="12">
        <f>if(H5501&lt;0,-H5501/(-H5501+100),100/(H5501+100))/(if(H5501&lt;0,-H5501/(-H5501+100),100/(H5501+100))+if(H5500&lt;0,-H5500/(-H5500+100),100/(H5500+100)))</f>
        <v>0.6923725242</v>
      </c>
      <c r="J5501" s="75">
        <v>82.0</v>
      </c>
      <c r="K5501" s="23">
        <f>IF(C5501&lt;&gt;"",IF(C5501+G5501&gt;0,C5501+G5501,""),IF(G5501-C5500&gt;0,G5501-C5500,""))</f>
        <v>0.5</v>
      </c>
      <c r="L5501" s="15">
        <f>if(K5501&lt;&gt;"",if(J5500-J5501&lt;G5501,1,if(G5501=J5500-J5501,"Push",0)),"")</f>
        <v>1</v>
      </c>
      <c r="M5501" s="93" t="str">
        <f t="shared" ref="M5501:V5501" si="18">IF($C5501&lt;&gt;"",IF($C5501+$G5501+M$5435&gt;0,$C5501+$G5501+M$5435,""),IF($G5501-$C5500+M$5435&gt;0,$G5501-$C5500+M$5435,""))</f>
        <v/>
      </c>
      <c r="N5501" s="93">
        <f t="shared" si="18"/>
        <v>5.4</v>
      </c>
      <c r="O5501" s="93" t="str">
        <f t="shared" si="18"/>
        <v/>
      </c>
      <c r="P5501" s="93">
        <f t="shared" si="18"/>
        <v>4.8</v>
      </c>
      <c r="Q5501" s="93">
        <f t="shared" si="18"/>
        <v>4.7</v>
      </c>
      <c r="R5501" s="93" t="str">
        <f t="shared" si="18"/>
        <v/>
      </c>
      <c r="S5501" s="93" t="str">
        <f t="shared" si="18"/>
        <v/>
      </c>
      <c r="T5501" s="93">
        <f t="shared" si="18"/>
        <v>1.1</v>
      </c>
      <c r="U5501" s="93">
        <f t="shared" si="18"/>
        <v>0.4</v>
      </c>
      <c r="V5501" s="93" t="str">
        <f t="shared" si="18"/>
        <v/>
      </c>
      <c r="W5501" s="93" t="str">
        <f>if(or(B5501="BAY",B5501="ISU",B5501="KSU",B5501="KU",B5501="OKST",B5501="OU",B5501="TCU",B5501="TEX",B5501="TTU",B5501="WVU",B5501="DAV",B5501="DAY",B5501="DUQ",B5501="FOR",B5501="GMU",B5501="GW",B5501="JOES",B5501="LAS",B5501="MASS",B5501="RICH",B5501="SBU",B5501="SLU",B5501="URI",B5501="VCU"),K5501,if(or(B5501="CAM",B5501="CHSO",B5501="GWEB",B5501="HAMP",B5501="HP",B5501="LONG",B5501="PRES",B5501="RAD",B5501="SCUP",B5501="UNCA",B5501="WIN"),K5500,""))</f>
        <v/>
      </c>
    </row>
    <row r="5502" hidden="1">
      <c r="A5502" s="76">
        <v>44232.0</v>
      </c>
      <c r="B5502" s="77" t="s">
        <v>70</v>
      </c>
      <c r="C5502" s="9"/>
      <c r="D5502" s="9"/>
      <c r="E5502" s="9">
        <v>44.2</v>
      </c>
      <c r="F5502" s="9"/>
      <c r="G5502" s="4">
        <v>1.0</v>
      </c>
      <c r="H5502" s="5">
        <v>-105.0</v>
      </c>
      <c r="I5502" s="12">
        <f>if(H5502&lt;0,-H5502/(-H5502+100),100/(H5502+100))/(if(H5502&lt;0,-H5502/(-H5502+100),100/(H5502+100))+if(H5503&lt;0,-H5503/(-H5503+100),100/(H5503+100)))</f>
        <v>0.4891657638</v>
      </c>
      <c r="J5502" s="78">
        <v>87.0</v>
      </c>
      <c r="K5502" s="14" t="str">
        <f>IF(C5502&lt;&gt;"",IF(C5502+G5502&gt;0,C5502+G5502,""),IF(G5502-C5503&gt;0,G5502-C5503,""))</f>
        <v/>
      </c>
      <c r="L5502" s="15" t="str">
        <f>if(K5502&lt;&gt;"",if(J5503-J5502&lt;G5502,1,if(G5502=J5503-J5502,"Push",0)),"")</f>
        <v/>
      </c>
      <c r="M5502" s="93">
        <f t="shared" ref="M5502:V5502" si="19">IF($C5502&lt;&gt;"",IF($C5502+$G5502-M$5435&gt;0,$C5502+$G5502-M$5435,""),IF($G5502-$C5503-M$5435&gt;0,$G5502-$C5503-M$5435,""))</f>
        <v>0.3</v>
      </c>
      <c r="N5502" s="93" t="str">
        <f t="shared" si="19"/>
        <v/>
      </c>
      <c r="O5502" s="93">
        <f t="shared" si="19"/>
        <v>1.2</v>
      </c>
      <c r="P5502" s="93" t="str">
        <f t="shared" si="19"/>
        <v/>
      </c>
      <c r="Q5502" s="93" t="str">
        <f t="shared" si="19"/>
        <v/>
      </c>
      <c r="R5502" s="93" t="str">
        <f t="shared" si="19"/>
        <v/>
      </c>
      <c r="S5502" s="93" t="str">
        <f t="shared" si="19"/>
        <v/>
      </c>
      <c r="T5502" s="93" t="str">
        <f t="shared" si="19"/>
        <v/>
      </c>
      <c r="U5502" s="93" t="str">
        <f t="shared" si="19"/>
        <v/>
      </c>
      <c r="V5502" s="93" t="str">
        <f t="shared" si="19"/>
        <v/>
      </c>
      <c r="W5502" s="93" t="str">
        <f>if(or(B5502="BAY",B5502="ISU",B5502="KSU",B5502="KU",B5502="OKST",B5502="OU",B5502="TCU",B5502="TEX",B5502="TTU",B5502="WVU",B5502="DAV",B5502="DAY",B5502="DUQ",B5502="FOR",B5502="GMU",B5502="GW",B5502="JOES",B5502="LAS",B5502="MASS",B5502="RICH",B5502="SBU",B5502="SLU",B5502="URI",B5502="VCU"),K5502,if(or(B5502="CAM",B5502="CHSO",B5502="GWEB",B5502="HAMP",B5502="HP",B5502="LONG",B5502="PRES",B5502="RAD",B5502="SCUP",B5502="UNCA",B5502="WIN"),K5503,""))</f>
        <v/>
      </c>
    </row>
    <row r="5503" hidden="1">
      <c r="B5503" s="74" t="s">
        <v>402</v>
      </c>
      <c r="C5503" s="3">
        <v>4.2</v>
      </c>
      <c r="D5503" s="21">
        <v>0.661</v>
      </c>
      <c r="F5503" s="3"/>
      <c r="G5503" s="4">
        <v>-1.0</v>
      </c>
      <c r="H5503" s="5">
        <v>-115.0</v>
      </c>
      <c r="I5503" s="12">
        <f>if(H5503&lt;0,-H5503/(-H5503+100),100/(H5503+100))/(if(H5503&lt;0,-H5503/(-H5503+100),100/(H5503+100))+if(H5502&lt;0,-H5502/(-H5502+100),100/(H5502+100)))</f>
        <v>0.5108342362</v>
      </c>
      <c r="J5503" s="75">
        <v>73.0</v>
      </c>
      <c r="K5503" s="23">
        <f>IF(C5503&lt;&gt;"",IF(C5503+G5503&gt;0,C5503+G5503,""),IF(G5503-C5502&gt;0,G5503-C5502,""))</f>
        <v>3.2</v>
      </c>
      <c r="L5503" s="15">
        <f>if(K5503&lt;&gt;"",if(J5502-J5503&lt;G5503,1,if(G5503=J5502-J5503,"Push",0)),"")</f>
        <v>0</v>
      </c>
      <c r="M5503" s="93" t="str">
        <f t="shared" ref="M5503:V5503" si="20">IF($C5503&lt;&gt;"",IF($C5503+$G5503+M$5435&gt;0,$C5503+$G5503+M$5435,""),IF($G5503-$C5502+M$5435&gt;0,$G5503-$C5502+M$5435,""))</f>
        <v/>
      </c>
      <c r="N5503" s="93">
        <f t="shared" si="20"/>
        <v>8.1</v>
      </c>
      <c r="O5503" s="93" t="str">
        <f t="shared" si="20"/>
        <v/>
      </c>
      <c r="P5503" s="93">
        <f t="shared" si="20"/>
        <v>7.5</v>
      </c>
      <c r="Q5503" s="93">
        <f t="shared" si="20"/>
        <v>7.4</v>
      </c>
      <c r="R5503" s="93">
        <f t="shared" si="20"/>
        <v>2.7</v>
      </c>
      <c r="S5503" s="93">
        <f t="shared" si="20"/>
        <v>2.3</v>
      </c>
      <c r="T5503" s="93">
        <f t="shared" si="20"/>
        <v>3.8</v>
      </c>
      <c r="U5503" s="93">
        <f t="shared" si="20"/>
        <v>3.1</v>
      </c>
      <c r="V5503" s="93">
        <f t="shared" si="20"/>
        <v>0.6</v>
      </c>
      <c r="W5503" s="93" t="str">
        <f>if(or(B5503="BAY",B5503="ISU",B5503="KSU",B5503="KU",B5503="OKST",B5503="OU",B5503="TCU",B5503="TEX",B5503="TTU",B5503="WVU",B5503="DAV",B5503="DAY",B5503="DUQ",B5503="FOR",B5503="GMU",B5503="GW",B5503="JOES",B5503="LAS",B5503="MASS",B5503="RICH",B5503="SBU",B5503="SLU",B5503="URI",B5503="VCU"),K5503,if(or(B5503="CAM",B5503="CHSO",B5503="GWEB",B5503="HAMP",B5503="HP",B5503="LONG",B5503="PRES",B5503="RAD",B5503="SCUP",B5503="UNCA",B5503="WIN"),K5502,""))</f>
        <v/>
      </c>
    </row>
    <row r="5504" hidden="1">
      <c r="A5504" s="76">
        <v>44232.0</v>
      </c>
      <c r="B5504" s="77" t="s">
        <v>198</v>
      </c>
      <c r="C5504" s="9"/>
      <c r="D5504" s="9"/>
      <c r="E5504" s="9">
        <v>27.8</v>
      </c>
      <c r="F5504" s="9"/>
      <c r="G5504" s="4">
        <v>8.5</v>
      </c>
      <c r="H5504" s="5">
        <v>335.0</v>
      </c>
      <c r="I5504" s="12">
        <f>if(H5504&lt;0,-H5504/(-H5504+100),100/(H5504+100))/(if(H5504&lt;0,-H5504/(-H5504+100),100/(H5504+100))+if(H5505&lt;0,-H5505/(-H5505+100),100/(H5505+100)))</f>
        <v>0.2204140488</v>
      </c>
      <c r="J5504" s="78">
        <v>66.0</v>
      </c>
      <c r="K5504" s="14" t="str">
        <f>IF(C5504&lt;&gt;"",IF(C5504+G5504&gt;0,C5504+G5504,""),IF(G5504-C5505&gt;0,G5504-C5505,""))</f>
        <v/>
      </c>
      <c r="L5504" s="15" t="str">
        <f>if(K5504&lt;&gt;"",if(J5505-J5504&lt;G5504,1,if(G5504=J5505-J5504,"Push",0)),"")</f>
        <v/>
      </c>
      <c r="M5504" s="93">
        <f t="shared" ref="M5504:V5504" si="21">IF($C5504&lt;&gt;"",IF($C5504+$G5504-M$5435&gt;0,$C5504+$G5504-M$5435,""),IF($G5504-$C5505-M$5435&gt;0,$G5504-$C5505-M$5435,""))</f>
        <v>1.2</v>
      </c>
      <c r="N5504" s="93" t="str">
        <f t="shared" si="21"/>
        <v/>
      </c>
      <c r="O5504" s="93">
        <f t="shared" si="21"/>
        <v>2.1</v>
      </c>
      <c r="P5504" s="93" t="str">
        <f t="shared" si="21"/>
        <v/>
      </c>
      <c r="Q5504" s="93" t="str">
        <f t="shared" si="21"/>
        <v/>
      </c>
      <c r="R5504" s="93" t="str">
        <f t="shared" si="21"/>
        <v/>
      </c>
      <c r="S5504" s="93" t="str">
        <f t="shared" si="21"/>
        <v/>
      </c>
      <c r="T5504" s="93" t="str">
        <f t="shared" si="21"/>
        <v/>
      </c>
      <c r="U5504" s="93" t="str">
        <f t="shared" si="21"/>
        <v/>
      </c>
      <c r="V5504" s="93">
        <f t="shared" si="21"/>
        <v>0.3</v>
      </c>
      <c r="W5504" s="93">
        <f>if(or(B5504="BAY",B5504="ISU",B5504="KSU",B5504="KU",B5504="OKST",B5504="OU",B5504="TCU",B5504="TEX",B5504="TTU",B5504="WVU",B5504="DAV",B5504="DAY",B5504="DUQ",B5504="FOR",B5504="GMU",B5504="GW",B5504="JOES",B5504="LAS",B5504="MASS",B5504="RICH",B5504="SBU",B5504="SLU",B5504="URI",B5504="VCU"),K5504,if(or(B5504="CAM",B5504="CHSO",B5504="GWEB",B5504="HAMP",B5504="HP",B5504="LONG",B5504="PRES",B5504="RAD",B5504="SCUP",B5504="UNCA",B5504="WIN"),K5505,""))</f>
        <v>2.3</v>
      </c>
    </row>
    <row r="5505" hidden="1">
      <c r="B5505" s="74" t="s">
        <v>153</v>
      </c>
      <c r="C5505" s="3">
        <v>10.8</v>
      </c>
      <c r="D5505" s="21">
        <v>0.853</v>
      </c>
      <c r="F5505" s="3"/>
      <c r="G5505" s="4">
        <v>-8.5</v>
      </c>
      <c r="H5505" s="5">
        <v>-435.0</v>
      </c>
      <c r="I5505" s="12">
        <f>if(H5505&lt;0,-H5505/(-H5505+100),100/(H5505+100))/(if(H5505&lt;0,-H5505/(-H5505+100),100/(H5505+100))+if(H5504&lt;0,-H5504/(-H5504+100),100/(H5504+100)))</f>
        <v>0.7795859512</v>
      </c>
      <c r="J5505" s="75">
        <v>102.0</v>
      </c>
      <c r="K5505" s="23">
        <f>IF(C5505&lt;&gt;"",IF(C5505+G5505&gt;0,C5505+G5505,""),IF(G5505-C5504&gt;0,G5505-C5504,""))</f>
        <v>2.3</v>
      </c>
      <c r="L5505" s="15">
        <f>if(K5505&lt;&gt;"",if(J5504-J5505&lt;G5505,1,if(G5505=J5504-J5505,"Push",0)),"")</f>
        <v>1</v>
      </c>
      <c r="M5505" s="93" t="str">
        <f t="shared" ref="M5505:V5505" si="22">IF($C5505&lt;&gt;"",IF($C5505+$G5505+M$5435&gt;0,$C5505+$G5505+M$5435,""),IF($G5505-$C5504+M$5435&gt;0,$G5505-$C5504+M$5435,""))</f>
        <v/>
      </c>
      <c r="N5505" s="93">
        <f t="shared" si="22"/>
        <v>7.2</v>
      </c>
      <c r="O5505" s="93" t="str">
        <f t="shared" si="22"/>
        <v/>
      </c>
      <c r="P5505" s="93">
        <f t="shared" si="22"/>
        <v>6.6</v>
      </c>
      <c r="Q5505" s="93">
        <f t="shared" si="22"/>
        <v>6.5</v>
      </c>
      <c r="R5505" s="93">
        <f t="shared" si="22"/>
        <v>1.8</v>
      </c>
      <c r="S5505" s="93">
        <f t="shared" si="22"/>
        <v>1.4</v>
      </c>
      <c r="T5505" s="93">
        <f t="shared" si="22"/>
        <v>2.9</v>
      </c>
      <c r="U5505" s="93">
        <f t="shared" si="22"/>
        <v>2.2</v>
      </c>
      <c r="V5505" s="93" t="str">
        <f t="shared" si="22"/>
        <v/>
      </c>
      <c r="W5505" s="93" t="str">
        <f>if(or(B5505="BAY",B5505="ISU",B5505="KSU",B5505="KU",B5505="OKST",B5505="OU",B5505="TCU",B5505="TEX",B5505="TTU",B5505="WVU",B5505="DAV",B5505="DAY",B5505="DUQ",B5505="FOR",B5505="GMU",B5505="GW",B5505="JOES",B5505="LAS",B5505="MASS",B5505="RICH",B5505="SBU",B5505="SLU",B5505="URI",B5505="VCU"),K5505,if(or(B5505="CAM",B5505="CHSO",B5505="GWEB",B5505="HAMP",B5505="HP",B5505="LONG",B5505="PRES",B5505="RAD",B5505="SCUP",B5505="UNCA",B5505="WIN"),K5504,""))</f>
        <v/>
      </c>
    </row>
    <row r="5506" hidden="1">
      <c r="A5506" s="76">
        <v>44232.0</v>
      </c>
      <c r="B5506" s="8" t="s">
        <v>491</v>
      </c>
      <c r="C5506" s="9"/>
      <c r="D5506" s="9"/>
      <c r="E5506" s="9">
        <v>21.6</v>
      </c>
      <c r="F5506" s="9"/>
      <c r="G5506" s="69"/>
      <c r="I5506" s="12"/>
      <c r="J5506" s="78">
        <v>49.0</v>
      </c>
      <c r="K5506" s="14"/>
      <c r="L5506" s="15"/>
      <c r="W5506" s="93" t="str">
        <f>if(or(B5506="BAY",B5506="ISU",B5506="KSU",B5506="KU",B5506="OKST",B5506="OU",B5506="TCU",B5506="TEX",B5506="TTU",B5506="WVU",B5506="DAV",B5506="DAY",B5506="DUQ",B5506="FOR",B5506="GMU",B5506="GW",B5506="JOES",B5506="LAS",B5506="MASS",B5506="RICH",B5506="SBU",B5506="SLU",B5506="URI",B5506="VCU"),K5506,if(or(B5506="CAM",B5506="CHSO",B5506="GWEB",B5506="HAMP",B5506="HP",B5506="LONG",B5506="PRES",B5506="RAD",B5506="SCUP",B5506="UNCA",B5506="WIN"),K5507,""))</f>
        <v/>
      </c>
    </row>
    <row r="5507" hidden="1">
      <c r="B5507" s="74" t="s">
        <v>37</v>
      </c>
      <c r="C5507" s="3">
        <v>44.1</v>
      </c>
      <c r="D5507" s="21">
        <v>0.999</v>
      </c>
      <c r="F5507" s="3"/>
      <c r="G5507" s="69"/>
      <c r="I5507" s="12"/>
      <c r="J5507" s="75">
        <v>90.0</v>
      </c>
      <c r="K5507" s="23"/>
      <c r="L5507" s="15"/>
      <c r="W5507" s="93" t="str">
        <f>if(or(B5507="BAY",B5507="ISU",B5507="KSU",B5507="KU",B5507="OKST",B5507="OU",B5507="TCU",B5507="TEX",B5507="TTU",B5507="WVU",B5507="DAV",B5507="DAY",B5507="DUQ",B5507="FOR",B5507="GMU",B5507="GW",B5507="JOES",B5507="LAS",B5507="MASS",B5507="RICH",B5507="SBU",B5507="SLU",B5507="URI",B5507="VCU"),K5507,if(or(B5507="CAM",B5507="CHSO",B5507="GWEB",B5507="HAMP",B5507="HP",B5507="LONG",B5507="PRES",B5507="RAD",B5507="SCUP",B5507="UNCA",B5507="WIN"),K5506,""))</f>
        <v/>
      </c>
    </row>
    <row r="5508" hidden="1">
      <c r="A5508" s="76">
        <v>44232.0</v>
      </c>
      <c r="B5508" s="77" t="s">
        <v>58</v>
      </c>
      <c r="C5508" s="9"/>
      <c r="D5508" s="9"/>
      <c r="E5508" s="9">
        <v>85.4</v>
      </c>
      <c r="F5508" s="9"/>
      <c r="G5508" s="4">
        <v>2.0</v>
      </c>
      <c r="H5508" s="5">
        <v>112.0</v>
      </c>
      <c r="I5508" s="12">
        <f>if(H5508&lt;0,-H5508/(-H5508+100),100/(H5508+100))/(if(H5508&lt;0,-H5508/(-H5508+100),100/(H5508+100))+if(H5509&lt;0,-H5509/(-H5509+100),100/(H5509+100)))</f>
        <v>0.4532666458</v>
      </c>
      <c r="J5508" s="78">
        <v>50.0</v>
      </c>
      <c r="K5508" s="14" t="str">
        <f>IF(C5508&lt;&gt;"",IF(C5508+G5508&gt;0,C5508+G5508,""),IF(G5508-C5509&gt;0,G5508-C5509,""))</f>
        <v/>
      </c>
      <c r="L5508" s="15" t="str">
        <f>if(K5508&lt;&gt;"",if(J5509-J5508&lt;G5508,1,if(G5508=J5509-J5508,"Push",0)),"")</f>
        <v/>
      </c>
      <c r="M5508" s="93">
        <f t="shared" ref="M5508:V5508" si="23">IF($C5508&lt;&gt;"",IF($C5508+$G5508-M$5435&gt;0,$C5508+$G5508-M$5435,""),IF($G5508-$C5509-M$5435&gt;0,$G5508-$C5509-M$5435,""))</f>
        <v>2.7</v>
      </c>
      <c r="N5508" s="93" t="str">
        <f t="shared" si="23"/>
        <v/>
      </c>
      <c r="O5508" s="93">
        <f t="shared" si="23"/>
        <v>3.6</v>
      </c>
      <c r="P5508" s="93" t="str">
        <f t="shared" si="23"/>
        <v/>
      </c>
      <c r="Q5508" s="93" t="str">
        <f t="shared" si="23"/>
        <v/>
      </c>
      <c r="R5508" s="93" t="str">
        <f t="shared" si="23"/>
        <v/>
      </c>
      <c r="S5508" s="93">
        <f t="shared" si="23"/>
        <v>0.1</v>
      </c>
      <c r="T5508" s="93" t="str">
        <f t="shared" si="23"/>
        <v/>
      </c>
      <c r="U5508" s="93" t="str">
        <f t="shared" si="23"/>
        <v/>
      </c>
      <c r="V5508" s="93">
        <f t="shared" si="23"/>
        <v>1.8</v>
      </c>
      <c r="W5508" s="93" t="str">
        <f>if(or(B5508="BAY",B5508="ISU",B5508="KSU",B5508="KU",B5508="OKST",B5508="OU",B5508="TCU",B5508="TEX",B5508="TTU",B5508="WVU",B5508="DAV",B5508="DAY",B5508="DUQ",B5508="FOR",B5508="GMU",B5508="GW",B5508="JOES",B5508="LAS",B5508="MASS",B5508="RICH",B5508="SBU",B5508="SLU",B5508="URI",B5508="VCU"),K5508,if(or(B5508="CAM",B5508="CHSO",B5508="GWEB",B5508="HAMP",B5508="HP",B5508="LONG",B5508="PRES",B5508="RAD",B5508="SCUP",B5508="UNCA",B5508="WIN"),K5509,""))</f>
        <v/>
      </c>
    </row>
    <row r="5509" hidden="1">
      <c r="B5509" s="74" t="s">
        <v>285</v>
      </c>
      <c r="C5509" s="3">
        <v>2.8</v>
      </c>
      <c r="D5509" s="21">
        <v>0.607</v>
      </c>
      <c r="F5509" s="3"/>
      <c r="G5509" s="4">
        <v>-2.0</v>
      </c>
      <c r="H5509" s="5">
        <v>-132.0</v>
      </c>
      <c r="I5509" s="12">
        <f>if(H5509&lt;0,-H5509/(-H5509+100),100/(H5509+100))/(if(H5509&lt;0,-H5509/(-H5509+100),100/(H5509+100))+if(H5508&lt;0,-H5508/(-H5508+100),100/(H5508+100)))</f>
        <v>0.5467333542</v>
      </c>
      <c r="J5509" s="75">
        <v>55.0</v>
      </c>
      <c r="K5509" s="23">
        <f>IF(C5509&lt;&gt;"",IF(C5509+G5509&gt;0,C5509+G5509,""),IF(G5509-C5508&gt;0,G5509-C5508,""))</f>
        <v>0.8</v>
      </c>
      <c r="L5509" s="15">
        <f>if(K5509&lt;&gt;"",if(J5508-J5509&lt;G5509,1,if(G5509=J5508-J5509,"Push",0)),"")</f>
        <v>1</v>
      </c>
      <c r="M5509" s="93" t="str">
        <f t="shared" ref="M5509:V5509" si="24">IF($C5509&lt;&gt;"",IF($C5509+$G5509+M$5435&gt;0,$C5509+$G5509+M$5435,""),IF($G5509-$C5508+M$5435&gt;0,$G5509-$C5508+M$5435,""))</f>
        <v/>
      </c>
      <c r="N5509" s="93">
        <f t="shared" si="24"/>
        <v>5.7</v>
      </c>
      <c r="O5509" s="93" t="str">
        <f t="shared" si="24"/>
        <v/>
      </c>
      <c r="P5509" s="93">
        <f t="shared" si="24"/>
        <v>5.1</v>
      </c>
      <c r="Q5509" s="93">
        <f t="shared" si="24"/>
        <v>5</v>
      </c>
      <c r="R5509" s="93">
        <f t="shared" si="24"/>
        <v>0.3</v>
      </c>
      <c r="S5509" s="93" t="str">
        <f t="shared" si="24"/>
        <v/>
      </c>
      <c r="T5509" s="93">
        <f t="shared" si="24"/>
        <v>1.4</v>
      </c>
      <c r="U5509" s="93">
        <f t="shared" si="24"/>
        <v>0.7</v>
      </c>
      <c r="V5509" s="93" t="str">
        <f t="shared" si="24"/>
        <v/>
      </c>
      <c r="W5509" s="93" t="str">
        <f>if(or(B5509="BAY",B5509="ISU",B5509="KSU",B5509="KU",B5509="OKST",B5509="OU",B5509="TCU",B5509="TEX",B5509="TTU",B5509="WVU",B5509="DAV",B5509="DAY",B5509="DUQ",B5509="FOR",B5509="GMU",B5509="GW",B5509="JOES",B5509="LAS",B5509="MASS",B5509="RICH",B5509="SBU",B5509="SLU",B5509="URI",B5509="VCU"),K5509,if(or(B5509="CAM",B5509="CHSO",B5509="GWEB",B5509="HAMP",B5509="HP",B5509="LONG",B5509="PRES",B5509="RAD",B5509="SCUP",B5509="UNCA",B5509="WIN"),K5508,""))</f>
        <v/>
      </c>
    </row>
    <row r="5510" hidden="1">
      <c r="A5510" s="76">
        <v>44232.0</v>
      </c>
      <c r="B5510" s="77" t="s">
        <v>243</v>
      </c>
      <c r="C5510" s="9"/>
      <c r="D5510" s="9"/>
      <c r="E5510" s="9">
        <v>53.8</v>
      </c>
      <c r="F5510" s="9"/>
      <c r="G5510" s="4">
        <v>6.0</v>
      </c>
      <c r="H5510" s="5">
        <v>215.0</v>
      </c>
      <c r="I5510" s="12">
        <f>if(H5510&lt;0,-H5510/(-H5510+100),100/(H5510+100))/(if(H5510&lt;0,-H5510/(-H5510+100),100/(H5510+100))+if(H5511&lt;0,-H5511/(-H5511+100),100/(H5511+100)))</f>
        <v>0.3042300479</v>
      </c>
      <c r="J5510" s="78">
        <v>65.0</v>
      </c>
      <c r="K5510" s="14" t="str">
        <f>IF(C5510&lt;&gt;"",IF(C5510+G5510&gt;0,C5510+G5510,""),IF(G5510-C5511&gt;0,G5510-C5511,""))</f>
        <v/>
      </c>
      <c r="L5510" s="15" t="str">
        <f>if(K5510&lt;&gt;"",if(J5511-J5510&lt;G5510,1,if(G5510=J5511-J5510,"Push",0)),"")</f>
        <v/>
      </c>
      <c r="M5510" s="93" t="str">
        <f t="shared" ref="M5510:V5510" si="25">IF($C5510&lt;&gt;"",IF($C5510+$G5510-M$5435&gt;0,$C5510+$G5510-M$5435,""),IF($G5510-$C5511-M$5435&gt;0,$G5510-$C5511-M$5435,""))</f>
        <v/>
      </c>
      <c r="N5510" s="93" t="str">
        <f t="shared" si="25"/>
        <v/>
      </c>
      <c r="O5510" s="93">
        <f t="shared" si="25"/>
        <v>0.2</v>
      </c>
      <c r="P5510" s="93" t="str">
        <f t="shared" si="25"/>
        <v/>
      </c>
      <c r="Q5510" s="93" t="str">
        <f t="shared" si="25"/>
        <v/>
      </c>
      <c r="R5510" s="93" t="str">
        <f t="shared" si="25"/>
        <v/>
      </c>
      <c r="S5510" s="93" t="str">
        <f t="shared" si="25"/>
        <v/>
      </c>
      <c r="T5510" s="93" t="str">
        <f t="shared" si="25"/>
        <v/>
      </c>
      <c r="U5510" s="93" t="str">
        <f t="shared" si="25"/>
        <v/>
      </c>
      <c r="V5510" s="93" t="str">
        <f t="shared" si="25"/>
        <v/>
      </c>
      <c r="W5510" s="93" t="str">
        <f>if(or(B5510="BAY",B5510="ISU",B5510="KSU",B5510="KU",B5510="OKST",B5510="OU",B5510="TCU",B5510="TEX",B5510="TTU",B5510="WVU",B5510="DAV",B5510="DAY",B5510="DUQ",B5510="FOR",B5510="GMU",B5510="GW",B5510="JOES",B5510="LAS",B5510="MASS",B5510="RICH",B5510="SBU",B5510="SLU",B5510="URI",B5510="VCU"),K5510,if(or(B5510="CAM",B5510="CHSO",B5510="GWEB",B5510="HAMP",B5510="HP",B5510="LONG",B5510="PRES",B5510="RAD",B5510="SCUP",B5510="UNCA",B5510="WIN"),K5511,""))</f>
        <v/>
      </c>
    </row>
    <row r="5511" hidden="1">
      <c r="B5511" s="74" t="s">
        <v>319</v>
      </c>
      <c r="C5511" s="3">
        <v>10.2</v>
      </c>
      <c r="D5511" s="21">
        <v>0.849</v>
      </c>
      <c r="F5511" s="3"/>
      <c r="G5511" s="4">
        <v>-6.0</v>
      </c>
      <c r="H5511" s="5">
        <v>-265.0</v>
      </c>
      <c r="I5511" s="12">
        <f>if(H5511&lt;0,-H5511/(-H5511+100),100/(H5511+100))/(if(H5511&lt;0,-H5511/(-H5511+100),100/(H5511+100))+if(H5510&lt;0,-H5510/(-H5510+100),100/(H5510+100)))</f>
        <v>0.6957699521</v>
      </c>
      <c r="J5511" s="75">
        <v>74.0</v>
      </c>
      <c r="K5511" s="23">
        <f>IF(C5511&lt;&gt;"",IF(C5511+G5511&gt;0,C5511+G5511,""),IF(G5511-C5510&gt;0,G5511-C5510,""))</f>
        <v>4.2</v>
      </c>
      <c r="L5511" s="15">
        <f>if(K5511&lt;&gt;"",if(J5510-J5511&lt;G5511,1,if(G5511=J5510-J5511,"Push",0)),"")</f>
        <v>1</v>
      </c>
      <c r="M5511" s="93">
        <f t="shared" ref="M5511:V5511" si="26">IF($C5511&lt;&gt;"",IF($C5511+$G5511+M$5435&gt;0,$C5511+$G5511+M$5435,""),IF($G5511-$C5510+M$5435&gt;0,$G5511-$C5510+M$5435,""))</f>
        <v>0.7</v>
      </c>
      <c r="N5511" s="93">
        <f t="shared" si="26"/>
        <v>9.1</v>
      </c>
      <c r="O5511" s="93" t="str">
        <f t="shared" si="26"/>
        <v/>
      </c>
      <c r="P5511" s="93">
        <f t="shared" si="26"/>
        <v>8.5</v>
      </c>
      <c r="Q5511" s="93">
        <f t="shared" si="26"/>
        <v>8.4</v>
      </c>
      <c r="R5511" s="93">
        <f t="shared" si="26"/>
        <v>3.7</v>
      </c>
      <c r="S5511" s="93">
        <f t="shared" si="26"/>
        <v>3.3</v>
      </c>
      <c r="T5511" s="93">
        <f t="shared" si="26"/>
        <v>4.8</v>
      </c>
      <c r="U5511" s="93">
        <f t="shared" si="26"/>
        <v>4.1</v>
      </c>
      <c r="V5511" s="93">
        <f t="shared" si="26"/>
        <v>1.6</v>
      </c>
      <c r="W5511" s="93">
        <f>if(or(B5511="BAY",B5511="ISU",B5511="KSU",B5511="KU",B5511="OKST",B5511="OU",B5511="TCU",B5511="TEX",B5511="TTU",B5511="WVU",B5511="DAV",B5511="DAY",B5511="DUQ",B5511="FOR",B5511="GMU",B5511="GW",B5511="JOES",B5511="LAS",B5511="MASS",B5511="RICH",B5511="SBU",B5511="SLU",B5511="URI",B5511="VCU"),K5511,if(or(B5511="CAM",B5511="CHSO",B5511="GWEB",B5511="HAMP",B5511="HP",B5511="LONG",B5511="PRES",B5511="RAD",B5511="SCUP",B5511="UNCA",B5511="WIN"),K5510,""))</f>
        <v>4.2</v>
      </c>
    </row>
    <row r="5512" hidden="1">
      <c r="A5512" s="76">
        <v>44232.0</v>
      </c>
      <c r="B5512" s="77" t="s">
        <v>416</v>
      </c>
      <c r="C5512" s="9"/>
      <c r="D5512" s="9"/>
      <c r="E5512" s="9">
        <v>73.1</v>
      </c>
      <c r="F5512" s="9"/>
      <c r="G5512" s="4">
        <v>2.5</v>
      </c>
      <c r="H5512" s="5">
        <v>115.0</v>
      </c>
      <c r="I5512" s="12">
        <f>if(H5512&lt;0,-H5512/(-H5512+100),100/(H5512+100))/(if(H5512&lt;0,-H5512/(-H5512+100),100/(H5512+100))+if(H5513&lt;0,-H5513/(-H5513+100),100/(H5513+100)))</f>
        <v>0.4443618109</v>
      </c>
      <c r="J5512" s="78">
        <v>72.0</v>
      </c>
      <c r="K5512" s="14">
        <f>IF(C5512&lt;&gt;"",IF(C5512+G5512&gt;0,C5512+G5512,""),IF(G5512-C5513&gt;0,G5512-C5513,""))</f>
        <v>0.4</v>
      </c>
      <c r="L5512" s="15">
        <f>if(K5512&lt;&gt;"",if(J5513-J5512&lt;G5512,1,if(G5512=J5513-J5512,"Push",0)),"")</f>
        <v>1</v>
      </c>
      <c r="M5512" s="93">
        <f t="shared" ref="M5512:V5512" si="27">IF($C5512&lt;&gt;"",IF($C5512+$G5512-M$5435&gt;0,$C5512+$G5512-M$5435,""),IF($G5512-$C5513-M$5435&gt;0,$G5512-$C5513-M$5435,""))</f>
        <v>3.9</v>
      </c>
      <c r="N5512" s="93" t="str">
        <f t="shared" si="27"/>
        <v/>
      </c>
      <c r="O5512" s="93">
        <f t="shared" si="27"/>
        <v>4.8</v>
      </c>
      <c r="P5512" s="93" t="str">
        <f t="shared" si="27"/>
        <v/>
      </c>
      <c r="Q5512" s="93" t="str">
        <f t="shared" si="27"/>
        <v/>
      </c>
      <c r="R5512" s="93">
        <f t="shared" si="27"/>
        <v>0.9</v>
      </c>
      <c r="S5512" s="93">
        <f t="shared" si="27"/>
        <v>1.3</v>
      </c>
      <c r="T5512" s="93" t="str">
        <f t="shared" si="27"/>
        <v/>
      </c>
      <c r="U5512" s="93">
        <f t="shared" si="27"/>
        <v>0.5</v>
      </c>
      <c r="V5512" s="93">
        <f t="shared" si="27"/>
        <v>3</v>
      </c>
      <c r="W5512" s="93" t="str">
        <f>if(or(B5512="BAY",B5512="ISU",B5512="KSU",B5512="KU",B5512="OKST",B5512="OU",B5512="TCU",B5512="TEX",B5512="TTU",B5512="WVU",B5512="DAV",B5512="DAY",B5512="DUQ",B5512="FOR",B5512="GMU",B5512="GW",B5512="JOES",B5512="LAS",B5512="MASS",B5512="RICH",B5512="SBU",B5512="SLU",B5512="URI",B5512="VCU"),K5512,if(or(B5512="CAM",B5512="CHSO",B5512="GWEB",B5512="HAMP",B5512="HP",B5512="LONG",B5512="PRES",B5512="RAD",B5512="SCUP",B5512="UNCA",B5512="WIN"),K5513,""))</f>
        <v/>
      </c>
    </row>
    <row r="5513" hidden="1">
      <c r="B5513" s="74" t="s">
        <v>342</v>
      </c>
      <c r="C5513" s="3">
        <v>2.1</v>
      </c>
      <c r="D5513" s="21">
        <v>0.576</v>
      </c>
      <c r="F5513" s="3"/>
      <c r="G5513" s="4">
        <v>-2.5</v>
      </c>
      <c r="H5513" s="5">
        <v>-139.0</v>
      </c>
      <c r="I5513" s="12">
        <f>if(H5513&lt;0,-H5513/(-H5513+100),100/(H5513+100))/(if(H5513&lt;0,-H5513/(-H5513+100),100/(H5513+100))+if(H5512&lt;0,-H5512/(-H5512+100),100/(H5512+100)))</f>
        <v>0.5556381891</v>
      </c>
      <c r="J5513" s="75">
        <v>71.0</v>
      </c>
      <c r="K5513" s="23" t="str">
        <f>IF(C5513&lt;&gt;"",IF(C5513+G5513&gt;0,C5513+G5513,""),IF(G5513-C5512&gt;0,G5513-C5512,""))</f>
        <v/>
      </c>
      <c r="L5513" s="15" t="str">
        <f>if(K5513&lt;&gt;"",if(J5512-J5513&lt;G5513,1,if(G5513=J5512-J5513,"Push",0)),"")</f>
        <v/>
      </c>
      <c r="M5513" s="93" t="str">
        <f t="shared" ref="M5513:V5513" si="28">IF($C5513&lt;&gt;"",IF($C5513+$G5513+M$5435&gt;0,$C5513+$G5513+M$5435,""),IF($G5513-$C5512+M$5435&gt;0,$G5513-$C5512+M$5435,""))</f>
        <v/>
      </c>
      <c r="N5513" s="93">
        <f t="shared" si="28"/>
        <v>4.5</v>
      </c>
      <c r="O5513" s="93" t="str">
        <f t="shared" si="28"/>
        <v/>
      </c>
      <c r="P5513" s="93">
        <f t="shared" si="28"/>
        <v>3.9</v>
      </c>
      <c r="Q5513" s="93">
        <f t="shared" si="28"/>
        <v>3.8</v>
      </c>
      <c r="R5513" s="93" t="str">
        <f t="shared" si="28"/>
        <v/>
      </c>
      <c r="S5513" s="93" t="str">
        <f t="shared" si="28"/>
        <v/>
      </c>
      <c r="T5513" s="93">
        <f t="shared" si="28"/>
        <v>0.2</v>
      </c>
      <c r="U5513" s="93" t="str">
        <f t="shared" si="28"/>
        <v/>
      </c>
      <c r="V5513" s="93" t="str">
        <f t="shared" si="28"/>
        <v/>
      </c>
      <c r="W5513" s="93" t="str">
        <f>if(or(B5513="BAY",B5513="ISU",B5513="KSU",B5513="KU",B5513="OKST",B5513="OU",B5513="TCU",B5513="TEX",B5513="TTU",B5513="WVU",B5513="DAV",B5513="DAY",B5513="DUQ",B5513="FOR",B5513="GMU",B5513="GW",B5513="JOES",B5513="LAS",B5513="MASS",B5513="RICH",B5513="SBU",B5513="SLU",B5513="URI",B5513="VCU"),K5513,if(or(B5513="CAM",B5513="CHSO",B5513="GWEB",B5513="HAMP",B5513="HP",B5513="LONG",B5513="PRES",B5513="RAD",B5513="SCUP",B5513="UNCA",B5513="WIN"),K5512,""))</f>
        <v/>
      </c>
    </row>
    <row r="5514" hidden="1">
      <c r="A5514" s="76">
        <v>44232.0</v>
      </c>
      <c r="B5514" s="77" t="s">
        <v>330</v>
      </c>
      <c r="C5514" s="9"/>
      <c r="D5514" s="9"/>
      <c r="E5514" s="9">
        <v>63.5</v>
      </c>
      <c r="F5514" s="9"/>
      <c r="G5514" s="4">
        <v>6.0</v>
      </c>
      <c r="H5514" s="5">
        <v>220.0</v>
      </c>
      <c r="I5514" s="12">
        <f>if(H5514&lt;0,-H5514/(-H5514+100),100/(H5514+100))/(if(H5514&lt;0,-H5514/(-H5514+100),100/(H5514+100))+if(H5515&lt;0,-H5515/(-H5515+100),100/(H5515+100)))</f>
        <v>0.2988047809</v>
      </c>
      <c r="J5514" s="78">
        <v>53.0</v>
      </c>
      <c r="K5514" s="14">
        <f>IF(C5514&lt;&gt;"",IF(C5514+G5514&gt;0,C5514+G5514,""),IF(G5514-C5515&gt;0,G5514-C5515,""))</f>
        <v>1.7</v>
      </c>
      <c r="L5514" s="15">
        <f>if(K5514&lt;&gt;"",if(J5515-J5514&lt;G5514,1,if(G5514=J5515-J5514,"Push",0)),"")</f>
        <v>0</v>
      </c>
      <c r="M5514" s="93">
        <f t="shared" ref="M5514:V5514" si="29">IF($C5514&lt;&gt;"",IF($C5514+$G5514-M$5435&gt;0,$C5514+$G5514-M$5435,""),IF($G5514-$C5515-M$5435&gt;0,$G5514-$C5515-M$5435,""))</f>
        <v>5.2</v>
      </c>
      <c r="N5514" s="93" t="str">
        <f t="shared" si="29"/>
        <v/>
      </c>
      <c r="O5514" s="93">
        <f t="shared" si="29"/>
        <v>6.1</v>
      </c>
      <c r="P5514" s="93" t="str">
        <f t="shared" si="29"/>
        <v/>
      </c>
      <c r="Q5514" s="93" t="str">
        <f t="shared" si="29"/>
        <v/>
      </c>
      <c r="R5514" s="93">
        <f t="shared" si="29"/>
        <v>2.2</v>
      </c>
      <c r="S5514" s="93">
        <f t="shared" si="29"/>
        <v>2.6</v>
      </c>
      <c r="T5514" s="93">
        <f t="shared" si="29"/>
        <v>1.1</v>
      </c>
      <c r="U5514" s="93">
        <f t="shared" si="29"/>
        <v>1.8</v>
      </c>
      <c r="V5514" s="93">
        <f t="shared" si="29"/>
        <v>4.3</v>
      </c>
      <c r="W5514" s="93" t="str">
        <f>if(or(B5514="BAY",B5514="ISU",B5514="KSU",B5514="KU",B5514="OKST",B5514="OU",B5514="TCU",B5514="TEX",B5514="TTU",B5514="WVU",B5514="DAV",B5514="DAY",B5514="DUQ",B5514="FOR",B5514="GMU",B5514="GW",B5514="JOES",B5514="LAS",B5514="MASS",B5514="RICH",B5514="SBU",B5514="SLU",B5514="URI",B5514="VCU"),K5514,if(or(B5514="CAM",B5514="CHSO",B5514="GWEB",B5514="HAMP",B5514="HP",B5514="LONG",B5514="PRES",B5514="RAD",B5514="SCUP",B5514="UNCA",B5514="WIN"),K5515,""))</f>
        <v/>
      </c>
    </row>
    <row r="5515" hidden="1">
      <c r="B5515" s="74" t="s">
        <v>51</v>
      </c>
      <c r="C5515" s="3">
        <v>4.3</v>
      </c>
      <c r="D5515" s="21">
        <v>0.666</v>
      </c>
      <c r="F5515" s="3"/>
      <c r="G5515" s="4">
        <v>-6.0</v>
      </c>
      <c r="H5515" s="5">
        <v>-275.0</v>
      </c>
      <c r="I5515" s="12">
        <f>if(H5515&lt;0,-H5515/(-H5515+100),100/(H5515+100))/(if(H5515&lt;0,-H5515/(-H5515+100),100/(H5515+100))+if(H5514&lt;0,-H5514/(-H5514+100),100/(H5514+100)))</f>
        <v>0.7011952191</v>
      </c>
      <c r="J5515" s="75">
        <v>70.0</v>
      </c>
      <c r="K5515" s="23" t="str">
        <f>IF(C5515&lt;&gt;"",IF(C5515+G5515&gt;0,C5515+G5515,""),IF(G5515-C5514&gt;0,G5515-C5514,""))</f>
        <v/>
      </c>
      <c r="L5515" s="15" t="str">
        <f>if(K5515&lt;&gt;"",if(J5514-J5515&lt;G5515,1,if(G5515=J5514-J5515,"Push",0)),"")</f>
        <v/>
      </c>
      <c r="M5515" s="93" t="str">
        <f t="shared" ref="M5515:V5515" si="30">IF($C5515&lt;&gt;"",IF($C5515+$G5515+M$5435&gt;0,$C5515+$G5515+M$5435,""),IF($G5515-$C5514+M$5435&gt;0,$G5515-$C5514+M$5435,""))</f>
        <v/>
      </c>
      <c r="N5515" s="93">
        <f t="shared" si="30"/>
        <v>3.2</v>
      </c>
      <c r="O5515" s="93" t="str">
        <f t="shared" si="30"/>
        <v/>
      </c>
      <c r="P5515" s="93">
        <f t="shared" si="30"/>
        <v>2.6</v>
      </c>
      <c r="Q5515" s="93">
        <f t="shared" si="30"/>
        <v>2.5</v>
      </c>
      <c r="R5515" s="93" t="str">
        <f t="shared" si="30"/>
        <v/>
      </c>
      <c r="S5515" s="93" t="str">
        <f t="shared" si="30"/>
        <v/>
      </c>
      <c r="T5515" s="93" t="str">
        <f t="shared" si="30"/>
        <v/>
      </c>
      <c r="U5515" s="93" t="str">
        <f t="shared" si="30"/>
        <v/>
      </c>
      <c r="V5515" s="93" t="str">
        <f t="shared" si="30"/>
        <v/>
      </c>
      <c r="W5515" s="93" t="str">
        <f>if(or(B5515="BAY",B5515="ISU",B5515="KSU",B5515="KU",B5515="OKST",B5515="OU",B5515="TCU",B5515="TEX",B5515="TTU",B5515="WVU",B5515="DAV",B5515="DAY",B5515="DUQ",B5515="FOR",B5515="GMU",B5515="GW",B5515="JOES",B5515="LAS",B5515="MASS",B5515="RICH",B5515="SBU",B5515="SLU",B5515="URI",B5515="VCU"),K5515,if(or(B5515="CAM",B5515="CHSO",B5515="GWEB",B5515="HAMP",B5515="HP",B5515="LONG",B5515="PRES",B5515="RAD",B5515="SCUP",B5515="UNCA",B5515="WIN"),K5514,""))</f>
        <v/>
      </c>
    </row>
    <row r="5516" hidden="1">
      <c r="A5516" s="76">
        <v>44232.0</v>
      </c>
      <c r="B5516" s="77" t="s">
        <v>292</v>
      </c>
      <c r="C5516" s="9">
        <v>3.3</v>
      </c>
      <c r="D5516" s="25">
        <v>0.625</v>
      </c>
      <c r="E5516" s="9">
        <v>58.8</v>
      </c>
      <c r="F5516" s="9"/>
      <c r="G5516" s="4">
        <v>1.0</v>
      </c>
      <c r="H5516" s="5">
        <v>-105.0</v>
      </c>
      <c r="I5516" s="12">
        <f>if(H5516&lt;0,-H5516/(-H5516+100),100/(H5516+100))/(if(H5516&lt;0,-H5516/(-H5516+100),100/(H5516+100))+if(H5517&lt;0,-H5517/(-H5517+100),100/(H5517+100)))</f>
        <v>0.4891657638</v>
      </c>
      <c r="J5516" s="78">
        <v>65.0</v>
      </c>
      <c r="K5516" s="14">
        <f>IF(C5516&lt;&gt;"",IF(C5516+G5516&gt;0,C5516+G5516,""),IF(G5516-C5517&gt;0,G5516-C5517,""))</f>
        <v>4.3</v>
      </c>
      <c r="L5516" s="15">
        <f>if(K5516&lt;&gt;"",if(J5517-J5516&lt;G5516,1,if(G5516=J5517-J5516,"Push",0)),"")</f>
        <v>0</v>
      </c>
      <c r="M5516" s="93">
        <f t="shared" ref="M5516:V5516" si="31">IF($C5516&lt;&gt;"",IF($C5516+$G5516-M$5435&gt;0,$C5516+$G5516-M$5435,""),IF($G5516-$C5517-M$5435&gt;0,$G5516-$C5517-M$5435,""))</f>
        <v>7.8</v>
      </c>
      <c r="N5516" s="93" t="str">
        <f t="shared" si="31"/>
        <v/>
      </c>
      <c r="O5516" s="93">
        <f t="shared" si="31"/>
        <v>8.7</v>
      </c>
      <c r="P5516" s="93" t="str">
        <f t="shared" si="31"/>
        <v/>
      </c>
      <c r="Q5516" s="93">
        <f t="shared" si="31"/>
        <v>0.1</v>
      </c>
      <c r="R5516" s="93">
        <f t="shared" si="31"/>
        <v>4.8</v>
      </c>
      <c r="S5516" s="93">
        <f t="shared" si="31"/>
        <v>5.2</v>
      </c>
      <c r="T5516" s="93">
        <f t="shared" si="31"/>
        <v>3.7</v>
      </c>
      <c r="U5516" s="93">
        <f t="shared" si="31"/>
        <v>4.4</v>
      </c>
      <c r="V5516" s="93">
        <f t="shared" si="31"/>
        <v>6.9</v>
      </c>
      <c r="W5516" s="93" t="str">
        <f>if(or(B5516="BAY",B5516="ISU",B5516="KSU",B5516="KU",B5516="OKST",B5516="OU",B5516="TCU",B5516="TEX",B5516="TTU",B5516="WVU",B5516="DAV",B5516="DAY",B5516="DUQ",B5516="FOR",B5516="GMU",B5516="GW",B5516="JOES",B5516="LAS",B5516="MASS",B5516="RICH",B5516="SBU",B5516="SLU",B5516="URI",B5516="VCU"),K5516,if(or(B5516="CAM",B5516="CHSO",B5516="GWEB",B5516="HAMP",B5516="HP",B5516="LONG",B5516="PRES",B5516="RAD",B5516="SCUP",B5516="UNCA",B5516="WIN"),K5517,""))</f>
        <v/>
      </c>
    </row>
    <row r="5517" hidden="1">
      <c r="B5517" s="74" t="s">
        <v>162</v>
      </c>
      <c r="C5517" s="3"/>
      <c r="D5517" s="3"/>
      <c r="F5517" s="3"/>
      <c r="G5517" s="4">
        <v>-1.0</v>
      </c>
      <c r="H5517" s="5">
        <v>-115.0</v>
      </c>
      <c r="I5517" s="12">
        <f>if(H5517&lt;0,-H5517/(-H5517+100),100/(H5517+100))/(if(H5517&lt;0,-H5517/(-H5517+100),100/(H5517+100))+if(H5516&lt;0,-H5516/(-H5516+100),100/(H5516+100)))</f>
        <v>0.5108342362</v>
      </c>
      <c r="J5517" s="75">
        <v>71.0</v>
      </c>
      <c r="K5517" s="23" t="str">
        <f>IF(C5517&lt;&gt;"",IF(C5517+G5517&gt;0,C5517+G5517,""),IF(G5517-C5516&gt;0,G5517-C5516,""))</f>
        <v/>
      </c>
      <c r="L5517" s="15" t="str">
        <f>if(K5517&lt;&gt;"",if(J5516-J5517&lt;G5517,1,if(G5517=J5516-J5517,"Push",0)),"")</f>
        <v/>
      </c>
      <c r="M5517" s="93" t="str">
        <f t="shared" ref="M5517:V5517" si="32">IF($C5517&lt;&gt;"",IF($C5517+$G5517+M$5435&gt;0,$C5517+$G5517+M$5435,""),IF($G5517-$C5516+M$5435&gt;0,$G5517-$C5516+M$5435,""))</f>
        <v/>
      </c>
      <c r="N5517" s="93">
        <f t="shared" si="32"/>
        <v>0.6</v>
      </c>
      <c r="O5517" s="93" t="str">
        <f t="shared" si="32"/>
        <v/>
      </c>
      <c r="P5517" s="93" t="str">
        <f t="shared" si="32"/>
        <v/>
      </c>
      <c r="Q5517" s="93" t="str">
        <f t="shared" si="32"/>
        <v/>
      </c>
      <c r="R5517" s="93" t="str">
        <f t="shared" si="32"/>
        <v/>
      </c>
      <c r="S5517" s="93" t="str">
        <f t="shared" si="32"/>
        <v/>
      </c>
      <c r="T5517" s="93" t="str">
        <f t="shared" si="32"/>
        <v/>
      </c>
      <c r="U5517" s="93" t="str">
        <f t="shared" si="32"/>
        <v/>
      </c>
      <c r="V5517" s="93" t="str">
        <f t="shared" si="32"/>
        <v/>
      </c>
      <c r="W5517" s="93" t="str">
        <f>if(or(B5517="BAY",B5517="ISU",B5517="KSU",B5517="KU",B5517="OKST",B5517="OU",B5517="TCU",B5517="TEX",B5517="TTU",B5517="WVU",B5517="DAV",B5517="DAY",B5517="DUQ",B5517="FOR",B5517="GMU",B5517="GW",B5517="JOES",B5517="LAS",B5517="MASS",B5517="RICH",B5517="SBU",B5517="SLU",B5517="URI",B5517="VCU"),K5517,if(or(B5517="CAM",B5517="CHSO",B5517="GWEB",B5517="HAMP",B5517="HP",B5517="LONG",B5517="PRES",B5517="RAD",B5517="SCUP",B5517="UNCA",B5517="WIN"),K5516,""))</f>
        <v/>
      </c>
    </row>
    <row r="5518" hidden="1">
      <c r="A5518" s="76">
        <v>44232.0</v>
      </c>
      <c r="B5518" s="77" t="s">
        <v>263</v>
      </c>
      <c r="C5518" s="9">
        <v>8.2</v>
      </c>
      <c r="D5518" s="25">
        <v>0.774</v>
      </c>
      <c r="E5518" s="9">
        <v>58.7</v>
      </c>
      <c r="F5518" s="9"/>
      <c r="G5518" s="4">
        <v>-6.0</v>
      </c>
      <c r="H5518" s="5">
        <v>-265.0</v>
      </c>
      <c r="I5518" s="12">
        <f>if(H5518&lt;0,-H5518/(-H5518+100),100/(H5518+100))/(if(H5518&lt;0,-H5518/(-H5518+100),100/(H5518+100))+if(H5519&lt;0,-H5519/(-H5519+100),100/(H5519+100)))</f>
        <v>0.6957699521</v>
      </c>
      <c r="J5518" s="78">
        <v>81.0</v>
      </c>
      <c r="K5518" s="14">
        <f>IF(C5518&lt;&gt;"",IF(C5518+G5518&gt;0,C5518+G5518,""),IF(G5518-C5519&gt;0,G5518-C5519,""))</f>
        <v>2.2</v>
      </c>
      <c r="L5518" s="15">
        <f>if(K5518&lt;&gt;"",if(J5519-J5518&lt;G5518,1,if(G5518=J5519-J5518,"Push",0)),"")</f>
        <v>0</v>
      </c>
      <c r="M5518" s="93">
        <f t="shared" ref="M5518:V5518" si="33">IF($C5518&lt;&gt;"",IF($C5518+$G5518-M$5435&gt;0,$C5518+$G5518-M$5435,""),IF($G5518-$C5519-M$5435&gt;0,$G5518-$C5519-M$5435,""))</f>
        <v>5.7</v>
      </c>
      <c r="N5518" s="93" t="str">
        <f t="shared" si="33"/>
        <v/>
      </c>
      <c r="O5518" s="93">
        <f t="shared" si="33"/>
        <v>6.6</v>
      </c>
      <c r="P5518" s="93" t="str">
        <f t="shared" si="33"/>
        <v/>
      </c>
      <c r="Q5518" s="93" t="str">
        <f t="shared" si="33"/>
        <v/>
      </c>
      <c r="R5518" s="93">
        <f t="shared" si="33"/>
        <v>2.7</v>
      </c>
      <c r="S5518" s="93">
        <f t="shared" si="33"/>
        <v>3.1</v>
      </c>
      <c r="T5518" s="93">
        <f t="shared" si="33"/>
        <v>1.6</v>
      </c>
      <c r="U5518" s="93">
        <f t="shared" si="33"/>
        <v>2.3</v>
      </c>
      <c r="V5518" s="93">
        <f t="shared" si="33"/>
        <v>4.8</v>
      </c>
      <c r="W5518" s="93" t="str">
        <f>if(or(B5518="BAY",B5518="ISU",B5518="KSU",B5518="KU",B5518="OKST",B5518="OU",B5518="TCU",B5518="TEX",B5518="TTU",B5518="WVU",B5518="DAV",B5518="DAY",B5518="DUQ",B5518="FOR",B5518="GMU",B5518="GW",B5518="JOES",B5518="LAS",B5518="MASS",B5518="RICH",B5518="SBU",B5518="SLU",B5518="URI",B5518="VCU"),K5518,if(or(B5518="CAM",B5518="CHSO",B5518="GWEB",B5518="HAMP",B5518="HP",B5518="LONG",B5518="PRES",B5518="RAD",B5518="SCUP",B5518="UNCA",B5518="WIN"),K5519,""))</f>
        <v/>
      </c>
    </row>
    <row r="5519" hidden="1">
      <c r="B5519" s="74" t="s">
        <v>57</v>
      </c>
      <c r="C5519" s="3"/>
      <c r="D5519" s="3"/>
      <c r="F5519" s="3"/>
      <c r="G5519" s="4">
        <v>6.0</v>
      </c>
      <c r="H5519" s="5">
        <v>215.0</v>
      </c>
      <c r="I5519" s="12">
        <f>if(H5519&lt;0,-H5519/(-H5519+100),100/(H5519+100))/(if(H5519&lt;0,-H5519/(-H5519+100),100/(H5519+100))+if(H5518&lt;0,-H5518/(-H5518+100),100/(H5518+100)))</f>
        <v>0.3042300479</v>
      </c>
      <c r="J5519" s="75">
        <v>82.0</v>
      </c>
      <c r="K5519" s="23" t="str">
        <f>IF(C5519&lt;&gt;"",IF(C5519+G5519&gt;0,C5519+G5519,""),IF(G5519-C5518&gt;0,G5519-C5518,""))</f>
        <v/>
      </c>
      <c r="L5519" s="15" t="str">
        <f>if(K5519&lt;&gt;"",if(J5518-J5519&lt;G5519,1,if(G5519=J5518-J5519,"Push",0)),"")</f>
        <v/>
      </c>
      <c r="M5519" s="93" t="str">
        <f t="shared" ref="M5519:V5519" si="34">IF($C5519&lt;&gt;"",IF($C5519+$G5519+M$5435&gt;0,$C5519+$G5519+M$5435,""),IF($G5519-$C5518+M$5435&gt;0,$G5519-$C5518+M$5435,""))</f>
        <v/>
      </c>
      <c r="N5519" s="93">
        <f t="shared" si="34"/>
        <v>2.7</v>
      </c>
      <c r="O5519" s="93" t="str">
        <f t="shared" si="34"/>
        <v/>
      </c>
      <c r="P5519" s="93">
        <f t="shared" si="34"/>
        <v>2.1</v>
      </c>
      <c r="Q5519" s="93">
        <f t="shared" si="34"/>
        <v>2</v>
      </c>
      <c r="R5519" s="93" t="str">
        <f t="shared" si="34"/>
        <v/>
      </c>
      <c r="S5519" s="93" t="str">
        <f t="shared" si="34"/>
        <v/>
      </c>
      <c r="T5519" s="93" t="str">
        <f t="shared" si="34"/>
        <v/>
      </c>
      <c r="U5519" s="93" t="str">
        <f t="shared" si="34"/>
        <v/>
      </c>
      <c r="V5519" s="93" t="str">
        <f t="shared" si="34"/>
        <v/>
      </c>
      <c r="W5519" s="93" t="str">
        <f>if(or(B5519="BAY",B5519="ISU",B5519="KSU",B5519="KU",B5519="OKST",B5519="OU",B5519="TCU",B5519="TEX",B5519="TTU",B5519="WVU",B5519="DAV",B5519="DAY",B5519="DUQ",B5519="FOR",B5519="GMU",B5519="GW",B5519="JOES",B5519="LAS",B5519="MASS",B5519="RICH",B5519="SBU",B5519="SLU",B5519="URI",B5519="VCU"),K5519,if(or(B5519="CAM",B5519="CHSO",B5519="GWEB",B5519="HAMP",B5519="HP",B5519="LONG",B5519="PRES",B5519="RAD",B5519="SCUP",B5519="UNCA",B5519="WIN"),K5518,""))</f>
        <v/>
      </c>
    </row>
    <row r="5520" hidden="1">
      <c r="A5520" s="76">
        <v>44232.0</v>
      </c>
      <c r="B5520" s="77" t="s">
        <v>65</v>
      </c>
      <c r="C5520" s="9">
        <v>0.3</v>
      </c>
      <c r="D5520" s="25">
        <v>0.512</v>
      </c>
      <c r="E5520" s="9">
        <v>49.7</v>
      </c>
      <c r="F5520" s="9"/>
      <c r="G5520" s="4">
        <v>-1.0</v>
      </c>
      <c r="H5520" s="5">
        <v>-115.0</v>
      </c>
      <c r="I5520" s="12">
        <f>if(H5520&lt;0,-H5520/(-H5520+100),100/(H5520+100))/(if(H5520&lt;0,-H5520/(-H5520+100),100/(H5520+100))+if(H5521&lt;0,-H5521/(-H5521+100),100/(H5521+100)))</f>
        <v>0.5108342362</v>
      </c>
      <c r="J5520" s="78">
        <v>77.0</v>
      </c>
      <c r="K5520" s="14" t="str">
        <f>IF(C5520&lt;&gt;"",IF(C5520+G5520&gt;0,C5520+G5520,""),IF(G5520-C5521&gt;0,G5520-C5521,""))</f>
        <v/>
      </c>
      <c r="L5520" s="15" t="str">
        <f>if(K5520&lt;&gt;"",if(J5521-J5520&lt;G5520,1,if(G5520=J5521-J5520,"Push",0)),"")</f>
        <v/>
      </c>
      <c r="M5520" s="93">
        <f t="shared" ref="M5520:V5520" si="35">IF($C5520&lt;&gt;"",IF($C5520+$G5520-M$5435&gt;0,$C5520+$G5520-M$5435,""),IF($G5520-$C5521-M$5435&gt;0,$G5520-$C5521-M$5435,""))</f>
        <v>2.8</v>
      </c>
      <c r="N5520" s="93" t="str">
        <f t="shared" si="35"/>
        <v/>
      </c>
      <c r="O5520" s="93">
        <f t="shared" si="35"/>
        <v>3.7</v>
      </c>
      <c r="P5520" s="93" t="str">
        <f t="shared" si="35"/>
        <v/>
      </c>
      <c r="Q5520" s="93" t="str">
        <f t="shared" si="35"/>
        <v/>
      </c>
      <c r="R5520" s="93" t="str">
        <f t="shared" si="35"/>
        <v/>
      </c>
      <c r="S5520" s="93">
        <f t="shared" si="35"/>
        <v>0.2</v>
      </c>
      <c r="T5520" s="93" t="str">
        <f t="shared" si="35"/>
        <v/>
      </c>
      <c r="U5520" s="93" t="str">
        <f t="shared" si="35"/>
        <v/>
      </c>
      <c r="V5520" s="93">
        <f t="shared" si="35"/>
        <v>1.9</v>
      </c>
      <c r="W5520" s="93" t="str">
        <f>if(or(B5520="BAY",B5520="ISU",B5520="KSU",B5520="KU",B5520="OKST",B5520="OU",B5520="TCU",B5520="TEX",B5520="TTU",B5520="WVU",B5520="DAV",B5520="DAY",B5520="DUQ",B5520="FOR",B5520="GMU",B5520="GW",B5520="JOES",B5520="LAS",B5520="MASS",B5520="RICH",B5520="SBU",B5520="SLU",B5520="URI",B5520="VCU"),K5520,if(or(B5520="CAM",B5520="CHSO",B5520="GWEB",B5520="HAMP",B5520="HP",B5520="LONG",B5520="PRES",B5520="RAD",B5520="SCUP",B5520="UNCA",B5520="WIN"),K5521,""))</f>
        <v/>
      </c>
    </row>
    <row r="5521" hidden="1">
      <c r="B5521" s="74" t="s">
        <v>194</v>
      </c>
      <c r="C5521" s="3"/>
      <c r="D5521" s="3"/>
      <c r="F5521" s="3"/>
      <c r="G5521" s="4">
        <v>1.0</v>
      </c>
      <c r="H5521" s="5">
        <v>-105.0</v>
      </c>
      <c r="I5521" s="12">
        <f>if(H5521&lt;0,-H5521/(-H5521+100),100/(H5521+100))/(if(H5521&lt;0,-H5521/(-H5521+100),100/(H5521+100))+if(H5520&lt;0,-H5520/(-H5520+100),100/(H5520+100)))</f>
        <v>0.4891657638</v>
      </c>
      <c r="J5521" s="75">
        <v>82.0</v>
      </c>
      <c r="K5521" s="23">
        <f>IF(C5521&lt;&gt;"",IF(C5521+G5521&gt;0,C5521+G5521,""),IF(G5521-C5520&gt;0,G5521-C5520,""))</f>
        <v>0.7</v>
      </c>
      <c r="L5521" s="15">
        <f>if(K5521&lt;&gt;"",if(J5520-J5521&lt;G5521,1,if(G5521=J5520-J5521,"Push",0)),"")</f>
        <v>1</v>
      </c>
      <c r="M5521" s="93" t="str">
        <f t="shared" ref="M5521:V5521" si="36">IF($C5521&lt;&gt;"",IF($C5521+$G5521+M$5435&gt;0,$C5521+$G5521+M$5435,""),IF($G5521-$C5520+M$5435&gt;0,$G5521-$C5520+M$5435,""))</f>
        <v/>
      </c>
      <c r="N5521" s="93">
        <f t="shared" si="36"/>
        <v>5.6</v>
      </c>
      <c r="O5521" s="93" t="str">
        <f t="shared" si="36"/>
        <v/>
      </c>
      <c r="P5521" s="93">
        <f t="shared" si="36"/>
        <v>5</v>
      </c>
      <c r="Q5521" s="93">
        <f t="shared" si="36"/>
        <v>4.9</v>
      </c>
      <c r="R5521" s="93">
        <f t="shared" si="36"/>
        <v>0.2</v>
      </c>
      <c r="S5521" s="93" t="str">
        <f t="shared" si="36"/>
        <v/>
      </c>
      <c r="T5521" s="93">
        <f t="shared" si="36"/>
        <v>1.3</v>
      </c>
      <c r="U5521" s="93">
        <f t="shared" si="36"/>
        <v>0.6</v>
      </c>
      <c r="V5521" s="93" t="str">
        <f t="shared" si="36"/>
        <v/>
      </c>
      <c r="W5521" s="93" t="str">
        <f>if(or(B5521="BAY",B5521="ISU",B5521="KSU",B5521="KU",B5521="OKST",B5521="OU",B5521="TCU",B5521="TEX",B5521="TTU",B5521="WVU",B5521="DAV",B5521="DAY",B5521="DUQ",B5521="FOR",B5521="GMU",B5521="GW",B5521="JOES",B5521="LAS",B5521="MASS",B5521="RICH",B5521="SBU",B5521="SLU",B5521="URI",B5521="VCU"),K5521,if(or(B5521="CAM",B5521="CHSO",B5521="GWEB",B5521="HAMP",B5521="HP",B5521="LONG",B5521="PRES",B5521="RAD",B5521="SCUP",B5521="UNCA",B5521="WIN"),K5520,""))</f>
        <v/>
      </c>
    </row>
    <row r="5522" hidden="1">
      <c r="A5522" s="76">
        <v>44232.0</v>
      </c>
      <c r="B5522" s="77" t="s">
        <v>204</v>
      </c>
      <c r="C5522" s="9">
        <v>1.4</v>
      </c>
      <c r="D5522" s="25">
        <v>0.551</v>
      </c>
      <c r="E5522" s="9">
        <v>49.0</v>
      </c>
      <c r="F5522" s="9"/>
      <c r="G5522" s="4">
        <v>2.5</v>
      </c>
      <c r="H5522" s="5">
        <v>120.0</v>
      </c>
      <c r="I5522" s="12">
        <f>if(H5522&lt;0,-H5522/(-H5522+100),100/(H5522+100))/(if(H5522&lt;0,-H5522/(-H5522+100),100/(H5522+100))+if(H5523&lt;0,-H5523/(-H5523+100),100/(H5523+100)))</f>
        <v>0.4357962697</v>
      </c>
      <c r="J5522" s="78">
        <v>60.0</v>
      </c>
      <c r="K5522" s="14">
        <f>IF(C5522&lt;&gt;"",IF(C5522+G5522&gt;0,C5522+G5522,""),IF(G5522-C5523&gt;0,G5522-C5523,""))</f>
        <v>3.9</v>
      </c>
      <c r="L5522" s="15">
        <f>if(K5522&lt;&gt;"",if(J5523-J5522&lt;G5522,1,if(G5522=J5523-J5522,"Push",0)),"")</f>
        <v>0</v>
      </c>
      <c r="M5522" s="93">
        <f t="shared" ref="M5522:V5522" si="37">IF($C5522&lt;&gt;"",IF($C5522+$G5522-M$5435&gt;0,$C5522+$G5522-M$5435,""),IF($G5522-$C5523-M$5435&gt;0,$G5522-$C5523-M$5435,""))</f>
        <v>7.4</v>
      </c>
      <c r="N5522" s="93" t="str">
        <f t="shared" si="37"/>
        <v/>
      </c>
      <c r="O5522" s="93">
        <f t="shared" si="37"/>
        <v>8.3</v>
      </c>
      <c r="P5522" s="93" t="str">
        <f t="shared" si="37"/>
        <v/>
      </c>
      <c r="Q5522" s="93" t="str">
        <f t="shared" si="37"/>
        <v/>
      </c>
      <c r="R5522" s="93">
        <f t="shared" si="37"/>
        <v>4.4</v>
      </c>
      <c r="S5522" s="93">
        <f t="shared" si="37"/>
        <v>4.8</v>
      </c>
      <c r="T5522" s="93">
        <f t="shared" si="37"/>
        <v>3.3</v>
      </c>
      <c r="U5522" s="93">
        <f t="shared" si="37"/>
        <v>4</v>
      </c>
      <c r="V5522" s="93">
        <f t="shared" si="37"/>
        <v>6.5</v>
      </c>
      <c r="W5522" s="93" t="str">
        <f>if(or(B5522="BAY",B5522="ISU",B5522="KSU",B5522="KU",B5522="OKST",B5522="OU",B5522="TCU",B5522="TEX",B5522="TTU",B5522="WVU",B5522="DAV",B5522="DAY",B5522="DUQ",B5522="FOR",B5522="GMU",B5522="GW",B5522="JOES",B5522="LAS",B5522="MASS",B5522="RICH",B5522="SBU",B5522="SLU",B5522="URI",B5522="VCU"),K5522,if(or(B5522="CAM",B5522="CHSO",B5522="GWEB",B5522="HAMP",B5522="HP",B5522="LONG",B5522="PRES",B5522="RAD",B5522="SCUP",B5522="UNCA",B5522="WIN"),K5523,""))</f>
        <v/>
      </c>
    </row>
    <row r="5523" hidden="1">
      <c r="B5523" s="74" t="s">
        <v>226</v>
      </c>
      <c r="C5523" s="3"/>
      <c r="D5523" s="3"/>
      <c r="F5523" s="3"/>
      <c r="G5523" s="4">
        <v>-2.5</v>
      </c>
      <c r="H5523" s="5">
        <v>-143.0</v>
      </c>
      <c r="I5523" s="12">
        <f>if(H5523&lt;0,-H5523/(-H5523+100),100/(H5523+100))/(if(H5523&lt;0,-H5523/(-H5523+100),100/(H5523+100))+if(H5522&lt;0,-H5522/(-H5522+100),100/(H5522+100)))</f>
        <v>0.5642037303</v>
      </c>
      <c r="J5523" s="75">
        <v>86.0</v>
      </c>
      <c r="K5523" s="23" t="str">
        <f>IF(C5523&lt;&gt;"",IF(C5523+G5523&gt;0,C5523+G5523,""),IF(G5523-C5522&gt;0,G5523-C5522,""))</f>
        <v/>
      </c>
      <c r="L5523" s="15" t="str">
        <f>if(K5523&lt;&gt;"",if(J5522-J5523&lt;G5523,1,if(G5523=J5522-J5523,"Push",0)),"")</f>
        <v/>
      </c>
      <c r="M5523" s="93" t="str">
        <f t="shared" ref="M5523:V5523" si="38">IF($C5523&lt;&gt;"",IF($C5523+$G5523+M$5435&gt;0,$C5523+$G5523+M$5435,""),IF($G5523-$C5522+M$5435&gt;0,$G5523-$C5522+M$5435,""))</f>
        <v/>
      </c>
      <c r="N5523" s="93">
        <f t="shared" si="38"/>
        <v>1</v>
      </c>
      <c r="O5523" s="93" t="str">
        <f t="shared" si="38"/>
        <v/>
      </c>
      <c r="P5523" s="93">
        <f t="shared" si="38"/>
        <v>0.4</v>
      </c>
      <c r="Q5523" s="93">
        <f t="shared" si="38"/>
        <v>0.3</v>
      </c>
      <c r="R5523" s="93" t="str">
        <f t="shared" si="38"/>
        <v/>
      </c>
      <c r="S5523" s="93" t="str">
        <f t="shared" si="38"/>
        <v/>
      </c>
      <c r="T5523" s="93" t="str">
        <f t="shared" si="38"/>
        <v/>
      </c>
      <c r="U5523" s="93" t="str">
        <f t="shared" si="38"/>
        <v/>
      </c>
      <c r="V5523" s="93" t="str">
        <f t="shared" si="38"/>
        <v/>
      </c>
      <c r="W5523" s="93" t="str">
        <f>if(or(B5523="BAY",B5523="ISU",B5523="KSU",B5523="KU",B5523="OKST",B5523="OU",B5523="TCU",B5523="TEX",B5523="TTU",B5523="WVU",B5523="DAV",B5523="DAY",B5523="DUQ",B5523="FOR",B5523="GMU",B5523="GW",B5523="JOES",B5523="LAS",B5523="MASS",B5523="RICH",B5523="SBU",B5523="SLU",B5523="URI",B5523="VCU"),K5523,if(or(B5523="CAM",B5523="CHSO",B5523="GWEB",B5523="HAMP",B5523="HP",B5523="LONG",B5523="PRES",B5523="RAD",B5523="SCUP",B5523="UNCA",B5523="WIN"),K5522,""))</f>
        <v/>
      </c>
    </row>
    <row r="5524" hidden="1">
      <c r="A5524" s="76">
        <v>44232.0</v>
      </c>
      <c r="B5524" s="77" t="s">
        <v>282</v>
      </c>
      <c r="C5524" s="9"/>
      <c r="D5524" s="9"/>
      <c r="E5524" s="9">
        <v>47.1</v>
      </c>
      <c r="F5524" s="9"/>
      <c r="G5524" s="4">
        <v>-2.5</v>
      </c>
      <c r="H5524" s="5">
        <v>-143.0</v>
      </c>
      <c r="I5524" s="12">
        <f>if(H5524&lt;0,-H5524/(-H5524+100),100/(H5524+100))/(if(H5524&lt;0,-H5524/(-H5524+100),100/(H5524+100))+if(H5525&lt;0,-H5525/(-H5525+100),100/(H5525+100)))</f>
        <v>0.5642037303</v>
      </c>
      <c r="J5524" s="78">
        <v>68.0</v>
      </c>
      <c r="K5524" s="14" t="str">
        <f>IF(C5524&lt;&gt;"",IF(C5524+G5524&gt;0,C5524+G5524,""),IF(G5524-C5525&gt;0,G5524-C5525,""))</f>
        <v/>
      </c>
      <c r="L5524" s="15" t="str">
        <f>if(K5524&lt;&gt;"",if(J5525-J5524&lt;G5524,1,if(G5524=J5525-J5524,"Push",0)),"")</f>
        <v/>
      </c>
      <c r="M5524" s="93" t="str">
        <f t="shared" ref="M5524:V5524" si="39">IF($C5524&lt;&gt;"",IF($C5524+$G5524-M$5435&gt;0,$C5524+$G5524-M$5435,""),IF($G5524-$C5525-M$5435&gt;0,$G5524-$C5525-M$5435,""))</f>
        <v/>
      </c>
      <c r="N5524" s="93" t="str">
        <f t="shared" si="39"/>
        <v/>
      </c>
      <c r="O5524" s="93">
        <f t="shared" si="39"/>
        <v>0.1</v>
      </c>
      <c r="P5524" s="93" t="str">
        <f t="shared" si="39"/>
        <v/>
      </c>
      <c r="Q5524" s="93" t="str">
        <f t="shared" si="39"/>
        <v/>
      </c>
      <c r="R5524" s="93" t="str">
        <f t="shared" si="39"/>
        <v/>
      </c>
      <c r="S5524" s="93" t="str">
        <f t="shared" si="39"/>
        <v/>
      </c>
      <c r="T5524" s="93" t="str">
        <f t="shared" si="39"/>
        <v/>
      </c>
      <c r="U5524" s="93" t="str">
        <f t="shared" si="39"/>
        <v/>
      </c>
      <c r="V5524" s="93" t="str">
        <f t="shared" si="39"/>
        <v/>
      </c>
      <c r="W5524" s="93" t="str">
        <f>if(or(B5524="BAY",B5524="ISU",B5524="KSU",B5524="KU",B5524="OKST",B5524="OU",B5524="TCU",B5524="TEX",B5524="TTU",B5524="WVU",B5524="DAV",B5524="DAY",B5524="DUQ",B5524="FOR",B5524="GMU",B5524="GW",B5524="JOES",B5524="LAS",B5524="MASS",B5524="RICH",B5524="SBU",B5524="SLU",B5524="URI",B5524="VCU"),K5524,if(or(B5524="CAM",B5524="CHSO",B5524="GWEB",B5524="HAMP",B5524="HP",B5524="LONG",B5524="PRES",B5524="RAD",B5524="SCUP",B5524="UNCA",B5524="WIN"),K5525,""))</f>
        <v/>
      </c>
    </row>
    <row r="5525" hidden="1">
      <c r="B5525" s="74" t="s">
        <v>317</v>
      </c>
      <c r="C5525" s="3">
        <v>1.8</v>
      </c>
      <c r="D5525" s="21">
        <v>0.571</v>
      </c>
      <c r="F5525" s="3"/>
      <c r="G5525" s="4">
        <v>2.5</v>
      </c>
      <c r="H5525" s="5">
        <v>120.0</v>
      </c>
      <c r="I5525" s="12">
        <f>if(H5525&lt;0,-H5525/(-H5525+100),100/(H5525+100))/(if(H5525&lt;0,-H5525/(-H5525+100),100/(H5525+100))+if(H5524&lt;0,-H5524/(-H5524+100),100/(H5524+100)))</f>
        <v>0.4357962697</v>
      </c>
      <c r="J5525" s="75">
        <v>73.0</v>
      </c>
      <c r="K5525" s="23">
        <f>IF(C5525&lt;&gt;"",IF(C5525+G5525&gt;0,C5525+G5525,""),IF(G5525-C5524&gt;0,G5525-C5524,""))</f>
        <v>4.3</v>
      </c>
      <c r="L5525" s="15">
        <f>if(K5525&lt;&gt;"",if(J5524-J5525&lt;G5525,1,if(G5525=J5524-J5525,"Push",0)),"")</f>
        <v>1</v>
      </c>
      <c r="M5525" s="93">
        <f t="shared" ref="M5525:V5525" si="40">IF($C5525&lt;&gt;"",IF($C5525+$G5525+M$5435&gt;0,$C5525+$G5525+M$5435,""),IF($G5525-$C5524+M$5435&gt;0,$G5525-$C5524+M$5435,""))</f>
        <v>0.8</v>
      </c>
      <c r="N5525" s="93">
        <f t="shared" si="40"/>
        <v>9.2</v>
      </c>
      <c r="O5525" s="93" t="str">
        <f t="shared" si="40"/>
        <v/>
      </c>
      <c r="P5525" s="93">
        <f t="shared" si="40"/>
        <v>8.6</v>
      </c>
      <c r="Q5525" s="93">
        <f t="shared" si="40"/>
        <v>8.5</v>
      </c>
      <c r="R5525" s="93">
        <f t="shared" si="40"/>
        <v>3.8</v>
      </c>
      <c r="S5525" s="93">
        <f t="shared" si="40"/>
        <v>3.4</v>
      </c>
      <c r="T5525" s="93">
        <f t="shared" si="40"/>
        <v>4.9</v>
      </c>
      <c r="U5525" s="93">
        <f t="shared" si="40"/>
        <v>4.2</v>
      </c>
      <c r="V5525" s="93">
        <f t="shared" si="40"/>
        <v>1.7</v>
      </c>
      <c r="W5525" s="93" t="str">
        <f>if(or(B5525="BAY",B5525="ISU",B5525="KSU",B5525="KU",B5525="OKST",B5525="OU",B5525="TCU",B5525="TEX",B5525="TTU",B5525="WVU",B5525="DAV",B5525="DAY",B5525="DUQ",B5525="FOR",B5525="GMU",B5525="GW",B5525="JOES",B5525="LAS",B5525="MASS",B5525="RICH",B5525="SBU",B5525="SLU",B5525="URI",B5525="VCU"),K5525,if(or(B5525="CAM",B5525="CHSO",B5525="GWEB",B5525="HAMP",B5525="HP",B5525="LONG",B5525="PRES",B5525="RAD",B5525="SCUP",B5525="UNCA",B5525="WIN"),K5524,""))</f>
        <v/>
      </c>
    </row>
    <row r="5526" hidden="1">
      <c r="A5526" s="76">
        <v>44232.0</v>
      </c>
      <c r="B5526" s="77" t="s">
        <v>390</v>
      </c>
      <c r="C5526" s="9"/>
      <c r="D5526" s="9"/>
      <c r="E5526" s="9">
        <v>46.9</v>
      </c>
      <c r="F5526" s="9"/>
      <c r="G5526" s="4">
        <v>-1.0</v>
      </c>
      <c r="H5526" s="5">
        <v>-115.0</v>
      </c>
      <c r="I5526" s="12">
        <f>if(H5526&lt;0,-H5526/(-H5526+100),100/(H5526+100))/(if(H5526&lt;0,-H5526/(-H5526+100),100/(H5526+100))+if(H5527&lt;0,-H5527/(-H5527+100),100/(H5527+100)))</f>
        <v>0.5108342362</v>
      </c>
      <c r="J5526" s="78">
        <v>84.0</v>
      </c>
      <c r="K5526" s="14" t="str">
        <f>IF(C5526&lt;&gt;"",IF(C5526+G5526&gt;0,C5526+G5526,""),IF(G5526-C5527&gt;0,G5526-C5527,""))</f>
        <v/>
      </c>
      <c r="L5526" s="15" t="str">
        <f>if(K5526&lt;&gt;"",if(J5527-J5526&lt;G5526,1,if(G5526=J5527-J5526,"Push",0)),"")</f>
        <v/>
      </c>
      <c r="M5526" s="93">
        <f t="shared" ref="M5526:V5526" si="41">IF($C5526&lt;&gt;"",IF($C5526+$G5526-M$5435&gt;0,$C5526+$G5526-M$5435,""),IF($G5526-$C5527-M$5435&gt;0,$G5526-$C5527-M$5435,""))</f>
        <v>0.8</v>
      </c>
      <c r="N5526" s="93" t="str">
        <f t="shared" si="41"/>
        <v/>
      </c>
      <c r="O5526" s="93">
        <f t="shared" si="41"/>
        <v>1.7</v>
      </c>
      <c r="P5526" s="93" t="str">
        <f t="shared" si="41"/>
        <v/>
      </c>
      <c r="Q5526" s="93" t="str">
        <f t="shared" si="41"/>
        <v/>
      </c>
      <c r="R5526" s="93" t="str">
        <f t="shared" si="41"/>
        <v/>
      </c>
      <c r="S5526" s="93" t="str">
        <f t="shared" si="41"/>
        <v/>
      </c>
      <c r="T5526" s="93" t="str">
        <f t="shared" si="41"/>
        <v/>
      </c>
      <c r="U5526" s="93" t="str">
        <f t="shared" si="41"/>
        <v/>
      </c>
      <c r="V5526" s="93" t="str">
        <f t="shared" si="41"/>
        <v/>
      </c>
      <c r="W5526" s="93" t="str">
        <f>if(or(B5526="BAY",B5526="ISU",B5526="KSU",B5526="KU",B5526="OKST",B5526="OU",B5526="TCU",B5526="TEX",B5526="TTU",B5526="WVU",B5526="DAV",B5526="DAY",B5526="DUQ",B5526="FOR",B5526="GMU",B5526="GW",B5526="JOES",B5526="LAS",B5526="MASS",B5526="RICH",B5526="SBU",B5526="SLU",B5526="URI",B5526="VCU"),K5526,if(or(B5526="CAM",B5526="CHSO",B5526="GWEB",B5526="HAMP",B5526="HP",B5526="LONG",B5526="PRES",B5526="RAD",B5526="SCUP",B5526="UNCA",B5526="WIN"),K5527,""))</f>
        <v/>
      </c>
    </row>
    <row r="5527" hidden="1">
      <c r="B5527" s="74" t="s">
        <v>369</v>
      </c>
      <c r="C5527" s="3">
        <v>1.7</v>
      </c>
      <c r="D5527" s="21">
        <v>0.569</v>
      </c>
      <c r="F5527" s="3"/>
      <c r="G5527" s="4">
        <v>1.0</v>
      </c>
      <c r="H5527" s="5">
        <v>-105.0</v>
      </c>
      <c r="I5527" s="12">
        <f>if(H5527&lt;0,-H5527/(-H5527+100),100/(H5527+100))/(if(H5527&lt;0,-H5527/(-H5527+100),100/(H5527+100))+if(H5526&lt;0,-H5526/(-H5526+100),100/(H5526+100)))</f>
        <v>0.4891657638</v>
      </c>
      <c r="J5527" s="75">
        <v>79.0</v>
      </c>
      <c r="K5527" s="23">
        <f>IF(C5527&lt;&gt;"",IF(C5527+G5527&gt;0,C5527+G5527,""),IF(G5527-C5526&gt;0,G5527-C5526,""))</f>
        <v>2.7</v>
      </c>
      <c r="L5527" s="15">
        <f>if(K5527&lt;&gt;"",if(J5526-J5527&lt;G5527,1,if(G5527=J5526-J5527,"Push",0)),"")</f>
        <v>0</v>
      </c>
      <c r="M5527" s="93" t="str">
        <f t="shared" ref="M5527:V5527" si="42">IF($C5527&lt;&gt;"",IF($C5527+$G5527+M$5435&gt;0,$C5527+$G5527+M$5435,""),IF($G5527-$C5526+M$5435&gt;0,$G5527-$C5526+M$5435,""))</f>
        <v/>
      </c>
      <c r="N5527" s="93">
        <f t="shared" si="42"/>
        <v>7.6</v>
      </c>
      <c r="O5527" s="93" t="str">
        <f t="shared" si="42"/>
        <v/>
      </c>
      <c r="P5527" s="93">
        <f t="shared" si="42"/>
        <v>7</v>
      </c>
      <c r="Q5527" s="93">
        <f t="shared" si="42"/>
        <v>6.9</v>
      </c>
      <c r="R5527" s="93">
        <f t="shared" si="42"/>
        <v>2.2</v>
      </c>
      <c r="S5527" s="93">
        <f t="shared" si="42"/>
        <v>1.8</v>
      </c>
      <c r="T5527" s="93">
        <f t="shared" si="42"/>
        <v>3.3</v>
      </c>
      <c r="U5527" s="93">
        <f t="shared" si="42"/>
        <v>2.6</v>
      </c>
      <c r="V5527" s="93">
        <f t="shared" si="42"/>
        <v>0.1</v>
      </c>
      <c r="W5527" s="93" t="str">
        <f>if(or(B5527="BAY",B5527="ISU",B5527="KSU",B5527="KU",B5527="OKST",B5527="OU",B5527="TCU",B5527="TEX",B5527="TTU",B5527="WVU",B5527="DAV",B5527="DAY",B5527="DUQ",B5527="FOR",B5527="GMU",B5527="GW",B5527="JOES",B5527="LAS",B5527="MASS",B5527="RICH",B5527="SBU",B5527="SLU",B5527="URI",B5527="VCU"),K5527,if(or(B5527="CAM",B5527="CHSO",B5527="GWEB",B5527="HAMP",B5527="HP",B5527="LONG",B5527="PRES",B5527="RAD",B5527="SCUP",B5527="UNCA",B5527="WIN"),K5526,""))</f>
        <v/>
      </c>
    </row>
    <row r="5528" hidden="1">
      <c r="A5528" s="76">
        <v>44232.0</v>
      </c>
      <c r="B5528" s="77" t="s">
        <v>220</v>
      </c>
      <c r="C5528" s="9"/>
      <c r="D5528" s="9"/>
      <c r="E5528" s="9">
        <v>45.9</v>
      </c>
      <c r="F5528" s="9"/>
      <c r="G5528" s="4">
        <v>-1.0</v>
      </c>
      <c r="H5528" s="5">
        <v>-115.0</v>
      </c>
      <c r="I5528" s="12">
        <f>if(H5528&lt;0,-H5528/(-H5528+100),100/(H5528+100))/(if(H5528&lt;0,-H5528/(-H5528+100),100/(H5528+100))+if(H5529&lt;0,-H5529/(-H5529+100),100/(H5529+100)))</f>
        <v>0.5108342362</v>
      </c>
      <c r="J5528" s="78">
        <v>56.0</v>
      </c>
      <c r="K5528" s="14" t="str">
        <f>IF(C5528&lt;&gt;"",IF(C5528+G5528&gt;0,C5528+G5528,""),IF(G5528-C5529&gt;0,G5528-C5529,""))</f>
        <v/>
      </c>
      <c r="L5528" s="15" t="str">
        <f>if(K5528&lt;&gt;"",if(J5529-J5528&lt;G5528,1,if(G5528=J5529-J5528,"Push",0)),"")</f>
        <v/>
      </c>
      <c r="M5528" s="93">
        <f t="shared" ref="M5528:V5528" si="43">IF($C5528&lt;&gt;"",IF($C5528+$G5528-M$5435&gt;0,$C5528+$G5528-M$5435,""),IF($G5528-$C5529-M$5435&gt;0,$G5528-$C5529-M$5435,""))</f>
        <v>1.7</v>
      </c>
      <c r="N5528" s="93" t="str">
        <f t="shared" si="43"/>
        <v/>
      </c>
      <c r="O5528" s="93">
        <f t="shared" si="43"/>
        <v>2.6</v>
      </c>
      <c r="P5528" s="93" t="str">
        <f t="shared" si="43"/>
        <v/>
      </c>
      <c r="Q5528" s="93" t="str">
        <f t="shared" si="43"/>
        <v/>
      </c>
      <c r="R5528" s="93" t="str">
        <f t="shared" si="43"/>
        <v/>
      </c>
      <c r="S5528" s="93" t="str">
        <f t="shared" si="43"/>
        <v/>
      </c>
      <c r="T5528" s="93" t="str">
        <f t="shared" si="43"/>
        <v/>
      </c>
      <c r="U5528" s="93" t="str">
        <f t="shared" si="43"/>
        <v/>
      </c>
      <c r="V5528" s="93">
        <f t="shared" si="43"/>
        <v>0.8</v>
      </c>
      <c r="W5528" s="93" t="str">
        <f>if(or(B5528="BAY",B5528="ISU",B5528="KSU",B5528="KU",B5528="OKST",B5528="OU",B5528="TCU",B5528="TEX",B5528="TTU",B5528="WVU",B5528="DAV",B5528="DAY",B5528="DUQ",B5528="FOR",B5528="GMU",B5528="GW",B5528="JOES",B5528="LAS",B5528="MASS",B5528="RICH",B5528="SBU",B5528="SLU",B5528="URI",B5528="VCU"),K5528,if(or(B5528="CAM",B5528="CHSO",B5528="GWEB",B5528="HAMP",B5528="HP",B5528="LONG",B5528="PRES",B5528="RAD",B5528="SCUP",B5528="UNCA",B5528="WIN"),K5529,""))</f>
        <v/>
      </c>
    </row>
    <row r="5529" hidden="1">
      <c r="B5529" s="74" t="s">
        <v>257</v>
      </c>
      <c r="C5529" s="3">
        <v>0.8</v>
      </c>
      <c r="D5529" s="21">
        <v>0.53</v>
      </c>
      <c r="F5529" s="3"/>
      <c r="G5529" s="4">
        <v>1.0</v>
      </c>
      <c r="H5529" s="5">
        <v>-105.0</v>
      </c>
      <c r="I5529" s="12">
        <f>if(H5529&lt;0,-H5529/(-H5529+100),100/(H5529+100))/(if(H5529&lt;0,-H5529/(-H5529+100),100/(H5529+100))+if(H5528&lt;0,-H5528/(-H5528+100),100/(H5528+100)))</f>
        <v>0.4891657638</v>
      </c>
      <c r="J5529" s="75">
        <v>68.0</v>
      </c>
      <c r="K5529" s="23">
        <f>IF(C5529&lt;&gt;"",IF(C5529+G5529&gt;0,C5529+G5529,""),IF(G5529-C5528&gt;0,G5529-C5528,""))</f>
        <v>1.8</v>
      </c>
      <c r="L5529" s="15">
        <f>if(K5529&lt;&gt;"",if(J5528-J5529&lt;G5529,1,if(G5529=J5528-J5529,"Push",0)),"")</f>
        <v>1</v>
      </c>
      <c r="M5529" s="93" t="str">
        <f t="shared" ref="M5529:V5529" si="44">IF($C5529&lt;&gt;"",IF($C5529+$G5529+M$5435&gt;0,$C5529+$G5529+M$5435,""),IF($G5529-$C5528+M$5435&gt;0,$G5529-$C5528+M$5435,""))</f>
        <v/>
      </c>
      <c r="N5529" s="93">
        <f t="shared" si="44"/>
        <v>6.7</v>
      </c>
      <c r="O5529" s="93" t="str">
        <f t="shared" si="44"/>
        <v/>
      </c>
      <c r="P5529" s="93">
        <f t="shared" si="44"/>
        <v>6.1</v>
      </c>
      <c r="Q5529" s="93">
        <f t="shared" si="44"/>
        <v>6</v>
      </c>
      <c r="R5529" s="93">
        <f t="shared" si="44"/>
        <v>1.3</v>
      </c>
      <c r="S5529" s="93">
        <f t="shared" si="44"/>
        <v>0.9</v>
      </c>
      <c r="T5529" s="93">
        <f t="shared" si="44"/>
        <v>2.4</v>
      </c>
      <c r="U5529" s="93">
        <f t="shared" si="44"/>
        <v>1.7</v>
      </c>
      <c r="V5529" s="93" t="str">
        <f t="shared" si="44"/>
        <v/>
      </c>
      <c r="W5529" s="93" t="str">
        <f>if(or(B5529="BAY",B5529="ISU",B5529="KSU",B5529="KU",B5529="OKST",B5529="OU",B5529="TCU",B5529="TEX",B5529="TTU",B5529="WVU",B5529="DAV",B5529="DAY",B5529="DUQ",B5529="FOR",B5529="GMU",B5529="GW",B5529="JOES",B5529="LAS",B5529="MASS",B5529="RICH",B5529="SBU",B5529="SLU",B5529="URI",B5529="VCU"),K5529,if(or(B5529="CAM",B5529="CHSO",B5529="GWEB",B5529="HAMP",B5529="HP",B5529="LONG",B5529="PRES",B5529="RAD",B5529="SCUP",B5529="UNCA",B5529="WIN"),K5528,""))</f>
        <v/>
      </c>
    </row>
    <row r="5530" hidden="1">
      <c r="A5530" s="76">
        <v>44232.0</v>
      </c>
      <c r="B5530" s="77" t="s">
        <v>321</v>
      </c>
      <c r="C5530" s="9">
        <v>2.5</v>
      </c>
      <c r="D5530" s="25">
        <v>0.597</v>
      </c>
      <c r="E5530" s="9">
        <v>45.8</v>
      </c>
      <c r="F5530" s="9"/>
      <c r="G5530" s="4">
        <v>1.5</v>
      </c>
      <c r="H5530" s="5">
        <v>104.0</v>
      </c>
      <c r="I5530" s="12">
        <f>if(H5530&lt;0,-H5530/(-H5530+100),100/(H5530+100))/(if(H5530&lt;0,-H5530/(-H5530+100),100/(H5530+100))+if(H5531&lt;0,-H5531/(-H5531+100),100/(H5531+100)))</f>
        <v>0.46964106</v>
      </c>
      <c r="J5530" s="78">
        <v>80.0</v>
      </c>
      <c r="K5530" s="14">
        <f>IF(C5530&lt;&gt;"",IF(C5530+G5530&gt;0,C5530+G5530,""),IF(G5530-C5531&gt;0,G5530-C5531,""))</f>
        <v>4</v>
      </c>
      <c r="L5530" s="15">
        <f>if(K5530&lt;&gt;"",if(J5531-J5530&lt;G5530,1,if(G5530=J5531-J5530,"Push",0)),"")</f>
        <v>1</v>
      </c>
      <c r="M5530" s="93">
        <f t="shared" ref="M5530:V5530" si="45">IF($C5530&lt;&gt;"",IF($C5530+$G5530-M$5435&gt;0,$C5530+$G5530-M$5435,""),IF($G5530-$C5531-M$5435&gt;0,$G5530-$C5531-M$5435,""))</f>
        <v>7.5</v>
      </c>
      <c r="N5530" s="93" t="str">
        <f t="shared" si="45"/>
        <v/>
      </c>
      <c r="O5530" s="93">
        <f t="shared" si="45"/>
        <v>8.4</v>
      </c>
      <c r="P5530" s="93" t="str">
        <f t="shared" si="45"/>
        <v/>
      </c>
      <c r="Q5530" s="93" t="str">
        <f t="shared" si="45"/>
        <v/>
      </c>
      <c r="R5530" s="93">
        <f t="shared" si="45"/>
        <v>4.5</v>
      </c>
      <c r="S5530" s="93">
        <f t="shared" si="45"/>
        <v>4.9</v>
      </c>
      <c r="T5530" s="93">
        <f t="shared" si="45"/>
        <v>3.4</v>
      </c>
      <c r="U5530" s="93">
        <f t="shared" si="45"/>
        <v>4.1</v>
      </c>
      <c r="V5530" s="93">
        <f t="shared" si="45"/>
        <v>6.6</v>
      </c>
      <c r="W5530" s="93" t="str">
        <f>if(or(B5530="BAY",B5530="ISU",B5530="KSU",B5530="KU",B5530="OKST",B5530="OU",B5530="TCU",B5530="TEX",B5530="TTU",B5530="WVU",B5530="DAV",B5530="DAY",B5530="DUQ",B5530="FOR",B5530="GMU",B5530="GW",B5530="JOES",B5530="LAS",B5530="MASS",B5530="RICH",B5530="SBU",B5530="SLU",B5530="URI",B5530="VCU"),K5530,if(or(B5530="CAM",B5530="CHSO",B5530="GWEB",B5530="HAMP",B5530="HP",B5530="LONG",B5530="PRES",B5530="RAD",B5530="SCUP",B5530="UNCA",B5530="WIN"),K5531,""))</f>
        <v/>
      </c>
    </row>
    <row r="5531" hidden="1">
      <c r="B5531" s="74" t="s">
        <v>113</v>
      </c>
      <c r="C5531" s="3"/>
      <c r="D5531" s="3"/>
      <c r="F5531" s="3"/>
      <c r="G5531" s="4">
        <v>-1.5</v>
      </c>
      <c r="H5531" s="5">
        <v>-124.0</v>
      </c>
      <c r="I5531" s="12">
        <f>if(H5531&lt;0,-H5531/(-H5531+100),100/(H5531+100))/(if(H5531&lt;0,-H5531/(-H5531+100),100/(H5531+100))+if(H5530&lt;0,-H5530/(-H5530+100),100/(H5530+100)))</f>
        <v>0.53035894</v>
      </c>
      <c r="J5531" s="75">
        <v>72.0</v>
      </c>
      <c r="K5531" s="23" t="str">
        <f>IF(C5531&lt;&gt;"",IF(C5531+G5531&gt;0,C5531+G5531,""),IF(G5531-C5530&gt;0,G5531-C5530,""))</f>
        <v/>
      </c>
      <c r="L5531" s="15" t="str">
        <f>if(K5531&lt;&gt;"",if(J5530-J5531&lt;G5531,1,if(G5531=J5530-J5531,"Push",0)),"")</f>
        <v/>
      </c>
      <c r="M5531" s="93" t="str">
        <f t="shared" ref="M5531:V5531" si="46">IF($C5531&lt;&gt;"",IF($C5531+$G5531+M$5435&gt;0,$C5531+$G5531+M$5435,""),IF($G5531-$C5530+M$5435&gt;0,$G5531-$C5530+M$5435,""))</f>
        <v/>
      </c>
      <c r="N5531" s="93">
        <f t="shared" si="46"/>
        <v>0.9</v>
      </c>
      <c r="O5531" s="93" t="str">
        <f t="shared" si="46"/>
        <v/>
      </c>
      <c r="P5531" s="93">
        <f t="shared" si="46"/>
        <v>0.3</v>
      </c>
      <c r="Q5531" s="93">
        <f t="shared" si="46"/>
        <v>0.2</v>
      </c>
      <c r="R5531" s="93" t="str">
        <f t="shared" si="46"/>
        <v/>
      </c>
      <c r="S5531" s="93" t="str">
        <f t="shared" si="46"/>
        <v/>
      </c>
      <c r="T5531" s="93" t="str">
        <f t="shared" si="46"/>
        <v/>
      </c>
      <c r="U5531" s="93" t="str">
        <f t="shared" si="46"/>
        <v/>
      </c>
      <c r="V5531" s="93" t="str">
        <f t="shared" si="46"/>
        <v/>
      </c>
      <c r="W5531" s="93" t="str">
        <f>if(or(B5531="BAY",B5531="ISU",B5531="KSU",B5531="KU",B5531="OKST",B5531="OU",B5531="TCU",B5531="TEX",B5531="TTU",B5531="WVU",B5531="DAV",B5531="DAY",B5531="DUQ",B5531="FOR",B5531="GMU",B5531="GW",B5531="JOES",B5531="LAS",B5531="MASS",B5531="RICH",B5531="SBU",B5531="SLU",B5531="URI",B5531="VCU"),K5531,if(or(B5531="CAM",B5531="CHSO",B5531="GWEB",B5531="HAMP",B5531="HP",B5531="LONG",B5531="PRES",B5531="RAD",B5531="SCUP",B5531="UNCA",B5531="WIN"),K5530,""))</f>
        <v/>
      </c>
    </row>
    <row r="5532" hidden="1">
      <c r="A5532" s="76">
        <v>44232.0</v>
      </c>
      <c r="B5532" s="77" t="s">
        <v>278</v>
      </c>
      <c r="C5532" s="9">
        <v>1.2</v>
      </c>
      <c r="D5532" s="25">
        <v>0.544</v>
      </c>
      <c r="E5532" s="9">
        <v>45.7</v>
      </c>
      <c r="F5532" s="9"/>
      <c r="G5532" s="4">
        <v>-3.5</v>
      </c>
      <c r="H5532" s="5">
        <v>-175.0</v>
      </c>
      <c r="I5532" s="12">
        <f>if(H5532&lt;0,-H5532/(-H5532+100),100/(H5532+100))/(if(H5532&lt;0,-H5532/(-H5532+100),100/(H5532+100))+if(H5533&lt;0,-H5533/(-H5533+100),100/(H5533+100)))</f>
        <v>0.6043165468</v>
      </c>
      <c r="J5532" s="78">
        <v>87.0</v>
      </c>
      <c r="K5532" s="14" t="str">
        <f>IF(C5532&lt;&gt;"",IF(C5532+G5532&gt;0,C5532+G5532,""),IF(G5532-C5533&gt;0,G5532-C5533,""))</f>
        <v/>
      </c>
      <c r="L5532" s="15" t="str">
        <f>if(K5532&lt;&gt;"",if(J5533-J5532&lt;G5532,1,if(G5532=J5533-J5532,"Push",0)),"")</f>
        <v/>
      </c>
      <c r="M5532" s="93">
        <f t="shared" ref="M5532:V5532" si="47">IF($C5532&lt;&gt;"",IF($C5532+$G5532-M$5435&gt;0,$C5532+$G5532-M$5435,""),IF($G5532-$C5533-M$5435&gt;0,$G5532-$C5533-M$5435,""))</f>
        <v>1.2</v>
      </c>
      <c r="N5532" s="93" t="str">
        <f t="shared" si="47"/>
        <v/>
      </c>
      <c r="O5532" s="93">
        <f t="shared" si="47"/>
        <v>2.1</v>
      </c>
      <c r="P5532" s="93" t="str">
        <f t="shared" si="47"/>
        <v/>
      </c>
      <c r="Q5532" s="93" t="str">
        <f t="shared" si="47"/>
        <v/>
      </c>
      <c r="R5532" s="93" t="str">
        <f t="shared" si="47"/>
        <v/>
      </c>
      <c r="S5532" s="93" t="str">
        <f t="shared" si="47"/>
        <v/>
      </c>
      <c r="T5532" s="93" t="str">
        <f t="shared" si="47"/>
        <v/>
      </c>
      <c r="U5532" s="93" t="str">
        <f t="shared" si="47"/>
        <v/>
      </c>
      <c r="V5532" s="93">
        <f t="shared" si="47"/>
        <v>0.3</v>
      </c>
      <c r="W5532" s="93" t="str">
        <f>if(or(B5532="BAY",B5532="ISU",B5532="KSU",B5532="KU",B5532="OKST",B5532="OU",B5532="TCU",B5532="TEX",B5532="TTU",B5532="WVU",B5532="DAV",B5532="DAY",B5532="DUQ",B5532="FOR",B5532="GMU",B5532="GW",B5532="JOES",B5532="LAS",B5532="MASS",B5532="RICH",B5532="SBU",B5532="SLU",B5532="URI",B5532="VCU"),K5532,if(or(B5532="CAM",B5532="CHSO",B5532="GWEB",B5532="HAMP",B5532="HP",B5532="LONG",B5532="PRES",B5532="RAD",B5532="SCUP",B5532="UNCA",B5532="WIN"),K5533,""))</f>
        <v/>
      </c>
    </row>
    <row r="5533" hidden="1">
      <c r="B5533" s="74" t="s">
        <v>262</v>
      </c>
      <c r="C5533" s="3"/>
      <c r="D5533" s="3"/>
      <c r="F5533" s="3"/>
      <c r="G5533" s="4">
        <v>3.5</v>
      </c>
      <c r="H5533" s="5">
        <v>140.0</v>
      </c>
      <c r="I5533" s="12">
        <f>if(H5533&lt;0,-H5533/(-H5533+100),100/(H5533+100))/(if(H5533&lt;0,-H5533/(-H5533+100),100/(H5533+100))+if(H5532&lt;0,-H5532/(-H5532+100),100/(H5532+100)))</f>
        <v>0.3956834532</v>
      </c>
      <c r="J5533" s="75">
        <v>95.0</v>
      </c>
      <c r="K5533" s="23">
        <f>IF(C5533&lt;&gt;"",IF(C5533+G5533&gt;0,C5533+G5533,""),IF(G5533-C5532&gt;0,G5533-C5532,""))</f>
        <v>2.3</v>
      </c>
      <c r="L5533" s="15">
        <f>if(K5533&lt;&gt;"",if(J5532-J5533&lt;G5533,1,if(G5533=J5532-J5533,"Push",0)),"")</f>
        <v>1</v>
      </c>
      <c r="M5533" s="93" t="str">
        <f t="shared" ref="M5533:V5533" si="48">IF($C5533&lt;&gt;"",IF($C5533+$G5533+M$5435&gt;0,$C5533+$G5533+M$5435,""),IF($G5533-$C5532+M$5435&gt;0,$G5533-$C5532+M$5435,""))</f>
        <v/>
      </c>
      <c r="N5533" s="93">
        <f t="shared" si="48"/>
        <v>7.2</v>
      </c>
      <c r="O5533" s="93" t="str">
        <f t="shared" si="48"/>
        <v/>
      </c>
      <c r="P5533" s="93">
        <f t="shared" si="48"/>
        <v>6.6</v>
      </c>
      <c r="Q5533" s="93">
        <f t="shared" si="48"/>
        <v>6.5</v>
      </c>
      <c r="R5533" s="93">
        <f t="shared" si="48"/>
        <v>1.8</v>
      </c>
      <c r="S5533" s="93">
        <f t="shared" si="48"/>
        <v>1.4</v>
      </c>
      <c r="T5533" s="93">
        <f t="shared" si="48"/>
        <v>2.9</v>
      </c>
      <c r="U5533" s="93">
        <f t="shared" si="48"/>
        <v>2.2</v>
      </c>
      <c r="V5533" s="93" t="str">
        <f t="shared" si="48"/>
        <v/>
      </c>
      <c r="W5533" s="93" t="str">
        <f>if(or(B5533="BAY",B5533="ISU",B5533="KSU",B5533="KU",B5533="OKST",B5533="OU",B5533="TCU",B5533="TEX",B5533="TTU",B5533="WVU",B5533="DAV",B5533="DAY",B5533="DUQ",B5533="FOR",B5533="GMU",B5533="GW",B5533="JOES",B5533="LAS",B5533="MASS",B5533="RICH",B5533="SBU",B5533="SLU",B5533="URI",B5533="VCU"),K5533,if(or(B5533="CAM",B5533="CHSO",B5533="GWEB",B5533="HAMP",B5533="HP",B5533="LONG",B5533="PRES",B5533="RAD",B5533="SCUP",B5533="UNCA",B5533="WIN"),K5532,""))</f>
        <v/>
      </c>
    </row>
    <row r="5534" hidden="1">
      <c r="A5534" s="76">
        <v>44232.0</v>
      </c>
      <c r="B5534" s="77" t="s">
        <v>249</v>
      </c>
      <c r="C5534" s="9">
        <v>3.5</v>
      </c>
      <c r="D5534" s="25">
        <v>0.639</v>
      </c>
      <c r="E5534" s="9">
        <v>45.4</v>
      </c>
      <c r="F5534" s="9"/>
      <c r="G5534" s="4">
        <v>-4.0</v>
      </c>
      <c r="H5534" s="5">
        <v>-190.0</v>
      </c>
      <c r="I5534" s="12">
        <f>if(H5534&lt;0,-H5534/(-H5534+100),100/(H5534+100))/(if(H5534&lt;0,-H5534/(-H5534+100),100/(H5534+100))+if(H5535&lt;0,-H5535/(-H5535+100),100/(H5535+100)))</f>
        <v>0.6255648806</v>
      </c>
      <c r="J5534" s="78">
        <v>65.0</v>
      </c>
      <c r="K5534" s="14" t="str">
        <f>IF(C5534&lt;&gt;"",IF(C5534+G5534&gt;0,C5534+G5534,""),IF(G5534-C5535&gt;0,G5534-C5535,""))</f>
        <v/>
      </c>
      <c r="L5534" s="15" t="str">
        <f>if(K5534&lt;&gt;"",if(J5535-J5534&lt;G5534,1,if(G5534=J5535-J5534,"Push",0)),"")</f>
        <v/>
      </c>
      <c r="M5534" s="93">
        <f t="shared" ref="M5534:V5534" si="49">IF($C5534&lt;&gt;"",IF($C5534+$G5534-M$5435&gt;0,$C5534+$G5534-M$5435,""),IF($G5534-$C5535-M$5435&gt;0,$G5534-$C5535-M$5435,""))</f>
        <v>3</v>
      </c>
      <c r="N5534" s="93" t="str">
        <f t="shared" si="49"/>
        <v/>
      </c>
      <c r="O5534" s="93">
        <f t="shared" si="49"/>
        <v>3.9</v>
      </c>
      <c r="P5534" s="93" t="str">
        <f t="shared" si="49"/>
        <v/>
      </c>
      <c r="Q5534" s="93" t="str">
        <f t="shared" si="49"/>
        <v/>
      </c>
      <c r="R5534" s="93" t="str">
        <f t="shared" si="49"/>
        <v/>
      </c>
      <c r="S5534" s="93">
        <f t="shared" si="49"/>
        <v>0.4</v>
      </c>
      <c r="T5534" s="93" t="str">
        <f t="shared" si="49"/>
        <v/>
      </c>
      <c r="U5534" s="93" t="str">
        <f t="shared" si="49"/>
        <v/>
      </c>
      <c r="V5534" s="93">
        <f t="shared" si="49"/>
        <v>2.1</v>
      </c>
      <c r="W5534" s="93" t="str">
        <f>if(or(B5534="BAY",B5534="ISU",B5534="KSU",B5534="KU",B5534="OKST",B5534="OU",B5534="TCU",B5534="TEX",B5534="TTU",B5534="WVU",B5534="DAV",B5534="DAY",B5534="DUQ",B5534="FOR",B5534="GMU",B5534="GW",B5534="JOES",B5534="LAS",B5534="MASS",B5534="RICH",B5534="SBU",B5534="SLU",B5534="URI",B5534="VCU"),K5534,if(or(B5534="CAM",B5534="CHSO",B5534="GWEB",B5534="HAMP",B5534="HP",B5534="LONG",B5534="PRES",B5534="RAD",B5534="SCUP",B5534="UNCA",B5534="WIN"),K5535,""))</f>
        <v/>
      </c>
    </row>
    <row r="5535" hidden="1">
      <c r="B5535" s="74" t="s">
        <v>232</v>
      </c>
      <c r="C5535" s="3"/>
      <c r="D5535" s="3"/>
      <c r="F5535" s="3"/>
      <c r="G5535" s="4">
        <v>4.0</v>
      </c>
      <c r="H5535" s="5">
        <v>155.0</v>
      </c>
      <c r="I5535" s="12">
        <f>if(H5535&lt;0,-H5535/(-H5535+100),100/(H5535+100))/(if(H5535&lt;0,-H5535/(-H5535+100),100/(H5535+100))+if(H5534&lt;0,-H5534/(-H5534+100),100/(H5534+100)))</f>
        <v>0.3744351194</v>
      </c>
      <c r="J5535" s="75">
        <v>66.0</v>
      </c>
      <c r="K5535" s="23">
        <f>IF(C5535&lt;&gt;"",IF(C5535+G5535&gt;0,C5535+G5535,""),IF(G5535-C5534&gt;0,G5535-C5534,""))</f>
        <v>0.5</v>
      </c>
      <c r="L5535" s="15">
        <f>if(K5535&lt;&gt;"",if(J5534-J5535&lt;G5535,1,if(G5535=J5534-J5535,"Push",0)),"")</f>
        <v>1</v>
      </c>
      <c r="M5535" s="93" t="str">
        <f t="shared" ref="M5535:V5535" si="50">IF($C5535&lt;&gt;"",IF($C5535+$G5535+M$5435&gt;0,$C5535+$G5535+M$5435,""),IF($G5535-$C5534+M$5435&gt;0,$G5535-$C5534+M$5435,""))</f>
        <v/>
      </c>
      <c r="N5535" s="93">
        <f t="shared" si="50"/>
        <v>5.4</v>
      </c>
      <c r="O5535" s="93" t="str">
        <f t="shared" si="50"/>
        <v/>
      </c>
      <c r="P5535" s="93">
        <f t="shared" si="50"/>
        <v>4.8</v>
      </c>
      <c r="Q5535" s="93">
        <f t="shared" si="50"/>
        <v>4.7</v>
      </c>
      <c r="R5535" s="93" t="str">
        <f t="shared" si="50"/>
        <v/>
      </c>
      <c r="S5535" s="93" t="str">
        <f t="shared" si="50"/>
        <v/>
      </c>
      <c r="T5535" s="93">
        <f t="shared" si="50"/>
        <v>1.1</v>
      </c>
      <c r="U5535" s="93">
        <f t="shared" si="50"/>
        <v>0.4</v>
      </c>
      <c r="V5535" s="93" t="str">
        <f t="shared" si="50"/>
        <v/>
      </c>
      <c r="W5535" s="93" t="str">
        <f>if(or(B5535="BAY",B5535="ISU",B5535="KSU",B5535="KU",B5535="OKST",B5535="OU",B5535="TCU",B5535="TEX",B5535="TTU",B5535="WVU",B5535="DAV",B5535="DAY",B5535="DUQ",B5535="FOR",B5535="GMU",B5535="GW",B5535="JOES",B5535="LAS",B5535="MASS",B5535="RICH",B5535="SBU",B5535="SLU",B5535="URI",B5535="VCU"),K5535,if(or(B5535="CAM",B5535="CHSO",B5535="GWEB",B5535="HAMP",B5535="HP",B5535="LONG",B5535="PRES",B5535="RAD",B5535="SCUP",B5535="UNCA",B5535="WIN"),K5534,""))</f>
        <v/>
      </c>
    </row>
    <row r="5536" hidden="1">
      <c r="A5536" s="76">
        <v>44232.0</v>
      </c>
      <c r="B5536" s="77" t="s">
        <v>270</v>
      </c>
      <c r="C5536" s="9"/>
      <c r="D5536" s="9"/>
      <c r="E5536" s="9">
        <v>43.4</v>
      </c>
      <c r="F5536" s="9"/>
      <c r="G5536" s="4">
        <v>3.0</v>
      </c>
      <c r="H5536" s="5">
        <v>133.0</v>
      </c>
      <c r="I5536" s="12">
        <f>if(H5536&lt;0,-H5536/(-H5536+100),100/(H5536+100))/(if(H5536&lt;0,-H5536/(-H5536+100),100/(H5536+100))+if(H5537&lt;0,-H5537/(-H5537+100),100/(H5537+100)))</f>
        <v>0.4097207018</v>
      </c>
      <c r="J5536" s="78">
        <v>87.0</v>
      </c>
      <c r="K5536" s="14" t="str">
        <f>IF(C5536&lt;&gt;"",IF(C5536+G5536&gt;0,C5536+G5536,""),IF(G5536-C5537&gt;0,G5536-C5537,""))</f>
        <v/>
      </c>
      <c r="L5536" s="15" t="str">
        <f>if(K5536&lt;&gt;"",if(J5537-J5536&lt;G5536,1,if(G5536=J5537-J5536,"Push",0)),"")</f>
        <v/>
      </c>
      <c r="M5536" s="93">
        <f t="shared" ref="M5536:V5536" si="51">IF($C5536&lt;&gt;"",IF($C5536+$G5536-M$5435&gt;0,$C5536+$G5536-M$5435,""),IF($G5536-$C5537-M$5435&gt;0,$G5536-$C5537-M$5435,""))</f>
        <v>1.8</v>
      </c>
      <c r="N5536" s="93" t="str">
        <f t="shared" si="51"/>
        <v/>
      </c>
      <c r="O5536" s="93">
        <f t="shared" si="51"/>
        <v>2.7</v>
      </c>
      <c r="P5536" s="93" t="str">
        <f t="shared" si="51"/>
        <v/>
      </c>
      <c r="Q5536" s="93" t="str">
        <f t="shared" si="51"/>
        <v/>
      </c>
      <c r="R5536" s="93" t="str">
        <f t="shared" si="51"/>
        <v/>
      </c>
      <c r="S5536" s="93" t="str">
        <f t="shared" si="51"/>
        <v/>
      </c>
      <c r="T5536" s="93" t="str">
        <f t="shared" si="51"/>
        <v/>
      </c>
      <c r="U5536" s="93" t="str">
        <f t="shared" si="51"/>
        <v/>
      </c>
      <c r="V5536" s="93">
        <f t="shared" si="51"/>
        <v>0.9</v>
      </c>
      <c r="W5536" s="93" t="str">
        <f>if(or(B5536="BAY",B5536="ISU",B5536="KSU",B5536="KU",B5536="OKST",B5536="OU",B5536="TCU",B5536="TEX",B5536="TTU",B5536="WVU",B5536="DAV",B5536="DAY",B5536="DUQ",B5536="FOR",B5536="GMU",B5536="GW",B5536="JOES",B5536="LAS",B5536="MASS",B5536="RICH",B5536="SBU",B5536="SLU",B5536="URI",B5536="VCU"),K5536,if(or(B5536="CAM",B5536="CHSO",B5536="GWEB",B5536="HAMP",B5536="HP",B5536="LONG",B5536="PRES",B5536="RAD",B5536="SCUP",B5536="UNCA",B5536="WIN"),K5537,""))</f>
        <v/>
      </c>
    </row>
    <row r="5537" hidden="1">
      <c r="B5537" s="74" t="s">
        <v>202</v>
      </c>
      <c r="C5537" s="3">
        <v>4.7</v>
      </c>
      <c r="D5537" s="21">
        <v>0.66</v>
      </c>
      <c r="F5537" s="3"/>
      <c r="G5537" s="4">
        <v>-3.0</v>
      </c>
      <c r="H5537" s="5">
        <v>-162.0</v>
      </c>
      <c r="I5537" s="12">
        <f>if(H5537&lt;0,-H5537/(-H5537+100),100/(H5537+100))/(if(H5537&lt;0,-H5537/(-H5537+100),100/(H5537+100))+if(H5536&lt;0,-H5536/(-H5536+100),100/(H5536+100)))</f>
        <v>0.5902792982</v>
      </c>
      <c r="J5537" s="75">
        <v>80.0</v>
      </c>
      <c r="K5537" s="23">
        <f>IF(C5537&lt;&gt;"",IF(C5537+G5537&gt;0,C5537+G5537,""),IF(G5537-C5536&gt;0,G5537-C5536,""))</f>
        <v>1.7</v>
      </c>
      <c r="L5537" s="15">
        <f>if(K5537&lt;&gt;"",if(J5536-J5537&lt;G5537,1,if(G5537=J5536-J5537,"Push",0)),"")</f>
        <v>0</v>
      </c>
      <c r="M5537" s="93" t="str">
        <f t="shared" ref="M5537:V5537" si="52">IF($C5537&lt;&gt;"",IF($C5537+$G5537+M$5435&gt;0,$C5537+$G5537+M$5435,""),IF($G5537-$C5536+M$5435&gt;0,$G5537-$C5536+M$5435,""))</f>
        <v/>
      </c>
      <c r="N5537" s="93">
        <f t="shared" si="52"/>
        <v>6.6</v>
      </c>
      <c r="O5537" s="93" t="str">
        <f t="shared" si="52"/>
        <v/>
      </c>
      <c r="P5537" s="93">
        <f t="shared" si="52"/>
        <v>6</v>
      </c>
      <c r="Q5537" s="93">
        <f t="shared" si="52"/>
        <v>5.9</v>
      </c>
      <c r="R5537" s="93">
        <f t="shared" si="52"/>
        <v>1.2</v>
      </c>
      <c r="S5537" s="93">
        <f t="shared" si="52"/>
        <v>0.8</v>
      </c>
      <c r="T5537" s="93">
        <f t="shared" si="52"/>
        <v>2.3</v>
      </c>
      <c r="U5537" s="93">
        <f t="shared" si="52"/>
        <v>1.6</v>
      </c>
      <c r="V5537" s="93" t="str">
        <f t="shared" si="52"/>
        <v/>
      </c>
      <c r="W5537" s="93" t="str">
        <f>if(or(B5537="BAY",B5537="ISU",B5537="KSU",B5537="KU",B5537="OKST",B5537="OU",B5537="TCU",B5537="TEX",B5537="TTU",B5537="WVU",B5537="DAV",B5537="DAY",B5537="DUQ",B5537="FOR",B5537="GMU",B5537="GW",B5537="JOES",B5537="LAS",B5537="MASS",B5537="RICH",B5537="SBU",B5537="SLU",B5537="URI",B5537="VCU"),K5537,if(or(B5537="CAM",B5537="CHSO",B5537="GWEB",B5537="HAMP",B5537="HP",B5537="LONG",B5537="PRES",B5537="RAD",B5537="SCUP",B5537="UNCA",B5537="WIN"),K5536,""))</f>
        <v/>
      </c>
    </row>
    <row r="5538" hidden="1">
      <c r="A5538" s="76">
        <v>44232.0</v>
      </c>
      <c r="B5538" s="77" t="s">
        <v>224</v>
      </c>
      <c r="C5538" s="9"/>
      <c r="D5538" s="9"/>
      <c r="E5538" s="9">
        <v>36.0</v>
      </c>
      <c r="F5538" s="9"/>
      <c r="G5538" s="4">
        <v>8.0</v>
      </c>
      <c r="H5538" s="5">
        <v>300.0</v>
      </c>
      <c r="I5538" s="12">
        <f>if(H5538&lt;0,-H5538/(-H5538+100),100/(H5538+100))/(if(H5538&lt;0,-H5538/(-H5538+100),100/(H5538+100))+if(H5539&lt;0,-H5539/(-H5539+100),100/(H5539+100)))</f>
        <v>0.2380952381</v>
      </c>
      <c r="J5538" s="78">
        <v>56.0</v>
      </c>
      <c r="K5538" s="14">
        <f>IF(C5538&lt;&gt;"",IF(C5538+G5538&gt;0,C5538+G5538,""),IF(G5538-C5539&gt;0,G5538-C5539,""))</f>
        <v>1.6</v>
      </c>
      <c r="L5538" s="15">
        <f>if(K5538&lt;&gt;"",if(J5539-J5538&lt;G5538,1,if(G5538=J5539-J5538,"Push",0)),"")</f>
        <v>0</v>
      </c>
      <c r="M5538" s="93">
        <f t="shared" ref="M5538:V5538" si="53">IF($C5538&lt;&gt;"",IF($C5538+$G5538-M$5435&gt;0,$C5538+$G5538-M$5435,""),IF($G5538-$C5539-M$5435&gt;0,$G5538-$C5539-M$5435,""))</f>
        <v>5.1</v>
      </c>
      <c r="N5538" s="93" t="str">
        <f t="shared" si="53"/>
        <v/>
      </c>
      <c r="O5538" s="93">
        <f t="shared" si="53"/>
        <v>6</v>
      </c>
      <c r="P5538" s="93" t="str">
        <f t="shared" si="53"/>
        <v/>
      </c>
      <c r="Q5538" s="93" t="str">
        <f t="shared" si="53"/>
        <v/>
      </c>
      <c r="R5538" s="93">
        <f t="shared" si="53"/>
        <v>2.1</v>
      </c>
      <c r="S5538" s="93">
        <f t="shared" si="53"/>
        <v>2.5</v>
      </c>
      <c r="T5538" s="93">
        <f t="shared" si="53"/>
        <v>1</v>
      </c>
      <c r="U5538" s="93">
        <f t="shared" si="53"/>
        <v>1.7</v>
      </c>
      <c r="V5538" s="93">
        <f t="shared" si="53"/>
        <v>4.2</v>
      </c>
      <c r="W5538" s="93" t="str">
        <f>if(or(B5538="BAY",B5538="ISU",B5538="KSU",B5538="KU",B5538="OKST",B5538="OU",B5538="TCU",B5538="TEX",B5538="TTU",B5538="WVU",B5538="DAV",B5538="DAY",B5538="DUQ",B5538="FOR",B5538="GMU",B5538="GW",B5538="JOES",B5538="LAS",B5538="MASS",B5538="RICH",B5538="SBU",B5538="SLU",B5538="URI",B5538="VCU"),K5538,if(or(B5538="CAM",B5538="CHSO",B5538="GWEB",B5538="HAMP",B5538="HP",B5538="LONG",B5538="PRES",B5538="RAD",B5538="SCUP",B5538="UNCA",B5538="WIN"),K5539,""))</f>
        <v/>
      </c>
    </row>
    <row r="5539" hidden="1">
      <c r="B5539" s="74" t="s">
        <v>358</v>
      </c>
      <c r="C5539" s="3">
        <v>6.4</v>
      </c>
      <c r="D5539" s="21">
        <v>0.743</v>
      </c>
      <c r="F5539" s="3"/>
      <c r="G5539" s="4">
        <v>-8.0</v>
      </c>
      <c r="H5539" s="5">
        <v>-400.0</v>
      </c>
      <c r="I5539" s="12">
        <f>if(H5539&lt;0,-H5539/(-H5539+100),100/(H5539+100))/(if(H5539&lt;0,-H5539/(-H5539+100),100/(H5539+100))+if(H5538&lt;0,-H5538/(-H5538+100),100/(H5538+100)))</f>
        <v>0.7619047619</v>
      </c>
      <c r="J5539" s="75">
        <v>71.0</v>
      </c>
      <c r="K5539" s="23" t="str">
        <f>IF(C5539&lt;&gt;"",IF(C5539+G5539&gt;0,C5539+G5539,""),IF(G5539-C5538&gt;0,G5539-C5538,""))</f>
        <v/>
      </c>
      <c r="L5539" s="15" t="str">
        <f>if(K5539&lt;&gt;"",if(J5538-J5539&lt;G5539,1,if(G5539=J5538-J5539,"Push",0)),"")</f>
        <v/>
      </c>
      <c r="M5539" s="93" t="str">
        <f t="shared" ref="M5539:V5539" si="54">IF($C5539&lt;&gt;"",IF($C5539+$G5539+M$5435&gt;0,$C5539+$G5539+M$5435,""),IF($G5539-$C5538+M$5435&gt;0,$G5539-$C5538+M$5435,""))</f>
        <v/>
      </c>
      <c r="N5539" s="93">
        <f t="shared" si="54"/>
        <v>3.3</v>
      </c>
      <c r="O5539" s="93" t="str">
        <f t="shared" si="54"/>
        <v/>
      </c>
      <c r="P5539" s="93">
        <f t="shared" si="54"/>
        <v>2.7</v>
      </c>
      <c r="Q5539" s="93">
        <f t="shared" si="54"/>
        <v>2.6</v>
      </c>
      <c r="R5539" s="93" t="str">
        <f t="shared" si="54"/>
        <v/>
      </c>
      <c r="S5539" s="93" t="str">
        <f t="shared" si="54"/>
        <v/>
      </c>
      <c r="T5539" s="93" t="str">
        <f t="shared" si="54"/>
        <v/>
      </c>
      <c r="U5539" s="93" t="str">
        <f t="shared" si="54"/>
        <v/>
      </c>
      <c r="V5539" s="93" t="str">
        <f t="shared" si="54"/>
        <v/>
      </c>
      <c r="W5539" s="93" t="str">
        <f>if(or(B5539="BAY",B5539="ISU",B5539="KSU",B5539="KU",B5539="OKST",B5539="OU",B5539="TCU",B5539="TEX",B5539="TTU",B5539="WVU",B5539="DAV",B5539="DAY",B5539="DUQ",B5539="FOR",B5539="GMU",B5539="GW",B5539="JOES",B5539="LAS",B5539="MASS",B5539="RICH",B5539="SBU",B5539="SLU",B5539="URI",B5539="VCU"),K5539,if(or(B5539="CAM",B5539="CHSO",B5539="GWEB",B5539="HAMP",B5539="HP",B5539="LONG",B5539="PRES",B5539="RAD",B5539="SCUP",B5539="UNCA",B5539="WIN"),K5538,""))</f>
        <v/>
      </c>
    </row>
    <row r="5540" hidden="1">
      <c r="A5540" s="76">
        <v>44232.0</v>
      </c>
      <c r="B5540" s="77" t="s">
        <v>349</v>
      </c>
      <c r="C5540" s="9"/>
      <c r="D5540" s="9"/>
      <c r="E5540" s="9">
        <v>29.7</v>
      </c>
      <c r="F5540" s="9"/>
      <c r="G5540" s="4">
        <v>9.0</v>
      </c>
      <c r="H5540" s="5">
        <v>360.0</v>
      </c>
      <c r="I5540" s="12">
        <f>if(H5540&lt;0,-H5540/(-H5540+100),100/(H5540+100))/(if(H5540&lt;0,-H5540/(-H5540+100),100/(H5540+100))+if(H5541&lt;0,-H5541/(-H5541+100),100/(H5541+100)))</f>
        <v>0.2080344333</v>
      </c>
      <c r="J5540" s="78">
        <v>56.0</v>
      </c>
      <c r="K5540" s="14" t="str">
        <f>IF(C5540&lt;&gt;"",IF(C5540+G5540&gt;0,C5540+G5540,""),IF(G5540-C5541&gt;0,G5540-C5541,""))</f>
        <v/>
      </c>
      <c r="L5540" s="15" t="str">
        <f>if(K5540&lt;&gt;"",if(J5541-J5540&lt;G5540,1,if(G5540=J5541-J5540,"Push",0)),"")</f>
        <v/>
      </c>
      <c r="M5540" s="93">
        <f t="shared" ref="M5540:V5540" si="55">IF($C5540&lt;&gt;"",IF($C5540+$G5540-M$5435&gt;0,$C5540+$G5540-M$5435,""),IF($G5540-$C5541-M$5435&gt;0,$G5540-$C5541-M$5435,""))</f>
        <v>1.5</v>
      </c>
      <c r="N5540" s="93" t="str">
        <f t="shared" si="55"/>
        <v/>
      </c>
      <c r="O5540" s="93">
        <f t="shared" si="55"/>
        <v>2.4</v>
      </c>
      <c r="P5540" s="93" t="str">
        <f t="shared" si="55"/>
        <v/>
      </c>
      <c r="Q5540" s="93" t="str">
        <f t="shared" si="55"/>
        <v/>
      </c>
      <c r="R5540" s="93" t="str">
        <f t="shared" si="55"/>
        <v/>
      </c>
      <c r="S5540" s="93" t="str">
        <f t="shared" si="55"/>
        <v/>
      </c>
      <c r="T5540" s="93" t="str">
        <f t="shared" si="55"/>
        <v/>
      </c>
      <c r="U5540" s="93" t="str">
        <f t="shared" si="55"/>
        <v/>
      </c>
      <c r="V5540" s="93">
        <f t="shared" si="55"/>
        <v>0.6</v>
      </c>
      <c r="W5540" s="93" t="str">
        <f>if(or(B5540="BAY",B5540="ISU",B5540="KSU",B5540="KU",B5540="OKST",B5540="OU",B5540="TCU",B5540="TEX",B5540="TTU",B5540="WVU",B5540="DAV",B5540="DAY",B5540="DUQ",B5540="FOR",B5540="GMU",B5540="GW",B5540="JOES",B5540="LAS",B5540="MASS",B5540="RICH",B5540="SBU",B5540="SLU",B5540="URI",B5540="VCU"),K5540,if(or(B5540="CAM",B5540="CHSO",B5540="GWEB",B5540="HAMP",B5540="HP",B5540="LONG",B5540="PRES",B5540="RAD",B5540="SCUP",B5540="UNCA",B5540="WIN"),K5541,""))</f>
        <v/>
      </c>
    </row>
    <row r="5541" hidden="1">
      <c r="B5541" s="74" t="s">
        <v>68</v>
      </c>
      <c r="C5541" s="3">
        <v>11.0</v>
      </c>
      <c r="D5541" s="21">
        <v>0.839</v>
      </c>
      <c r="F5541" s="3"/>
      <c r="G5541" s="4">
        <v>-9.0</v>
      </c>
      <c r="H5541" s="5">
        <v>-480.0</v>
      </c>
      <c r="I5541" s="12">
        <f>if(H5541&lt;0,-H5541/(-H5541+100),100/(H5541+100))/(if(H5541&lt;0,-H5541/(-H5541+100),100/(H5541+100))+if(H5540&lt;0,-H5540/(-H5540+100),100/(H5540+100)))</f>
        <v>0.7919655667</v>
      </c>
      <c r="J5541" s="75">
        <v>63.0</v>
      </c>
      <c r="K5541" s="23">
        <f>IF(C5541&lt;&gt;"",IF(C5541+G5541&gt;0,C5541+G5541,""),IF(G5541-C5540&gt;0,G5541-C5540,""))</f>
        <v>2</v>
      </c>
      <c r="L5541" s="15">
        <f>if(K5541&lt;&gt;"",if(J5540-J5541&lt;G5541,1,if(G5541=J5540-J5541,"Push",0)),"")</f>
        <v>0</v>
      </c>
      <c r="M5541" s="93" t="str">
        <f t="shared" ref="M5541:V5541" si="56">IF($C5541&lt;&gt;"",IF($C5541+$G5541+M$5435&gt;0,$C5541+$G5541+M$5435,""),IF($G5541-$C5540+M$5435&gt;0,$G5541-$C5540+M$5435,""))</f>
        <v/>
      </c>
      <c r="N5541" s="93">
        <f t="shared" si="56"/>
        <v>6.9</v>
      </c>
      <c r="O5541" s="93" t="str">
        <f t="shared" si="56"/>
        <v/>
      </c>
      <c r="P5541" s="93">
        <f t="shared" si="56"/>
        <v>6.3</v>
      </c>
      <c r="Q5541" s="93">
        <f t="shared" si="56"/>
        <v>6.2</v>
      </c>
      <c r="R5541" s="93">
        <f t="shared" si="56"/>
        <v>1.5</v>
      </c>
      <c r="S5541" s="93">
        <f t="shared" si="56"/>
        <v>1.1</v>
      </c>
      <c r="T5541" s="93">
        <f t="shared" si="56"/>
        <v>2.6</v>
      </c>
      <c r="U5541" s="93">
        <f t="shared" si="56"/>
        <v>1.9</v>
      </c>
      <c r="V5541" s="93" t="str">
        <f t="shared" si="56"/>
        <v/>
      </c>
      <c r="W5541" s="93" t="str">
        <f>if(or(B5541="BAY",B5541="ISU",B5541="KSU",B5541="KU",B5541="OKST",B5541="OU",B5541="TCU",B5541="TEX",B5541="TTU",B5541="WVU",B5541="DAV",B5541="DAY",B5541="DUQ",B5541="FOR",B5541="GMU",B5541="GW",B5541="JOES",B5541="LAS",B5541="MASS",B5541="RICH",B5541="SBU",B5541="SLU",B5541="URI",B5541="VCU"),K5541,if(or(B5541="CAM",B5541="CHSO",B5541="GWEB",B5541="HAMP",B5541="HP",B5541="LONG",B5541="PRES",B5541="RAD",B5541="SCUP",B5541="UNCA",B5541="WIN"),K5540,""))</f>
        <v/>
      </c>
    </row>
    <row r="5542" hidden="1">
      <c r="A5542" s="76">
        <v>44232.0</v>
      </c>
      <c r="B5542" s="77" t="s">
        <v>339</v>
      </c>
      <c r="C5542" s="9"/>
      <c r="D5542" s="9"/>
      <c r="E5542" s="9">
        <v>29.1</v>
      </c>
      <c r="F5542" s="9"/>
      <c r="G5542" s="4">
        <v>7.5</v>
      </c>
      <c r="H5542" s="5">
        <v>280.0</v>
      </c>
      <c r="I5542" s="12">
        <f>if(H5542&lt;0,-H5542/(-H5542+100),100/(H5542+100))/(if(H5542&lt;0,-H5542/(-H5542+100),100/(H5542+100))+if(H5543&lt;0,-H5543/(-H5543+100),100/(H5543+100)))</f>
        <v>0.2516411379</v>
      </c>
      <c r="J5542" s="78">
        <v>64.0</v>
      </c>
      <c r="K5542" s="14" t="str">
        <f>IF(C5542&lt;&gt;"",IF(C5542+G5542&gt;0,C5542+G5542,""),IF(G5542-C5543&gt;0,G5542-C5543,""))</f>
        <v/>
      </c>
      <c r="L5542" s="15" t="str">
        <f>if(K5542&lt;&gt;"",if(J5543-J5542&lt;G5542,1,if(G5542=J5543-J5542,"Push",0)),"")</f>
        <v/>
      </c>
      <c r="M5542" s="93" t="str">
        <f t="shared" ref="M5542:V5542" si="57">IF($C5542&lt;&gt;"",IF($C5542+$G5542-M$5435&gt;0,$C5542+$G5542-M$5435,""),IF($G5542-$C5543-M$5435&gt;0,$G5542-$C5543-M$5435,""))</f>
        <v/>
      </c>
      <c r="N5542" s="93" t="str">
        <f t="shared" si="57"/>
        <v/>
      </c>
      <c r="O5542" s="93">
        <f t="shared" si="57"/>
        <v>0.8</v>
      </c>
      <c r="P5542" s="93" t="str">
        <f t="shared" si="57"/>
        <v/>
      </c>
      <c r="Q5542" s="93" t="str">
        <f t="shared" si="57"/>
        <v/>
      </c>
      <c r="R5542" s="93" t="str">
        <f t="shared" si="57"/>
        <v/>
      </c>
      <c r="S5542" s="93" t="str">
        <f t="shared" si="57"/>
        <v/>
      </c>
      <c r="T5542" s="93" t="str">
        <f t="shared" si="57"/>
        <v/>
      </c>
      <c r="U5542" s="93" t="str">
        <f t="shared" si="57"/>
        <v/>
      </c>
      <c r="V5542" s="93" t="str">
        <f t="shared" si="57"/>
        <v/>
      </c>
      <c r="W5542" s="93">
        <f>if(or(B5542="BAY",B5542="ISU",B5542="KSU",B5542="KU",B5542="OKST",B5542="OU",B5542="TCU",B5542="TEX",B5542="TTU",B5542="WVU",B5542="DAV",B5542="DAY",B5542="DUQ",B5542="FOR",B5542="GMU",B5542="GW",B5542="JOES",B5542="LAS",B5542="MASS",B5542="RICH",B5542="SBU",B5542="SLU",B5542="URI",B5542="VCU"),K5542,if(or(B5542="CAM",B5542="CHSO",B5542="GWEB",B5542="HAMP",B5542="HP",B5542="LONG",B5542="PRES",B5542="RAD",B5542="SCUP",B5542="UNCA",B5542="WIN"),K5543,""))</f>
        <v>3.6</v>
      </c>
    </row>
    <row r="5543" hidden="1">
      <c r="B5543" s="74" t="s">
        <v>398</v>
      </c>
      <c r="C5543" s="3">
        <v>11.1</v>
      </c>
      <c r="D5543" s="21">
        <v>0.858</v>
      </c>
      <c r="F5543" s="3"/>
      <c r="G5543" s="4">
        <v>-7.5</v>
      </c>
      <c r="H5543" s="5">
        <v>-360.0</v>
      </c>
      <c r="I5543" s="12">
        <f>if(H5543&lt;0,-H5543/(-H5543+100),100/(H5543+100))/(if(H5543&lt;0,-H5543/(-H5543+100),100/(H5543+100))+if(H5542&lt;0,-H5542/(-H5542+100),100/(H5542+100)))</f>
        <v>0.7483588621</v>
      </c>
      <c r="J5543" s="75">
        <v>91.0</v>
      </c>
      <c r="K5543" s="23">
        <f>IF(C5543&lt;&gt;"",IF(C5543+G5543&gt;0,C5543+G5543,""),IF(G5543-C5542&gt;0,G5543-C5542,""))</f>
        <v>3.6</v>
      </c>
      <c r="L5543" s="15">
        <f>if(K5543&lt;&gt;"",if(J5542-J5543&lt;G5543,1,if(G5543=J5542-J5543,"Push",0)),"")</f>
        <v>1</v>
      </c>
      <c r="M5543" s="93">
        <f t="shared" ref="M5543:V5543" si="58">IF($C5543&lt;&gt;"",IF($C5543+$G5543+M$5435&gt;0,$C5543+$G5543+M$5435,""),IF($G5543-$C5542+M$5435&gt;0,$G5543-$C5542+M$5435,""))</f>
        <v>0.1</v>
      </c>
      <c r="N5543" s="93">
        <f t="shared" si="58"/>
        <v>8.5</v>
      </c>
      <c r="O5543" s="93" t="str">
        <f t="shared" si="58"/>
        <v/>
      </c>
      <c r="P5543" s="93">
        <f t="shared" si="58"/>
        <v>7.9</v>
      </c>
      <c r="Q5543" s="93">
        <f t="shared" si="58"/>
        <v>7.8</v>
      </c>
      <c r="R5543" s="93">
        <f t="shared" si="58"/>
        <v>3.1</v>
      </c>
      <c r="S5543" s="93">
        <f t="shared" si="58"/>
        <v>2.7</v>
      </c>
      <c r="T5543" s="93">
        <f t="shared" si="58"/>
        <v>4.2</v>
      </c>
      <c r="U5543" s="93">
        <f t="shared" si="58"/>
        <v>3.5</v>
      </c>
      <c r="V5543" s="93">
        <f t="shared" si="58"/>
        <v>1</v>
      </c>
      <c r="W5543" s="93" t="str">
        <f>if(or(B5543="BAY",B5543="ISU",B5543="KSU",B5543="KU",B5543="OKST",B5543="OU",B5543="TCU",B5543="TEX",B5543="TTU",B5543="WVU",B5543="DAV",B5543="DAY",B5543="DUQ",B5543="FOR",B5543="GMU",B5543="GW",B5543="JOES",B5543="LAS",B5543="MASS",B5543="RICH",B5543="SBU",B5543="SLU",B5543="URI",B5543="VCU"),K5543,if(or(B5543="CAM",B5543="CHSO",B5543="GWEB",B5543="HAMP",B5543="HP",B5543="LONG",B5543="PRES",B5543="RAD",B5543="SCUP",B5543="UNCA",B5543="WIN"),K5542,""))</f>
        <v/>
      </c>
    </row>
    <row r="5544" hidden="1">
      <c r="A5544" s="76">
        <v>44232.0</v>
      </c>
      <c r="B5544" s="77" t="s">
        <v>180</v>
      </c>
      <c r="C5544" s="9"/>
      <c r="D5544" s="9"/>
      <c r="E5544" s="9">
        <v>53.2</v>
      </c>
      <c r="F5544" s="9"/>
      <c r="G5544" s="4">
        <v>7.0</v>
      </c>
      <c r="H5544" s="5">
        <v>255.0</v>
      </c>
      <c r="I5544" s="12">
        <f>if(H5544&lt;0,-H5544/(-H5544+100),100/(H5544+100))/(if(H5544&lt;0,-H5544/(-H5544+100),100/(H5544+100))+if(H5545&lt;0,-H5545/(-H5545+100),100/(H5545+100)))</f>
        <v>0.2706668841</v>
      </c>
      <c r="J5544" s="78">
        <v>51.0</v>
      </c>
      <c r="K5544" s="14" t="str">
        <f>IF(C5544&lt;&gt;"",IF(C5544+G5544&gt;0,C5544+G5544,""),IF(G5544-C5545&gt;0,G5544-C5545,""))</f>
        <v/>
      </c>
      <c r="L5544" s="15" t="str">
        <f>if(K5544&lt;&gt;"",if(J5545-J5544&lt;G5544,1,if(G5544=J5545-J5544,"Push",0)),"")</f>
        <v/>
      </c>
      <c r="M5544" s="93" t="str">
        <f t="shared" ref="M5544:V5544" si="59">IF($C5544&lt;&gt;"",IF($C5544+$G5544-M$5435&gt;0,$C5544+$G5544-M$5435,""),IF($G5544-$C5545-M$5435&gt;0,$G5544-$C5545-M$5435,""))</f>
        <v/>
      </c>
      <c r="N5544" s="93" t="str">
        <f t="shared" si="59"/>
        <v/>
      </c>
      <c r="O5544" s="93" t="str">
        <f t="shared" si="59"/>
        <v/>
      </c>
      <c r="P5544" s="93" t="str">
        <f t="shared" si="59"/>
        <v/>
      </c>
      <c r="Q5544" s="93" t="str">
        <f t="shared" si="59"/>
        <v/>
      </c>
      <c r="R5544" s="93" t="str">
        <f t="shared" si="59"/>
        <v/>
      </c>
      <c r="S5544" s="93" t="str">
        <f t="shared" si="59"/>
        <v/>
      </c>
      <c r="T5544" s="93" t="str">
        <f t="shared" si="59"/>
        <v/>
      </c>
      <c r="U5544" s="93" t="str">
        <f t="shared" si="59"/>
        <v/>
      </c>
      <c r="V5544" s="93" t="str">
        <f t="shared" si="59"/>
        <v/>
      </c>
      <c r="W5544" s="93" t="str">
        <f>if(or(B5544="BAY",B5544="ISU",B5544="KSU",B5544="KU",B5544="OKST",B5544="OU",B5544="TCU",B5544="TEX",B5544="TTU",B5544="WVU",B5544="DAV",B5544="DAY",B5544="DUQ",B5544="FOR",B5544="GMU",B5544="GW",B5544="JOES",B5544="LAS",B5544="MASS",B5544="RICH",B5544="SBU",B5544="SLU",B5544="URI",B5544="VCU"),K5544,if(or(B5544="CAM",B5544="CHSO",B5544="GWEB",B5544="HAMP",B5544="HP",B5544="LONG",B5544="PRES",B5544="RAD",B5544="SCUP",B5544="UNCA",B5544="WIN"),K5545,""))</f>
        <v/>
      </c>
    </row>
    <row r="5545" hidden="1">
      <c r="B5545" s="74" t="s">
        <v>136</v>
      </c>
      <c r="C5545" s="3">
        <v>12.3</v>
      </c>
      <c r="D5545" s="21">
        <v>0.871</v>
      </c>
      <c r="F5545" s="3"/>
      <c r="G5545" s="4">
        <v>-7.0</v>
      </c>
      <c r="H5545" s="5">
        <v>-315.0</v>
      </c>
      <c r="I5545" s="12">
        <f>if(H5545&lt;0,-H5545/(-H5545+100),100/(H5545+100))/(if(H5545&lt;0,-H5545/(-H5545+100),100/(H5545+100))+if(H5544&lt;0,-H5544/(-H5544+100),100/(H5544+100)))</f>
        <v>0.7293331159</v>
      </c>
      <c r="J5545" s="75">
        <v>63.0</v>
      </c>
      <c r="K5545" s="23">
        <f>IF(C5545&lt;&gt;"",IF(C5545+G5545&gt;0,C5545+G5545,""),IF(G5545-C5544&gt;0,G5545-C5544,""))</f>
        <v>5.3</v>
      </c>
      <c r="L5545" s="15">
        <f>if(K5545&lt;&gt;"",if(J5544-J5545&lt;G5545,1,if(G5545=J5544-J5545,"Push",0)),"")</f>
        <v>1</v>
      </c>
      <c r="M5545" s="93">
        <f t="shared" ref="M5545:V5545" si="60">IF($C5545&lt;&gt;"",IF($C5545+$G5545+M$5435&gt;0,$C5545+$G5545+M$5435,""),IF($G5545-$C5544+M$5435&gt;0,$G5545-$C5544+M$5435,""))</f>
        <v>1.8</v>
      </c>
      <c r="N5545" s="93">
        <f t="shared" si="60"/>
        <v>10.2</v>
      </c>
      <c r="O5545" s="93">
        <f t="shared" si="60"/>
        <v>0.9</v>
      </c>
      <c r="P5545" s="93">
        <f t="shared" si="60"/>
        <v>9.6</v>
      </c>
      <c r="Q5545" s="93">
        <f t="shared" si="60"/>
        <v>9.5</v>
      </c>
      <c r="R5545" s="93">
        <f t="shared" si="60"/>
        <v>4.8</v>
      </c>
      <c r="S5545" s="93">
        <f t="shared" si="60"/>
        <v>4.4</v>
      </c>
      <c r="T5545" s="93">
        <f t="shared" si="60"/>
        <v>5.9</v>
      </c>
      <c r="U5545" s="93">
        <f t="shared" si="60"/>
        <v>5.2</v>
      </c>
      <c r="V5545" s="93">
        <f t="shared" si="60"/>
        <v>2.7</v>
      </c>
      <c r="W5545" s="93" t="str">
        <f>if(or(B5545="BAY",B5545="ISU",B5545="KSU",B5545="KU",B5545="OKST",B5545="OU",B5545="TCU",B5545="TEX",B5545="TTU",B5545="WVU",B5545="DAV",B5545="DAY",B5545="DUQ",B5545="FOR",B5545="GMU",B5545="GW",B5545="JOES",B5545="LAS",B5545="MASS",B5545="RICH",B5545="SBU",B5545="SLU",B5545="URI",B5545="VCU"),K5545,if(or(B5545="CAM",B5545="CHSO",B5545="GWEB",B5545="HAMP",B5545="HP",B5545="LONG",B5545="PRES",B5545="RAD",B5545="SCUP",B5545="UNCA",B5545="WIN"),K5544,""))</f>
        <v/>
      </c>
    </row>
    <row r="5546" hidden="1">
      <c r="A5546" s="76">
        <v>44232.0</v>
      </c>
      <c r="B5546" s="77" t="s">
        <v>256</v>
      </c>
      <c r="C5546" s="9"/>
      <c r="D5546" s="9"/>
      <c r="E5546" s="9">
        <v>72.2</v>
      </c>
      <c r="F5546" s="9"/>
      <c r="G5546" s="4">
        <v>4.5</v>
      </c>
      <c r="H5546" s="5">
        <v>170.0</v>
      </c>
      <c r="I5546" s="12">
        <f>if(H5546&lt;0,-H5546/(-H5546+100),100/(H5546+100))/(if(H5546&lt;0,-H5546/(-H5546+100),100/(H5546+100))+if(H5547&lt;0,-H5547/(-H5547+100),100/(H5547+100)))</f>
        <v>0.3552708212</v>
      </c>
      <c r="J5546" s="78">
        <v>68.0</v>
      </c>
      <c r="K5546" s="14">
        <f>IF(C5546&lt;&gt;"",IF(C5546+G5546&gt;0,C5546+G5546,""),IF(G5546-C5547&gt;0,G5546-C5547,""))</f>
        <v>0.2</v>
      </c>
      <c r="L5546" s="15">
        <f>if(K5546&lt;&gt;"",if(J5547-J5546&lt;G5546,1,if(G5546=J5547-J5546,"Push",0)),"")</f>
        <v>1</v>
      </c>
      <c r="M5546" s="93">
        <f t="shared" ref="M5546:V5546" si="61">IF($C5546&lt;&gt;"",IF($C5546+$G5546-M$5435&gt;0,$C5546+$G5546-M$5435,""),IF($G5546-$C5547-M$5435&gt;0,$G5546-$C5547-M$5435,""))</f>
        <v>3.7</v>
      </c>
      <c r="N5546" s="93" t="str">
        <f t="shared" si="61"/>
        <v/>
      </c>
      <c r="O5546" s="93">
        <f t="shared" si="61"/>
        <v>4.6</v>
      </c>
      <c r="P5546" s="93" t="str">
        <f t="shared" si="61"/>
        <v/>
      </c>
      <c r="Q5546" s="93" t="str">
        <f t="shared" si="61"/>
        <v/>
      </c>
      <c r="R5546" s="93">
        <f t="shared" si="61"/>
        <v>0.7</v>
      </c>
      <c r="S5546" s="93">
        <f t="shared" si="61"/>
        <v>1.1</v>
      </c>
      <c r="T5546" s="93" t="str">
        <f t="shared" si="61"/>
        <v/>
      </c>
      <c r="U5546" s="93">
        <f t="shared" si="61"/>
        <v>0.3</v>
      </c>
      <c r="V5546" s="93">
        <f t="shared" si="61"/>
        <v>2.8</v>
      </c>
      <c r="W5546" s="93" t="str">
        <f>if(or(B5546="BAY",B5546="ISU",B5546="KSU",B5546="KU",B5546="OKST",B5546="OU",B5546="TCU",B5546="TEX",B5546="TTU",B5546="WVU",B5546="DAV",B5546="DAY",B5546="DUQ",B5546="FOR",B5546="GMU",B5546="GW",B5546="JOES",B5546="LAS",B5546="MASS",B5546="RICH",B5546="SBU",B5546="SLU",B5546="URI",B5546="VCU"),K5546,if(or(B5546="CAM",B5546="CHSO",B5546="GWEB",B5546="HAMP",B5546="HP",B5546="LONG",B5546="PRES",B5546="RAD",B5546="SCUP",B5546="UNCA",B5546="WIN"),K5547,""))</f>
        <v/>
      </c>
    </row>
    <row r="5547" hidden="1">
      <c r="B5547" s="74" t="s">
        <v>241</v>
      </c>
      <c r="C5547" s="3">
        <v>4.3</v>
      </c>
      <c r="D5547" s="21">
        <v>0.665</v>
      </c>
      <c r="F5547" s="3"/>
      <c r="G5547" s="4">
        <v>-4.5</v>
      </c>
      <c r="H5547" s="5">
        <v>-205.0</v>
      </c>
      <c r="I5547" s="12">
        <f>if(H5547&lt;0,-H5547/(-H5547+100),100/(H5547+100))/(if(H5547&lt;0,-H5547/(-H5547+100),100/(H5547+100))+if(H5546&lt;0,-H5546/(-H5546+100),100/(H5546+100)))</f>
        <v>0.6447291788</v>
      </c>
      <c r="J5547" s="75">
        <v>63.0</v>
      </c>
      <c r="K5547" s="23" t="str">
        <f>IF(C5547&lt;&gt;"",IF(C5547+G5547&gt;0,C5547+G5547,""),IF(G5547-C5546&gt;0,G5547-C5546,""))</f>
        <v/>
      </c>
      <c r="L5547" s="15" t="str">
        <f>if(K5547&lt;&gt;"",if(J5546-J5547&lt;G5547,1,if(G5547=J5546-J5547,"Push",0)),"")</f>
        <v/>
      </c>
      <c r="M5547" s="93" t="str">
        <f t="shared" ref="M5547:V5547" si="62">IF($C5547&lt;&gt;"",IF($C5547+$G5547+M$5435&gt;0,$C5547+$G5547+M$5435,""),IF($G5547-$C5546+M$5435&gt;0,$G5547-$C5546+M$5435,""))</f>
        <v/>
      </c>
      <c r="N5547" s="93">
        <f t="shared" si="62"/>
        <v>4.7</v>
      </c>
      <c r="O5547" s="93" t="str">
        <f t="shared" si="62"/>
        <v/>
      </c>
      <c r="P5547" s="93">
        <f t="shared" si="62"/>
        <v>4.1</v>
      </c>
      <c r="Q5547" s="93">
        <f t="shared" si="62"/>
        <v>4</v>
      </c>
      <c r="R5547" s="93" t="str">
        <f t="shared" si="62"/>
        <v/>
      </c>
      <c r="S5547" s="93" t="str">
        <f t="shared" si="62"/>
        <v/>
      </c>
      <c r="T5547" s="93">
        <f t="shared" si="62"/>
        <v>0.4</v>
      </c>
      <c r="U5547" s="93" t="str">
        <f t="shared" si="62"/>
        <v/>
      </c>
      <c r="V5547" s="93" t="str">
        <f t="shared" si="62"/>
        <v/>
      </c>
      <c r="W5547" s="93" t="str">
        <f>if(or(B5547="BAY",B5547="ISU",B5547="KSU",B5547="KU",B5547="OKST",B5547="OU",B5547="TCU",B5547="TEX",B5547="TTU",B5547="WVU",B5547="DAV",B5547="DAY",B5547="DUQ",B5547="FOR",B5547="GMU",B5547="GW",B5547="JOES",B5547="LAS",B5547="MASS",B5547="RICH",B5547="SBU",B5547="SLU",B5547="URI",B5547="VCU"),K5547,if(or(B5547="CAM",B5547="CHSO",B5547="GWEB",B5547="HAMP",B5547="HP",B5547="LONG",B5547="PRES",B5547="RAD",B5547="SCUP",B5547="UNCA",B5547="WIN"),K5546,""))</f>
        <v/>
      </c>
    </row>
    <row r="5548" hidden="1">
      <c r="A5548" s="79">
        <v>44232.0</v>
      </c>
      <c r="B5548" s="80" t="s">
        <v>345</v>
      </c>
      <c r="C5548" s="28">
        <v>12.8</v>
      </c>
      <c r="D5548" s="53">
        <v>0.861</v>
      </c>
      <c r="E5548" s="28">
        <v>50.5</v>
      </c>
      <c r="F5548" s="28"/>
      <c r="G5548" s="68"/>
      <c r="H5548" s="31"/>
      <c r="I5548" s="32"/>
      <c r="J5548" s="81">
        <v>72.0</v>
      </c>
      <c r="K5548" s="34"/>
      <c r="L5548" s="35"/>
      <c r="W5548" s="93" t="str">
        <f>if(or(B5548="BAY",B5548="ISU",B5548="KSU",B5548="KU",B5548="OKST",B5548="OU",B5548="TCU",B5548="TEX",B5548="TTU",B5548="WVU",B5548="DAV",B5548="DAY",B5548="DUQ",B5548="FOR",B5548="GMU",B5548="GW",B5548="JOES",B5548="LAS",B5548="MASS",B5548="RICH",B5548="SBU",B5548="SLU",B5548="URI",B5548="VCU"),K5548,if(or(B5548="CAM",B5548="CHSO",B5548="GWEB",B5548="HAMP",B5548="HP",B5548="LONG",B5548="PRES",B5548="RAD",B5548="SCUP",B5548="UNCA",B5548="WIN"),K5549,""))</f>
        <v/>
      </c>
    </row>
    <row r="5549" hidden="1">
      <c r="B5549" s="82" t="s">
        <v>159</v>
      </c>
      <c r="C5549" s="37"/>
      <c r="D5549" s="37"/>
      <c r="F5549" s="37"/>
      <c r="G5549" s="68"/>
      <c r="H5549" s="31"/>
      <c r="I5549" s="32"/>
      <c r="J5549" s="83">
        <v>47.0</v>
      </c>
      <c r="K5549" s="40"/>
      <c r="L5549" s="35"/>
      <c r="W5549" s="93" t="str">
        <f>if(or(B5549="BAY",B5549="ISU",B5549="KSU",B5549="KU",B5549="OKST",B5549="OU",B5549="TCU",B5549="TEX",B5549="TTU",B5549="WVU",B5549="DAV",B5549="DAY",B5549="DUQ",B5549="FOR",B5549="GMU",B5549="GW",B5549="JOES",B5549="LAS",B5549="MASS",B5549="RICH",B5549="SBU",B5549="SLU",B5549="URI",B5549="VCU"),K5549,if(or(B5549="CAM",B5549="CHSO",B5549="GWEB",B5549="HAMP",B5549="HP",B5549="LONG",B5549="PRES",B5549="RAD",B5549="SCUP",B5549="UNCA",B5549="WIN"),K5548,""))</f>
        <v/>
      </c>
    </row>
    <row r="5550" hidden="1">
      <c r="A5550" s="79">
        <v>44232.0</v>
      </c>
      <c r="B5550" s="80" t="s">
        <v>348</v>
      </c>
      <c r="C5550" s="28"/>
      <c r="D5550" s="28"/>
      <c r="E5550" s="28">
        <v>36.0</v>
      </c>
      <c r="F5550" s="28"/>
      <c r="G5550" s="68"/>
      <c r="H5550" s="31"/>
      <c r="I5550" s="32"/>
      <c r="J5550" s="81">
        <v>85.0</v>
      </c>
      <c r="K5550" s="34"/>
      <c r="L5550" s="35"/>
      <c r="W5550" s="93" t="str">
        <f>if(or(B5550="BAY",B5550="ISU",B5550="KSU",B5550="KU",B5550="OKST",B5550="OU",B5550="TCU",B5550="TEX",B5550="TTU",B5550="WVU",B5550="DAV",B5550="DAY",B5550="DUQ",B5550="FOR",B5550="GMU",B5550="GW",B5550="JOES",B5550="LAS",B5550="MASS",B5550="RICH",B5550="SBU",B5550="SLU",B5550="URI",B5550="VCU"),K5550,if(or(B5550="CAM",B5550="CHSO",B5550="GWEB",B5550="HAMP",B5550="HP",B5550="LONG",B5550="PRES",B5550="RAD",B5550="SCUP",B5550="UNCA",B5550="WIN"),K5551,""))</f>
        <v/>
      </c>
    </row>
    <row r="5551" hidden="1">
      <c r="B5551" s="82" t="s">
        <v>55</v>
      </c>
      <c r="C5551" s="37">
        <v>3.4</v>
      </c>
      <c r="D5551" s="38">
        <v>0.619</v>
      </c>
      <c r="F5551" s="37"/>
      <c r="G5551" s="68"/>
      <c r="H5551" s="31"/>
      <c r="I5551" s="32"/>
      <c r="J5551" s="83">
        <v>77.0</v>
      </c>
      <c r="K5551" s="40"/>
      <c r="L5551" s="35"/>
      <c r="W5551" s="93" t="str">
        <f>if(or(B5551="BAY",B5551="ISU",B5551="KSU",B5551="KU",B5551="OKST",B5551="OU",B5551="TCU",B5551="TEX",B5551="TTU",B5551="WVU",B5551="DAV",B5551="DAY",B5551="DUQ",B5551="FOR",B5551="GMU",B5551="GW",B5551="JOES",B5551="LAS",B5551="MASS",B5551="RICH",B5551="SBU",B5551="SLU",B5551="URI",B5551="VCU"),K5551,if(or(B5551="CAM",B5551="CHSO",B5551="GWEB",B5551="HAMP",B5551="HP",B5551="LONG",B5551="PRES",B5551="RAD",B5551="SCUP",B5551="UNCA",B5551="WIN"),K5550,""))</f>
        <v/>
      </c>
    </row>
    <row r="5552" hidden="1">
      <c r="A5552" s="76">
        <v>44232.0</v>
      </c>
      <c r="B5552" s="77" t="s">
        <v>81</v>
      </c>
      <c r="C5552" s="9"/>
      <c r="D5552" s="9"/>
      <c r="E5552" s="9">
        <v>57.1</v>
      </c>
      <c r="F5552" s="9"/>
      <c r="G5552" s="4">
        <v>3.5</v>
      </c>
      <c r="H5552" s="5">
        <v>135.0</v>
      </c>
      <c r="I5552" s="12">
        <f>if(H5552&lt;0,-H5552/(-H5552+100),100/(H5552+100))/(if(H5552&lt;0,-H5552/(-H5552+100),100/(H5552+100))+if(H5553&lt;0,-H5553/(-H5553+100),100/(H5553+100)))</f>
        <v>0.4059747223</v>
      </c>
      <c r="J5552" s="78">
        <v>54.0</v>
      </c>
      <c r="K5552" s="14">
        <f>IF(C5552&lt;&gt;"",IF(C5552+G5552&gt;0,C5552+G5552,""),IF(G5552-C5553&gt;0,G5552-C5553,""))</f>
        <v>0.4</v>
      </c>
      <c r="L5552" s="15">
        <f>if(K5552&lt;&gt;"",if(J5553-J5552&lt;G5552,1,if(G5552=J5553-J5552,"Push",0)),"")</f>
        <v>0</v>
      </c>
      <c r="M5552" s="93">
        <f t="shared" ref="M5552:V5552" si="63">IF($C5552&lt;&gt;"",IF($C5552+$G5552-M$5435&gt;0,$C5552+$G5552-M$5435,""),IF($G5552-$C5553-M$5435&gt;0,$G5552-$C5553-M$5435,""))</f>
        <v>3.9</v>
      </c>
      <c r="N5552" s="93" t="str">
        <f t="shared" si="63"/>
        <v/>
      </c>
      <c r="O5552" s="93">
        <f t="shared" si="63"/>
        <v>4.8</v>
      </c>
      <c r="P5552" s="93" t="str">
        <f t="shared" si="63"/>
        <v/>
      </c>
      <c r="Q5552" s="93" t="str">
        <f t="shared" si="63"/>
        <v/>
      </c>
      <c r="R5552" s="93">
        <f t="shared" si="63"/>
        <v>0.9</v>
      </c>
      <c r="S5552" s="93">
        <f t="shared" si="63"/>
        <v>1.3</v>
      </c>
      <c r="T5552" s="93" t="str">
        <f t="shared" si="63"/>
        <v/>
      </c>
      <c r="U5552" s="93">
        <f t="shared" si="63"/>
        <v>0.5</v>
      </c>
      <c r="V5552" s="93">
        <f t="shared" si="63"/>
        <v>3</v>
      </c>
      <c r="W5552" s="93" t="str">
        <f>if(or(B5552="BAY",B5552="ISU",B5552="KSU",B5552="KU",B5552="OKST",B5552="OU",B5552="TCU",B5552="TEX",B5552="TTU",B5552="WVU",B5552="DAV",B5552="DAY",B5552="DUQ",B5552="FOR",B5552="GMU",B5552="GW",B5552="JOES",B5552="LAS",B5552="MASS",B5552="RICH",B5552="SBU",B5552="SLU",B5552="URI",B5552="VCU"),K5552,if(or(B5552="CAM",B5552="CHSO",B5552="GWEB",B5552="HAMP",B5552="HP",B5552="LONG",B5552="PRES",B5552="RAD",B5552="SCUP",B5552="UNCA",B5552="WIN"),K5553,""))</f>
        <v/>
      </c>
    </row>
    <row r="5553" hidden="1">
      <c r="B5553" s="74" t="s">
        <v>146</v>
      </c>
      <c r="C5553" s="3">
        <v>3.1</v>
      </c>
      <c r="D5553" s="21">
        <v>0.62</v>
      </c>
      <c r="F5553" s="3"/>
      <c r="G5553" s="4">
        <v>-3.5</v>
      </c>
      <c r="H5553" s="5">
        <v>-165.0</v>
      </c>
      <c r="I5553" s="12">
        <f>if(H5553&lt;0,-H5553/(-H5553+100),100/(H5553+100))/(if(H5553&lt;0,-H5553/(-H5553+100),100/(H5553+100))+if(H5552&lt;0,-H5552/(-H5552+100),100/(H5552+100)))</f>
        <v>0.5940252777</v>
      </c>
      <c r="J5553" s="75">
        <v>61.0</v>
      </c>
      <c r="K5553" s="23" t="str">
        <f>IF(C5553&lt;&gt;"",IF(C5553+G5553&gt;0,C5553+G5553,""),IF(G5553-C5552&gt;0,G5553-C5552,""))</f>
        <v/>
      </c>
      <c r="L5553" s="15" t="str">
        <f>if(K5553&lt;&gt;"",if(J5552-J5553&lt;G5553,1,if(G5553=J5552-J5553,"Push",0)),"")</f>
        <v/>
      </c>
      <c r="M5553" s="93" t="str">
        <f t="shared" ref="M5553:V5553" si="64">IF($C5553&lt;&gt;"",IF($C5553+$G5553+M$5435&gt;0,$C5553+$G5553+M$5435,""),IF($G5553-$C5552+M$5435&gt;0,$G5553-$C5552+M$5435,""))</f>
        <v/>
      </c>
      <c r="N5553" s="93">
        <f t="shared" si="64"/>
        <v>4.5</v>
      </c>
      <c r="O5553" s="93" t="str">
        <f t="shared" si="64"/>
        <v/>
      </c>
      <c r="P5553" s="93">
        <f t="shared" si="64"/>
        <v>3.9</v>
      </c>
      <c r="Q5553" s="93">
        <f t="shared" si="64"/>
        <v>3.8</v>
      </c>
      <c r="R5553" s="93" t="str">
        <f t="shared" si="64"/>
        <v/>
      </c>
      <c r="S5553" s="93" t="str">
        <f t="shared" si="64"/>
        <v/>
      </c>
      <c r="T5553" s="93">
        <f t="shared" si="64"/>
        <v>0.2</v>
      </c>
      <c r="U5553" s="93" t="str">
        <f t="shared" si="64"/>
        <v/>
      </c>
      <c r="V5553" s="93" t="str">
        <f t="shared" si="64"/>
        <v/>
      </c>
      <c r="W5553" s="93" t="str">
        <f>if(or(B5553="BAY",B5553="ISU",B5553="KSU",B5553="KU",B5553="OKST",B5553="OU",B5553="TCU",B5553="TEX",B5553="TTU",B5553="WVU",B5553="DAV",B5553="DAY",B5553="DUQ",B5553="FOR",B5553="GMU",B5553="GW",B5553="JOES",B5553="LAS",B5553="MASS",B5553="RICH",B5553="SBU",B5553="SLU",B5553="URI",B5553="VCU"),K5553,if(or(B5553="CAM",B5553="CHSO",B5553="GWEB",B5553="HAMP",B5553="HP",B5553="LONG",B5553="PRES",B5553="RAD",B5553="SCUP",B5553="UNCA",B5553="WIN"),K5552,""))</f>
        <v/>
      </c>
    </row>
    <row r="5554" hidden="1">
      <c r="A5554" s="76">
        <v>44232.0</v>
      </c>
      <c r="B5554" s="77" t="s">
        <v>133</v>
      </c>
      <c r="C5554" s="9"/>
      <c r="D5554" s="9"/>
      <c r="E5554" s="9">
        <v>56.8</v>
      </c>
      <c r="F5554" s="9"/>
      <c r="G5554" s="4">
        <v>6.5</v>
      </c>
      <c r="H5554" s="5">
        <v>240.0</v>
      </c>
      <c r="I5554" s="12">
        <f>if(H5554&lt;0,-H5554/(-H5554+100),100/(H5554+100))/(if(H5554&lt;0,-H5554/(-H5554+100),100/(H5554+100))+if(H5555&lt;0,-H5555/(-H5555+100),100/(H5555+100)))</f>
        <v>0.2808599168</v>
      </c>
      <c r="J5554" s="78">
        <v>64.0</v>
      </c>
      <c r="K5554" s="14" t="str">
        <f>IF(C5554&lt;&gt;"",IF(C5554+G5554&gt;0,C5554+G5554,""),IF(G5554-C5555&gt;0,G5554-C5555,""))</f>
        <v/>
      </c>
      <c r="L5554" s="15" t="str">
        <f>if(K5554&lt;&gt;"",if(J5555-J5554&lt;G5554,1,if(G5554=J5555-J5554,"Push",0)),"")</f>
        <v/>
      </c>
      <c r="M5554" s="93">
        <f t="shared" ref="M5554:V5554" si="65">IF($C5554&lt;&gt;"",IF($C5554+$G5554-M$5435&gt;0,$C5554+$G5554-M$5435,""),IF($G5554-$C5555-M$5435&gt;0,$G5554-$C5555-M$5435,""))</f>
        <v>1.8</v>
      </c>
      <c r="N5554" s="93" t="str">
        <f t="shared" si="65"/>
        <v/>
      </c>
      <c r="O5554" s="93">
        <f t="shared" si="65"/>
        <v>2.7</v>
      </c>
      <c r="P5554" s="93" t="str">
        <f t="shared" si="65"/>
        <v/>
      </c>
      <c r="Q5554" s="93" t="str">
        <f t="shared" si="65"/>
        <v/>
      </c>
      <c r="R5554" s="93" t="str">
        <f t="shared" si="65"/>
        <v/>
      </c>
      <c r="S5554" s="93" t="str">
        <f t="shared" si="65"/>
        <v/>
      </c>
      <c r="T5554" s="93" t="str">
        <f t="shared" si="65"/>
        <v/>
      </c>
      <c r="U5554" s="93" t="str">
        <f t="shared" si="65"/>
        <v/>
      </c>
      <c r="V5554" s="93">
        <f t="shared" si="65"/>
        <v>0.9</v>
      </c>
      <c r="W5554" s="93" t="str">
        <f>if(or(B5554="BAY",B5554="ISU",B5554="KSU",B5554="KU",B5554="OKST",B5554="OU",B5554="TCU",B5554="TEX",B5554="TTU",B5554="WVU",B5554="DAV",B5554="DAY",B5554="DUQ",B5554="FOR",B5554="GMU",B5554="GW",B5554="JOES",B5554="LAS",B5554="MASS",B5554="RICH",B5554="SBU",B5554="SLU",B5554="URI",B5554="VCU"),K5554,if(or(B5554="CAM",B5554="CHSO",B5554="GWEB",B5554="HAMP",B5554="HP",B5554="LONG",B5554="PRES",B5554="RAD",B5554="SCUP",B5554="UNCA",B5554="WIN"),K5555,""))</f>
        <v/>
      </c>
    </row>
    <row r="5555" hidden="1">
      <c r="B5555" s="74" t="s">
        <v>29</v>
      </c>
      <c r="C5555" s="3">
        <v>8.2</v>
      </c>
      <c r="D5555" s="21">
        <v>0.777</v>
      </c>
      <c r="F5555" s="3"/>
      <c r="G5555" s="4">
        <v>-6.5</v>
      </c>
      <c r="H5555" s="5">
        <v>-305.0</v>
      </c>
      <c r="I5555" s="12">
        <f>if(H5555&lt;0,-H5555/(-H5555+100),100/(H5555+100))/(if(H5555&lt;0,-H5555/(-H5555+100),100/(H5555+100))+if(H5554&lt;0,-H5554/(-H5554+100),100/(H5554+100)))</f>
        <v>0.7191400832</v>
      </c>
      <c r="J5555" s="75">
        <v>56.0</v>
      </c>
      <c r="K5555" s="23">
        <f>IF(C5555&lt;&gt;"",IF(C5555+G5555&gt;0,C5555+G5555,""),IF(G5555-C5554&gt;0,G5555-C5554,""))</f>
        <v>1.7</v>
      </c>
      <c r="L5555" s="15">
        <f>if(K5555&lt;&gt;"",if(J5554-J5555&lt;G5555,1,if(G5555=J5554-J5555,"Push",0)),"")</f>
        <v>0</v>
      </c>
      <c r="M5555" s="93" t="str">
        <f t="shared" ref="M5555:V5555" si="66">IF($C5555&lt;&gt;"",IF($C5555+$G5555+M$5435&gt;0,$C5555+$G5555+M$5435,""),IF($G5555-$C5554+M$5435&gt;0,$G5555-$C5554+M$5435,""))</f>
        <v/>
      </c>
      <c r="N5555" s="93">
        <f t="shared" si="66"/>
        <v>6.6</v>
      </c>
      <c r="O5555" s="93" t="str">
        <f t="shared" si="66"/>
        <v/>
      </c>
      <c r="P5555" s="93">
        <f t="shared" si="66"/>
        <v>6</v>
      </c>
      <c r="Q5555" s="93">
        <f t="shared" si="66"/>
        <v>5.9</v>
      </c>
      <c r="R5555" s="93">
        <f t="shared" si="66"/>
        <v>1.2</v>
      </c>
      <c r="S5555" s="93">
        <f t="shared" si="66"/>
        <v>0.8</v>
      </c>
      <c r="T5555" s="93">
        <f t="shared" si="66"/>
        <v>2.3</v>
      </c>
      <c r="U5555" s="93">
        <f t="shared" si="66"/>
        <v>1.6</v>
      </c>
      <c r="V5555" s="93" t="str">
        <f t="shared" si="66"/>
        <v/>
      </c>
      <c r="W5555" s="93" t="str">
        <f>if(or(B5555="BAY",B5555="ISU",B5555="KSU",B5555="KU",B5555="OKST",B5555="OU",B5555="TCU",B5555="TEX",B5555="TTU",B5555="WVU",B5555="DAV",B5555="DAY",B5555="DUQ",B5555="FOR",B5555="GMU",B5555="GW",B5555="JOES",B5555="LAS",B5555="MASS",B5555="RICH",B5555="SBU",B5555="SLU",B5555="URI",B5555="VCU"),K5555,if(or(B5555="CAM",B5555="CHSO",B5555="GWEB",B5555="HAMP",B5555="HP",B5555="LONG",B5555="PRES",B5555="RAD",B5555="SCUP",B5555="UNCA",B5555="WIN"),K5554,""))</f>
        <v/>
      </c>
    </row>
    <row r="5556" hidden="1">
      <c r="A5556" s="76">
        <v>44232.0</v>
      </c>
      <c r="B5556" s="77" t="s">
        <v>246</v>
      </c>
      <c r="C5556" s="9">
        <v>5.9</v>
      </c>
      <c r="D5556" s="25">
        <v>0.705</v>
      </c>
      <c r="E5556" s="9">
        <v>73.1</v>
      </c>
      <c r="F5556" s="9"/>
      <c r="G5556" s="4">
        <v>-4.5</v>
      </c>
      <c r="H5556" s="5">
        <v>-200.0</v>
      </c>
      <c r="I5556" s="12">
        <f>if(H5556&lt;0,-H5556/(-H5556+100),100/(H5556+100))/(if(H5556&lt;0,-H5556/(-H5556+100),100/(H5556+100))+if(H5557&lt;0,-H5557/(-H5557+100),100/(H5557+100)))</f>
        <v>0.6385542169</v>
      </c>
      <c r="J5556" s="78">
        <v>72.0</v>
      </c>
      <c r="K5556" s="14">
        <f>IF(C5556&lt;&gt;"",IF(C5556+G5556&gt;0,C5556+G5556,""),IF(G5556-C5557&gt;0,G5556-C5557,""))</f>
        <v>1.4</v>
      </c>
      <c r="L5556" s="15">
        <f>if(K5556&lt;&gt;"",if(J5557-J5556&lt;G5556,1,if(G5556=J5557-J5556,"Push",0)),"")</f>
        <v>0</v>
      </c>
      <c r="M5556" s="93">
        <f t="shared" ref="M5556:V5556" si="67">IF($C5556&lt;&gt;"",IF($C5556+$G5556-M$5435&gt;0,$C5556+$G5556-M$5435,""),IF($G5556-$C5557-M$5435&gt;0,$G5556-$C5557-M$5435,""))</f>
        <v>4.9</v>
      </c>
      <c r="N5556" s="93" t="str">
        <f t="shared" si="67"/>
        <v/>
      </c>
      <c r="O5556" s="93">
        <f t="shared" si="67"/>
        <v>5.8</v>
      </c>
      <c r="P5556" s="93" t="str">
        <f t="shared" si="67"/>
        <v/>
      </c>
      <c r="Q5556" s="93" t="str">
        <f t="shared" si="67"/>
        <v/>
      </c>
      <c r="R5556" s="93">
        <f t="shared" si="67"/>
        <v>1.9</v>
      </c>
      <c r="S5556" s="93">
        <f t="shared" si="67"/>
        <v>2.3</v>
      </c>
      <c r="T5556" s="93">
        <f t="shared" si="67"/>
        <v>0.8</v>
      </c>
      <c r="U5556" s="93">
        <f t="shared" si="67"/>
        <v>1.5</v>
      </c>
      <c r="V5556" s="93">
        <f t="shared" si="67"/>
        <v>4</v>
      </c>
      <c r="W5556" s="93" t="str">
        <f>if(or(B5556="BAY",B5556="ISU",B5556="KSU",B5556="KU",B5556="OKST",B5556="OU",B5556="TCU",B5556="TEX",B5556="TTU",B5556="WVU",B5556="DAV",B5556="DAY",B5556="DUQ",B5556="FOR",B5556="GMU",B5556="GW",B5556="JOES",B5556="LAS",B5556="MASS",B5556="RICH",B5556="SBU",B5556="SLU",B5556="URI",B5556="VCU"),K5556,if(or(B5556="CAM",B5556="CHSO",B5556="GWEB",B5556="HAMP",B5556="HP",B5556="LONG",B5556="PRES",B5556="RAD",B5556="SCUP",B5556="UNCA",B5556="WIN"),K5557,""))</f>
        <v/>
      </c>
    </row>
    <row r="5557" hidden="1">
      <c r="B5557" s="74" t="s">
        <v>145</v>
      </c>
      <c r="C5557" s="3"/>
      <c r="D5557" s="3"/>
      <c r="F5557" s="3"/>
      <c r="G5557" s="4">
        <v>4.5</v>
      </c>
      <c r="H5557" s="5">
        <v>165.0</v>
      </c>
      <c r="I5557" s="12">
        <f>if(H5557&lt;0,-H5557/(-H5557+100),100/(H5557+100))/(if(H5557&lt;0,-H5557/(-H5557+100),100/(H5557+100))+if(H5556&lt;0,-H5556/(-H5556+100),100/(H5556+100)))</f>
        <v>0.3614457831</v>
      </c>
      <c r="J5557" s="75">
        <v>74.0</v>
      </c>
      <c r="K5557" s="23" t="str">
        <f>IF(C5557&lt;&gt;"",IF(C5557+G5557&gt;0,C5557+G5557,""),IF(G5557-C5556&gt;0,G5557-C5556,""))</f>
        <v/>
      </c>
      <c r="L5557" s="15" t="str">
        <f>if(K5557&lt;&gt;"",if(J5556-J5557&lt;G5557,1,if(G5557=J5556-J5557,"Push",0)),"")</f>
        <v/>
      </c>
      <c r="M5557" s="93" t="str">
        <f t="shared" ref="M5557:V5557" si="68">IF($C5557&lt;&gt;"",IF($C5557+$G5557+M$5435&gt;0,$C5557+$G5557+M$5435,""),IF($G5557-$C5556+M$5435&gt;0,$G5557-$C5556+M$5435,""))</f>
        <v/>
      </c>
      <c r="N5557" s="93">
        <f t="shared" si="68"/>
        <v>3.5</v>
      </c>
      <c r="O5557" s="93" t="str">
        <f t="shared" si="68"/>
        <v/>
      </c>
      <c r="P5557" s="93">
        <f t="shared" si="68"/>
        <v>2.9</v>
      </c>
      <c r="Q5557" s="93">
        <f t="shared" si="68"/>
        <v>2.8</v>
      </c>
      <c r="R5557" s="93" t="str">
        <f t="shared" si="68"/>
        <v/>
      </c>
      <c r="S5557" s="93" t="str">
        <f t="shared" si="68"/>
        <v/>
      </c>
      <c r="T5557" s="93" t="str">
        <f t="shared" si="68"/>
        <v/>
      </c>
      <c r="U5557" s="93" t="str">
        <f t="shared" si="68"/>
        <v/>
      </c>
      <c r="V5557" s="93" t="str">
        <f t="shared" si="68"/>
        <v/>
      </c>
      <c r="W5557" s="93" t="str">
        <f>if(or(B5557="BAY",B5557="ISU",B5557="KSU",B5557="KU",B5557="OKST",B5557="OU",B5557="TCU",B5557="TEX",B5557="TTU",B5557="WVU",B5557="DAV",B5557="DAY",B5557="DUQ",B5557="FOR",B5557="GMU",B5557="GW",B5557="JOES",B5557="LAS",B5557="MASS",B5557="RICH",B5557="SBU",B5557="SLU",B5557="URI",B5557="VCU"),K5557,if(or(B5557="CAM",B5557="CHSO",B5557="GWEB",B5557="HAMP",B5557="HP",B5557="LONG",B5557="PRES",B5557="RAD",B5557="SCUP",B5557="UNCA",B5557="WIN"),K5556,""))</f>
        <v/>
      </c>
    </row>
    <row r="5558" hidden="1">
      <c r="A5558" s="76">
        <v>44232.0</v>
      </c>
      <c r="B5558" s="77" t="s">
        <v>111</v>
      </c>
      <c r="C5558" s="9"/>
      <c r="D5558" s="9"/>
      <c r="E5558" s="9">
        <v>49.7</v>
      </c>
      <c r="F5558" s="9"/>
      <c r="G5558" s="4">
        <v>10.5</v>
      </c>
      <c r="H5558" s="5">
        <v>450.0</v>
      </c>
      <c r="I5558" s="12">
        <f>if(H5558&lt;0,-H5558/(-H5558+100),100/(H5558+100))/(if(H5558&lt;0,-H5558/(-H5558+100),100/(H5558+100))+if(H5559&lt;0,-H5559/(-H5559+100),100/(H5559+100)))</f>
        <v>0.1741741742</v>
      </c>
      <c r="J5558" s="78">
        <v>85.0</v>
      </c>
      <c r="K5558" s="14">
        <f>IF(C5558&lt;&gt;"",IF(C5558+G5558&gt;0,C5558+G5558,""),IF(G5558-C5559&gt;0,G5558-C5559,""))</f>
        <v>4.2</v>
      </c>
      <c r="L5558" s="15">
        <f>if(K5558&lt;&gt;"",if(J5559-J5558&lt;G5558,1,if(G5558=J5559-J5558,"Push",0)),"")</f>
        <v>1</v>
      </c>
      <c r="M5558" s="93">
        <f t="shared" ref="M5558:V5558" si="69">IF($C5558&lt;&gt;"",IF($C5558+$G5558-M$5435&gt;0,$C5558+$G5558-M$5435,""),IF($G5558-$C5559-M$5435&gt;0,$G5558-$C5559-M$5435,""))</f>
        <v>7.7</v>
      </c>
      <c r="N5558" s="93" t="str">
        <f t="shared" si="69"/>
        <v/>
      </c>
      <c r="O5558" s="93">
        <f t="shared" si="69"/>
        <v>8.6</v>
      </c>
      <c r="P5558" s="93" t="str">
        <f t="shared" si="69"/>
        <v/>
      </c>
      <c r="Q5558" s="93" t="str">
        <f t="shared" si="69"/>
        <v/>
      </c>
      <c r="R5558" s="93">
        <f t="shared" si="69"/>
        <v>4.7</v>
      </c>
      <c r="S5558" s="93">
        <f t="shared" si="69"/>
        <v>5.1</v>
      </c>
      <c r="T5558" s="93">
        <f t="shared" si="69"/>
        <v>3.6</v>
      </c>
      <c r="U5558" s="93">
        <f t="shared" si="69"/>
        <v>4.3</v>
      </c>
      <c r="V5558" s="93">
        <f t="shared" si="69"/>
        <v>6.8</v>
      </c>
      <c r="W5558" s="93" t="str">
        <f>if(or(B5558="BAY",B5558="ISU",B5558="KSU",B5558="KU",B5558="OKST",B5558="OU",B5558="TCU",B5558="TEX",B5558="TTU",B5558="WVU",B5558="DAV",B5558="DAY",B5558="DUQ",B5558="FOR",B5558="GMU",B5558="GW",B5558="JOES",B5558="LAS",B5558="MASS",B5558="RICH",B5558="SBU",B5558="SLU",B5558="URI",B5558="VCU"),K5558,if(or(B5558="CAM",B5558="CHSO",B5558="GWEB",B5558="HAMP",B5558="HP",B5558="LONG",B5558="PRES",B5558="RAD",B5558="SCUP",B5558="UNCA",B5558="WIN"),K5559,""))</f>
        <v/>
      </c>
    </row>
    <row r="5559" hidden="1">
      <c r="B5559" s="74" t="s">
        <v>308</v>
      </c>
      <c r="C5559" s="3">
        <v>6.3</v>
      </c>
      <c r="D5559" s="21">
        <v>0.737</v>
      </c>
      <c r="F5559" s="3"/>
      <c r="G5559" s="4">
        <v>-10.5</v>
      </c>
      <c r="H5559" s="5">
        <v>-625.0</v>
      </c>
      <c r="I5559" s="12">
        <f>if(H5559&lt;0,-H5559/(-H5559+100),100/(H5559+100))/(if(H5559&lt;0,-H5559/(-H5559+100),100/(H5559+100))+if(H5558&lt;0,-H5558/(-H5558+100),100/(H5558+100)))</f>
        <v>0.8258258258</v>
      </c>
      <c r="J5559" s="75">
        <v>75.0</v>
      </c>
      <c r="K5559" s="23" t="str">
        <f>IF(C5559&lt;&gt;"",IF(C5559+G5559&gt;0,C5559+G5559,""),IF(G5559-C5558&gt;0,G5559-C5558,""))</f>
        <v/>
      </c>
      <c r="L5559" s="15" t="str">
        <f>if(K5559&lt;&gt;"",if(J5558-J5559&lt;G5559,1,if(G5559=J5558-J5559,"Push",0)),"")</f>
        <v/>
      </c>
      <c r="M5559" s="93" t="str">
        <f t="shared" ref="M5559:V5559" si="70">IF($C5559&lt;&gt;"",IF($C5559+$G5559+M$5435&gt;0,$C5559+$G5559+M$5435,""),IF($G5559-$C5558+M$5435&gt;0,$G5559-$C5558+M$5435,""))</f>
        <v/>
      </c>
      <c r="N5559" s="93">
        <f t="shared" si="70"/>
        <v>0.7</v>
      </c>
      <c r="O5559" s="93" t="str">
        <f t="shared" si="70"/>
        <v/>
      </c>
      <c r="P5559" s="93">
        <f t="shared" si="70"/>
        <v>0.1</v>
      </c>
      <c r="Q5559" s="93" t="str">
        <f t="shared" si="70"/>
        <v/>
      </c>
      <c r="R5559" s="93" t="str">
        <f t="shared" si="70"/>
        <v/>
      </c>
      <c r="S5559" s="93" t="str">
        <f t="shared" si="70"/>
        <v/>
      </c>
      <c r="T5559" s="93" t="str">
        <f t="shared" si="70"/>
        <v/>
      </c>
      <c r="U5559" s="93" t="str">
        <f t="shared" si="70"/>
        <v/>
      </c>
      <c r="V5559" s="93" t="str">
        <f t="shared" si="70"/>
        <v/>
      </c>
      <c r="W5559" s="93" t="str">
        <f>if(or(B5559="BAY",B5559="ISU",B5559="KSU",B5559="KU",B5559="OKST",B5559="OU",B5559="TCU",B5559="TEX",B5559="TTU",B5559="WVU",B5559="DAV",B5559="DAY",B5559="DUQ",B5559="FOR",B5559="GMU",B5559="GW",B5559="JOES",B5559="LAS",B5559="MASS",B5559="RICH",B5559="SBU",B5559="SLU",B5559="URI",B5559="VCU"),K5559,if(or(B5559="CAM",B5559="CHSO",B5559="GWEB",B5559="HAMP",B5559="HP",B5559="LONG",B5559="PRES",B5559="RAD",B5559="SCUP",B5559="UNCA",B5559="WIN"),K5558,""))</f>
        <v/>
      </c>
    </row>
    <row r="5560" hidden="1">
      <c r="A5560" s="76">
        <v>44232.0</v>
      </c>
      <c r="B5560" s="77" t="s">
        <v>428</v>
      </c>
      <c r="C5560" s="9">
        <v>5.8</v>
      </c>
      <c r="D5560" s="25">
        <v>0.696</v>
      </c>
      <c r="E5560" s="9">
        <v>44.8</v>
      </c>
      <c r="F5560" s="9"/>
      <c r="G5560" s="4">
        <v>-3.0</v>
      </c>
      <c r="H5560" s="5">
        <v>-157.0</v>
      </c>
      <c r="I5560" s="12">
        <f>if(H5560&lt;0,-H5560/(-H5560+100),100/(H5560+100))/(if(H5560&lt;0,-H5560/(-H5560+100),100/(H5560+100))+if(H5561&lt;0,-H5561/(-H5561+100),100/(H5561+100)))</f>
        <v>0.5842096748</v>
      </c>
      <c r="J5560" s="78">
        <v>70.0</v>
      </c>
      <c r="K5560" s="14">
        <f>IF(C5560&lt;&gt;"",IF(C5560+G5560&gt;0,C5560+G5560,""),IF(G5560-C5561&gt;0,G5560-C5561,""))</f>
        <v>2.8</v>
      </c>
      <c r="L5560" s="15">
        <f>if(K5560&lt;&gt;"",if(J5561-J5560&lt;G5560,1,if(G5560=J5561-J5560,"Push",0)),"")</f>
        <v>1</v>
      </c>
      <c r="M5560" s="93">
        <f t="shared" ref="M5560:V5560" si="71">IF($C5560&lt;&gt;"",IF($C5560+$G5560-M$5435&gt;0,$C5560+$G5560-M$5435,""),IF($G5560-$C5561-M$5435&gt;0,$G5560-$C5561-M$5435,""))</f>
        <v>6.3</v>
      </c>
      <c r="N5560" s="93" t="str">
        <f t="shared" si="71"/>
        <v/>
      </c>
      <c r="O5560" s="93">
        <f t="shared" si="71"/>
        <v>7.2</v>
      </c>
      <c r="P5560" s="93" t="str">
        <f t="shared" si="71"/>
        <v/>
      </c>
      <c r="Q5560" s="93" t="str">
        <f t="shared" si="71"/>
        <v/>
      </c>
      <c r="R5560" s="93">
        <f t="shared" si="71"/>
        <v>3.3</v>
      </c>
      <c r="S5560" s="93">
        <f t="shared" si="71"/>
        <v>3.7</v>
      </c>
      <c r="T5560" s="93">
        <f t="shared" si="71"/>
        <v>2.2</v>
      </c>
      <c r="U5560" s="93">
        <f t="shared" si="71"/>
        <v>2.9</v>
      </c>
      <c r="V5560" s="93">
        <f t="shared" si="71"/>
        <v>5.4</v>
      </c>
      <c r="W5560" s="93" t="str">
        <f>if(or(B5560="BAY",B5560="ISU",B5560="KSU",B5560="KU",B5560="OKST",B5560="OU",B5560="TCU",B5560="TEX",B5560="TTU",B5560="WVU",B5560="DAV",B5560="DAY",B5560="DUQ",B5560="FOR",B5560="GMU",B5560="GW",B5560="JOES",B5560="LAS",B5560="MASS",B5560="RICH",B5560="SBU",B5560="SLU",B5560="URI",B5560="VCU"),K5560,if(or(B5560="CAM",B5560="CHSO",B5560="GWEB",B5560="HAMP",B5560="HP",B5560="LONG",B5560="PRES",B5560="RAD",B5560="SCUP",B5560="UNCA",B5560="WIN"),K5561,""))</f>
        <v/>
      </c>
    </row>
    <row r="5561" hidden="1">
      <c r="B5561" s="74" t="s">
        <v>404</v>
      </c>
      <c r="C5561" s="3"/>
      <c r="D5561" s="3"/>
      <c r="F5561" s="3"/>
      <c r="G5561" s="4">
        <v>3.0</v>
      </c>
      <c r="H5561" s="5">
        <v>130.0</v>
      </c>
      <c r="I5561" s="12">
        <f>if(H5561&lt;0,-H5561/(-H5561+100),100/(H5561+100))/(if(H5561&lt;0,-H5561/(-H5561+100),100/(H5561+100))+if(H5560&lt;0,-H5560/(-H5560+100),100/(H5560+100)))</f>
        <v>0.4157903252</v>
      </c>
      <c r="J5561" s="75">
        <v>65.0</v>
      </c>
      <c r="K5561" s="23" t="str">
        <f>IF(C5561&lt;&gt;"",IF(C5561+G5561&gt;0,C5561+G5561,""),IF(G5561-C5560&gt;0,G5561-C5560,""))</f>
        <v/>
      </c>
      <c r="L5561" s="15" t="str">
        <f>if(K5561&lt;&gt;"",if(J5560-J5561&lt;G5561,1,if(G5561=J5560-J5561,"Push",0)),"")</f>
        <v/>
      </c>
      <c r="M5561" s="93" t="str">
        <f t="shared" ref="M5561:V5561" si="72">IF($C5561&lt;&gt;"",IF($C5561+$G5561+M$5435&gt;0,$C5561+$G5561+M$5435,""),IF($G5561-$C5560+M$5435&gt;0,$G5561-$C5560+M$5435,""))</f>
        <v/>
      </c>
      <c r="N5561" s="93">
        <f t="shared" si="72"/>
        <v>2.1</v>
      </c>
      <c r="O5561" s="93" t="str">
        <f t="shared" si="72"/>
        <v/>
      </c>
      <c r="P5561" s="93">
        <f t="shared" si="72"/>
        <v>1.5</v>
      </c>
      <c r="Q5561" s="93">
        <f t="shared" si="72"/>
        <v>1.4</v>
      </c>
      <c r="R5561" s="93" t="str">
        <f t="shared" si="72"/>
        <v/>
      </c>
      <c r="S5561" s="93" t="str">
        <f t="shared" si="72"/>
        <v/>
      </c>
      <c r="T5561" s="93" t="str">
        <f t="shared" si="72"/>
        <v/>
      </c>
      <c r="U5561" s="93" t="str">
        <f t="shared" si="72"/>
        <v/>
      </c>
      <c r="V5561" s="93" t="str">
        <f t="shared" si="72"/>
        <v/>
      </c>
      <c r="W5561" s="93" t="str">
        <f>if(or(B5561="BAY",B5561="ISU",B5561="KSU",B5561="KU",B5561="OKST",B5561="OU",B5561="TCU",B5561="TEX",B5561="TTU",B5561="WVU",B5561="DAV",B5561="DAY",B5561="DUQ",B5561="FOR",B5561="GMU",B5561="GW",B5561="JOES",B5561="LAS",B5561="MASS",B5561="RICH",B5561="SBU",B5561="SLU",B5561="URI",B5561="VCU"),K5561,if(or(B5561="CAM",B5561="CHSO",B5561="GWEB",B5561="HAMP",B5561="HP",B5561="LONG",B5561="PRES",B5561="RAD",B5561="SCUP",B5561="UNCA",B5561="WIN"),K5560,""))</f>
        <v/>
      </c>
    </row>
    <row r="5562" hidden="1">
      <c r="A5562" s="76">
        <v>44232.0</v>
      </c>
      <c r="B5562" s="77" t="s">
        <v>131</v>
      </c>
      <c r="C5562" s="9">
        <v>4.4</v>
      </c>
      <c r="D5562" s="25">
        <v>0.657</v>
      </c>
      <c r="E5562" s="9">
        <v>34.7</v>
      </c>
      <c r="F5562" s="9"/>
      <c r="G5562" s="4">
        <v>-2.0</v>
      </c>
      <c r="H5562" s="5">
        <v>-130.0</v>
      </c>
      <c r="I5562" s="12">
        <f>if(H5562&lt;0,-H5562/(-H5562+100),100/(H5562+100))/(if(H5562&lt;0,-H5562/(-H5562+100),100/(H5562+100))+if(H5563&lt;0,-H5563/(-H5563+100),100/(H5563+100)))</f>
        <v>0.5403677058</v>
      </c>
      <c r="J5562" s="78">
        <v>76.0</v>
      </c>
      <c r="K5562" s="14">
        <f>IF(C5562&lt;&gt;"",IF(C5562+G5562&gt;0,C5562+G5562,""),IF(G5562-C5563&gt;0,G5562-C5563,""))</f>
        <v>2.4</v>
      </c>
      <c r="L5562" s="15">
        <f>if(K5562&lt;&gt;"",if(J5563-J5562&lt;G5562,1,if(G5562=J5563-J5562,"Push",0)),"")</f>
        <v>0</v>
      </c>
      <c r="M5562" s="93">
        <f t="shared" ref="M5562:V5562" si="73">IF($C5562&lt;&gt;"",IF($C5562+$G5562-M$5435&gt;0,$C5562+$G5562-M$5435,""),IF($G5562-$C5563-M$5435&gt;0,$G5562-$C5563-M$5435,""))</f>
        <v>5.9</v>
      </c>
      <c r="N5562" s="93" t="str">
        <f t="shared" si="73"/>
        <v/>
      </c>
      <c r="O5562" s="93">
        <f t="shared" si="73"/>
        <v>6.8</v>
      </c>
      <c r="P5562" s="93" t="str">
        <f t="shared" si="73"/>
        <v/>
      </c>
      <c r="Q5562" s="93" t="str">
        <f t="shared" si="73"/>
        <v/>
      </c>
      <c r="R5562" s="93">
        <f t="shared" si="73"/>
        <v>2.9</v>
      </c>
      <c r="S5562" s="93">
        <f t="shared" si="73"/>
        <v>3.3</v>
      </c>
      <c r="T5562" s="93">
        <f t="shared" si="73"/>
        <v>1.8</v>
      </c>
      <c r="U5562" s="93">
        <f t="shared" si="73"/>
        <v>2.5</v>
      </c>
      <c r="V5562" s="93">
        <f t="shared" si="73"/>
        <v>5</v>
      </c>
      <c r="W5562" s="93" t="str">
        <f>if(or(B5562="BAY",B5562="ISU",B5562="KSU",B5562="KU",B5562="OKST",B5562="OU",B5562="TCU",B5562="TEX",B5562="TTU",B5562="WVU",B5562="DAV",B5562="DAY",B5562="DUQ",B5562="FOR",B5562="GMU",B5562="GW",B5562="JOES",B5562="LAS",B5562="MASS",B5562="RICH",B5562="SBU",B5562="SLU",B5562="URI",B5562="VCU"),K5562,if(or(B5562="CAM",B5562="CHSO",B5562="GWEB",B5562="HAMP",B5562="HP",B5562="LONG",B5562="PRES",B5562="RAD",B5562="SCUP",B5562="UNCA",B5562="WIN"),K5563,""))</f>
        <v/>
      </c>
    </row>
    <row r="5563" hidden="1">
      <c r="B5563" s="74" t="s">
        <v>338</v>
      </c>
      <c r="C5563" s="3"/>
      <c r="D5563" s="3"/>
      <c r="F5563" s="3"/>
      <c r="G5563" s="4">
        <v>2.0</v>
      </c>
      <c r="H5563" s="5">
        <v>108.0</v>
      </c>
      <c r="I5563" s="12">
        <f>if(H5563&lt;0,-H5563/(-H5563+100),100/(H5563+100))/(if(H5563&lt;0,-H5563/(-H5563+100),100/(H5563+100))+if(H5562&lt;0,-H5562/(-H5562+100),100/(H5562+100)))</f>
        <v>0.4596322942</v>
      </c>
      <c r="J5563" s="75">
        <v>77.0</v>
      </c>
      <c r="K5563" s="23" t="str">
        <f>IF(C5563&lt;&gt;"",IF(C5563+G5563&gt;0,C5563+G5563,""),IF(G5563-C5562&gt;0,G5563-C5562,""))</f>
        <v/>
      </c>
      <c r="L5563" s="15" t="str">
        <f>if(K5563&lt;&gt;"",if(J5562-J5563&lt;G5563,1,if(G5563=J5562-J5563,"Push",0)),"")</f>
        <v/>
      </c>
      <c r="M5563" s="93" t="str">
        <f t="shared" ref="M5563:V5563" si="74">IF($C5563&lt;&gt;"",IF($C5563+$G5563+M$5435&gt;0,$C5563+$G5563+M$5435,""),IF($G5563-$C5562+M$5435&gt;0,$G5563-$C5562+M$5435,""))</f>
        <v/>
      </c>
      <c r="N5563" s="93">
        <f t="shared" si="74"/>
        <v>2.5</v>
      </c>
      <c r="O5563" s="93" t="str">
        <f t="shared" si="74"/>
        <v/>
      </c>
      <c r="P5563" s="93">
        <f t="shared" si="74"/>
        <v>1.9</v>
      </c>
      <c r="Q5563" s="93">
        <f t="shared" si="74"/>
        <v>1.8</v>
      </c>
      <c r="R5563" s="93" t="str">
        <f t="shared" si="74"/>
        <v/>
      </c>
      <c r="S5563" s="93" t="str">
        <f t="shared" si="74"/>
        <v/>
      </c>
      <c r="T5563" s="93" t="str">
        <f t="shared" si="74"/>
        <v/>
      </c>
      <c r="U5563" s="93" t="str">
        <f t="shared" si="74"/>
        <v/>
      </c>
      <c r="V5563" s="93" t="str">
        <f t="shared" si="74"/>
        <v/>
      </c>
      <c r="W5563" s="93" t="str">
        <f>if(or(B5563="BAY",B5563="ISU",B5563="KSU",B5563="KU",B5563="OKST",B5563="OU",B5563="TCU",B5563="TEX",B5563="TTU",B5563="WVU",B5563="DAV",B5563="DAY",B5563="DUQ",B5563="FOR",B5563="GMU",B5563="GW",B5563="JOES",B5563="LAS",B5563="MASS",B5563="RICH",B5563="SBU",B5563="SLU",B5563="URI",B5563="VCU"),K5563,if(or(B5563="CAM",B5563="CHSO",B5563="GWEB",B5563="HAMP",B5563="HP",B5563="LONG",B5563="PRES",B5563="RAD",B5563="SCUP",B5563="UNCA",B5563="WIN"),K5562,""))</f>
        <v/>
      </c>
    </row>
    <row r="5564" hidden="1">
      <c r="A5564" s="76">
        <v>44232.0</v>
      </c>
      <c r="B5564" s="77" t="s">
        <v>271</v>
      </c>
      <c r="C5564" s="9"/>
      <c r="D5564" s="9"/>
      <c r="E5564" s="9">
        <v>28.4</v>
      </c>
      <c r="F5564" s="9"/>
      <c r="G5564" s="4">
        <v>12.5</v>
      </c>
      <c r="H5564" s="5">
        <v>650.0</v>
      </c>
      <c r="I5564" s="12">
        <f>if(H5564&lt;0,-H5564/(-H5564+100),100/(H5564+100))/(if(H5564&lt;0,-H5564/(-H5564+100),100/(H5564+100))+if(H5565&lt;0,-H5565/(-H5565+100),100/(H5565+100)))</f>
        <v>0.1268598277</v>
      </c>
      <c r="J5564" s="78">
        <v>68.0</v>
      </c>
      <c r="K5564" s="14" t="str">
        <f>IF(C5564&lt;&gt;"",IF(C5564+G5564&gt;0,C5564+G5564,""),IF(G5564-C5565&gt;0,G5564-C5565,""))</f>
        <v/>
      </c>
      <c r="L5564" s="15" t="str">
        <f>if(K5564&lt;&gt;"",if(J5565-J5564&lt;G5564,1,if(G5564=J5565-J5564,"Push",0)),"")</f>
        <v/>
      </c>
      <c r="M5564" s="93">
        <f t="shared" ref="M5564:V5564" si="75">IF($C5564&lt;&gt;"",IF($C5564+$G5564-M$5435&gt;0,$C5564+$G5564-M$5435,""),IF($G5564-$C5565-M$5435&gt;0,$G5564-$C5565-M$5435,""))</f>
        <v>3.1</v>
      </c>
      <c r="N5564" s="93" t="str">
        <f t="shared" si="75"/>
        <v/>
      </c>
      <c r="O5564" s="93">
        <f t="shared" si="75"/>
        <v>4</v>
      </c>
      <c r="P5564" s="93" t="str">
        <f t="shared" si="75"/>
        <v/>
      </c>
      <c r="Q5564" s="93" t="str">
        <f t="shared" si="75"/>
        <v/>
      </c>
      <c r="R5564" s="93">
        <f t="shared" si="75"/>
        <v>0.1</v>
      </c>
      <c r="S5564" s="93">
        <f t="shared" si="75"/>
        <v>0.5</v>
      </c>
      <c r="T5564" s="93" t="str">
        <f t="shared" si="75"/>
        <v/>
      </c>
      <c r="U5564" s="93" t="str">
        <f t="shared" si="75"/>
        <v/>
      </c>
      <c r="V5564" s="93">
        <f t="shared" si="75"/>
        <v>2.2</v>
      </c>
      <c r="W5564" s="93" t="str">
        <f>if(or(B5564="BAY",B5564="ISU",B5564="KSU",B5564="KU",B5564="OKST",B5564="OU",B5564="TCU",B5564="TEX",B5564="TTU",B5564="WVU",B5564="DAV",B5564="DAY",B5564="DUQ",B5564="FOR",B5564="GMU",B5564="GW",B5564="JOES",B5564="LAS",B5564="MASS",B5564="RICH",B5564="SBU",B5564="SLU",B5564="URI",B5564="VCU"),K5564,if(or(B5564="CAM",B5564="CHSO",B5564="GWEB",B5564="HAMP",B5564="HP",B5564="LONG",B5564="PRES",B5564="RAD",B5564="SCUP",B5564="UNCA",B5564="WIN"),K5565,""))</f>
        <v/>
      </c>
    </row>
    <row r="5565" hidden="1">
      <c r="B5565" s="74" t="s">
        <v>408</v>
      </c>
      <c r="C5565" s="3">
        <v>12.9</v>
      </c>
      <c r="D5565" s="21">
        <v>0.887</v>
      </c>
      <c r="F5565" s="3"/>
      <c r="G5565" s="4">
        <v>-12.5</v>
      </c>
      <c r="H5565" s="5">
        <v>-1115.0</v>
      </c>
      <c r="I5565" s="12">
        <f>if(H5565&lt;0,-H5565/(-H5565+100),100/(H5565+100))/(if(H5565&lt;0,-H5565/(-H5565+100),100/(H5565+100))+if(H5564&lt;0,-H5564/(-H5564+100),100/(H5564+100)))</f>
        <v>0.8731401723</v>
      </c>
      <c r="J5565" s="75">
        <v>84.0</v>
      </c>
      <c r="K5565" s="23">
        <f>IF(C5565&lt;&gt;"",IF(C5565+G5565&gt;0,C5565+G5565,""),IF(G5565-C5564&gt;0,G5565-C5564,""))</f>
        <v>0.4</v>
      </c>
      <c r="L5565" s="15">
        <f>if(K5565&lt;&gt;"",if(J5564-J5565&lt;G5565,1,if(G5565=J5564-J5565,"Push",0)),"")</f>
        <v>1</v>
      </c>
      <c r="M5565" s="93" t="str">
        <f t="shared" ref="M5565:V5565" si="76">IF($C5565&lt;&gt;"",IF($C5565+$G5565+M$5435&gt;0,$C5565+$G5565+M$5435,""),IF($G5565-$C5564+M$5435&gt;0,$G5565-$C5564+M$5435,""))</f>
        <v/>
      </c>
      <c r="N5565" s="93">
        <f t="shared" si="76"/>
        <v>5.3</v>
      </c>
      <c r="O5565" s="93" t="str">
        <f t="shared" si="76"/>
        <v/>
      </c>
      <c r="P5565" s="93">
        <f t="shared" si="76"/>
        <v>4.7</v>
      </c>
      <c r="Q5565" s="93">
        <f t="shared" si="76"/>
        <v>4.6</v>
      </c>
      <c r="R5565" s="93" t="str">
        <f t="shared" si="76"/>
        <v/>
      </c>
      <c r="S5565" s="93" t="str">
        <f t="shared" si="76"/>
        <v/>
      </c>
      <c r="T5565" s="93">
        <f t="shared" si="76"/>
        <v>1</v>
      </c>
      <c r="U5565" s="93">
        <f t="shared" si="76"/>
        <v>0.3</v>
      </c>
      <c r="V5565" s="93" t="str">
        <f t="shared" si="76"/>
        <v/>
      </c>
      <c r="W5565" s="93" t="str">
        <f>if(or(B5565="BAY",B5565="ISU",B5565="KSU",B5565="KU",B5565="OKST",B5565="OU",B5565="TCU",B5565="TEX",B5565="TTU",B5565="WVU",B5565="DAV",B5565="DAY",B5565="DUQ",B5565="FOR",B5565="GMU",B5565="GW",B5565="JOES",B5565="LAS",B5565="MASS",B5565="RICH",B5565="SBU",B5565="SLU",B5565="URI",B5565="VCU"),K5565,if(or(B5565="CAM",B5565="CHSO",B5565="GWEB",B5565="HAMP",B5565="HP",B5565="LONG",B5565="PRES",B5565="RAD",B5565="SCUP",B5565="UNCA",B5565="WIN"),K5564,""))</f>
        <v/>
      </c>
    </row>
    <row r="5566">
      <c r="A5566" s="71">
        <v>44233.0</v>
      </c>
      <c r="B5566" s="94" t="s">
        <v>122</v>
      </c>
      <c r="C5566" s="47">
        <v>1.7</v>
      </c>
      <c r="D5566" s="95">
        <v>0.558</v>
      </c>
      <c r="E5566" s="46">
        <v>93.5</v>
      </c>
      <c r="F5566" s="47"/>
      <c r="G5566" s="67">
        <v>-3.0</v>
      </c>
      <c r="H5566" s="48">
        <v>-155.0</v>
      </c>
      <c r="I5566" s="49">
        <f>if(H5566&lt;0,-H5566/(-H5566+100),100/(H5566+100))/(if(H5566&lt;0,-H5566/(-H5566+100),100/(H5566+100))+if(H5567&lt;0,-H5567/(-H5567+100),100/(H5567+100)))</f>
        <v>0.582992641</v>
      </c>
      <c r="J5566" s="48">
        <v>65.0</v>
      </c>
      <c r="K5566" s="51" t="str">
        <f>IF(C5566&lt;&gt;"",IF(C5566+G5566&gt;0,C5566+G5566,""),IF(G5566-C5567&gt;0,G5566-C5567,""))</f>
        <v/>
      </c>
      <c r="L5566" s="52" t="str">
        <f>if(K5566&lt;&gt;"",if(J5567-J5566&lt;G5566,1,if(G5566=J5567-J5566,"Push",0)),"")</f>
        <v/>
      </c>
      <c r="M5566" s="96">
        <f t="shared" ref="M5566:V5566" si="77">IF($C5566&lt;&gt;"",IF($C5566+$G5566-M$5435&gt;0,$C5566+$G5566-M$5435,""),IF($G5566-$C5567-M$5435&gt;0,$G5566-$C5567-M$5435,""))</f>
        <v>2.2</v>
      </c>
      <c r="N5566" s="96" t="str">
        <f t="shared" si="77"/>
        <v/>
      </c>
      <c r="O5566" s="96">
        <f t="shared" si="77"/>
        <v>3.1</v>
      </c>
      <c r="P5566" s="96" t="str">
        <f t="shared" si="77"/>
        <v/>
      </c>
      <c r="Q5566" s="96" t="str">
        <f t="shared" si="77"/>
        <v/>
      </c>
      <c r="R5566" s="96" t="str">
        <f t="shared" si="77"/>
        <v/>
      </c>
      <c r="S5566" s="96" t="str">
        <f t="shared" si="77"/>
        <v/>
      </c>
      <c r="T5566" s="96" t="str">
        <f t="shared" si="77"/>
        <v/>
      </c>
      <c r="U5566" s="96" t="str">
        <f t="shared" si="77"/>
        <v/>
      </c>
      <c r="V5566" s="96">
        <f t="shared" si="77"/>
        <v>1.3</v>
      </c>
      <c r="W5566" s="96" t="str">
        <f>if(or(B5566="BAY",B5566="ISU",B5566="KSU",B5566="KU",B5566="OKST",B5566="OU",B5566="TCU",B5566="TEX",B5566="TTU",B5566="WVU",B5566="DAV",B5566="DAY",B5566="DUQ",B5566="FOR",B5566="GMU",B5566="GW",B5566="JOES",B5566="LAS",B5566="MASS",B5566="RICH",B5566="SBU",B5566="SLU",B5566="URI",B5566="VCU"),K5566,if(or(B5566="CAM",B5566="CHSO",B5566="GWEB",B5566="HAMP",B5566="HP",B5566="LONG",B5566="PRES",B5566="RAD",B5566="SCUP",B5566="UNCA",B5566="WIN"),K5567,""))</f>
        <v/>
      </c>
    </row>
    <row r="5567">
      <c r="B5567" s="97" t="s">
        <v>82</v>
      </c>
      <c r="C5567" s="22"/>
      <c r="D5567" s="22"/>
      <c r="F5567" s="22"/>
      <c r="G5567" s="4">
        <v>3.0</v>
      </c>
      <c r="H5567" s="5">
        <v>130.0</v>
      </c>
      <c r="I5567" s="12">
        <f>if(H5567&lt;0,-H5567/(-H5567+100),100/(H5567+100))/(if(H5567&lt;0,-H5567/(-H5567+100),100/(H5567+100))+if(H5566&lt;0,-H5566/(-H5566+100),100/(H5566+100)))</f>
        <v>0.417007359</v>
      </c>
      <c r="J5567" s="5">
        <v>68.0</v>
      </c>
      <c r="K5567" s="23">
        <f>IF(C5567&lt;&gt;"",IF(C5567+G5567&gt;0,C5567+G5567,""),IF(G5567-C5566&gt;0,G5567-C5566,""))</f>
        <v>1.3</v>
      </c>
      <c r="L5567" s="15">
        <f>if(K5567&lt;&gt;"",if(J5566-J5567&lt;G5567,1,if(G5567=J5566-J5567,"Push",0)),"")</f>
        <v>1</v>
      </c>
      <c r="M5567" s="93" t="str">
        <f t="shared" ref="M5567:V5567" si="78">IF($C5567&lt;&gt;"",IF($C5567+$G5567+M$5435&gt;0,$C5567+$G5567+M$5435,""),IF($G5567-$C5566+M$5435&gt;0,$G5567-$C5566+M$5435,""))</f>
        <v/>
      </c>
      <c r="N5567" s="93">
        <f t="shared" si="78"/>
        <v>6.2</v>
      </c>
      <c r="O5567" s="93" t="str">
        <f t="shared" si="78"/>
        <v/>
      </c>
      <c r="P5567" s="93">
        <f t="shared" si="78"/>
        <v>5.6</v>
      </c>
      <c r="Q5567" s="93">
        <f t="shared" si="78"/>
        <v>5.5</v>
      </c>
      <c r="R5567" s="93">
        <f t="shared" si="78"/>
        <v>0.8</v>
      </c>
      <c r="S5567" s="93">
        <f t="shared" si="78"/>
        <v>0.4</v>
      </c>
      <c r="T5567" s="93">
        <f t="shared" si="78"/>
        <v>1.9</v>
      </c>
      <c r="U5567" s="93">
        <f t="shared" si="78"/>
        <v>1.2</v>
      </c>
      <c r="V5567" s="93" t="str">
        <f t="shared" si="78"/>
        <v/>
      </c>
      <c r="W5567" s="93" t="str">
        <f>if(or(B5567="BAY",B5567="ISU",B5567="KSU",B5567="KU",B5567="OKST",B5567="OU",B5567="TCU",B5567="TEX",B5567="TTU",B5567="WVU",B5567="DAV",B5567="DAY",B5567="DUQ",B5567="FOR",B5567="GMU",B5567="GW",B5567="JOES",B5567="LAS",B5567="MASS",B5567="RICH",B5567="SBU",B5567="SLU",B5567="URI",B5567="VCU"),K5567,if(or(B5567="CAM",B5567="CHSO",B5567="GWEB",B5567="HAMP",B5567="HP",B5567="LONG",B5567="PRES",B5567="RAD",B5567="SCUP",B5567="UNCA",B5567="WIN"),K5566,""))</f>
        <v/>
      </c>
    </row>
    <row r="5568" hidden="1">
      <c r="A5568" s="98">
        <v>44233.0</v>
      </c>
      <c r="B5568" s="99" t="s">
        <v>245</v>
      </c>
      <c r="C5568" s="11"/>
      <c r="D5568" s="11"/>
      <c r="E5568" s="10">
        <v>90.5</v>
      </c>
      <c r="F5568" s="11"/>
      <c r="G5568" s="4">
        <v>-1.5</v>
      </c>
      <c r="H5568" s="5">
        <v>-116.0</v>
      </c>
      <c r="I5568" s="12">
        <f>if(H5568&lt;0,-H5568/(-H5568+100),100/(H5568+100))/(if(H5568&lt;0,-H5568/(-H5568+100),100/(H5568+100))+if(H5569&lt;0,-H5569/(-H5569+100),100/(H5569+100)))</f>
        <v>0.5153967975</v>
      </c>
      <c r="J5568" s="5">
        <v>80.0</v>
      </c>
      <c r="K5568" s="14" t="str">
        <f>IF(C5568&lt;&gt;"",IF(C5568+G5568&gt;0,C5568+G5568,""),IF(G5568-C5569&gt;0,G5568-C5569,""))</f>
        <v/>
      </c>
      <c r="L5568" s="15" t="str">
        <f>if(K5568&lt;&gt;"",if(J5569-J5568&lt;G5568,1,if(G5568=J5569-J5568,"Push",0)),"")</f>
        <v/>
      </c>
      <c r="M5568" s="93" t="str">
        <f t="shared" ref="M5568:V5568" si="79">IF($C5568&lt;&gt;"",IF($C5568+$G5568-M$5435&gt;0,$C5568+$G5568-M$5435,""),IF($G5568-$C5569-M$5435&gt;0,$G5568-$C5569-M$5435,""))</f>
        <v/>
      </c>
      <c r="N5568" s="93" t="str">
        <f t="shared" si="79"/>
        <v/>
      </c>
      <c r="O5568" s="93">
        <f t="shared" si="79"/>
        <v>0.4</v>
      </c>
      <c r="P5568" s="93" t="str">
        <f t="shared" si="79"/>
        <v/>
      </c>
      <c r="Q5568" s="93" t="str">
        <f t="shared" si="79"/>
        <v/>
      </c>
      <c r="R5568" s="93" t="str">
        <f t="shared" si="79"/>
        <v/>
      </c>
      <c r="S5568" s="93" t="str">
        <f t="shared" si="79"/>
        <v/>
      </c>
      <c r="T5568" s="93" t="str">
        <f t="shared" si="79"/>
        <v/>
      </c>
      <c r="U5568" s="93" t="str">
        <f t="shared" si="79"/>
        <v/>
      </c>
      <c r="V5568" s="93" t="str">
        <f t="shared" si="79"/>
        <v/>
      </c>
      <c r="W5568" s="93" t="str">
        <f>if(or(B5568="BAY",B5568="ISU",B5568="KSU",B5568="KU",B5568="OKST",B5568="OU",B5568="TCU",B5568="TEX",B5568="TTU",B5568="WVU",B5568="DAV",B5568="DAY",B5568="DUQ",B5568="FOR",B5568="GMU",B5568="GW",B5568="JOES",B5568="LAS",B5568="MASS",B5568="RICH",B5568="SBU",B5568="SLU",B5568="URI",B5568="VCU"),K5568,if(or(B5568="CAM",B5568="CHSO",B5568="GWEB",B5568="HAMP",B5568="HP",B5568="LONG",B5568="PRES",B5568="RAD",B5568="SCUP",B5568="UNCA",B5568="WIN"),K5569,""))</f>
        <v/>
      </c>
    </row>
    <row r="5569" hidden="1">
      <c r="B5569" s="100" t="s">
        <v>120</v>
      </c>
      <c r="C5569" s="22">
        <v>2.5</v>
      </c>
      <c r="D5569" s="101">
        <v>0.599</v>
      </c>
      <c r="F5569" s="22"/>
      <c r="G5569" s="4">
        <v>1.5</v>
      </c>
      <c r="H5569" s="5">
        <v>-102.0</v>
      </c>
      <c r="I5569" s="12">
        <f>if(H5569&lt;0,-H5569/(-H5569+100),100/(H5569+100))/(if(H5569&lt;0,-H5569/(-H5569+100),100/(H5569+100))+if(H5568&lt;0,-H5568/(-H5568+100),100/(H5568+100)))</f>
        <v>0.4846032025</v>
      </c>
      <c r="J5569" s="5">
        <v>73.0</v>
      </c>
      <c r="K5569" s="23">
        <f>IF(C5569&lt;&gt;"",IF(C5569+G5569&gt;0,C5569+G5569,""),IF(G5569-C5568&gt;0,G5569-C5568,""))</f>
        <v>4</v>
      </c>
      <c r="L5569" s="15">
        <f>if(K5569&lt;&gt;"",if(J5568-J5569&lt;G5569,1,if(G5569=J5568-J5569,"Push",0)),"")</f>
        <v>0</v>
      </c>
      <c r="M5569" s="93">
        <f t="shared" ref="M5569:V5569" si="80">IF($C5569&lt;&gt;"",IF($C5569+$G5569+M$5435&gt;0,$C5569+$G5569+M$5435,""),IF($G5569-$C5568+M$5435&gt;0,$G5569-$C5568+M$5435,""))</f>
        <v>0.5</v>
      </c>
      <c r="N5569" s="93">
        <f t="shared" si="80"/>
        <v>8.9</v>
      </c>
      <c r="O5569" s="93" t="str">
        <f t="shared" si="80"/>
        <v/>
      </c>
      <c r="P5569" s="93">
        <f t="shared" si="80"/>
        <v>8.3</v>
      </c>
      <c r="Q5569" s="93">
        <f t="shared" si="80"/>
        <v>8.2</v>
      </c>
      <c r="R5569" s="93">
        <f t="shared" si="80"/>
        <v>3.5</v>
      </c>
      <c r="S5569" s="93">
        <f t="shared" si="80"/>
        <v>3.1</v>
      </c>
      <c r="T5569" s="93">
        <f t="shared" si="80"/>
        <v>4.6</v>
      </c>
      <c r="U5569" s="93">
        <f t="shared" si="80"/>
        <v>3.9</v>
      </c>
      <c r="V5569" s="93">
        <f t="shared" si="80"/>
        <v>1.4</v>
      </c>
      <c r="W5569" s="93" t="str">
        <f>if(or(B5569="BAY",B5569="ISU",B5569="KSU",B5569="KU",B5569="OKST",B5569="OU",B5569="TCU",B5569="TEX",B5569="TTU",B5569="WVU",B5569="DAV",B5569="DAY",B5569="DUQ",B5569="FOR",B5569="GMU",B5569="GW",B5569="JOES",B5569="LAS",B5569="MASS",B5569="RICH",B5569="SBU",B5569="SLU",B5569="URI",B5569="VCU"),K5569,if(or(B5569="CAM",B5569="CHSO",B5569="GWEB",B5569="HAMP",B5569="HP",B5569="LONG",B5569="PRES",B5569="RAD",B5569="SCUP",B5569="UNCA",B5569="WIN"),K5568,""))</f>
        <v/>
      </c>
    </row>
    <row r="5570" hidden="1">
      <c r="A5570" s="98">
        <v>44233.0</v>
      </c>
      <c r="B5570" s="102" t="s">
        <v>100</v>
      </c>
      <c r="C5570" s="11">
        <v>4.2</v>
      </c>
      <c r="D5570" s="103">
        <v>0.649</v>
      </c>
      <c r="E5570" s="10">
        <v>76.3</v>
      </c>
      <c r="F5570" s="11"/>
      <c r="G5570" s="4">
        <v>-5.0</v>
      </c>
      <c r="H5570" s="5">
        <v>-225.0</v>
      </c>
      <c r="I5570" s="12">
        <f>if(H5570&lt;0,-H5570/(-H5570+100),100/(H5570+100))/(if(H5570&lt;0,-H5570/(-H5570+100),100/(H5570+100))+if(H5571&lt;0,-H5571/(-H5571+100),100/(H5571+100)))</f>
        <v>0.6596858639</v>
      </c>
      <c r="J5570" s="5">
        <v>81.0</v>
      </c>
      <c r="K5570" s="14" t="str">
        <f>IF(C5570&lt;&gt;"",IF(C5570+G5570&gt;0,C5570+G5570,""),IF(G5570-C5571&gt;0,G5570-C5571,""))</f>
        <v/>
      </c>
      <c r="L5570" s="15" t="str">
        <f>if(K5570&lt;&gt;"",if(J5571-J5570&lt;G5570,1,if(G5570=J5571-J5570,"Push",0)),"")</f>
        <v/>
      </c>
      <c r="M5570" s="93">
        <f t="shared" ref="M5570:V5570" si="81">IF($C5570&lt;&gt;"",IF($C5570+$G5570-M$5435&gt;0,$C5570+$G5570-M$5435,""),IF($G5570-$C5571-M$5435&gt;0,$G5570-$C5571-M$5435,""))</f>
        <v>2.7</v>
      </c>
      <c r="N5570" s="93" t="str">
        <f t="shared" si="81"/>
        <v/>
      </c>
      <c r="O5570" s="93">
        <f t="shared" si="81"/>
        <v>3.6</v>
      </c>
      <c r="P5570" s="93" t="str">
        <f t="shared" si="81"/>
        <v/>
      </c>
      <c r="Q5570" s="93" t="str">
        <f t="shared" si="81"/>
        <v/>
      </c>
      <c r="R5570" s="93" t="str">
        <f t="shared" si="81"/>
        <v/>
      </c>
      <c r="S5570" s="93">
        <f t="shared" si="81"/>
        <v>0.1</v>
      </c>
      <c r="T5570" s="93" t="str">
        <f t="shared" si="81"/>
        <v/>
      </c>
      <c r="U5570" s="93" t="str">
        <f t="shared" si="81"/>
        <v/>
      </c>
      <c r="V5570" s="93">
        <f t="shared" si="81"/>
        <v>1.8</v>
      </c>
      <c r="W5570" s="93" t="str">
        <f>if(or(B5570="BAY",B5570="ISU",B5570="KSU",B5570="KU",B5570="OKST",B5570="OU",B5570="TCU",B5570="TEX",B5570="TTU",B5570="WVU",B5570="DAV",B5570="DAY",B5570="DUQ",B5570="FOR",B5570="GMU",B5570="GW",B5570="JOES",B5570="LAS",B5570="MASS",B5570="RICH",B5570="SBU",B5570="SLU",B5570="URI",B5570="VCU"),K5570,if(or(B5570="CAM",B5570="CHSO",B5570="GWEB",B5570="HAMP",B5570="HP",B5570="LONG",B5570="PRES",B5570="RAD",B5570="SCUP",B5570="UNCA",B5570="WIN"),K5571,""))</f>
        <v/>
      </c>
    </row>
    <row r="5571" hidden="1">
      <c r="B5571" s="97" t="s">
        <v>22</v>
      </c>
      <c r="C5571" s="22"/>
      <c r="D5571" s="22"/>
      <c r="F5571" s="22"/>
      <c r="G5571" s="4">
        <v>5.0</v>
      </c>
      <c r="H5571" s="5">
        <v>180.0</v>
      </c>
      <c r="I5571" s="12">
        <f>if(H5571&lt;0,-H5571/(-H5571+100),100/(H5571+100))/(if(H5571&lt;0,-H5571/(-H5571+100),100/(H5571+100))+if(H5570&lt;0,-H5570/(-H5570+100),100/(H5570+100)))</f>
        <v>0.3403141361</v>
      </c>
      <c r="J5571" s="5">
        <v>65.0</v>
      </c>
      <c r="K5571" s="23">
        <f>IF(C5571&lt;&gt;"",IF(C5571+G5571&gt;0,C5571+G5571,""),IF(G5571-C5570&gt;0,G5571-C5570,""))</f>
        <v>0.8</v>
      </c>
      <c r="L5571" s="15">
        <f>if(K5571&lt;&gt;"",if(J5570-J5571&lt;G5571,1,if(G5571=J5570-J5571,"Push",0)),"")</f>
        <v>0</v>
      </c>
      <c r="M5571" s="93" t="str">
        <f t="shared" ref="M5571:V5571" si="82">IF($C5571&lt;&gt;"",IF($C5571+$G5571+M$5435&gt;0,$C5571+$G5571+M$5435,""),IF($G5571-$C5570+M$5435&gt;0,$G5571-$C5570+M$5435,""))</f>
        <v/>
      </c>
      <c r="N5571" s="93">
        <f t="shared" si="82"/>
        <v>5.7</v>
      </c>
      <c r="O5571" s="93" t="str">
        <f t="shared" si="82"/>
        <v/>
      </c>
      <c r="P5571" s="93">
        <f t="shared" si="82"/>
        <v>5.1</v>
      </c>
      <c r="Q5571" s="93">
        <f t="shared" si="82"/>
        <v>5</v>
      </c>
      <c r="R5571" s="93">
        <f t="shared" si="82"/>
        <v>0.3</v>
      </c>
      <c r="S5571" s="93" t="str">
        <f t="shared" si="82"/>
        <v/>
      </c>
      <c r="T5571" s="93">
        <f t="shared" si="82"/>
        <v>1.4</v>
      </c>
      <c r="U5571" s="93">
        <f t="shared" si="82"/>
        <v>0.7</v>
      </c>
      <c r="V5571" s="93" t="str">
        <f t="shared" si="82"/>
        <v/>
      </c>
      <c r="W5571" s="93" t="str">
        <f>if(or(B5571="BAY",B5571="ISU",B5571="KSU",B5571="KU",B5571="OKST",B5571="OU",B5571="TCU",B5571="TEX",B5571="TTU",B5571="WVU",B5571="DAV",B5571="DAY",B5571="DUQ",B5571="FOR",B5571="GMU",B5571="GW",B5571="JOES",B5571="LAS",B5571="MASS",B5571="RICH",B5571="SBU",B5571="SLU",B5571="URI",B5571="VCU"),K5571,if(or(B5571="CAM",B5571="CHSO",B5571="GWEB",B5571="HAMP",B5571="HP",B5571="LONG",B5571="PRES",B5571="RAD",B5571="SCUP",B5571="UNCA",B5571="WIN"),K5570,""))</f>
        <v/>
      </c>
    </row>
    <row r="5572" hidden="1">
      <c r="A5572" s="98">
        <v>44233.0</v>
      </c>
      <c r="B5572" s="102" t="s">
        <v>154</v>
      </c>
      <c r="C5572" s="11">
        <v>6.3</v>
      </c>
      <c r="D5572" s="103">
        <v>0.728</v>
      </c>
      <c r="E5572" s="10">
        <v>72.7</v>
      </c>
      <c r="F5572" s="11"/>
      <c r="G5572" s="4">
        <v>-4.5</v>
      </c>
      <c r="H5572" s="5">
        <v>-200.0</v>
      </c>
      <c r="I5572" s="12">
        <f>if(H5572&lt;0,-H5572/(-H5572+100),100/(H5572+100))/(if(H5572&lt;0,-H5572/(-H5572+100),100/(H5572+100))+if(H5573&lt;0,-H5573/(-H5573+100),100/(H5573+100)))</f>
        <v>0.6385542169</v>
      </c>
      <c r="J5572" s="5">
        <v>80.0</v>
      </c>
      <c r="K5572" s="14">
        <f>IF(C5572&lt;&gt;"",IF(C5572+G5572&gt;0,C5572+G5572,""),IF(G5572-C5573&gt;0,G5572-C5573,""))</f>
        <v>1.8</v>
      </c>
      <c r="L5572" s="15">
        <f>if(K5572&lt;&gt;"",if(J5573-J5572&lt;G5572,1,if(G5572=J5573-J5572,"Push",0)),"")</f>
        <v>0</v>
      </c>
      <c r="M5572" s="93">
        <f t="shared" ref="M5572:V5572" si="83">IF($C5572&lt;&gt;"",IF($C5572+$G5572-M$5435&gt;0,$C5572+$G5572-M$5435,""),IF($G5572-$C5573-M$5435&gt;0,$G5572-$C5573-M$5435,""))</f>
        <v>5.3</v>
      </c>
      <c r="N5572" s="93" t="str">
        <f t="shared" si="83"/>
        <v/>
      </c>
      <c r="O5572" s="93">
        <f t="shared" si="83"/>
        <v>6.2</v>
      </c>
      <c r="P5572" s="93" t="str">
        <f t="shared" si="83"/>
        <v/>
      </c>
      <c r="Q5572" s="93" t="str">
        <f t="shared" si="83"/>
        <v/>
      </c>
      <c r="R5572" s="93">
        <f t="shared" si="83"/>
        <v>2.3</v>
      </c>
      <c r="S5572" s="93">
        <f t="shared" si="83"/>
        <v>2.7</v>
      </c>
      <c r="T5572" s="93">
        <f t="shared" si="83"/>
        <v>1.2</v>
      </c>
      <c r="U5572" s="93">
        <f t="shared" si="83"/>
        <v>1.9</v>
      </c>
      <c r="V5572" s="93">
        <f t="shared" si="83"/>
        <v>4.4</v>
      </c>
      <c r="W5572" s="93" t="str">
        <f>if(or(B5572="BAY",B5572="ISU",B5572="KSU",B5572="KU",B5572="OKST",B5572="OU",B5572="TCU",B5572="TEX",B5572="TTU",B5572="WVU",B5572="DAV",B5572="DAY",B5572="DUQ",B5572="FOR",B5572="GMU",B5572="GW",B5572="JOES",B5572="LAS",B5572="MASS",B5572="RICH",B5572="SBU",B5572="SLU",B5572="URI",B5572="VCU"),K5572,if(or(B5572="CAM",B5572="CHSO",B5572="GWEB",B5572="HAMP",B5572="HP",B5572="LONG",B5572="PRES",B5572="RAD",B5572="SCUP",B5572="UNCA",B5572="WIN"),K5573,""))</f>
        <v/>
      </c>
    </row>
    <row r="5573" hidden="1">
      <c r="B5573" s="97" t="s">
        <v>301</v>
      </c>
      <c r="C5573" s="22"/>
      <c r="D5573" s="22"/>
      <c r="F5573" s="22"/>
      <c r="G5573" s="4">
        <v>4.5</v>
      </c>
      <c r="H5573" s="5">
        <v>165.0</v>
      </c>
      <c r="I5573" s="12">
        <f>if(H5573&lt;0,-H5573/(-H5573+100),100/(H5573+100))/(if(H5573&lt;0,-H5573/(-H5573+100),100/(H5573+100))+if(H5572&lt;0,-H5572/(-H5572+100),100/(H5572+100)))</f>
        <v>0.3614457831</v>
      </c>
      <c r="J5573" s="5">
        <v>76.0</v>
      </c>
      <c r="K5573" s="23" t="str">
        <f>IF(C5573&lt;&gt;"",IF(C5573+G5573&gt;0,C5573+G5573,""),IF(G5573-C5572&gt;0,G5573-C5572,""))</f>
        <v/>
      </c>
      <c r="L5573" s="15" t="str">
        <f>if(K5573&lt;&gt;"",if(J5572-J5573&lt;G5573,1,if(G5573=J5572-J5573,"Push",0)),"")</f>
        <v/>
      </c>
      <c r="M5573" s="93" t="str">
        <f t="shared" ref="M5573:V5573" si="84">IF($C5573&lt;&gt;"",IF($C5573+$G5573+M$5435&gt;0,$C5573+$G5573+M$5435,""),IF($G5573-$C5572+M$5435&gt;0,$G5573-$C5572+M$5435,""))</f>
        <v/>
      </c>
      <c r="N5573" s="93">
        <f t="shared" si="84"/>
        <v>3.1</v>
      </c>
      <c r="O5573" s="93" t="str">
        <f t="shared" si="84"/>
        <v/>
      </c>
      <c r="P5573" s="93">
        <f t="shared" si="84"/>
        <v>2.5</v>
      </c>
      <c r="Q5573" s="93">
        <f t="shared" si="84"/>
        <v>2.4</v>
      </c>
      <c r="R5573" s="93" t="str">
        <f t="shared" si="84"/>
        <v/>
      </c>
      <c r="S5573" s="93" t="str">
        <f t="shared" si="84"/>
        <v/>
      </c>
      <c r="T5573" s="93" t="str">
        <f t="shared" si="84"/>
        <v/>
      </c>
      <c r="U5573" s="93" t="str">
        <f t="shared" si="84"/>
        <v/>
      </c>
      <c r="V5573" s="93" t="str">
        <f t="shared" si="84"/>
        <v/>
      </c>
      <c r="W5573" s="93" t="str">
        <f>if(or(B5573="BAY",B5573="ISU",B5573="KSU",B5573="KU",B5573="OKST",B5573="OU",B5573="TCU",B5573="TEX",B5573="TTU",B5573="WVU",B5573="DAV",B5573="DAY",B5573="DUQ",B5573="FOR",B5573="GMU",B5573="GW",B5573="JOES",B5573="LAS",B5573="MASS",B5573="RICH",B5573="SBU",B5573="SLU",B5573="URI",B5573="VCU"),K5573,if(or(B5573="CAM",B5573="CHSO",B5573="GWEB",B5573="HAMP",B5573="HP",B5573="LONG",B5573="PRES",B5573="RAD",B5573="SCUP",B5573="UNCA",B5573="WIN"),K5572,""))</f>
        <v/>
      </c>
    </row>
    <row r="5574" hidden="1">
      <c r="A5574" s="104">
        <v>44233.0</v>
      </c>
      <c r="B5574" s="105" t="s">
        <v>458</v>
      </c>
      <c r="C5574" s="30"/>
      <c r="D5574" s="30"/>
      <c r="E5574" s="29">
        <v>67.8</v>
      </c>
      <c r="F5574" s="30"/>
      <c r="G5574" s="68"/>
      <c r="H5574" s="31"/>
      <c r="I5574" s="32"/>
      <c r="J5574" s="41">
        <v>58.0</v>
      </c>
      <c r="K5574" s="34"/>
      <c r="L5574" s="35"/>
    </row>
    <row r="5575" hidden="1">
      <c r="B5575" s="106" t="s">
        <v>76</v>
      </c>
      <c r="C5575" s="39">
        <v>2.7</v>
      </c>
      <c r="D5575" s="107">
        <v>0.604</v>
      </c>
      <c r="F5575" s="39"/>
      <c r="G5575" s="68"/>
      <c r="H5575" s="31"/>
      <c r="I5575" s="32"/>
      <c r="J5575" s="41">
        <v>68.0</v>
      </c>
      <c r="K5575" s="40"/>
      <c r="L5575" s="35"/>
    </row>
    <row r="5576" hidden="1">
      <c r="A5576" s="98">
        <v>44233.0</v>
      </c>
      <c r="B5576" s="102" t="s">
        <v>303</v>
      </c>
      <c r="C5576" s="11"/>
      <c r="D5576" s="11"/>
      <c r="E5576" s="10">
        <v>66.5</v>
      </c>
      <c r="F5576" s="11"/>
      <c r="G5576" s="4">
        <v>15.0</v>
      </c>
      <c r="H5576" s="5">
        <v>950.0</v>
      </c>
      <c r="I5576" s="12">
        <f>if(H5576&lt;0,-H5576/(-H5576+100),100/(H5576+100))/(if(H5576&lt;0,-H5576/(-H5576+100),100/(H5576+100))+if(H5577&lt;0,-H5577/(-H5577+100),100/(H5577+100)))</f>
        <v>0.09169455904</v>
      </c>
      <c r="J5576" s="5">
        <v>72.0</v>
      </c>
      <c r="K5576" s="14" t="str">
        <f>IF(C5576&lt;&gt;"",IF(C5576+G5576&gt;0,C5576+G5576,""),IF(G5576-C5577&gt;0,G5576-C5577,""))</f>
        <v/>
      </c>
      <c r="L5576" s="15" t="str">
        <f>if(K5576&lt;&gt;"",if(J5577-J5576&lt;G5576,1,if(G5576=J5577-J5576,"Push",0)),"")</f>
        <v/>
      </c>
      <c r="M5576" s="93">
        <f t="shared" ref="M5576:V5576" si="85">IF($C5576&lt;&gt;"",IF($C5576+$G5576-M$5435&gt;0,$C5576+$G5576-M$5435,""),IF($G5576-$C5577-M$5435&gt;0,$G5576-$C5577-M$5435,""))</f>
        <v>1.9</v>
      </c>
      <c r="N5576" s="93" t="str">
        <f t="shared" si="85"/>
        <v/>
      </c>
      <c r="O5576" s="93">
        <f t="shared" si="85"/>
        <v>2.8</v>
      </c>
      <c r="P5576" s="93" t="str">
        <f t="shared" si="85"/>
        <v/>
      </c>
      <c r="Q5576" s="93" t="str">
        <f t="shared" si="85"/>
        <v/>
      </c>
      <c r="R5576" s="93" t="str">
        <f t="shared" si="85"/>
        <v/>
      </c>
      <c r="S5576" s="93" t="str">
        <f t="shared" si="85"/>
        <v/>
      </c>
      <c r="T5576" s="93" t="str">
        <f t="shared" si="85"/>
        <v/>
      </c>
      <c r="U5576" s="93" t="str">
        <f t="shared" si="85"/>
        <v/>
      </c>
      <c r="V5576" s="93">
        <f t="shared" si="85"/>
        <v>1</v>
      </c>
      <c r="W5576" s="93" t="str">
        <f>if(or(B5576="BAY",B5576="ISU",B5576="KSU",B5576="KU",B5576="OKST",B5576="OU",B5576="TCU",B5576="TEX",B5576="TTU",B5576="WVU",B5576="DAV",B5576="DAY",B5576="DUQ",B5576="FOR",B5576="GMU",B5576="GW",B5576="JOES",B5576="LAS",B5576="MASS",B5576="RICH",B5576="SBU",B5576="SLU",B5576="URI",B5576="VCU"),K5576,if(or(B5576="CAM",B5576="CHSO",B5576="GWEB",B5576="HAMP",B5576="HP",B5576="LONG",B5576="PRES",B5576="RAD",B5576="SCUP",B5576="UNCA",B5576="WIN"),K5577,""))</f>
        <v/>
      </c>
    </row>
    <row r="5577" hidden="1">
      <c r="B5577" s="97" t="s">
        <v>347</v>
      </c>
      <c r="C5577" s="22">
        <v>16.6</v>
      </c>
      <c r="D5577" s="101">
        <v>0.925</v>
      </c>
      <c r="F5577" s="22"/>
      <c r="G5577" s="4">
        <v>-15.0</v>
      </c>
      <c r="H5577" s="5">
        <v>-1667.0</v>
      </c>
      <c r="I5577" s="12">
        <f>if(H5577&lt;0,-H5577/(-H5577+100),100/(H5577+100))/(if(H5577&lt;0,-H5577/(-H5577+100),100/(H5577+100))+if(H5576&lt;0,-H5576/(-H5576+100),100/(H5576+100)))</f>
        <v>0.908305441</v>
      </c>
      <c r="J5577" s="5">
        <v>79.0</v>
      </c>
      <c r="K5577" s="23">
        <f>IF(C5577&lt;&gt;"",IF(C5577+G5577&gt;0,C5577+G5577,""),IF(G5577-C5576&gt;0,G5577-C5576,""))</f>
        <v>1.6</v>
      </c>
      <c r="L5577" s="15">
        <f>if(K5577&lt;&gt;"",if(J5576-J5577&lt;G5577,1,if(G5577=J5576-J5577,"Push",0)),"")</f>
        <v>0</v>
      </c>
      <c r="M5577" s="93" t="str">
        <f t="shared" ref="M5577:V5577" si="86">IF($C5577&lt;&gt;"",IF($C5577+$G5577+M$5435&gt;0,$C5577+$G5577+M$5435,""),IF($G5577-$C5576+M$5435&gt;0,$G5577-$C5576+M$5435,""))</f>
        <v/>
      </c>
      <c r="N5577" s="93">
        <f t="shared" si="86"/>
        <v>6.5</v>
      </c>
      <c r="O5577" s="93" t="str">
        <f t="shared" si="86"/>
        <v/>
      </c>
      <c r="P5577" s="93">
        <f t="shared" si="86"/>
        <v>5.9</v>
      </c>
      <c r="Q5577" s="93">
        <f t="shared" si="86"/>
        <v>5.8</v>
      </c>
      <c r="R5577" s="93">
        <f t="shared" si="86"/>
        <v>1.1</v>
      </c>
      <c r="S5577" s="93">
        <f t="shared" si="86"/>
        <v>0.7</v>
      </c>
      <c r="T5577" s="93">
        <f t="shared" si="86"/>
        <v>2.2</v>
      </c>
      <c r="U5577" s="93">
        <f t="shared" si="86"/>
        <v>1.5</v>
      </c>
      <c r="V5577" s="93" t="str">
        <f t="shared" si="86"/>
        <v/>
      </c>
      <c r="W5577" s="93">
        <f>if(or(B5577="BAY",B5577="ISU",B5577="KSU",B5577="KU",B5577="OKST",B5577="OU",B5577="TCU",B5577="TEX",B5577="TTU",B5577="WVU",B5577="DAV",B5577="DAY",B5577="DUQ",B5577="FOR",B5577="GMU",B5577="GW",B5577="JOES",B5577="LAS",B5577="MASS",B5577="RICH",B5577="SBU",B5577="SLU",B5577="URI",B5577="VCU"),K5577,if(or(B5577="CAM",B5577="CHSO",B5577="GWEB",B5577="HAMP",B5577="HP",B5577="LONG",B5577="PRES",B5577="RAD",B5577="SCUP",B5577="UNCA",B5577="WIN"),K5576,""))</f>
        <v>1.6</v>
      </c>
    </row>
    <row r="5578" hidden="1">
      <c r="A5578" s="98">
        <v>44233.0</v>
      </c>
      <c r="B5578" s="102" t="s">
        <v>46</v>
      </c>
      <c r="C5578" s="11">
        <v>9.4</v>
      </c>
      <c r="D5578" s="103">
        <v>0.805</v>
      </c>
      <c r="E5578" s="10">
        <v>58.2</v>
      </c>
      <c r="F5578" s="11"/>
      <c r="G5578" s="4">
        <v>-9.0</v>
      </c>
      <c r="H5578" s="5">
        <v>-480.0</v>
      </c>
      <c r="I5578" s="12">
        <f>if(H5578&lt;0,-H5578/(-H5578+100),100/(H5578+100))/(if(H5578&lt;0,-H5578/(-H5578+100),100/(H5578+100))+if(H5579&lt;0,-H5579/(-H5579+100),100/(H5579+100)))</f>
        <v>0.7883211679</v>
      </c>
      <c r="J5578" s="5">
        <v>67.0</v>
      </c>
      <c r="K5578" s="14">
        <f>IF(C5578&lt;&gt;"",IF(C5578+G5578&gt;0,C5578+G5578,""),IF(G5578-C5579&gt;0,G5578-C5579,""))</f>
        <v>0.4</v>
      </c>
      <c r="L5578" s="15">
        <f>if(K5578&lt;&gt;"",if(J5579-J5578&lt;G5578,1,if(G5578=J5579-J5578,"Push",0)),"")</f>
        <v>0</v>
      </c>
      <c r="M5578" s="93">
        <f t="shared" ref="M5578:V5578" si="87">IF($C5578&lt;&gt;"",IF($C5578+$G5578-M$5435&gt;0,$C5578+$G5578-M$5435,""),IF($G5578-$C5579-M$5435&gt;0,$G5578-$C5579-M$5435,""))</f>
        <v>3.9</v>
      </c>
      <c r="N5578" s="93" t="str">
        <f t="shared" si="87"/>
        <v/>
      </c>
      <c r="O5578" s="93">
        <f t="shared" si="87"/>
        <v>4.8</v>
      </c>
      <c r="P5578" s="93" t="str">
        <f t="shared" si="87"/>
        <v/>
      </c>
      <c r="Q5578" s="93" t="str">
        <f t="shared" si="87"/>
        <v/>
      </c>
      <c r="R5578" s="93">
        <f t="shared" si="87"/>
        <v>0.9</v>
      </c>
      <c r="S5578" s="93">
        <f t="shared" si="87"/>
        <v>1.3</v>
      </c>
      <c r="T5578" s="93" t="str">
        <f t="shared" si="87"/>
        <v/>
      </c>
      <c r="U5578" s="93">
        <f t="shared" si="87"/>
        <v>0.5</v>
      </c>
      <c r="V5578" s="93">
        <f t="shared" si="87"/>
        <v>3</v>
      </c>
      <c r="W5578" s="93" t="str">
        <f>if(or(B5578="BAY",B5578="ISU",B5578="KSU",B5578="KU",B5578="OKST",B5578="OU",B5578="TCU",B5578="TEX",B5578="TTU",B5578="WVU",B5578="DAV",B5578="DAY",B5578="DUQ",B5578="FOR",B5578="GMU",B5578="GW",B5578="JOES",B5578="LAS",B5578="MASS",B5578="RICH",B5578="SBU",B5578="SLU",B5578="URI",B5578="VCU"),K5578,if(or(B5578="CAM",B5578="CHSO",B5578="GWEB",B5578="HAMP",B5578="HP",B5578="LONG",B5578="PRES",B5578="RAD",B5578="SCUP",B5578="UNCA",B5578="WIN"),K5579,""))</f>
        <v/>
      </c>
    </row>
    <row r="5579" hidden="1">
      <c r="B5579" s="97" t="s">
        <v>69</v>
      </c>
      <c r="C5579" s="22"/>
      <c r="D5579" s="22"/>
      <c r="F5579" s="22"/>
      <c r="G5579" s="4">
        <v>9.0</v>
      </c>
      <c r="H5579" s="5">
        <v>350.0</v>
      </c>
      <c r="I5579" s="12">
        <f>if(H5579&lt;0,-H5579/(-H5579+100),100/(H5579+100))/(if(H5579&lt;0,-H5579/(-H5579+100),100/(H5579+100))+if(H5578&lt;0,-H5578/(-H5578+100),100/(H5578+100)))</f>
        <v>0.2116788321</v>
      </c>
      <c r="J5579" s="5">
        <v>81.0</v>
      </c>
      <c r="K5579" s="23" t="str">
        <f>IF(C5579&lt;&gt;"",IF(C5579+G5579&gt;0,C5579+G5579,""),IF(G5579-C5578&gt;0,G5579-C5578,""))</f>
        <v/>
      </c>
      <c r="L5579" s="15" t="str">
        <f>if(K5579&lt;&gt;"",if(J5578-J5579&lt;G5579,1,if(G5579=J5578-J5579,"Push",0)),"")</f>
        <v/>
      </c>
      <c r="M5579" s="93" t="str">
        <f t="shared" ref="M5579:V5579" si="88">IF($C5579&lt;&gt;"",IF($C5579+$G5579+M$5435&gt;0,$C5579+$G5579+M$5435,""),IF($G5579-$C5578+M$5435&gt;0,$G5579-$C5578+M$5435,""))</f>
        <v/>
      </c>
      <c r="N5579" s="93">
        <f t="shared" si="88"/>
        <v>4.5</v>
      </c>
      <c r="O5579" s="93" t="str">
        <f t="shared" si="88"/>
        <v/>
      </c>
      <c r="P5579" s="93">
        <f t="shared" si="88"/>
        <v>3.9</v>
      </c>
      <c r="Q5579" s="93">
        <f t="shared" si="88"/>
        <v>3.8</v>
      </c>
      <c r="R5579" s="93" t="str">
        <f t="shared" si="88"/>
        <v/>
      </c>
      <c r="S5579" s="93" t="str">
        <f t="shared" si="88"/>
        <v/>
      </c>
      <c r="T5579" s="93">
        <f t="shared" si="88"/>
        <v>0.2</v>
      </c>
      <c r="U5579" s="93" t="str">
        <f t="shared" si="88"/>
        <v/>
      </c>
      <c r="V5579" s="93" t="str">
        <f t="shared" si="88"/>
        <v/>
      </c>
      <c r="W5579" s="93" t="str">
        <f>if(or(B5579="BAY",B5579="ISU",B5579="KSU",B5579="KU",B5579="OKST",B5579="OU",B5579="TCU",B5579="TEX",B5579="TTU",B5579="WVU",B5579="DAV",B5579="DAY",B5579="DUQ",B5579="FOR",B5579="GMU",B5579="GW",B5579="JOES",B5579="LAS",B5579="MASS",B5579="RICH",B5579="SBU",B5579="SLU",B5579="URI",B5579="VCU"),K5579,if(or(B5579="CAM",B5579="CHSO",B5579="GWEB",B5579="HAMP",B5579="HP",B5579="LONG",B5579="PRES",B5579="RAD",B5579="SCUP",B5579="UNCA",B5579="WIN"),K5578,""))</f>
        <v/>
      </c>
    </row>
    <row r="5580" hidden="1">
      <c r="A5580" s="98">
        <v>44233.0</v>
      </c>
      <c r="B5580" s="102" t="s">
        <v>231</v>
      </c>
      <c r="C5580" s="11">
        <v>5.7</v>
      </c>
      <c r="D5580" s="103">
        <v>0.719</v>
      </c>
      <c r="E5580" s="10">
        <v>38.0</v>
      </c>
      <c r="F5580" s="11"/>
      <c r="G5580" s="4">
        <v>-5.5</v>
      </c>
      <c r="H5580" s="5">
        <v>-265.0</v>
      </c>
      <c r="I5580" s="12">
        <f>if(H5580&lt;0,-H5580/(-H5580+100),100/(H5580+100))/(if(H5580&lt;0,-H5580/(-H5580+100),100/(H5580+100))+if(H5581&lt;0,-H5581/(-H5581+100),100/(H5581+100)))</f>
        <v>0.6923725242</v>
      </c>
      <c r="J5580" s="5">
        <v>68.0</v>
      </c>
      <c r="K5580" s="14">
        <f>IF(C5580&lt;&gt;"",IF(C5580+G5580&gt;0,C5580+G5580,""),IF(G5580-C5581&gt;0,G5580-C5581,""))</f>
        <v>0.2</v>
      </c>
      <c r="L5580" s="15">
        <f>if(K5580&lt;&gt;"",if(J5581-J5580&lt;G5580,1,if(G5580=J5581-J5580,"Push",0)),"")</f>
        <v>0</v>
      </c>
      <c r="M5580" s="93">
        <f t="shared" ref="M5580:V5580" si="89">IF($C5580&lt;&gt;"",IF($C5580+$G5580-M$5435&gt;0,$C5580+$G5580-M$5435,""),IF($G5580-$C5581-M$5435&gt;0,$G5580-$C5581-M$5435,""))</f>
        <v>3.7</v>
      </c>
      <c r="N5580" s="93" t="str">
        <f t="shared" si="89"/>
        <v/>
      </c>
      <c r="O5580" s="93">
        <f t="shared" si="89"/>
        <v>4.6</v>
      </c>
      <c r="P5580" s="93" t="str">
        <f t="shared" si="89"/>
        <v/>
      </c>
      <c r="Q5580" s="93" t="str">
        <f t="shared" si="89"/>
        <v/>
      </c>
      <c r="R5580" s="93">
        <f t="shared" si="89"/>
        <v>0.7</v>
      </c>
      <c r="S5580" s="93">
        <f t="shared" si="89"/>
        <v>1.1</v>
      </c>
      <c r="T5580" s="93" t="str">
        <f t="shared" si="89"/>
        <v/>
      </c>
      <c r="U5580" s="93">
        <f t="shared" si="89"/>
        <v>0.3</v>
      </c>
      <c r="V5580" s="93">
        <f t="shared" si="89"/>
        <v>2.8</v>
      </c>
      <c r="W5580" s="93">
        <f>if(or(B5580="BAY",B5580="ISU",B5580="KSU",B5580="KU",B5580="OKST",B5580="OU",B5580="TCU",B5580="TEX",B5580="TTU",B5580="WVU",B5580="DAV",B5580="DAY",B5580="DUQ",B5580="FOR",B5580="GMU",B5580="GW",B5580="JOES",B5580="LAS",B5580="MASS",B5580="RICH",B5580="SBU",B5580="SLU",B5580="URI",B5580="VCU"),K5580,if(or(B5580="CAM",B5580="CHSO",B5580="GWEB",B5580="HAMP",B5580="HP",B5580="LONG",B5580="PRES",B5580="RAD",B5580="SCUP",B5580="UNCA",B5580="WIN"),K5581,""))</f>
        <v>0.2</v>
      </c>
    </row>
    <row r="5581" hidden="1">
      <c r="B5581" s="97" t="s">
        <v>460</v>
      </c>
      <c r="C5581" s="22"/>
      <c r="D5581" s="22"/>
      <c r="F5581" s="22"/>
      <c r="G5581" s="4">
        <v>5.5</v>
      </c>
      <c r="H5581" s="5">
        <v>210.0</v>
      </c>
      <c r="I5581" s="12">
        <f>if(H5581&lt;0,-H5581/(-H5581+100),100/(H5581+100))/(if(H5581&lt;0,-H5581/(-H5581+100),100/(H5581+100))+if(H5580&lt;0,-H5580/(-H5580+100),100/(H5580+100)))</f>
        <v>0.3076274758</v>
      </c>
      <c r="J5581" s="5">
        <v>76.0</v>
      </c>
      <c r="K5581" s="23" t="str">
        <f>IF(C5581&lt;&gt;"",IF(C5581+G5581&gt;0,C5581+G5581,""),IF(G5581-C5580&gt;0,G5581-C5580,""))</f>
        <v/>
      </c>
      <c r="L5581" s="15" t="str">
        <f>if(K5581&lt;&gt;"",if(J5580-J5581&lt;G5581,1,if(G5581=J5580-J5581,"Push",0)),"")</f>
        <v/>
      </c>
      <c r="M5581" s="93" t="str">
        <f t="shared" ref="M5581:V5581" si="90">IF($C5581&lt;&gt;"",IF($C5581+$G5581+M$5435&gt;0,$C5581+$G5581+M$5435,""),IF($G5581-$C5580+M$5435&gt;0,$G5581-$C5580+M$5435,""))</f>
        <v/>
      </c>
      <c r="N5581" s="93">
        <f t="shared" si="90"/>
        <v>4.7</v>
      </c>
      <c r="O5581" s="93" t="str">
        <f t="shared" si="90"/>
        <v/>
      </c>
      <c r="P5581" s="93">
        <f t="shared" si="90"/>
        <v>4.1</v>
      </c>
      <c r="Q5581" s="93">
        <f t="shared" si="90"/>
        <v>4</v>
      </c>
      <c r="R5581" s="93" t="str">
        <f t="shared" si="90"/>
        <v/>
      </c>
      <c r="S5581" s="93" t="str">
        <f t="shared" si="90"/>
        <v/>
      </c>
      <c r="T5581" s="93">
        <f t="shared" si="90"/>
        <v>0.4</v>
      </c>
      <c r="U5581" s="93" t="str">
        <f t="shared" si="90"/>
        <v/>
      </c>
      <c r="V5581" s="93" t="str">
        <f t="shared" si="90"/>
        <v/>
      </c>
      <c r="W5581" s="93" t="str">
        <f>if(or(B5581="BAY",B5581="ISU",B5581="KSU",B5581="KU",B5581="OKST",B5581="OU",B5581="TCU",B5581="TEX",B5581="TTU",B5581="WVU",B5581="DAV",B5581="DAY",B5581="DUQ",B5581="FOR",B5581="GMU",B5581="GW",B5581="JOES",B5581="LAS",B5581="MASS",B5581="RICH",B5581="SBU",B5581="SLU",B5581="URI",B5581="VCU"),K5581,if(or(B5581="CAM",B5581="CHSO",B5581="GWEB",B5581="HAMP",B5581="HP",B5581="LONG",B5581="PRES",B5581="RAD",B5581="SCUP",B5581="UNCA",B5581="WIN"),K5580,""))</f>
        <v/>
      </c>
    </row>
    <row r="5582" hidden="1">
      <c r="A5582" s="98">
        <v>44233.0</v>
      </c>
      <c r="B5582" s="102" t="s">
        <v>129</v>
      </c>
      <c r="C5582" s="11"/>
      <c r="D5582" s="11"/>
      <c r="E5582" s="10">
        <v>55.0</v>
      </c>
      <c r="F5582" s="11"/>
      <c r="G5582" s="4">
        <v>-1.0</v>
      </c>
      <c r="H5582" s="5">
        <v>-115.0</v>
      </c>
      <c r="I5582" s="12">
        <f>if(H5582&lt;0,-H5582/(-H5582+100),100/(H5582+100))/(if(H5582&lt;0,-H5582/(-H5582+100),100/(H5582+100))+if(H5583&lt;0,-H5583/(-H5583+100),100/(H5583+100)))</f>
        <v>0.5108342362</v>
      </c>
      <c r="J5582" s="5">
        <v>63.0</v>
      </c>
      <c r="K5582" s="14" t="str">
        <f>IF(C5582&lt;&gt;"",IF(C5582+G5582&gt;0,C5582+G5582,""),IF(G5582-C5583&gt;0,G5582-C5583,""))</f>
        <v/>
      </c>
      <c r="L5582" s="15" t="str">
        <f>if(K5582&lt;&gt;"",if(J5583-J5582&lt;G5582,1,if(G5582=J5583-J5582,"Push",0)),"")</f>
        <v/>
      </c>
      <c r="M5582" s="93">
        <f t="shared" ref="M5582:V5582" si="91">IF($C5582&lt;&gt;"",IF($C5582+$G5582-M$5435&gt;0,$C5582+$G5582-M$5435,""),IF($G5582-$C5583-M$5435&gt;0,$G5582-$C5583-M$5435,""))</f>
        <v>1.1</v>
      </c>
      <c r="N5582" s="93" t="str">
        <f t="shared" si="91"/>
        <v/>
      </c>
      <c r="O5582" s="93">
        <f t="shared" si="91"/>
        <v>2</v>
      </c>
      <c r="P5582" s="93" t="str">
        <f t="shared" si="91"/>
        <v/>
      </c>
      <c r="Q5582" s="93" t="str">
        <f t="shared" si="91"/>
        <v/>
      </c>
      <c r="R5582" s="93" t="str">
        <f t="shared" si="91"/>
        <v/>
      </c>
      <c r="S5582" s="93" t="str">
        <f t="shared" si="91"/>
        <v/>
      </c>
      <c r="T5582" s="93" t="str">
        <f t="shared" si="91"/>
        <v/>
      </c>
      <c r="U5582" s="93" t="str">
        <f t="shared" si="91"/>
        <v/>
      </c>
      <c r="V5582" s="93">
        <f t="shared" si="91"/>
        <v>0.2</v>
      </c>
      <c r="W5582" s="93" t="str">
        <f>if(or(B5582="BAY",B5582="ISU",B5582="KSU",B5582="KU",B5582="OKST",B5582="OU",B5582="TCU",B5582="TEX",B5582="TTU",B5582="WVU",B5582="DAV",B5582="DAY",B5582="DUQ",B5582="FOR",B5582="GMU",B5582="GW",B5582="JOES",B5582="LAS",B5582="MASS",B5582="RICH",B5582="SBU",B5582="SLU",B5582="URI",B5582="VCU"),K5582,if(or(B5582="CAM",B5582="CHSO",B5582="GWEB",B5582="HAMP",B5582="HP",B5582="LONG",B5582="PRES",B5582="RAD",B5582="SCUP",B5582="UNCA",B5582="WIN"),K5583,""))</f>
        <v/>
      </c>
    </row>
    <row r="5583" hidden="1">
      <c r="B5583" s="97" t="s">
        <v>228</v>
      </c>
      <c r="C5583" s="22">
        <v>1.4</v>
      </c>
      <c r="D5583" s="101">
        <v>0.55</v>
      </c>
      <c r="F5583" s="22"/>
      <c r="G5583" s="4">
        <v>1.0</v>
      </c>
      <c r="H5583" s="5">
        <v>-105.0</v>
      </c>
      <c r="I5583" s="12">
        <f>if(H5583&lt;0,-H5583/(-H5583+100),100/(H5583+100))/(if(H5583&lt;0,-H5583/(-H5583+100),100/(H5583+100))+if(H5582&lt;0,-H5582/(-H5582+100),100/(H5582+100)))</f>
        <v>0.4891657638</v>
      </c>
      <c r="J5583" s="5">
        <v>74.0</v>
      </c>
      <c r="K5583" s="23">
        <f>IF(C5583&lt;&gt;"",IF(C5583+G5583&gt;0,C5583+G5583,""),IF(G5583-C5582&gt;0,G5583-C5582,""))</f>
        <v>2.4</v>
      </c>
      <c r="L5583" s="15">
        <f>if(K5583&lt;&gt;"",if(J5582-J5583&lt;G5583,1,if(G5583=J5582-J5583,"Push",0)),"")</f>
        <v>1</v>
      </c>
      <c r="M5583" s="93" t="str">
        <f t="shared" ref="M5583:V5583" si="92">IF($C5583&lt;&gt;"",IF($C5583+$G5583+M$5435&gt;0,$C5583+$G5583+M$5435,""),IF($G5583-$C5582+M$5435&gt;0,$G5583-$C5582+M$5435,""))</f>
        <v/>
      </c>
      <c r="N5583" s="93">
        <f t="shared" si="92"/>
        <v>7.3</v>
      </c>
      <c r="O5583" s="93" t="str">
        <f t="shared" si="92"/>
        <v/>
      </c>
      <c r="P5583" s="93">
        <f t="shared" si="92"/>
        <v>6.7</v>
      </c>
      <c r="Q5583" s="93">
        <f t="shared" si="92"/>
        <v>6.6</v>
      </c>
      <c r="R5583" s="93">
        <f t="shared" si="92"/>
        <v>1.9</v>
      </c>
      <c r="S5583" s="93">
        <f t="shared" si="92"/>
        <v>1.5</v>
      </c>
      <c r="T5583" s="93">
        <f t="shared" si="92"/>
        <v>3</v>
      </c>
      <c r="U5583" s="93">
        <f t="shared" si="92"/>
        <v>2.3</v>
      </c>
      <c r="V5583" s="93" t="str">
        <f t="shared" si="92"/>
        <v/>
      </c>
      <c r="W5583" s="93" t="str">
        <f>if(or(B5583="BAY",B5583="ISU",B5583="KSU",B5583="KU",B5583="OKST",B5583="OU",B5583="TCU",B5583="TEX",B5583="TTU",B5583="WVU",B5583="DAV",B5583="DAY",B5583="DUQ",B5583="FOR",B5583="GMU",B5583="GW",B5583="JOES",B5583="LAS",B5583="MASS",B5583="RICH",B5583="SBU",B5583="SLU",B5583="URI",B5583="VCU"),K5583,if(or(B5583="CAM",B5583="CHSO",B5583="GWEB",B5583="HAMP",B5583="HP",B5583="LONG",B5583="PRES",B5583="RAD",B5583="SCUP",B5583="UNCA",B5583="WIN"),K5582,""))</f>
        <v/>
      </c>
    </row>
    <row r="5584" hidden="1">
      <c r="A5584" s="98">
        <v>44233.0</v>
      </c>
      <c r="B5584" s="102" t="s">
        <v>42</v>
      </c>
      <c r="C5584" s="11"/>
      <c r="D5584" s="11"/>
      <c r="E5584" s="10">
        <v>52.1</v>
      </c>
      <c r="F5584" s="11"/>
      <c r="G5584" s="4">
        <v>4.0</v>
      </c>
      <c r="H5584" s="5">
        <v>155.0</v>
      </c>
      <c r="I5584" s="12">
        <f>if(H5584&lt;0,-H5584/(-H5584+100),100/(H5584+100))/(if(H5584&lt;0,-H5584/(-H5584+100),100/(H5584+100))+if(H5585&lt;0,-H5585/(-H5585+100),100/(H5585+100)))</f>
        <v>0.3744351194</v>
      </c>
      <c r="J5584" s="5">
        <v>63.0</v>
      </c>
      <c r="K5584" s="14">
        <f>IF(C5584&lt;&gt;"",IF(C5584+G5584&gt;0,C5584+G5584,""),IF(G5584-C5585&gt;0,G5584-C5585,""))</f>
        <v>3.7</v>
      </c>
      <c r="L5584" s="15">
        <f>if(K5584&lt;&gt;"",if(J5585-J5584&lt;G5584,1,if(G5584=J5585-J5584,"Push",0)),"")</f>
        <v>0</v>
      </c>
      <c r="M5584" s="93">
        <f t="shared" ref="M5584:V5584" si="93">IF($C5584&lt;&gt;"",IF($C5584+$G5584-M$5435&gt;0,$C5584+$G5584-M$5435,""),IF($G5584-$C5585-M$5435&gt;0,$G5584-$C5585-M$5435,""))</f>
        <v>7.2</v>
      </c>
      <c r="N5584" s="93" t="str">
        <f t="shared" si="93"/>
        <v/>
      </c>
      <c r="O5584" s="93">
        <f t="shared" si="93"/>
        <v>8.1</v>
      </c>
      <c r="P5584" s="93" t="str">
        <f t="shared" si="93"/>
        <v/>
      </c>
      <c r="Q5584" s="93" t="str">
        <f t="shared" si="93"/>
        <v/>
      </c>
      <c r="R5584" s="93">
        <f t="shared" si="93"/>
        <v>4.2</v>
      </c>
      <c r="S5584" s="93">
        <f t="shared" si="93"/>
        <v>4.6</v>
      </c>
      <c r="T5584" s="93">
        <f t="shared" si="93"/>
        <v>3.1</v>
      </c>
      <c r="U5584" s="93">
        <f t="shared" si="93"/>
        <v>3.8</v>
      </c>
      <c r="V5584" s="93">
        <f t="shared" si="93"/>
        <v>6.3</v>
      </c>
      <c r="W5584" s="93" t="str">
        <f>if(or(B5584="BAY",B5584="ISU",B5584="KSU",B5584="KU",B5584="OKST",B5584="OU",B5584="TCU",B5584="TEX",B5584="TTU",B5584="WVU",B5584="DAV",B5584="DAY",B5584="DUQ",B5584="FOR",B5584="GMU",B5584="GW",B5584="JOES",B5584="LAS",B5584="MASS",B5584="RICH",B5584="SBU",B5584="SLU",B5584="URI",B5584="VCU"),K5584,if(or(B5584="CAM",B5584="CHSO",B5584="GWEB",B5584="HAMP",B5584="HP",B5584="LONG",B5584="PRES",B5584="RAD",B5584="SCUP",B5584="UNCA",B5584="WIN"),K5585,""))</f>
        <v/>
      </c>
    </row>
    <row r="5585" hidden="1">
      <c r="B5585" s="97" t="s">
        <v>206</v>
      </c>
      <c r="C5585" s="22">
        <v>0.3</v>
      </c>
      <c r="D5585" s="101">
        <v>0.511</v>
      </c>
      <c r="F5585" s="22"/>
      <c r="G5585" s="4">
        <v>-4.0</v>
      </c>
      <c r="H5585" s="5">
        <v>-190.0</v>
      </c>
      <c r="I5585" s="12">
        <f>if(H5585&lt;0,-H5585/(-H5585+100),100/(H5585+100))/(if(H5585&lt;0,-H5585/(-H5585+100),100/(H5585+100))+if(H5584&lt;0,-H5584/(-H5584+100),100/(H5584+100)))</f>
        <v>0.6255648806</v>
      </c>
      <c r="J5585" s="5">
        <v>74.0</v>
      </c>
      <c r="K5585" s="23" t="str">
        <f>IF(C5585&lt;&gt;"",IF(C5585+G5585&gt;0,C5585+G5585,""),IF(G5585-C5584&gt;0,G5585-C5584,""))</f>
        <v/>
      </c>
      <c r="L5585" s="15" t="str">
        <f>if(K5585&lt;&gt;"",if(J5584-J5585&lt;G5585,1,if(G5585=J5584-J5585,"Push",0)),"")</f>
        <v/>
      </c>
      <c r="M5585" s="93" t="str">
        <f t="shared" ref="M5585:V5585" si="94">IF($C5585&lt;&gt;"",IF($C5585+$G5585+M$5435&gt;0,$C5585+$G5585+M$5435,""),IF($G5585-$C5584+M$5435&gt;0,$G5585-$C5584+M$5435,""))</f>
        <v/>
      </c>
      <c r="N5585" s="93">
        <f t="shared" si="94"/>
        <v>1.2</v>
      </c>
      <c r="O5585" s="93" t="str">
        <f t="shared" si="94"/>
        <v/>
      </c>
      <c r="P5585" s="93">
        <f t="shared" si="94"/>
        <v>0.6</v>
      </c>
      <c r="Q5585" s="93">
        <f t="shared" si="94"/>
        <v>0.5</v>
      </c>
      <c r="R5585" s="93" t="str">
        <f t="shared" si="94"/>
        <v/>
      </c>
      <c r="S5585" s="93" t="str">
        <f t="shared" si="94"/>
        <v/>
      </c>
      <c r="T5585" s="93" t="str">
        <f t="shared" si="94"/>
        <v/>
      </c>
      <c r="U5585" s="93" t="str">
        <f t="shared" si="94"/>
        <v/>
      </c>
      <c r="V5585" s="93" t="str">
        <f t="shared" si="94"/>
        <v/>
      </c>
      <c r="W5585" s="93" t="str">
        <f>if(or(B5585="BAY",B5585="ISU",B5585="KSU",B5585="KU",B5585="OKST",B5585="OU",B5585="TCU",B5585="TEX",B5585="TTU",B5585="WVU",B5585="DAV",B5585="DAY",B5585="DUQ",B5585="FOR",B5585="GMU",B5585="GW",B5585="JOES",B5585="LAS",B5585="MASS",B5585="RICH",B5585="SBU",B5585="SLU",B5585="URI",B5585="VCU"),K5585,if(or(B5585="CAM",B5585="CHSO",B5585="GWEB",B5585="HAMP",B5585="HP",B5585="LONG",B5585="PRES",B5585="RAD",B5585="SCUP",B5585="UNCA",B5585="WIN"),K5584,""))</f>
        <v/>
      </c>
    </row>
    <row r="5586" hidden="1">
      <c r="A5586" s="98">
        <v>44233.0</v>
      </c>
      <c r="B5586" s="102" t="s">
        <v>35</v>
      </c>
      <c r="C5586" s="11"/>
      <c r="D5586" s="11"/>
      <c r="E5586" s="10">
        <v>42.5</v>
      </c>
      <c r="F5586" s="11"/>
      <c r="G5586" s="4">
        <v>3.0</v>
      </c>
      <c r="H5586" s="5">
        <v>132.0</v>
      </c>
      <c r="I5586" s="12">
        <f>if(H5586&lt;0,-H5586/(-H5586+100),100/(H5586+100))/(if(H5586&lt;0,-H5586/(-H5586+100),100/(H5586+100))+if(H5587&lt;0,-H5587/(-H5587+100),100/(H5587+100)))</f>
        <v>0.4124992037</v>
      </c>
      <c r="J5586" s="5">
        <v>88.0</v>
      </c>
      <c r="K5586" s="14" t="str">
        <f>IF(C5586&lt;&gt;"",IF(C5586+G5586&gt;0,C5586+G5586,""),IF(G5586-C5587&gt;0,G5586-C5587,""))</f>
        <v/>
      </c>
      <c r="L5586" s="15" t="str">
        <f>if(K5586&lt;&gt;"",if(J5587-J5586&lt;G5586,1,if(G5586=J5587-J5586,"Push",0)),"")</f>
        <v/>
      </c>
      <c r="M5586" s="93">
        <f t="shared" ref="M5586:V5586" si="95">IF($C5586&lt;&gt;"",IF($C5586+$G5586-M$5435&gt;0,$C5586+$G5586-M$5435,""),IF($G5586-$C5587-M$5435&gt;0,$G5586-$C5587-M$5435,""))</f>
        <v>0.2</v>
      </c>
      <c r="N5586" s="93" t="str">
        <f t="shared" si="95"/>
        <v/>
      </c>
      <c r="O5586" s="93">
        <f t="shared" si="95"/>
        <v>1.1</v>
      </c>
      <c r="P5586" s="93" t="str">
        <f t="shared" si="95"/>
        <v/>
      </c>
      <c r="Q5586" s="93" t="str">
        <f t="shared" si="95"/>
        <v/>
      </c>
      <c r="R5586" s="93" t="str">
        <f t="shared" si="95"/>
        <v/>
      </c>
      <c r="S5586" s="93" t="str">
        <f t="shared" si="95"/>
        <v/>
      </c>
      <c r="T5586" s="93" t="str">
        <f t="shared" si="95"/>
        <v/>
      </c>
      <c r="U5586" s="93" t="str">
        <f t="shared" si="95"/>
        <v/>
      </c>
      <c r="V5586" s="93" t="str">
        <f t="shared" si="95"/>
        <v/>
      </c>
      <c r="W5586" s="93" t="str">
        <f>if(or(B5586="BAY",B5586="ISU",B5586="KSU",B5586="KU",B5586="OKST",B5586="OU",B5586="TCU",B5586="TEX",B5586="TTU",B5586="WVU",B5586="DAV",B5586="DAY",B5586="DUQ",B5586="FOR",B5586="GMU",B5586="GW",B5586="JOES",B5586="LAS",B5586="MASS",B5586="RICH",B5586="SBU",B5586="SLU",B5586="URI",B5586="VCU"),K5586,if(or(B5586="CAM",B5586="CHSO",B5586="GWEB",B5586="HAMP",B5586="HP",B5586="LONG",B5586="PRES",B5586="RAD",B5586="SCUP",B5586="UNCA",B5586="WIN"),K5587,""))</f>
        <v/>
      </c>
    </row>
    <row r="5587" hidden="1">
      <c r="B5587" s="97" t="s">
        <v>33</v>
      </c>
      <c r="C5587" s="22">
        <v>6.3</v>
      </c>
      <c r="D5587" s="101">
        <v>0.741</v>
      </c>
      <c r="F5587" s="22"/>
      <c r="G5587" s="4">
        <v>-3.0</v>
      </c>
      <c r="H5587" s="5">
        <v>-159.0</v>
      </c>
      <c r="I5587" s="12">
        <f>if(H5587&lt;0,-H5587/(-H5587+100),100/(H5587+100))/(if(H5587&lt;0,-H5587/(-H5587+100),100/(H5587+100))+if(H5586&lt;0,-H5586/(-H5586+100),100/(H5586+100)))</f>
        <v>0.5875007963</v>
      </c>
      <c r="J5587" s="5">
        <v>90.0</v>
      </c>
      <c r="K5587" s="23">
        <f>IF(C5587&lt;&gt;"",IF(C5587+G5587&gt;0,C5587+G5587,""),IF(G5587-C5586&gt;0,G5587-C5586,""))</f>
        <v>3.3</v>
      </c>
      <c r="L5587" s="15">
        <f>if(K5587&lt;&gt;"",if(J5586-J5587&lt;G5587,1,if(G5587=J5586-J5587,"Push",0)),"")</f>
        <v>0</v>
      </c>
      <c r="M5587" s="93" t="str">
        <f t="shared" ref="M5587:V5587" si="96">IF($C5587&lt;&gt;"",IF($C5587+$G5587+M$5435&gt;0,$C5587+$G5587+M$5435,""),IF($G5587-$C5586+M$5435&gt;0,$G5587-$C5586+M$5435,""))</f>
        <v/>
      </c>
      <c r="N5587" s="93">
        <f t="shared" si="96"/>
        <v>8.2</v>
      </c>
      <c r="O5587" s="93" t="str">
        <f t="shared" si="96"/>
        <v/>
      </c>
      <c r="P5587" s="93">
        <f t="shared" si="96"/>
        <v>7.6</v>
      </c>
      <c r="Q5587" s="93">
        <f t="shared" si="96"/>
        <v>7.5</v>
      </c>
      <c r="R5587" s="93">
        <f t="shared" si="96"/>
        <v>2.8</v>
      </c>
      <c r="S5587" s="93">
        <f t="shared" si="96"/>
        <v>2.4</v>
      </c>
      <c r="T5587" s="93">
        <f t="shared" si="96"/>
        <v>3.9</v>
      </c>
      <c r="U5587" s="93">
        <f t="shared" si="96"/>
        <v>3.2</v>
      </c>
      <c r="V5587" s="93">
        <f t="shared" si="96"/>
        <v>0.7</v>
      </c>
      <c r="W5587" s="93" t="str">
        <f>if(or(B5587="BAY",B5587="ISU",B5587="KSU",B5587="KU",B5587="OKST",B5587="OU",B5587="TCU",B5587="TEX",B5587="TTU",B5587="WVU",B5587="DAV",B5587="DAY",B5587="DUQ",B5587="FOR",B5587="GMU",B5587="GW",B5587="JOES",B5587="LAS",B5587="MASS",B5587="RICH",B5587="SBU",B5587="SLU",B5587="URI",B5587="VCU"),K5587,if(or(B5587="CAM",B5587="CHSO",B5587="GWEB",B5587="HAMP",B5587="HP",B5587="LONG",B5587="PRES",B5587="RAD",B5587="SCUP",B5587="UNCA",B5587="WIN"),K5586,""))</f>
        <v/>
      </c>
    </row>
    <row r="5588" hidden="1">
      <c r="A5588" s="104">
        <v>44233.0</v>
      </c>
      <c r="B5588" s="105" t="s">
        <v>234</v>
      </c>
      <c r="C5588" s="30">
        <v>14.4</v>
      </c>
      <c r="D5588" s="108">
        <v>0.895</v>
      </c>
      <c r="E5588" s="29">
        <v>41.9</v>
      </c>
      <c r="F5588" s="30"/>
      <c r="G5588" s="68"/>
      <c r="H5588" s="31"/>
      <c r="I5588" s="32"/>
      <c r="J5588" s="41">
        <v>94.0</v>
      </c>
      <c r="K5588" s="34"/>
      <c r="L5588" s="35"/>
    </row>
    <row r="5589" hidden="1">
      <c r="B5589" s="106" t="s">
        <v>157</v>
      </c>
      <c r="C5589" s="39"/>
      <c r="D5589" s="39"/>
      <c r="F5589" s="39"/>
      <c r="G5589" s="68"/>
      <c r="H5589" s="31"/>
      <c r="I5589" s="32"/>
      <c r="J5589" s="41">
        <v>62.0</v>
      </c>
      <c r="K5589" s="40"/>
      <c r="L5589" s="35"/>
    </row>
    <row r="5590" hidden="1">
      <c r="A5590" s="98">
        <v>44233.0</v>
      </c>
      <c r="B5590" s="102" t="s">
        <v>255</v>
      </c>
      <c r="C5590" s="11">
        <v>0.3</v>
      </c>
      <c r="D5590" s="103">
        <v>0.511</v>
      </c>
      <c r="E5590" s="10">
        <v>89.5</v>
      </c>
      <c r="F5590" s="11"/>
      <c r="G5590" s="4">
        <v>4.0</v>
      </c>
      <c r="H5590" s="5">
        <v>155.0</v>
      </c>
      <c r="I5590" s="12">
        <f>if(H5590&lt;0,-H5590/(-H5590+100),100/(H5590+100))/(if(H5590&lt;0,-H5590/(-H5590+100),100/(H5590+100))+if(H5591&lt;0,-H5591/(-H5591+100),100/(H5591+100)))</f>
        <v>0.3761673024</v>
      </c>
      <c r="J5590" s="5">
        <v>61.0</v>
      </c>
      <c r="K5590" s="14">
        <f>IF(C5590&lt;&gt;"",IF(C5590+G5590&gt;0,C5590+G5590,""),IF(G5590-C5591&gt;0,G5590-C5591,""))</f>
        <v>4.3</v>
      </c>
      <c r="L5590" s="15">
        <f>if(K5590&lt;&gt;"",if(J5591-J5590&lt;G5590,1,if(G5590=J5591-J5590,"Push",0)),"")</f>
        <v>0</v>
      </c>
      <c r="M5590" s="93">
        <f t="shared" ref="M5590:V5590" si="97">IF($C5590&lt;&gt;"",IF($C5590+$G5590-M$5435&gt;0,$C5590+$G5590-M$5435,""),IF($G5590-$C5591-M$5435&gt;0,$G5590-$C5591-M$5435,""))</f>
        <v>7.8</v>
      </c>
      <c r="N5590" s="93" t="str">
        <f t="shared" si="97"/>
        <v/>
      </c>
      <c r="O5590" s="93">
        <f t="shared" si="97"/>
        <v>8.7</v>
      </c>
      <c r="P5590" s="93" t="str">
        <f t="shared" si="97"/>
        <v/>
      </c>
      <c r="Q5590" s="93">
        <f t="shared" si="97"/>
        <v>0.1</v>
      </c>
      <c r="R5590" s="93">
        <f t="shared" si="97"/>
        <v>4.8</v>
      </c>
      <c r="S5590" s="93">
        <f t="shared" si="97"/>
        <v>5.2</v>
      </c>
      <c r="T5590" s="93">
        <f t="shared" si="97"/>
        <v>3.7</v>
      </c>
      <c r="U5590" s="93">
        <f t="shared" si="97"/>
        <v>4.4</v>
      </c>
      <c r="V5590" s="93">
        <f t="shared" si="97"/>
        <v>6.9</v>
      </c>
      <c r="W5590" s="93" t="str">
        <f>if(or(B5590="BAY",B5590="ISU",B5590="KSU",B5590="KU",B5590="OKST",B5590="OU",B5590="TCU",B5590="TEX",B5590="TTU",B5590="WVU",B5590="DAV",B5590="DAY",B5590="DUQ",B5590="FOR",B5590="GMU",B5590="GW",B5590="JOES",B5590="LAS",B5590="MASS",B5590="RICH",B5590="SBU",B5590="SLU",B5590="URI",B5590="VCU"),K5590,if(or(B5590="CAM",B5590="CHSO",B5590="GWEB",B5590="HAMP",B5590="HP",B5590="LONG",B5590="PRES",B5590="RAD",B5590="SCUP",B5590="UNCA",B5590="WIN"),K5591,""))</f>
        <v/>
      </c>
    </row>
    <row r="5591" hidden="1">
      <c r="B5591" s="97" t="s">
        <v>14</v>
      </c>
      <c r="C5591" s="22"/>
      <c r="D5591" s="22"/>
      <c r="F5591" s="22"/>
      <c r="G5591" s="4">
        <v>-4.0</v>
      </c>
      <c r="H5591" s="5">
        <v>-186.0</v>
      </c>
      <c r="I5591" s="12">
        <f>if(H5591&lt;0,-H5591/(-H5591+100),100/(H5591+100))/(if(H5591&lt;0,-H5591/(-H5591+100),100/(H5591+100))+if(H5590&lt;0,-H5590/(-H5590+100),100/(H5590+100)))</f>
        <v>0.6238326976</v>
      </c>
      <c r="J5591" s="5">
        <v>78.0</v>
      </c>
      <c r="K5591" s="23" t="str">
        <f>IF(C5591&lt;&gt;"",IF(C5591+G5591&gt;0,C5591+G5591,""),IF(G5591-C5590&gt;0,G5591-C5590,""))</f>
        <v/>
      </c>
      <c r="L5591" s="15" t="str">
        <f>if(K5591&lt;&gt;"",if(J5590-J5591&lt;G5591,1,if(G5591=J5590-J5591,"Push",0)),"")</f>
        <v/>
      </c>
      <c r="M5591" s="93" t="str">
        <f t="shared" ref="M5591:V5591" si="98">IF($C5591&lt;&gt;"",IF($C5591+$G5591+M$5435&gt;0,$C5591+$G5591+M$5435,""),IF($G5591-$C5590+M$5435&gt;0,$G5591-$C5590+M$5435,""))</f>
        <v/>
      </c>
      <c r="N5591" s="93">
        <f t="shared" si="98"/>
        <v>0.6</v>
      </c>
      <c r="O5591" s="93" t="str">
        <f t="shared" si="98"/>
        <v/>
      </c>
      <c r="P5591" s="93" t="str">
        <f t="shared" si="98"/>
        <v/>
      </c>
      <c r="Q5591" s="93" t="str">
        <f t="shared" si="98"/>
        <v/>
      </c>
      <c r="R5591" s="93" t="str">
        <f t="shared" si="98"/>
        <v/>
      </c>
      <c r="S5591" s="93" t="str">
        <f t="shared" si="98"/>
        <v/>
      </c>
      <c r="T5591" s="93" t="str">
        <f t="shared" si="98"/>
        <v/>
      </c>
      <c r="U5591" s="93" t="str">
        <f t="shared" si="98"/>
        <v/>
      </c>
      <c r="V5591" s="93" t="str">
        <f t="shared" si="98"/>
        <v/>
      </c>
      <c r="W5591" s="93" t="str">
        <f>if(or(B5591="BAY",B5591="ISU",B5591="KSU",B5591="KU",B5591="OKST",B5591="OU",B5591="TCU",B5591="TEX",B5591="TTU",B5591="WVU",B5591="DAV",B5591="DAY",B5591="DUQ",B5591="FOR",B5591="GMU",B5591="GW",B5591="JOES",B5591="LAS",B5591="MASS",B5591="RICH",B5591="SBU",B5591="SLU",B5591="URI",B5591="VCU"),K5591,if(or(B5591="CAM",B5591="CHSO",B5591="GWEB",B5591="HAMP",B5591="HP",B5591="LONG",B5591="PRES",B5591="RAD",B5591="SCUP",B5591="UNCA",B5591="WIN"),K5590,""))</f>
        <v/>
      </c>
    </row>
    <row r="5592" hidden="1">
      <c r="A5592" s="98">
        <v>44233.0</v>
      </c>
      <c r="B5592" s="102" t="s">
        <v>229</v>
      </c>
      <c r="C5592" s="11"/>
      <c r="D5592" s="11"/>
      <c r="E5592" s="10">
        <v>88.6</v>
      </c>
      <c r="F5592" s="11"/>
      <c r="G5592" s="4">
        <v>2.5</v>
      </c>
      <c r="H5592" s="5">
        <v>120.0</v>
      </c>
      <c r="I5592" s="12">
        <f>if(H5592&lt;0,-H5592/(-H5592+100),100/(H5592+100))/(if(H5592&lt;0,-H5592/(-H5592+100),100/(H5592+100))+if(H5593&lt;0,-H5593/(-H5593+100),100/(H5593+100)))</f>
        <v>0.4357962697</v>
      </c>
      <c r="J5592" s="5">
        <v>79.0</v>
      </c>
      <c r="K5592" s="14" t="str">
        <f>IF(C5592&lt;&gt;"",IF(C5592+G5592&gt;0,C5592+G5592,""),IF(G5592-C5593&gt;0,G5592-C5593,""))</f>
        <v/>
      </c>
      <c r="L5592" s="15" t="str">
        <f>if(K5592&lt;&gt;"",if(J5593-J5592&lt;G5592,1,if(G5592=J5593-J5592,"Push",0)),"")</f>
        <v/>
      </c>
      <c r="M5592" s="93">
        <f t="shared" ref="M5592:V5592" si="99">IF($C5592&lt;&gt;"",IF($C5592+$G5592-M$5435&gt;0,$C5592+$G5592-M$5435,""),IF($G5592-$C5593-M$5435&gt;0,$G5592-$C5593-M$5435,""))</f>
        <v>2.1</v>
      </c>
      <c r="N5592" s="93" t="str">
        <f t="shared" si="99"/>
        <v/>
      </c>
      <c r="O5592" s="93">
        <f t="shared" si="99"/>
        <v>3</v>
      </c>
      <c r="P5592" s="93" t="str">
        <f t="shared" si="99"/>
        <v/>
      </c>
      <c r="Q5592" s="93" t="str">
        <f t="shared" si="99"/>
        <v/>
      </c>
      <c r="R5592" s="93" t="str">
        <f t="shared" si="99"/>
        <v/>
      </c>
      <c r="S5592" s="93" t="str">
        <f t="shared" si="99"/>
        <v/>
      </c>
      <c r="T5592" s="93" t="str">
        <f t="shared" si="99"/>
        <v/>
      </c>
      <c r="U5592" s="93" t="str">
        <f t="shared" si="99"/>
        <v/>
      </c>
      <c r="V5592" s="93">
        <f t="shared" si="99"/>
        <v>1.2</v>
      </c>
      <c r="W5592" s="93" t="str">
        <f>if(or(B5592="BAY",B5592="ISU",B5592="KSU",B5592="KU",B5592="OKST",B5592="OU",B5592="TCU",B5592="TEX",B5592="TTU",B5592="WVU",B5592="DAV",B5592="DAY",B5592="DUQ",B5592="FOR",B5592="GMU",B5592="GW",B5592="JOES",B5592="LAS",B5592="MASS",B5592="RICH",B5592="SBU",B5592="SLU",B5592="URI",B5592="VCU"),K5592,if(or(B5592="CAM",B5592="CHSO",B5592="GWEB",B5592="HAMP",B5592="HP",B5592="LONG",B5592="PRES",B5592="RAD",B5592="SCUP",B5592="UNCA",B5592="WIN"),K5593,""))</f>
        <v/>
      </c>
    </row>
    <row r="5593" hidden="1">
      <c r="B5593" s="97" t="s">
        <v>30</v>
      </c>
      <c r="C5593" s="22">
        <v>3.9</v>
      </c>
      <c r="D5593" s="101">
        <v>0.659</v>
      </c>
      <c r="F5593" s="22"/>
      <c r="G5593" s="4">
        <v>-2.5</v>
      </c>
      <c r="H5593" s="5">
        <v>-143.0</v>
      </c>
      <c r="I5593" s="12">
        <f>if(H5593&lt;0,-H5593/(-H5593+100),100/(H5593+100))/(if(H5593&lt;0,-H5593/(-H5593+100),100/(H5593+100))+if(H5592&lt;0,-H5592/(-H5592+100),100/(H5592+100)))</f>
        <v>0.5642037303</v>
      </c>
      <c r="J5593" s="5">
        <v>91.0</v>
      </c>
      <c r="K5593" s="23">
        <f>IF(C5593&lt;&gt;"",IF(C5593+G5593&gt;0,C5593+G5593,""),IF(G5593-C5592&gt;0,G5593-C5592,""))</f>
        <v>1.4</v>
      </c>
      <c r="L5593" s="15">
        <f>if(K5593&lt;&gt;"",if(J5592-J5593&lt;G5593,1,if(G5593=J5592-J5593,"Push",0)),"")</f>
        <v>1</v>
      </c>
      <c r="M5593" s="93" t="str">
        <f t="shared" ref="M5593:V5593" si="100">IF($C5593&lt;&gt;"",IF($C5593+$G5593+M$5435&gt;0,$C5593+$G5593+M$5435,""),IF($G5593-$C5592+M$5435&gt;0,$G5593-$C5592+M$5435,""))</f>
        <v/>
      </c>
      <c r="N5593" s="93">
        <f t="shared" si="100"/>
        <v>6.3</v>
      </c>
      <c r="O5593" s="93" t="str">
        <f t="shared" si="100"/>
        <v/>
      </c>
      <c r="P5593" s="93">
        <f t="shared" si="100"/>
        <v>5.7</v>
      </c>
      <c r="Q5593" s="93">
        <f t="shared" si="100"/>
        <v>5.6</v>
      </c>
      <c r="R5593" s="93">
        <f t="shared" si="100"/>
        <v>0.9</v>
      </c>
      <c r="S5593" s="93">
        <f t="shared" si="100"/>
        <v>0.5</v>
      </c>
      <c r="T5593" s="93">
        <f t="shared" si="100"/>
        <v>2</v>
      </c>
      <c r="U5593" s="93">
        <f t="shared" si="100"/>
        <v>1.3</v>
      </c>
      <c r="V5593" s="93" t="str">
        <f t="shared" si="100"/>
        <v/>
      </c>
      <c r="W5593" s="93">
        <f>if(or(B5593="BAY",B5593="ISU",B5593="KSU",B5593="KU",B5593="OKST",B5593="OU",B5593="TCU",B5593="TEX",B5593="TTU",B5593="WVU",B5593="DAV",B5593="DAY",B5593="DUQ",B5593="FOR",B5593="GMU",B5593="GW",B5593="JOES",B5593="LAS",B5593="MASS",B5593="RICH",B5593="SBU",B5593="SLU",B5593="URI",B5593="VCU"),K5593,if(or(B5593="CAM",B5593="CHSO",B5593="GWEB",B5593="HAMP",B5593="HP",B5593="LONG",B5593="PRES",B5593="RAD",B5593="SCUP",B5593="UNCA",B5593="WIN"),K5592,""))</f>
        <v>1.4</v>
      </c>
    </row>
    <row r="5594" hidden="1">
      <c r="A5594" s="98">
        <v>44233.0</v>
      </c>
      <c r="B5594" s="102" t="s">
        <v>427</v>
      </c>
      <c r="C5594" s="11"/>
      <c r="D5594" s="11"/>
      <c r="E5594" s="10">
        <v>86.1</v>
      </c>
      <c r="F5594" s="11"/>
      <c r="G5594" s="4">
        <v>3.5</v>
      </c>
      <c r="H5594" s="5">
        <v>143.0</v>
      </c>
      <c r="I5594" s="12">
        <f>if(H5594&lt;0,-H5594/(-H5594+100),100/(H5594+100))/(if(H5594&lt;0,-H5594/(-H5594+100),100/(H5594+100))+if(H5595&lt;0,-H5595/(-H5595+100),100/(H5595+100)))</f>
        <v>0.3927168868</v>
      </c>
      <c r="J5594" s="5">
        <v>59.0</v>
      </c>
      <c r="K5594" s="14">
        <f>IF(C5594&lt;&gt;"",IF(C5594+G5594&gt;0,C5594+G5594,""),IF(G5594-C5595&gt;0,G5594-C5595,""))</f>
        <v>0.6</v>
      </c>
      <c r="L5594" s="15">
        <f>if(K5594&lt;&gt;"",if(J5595-J5594&lt;G5594,1,if(G5594=J5595-J5594,"Push",0)),"")</f>
        <v>0</v>
      </c>
      <c r="M5594" s="93">
        <f t="shared" ref="M5594:V5594" si="101">IF($C5594&lt;&gt;"",IF($C5594+$G5594-M$5435&gt;0,$C5594+$G5594-M$5435,""),IF($G5594-$C5595-M$5435&gt;0,$G5594-$C5595-M$5435,""))</f>
        <v>4.1</v>
      </c>
      <c r="N5594" s="93" t="str">
        <f t="shared" si="101"/>
        <v/>
      </c>
      <c r="O5594" s="93">
        <f t="shared" si="101"/>
        <v>5</v>
      </c>
      <c r="P5594" s="93" t="str">
        <f t="shared" si="101"/>
        <v/>
      </c>
      <c r="Q5594" s="93" t="str">
        <f t="shared" si="101"/>
        <v/>
      </c>
      <c r="R5594" s="93">
        <f t="shared" si="101"/>
        <v>1.1</v>
      </c>
      <c r="S5594" s="93">
        <f t="shared" si="101"/>
        <v>1.5</v>
      </c>
      <c r="T5594" s="93">
        <f t="shared" si="101"/>
        <v>0</v>
      </c>
      <c r="U5594" s="93">
        <f t="shared" si="101"/>
        <v>0.7</v>
      </c>
      <c r="V5594" s="93">
        <f t="shared" si="101"/>
        <v>3.2</v>
      </c>
      <c r="W5594" s="93">
        <f>if(or(B5594="BAY",B5594="ISU",B5594="KSU",B5594="KU",B5594="OKST",B5594="OU",B5594="TCU",B5594="TEX",B5594="TTU",B5594="WVU",B5594="DAV",B5594="DAY",B5594="DUQ",B5594="FOR",B5594="GMU",B5594="GW",B5594="JOES",B5594="LAS",B5594="MASS",B5594="RICH",B5594="SBU",B5594="SLU",B5594="URI",B5594="VCU"),K5594,if(or(B5594="CAM",B5594="CHSO",B5594="GWEB",B5594="HAMP",B5594="HP",B5594="LONG",B5594="PRES",B5594="RAD",B5594="SCUP",B5594="UNCA",B5594="WIN"),K5595,""))</f>
        <v>0.6</v>
      </c>
    </row>
    <row r="5595" hidden="1">
      <c r="B5595" s="97" t="s">
        <v>158</v>
      </c>
      <c r="C5595" s="22">
        <v>2.9</v>
      </c>
      <c r="D5595" s="101">
        <v>0.608</v>
      </c>
      <c r="F5595" s="22"/>
      <c r="G5595" s="4">
        <v>-3.5</v>
      </c>
      <c r="H5595" s="5">
        <v>-175.0</v>
      </c>
      <c r="I5595" s="12">
        <f>if(H5595&lt;0,-H5595/(-H5595+100),100/(H5595+100))/(if(H5595&lt;0,-H5595/(-H5595+100),100/(H5595+100))+if(H5594&lt;0,-H5594/(-H5594+100),100/(H5594+100)))</f>
        <v>0.6072831132</v>
      </c>
      <c r="J5595" s="5">
        <v>70.0</v>
      </c>
      <c r="K5595" s="23" t="str">
        <f>IF(C5595&lt;&gt;"",IF(C5595+G5595&gt;0,C5595+G5595,""),IF(G5595-C5594&gt;0,G5595-C5594,""))</f>
        <v/>
      </c>
      <c r="L5595" s="15" t="str">
        <f>if(K5595&lt;&gt;"",if(J5594-J5595&lt;G5595,1,if(G5595=J5594-J5595,"Push",0)),"")</f>
        <v/>
      </c>
      <c r="M5595" s="93" t="str">
        <f t="shared" ref="M5595:V5595" si="102">IF($C5595&lt;&gt;"",IF($C5595+$G5595+M$5435&gt;0,$C5595+$G5595+M$5435,""),IF($G5595-$C5594+M$5435&gt;0,$G5595-$C5594+M$5435,""))</f>
        <v/>
      </c>
      <c r="N5595" s="93">
        <f t="shared" si="102"/>
        <v>4.3</v>
      </c>
      <c r="O5595" s="93" t="str">
        <f t="shared" si="102"/>
        <v/>
      </c>
      <c r="P5595" s="93">
        <f t="shared" si="102"/>
        <v>3.7</v>
      </c>
      <c r="Q5595" s="93">
        <f t="shared" si="102"/>
        <v>3.6</v>
      </c>
      <c r="R5595" s="93" t="str">
        <f t="shared" si="102"/>
        <v/>
      </c>
      <c r="S5595" s="93" t="str">
        <f t="shared" si="102"/>
        <v/>
      </c>
      <c r="T5595" s="93" t="str">
        <f t="shared" si="102"/>
        <v/>
      </c>
      <c r="U5595" s="93" t="str">
        <f t="shared" si="102"/>
        <v/>
      </c>
      <c r="V5595" s="93" t="str">
        <f t="shared" si="102"/>
        <v/>
      </c>
      <c r="W5595" s="93" t="str">
        <f>if(or(B5595="BAY",B5595="ISU",B5595="KSU",B5595="KU",B5595="OKST",B5595="OU",B5595="TCU",B5595="TEX",B5595="TTU",B5595="WVU",B5595="DAV",B5595="DAY",B5595="DUQ",B5595="FOR",B5595="GMU",B5595="GW",B5595="JOES",B5595="LAS",B5595="MASS",B5595="RICH",B5595="SBU",B5595="SLU",B5595="URI",B5595="VCU"),K5595,if(or(B5595="CAM",B5595="CHSO",B5595="GWEB",B5595="HAMP",B5595="HP",B5595="LONG",B5595="PRES",B5595="RAD",B5595="SCUP",B5595="UNCA",B5595="WIN"),K5594,""))</f>
        <v/>
      </c>
    </row>
    <row r="5596" hidden="1">
      <c r="A5596" s="98">
        <v>44233.0</v>
      </c>
      <c r="B5596" s="102" t="s">
        <v>128</v>
      </c>
      <c r="C5596" s="11"/>
      <c r="D5596" s="11"/>
      <c r="E5596" s="10">
        <v>84.2</v>
      </c>
      <c r="F5596" s="11"/>
      <c r="G5596" s="4">
        <v>1.0</v>
      </c>
      <c r="H5596" s="5">
        <v>-105.0</v>
      </c>
      <c r="I5596" s="12">
        <f>if(H5596&lt;0,-H5596/(-H5596+100),100/(H5596+100))/(if(H5596&lt;0,-H5596/(-H5596+100),100/(H5596+100))+if(H5597&lt;0,-H5597/(-H5597+100),100/(H5597+100)))</f>
        <v>0.4901832461</v>
      </c>
      <c r="J5596" s="5">
        <v>92.0</v>
      </c>
      <c r="K5596" s="14" t="str">
        <f>IF(C5596&lt;&gt;"",IF(C5596+G5596&gt;0,C5596+G5596,""),IF(G5596-C5597&gt;0,G5596-C5597,""))</f>
        <v/>
      </c>
      <c r="L5596" s="15" t="str">
        <f>if(K5596&lt;&gt;"",if(J5597-J5596&lt;G5596,1,if(G5596=J5597-J5596,"Push",0)),"")</f>
        <v/>
      </c>
      <c r="M5596" s="93">
        <f t="shared" ref="M5596:V5596" si="103">IF($C5596&lt;&gt;"",IF($C5596+$G5596-M$5435&gt;0,$C5596+$G5596-M$5435,""),IF($G5596-$C5597-M$5435&gt;0,$G5596-$C5597-M$5435,""))</f>
        <v>2.2</v>
      </c>
      <c r="N5596" s="93" t="str">
        <f t="shared" si="103"/>
        <v/>
      </c>
      <c r="O5596" s="93">
        <f t="shared" si="103"/>
        <v>3.1</v>
      </c>
      <c r="P5596" s="93" t="str">
        <f t="shared" si="103"/>
        <v/>
      </c>
      <c r="Q5596" s="93" t="str">
        <f t="shared" si="103"/>
        <v/>
      </c>
      <c r="R5596" s="93" t="str">
        <f t="shared" si="103"/>
        <v/>
      </c>
      <c r="S5596" s="93" t="str">
        <f t="shared" si="103"/>
        <v/>
      </c>
      <c r="T5596" s="93" t="str">
        <f t="shared" si="103"/>
        <v/>
      </c>
      <c r="U5596" s="93" t="str">
        <f t="shared" si="103"/>
        <v/>
      </c>
      <c r="V5596" s="93">
        <f t="shared" si="103"/>
        <v>1.3</v>
      </c>
      <c r="W5596" s="93" t="str">
        <f>if(or(B5596="BAY",B5596="ISU",B5596="KSU",B5596="KU",B5596="OKST",B5596="OU",B5596="TCU",B5596="TEX",B5596="TTU",B5596="WVU",B5596="DAV",B5596="DAY",B5596="DUQ",B5596="FOR",B5596="GMU",B5596="GW",B5596="JOES",B5596="LAS",B5596="MASS",B5596="RICH",B5596="SBU",B5596="SLU",B5596="URI",B5596="VCU"),K5596,if(or(B5596="CAM",B5596="CHSO",B5596="GWEB",B5596="HAMP",B5596="HP",B5596="LONG",B5596="PRES",B5596="RAD",B5596="SCUP",B5596="UNCA",B5596="WIN"),K5597,""))</f>
        <v/>
      </c>
    </row>
    <row r="5597" hidden="1">
      <c r="B5597" s="97" t="s">
        <v>86</v>
      </c>
      <c r="C5597" s="22">
        <v>2.3</v>
      </c>
      <c r="D5597" s="101">
        <v>0.583</v>
      </c>
      <c r="F5597" s="22"/>
      <c r="G5597" s="4">
        <v>-1.0</v>
      </c>
      <c r="H5597" s="5">
        <v>-114.0</v>
      </c>
      <c r="I5597" s="12">
        <f>if(H5597&lt;0,-H5597/(-H5597+100),100/(H5597+100))/(if(H5597&lt;0,-H5597/(-H5597+100),100/(H5597+100))+if(H5596&lt;0,-H5596/(-H5596+100),100/(H5596+100)))</f>
        <v>0.5098167539</v>
      </c>
      <c r="J5597" s="5">
        <v>81.0</v>
      </c>
      <c r="K5597" s="23">
        <f>IF(C5597&lt;&gt;"",IF(C5597+G5597&gt;0,C5597+G5597,""),IF(G5597-C5596&gt;0,G5597-C5596,""))</f>
        <v>1.3</v>
      </c>
      <c r="L5597" s="15">
        <f>if(K5597&lt;&gt;"",if(J5596-J5597&lt;G5597,1,if(G5597=J5596-J5597,"Push",0)),"")</f>
        <v>0</v>
      </c>
      <c r="M5597" s="93" t="str">
        <f t="shared" ref="M5597:V5597" si="104">IF($C5597&lt;&gt;"",IF($C5597+$G5597+M$5435&gt;0,$C5597+$G5597+M$5435,""),IF($G5597-$C5596+M$5435&gt;0,$G5597-$C5596+M$5435,""))</f>
        <v/>
      </c>
      <c r="N5597" s="93">
        <f t="shared" si="104"/>
        <v>6.2</v>
      </c>
      <c r="O5597" s="93" t="str">
        <f t="shared" si="104"/>
        <v/>
      </c>
      <c r="P5597" s="93">
        <f t="shared" si="104"/>
        <v>5.6</v>
      </c>
      <c r="Q5597" s="93">
        <f t="shared" si="104"/>
        <v>5.5</v>
      </c>
      <c r="R5597" s="93">
        <f t="shared" si="104"/>
        <v>0.8</v>
      </c>
      <c r="S5597" s="93">
        <f t="shared" si="104"/>
        <v>0.4</v>
      </c>
      <c r="T5597" s="93">
        <f t="shared" si="104"/>
        <v>1.9</v>
      </c>
      <c r="U5597" s="93">
        <f t="shared" si="104"/>
        <v>1.2</v>
      </c>
      <c r="V5597" s="93" t="str">
        <f t="shared" si="104"/>
        <v/>
      </c>
      <c r="W5597" s="93" t="str">
        <f>if(or(B5597="BAY",B5597="ISU",B5597="KSU",B5597="KU",B5597="OKST",B5597="OU",B5597="TCU",B5597="TEX",B5597="TTU",B5597="WVU",B5597="DAV",B5597="DAY",B5597="DUQ",B5597="FOR",B5597="GMU",B5597="GW",B5597="JOES",B5597="LAS",B5597="MASS",B5597="RICH",B5597="SBU",B5597="SLU",B5597="URI",B5597="VCU"),K5597,if(or(B5597="CAM",B5597="CHSO",B5597="GWEB",B5597="HAMP",B5597="HP",B5597="LONG",B5597="PRES",B5597="RAD",B5597="SCUP",B5597="UNCA",B5597="WIN"),K5596,""))</f>
        <v/>
      </c>
    </row>
    <row r="5598" hidden="1">
      <c r="A5598" s="98">
        <v>44233.0</v>
      </c>
      <c r="B5598" s="102" t="s">
        <v>256</v>
      </c>
      <c r="C5598" s="11"/>
      <c r="D5598" s="11"/>
      <c r="E5598" s="10">
        <v>74.0</v>
      </c>
      <c r="F5598" s="11"/>
      <c r="G5598" s="4">
        <v>4.5</v>
      </c>
      <c r="H5598" s="5">
        <v>170.0</v>
      </c>
      <c r="I5598" s="12">
        <f>if(H5598&lt;0,-H5598/(-H5598+100),100/(H5598+100))/(if(H5598&lt;0,-H5598/(-H5598+100),100/(H5598+100))+if(H5599&lt;0,-H5599/(-H5599+100),100/(H5599+100)))</f>
        <v>0.3552708212</v>
      </c>
      <c r="J5598" s="5">
        <v>55.0</v>
      </c>
      <c r="K5598" s="14">
        <f>IF(C5598&lt;&gt;"",IF(C5598+G5598&gt;0,C5598+G5598,""),IF(G5598-C5599&gt;0,G5598-C5599,""))</f>
        <v>1</v>
      </c>
      <c r="L5598" s="15">
        <f>if(K5598&lt;&gt;"",if(J5599-J5598&lt;G5598,1,if(G5598=J5599-J5598,"Push",0)),"")</f>
        <v>1</v>
      </c>
      <c r="M5598" s="93">
        <f t="shared" ref="M5598:V5598" si="105">IF($C5598&lt;&gt;"",IF($C5598+$G5598-M$5435&gt;0,$C5598+$G5598-M$5435,""),IF($G5598-$C5599-M$5435&gt;0,$G5598-$C5599-M$5435,""))</f>
        <v>4.5</v>
      </c>
      <c r="N5598" s="93" t="str">
        <f t="shared" si="105"/>
        <v/>
      </c>
      <c r="O5598" s="93">
        <f t="shared" si="105"/>
        <v>5.4</v>
      </c>
      <c r="P5598" s="93" t="str">
        <f t="shared" si="105"/>
        <v/>
      </c>
      <c r="Q5598" s="93" t="str">
        <f t="shared" si="105"/>
        <v/>
      </c>
      <c r="R5598" s="93">
        <f t="shared" si="105"/>
        <v>1.5</v>
      </c>
      <c r="S5598" s="93">
        <f t="shared" si="105"/>
        <v>1.9</v>
      </c>
      <c r="T5598" s="93">
        <f t="shared" si="105"/>
        <v>0.4</v>
      </c>
      <c r="U5598" s="93">
        <f t="shared" si="105"/>
        <v>1.1</v>
      </c>
      <c r="V5598" s="93">
        <f t="shared" si="105"/>
        <v>3.6</v>
      </c>
      <c r="W5598" s="93" t="str">
        <f>if(or(B5598="BAY",B5598="ISU",B5598="KSU",B5598="KU",B5598="OKST",B5598="OU",B5598="TCU",B5598="TEX",B5598="TTU",B5598="WVU",B5598="DAV",B5598="DAY",B5598="DUQ",B5598="FOR",B5598="GMU",B5598="GW",B5598="JOES",B5598="LAS",B5598="MASS",B5598="RICH",B5598="SBU",B5598="SLU",B5598="URI",B5598="VCU"),K5598,if(or(B5598="CAM",B5598="CHSO",B5598="GWEB",B5598="HAMP",B5598="HP",B5598="LONG",B5598="PRES",B5598="RAD",B5598="SCUP",B5598="UNCA",B5598="WIN"),K5599,""))</f>
        <v/>
      </c>
    </row>
    <row r="5599" hidden="1">
      <c r="B5599" s="97" t="s">
        <v>241</v>
      </c>
      <c r="C5599" s="22">
        <v>3.5</v>
      </c>
      <c r="D5599" s="101">
        <v>0.637</v>
      </c>
      <c r="F5599" s="22"/>
      <c r="G5599" s="4">
        <v>-4.5</v>
      </c>
      <c r="H5599" s="5">
        <v>-205.0</v>
      </c>
      <c r="I5599" s="12">
        <f>if(H5599&lt;0,-H5599/(-H5599+100),100/(H5599+100))/(if(H5599&lt;0,-H5599/(-H5599+100),100/(H5599+100))+if(H5598&lt;0,-H5598/(-H5598+100),100/(H5598+100)))</f>
        <v>0.6447291788</v>
      </c>
      <c r="J5599" s="5">
        <v>57.0</v>
      </c>
      <c r="K5599" s="23" t="str">
        <f>IF(C5599&lt;&gt;"",IF(C5599+G5599&gt;0,C5599+G5599,""),IF(G5599-C5598&gt;0,G5599-C5598,""))</f>
        <v/>
      </c>
      <c r="L5599" s="15" t="str">
        <f>if(K5599&lt;&gt;"",if(J5598-J5599&lt;G5599,1,if(G5599=J5598-J5599,"Push",0)),"")</f>
        <v/>
      </c>
      <c r="M5599" s="93" t="str">
        <f t="shared" ref="M5599:V5599" si="106">IF($C5599&lt;&gt;"",IF($C5599+$G5599+M$5435&gt;0,$C5599+$G5599+M$5435,""),IF($G5599-$C5598+M$5435&gt;0,$G5599-$C5598+M$5435,""))</f>
        <v/>
      </c>
      <c r="N5599" s="93">
        <f t="shared" si="106"/>
        <v>3.9</v>
      </c>
      <c r="O5599" s="93" t="str">
        <f t="shared" si="106"/>
        <v/>
      </c>
      <c r="P5599" s="93">
        <f t="shared" si="106"/>
        <v>3.3</v>
      </c>
      <c r="Q5599" s="93">
        <f t="shared" si="106"/>
        <v>3.2</v>
      </c>
      <c r="R5599" s="93" t="str">
        <f t="shared" si="106"/>
        <v/>
      </c>
      <c r="S5599" s="93" t="str">
        <f t="shared" si="106"/>
        <v/>
      </c>
      <c r="T5599" s="93" t="str">
        <f t="shared" si="106"/>
        <v/>
      </c>
      <c r="U5599" s="93" t="str">
        <f t="shared" si="106"/>
        <v/>
      </c>
      <c r="V5599" s="93" t="str">
        <f t="shared" si="106"/>
        <v/>
      </c>
      <c r="W5599" s="93" t="str">
        <f>if(or(B5599="BAY",B5599="ISU",B5599="KSU",B5599="KU",B5599="OKST",B5599="OU",B5599="TCU",B5599="TEX",B5599="TTU",B5599="WVU",B5599="DAV",B5599="DAY",B5599="DUQ",B5599="FOR",B5599="GMU",B5599="GW",B5599="JOES",B5599="LAS",B5599="MASS",B5599="RICH",B5599="SBU",B5599="SLU",B5599="URI",B5599="VCU"),K5599,if(or(B5599="CAM",B5599="CHSO",B5599="GWEB",B5599="HAMP",B5599="HP",B5599="LONG",B5599="PRES",B5599="RAD",B5599="SCUP",B5599="UNCA",B5599="WIN"),K5598,""))</f>
        <v/>
      </c>
    </row>
    <row r="5600" hidden="1">
      <c r="A5600" s="98">
        <v>44233.0</v>
      </c>
      <c r="B5600" s="102" t="s">
        <v>276</v>
      </c>
      <c r="C5600" s="11"/>
      <c r="D5600" s="11"/>
      <c r="E5600" s="10">
        <v>65.4</v>
      </c>
      <c r="F5600" s="11"/>
      <c r="G5600" s="4">
        <v>4.0</v>
      </c>
      <c r="H5600" s="5">
        <v>155.0</v>
      </c>
      <c r="I5600" s="12">
        <f>if(H5600&lt;0,-H5600/(-H5600+100),100/(H5600+100))/(if(H5600&lt;0,-H5600/(-H5600+100),100/(H5600+100))+if(H5601&lt;0,-H5601/(-H5601+100),100/(H5601+100)))</f>
        <v>0.3744351194</v>
      </c>
      <c r="J5600" s="5">
        <v>73.0</v>
      </c>
      <c r="K5600" s="14">
        <f>IF(C5600&lt;&gt;"",IF(C5600+G5600&gt;0,C5600+G5600,""),IF(G5600-C5601&gt;0,G5600-C5601,""))</f>
        <v>2.2</v>
      </c>
      <c r="L5600" s="15">
        <f>if(K5600&lt;&gt;"",if(J5601-J5600&lt;G5600,1,if(G5600=J5601-J5600,"Push",0)),"")</f>
        <v>1</v>
      </c>
      <c r="M5600" s="93">
        <f t="shared" ref="M5600:V5600" si="107">IF($C5600&lt;&gt;"",IF($C5600+$G5600-M$5435&gt;0,$C5600+$G5600-M$5435,""),IF($G5600-$C5601-M$5435&gt;0,$G5600-$C5601-M$5435,""))</f>
        <v>5.7</v>
      </c>
      <c r="N5600" s="93" t="str">
        <f t="shared" si="107"/>
        <v/>
      </c>
      <c r="O5600" s="93">
        <f t="shared" si="107"/>
        <v>6.6</v>
      </c>
      <c r="P5600" s="93" t="str">
        <f t="shared" si="107"/>
        <v/>
      </c>
      <c r="Q5600" s="93" t="str">
        <f t="shared" si="107"/>
        <v/>
      </c>
      <c r="R5600" s="93">
        <f t="shared" si="107"/>
        <v>2.7</v>
      </c>
      <c r="S5600" s="93">
        <f t="shared" si="107"/>
        <v>3.1</v>
      </c>
      <c r="T5600" s="93">
        <f t="shared" si="107"/>
        <v>1.6</v>
      </c>
      <c r="U5600" s="93">
        <f t="shared" si="107"/>
        <v>2.3</v>
      </c>
      <c r="V5600" s="93">
        <f t="shared" si="107"/>
        <v>4.8</v>
      </c>
      <c r="W5600" s="93" t="str">
        <f>if(or(B5600="BAY",B5600="ISU",B5600="KSU",B5600="KU",B5600="OKST",B5600="OU",B5600="TCU",B5600="TEX",B5600="TTU",B5600="WVU",B5600="DAV",B5600="DAY",B5600="DUQ",B5600="FOR",B5600="GMU",B5600="GW",B5600="JOES",B5600="LAS",B5600="MASS",B5600="RICH",B5600="SBU",B5600="SLU",B5600="URI",B5600="VCU"),K5600,if(or(B5600="CAM",B5600="CHSO",B5600="GWEB",B5600="HAMP",B5600="HP",B5600="LONG",B5600="PRES",B5600="RAD",B5600="SCUP",B5600="UNCA",B5600="WIN"),K5601,""))</f>
        <v/>
      </c>
    </row>
    <row r="5601" hidden="1">
      <c r="B5601" s="97" t="s">
        <v>299</v>
      </c>
      <c r="C5601" s="22">
        <v>1.8</v>
      </c>
      <c r="D5601" s="101">
        <v>0.574</v>
      </c>
      <c r="F5601" s="22"/>
      <c r="G5601" s="4">
        <v>-4.0</v>
      </c>
      <c r="H5601" s="5">
        <v>-190.0</v>
      </c>
      <c r="I5601" s="12">
        <f>if(H5601&lt;0,-H5601/(-H5601+100),100/(H5601+100))/(if(H5601&lt;0,-H5601/(-H5601+100),100/(H5601+100))+if(H5600&lt;0,-H5600/(-H5600+100),100/(H5600+100)))</f>
        <v>0.6255648806</v>
      </c>
      <c r="J5601" s="5">
        <v>71.0</v>
      </c>
      <c r="K5601" s="23" t="str">
        <f>IF(C5601&lt;&gt;"",IF(C5601+G5601&gt;0,C5601+G5601,""),IF(G5601-C5600&gt;0,G5601-C5600,""))</f>
        <v/>
      </c>
      <c r="L5601" s="15" t="str">
        <f>if(K5601&lt;&gt;"",if(J5600-J5601&lt;G5601,1,if(G5601=J5600-J5601,"Push",0)),"")</f>
        <v/>
      </c>
      <c r="M5601" s="93" t="str">
        <f t="shared" ref="M5601:V5601" si="108">IF($C5601&lt;&gt;"",IF($C5601+$G5601+M$5435&gt;0,$C5601+$G5601+M$5435,""),IF($G5601-$C5600+M$5435&gt;0,$G5601-$C5600+M$5435,""))</f>
        <v/>
      </c>
      <c r="N5601" s="93">
        <f t="shared" si="108"/>
        <v>2.7</v>
      </c>
      <c r="O5601" s="93" t="str">
        <f t="shared" si="108"/>
        <v/>
      </c>
      <c r="P5601" s="93">
        <f t="shared" si="108"/>
        <v>2.1</v>
      </c>
      <c r="Q5601" s="93">
        <f t="shared" si="108"/>
        <v>2</v>
      </c>
      <c r="R5601" s="93" t="str">
        <f t="shared" si="108"/>
        <v/>
      </c>
      <c r="S5601" s="93" t="str">
        <f t="shared" si="108"/>
        <v/>
      </c>
      <c r="T5601" s="93" t="str">
        <f t="shared" si="108"/>
        <v/>
      </c>
      <c r="U5601" s="93" t="str">
        <f t="shared" si="108"/>
        <v/>
      </c>
      <c r="V5601" s="93" t="str">
        <f t="shared" si="108"/>
        <v/>
      </c>
      <c r="W5601" s="93" t="str">
        <f>if(or(B5601="BAY",B5601="ISU",B5601="KSU",B5601="KU",B5601="OKST",B5601="OU",B5601="TCU",B5601="TEX",B5601="TTU",B5601="WVU",B5601="DAV",B5601="DAY",B5601="DUQ",B5601="FOR",B5601="GMU",B5601="GW",B5601="JOES",B5601="LAS",B5601="MASS",B5601="RICH",B5601="SBU",B5601="SLU",B5601="URI",B5601="VCU"),K5601,if(or(B5601="CAM",B5601="CHSO",B5601="GWEB",B5601="HAMP",B5601="HP",B5601="LONG",B5601="PRES",B5601="RAD",B5601="SCUP",B5601="UNCA",B5601="WIN"),K5600,""))</f>
        <v/>
      </c>
    </row>
    <row r="5602" hidden="1">
      <c r="A5602" s="98">
        <v>44233.0</v>
      </c>
      <c r="B5602" s="102" t="s">
        <v>248</v>
      </c>
      <c r="C5602" s="11"/>
      <c r="D5602" s="11"/>
      <c r="E5602" s="10">
        <v>58.0</v>
      </c>
      <c r="F5602" s="11"/>
      <c r="G5602" s="4">
        <v>13.0</v>
      </c>
      <c r="H5602" s="5">
        <v>700.0</v>
      </c>
      <c r="I5602" s="12">
        <f>if(H5602&lt;0,-H5602/(-H5602+100),100/(H5602+100))/(if(H5602&lt;0,-H5602/(-H5602+100),100/(H5602+100))+if(H5603&lt;0,-H5603/(-H5603+100),100/(H5603+100)))</f>
        <v>0.1198815984</v>
      </c>
      <c r="J5602" s="5">
        <v>59.0</v>
      </c>
      <c r="K5602" s="14">
        <f>IF(C5602&lt;&gt;"",IF(C5602+G5602&gt;0,C5602+G5602,""),IF(G5602-C5603&gt;0,G5602-C5603,""))</f>
        <v>0.2</v>
      </c>
      <c r="L5602" s="15">
        <f>if(K5602&lt;&gt;"",if(J5603-J5602&lt;G5602,1,if(G5602=J5603-J5602,"Push",0)),"")</f>
        <v>1</v>
      </c>
      <c r="M5602" s="93">
        <f t="shared" ref="M5602:V5602" si="109">IF($C5602&lt;&gt;"",IF($C5602+$G5602-M$5435&gt;0,$C5602+$G5602-M$5435,""),IF($G5602-$C5603-M$5435&gt;0,$G5602-$C5603-M$5435,""))</f>
        <v>3.7</v>
      </c>
      <c r="N5602" s="93" t="str">
        <f t="shared" si="109"/>
        <v/>
      </c>
      <c r="O5602" s="93">
        <f t="shared" si="109"/>
        <v>4.6</v>
      </c>
      <c r="P5602" s="93" t="str">
        <f t="shared" si="109"/>
        <v/>
      </c>
      <c r="Q5602" s="93" t="str">
        <f t="shared" si="109"/>
        <v/>
      </c>
      <c r="R5602" s="93">
        <f t="shared" si="109"/>
        <v>0.7</v>
      </c>
      <c r="S5602" s="93">
        <f t="shared" si="109"/>
        <v>1.1</v>
      </c>
      <c r="T5602" s="93" t="str">
        <f t="shared" si="109"/>
        <v/>
      </c>
      <c r="U5602" s="93">
        <f t="shared" si="109"/>
        <v>0.3</v>
      </c>
      <c r="V5602" s="93">
        <f t="shared" si="109"/>
        <v>2.8</v>
      </c>
      <c r="W5602" s="93" t="str">
        <f>if(or(B5602="BAY",B5602="ISU",B5602="KSU",B5602="KU",B5602="OKST",B5602="OU",B5602="TCU",B5602="TEX",B5602="TTU",B5602="WVU",B5602="DAV",B5602="DAY",B5602="DUQ",B5602="FOR",B5602="GMU",B5602="GW",B5602="JOES",B5602="LAS",B5602="MASS",B5602="RICH",B5602="SBU",B5602="SLU",B5602="URI",B5602="VCU"),K5602,if(or(B5602="CAM",B5602="CHSO",B5602="GWEB",B5602="HAMP",B5602="HP",B5602="LONG",B5602="PRES",B5602="RAD",B5602="SCUP",B5602="UNCA",B5602="WIN"),K5603,""))</f>
        <v/>
      </c>
    </row>
    <row r="5603" hidden="1">
      <c r="B5603" s="97" t="s">
        <v>24</v>
      </c>
      <c r="C5603" s="22">
        <v>12.8</v>
      </c>
      <c r="D5603" s="101">
        <v>0.868</v>
      </c>
      <c r="F5603" s="22"/>
      <c r="G5603" s="4">
        <v>-13.0</v>
      </c>
      <c r="H5603" s="5">
        <v>-1115.0</v>
      </c>
      <c r="I5603" s="12">
        <f>if(H5603&lt;0,-H5603/(-H5603+100),100/(H5603+100))/(if(H5603&lt;0,-H5603/(-H5603+100),100/(H5603+100))+if(H5602&lt;0,-H5602/(-H5602+100),100/(H5602+100)))</f>
        <v>0.8801184016</v>
      </c>
      <c r="J5603" s="5">
        <v>66.0</v>
      </c>
      <c r="K5603" s="23" t="str">
        <f>IF(C5603&lt;&gt;"",IF(C5603+G5603&gt;0,C5603+G5603,""),IF(G5603-C5602&gt;0,G5603-C5602,""))</f>
        <v/>
      </c>
      <c r="L5603" s="15" t="str">
        <f>if(K5603&lt;&gt;"",if(J5602-J5603&lt;G5603,1,if(G5603=J5602-J5603,"Push",0)),"")</f>
        <v/>
      </c>
      <c r="M5603" s="93" t="str">
        <f t="shared" ref="M5603:V5603" si="110">IF($C5603&lt;&gt;"",IF($C5603+$G5603+M$5435&gt;0,$C5603+$G5603+M$5435,""),IF($G5603-$C5602+M$5435&gt;0,$G5603-$C5602+M$5435,""))</f>
        <v/>
      </c>
      <c r="N5603" s="93">
        <f t="shared" si="110"/>
        <v>4.7</v>
      </c>
      <c r="O5603" s="93" t="str">
        <f t="shared" si="110"/>
        <v/>
      </c>
      <c r="P5603" s="93">
        <f t="shared" si="110"/>
        <v>4.1</v>
      </c>
      <c r="Q5603" s="93">
        <f t="shared" si="110"/>
        <v>4</v>
      </c>
      <c r="R5603" s="93" t="str">
        <f t="shared" si="110"/>
        <v/>
      </c>
      <c r="S5603" s="93" t="str">
        <f t="shared" si="110"/>
        <v/>
      </c>
      <c r="T5603" s="93">
        <f t="shared" si="110"/>
        <v>0.4</v>
      </c>
      <c r="U5603" s="93" t="str">
        <f t="shared" si="110"/>
        <v/>
      </c>
      <c r="V5603" s="93" t="str">
        <f t="shared" si="110"/>
        <v/>
      </c>
      <c r="W5603" s="93" t="str">
        <f>if(or(B5603="BAY",B5603="ISU",B5603="KSU",B5603="KU",B5603="OKST",B5603="OU",B5603="TCU",B5603="TEX",B5603="TTU",B5603="WVU",B5603="DAV",B5603="DAY",B5603="DUQ",B5603="FOR",B5603="GMU",B5603="GW",B5603="JOES",B5603="LAS",B5603="MASS",B5603="RICH",B5603="SBU",B5603="SLU",B5603="URI",B5603="VCU"),K5603,if(or(B5603="CAM",B5603="CHSO",B5603="GWEB",B5603="HAMP",B5603="HP",B5603="LONG",B5603="PRES",B5603="RAD",B5603="SCUP",B5603="UNCA",B5603="WIN"),K5602,""))</f>
        <v/>
      </c>
    </row>
    <row r="5604" hidden="1">
      <c r="A5604" s="98">
        <v>44233.0</v>
      </c>
      <c r="B5604" s="102" t="s">
        <v>56</v>
      </c>
      <c r="C5604" s="11"/>
      <c r="D5604" s="11"/>
      <c r="E5604" s="10">
        <v>57.2</v>
      </c>
      <c r="F5604" s="11"/>
      <c r="G5604" s="4">
        <v>2.0</v>
      </c>
      <c r="H5604" s="5">
        <v>112.0</v>
      </c>
      <c r="I5604" s="12">
        <f>if(H5604&lt;0,-H5604/(-H5604+100),100/(H5604+100))/(if(H5604&lt;0,-H5604/(-H5604+100),100/(H5604+100))+if(H5605&lt;0,-H5605/(-H5605+100),100/(H5605+100)))</f>
        <v>0.4516676961</v>
      </c>
      <c r="J5604" s="5">
        <v>74.0</v>
      </c>
      <c r="K5604" s="14" t="str">
        <f>IF(C5604&lt;&gt;"",IF(C5604+G5604&gt;0,C5604+G5604,""),IF(G5604-C5605&gt;0,G5604-C5605,""))</f>
        <v/>
      </c>
      <c r="L5604" s="15" t="str">
        <f>if(K5604&lt;&gt;"",if(J5605-J5604&lt;G5604,1,if(G5604=J5605-J5604,"Push",0)),"")</f>
        <v/>
      </c>
      <c r="M5604" s="93">
        <f t="shared" ref="M5604:V5604" si="111">IF($C5604&lt;&gt;"",IF($C5604+$G5604-M$5435&gt;0,$C5604+$G5604-M$5435,""),IF($G5604-$C5605-M$5435&gt;0,$G5604-$C5605-M$5435,""))</f>
        <v>3.2</v>
      </c>
      <c r="N5604" s="93" t="str">
        <f t="shared" si="111"/>
        <v/>
      </c>
      <c r="O5604" s="93">
        <f t="shared" si="111"/>
        <v>4.1</v>
      </c>
      <c r="P5604" s="93" t="str">
        <f t="shared" si="111"/>
        <v/>
      </c>
      <c r="Q5604" s="93" t="str">
        <f t="shared" si="111"/>
        <v/>
      </c>
      <c r="R5604" s="93">
        <f t="shared" si="111"/>
        <v>0.2</v>
      </c>
      <c r="S5604" s="93">
        <f t="shared" si="111"/>
        <v>0.6</v>
      </c>
      <c r="T5604" s="93" t="str">
        <f t="shared" si="111"/>
        <v/>
      </c>
      <c r="U5604" s="93" t="str">
        <f t="shared" si="111"/>
        <v/>
      </c>
      <c r="V5604" s="93">
        <f t="shared" si="111"/>
        <v>2.3</v>
      </c>
      <c r="W5604" s="93" t="str">
        <f>if(or(B5604="BAY",B5604="ISU",B5604="KSU",B5604="KU",B5604="OKST",B5604="OU",B5604="TCU",B5604="TEX",B5604="TTU",B5604="WVU",B5604="DAV",B5604="DAY",B5604="DUQ",B5604="FOR",B5604="GMU",B5604="GW",B5604="JOES",B5604="LAS",B5604="MASS",B5604="RICH",B5604="SBU",B5604="SLU",B5604="URI",B5604="VCU"),K5604,if(or(B5604="CAM",B5604="CHSO",B5604="GWEB",B5604="HAMP",B5604="HP",B5604="LONG",B5604="PRES",B5604="RAD",B5604="SCUP",B5604="UNCA",B5604="WIN"),K5605,""))</f>
        <v/>
      </c>
    </row>
    <row r="5605" hidden="1">
      <c r="B5605" s="97" t="s">
        <v>95</v>
      </c>
      <c r="C5605" s="22">
        <v>2.3</v>
      </c>
      <c r="D5605" s="101">
        <v>0.593</v>
      </c>
      <c r="F5605" s="22"/>
      <c r="G5605" s="4">
        <v>-2.0</v>
      </c>
      <c r="H5605" s="5">
        <v>-134.0</v>
      </c>
      <c r="I5605" s="12">
        <f>if(H5605&lt;0,-H5605/(-H5605+100),100/(H5605+100))/(if(H5605&lt;0,-H5605/(-H5605+100),100/(H5605+100))+if(H5604&lt;0,-H5604/(-H5604+100),100/(H5604+100)))</f>
        <v>0.5483323039</v>
      </c>
      <c r="J5605" s="5">
        <v>75.0</v>
      </c>
      <c r="K5605" s="23">
        <f>IF(C5605&lt;&gt;"",IF(C5605+G5605&gt;0,C5605+G5605,""),IF(G5605-C5604&gt;0,G5605-C5604,""))</f>
        <v>0.3</v>
      </c>
      <c r="L5605" s="15">
        <f>if(K5605&lt;&gt;"",if(J5604-J5605&lt;G5605,1,if(G5605=J5604-J5605,"Push",0)),"")</f>
        <v>0</v>
      </c>
      <c r="M5605" s="93" t="str">
        <f t="shared" ref="M5605:V5605" si="112">IF($C5605&lt;&gt;"",IF($C5605+$G5605+M$5435&gt;0,$C5605+$G5605+M$5435,""),IF($G5605-$C5604+M$5435&gt;0,$G5605-$C5604+M$5435,""))</f>
        <v/>
      </c>
      <c r="N5605" s="93">
        <f t="shared" si="112"/>
        <v>5.2</v>
      </c>
      <c r="O5605" s="93" t="str">
        <f t="shared" si="112"/>
        <v/>
      </c>
      <c r="P5605" s="93">
        <f t="shared" si="112"/>
        <v>4.6</v>
      </c>
      <c r="Q5605" s="93">
        <f t="shared" si="112"/>
        <v>4.5</v>
      </c>
      <c r="R5605" s="93" t="str">
        <f t="shared" si="112"/>
        <v/>
      </c>
      <c r="S5605" s="93" t="str">
        <f t="shared" si="112"/>
        <v/>
      </c>
      <c r="T5605" s="93">
        <f t="shared" si="112"/>
        <v>0.9</v>
      </c>
      <c r="U5605" s="93">
        <f t="shared" si="112"/>
        <v>0.2</v>
      </c>
      <c r="V5605" s="93" t="str">
        <f t="shared" si="112"/>
        <v/>
      </c>
      <c r="W5605" s="93" t="str">
        <f>if(or(B5605="BAY",B5605="ISU",B5605="KSU",B5605="KU",B5605="OKST",B5605="OU",B5605="TCU",B5605="TEX",B5605="TTU",B5605="WVU",B5605="DAV",B5605="DAY",B5605="DUQ",B5605="FOR",B5605="GMU",B5605="GW",B5605="JOES",B5605="LAS",B5605="MASS",B5605="RICH",B5605="SBU",B5605="SLU",B5605="URI",B5605="VCU"),K5605,if(or(B5605="CAM",B5605="CHSO",B5605="GWEB",B5605="HAMP",B5605="HP",B5605="LONG",B5605="PRES",B5605="RAD",B5605="SCUP",B5605="UNCA",B5605="WIN"),K5604,""))</f>
        <v/>
      </c>
    </row>
    <row r="5606" hidden="1">
      <c r="A5606" s="104">
        <v>44233.0</v>
      </c>
      <c r="B5606" s="105" t="s">
        <v>125</v>
      </c>
      <c r="C5606" s="30"/>
      <c r="D5606" s="30"/>
      <c r="E5606" s="29">
        <v>53.9</v>
      </c>
      <c r="F5606" s="30"/>
      <c r="G5606" s="68"/>
      <c r="H5606" s="31"/>
      <c r="I5606" s="32"/>
      <c r="J5606" s="41">
        <v>55.0</v>
      </c>
      <c r="K5606" s="34"/>
      <c r="L5606" s="35"/>
    </row>
    <row r="5607" hidden="1">
      <c r="B5607" s="106" t="s">
        <v>367</v>
      </c>
      <c r="C5607" s="39">
        <v>21.1</v>
      </c>
      <c r="D5607" s="107">
        <v>0.98</v>
      </c>
      <c r="F5607" s="39"/>
      <c r="G5607" s="68"/>
      <c r="H5607" s="31"/>
      <c r="I5607" s="32"/>
      <c r="J5607" s="41">
        <v>68.0</v>
      </c>
      <c r="K5607" s="40"/>
      <c r="L5607" s="35"/>
    </row>
    <row r="5608" hidden="1">
      <c r="A5608" s="98">
        <v>44233.0</v>
      </c>
      <c r="B5608" s="102" t="s">
        <v>115</v>
      </c>
      <c r="C5608" s="11"/>
      <c r="D5608" s="11"/>
      <c r="E5608" s="10">
        <v>52.2</v>
      </c>
      <c r="F5608" s="11"/>
      <c r="G5608" s="4">
        <v>6.0</v>
      </c>
      <c r="H5608" s="5">
        <v>215.0</v>
      </c>
      <c r="I5608" s="12">
        <f>if(H5608&lt;0,-H5608/(-H5608+100),100/(H5608+100))/(if(H5608&lt;0,-H5608/(-H5608+100),100/(H5608+100))+if(H5609&lt;0,-H5609/(-H5609+100),100/(H5609+100)))</f>
        <v>0.3042300479</v>
      </c>
      <c r="J5608" s="5">
        <v>74.0</v>
      </c>
      <c r="K5608" s="14" t="str">
        <f>IF(C5608&lt;&gt;"",IF(C5608+G5608&gt;0,C5608+G5608,""),IF(G5608-C5609&gt;0,G5608-C5609,""))</f>
        <v/>
      </c>
      <c r="L5608" s="15" t="str">
        <f>if(K5608&lt;&gt;"",if(J5609-J5608&lt;G5608,1,if(G5608=J5609-J5608,"Push",0)),"")</f>
        <v/>
      </c>
      <c r="M5608" s="93">
        <f t="shared" ref="M5608:V5608" si="113">IF($C5608&lt;&gt;"",IF($C5608+$G5608-M$5435&gt;0,$C5608+$G5608-M$5435,""),IF($G5608-$C5609-M$5435&gt;0,$G5608-$C5609-M$5435,""))</f>
        <v>1.1</v>
      </c>
      <c r="N5608" s="93" t="str">
        <f t="shared" si="113"/>
        <v/>
      </c>
      <c r="O5608" s="93">
        <f t="shared" si="113"/>
        <v>2</v>
      </c>
      <c r="P5608" s="93" t="str">
        <f t="shared" si="113"/>
        <v/>
      </c>
      <c r="Q5608" s="93" t="str">
        <f t="shared" si="113"/>
        <v/>
      </c>
      <c r="R5608" s="93" t="str">
        <f t="shared" si="113"/>
        <v/>
      </c>
      <c r="S5608" s="93" t="str">
        <f t="shared" si="113"/>
        <v/>
      </c>
      <c r="T5608" s="93" t="str">
        <f t="shared" si="113"/>
        <v/>
      </c>
      <c r="U5608" s="93" t="str">
        <f t="shared" si="113"/>
        <v/>
      </c>
      <c r="V5608" s="93">
        <f t="shared" si="113"/>
        <v>0.2</v>
      </c>
      <c r="W5608" s="93" t="str">
        <f>if(or(B5608="BAY",B5608="ISU",B5608="KSU",B5608="KU",B5608="OKST",B5608="OU",B5608="TCU",B5608="TEX",B5608="TTU",B5608="WVU",B5608="DAV",B5608="DAY",B5608="DUQ",B5608="FOR",B5608="GMU",B5608="GW",B5608="JOES",B5608="LAS",B5608="MASS",B5608="RICH",B5608="SBU",B5608="SLU",B5608="URI",B5608="VCU"),K5608,if(or(B5608="CAM",B5608="CHSO",B5608="GWEB",B5608="HAMP",B5608="HP",B5608="LONG",B5608="PRES",B5608="RAD",B5608="SCUP",B5608="UNCA",B5608="WIN"),K5609,""))</f>
        <v/>
      </c>
    </row>
    <row r="5609" hidden="1">
      <c r="B5609" s="97" t="s">
        <v>196</v>
      </c>
      <c r="C5609" s="22">
        <v>8.4</v>
      </c>
      <c r="D5609" s="101">
        <v>0.774</v>
      </c>
      <c r="F5609" s="22"/>
      <c r="G5609" s="4">
        <v>-6.0</v>
      </c>
      <c r="H5609" s="5">
        <v>-265.0</v>
      </c>
      <c r="I5609" s="12">
        <f>if(H5609&lt;0,-H5609/(-H5609+100),100/(H5609+100))/(if(H5609&lt;0,-H5609/(-H5609+100),100/(H5609+100))+if(H5608&lt;0,-H5608/(-H5608+100),100/(H5608+100)))</f>
        <v>0.6957699521</v>
      </c>
      <c r="J5609" s="5">
        <v>82.0</v>
      </c>
      <c r="K5609" s="23">
        <f>IF(C5609&lt;&gt;"",IF(C5609+G5609&gt;0,C5609+G5609,""),IF(G5609-C5608&gt;0,G5609-C5608,""))</f>
        <v>2.4</v>
      </c>
      <c r="L5609" s="15">
        <f>if(K5609&lt;&gt;"",if(J5608-J5609&lt;G5609,1,if(G5609=J5608-J5609,"Push",0)),"")</f>
        <v>1</v>
      </c>
      <c r="M5609" s="93" t="str">
        <f t="shared" ref="M5609:V5609" si="114">IF($C5609&lt;&gt;"",IF($C5609+$G5609+M$5435&gt;0,$C5609+$G5609+M$5435,""),IF($G5609-$C5608+M$5435&gt;0,$G5609-$C5608+M$5435,""))</f>
        <v/>
      </c>
      <c r="N5609" s="93">
        <f t="shared" si="114"/>
        <v>7.3</v>
      </c>
      <c r="O5609" s="93" t="str">
        <f t="shared" si="114"/>
        <v/>
      </c>
      <c r="P5609" s="93">
        <f t="shared" si="114"/>
        <v>6.7</v>
      </c>
      <c r="Q5609" s="93">
        <f t="shared" si="114"/>
        <v>6.6</v>
      </c>
      <c r="R5609" s="93">
        <f t="shared" si="114"/>
        <v>1.9</v>
      </c>
      <c r="S5609" s="93">
        <f t="shared" si="114"/>
        <v>1.5</v>
      </c>
      <c r="T5609" s="93">
        <f t="shared" si="114"/>
        <v>3</v>
      </c>
      <c r="U5609" s="93">
        <f t="shared" si="114"/>
        <v>2.3</v>
      </c>
      <c r="V5609" s="93" t="str">
        <f t="shared" si="114"/>
        <v/>
      </c>
      <c r="W5609" s="93" t="str">
        <f>if(or(B5609="BAY",B5609="ISU",B5609="KSU",B5609="KU",B5609="OKST",B5609="OU",B5609="TCU",B5609="TEX",B5609="TTU",B5609="WVU",B5609="DAV",B5609="DAY",B5609="DUQ",B5609="FOR",B5609="GMU",B5609="GW",B5609="JOES",B5609="LAS",B5609="MASS",B5609="RICH",B5609="SBU",B5609="SLU",B5609="URI",B5609="VCU"),K5609,if(or(B5609="CAM",B5609="CHSO",B5609="GWEB",B5609="HAMP",B5609="HP",B5609="LONG",B5609="PRES",B5609="RAD",B5609="SCUP",B5609="UNCA",B5609="WIN"),K5608,""))</f>
        <v/>
      </c>
    </row>
    <row r="5610" hidden="1">
      <c r="A5610" s="98">
        <v>44233.0</v>
      </c>
      <c r="B5610" s="102" t="s">
        <v>178</v>
      </c>
      <c r="C5610" s="11"/>
      <c r="D5610" s="11"/>
      <c r="E5610" s="10">
        <v>50.8</v>
      </c>
      <c r="F5610" s="11"/>
      <c r="G5610" s="4">
        <v>8.5</v>
      </c>
      <c r="H5610" s="5">
        <v>325.0</v>
      </c>
      <c r="I5610" s="12">
        <f>if(H5610&lt;0,-H5610/(-H5610+100),100/(H5610+100))/(if(H5610&lt;0,-H5610/(-H5610+100),100/(H5610+100))+if(H5611&lt;0,-H5611/(-H5611+100),100/(H5611+100)))</f>
        <v>0.2255965293</v>
      </c>
      <c r="J5610" s="5">
        <v>64.0</v>
      </c>
      <c r="K5610" s="14" t="str">
        <f>IF(C5610&lt;&gt;"",IF(C5610+G5610&gt;0,C5610+G5610,""),IF(G5610-C5611&gt;0,G5610-C5611,""))</f>
        <v/>
      </c>
      <c r="L5610" s="15" t="str">
        <f>if(K5610&lt;&gt;"",if(J5611-J5610&lt;G5610,1,if(G5610=J5611-J5610,"Push",0)),"")</f>
        <v/>
      </c>
      <c r="M5610" s="93">
        <f t="shared" ref="M5610:V5610" si="115">IF($C5610&lt;&gt;"",IF($C5610+$G5610-M$5435&gt;0,$C5610+$G5610-M$5435,""),IF($G5610-$C5611-M$5435&gt;0,$G5610-$C5611-M$5435,""))</f>
        <v>1.7</v>
      </c>
      <c r="N5610" s="93" t="str">
        <f t="shared" si="115"/>
        <v/>
      </c>
      <c r="O5610" s="93">
        <f t="shared" si="115"/>
        <v>2.6</v>
      </c>
      <c r="P5610" s="93" t="str">
        <f t="shared" si="115"/>
        <v/>
      </c>
      <c r="Q5610" s="93" t="str">
        <f t="shared" si="115"/>
        <v/>
      </c>
      <c r="R5610" s="93" t="str">
        <f t="shared" si="115"/>
        <v/>
      </c>
      <c r="S5610" s="93" t="str">
        <f t="shared" si="115"/>
        <v/>
      </c>
      <c r="T5610" s="93" t="str">
        <f t="shared" si="115"/>
        <v/>
      </c>
      <c r="U5610" s="93" t="str">
        <f t="shared" si="115"/>
        <v/>
      </c>
      <c r="V5610" s="93">
        <f t="shared" si="115"/>
        <v>0.8</v>
      </c>
      <c r="W5610" s="93" t="str">
        <f>if(or(B5610="BAY",B5610="ISU",B5610="KSU",B5610="KU",B5610="OKST",B5610="OU",B5610="TCU",B5610="TEX",B5610="TTU",B5610="WVU",B5610="DAV",B5610="DAY",B5610="DUQ",B5610="FOR",B5610="GMU",B5610="GW",B5610="JOES",B5610="LAS",B5610="MASS",B5610="RICH",B5610="SBU",B5610="SLU",B5610="URI",B5610="VCU"),K5610,if(or(B5610="CAM",B5610="CHSO",B5610="GWEB",B5610="HAMP",B5610="HP",B5610="LONG",B5610="PRES",B5610="RAD",B5610="SCUP",B5610="UNCA",B5610="WIN"),K5611,""))</f>
        <v/>
      </c>
    </row>
    <row r="5611" hidden="1">
      <c r="B5611" s="97" t="s">
        <v>247</v>
      </c>
      <c r="C5611" s="22">
        <v>10.3</v>
      </c>
      <c r="D5611" s="101">
        <v>0.814</v>
      </c>
      <c r="F5611" s="22"/>
      <c r="G5611" s="4">
        <v>-8.5</v>
      </c>
      <c r="H5611" s="5">
        <v>-420.0</v>
      </c>
      <c r="I5611" s="12">
        <f>if(H5611&lt;0,-H5611/(-H5611+100),100/(H5611+100))/(if(H5611&lt;0,-H5611/(-H5611+100),100/(H5611+100))+if(H5610&lt;0,-H5610/(-H5610+100),100/(H5610+100)))</f>
        <v>0.7744034707</v>
      </c>
      <c r="J5611" s="5">
        <v>88.0</v>
      </c>
      <c r="K5611" s="23">
        <f>IF(C5611&lt;&gt;"",IF(C5611+G5611&gt;0,C5611+G5611,""),IF(G5611-C5610&gt;0,G5611-C5610,""))</f>
        <v>1.8</v>
      </c>
      <c r="L5611" s="15">
        <f>if(K5611&lt;&gt;"",if(J5610-J5611&lt;G5611,1,if(G5611=J5610-J5611,"Push",0)),"")</f>
        <v>1</v>
      </c>
      <c r="M5611" s="93" t="str">
        <f t="shared" ref="M5611:V5611" si="116">IF($C5611&lt;&gt;"",IF($C5611+$G5611+M$5435&gt;0,$C5611+$G5611+M$5435,""),IF($G5611-$C5610+M$5435&gt;0,$G5611-$C5610+M$5435,""))</f>
        <v/>
      </c>
      <c r="N5611" s="93">
        <f t="shared" si="116"/>
        <v>6.7</v>
      </c>
      <c r="O5611" s="93" t="str">
        <f t="shared" si="116"/>
        <v/>
      </c>
      <c r="P5611" s="93">
        <f t="shared" si="116"/>
        <v>6.1</v>
      </c>
      <c r="Q5611" s="93">
        <f t="shared" si="116"/>
        <v>6</v>
      </c>
      <c r="R5611" s="93">
        <f t="shared" si="116"/>
        <v>1.3</v>
      </c>
      <c r="S5611" s="93">
        <f t="shared" si="116"/>
        <v>0.9</v>
      </c>
      <c r="T5611" s="93">
        <f t="shared" si="116"/>
        <v>2.4</v>
      </c>
      <c r="U5611" s="93">
        <f t="shared" si="116"/>
        <v>1.7</v>
      </c>
      <c r="V5611" s="93" t="str">
        <f t="shared" si="116"/>
        <v/>
      </c>
      <c r="W5611" s="93" t="str">
        <f>if(or(B5611="BAY",B5611="ISU",B5611="KSU",B5611="KU",B5611="OKST",B5611="OU",B5611="TCU",B5611="TEX",B5611="TTU",B5611="WVU",B5611="DAV",B5611="DAY",B5611="DUQ",B5611="FOR",B5611="GMU",B5611="GW",B5611="JOES",B5611="LAS",B5611="MASS",B5611="RICH",B5611="SBU",B5611="SLU",B5611="URI",B5611="VCU"),K5611,if(or(B5611="CAM",B5611="CHSO",B5611="GWEB",B5611="HAMP",B5611="HP",B5611="LONG",B5611="PRES",B5611="RAD",B5611="SCUP",B5611="UNCA",B5611="WIN"),K5610,""))</f>
        <v/>
      </c>
    </row>
    <row r="5612" hidden="1">
      <c r="A5612" s="98">
        <v>44233.0</v>
      </c>
      <c r="B5612" s="102" t="s">
        <v>47</v>
      </c>
      <c r="C5612" s="11">
        <v>15.8</v>
      </c>
      <c r="D5612" s="103">
        <v>0.919</v>
      </c>
      <c r="E5612" s="10">
        <v>49.1</v>
      </c>
      <c r="F5612" s="11"/>
      <c r="G5612" s="4">
        <v>-12.5</v>
      </c>
      <c r="H5612" s="5">
        <v>-1000.0</v>
      </c>
      <c r="I5612" s="12">
        <f>if(H5612&lt;0,-H5612/(-H5612+100),100/(H5612+100))/(if(H5612&lt;0,-H5612/(-H5612+100),100/(H5612+100))+if(H5613&lt;0,-H5613/(-H5613+100),100/(H5613+100)))</f>
        <v>0.8720930233</v>
      </c>
      <c r="J5612" s="5">
        <v>80.0</v>
      </c>
      <c r="K5612" s="14">
        <f>IF(C5612&lt;&gt;"",IF(C5612+G5612&gt;0,C5612+G5612,""),IF(G5612-C5613&gt;0,G5612-C5613,""))</f>
        <v>3.3</v>
      </c>
      <c r="L5612" s="15">
        <f>if(K5612&lt;&gt;"",if(J5613-J5612&lt;G5612,1,if(G5612=J5613-J5612,"Push",0)),"")</f>
        <v>0</v>
      </c>
      <c r="M5612" s="93">
        <f t="shared" ref="M5612:V5612" si="117">IF($C5612&lt;&gt;"",IF($C5612+$G5612-M$5435&gt;0,$C5612+$G5612-M$5435,""),IF($G5612-$C5613-M$5435&gt;0,$G5612-$C5613-M$5435,""))</f>
        <v>6.8</v>
      </c>
      <c r="N5612" s="93" t="str">
        <f t="shared" si="117"/>
        <v/>
      </c>
      <c r="O5612" s="93">
        <f t="shared" si="117"/>
        <v>7.7</v>
      </c>
      <c r="P5612" s="93" t="str">
        <f t="shared" si="117"/>
        <v/>
      </c>
      <c r="Q5612" s="93" t="str">
        <f t="shared" si="117"/>
        <v/>
      </c>
      <c r="R5612" s="93">
        <f t="shared" si="117"/>
        <v>3.8</v>
      </c>
      <c r="S5612" s="93">
        <f t="shared" si="117"/>
        <v>4.2</v>
      </c>
      <c r="T5612" s="93">
        <f t="shared" si="117"/>
        <v>2.7</v>
      </c>
      <c r="U5612" s="93">
        <f t="shared" si="117"/>
        <v>3.4</v>
      </c>
      <c r="V5612" s="93">
        <f t="shared" si="117"/>
        <v>5.9</v>
      </c>
      <c r="W5612" s="93" t="str">
        <f>if(or(B5612="BAY",B5612="ISU",B5612="KSU",B5612="KU",B5612="OKST",B5612="OU",B5612="TCU",B5612="TEX",B5612="TTU",B5612="WVU",B5612="DAV",B5612="DAY",B5612="DUQ",B5612="FOR",B5612="GMU",B5612="GW",B5612="JOES",B5612="LAS",B5612="MASS",B5612="RICH",B5612="SBU",B5612="SLU",B5612="URI",B5612="VCU"),K5612,if(or(B5612="CAM",B5612="CHSO",B5612="GWEB",B5612="HAMP",B5612="HP",B5612="LONG",B5612="PRES",B5612="RAD",B5612="SCUP",B5612="UNCA",B5612="WIN"),K5613,""))</f>
        <v/>
      </c>
    </row>
    <row r="5613" hidden="1">
      <c r="B5613" s="109" t="s">
        <v>258</v>
      </c>
      <c r="C5613" s="22"/>
      <c r="D5613" s="22"/>
      <c r="F5613" s="22"/>
      <c r="G5613" s="4">
        <v>12.5</v>
      </c>
      <c r="H5613" s="5">
        <v>650.0</v>
      </c>
      <c r="I5613" s="12">
        <f>if(H5613&lt;0,-H5613/(-H5613+100),100/(H5613+100))/(if(H5613&lt;0,-H5613/(-H5613+100),100/(H5613+100))+if(H5612&lt;0,-H5612/(-H5612+100),100/(H5612+100)))</f>
        <v>0.1279069767</v>
      </c>
      <c r="J5613" s="5">
        <v>77.0</v>
      </c>
      <c r="K5613" s="23" t="str">
        <f>IF(C5613&lt;&gt;"",IF(C5613+G5613&gt;0,C5613+G5613,""),IF(G5613-C5612&gt;0,G5613-C5612,""))</f>
        <v/>
      </c>
      <c r="L5613" s="15" t="str">
        <f>if(K5613&lt;&gt;"",if(J5612-J5613&lt;G5613,1,if(G5613=J5612-J5613,"Push",0)),"")</f>
        <v/>
      </c>
      <c r="M5613" s="93" t="str">
        <f t="shared" ref="M5613:V5613" si="118">IF($C5613&lt;&gt;"",IF($C5613+$G5613+M$5435&gt;0,$C5613+$G5613+M$5435,""),IF($G5613-$C5612+M$5435&gt;0,$G5613-$C5612+M$5435,""))</f>
        <v/>
      </c>
      <c r="N5613" s="93">
        <f t="shared" si="118"/>
        <v>1.6</v>
      </c>
      <c r="O5613" s="93" t="str">
        <f t="shared" si="118"/>
        <v/>
      </c>
      <c r="P5613" s="93">
        <f t="shared" si="118"/>
        <v>1</v>
      </c>
      <c r="Q5613" s="93">
        <f t="shared" si="118"/>
        <v>0.9</v>
      </c>
      <c r="R5613" s="93" t="str">
        <f t="shared" si="118"/>
        <v/>
      </c>
      <c r="S5613" s="93" t="str">
        <f t="shared" si="118"/>
        <v/>
      </c>
      <c r="T5613" s="93" t="str">
        <f t="shared" si="118"/>
        <v/>
      </c>
      <c r="U5613" s="93" t="str">
        <f t="shared" si="118"/>
        <v/>
      </c>
      <c r="V5613" s="93" t="str">
        <f t="shared" si="118"/>
        <v/>
      </c>
      <c r="W5613" s="93" t="str">
        <f>if(or(B5613="BAY",B5613="ISU",B5613="KSU",B5613="KU",B5613="OKST",B5613="OU",B5613="TCU",B5613="TEX",B5613="TTU",B5613="WVU",B5613="DAV",B5613="DAY",B5613="DUQ",B5613="FOR",B5613="GMU",B5613="GW",B5613="JOES",B5613="LAS",B5613="MASS",B5613="RICH",B5613="SBU",B5613="SLU",B5613="URI",B5613="VCU"),K5613,if(or(B5613="CAM",B5613="CHSO",B5613="GWEB",B5613="HAMP",B5613="HP",B5613="LONG",B5613="PRES",B5613="RAD",B5613="SCUP",B5613="UNCA",B5613="WIN"),K5612,""))</f>
        <v/>
      </c>
    </row>
    <row r="5614" hidden="1">
      <c r="A5614" s="98">
        <v>44233.0</v>
      </c>
      <c r="B5614" s="102" t="s">
        <v>270</v>
      </c>
      <c r="C5614" s="11"/>
      <c r="D5614" s="11"/>
      <c r="E5614" s="10">
        <v>45.3</v>
      </c>
      <c r="F5614" s="11"/>
      <c r="G5614" s="4">
        <v>1.5</v>
      </c>
      <c r="H5614" s="5">
        <v>104.0</v>
      </c>
      <c r="I5614" s="12">
        <f>if(H5614&lt;0,-H5614/(-H5614+100),100/(H5614+100))/(if(H5614&lt;0,-H5614/(-H5614+100),100/(H5614+100))+if(H5615&lt;0,-H5615/(-H5615+100),100/(H5615+100)))</f>
        <v>0.46964106</v>
      </c>
      <c r="J5614" s="5">
        <v>90.0</v>
      </c>
      <c r="K5614" s="14" t="str">
        <f>IF(C5614&lt;&gt;"",IF(C5614+G5614&gt;0,C5614+G5614,""),IF(G5614-C5615&gt;0,G5614-C5615,""))</f>
        <v/>
      </c>
      <c r="L5614" s="15" t="str">
        <f>if(K5614&lt;&gt;"",if(J5615-J5614&lt;G5614,1,if(G5614=J5615-J5614,"Push",0)),"")</f>
        <v/>
      </c>
      <c r="M5614" s="93">
        <f t="shared" ref="M5614:V5614" si="119">IF($C5614&lt;&gt;"",IF($C5614+$G5614-M$5435&gt;0,$C5614+$G5614-M$5435,""),IF($G5614-$C5615-M$5435&gt;0,$G5614-$C5615-M$5435,""))</f>
        <v>1.1</v>
      </c>
      <c r="N5614" s="93" t="str">
        <f t="shared" si="119"/>
        <v/>
      </c>
      <c r="O5614" s="93">
        <f t="shared" si="119"/>
        <v>2</v>
      </c>
      <c r="P5614" s="93" t="str">
        <f t="shared" si="119"/>
        <v/>
      </c>
      <c r="Q5614" s="93" t="str">
        <f t="shared" si="119"/>
        <v/>
      </c>
      <c r="R5614" s="93" t="str">
        <f t="shared" si="119"/>
        <v/>
      </c>
      <c r="S5614" s="93" t="str">
        <f t="shared" si="119"/>
        <v/>
      </c>
      <c r="T5614" s="93" t="str">
        <f t="shared" si="119"/>
        <v/>
      </c>
      <c r="U5614" s="93" t="str">
        <f t="shared" si="119"/>
        <v/>
      </c>
      <c r="V5614" s="93">
        <f t="shared" si="119"/>
        <v>0.2</v>
      </c>
      <c r="W5614" s="93" t="str">
        <f>if(or(B5614="BAY",B5614="ISU",B5614="KSU",B5614="KU",B5614="OKST",B5614="OU",B5614="TCU",B5614="TEX",B5614="TTU",B5614="WVU",B5614="DAV",B5614="DAY",B5614="DUQ",B5614="FOR",B5614="GMU",B5614="GW",B5614="JOES",B5614="LAS",B5614="MASS",B5614="RICH",B5614="SBU",B5614="SLU",B5614="URI",B5614="VCU"),K5614,if(or(B5614="CAM",B5614="CHSO",B5614="GWEB",B5614="HAMP",B5614="HP",B5614="LONG",B5614="PRES",B5614="RAD",B5614="SCUP",B5614="UNCA",B5614="WIN"),K5615,""))</f>
        <v/>
      </c>
    </row>
    <row r="5615" hidden="1">
      <c r="B5615" s="97" t="s">
        <v>202</v>
      </c>
      <c r="C5615" s="22">
        <v>3.9</v>
      </c>
      <c r="D5615" s="101">
        <v>0.635</v>
      </c>
      <c r="F5615" s="22"/>
      <c r="G5615" s="4">
        <v>-1.5</v>
      </c>
      <c r="H5615" s="5">
        <v>-124.0</v>
      </c>
      <c r="I5615" s="12">
        <f>if(H5615&lt;0,-H5615/(-H5615+100),100/(H5615+100))/(if(H5615&lt;0,-H5615/(-H5615+100),100/(H5615+100))+if(H5614&lt;0,-H5614/(-H5614+100),100/(H5614+100)))</f>
        <v>0.53035894</v>
      </c>
      <c r="J5615" s="5">
        <v>47.0</v>
      </c>
      <c r="K5615" s="23">
        <f>IF(C5615&lt;&gt;"",IF(C5615+G5615&gt;0,C5615+G5615,""),IF(G5615-C5614&gt;0,G5615-C5614,""))</f>
        <v>2.4</v>
      </c>
      <c r="L5615" s="15">
        <f>if(K5615&lt;&gt;"",if(J5614-J5615&lt;G5615,1,if(G5615=J5614-J5615,"Push",0)),"")</f>
        <v>0</v>
      </c>
      <c r="M5615" s="93" t="str">
        <f t="shared" ref="M5615:V5615" si="120">IF($C5615&lt;&gt;"",IF($C5615+$G5615+M$5435&gt;0,$C5615+$G5615+M$5435,""),IF($G5615-$C5614+M$5435&gt;0,$G5615-$C5614+M$5435,""))</f>
        <v/>
      </c>
      <c r="N5615" s="93">
        <f t="shared" si="120"/>
        <v>7.3</v>
      </c>
      <c r="O5615" s="93" t="str">
        <f t="shared" si="120"/>
        <v/>
      </c>
      <c r="P5615" s="93">
        <f t="shared" si="120"/>
        <v>6.7</v>
      </c>
      <c r="Q5615" s="93">
        <f t="shared" si="120"/>
        <v>6.6</v>
      </c>
      <c r="R5615" s="93">
        <f t="shared" si="120"/>
        <v>1.9</v>
      </c>
      <c r="S5615" s="93">
        <f t="shared" si="120"/>
        <v>1.5</v>
      </c>
      <c r="T5615" s="93">
        <f t="shared" si="120"/>
        <v>3</v>
      </c>
      <c r="U5615" s="93">
        <f t="shared" si="120"/>
        <v>2.3</v>
      </c>
      <c r="V5615" s="93" t="str">
        <f t="shared" si="120"/>
        <v/>
      </c>
      <c r="W5615" s="93" t="str">
        <f>if(or(B5615="BAY",B5615="ISU",B5615="KSU",B5615="KU",B5615="OKST",B5615="OU",B5615="TCU",B5615="TEX",B5615="TTU",B5615="WVU",B5615="DAV",B5615="DAY",B5615="DUQ",B5615="FOR",B5615="GMU",B5615="GW",B5615="JOES",B5615="LAS",B5615="MASS",B5615="RICH",B5615="SBU",B5615="SLU",B5615="URI",B5615="VCU"),K5615,if(or(B5615="CAM",B5615="CHSO",B5615="GWEB",B5615="HAMP",B5615="HP",B5615="LONG",B5615="PRES",B5615="RAD",B5615="SCUP",B5615="UNCA",B5615="WIN"),K5614,""))</f>
        <v/>
      </c>
    </row>
    <row r="5616" hidden="1">
      <c r="A5616" s="98">
        <v>44233.0</v>
      </c>
      <c r="B5616" s="102" t="s">
        <v>75</v>
      </c>
      <c r="C5616" s="11"/>
      <c r="D5616" s="11"/>
      <c r="E5616" s="10">
        <v>40.8</v>
      </c>
      <c r="F5616" s="11"/>
      <c r="G5616" s="4">
        <v>4.5</v>
      </c>
      <c r="H5616" s="5">
        <v>165.0</v>
      </c>
      <c r="I5616" s="12">
        <f>if(H5616&lt;0,-H5616/(-H5616+100),100/(H5616+100))/(if(H5616&lt;0,-H5616/(-H5616+100),100/(H5616+100))+if(H5617&lt;0,-H5617/(-H5617+100),100/(H5617+100)))</f>
        <v>0.3595638078</v>
      </c>
      <c r="J5616" s="5">
        <v>67.0</v>
      </c>
      <c r="K5616" s="14">
        <f>IF(C5616&lt;&gt;"",IF(C5616+G5616&gt;0,C5616+G5616,""),IF(G5616-C5617&gt;0,G5616-C5617,""))</f>
        <v>1.4</v>
      </c>
      <c r="L5616" s="15">
        <f>if(K5616&lt;&gt;"",if(J5617-J5616&lt;G5616,1,if(G5616=J5617-J5616,"Push",0)),"")</f>
        <v>1</v>
      </c>
      <c r="M5616" s="93">
        <f t="shared" ref="M5616:V5616" si="121">IF($C5616&lt;&gt;"",IF($C5616+$G5616-M$5435&gt;0,$C5616+$G5616-M$5435,""),IF($G5616-$C5617-M$5435&gt;0,$G5616-$C5617-M$5435,""))</f>
        <v>4.9</v>
      </c>
      <c r="N5616" s="93" t="str">
        <f t="shared" si="121"/>
        <v/>
      </c>
      <c r="O5616" s="93">
        <f t="shared" si="121"/>
        <v>5.8</v>
      </c>
      <c r="P5616" s="93" t="str">
        <f t="shared" si="121"/>
        <v/>
      </c>
      <c r="Q5616" s="93" t="str">
        <f t="shared" si="121"/>
        <v/>
      </c>
      <c r="R5616" s="93">
        <f t="shared" si="121"/>
        <v>1.9</v>
      </c>
      <c r="S5616" s="93">
        <f t="shared" si="121"/>
        <v>2.3</v>
      </c>
      <c r="T5616" s="93">
        <f t="shared" si="121"/>
        <v>0.8</v>
      </c>
      <c r="U5616" s="93">
        <f t="shared" si="121"/>
        <v>1.5</v>
      </c>
      <c r="V5616" s="93">
        <f t="shared" si="121"/>
        <v>4</v>
      </c>
      <c r="W5616" s="93" t="str">
        <f>if(or(B5616="BAY",B5616="ISU",B5616="KSU",B5616="KU",B5616="OKST",B5616="OU",B5616="TCU",B5616="TEX",B5616="TTU",B5616="WVU",B5616="DAV",B5616="DAY",B5616="DUQ",B5616="FOR",B5616="GMU",B5616="GW",B5616="JOES",B5616="LAS",B5616="MASS",B5616="RICH",B5616="SBU",B5616="SLU",B5616="URI",B5616="VCU"),K5616,if(or(B5616="CAM",B5616="CHSO",B5616="GWEB",B5616="HAMP",B5616="HP",B5616="LONG",B5616="PRES",B5616="RAD",B5616="SCUP",B5616="UNCA",B5616="WIN"),K5617,""))</f>
        <v/>
      </c>
    </row>
    <row r="5617" hidden="1">
      <c r="B5617" s="97" t="s">
        <v>283</v>
      </c>
      <c r="C5617" s="22">
        <v>3.1</v>
      </c>
      <c r="D5617" s="101">
        <v>0.614</v>
      </c>
      <c r="F5617" s="22"/>
      <c r="G5617" s="4">
        <v>-4.5</v>
      </c>
      <c r="H5617" s="5">
        <v>-205.0</v>
      </c>
      <c r="I5617" s="12">
        <f>if(H5617&lt;0,-H5617/(-H5617+100),100/(H5617+100))/(if(H5617&lt;0,-H5617/(-H5617+100),100/(H5617+100))+if(H5616&lt;0,-H5616/(-H5616+100),100/(H5616+100)))</f>
        <v>0.6404361922</v>
      </c>
      <c r="J5617" s="5">
        <v>65.0</v>
      </c>
      <c r="K5617" s="23" t="str">
        <f>IF(C5617&lt;&gt;"",IF(C5617+G5617&gt;0,C5617+G5617,""),IF(G5617-C5616&gt;0,G5617-C5616,""))</f>
        <v/>
      </c>
      <c r="L5617" s="15" t="str">
        <f>if(K5617&lt;&gt;"",if(J5616-J5617&lt;G5617,1,if(G5617=J5616-J5617,"Push",0)),"")</f>
        <v/>
      </c>
      <c r="M5617" s="93" t="str">
        <f t="shared" ref="M5617:V5617" si="122">IF($C5617&lt;&gt;"",IF($C5617+$G5617+M$5435&gt;0,$C5617+$G5617+M$5435,""),IF($G5617-$C5616+M$5435&gt;0,$G5617-$C5616+M$5435,""))</f>
        <v/>
      </c>
      <c r="N5617" s="93">
        <f t="shared" si="122"/>
        <v>3.5</v>
      </c>
      <c r="O5617" s="93" t="str">
        <f t="shared" si="122"/>
        <v/>
      </c>
      <c r="P5617" s="93">
        <f t="shared" si="122"/>
        <v>2.9</v>
      </c>
      <c r="Q5617" s="93">
        <f t="shared" si="122"/>
        <v>2.8</v>
      </c>
      <c r="R5617" s="93" t="str">
        <f t="shared" si="122"/>
        <v/>
      </c>
      <c r="S5617" s="93" t="str">
        <f t="shared" si="122"/>
        <v/>
      </c>
      <c r="T5617" s="93" t="str">
        <f t="shared" si="122"/>
        <v/>
      </c>
      <c r="U5617" s="93" t="str">
        <f t="shared" si="122"/>
        <v/>
      </c>
      <c r="V5617" s="93" t="str">
        <f t="shared" si="122"/>
        <v/>
      </c>
      <c r="W5617" s="93" t="str">
        <f>if(or(B5617="BAY",B5617="ISU",B5617="KSU",B5617="KU",B5617="OKST",B5617="OU",B5617="TCU",B5617="TEX",B5617="TTU",B5617="WVU",B5617="DAV",B5617="DAY",B5617="DUQ",B5617="FOR",B5617="GMU",B5617="GW",B5617="JOES",B5617="LAS",B5617="MASS",B5617="RICH",B5617="SBU",B5617="SLU",B5617="URI",B5617="VCU"),K5617,if(or(B5617="CAM",B5617="CHSO",B5617="GWEB",B5617="HAMP",B5617="HP",B5617="LONG",B5617="PRES",B5617="RAD",B5617="SCUP",B5617="UNCA",B5617="WIN"),K5616,""))</f>
        <v/>
      </c>
    </row>
    <row r="5618" hidden="1">
      <c r="A5618" s="98">
        <v>44233.0</v>
      </c>
      <c r="B5618" s="102" t="s">
        <v>177</v>
      </c>
      <c r="C5618" s="11">
        <v>2.8</v>
      </c>
      <c r="D5618" s="103">
        <v>0.607</v>
      </c>
      <c r="E5618" s="10">
        <v>34.0</v>
      </c>
      <c r="F5618" s="11"/>
      <c r="G5618" s="4">
        <v>-2.0</v>
      </c>
      <c r="H5618" s="5">
        <v>-143.0</v>
      </c>
      <c r="I5618" s="12">
        <f>if(H5618&lt;0,-H5618/(-H5618+100),100/(H5618+100))/(if(H5618&lt;0,-H5618/(-H5618+100),100/(H5618+100))+if(H5619&lt;0,-H5619/(-H5619+100),100/(H5619+100)))</f>
        <v>0.5642037303</v>
      </c>
      <c r="J5618" s="5">
        <v>81.0</v>
      </c>
      <c r="K5618" s="14">
        <f>IF(C5618&lt;&gt;"",IF(C5618+G5618&gt;0,C5618+G5618,""),IF(G5618-C5619&gt;0,G5618-C5619,""))</f>
        <v>0.8</v>
      </c>
      <c r="L5618" s="15">
        <f>if(K5618&lt;&gt;"",if(J5619-J5618&lt;G5618,1,if(G5618=J5619-J5618,"Push",0)),"")</f>
        <v>0</v>
      </c>
      <c r="M5618" s="93">
        <f t="shared" ref="M5618:V5618" si="123">IF($C5618&lt;&gt;"",IF($C5618+$G5618-M$5435&gt;0,$C5618+$G5618-M$5435,""),IF($G5618-$C5619-M$5435&gt;0,$G5618-$C5619-M$5435,""))</f>
        <v>4.3</v>
      </c>
      <c r="N5618" s="93" t="str">
        <f t="shared" si="123"/>
        <v/>
      </c>
      <c r="O5618" s="93">
        <f t="shared" si="123"/>
        <v>5.2</v>
      </c>
      <c r="P5618" s="93" t="str">
        <f t="shared" si="123"/>
        <v/>
      </c>
      <c r="Q5618" s="93" t="str">
        <f t="shared" si="123"/>
        <v/>
      </c>
      <c r="R5618" s="93">
        <f t="shared" si="123"/>
        <v>1.3</v>
      </c>
      <c r="S5618" s="93">
        <f t="shared" si="123"/>
        <v>1.7</v>
      </c>
      <c r="T5618" s="93">
        <f t="shared" si="123"/>
        <v>0.2</v>
      </c>
      <c r="U5618" s="93">
        <f t="shared" si="123"/>
        <v>0.9</v>
      </c>
      <c r="V5618" s="93">
        <f t="shared" si="123"/>
        <v>3.4</v>
      </c>
      <c r="W5618" s="93" t="str">
        <f>if(or(B5618="BAY",B5618="ISU",B5618="KSU",B5618="KU",B5618="OKST",B5618="OU",B5618="TCU",B5618="TEX",B5618="TTU",B5618="WVU",B5618="DAV",B5618="DAY",B5618="DUQ",B5618="FOR",B5618="GMU",B5618="GW",B5618="JOES",B5618="LAS",B5618="MASS",B5618="RICH",B5618="SBU",B5618="SLU",B5618="URI",B5618="VCU"),K5618,if(or(B5618="CAM",B5618="CHSO",B5618="GWEB",B5618="HAMP",B5618="HP",B5618="LONG",B5618="PRES",B5618="RAD",B5618="SCUP",B5618="UNCA",B5618="WIN"),K5619,""))</f>
        <v/>
      </c>
    </row>
    <row r="5619" hidden="1">
      <c r="B5619" s="97" t="s">
        <v>296</v>
      </c>
      <c r="C5619" s="22"/>
      <c r="D5619" s="22"/>
      <c r="F5619" s="22"/>
      <c r="G5619" s="4">
        <v>2.0</v>
      </c>
      <c r="H5619" s="5">
        <v>120.0</v>
      </c>
      <c r="I5619" s="12">
        <f>if(H5619&lt;0,-H5619/(-H5619+100),100/(H5619+100))/(if(H5619&lt;0,-H5619/(-H5619+100),100/(H5619+100))+if(H5618&lt;0,-H5618/(-H5618+100),100/(H5618+100)))</f>
        <v>0.4357962697</v>
      </c>
      <c r="J5619" s="5">
        <v>85.0</v>
      </c>
      <c r="K5619" s="23" t="str">
        <f>IF(C5619&lt;&gt;"",IF(C5619+G5619&gt;0,C5619+G5619,""),IF(G5619-C5618&gt;0,G5619-C5618,""))</f>
        <v/>
      </c>
      <c r="L5619" s="15" t="str">
        <f>if(K5619&lt;&gt;"",if(J5618-J5619&lt;G5619,1,if(G5619=J5618-J5619,"Push",0)),"")</f>
        <v/>
      </c>
      <c r="M5619" s="93" t="str">
        <f t="shared" ref="M5619:V5619" si="124">IF($C5619&lt;&gt;"",IF($C5619+$G5619+M$5435&gt;0,$C5619+$G5619+M$5435,""),IF($G5619-$C5618+M$5435&gt;0,$G5619-$C5618+M$5435,""))</f>
        <v/>
      </c>
      <c r="N5619" s="93">
        <f t="shared" si="124"/>
        <v>4.1</v>
      </c>
      <c r="O5619" s="93" t="str">
        <f t="shared" si="124"/>
        <v/>
      </c>
      <c r="P5619" s="93">
        <f t="shared" si="124"/>
        <v>3.5</v>
      </c>
      <c r="Q5619" s="93">
        <f t="shared" si="124"/>
        <v>3.4</v>
      </c>
      <c r="R5619" s="93" t="str">
        <f t="shared" si="124"/>
        <v/>
      </c>
      <c r="S5619" s="93" t="str">
        <f t="shared" si="124"/>
        <v/>
      </c>
      <c r="T5619" s="93" t="str">
        <f t="shared" si="124"/>
        <v/>
      </c>
      <c r="U5619" s="93" t="str">
        <f t="shared" si="124"/>
        <v/>
      </c>
      <c r="V5619" s="93" t="str">
        <f t="shared" si="124"/>
        <v/>
      </c>
      <c r="W5619" s="93" t="str">
        <f>if(or(B5619="BAY",B5619="ISU",B5619="KSU",B5619="KU",B5619="OKST",B5619="OU",B5619="TCU",B5619="TEX",B5619="TTU",B5619="WVU",B5619="DAV",B5619="DAY",B5619="DUQ",B5619="FOR",B5619="GMU",B5619="GW",B5619="JOES",B5619="LAS",B5619="MASS",B5619="RICH",B5619="SBU",B5619="SLU",B5619="URI",B5619="VCU"),K5619,if(or(B5619="CAM",B5619="CHSO",B5619="GWEB",B5619="HAMP",B5619="HP",B5619="LONG",B5619="PRES",B5619="RAD",B5619="SCUP",B5619="UNCA",B5619="WIN"),K5618,""))</f>
        <v/>
      </c>
    </row>
    <row r="5620" hidden="1">
      <c r="A5620" s="98">
        <v>44233.0</v>
      </c>
      <c r="B5620" s="110" t="s">
        <v>289</v>
      </c>
      <c r="C5620" s="11"/>
      <c r="D5620" s="11"/>
      <c r="E5620" s="10">
        <v>19.3</v>
      </c>
      <c r="F5620" s="11"/>
      <c r="G5620" s="69"/>
      <c r="I5620" s="12"/>
      <c r="J5620" s="5">
        <v>58.0</v>
      </c>
      <c r="K5620" s="14"/>
      <c r="L5620" s="15"/>
    </row>
    <row r="5621" hidden="1">
      <c r="B5621" s="97" t="s">
        <v>59</v>
      </c>
      <c r="C5621" s="22">
        <v>41.5</v>
      </c>
      <c r="D5621" s="101">
        <v>0.997</v>
      </c>
      <c r="F5621" s="22"/>
      <c r="G5621" s="69"/>
      <c r="I5621" s="12"/>
      <c r="J5621" s="5">
        <v>110.0</v>
      </c>
      <c r="K5621" s="23"/>
      <c r="L5621" s="15"/>
    </row>
    <row r="5622" hidden="1">
      <c r="A5622" s="98">
        <v>44233.0</v>
      </c>
      <c r="B5622" s="102" t="s">
        <v>169</v>
      </c>
      <c r="C5622" s="11"/>
      <c r="D5622" s="11"/>
      <c r="E5622" s="10"/>
      <c r="F5622" s="11"/>
      <c r="G5622" s="69"/>
      <c r="I5622" s="12"/>
      <c r="J5622" s="5">
        <v>69.0</v>
      </c>
      <c r="K5622" s="14"/>
      <c r="L5622" s="15"/>
    </row>
    <row r="5623" hidden="1">
      <c r="B5623" s="97" t="s">
        <v>140</v>
      </c>
      <c r="C5623" s="22"/>
      <c r="D5623" s="22"/>
      <c r="F5623" s="22"/>
      <c r="G5623" s="69"/>
      <c r="I5623" s="12"/>
      <c r="J5623" s="5">
        <v>74.0</v>
      </c>
      <c r="K5623" s="23"/>
      <c r="L5623" s="15"/>
    </row>
    <row r="5624" hidden="1">
      <c r="A5624" s="104">
        <v>44233.0</v>
      </c>
      <c r="B5624" s="105" t="s">
        <v>44</v>
      </c>
      <c r="C5624" s="30"/>
      <c r="D5624" s="30"/>
      <c r="E5624" s="29">
        <v>91.2</v>
      </c>
      <c r="F5624" s="30"/>
      <c r="G5624" s="68"/>
      <c r="H5624" s="31"/>
      <c r="I5624" s="32"/>
      <c r="J5624" s="41">
        <v>60.0</v>
      </c>
      <c r="K5624" s="34"/>
      <c r="L5624" s="35"/>
    </row>
    <row r="5625" hidden="1">
      <c r="B5625" s="106" t="s">
        <v>72</v>
      </c>
      <c r="C5625" s="39">
        <v>4.4</v>
      </c>
      <c r="D5625" s="107">
        <v>0.664</v>
      </c>
      <c r="F5625" s="39"/>
      <c r="G5625" s="68"/>
      <c r="H5625" s="31"/>
      <c r="I5625" s="32"/>
      <c r="J5625" s="41">
        <v>75.0</v>
      </c>
      <c r="K5625" s="40"/>
      <c r="L5625" s="35"/>
    </row>
    <row r="5626" hidden="1">
      <c r="A5626" s="98">
        <v>44233.0</v>
      </c>
      <c r="B5626" s="102" t="s">
        <v>70</v>
      </c>
      <c r="C5626" s="11"/>
      <c r="D5626" s="11"/>
      <c r="E5626" s="10">
        <v>47.6</v>
      </c>
      <c r="F5626" s="11"/>
      <c r="G5626" s="4">
        <v>1.0</v>
      </c>
      <c r="H5626" s="5">
        <v>-105.0</v>
      </c>
      <c r="I5626" s="12">
        <f>if(H5626&lt;0,-H5626/(-H5626+100),100/(H5626+100))/(if(H5626&lt;0,-H5626/(-H5626+100),100/(H5626+100))+if(H5627&lt;0,-H5627/(-H5627+100),100/(H5627+100)))</f>
        <v>0.4891657638</v>
      </c>
      <c r="J5626" s="5">
        <v>79.0</v>
      </c>
      <c r="K5626" s="14" t="str">
        <f>IF(C5626&lt;&gt;"",IF(C5626+G5626&gt;0,C5626+G5626,""),IF(G5626-C5627&gt;0,G5626-C5627,""))</f>
        <v/>
      </c>
      <c r="L5626" s="15" t="str">
        <f>if(K5626&lt;&gt;"",if(J5627-J5626&lt;G5626,1,if(G5626=J5627-J5626,"Push",0)),"")</f>
        <v/>
      </c>
      <c r="M5626" s="93">
        <f t="shared" ref="M5626:V5626" si="125">IF($C5626&lt;&gt;"",IF($C5626+$G5626-M$5435&gt;0,$C5626+$G5626-M$5435,""),IF($G5626-$C5627-M$5435&gt;0,$G5626-$C5627-M$5435,""))</f>
        <v>1.6</v>
      </c>
      <c r="N5626" s="93" t="str">
        <f t="shared" si="125"/>
        <v/>
      </c>
      <c r="O5626" s="93">
        <f t="shared" si="125"/>
        <v>2.5</v>
      </c>
      <c r="P5626" s="93" t="str">
        <f t="shared" si="125"/>
        <v/>
      </c>
      <c r="Q5626" s="93" t="str">
        <f t="shared" si="125"/>
        <v/>
      </c>
      <c r="R5626" s="93" t="str">
        <f t="shared" si="125"/>
        <v/>
      </c>
      <c r="S5626" s="93" t="str">
        <f t="shared" si="125"/>
        <v/>
      </c>
      <c r="T5626" s="93" t="str">
        <f t="shared" si="125"/>
        <v/>
      </c>
      <c r="U5626" s="93" t="str">
        <f t="shared" si="125"/>
        <v/>
      </c>
      <c r="V5626" s="93">
        <f t="shared" si="125"/>
        <v>0.7</v>
      </c>
      <c r="W5626" s="93" t="str">
        <f>if(or(B5626="BAY",B5626="ISU",B5626="KSU",B5626="KU",B5626="OKST",B5626="OU",B5626="TCU",B5626="TEX",B5626="TTU",B5626="WVU",B5626="DAV",B5626="DAY",B5626="DUQ",B5626="FOR",B5626="GMU",B5626="GW",B5626="JOES",B5626="LAS",B5626="MASS",B5626="RICH",B5626="SBU",B5626="SLU",B5626="URI",B5626="VCU"),K5626,if(or(B5626="CAM",B5626="CHSO",B5626="GWEB",B5626="HAMP",B5626="HP",B5626="LONG",B5626="PRES",B5626="RAD",B5626="SCUP",B5626="UNCA",B5626="WIN"),K5627,""))</f>
        <v/>
      </c>
    </row>
    <row r="5627" hidden="1">
      <c r="B5627" s="97" t="s">
        <v>402</v>
      </c>
      <c r="C5627" s="22">
        <v>2.9</v>
      </c>
      <c r="D5627" s="101">
        <v>0.613</v>
      </c>
      <c r="F5627" s="22"/>
      <c r="G5627" s="4">
        <v>-1.0</v>
      </c>
      <c r="H5627" s="5">
        <v>-115.0</v>
      </c>
      <c r="I5627" s="12">
        <f>if(H5627&lt;0,-H5627/(-H5627+100),100/(H5627+100))/(if(H5627&lt;0,-H5627/(-H5627+100),100/(H5627+100))+if(H5626&lt;0,-H5626/(-H5626+100),100/(H5626+100)))</f>
        <v>0.5108342362</v>
      </c>
      <c r="J5627" s="5">
        <v>65.0</v>
      </c>
      <c r="K5627" s="23">
        <f>IF(C5627&lt;&gt;"",IF(C5627+G5627&gt;0,C5627+G5627,""),IF(G5627-C5626&gt;0,G5627-C5626,""))</f>
        <v>1.9</v>
      </c>
      <c r="L5627" s="15">
        <f>if(K5627&lt;&gt;"",if(J5626-J5627&lt;G5627,1,if(G5627=J5626-J5627,"Push",0)),"")</f>
        <v>0</v>
      </c>
      <c r="M5627" s="93" t="str">
        <f t="shared" ref="M5627:V5627" si="126">IF($C5627&lt;&gt;"",IF($C5627+$G5627+M$5435&gt;0,$C5627+$G5627+M$5435,""),IF($G5627-$C5626+M$5435&gt;0,$G5627-$C5626+M$5435,""))</f>
        <v/>
      </c>
      <c r="N5627" s="93">
        <f t="shared" si="126"/>
        <v>6.8</v>
      </c>
      <c r="O5627" s="93" t="str">
        <f t="shared" si="126"/>
        <v/>
      </c>
      <c r="P5627" s="93">
        <f t="shared" si="126"/>
        <v>6.2</v>
      </c>
      <c r="Q5627" s="93">
        <f t="shared" si="126"/>
        <v>6.1</v>
      </c>
      <c r="R5627" s="93">
        <f t="shared" si="126"/>
        <v>1.4</v>
      </c>
      <c r="S5627" s="93">
        <f t="shared" si="126"/>
        <v>1</v>
      </c>
      <c r="T5627" s="93">
        <f t="shared" si="126"/>
        <v>2.5</v>
      </c>
      <c r="U5627" s="93">
        <f t="shared" si="126"/>
        <v>1.8</v>
      </c>
      <c r="V5627" s="93" t="str">
        <f t="shared" si="126"/>
        <v/>
      </c>
      <c r="W5627" s="93" t="str">
        <f>if(or(B5627="BAY",B5627="ISU",B5627="KSU",B5627="KU",B5627="OKST",B5627="OU",B5627="TCU",B5627="TEX",B5627="TTU",B5627="WVU",B5627="DAV",B5627="DAY",B5627="DUQ",B5627="FOR",B5627="GMU",B5627="GW",B5627="JOES",B5627="LAS",B5627="MASS",B5627="RICH",B5627="SBU",B5627="SLU",B5627="URI",B5627="VCU"),K5627,if(or(B5627="CAM",B5627="CHSO",B5627="GWEB",B5627="HAMP",B5627="HP",B5627="LONG",B5627="PRES",B5627="RAD",B5627="SCUP",B5627="UNCA",B5627="WIN"),K5626,""))</f>
        <v/>
      </c>
    </row>
    <row r="5628" hidden="1">
      <c r="A5628" s="104">
        <v>44233.0</v>
      </c>
      <c r="B5628" s="105" t="s">
        <v>435</v>
      </c>
      <c r="C5628" s="30">
        <v>5.0</v>
      </c>
      <c r="D5628" s="108">
        <v>0.674</v>
      </c>
      <c r="E5628" s="29">
        <v>46.7</v>
      </c>
      <c r="F5628" s="30"/>
      <c r="G5628" s="68"/>
      <c r="H5628" s="31"/>
      <c r="I5628" s="32"/>
      <c r="J5628" s="41">
        <v>74.0</v>
      </c>
      <c r="K5628" s="34"/>
      <c r="L5628" s="35"/>
    </row>
    <row r="5629" hidden="1">
      <c r="B5629" s="106" t="s">
        <v>89</v>
      </c>
      <c r="C5629" s="39"/>
      <c r="D5629" s="39"/>
      <c r="F5629" s="39"/>
      <c r="G5629" s="68"/>
      <c r="H5629" s="31"/>
      <c r="I5629" s="32"/>
      <c r="J5629" s="41">
        <v>67.0</v>
      </c>
      <c r="K5629" s="40"/>
      <c r="L5629" s="35"/>
    </row>
    <row r="5630" hidden="1">
      <c r="A5630" s="98">
        <v>44233.0</v>
      </c>
      <c r="B5630" s="102" t="s">
        <v>123</v>
      </c>
      <c r="C5630" s="11"/>
      <c r="D5630" s="11"/>
      <c r="E5630" s="10">
        <v>45.7</v>
      </c>
      <c r="F5630" s="11"/>
      <c r="G5630" s="4">
        <v>5.0</v>
      </c>
      <c r="H5630" s="5">
        <v>180.0</v>
      </c>
      <c r="I5630" s="12">
        <f>if(H5630&lt;0,-H5630/(-H5630+100),100/(H5630+100))/(if(H5630&lt;0,-H5630/(-H5630+100),100/(H5630+100))+if(H5631&lt;0,-H5631/(-H5631+100),100/(H5631+100)))</f>
        <v>0.3418803419</v>
      </c>
      <c r="J5630" s="5">
        <v>80.0</v>
      </c>
      <c r="K5630" s="14">
        <f>IF(C5630&lt;&gt;"",IF(C5630+G5630&gt;0,C5630+G5630,""),IF(G5630-C5631&gt;0,G5630-C5631,""))</f>
        <v>3.3</v>
      </c>
      <c r="L5630" s="15">
        <f>if(K5630&lt;&gt;"",if(J5631-J5630&lt;G5630,1,if(G5630=J5631-J5630,"Push",0)),"")</f>
        <v>1</v>
      </c>
      <c r="M5630" s="93">
        <f t="shared" ref="M5630:V5630" si="127">IF($C5630&lt;&gt;"",IF($C5630+$G5630-M$5435&gt;0,$C5630+$G5630-M$5435,""),IF($G5630-$C5631-M$5435&gt;0,$G5630-$C5631-M$5435,""))</f>
        <v>6.8</v>
      </c>
      <c r="N5630" s="93" t="str">
        <f t="shared" si="127"/>
        <v/>
      </c>
      <c r="O5630" s="93">
        <f t="shared" si="127"/>
        <v>7.7</v>
      </c>
      <c r="P5630" s="93" t="str">
        <f t="shared" si="127"/>
        <v/>
      </c>
      <c r="Q5630" s="93" t="str">
        <f t="shared" si="127"/>
        <v/>
      </c>
      <c r="R5630" s="93">
        <f t="shared" si="127"/>
        <v>3.8</v>
      </c>
      <c r="S5630" s="93">
        <f t="shared" si="127"/>
        <v>4.2</v>
      </c>
      <c r="T5630" s="93">
        <f t="shared" si="127"/>
        <v>2.7</v>
      </c>
      <c r="U5630" s="93">
        <f t="shared" si="127"/>
        <v>3.4</v>
      </c>
      <c r="V5630" s="93">
        <f t="shared" si="127"/>
        <v>5.9</v>
      </c>
      <c r="W5630" s="93" t="str">
        <f>if(or(B5630="BAY",B5630="ISU",B5630="KSU",B5630="KU",B5630="OKST",B5630="OU",B5630="TCU",B5630="TEX",B5630="TTU",B5630="WVU",B5630="DAV",B5630="DAY",B5630="DUQ",B5630="FOR",B5630="GMU",B5630="GW",B5630="JOES",B5630="LAS",B5630="MASS",B5630="RICH",B5630="SBU",B5630="SLU",B5630="URI",B5630="VCU"),K5630,if(or(B5630="CAM",B5630="CHSO",B5630="GWEB",B5630="HAMP",B5630="HP",B5630="LONG",B5630="PRES",B5630="RAD",B5630="SCUP",B5630="UNCA",B5630="WIN"),K5631,""))</f>
        <v/>
      </c>
    </row>
    <row r="5631" hidden="1">
      <c r="B5631" s="97" t="s">
        <v>356</v>
      </c>
      <c r="C5631" s="22">
        <v>1.7</v>
      </c>
      <c r="D5631" s="101">
        <v>0.559</v>
      </c>
      <c r="F5631" s="22"/>
      <c r="G5631" s="4">
        <v>-5.0</v>
      </c>
      <c r="H5631" s="5">
        <v>-220.0</v>
      </c>
      <c r="I5631" s="12">
        <f>if(H5631&lt;0,-H5631/(-H5631+100),100/(H5631+100))/(if(H5631&lt;0,-H5631/(-H5631+100),100/(H5631+100))+if(H5630&lt;0,-H5630/(-H5630+100),100/(H5630+100)))</f>
        <v>0.6581196581</v>
      </c>
      <c r="J5631" s="5">
        <v>70.0</v>
      </c>
      <c r="K5631" s="23" t="str">
        <f>IF(C5631&lt;&gt;"",IF(C5631+G5631&gt;0,C5631+G5631,""),IF(G5631-C5630&gt;0,G5631-C5630,""))</f>
        <v/>
      </c>
      <c r="L5631" s="15" t="str">
        <f>if(K5631&lt;&gt;"",if(J5630-J5631&lt;G5631,1,if(G5631=J5630-J5631,"Push",0)),"")</f>
        <v/>
      </c>
      <c r="M5631" s="93" t="str">
        <f t="shared" ref="M5631:V5631" si="128">IF($C5631&lt;&gt;"",IF($C5631+$G5631+M$5435&gt;0,$C5631+$G5631+M$5435,""),IF($G5631-$C5630+M$5435&gt;0,$G5631-$C5630+M$5435,""))</f>
        <v/>
      </c>
      <c r="N5631" s="93">
        <f t="shared" si="128"/>
        <v>1.6</v>
      </c>
      <c r="O5631" s="93" t="str">
        <f t="shared" si="128"/>
        <v/>
      </c>
      <c r="P5631" s="93">
        <f t="shared" si="128"/>
        <v>1</v>
      </c>
      <c r="Q5631" s="93">
        <f t="shared" si="128"/>
        <v>0.9</v>
      </c>
      <c r="R5631" s="93" t="str">
        <f t="shared" si="128"/>
        <v/>
      </c>
      <c r="S5631" s="93" t="str">
        <f t="shared" si="128"/>
        <v/>
      </c>
      <c r="T5631" s="93" t="str">
        <f t="shared" si="128"/>
        <v/>
      </c>
      <c r="U5631" s="93" t="str">
        <f t="shared" si="128"/>
        <v/>
      </c>
      <c r="V5631" s="93" t="str">
        <f t="shared" si="128"/>
        <v/>
      </c>
      <c r="W5631" s="93" t="str">
        <f>if(or(B5631="BAY",B5631="ISU",B5631="KSU",B5631="KU",B5631="OKST",B5631="OU",B5631="TCU",B5631="TEX",B5631="TTU",B5631="WVU",B5631="DAV",B5631="DAY",B5631="DUQ",B5631="FOR",B5631="GMU",B5631="GW",B5631="JOES",B5631="LAS",B5631="MASS",B5631="RICH",B5631="SBU",B5631="SLU",B5631="URI",B5631="VCU"),K5631,if(or(B5631="CAM",B5631="CHSO",B5631="GWEB",B5631="HAMP",B5631="HP",B5631="LONG",B5631="PRES",B5631="RAD",B5631="SCUP",B5631="UNCA",B5631="WIN"),K5630,""))</f>
        <v/>
      </c>
    </row>
    <row r="5632" hidden="1">
      <c r="A5632" s="98">
        <v>44233.0</v>
      </c>
      <c r="B5632" s="102" t="s">
        <v>78</v>
      </c>
      <c r="C5632" s="11">
        <v>3.4</v>
      </c>
      <c r="D5632" s="103">
        <v>0.622</v>
      </c>
      <c r="E5632" s="10">
        <v>87.4</v>
      </c>
      <c r="F5632" s="11"/>
      <c r="G5632" s="4">
        <v>-2.0</v>
      </c>
      <c r="H5632" s="5">
        <v>-143.0</v>
      </c>
      <c r="I5632" s="12">
        <f>if(H5632&lt;0,-H5632/(-H5632+100),100/(H5632+100))/(if(H5632&lt;0,-H5632/(-H5632+100),100/(H5632+100))+if(H5633&lt;0,-H5633/(-H5633+100),100/(H5633+100)))</f>
        <v>0.5642037303</v>
      </c>
      <c r="J5632" s="5">
        <v>67.0</v>
      </c>
      <c r="K5632" s="14">
        <f>IF(C5632&lt;&gt;"",IF(C5632+G5632&gt;0,C5632+G5632,""),IF(G5632-C5633&gt;0,G5632-C5633,""))</f>
        <v>1.4</v>
      </c>
      <c r="L5632" s="15">
        <f>if(K5632&lt;&gt;"",if(J5633-J5632&lt;G5632,1,if(G5632=J5633-J5632,"Push",0)),"")</f>
        <v>0</v>
      </c>
      <c r="M5632" s="93">
        <f t="shared" ref="M5632:V5632" si="129">IF($C5632&lt;&gt;"",IF($C5632+$G5632-M$5435&gt;0,$C5632+$G5632-M$5435,""),IF($G5632-$C5633-M$5435&gt;0,$G5632-$C5633-M$5435,""))</f>
        <v>4.9</v>
      </c>
      <c r="N5632" s="93" t="str">
        <f t="shared" si="129"/>
        <v/>
      </c>
      <c r="O5632" s="93">
        <f t="shared" si="129"/>
        <v>5.8</v>
      </c>
      <c r="P5632" s="93" t="str">
        <f t="shared" si="129"/>
        <v/>
      </c>
      <c r="Q5632" s="93" t="str">
        <f t="shared" si="129"/>
        <v/>
      </c>
      <c r="R5632" s="93">
        <f t="shared" si="129"/>
        <v>1.9</v>
      </c>
      <c r="S5632" s="93">
        <f t="shared" si="129"/>
        <v>2.3</v>
      </c>
      <c r="T5632" s="93">
        <f t="shared" si="129"/>
        <v>0.8</v>
      </c>
      <c r="U5632" s="93">
        <f t="shared" si="129"/>
        <v>1.5</v>
      </c>
      <c r="V5632" s="93">
        <f t="shared" si="129"/>
        <v>4</v>
      </c>
      <c r="W5632" s="93">
        <f>if(or(B5632="BAY",B5632="ISU",B5632="KSU",B5632="KU",B5632="OKST",B5632="OU",B5632="TCU",B5632="TEX",B5632="TTU",B5632="WVU",B5632="DAV",B5632="DAY",B5632="DUQ",B5632="FOR",B5632="GMU",B5632="GW",B5632="JOES",B5632="LAS",B5632="MASS",B5632="RICH",B5632="SBU",B5632="SLU",B5632="URI",B5632="VCU"),K5632,if(or(B5632="CAM",B5632="CHSO",B5632="GWEB",B5632="HAMP",B5632="HP",B5632="LONG",B5632="PRES",B5632="RAD",B5632="SCUP",B5632="UNCA",B5632="WIN"),K5633,""))</f>
        <v>1.4</v>
      </c>
    </row>
    <row r="5633" hidden="1">
      <c r="B5633" s="97" t="s">
        <v>67</v>
      </c>
      <c r="C5633" s="22"/>
      <c r="D5633" s="22"/>
      <c r="F5633" s="22"/>
      <c r="G5633" s="4">
        <v>2.0</v>
      </c>
      <c r="H5633" s="5">
        <v>120.0</v>
      </c>
      <c r="I5633" s="12">
        <f>if(H5633&lt;0,-H5633/(-H5633+100),100/(H5633+100))/(if(H5633&lt;0,-H5633/(-H5633+100),100/(H5633+100))+if(H5632&lt;0,-H5632/(-H5632+100),100/(H5632+100)))</f>
        <v>0.4357962697</v>
      </c>
      <c r="J5633" s="5">
        <v>75.0</v>
      </c>
      <c r="K5633" s="23" t="str">
        <f>IF(C5633&lt;&gt;"",IF(C5633+G5633&gt;0,C5633+G5633,""),IF(G5633-C5632&gt;0,G5633-C5632,""))</f>
        <v/>
      </c>
      <c r="L5633" s="15" t="str">
        <f>if(K5633&lt;&gt;"",if(J5632-J5633&lt;G5633,1,if(G5633=J5632-J5633,"Push",0)),"")</f>
        <v/>
      </c>
      <c r="M5633" s="93" t="str">
        <f t="shared" ref="M5633:V5633" si="130">IF($C5633&lt;&gt;"",IF($C5633+$G5633+M$5435&gt;0,$C5633+$G5633+M$5435,""),IF($G5633-$C5632+M$5435&gt;0,$G5633-$C5632+M$5435,""))</f>
        <v/>
      </c>
      <c r="N5633" s="93">
        <f t="shared" si="130"/>
        <v>3.5</v>
      </c>
      <c r="O5633" s="93" t="str">
        <f t="shared" si="130"/>
        <v/>
      </c>
      <c r="P5633" s="93">
        <f t="shared" si="130"/>
        <v>2.9</v>
      </c>
      <c r="Q5633" s="93">
        <f t="shared" si="130"/>
        <v>2.8</v>
      </c>
      <c r="R5633" s="93" t="str">
        <f t="shared" si="130"/>
        <v/>
      </c>
      <c r="S5633" s="93" t="str">
        <f t="shared" si="130"/>
        <v/>
      </c>
      <c r="T5633" s="93" t="str">
        <f t="shared" si="130"/>
        <v/>
      </c>
      <c r="U5633" s="93" t="str">
        <f t="shared" si="130"/>
        <v/>
      </c>
      <c r="V5633" s="93" t="str">
        <f t="shared" si="130"/>
        <v/>
      </c>
      <c r="W5633" s="93" t="str">
        <f>if(or(B5633="BAY",B5633="ISU",B5633="KSU",B5633="KU",B5633="OKST",B5633="OU",B5633="TCU",B5633="TEX",B5633="TTU",B5633="WVU",B5633="DAV",B5633="DAY",B5633="DUQ",B5633="FOR",B5633="GMU",B5633="GW",B5633="JOES",B5633="LAS",B5633="MASS",B5633="RICH",B5633="SBU",B5633="SLU",B5633="URI",B5633="VCU"),K5633,if(or(B5633="CAM",B5633="CHSO",B5633="GWEB",B5633="HAMP",B5633="HP",B5633="LONG",B5633="PRES",B5633="RAD",B5633="SCUP",B5633="UNCA",B5633="WIN"),K5632,""))</f>
        <v/>
      </c>
    </row>
    <row r="5634" hidden="1">
      <c r="A5634" s="98">
        <v>44233.0</v>
      </c>
      <c r="B5634" s="102" t="s">
        <v>284</v>
      </c>
      <c r="C5634" s="11"/>
      <c r="D5634" s="11"/>
      <c r="E5634" s="10">
        <v>40.5</v>
      </c>
      <c r="F5634" s="11"/>
      <c r="G5634" s="4">
        <v>5.0</v>
      </c>
      <c r="H5634" s="5">
        <v>180.0</v>
      </c>
      <c r="I5634" s="12">
        <f>if(H5634&lt;0,-H5634/(-H5634+100),100/(H5634+100))/(if(H5634&lt;0,-H5634/(-H5634+100),100/(H5634+100))+if(H5635&lt;0,-H5635/(-H5635+100),100/(H5635+100)))</f>
        <v>0.3403141361</v>
      </c>
      <c r="J5634" s="5">
        <v>68.0</v>
      </c>
      <c r="K5634" s="14" t="str">
        <f>IF(C5634&lt;&gt;"",IF(C5634+G5634&gt;0,C5634+G5634,""),IF(G5634-C5635&gt;0,G5634-C5635,""))</f>
        <v/>
      </c>
      <c r="L5634" s="15" t="str">
        <f>if(K5634&lt;&gt;"",if(J5635-J5634&lt;G5634,1,if(G5634=J5635-J5634,"Push",0)),"")</f>
        <v/>
      </c>
      <c r="M5634" s="93">
        <f t="shared" ref="M5634:V5634" si="131">IF($C5634&lt;&gt;"",IF($C5634+$G5634-M$5435&gt;0,$C5634+$G5634-M$5435,""),IF($G5634-$C5635-M$5435&gt;0,$G5634-$C5635-M$5435,""))</f>
        <v>3</v>
      </c>
      <c r="N5634" s="93" t="str">
        <f t="shared" si="131"/>
        <v/>
      </c>
      <c r="O5634" s="93">
        <f t="shared" si="131"/>
        <v>3.9</v>
      </c>
      <c r="P5634" s="93" t="str">
        <f t="shared" si="131"/>
        <v/>
      </c>
      <c r="Q5634" s="93" t="str">
        <f t="shared" si="131"/>
        <v/>
      </c>
      <c r="R5634" s="93" t="str">
        <f t="shared" si="131"/>
        <v/>
      </c>
      <c r="S5634" s="93">
        <f t="shared" si="131"/>
        <v>0.4</v>
      </c>
      <c r="T5634" s="93" t="str">
        <f t="shared" si="131"/>
        <v/>
      </c>
      <c r="U5634" s="93" t="str">
        <f t="shared" si="131"/>
        <v/>
      </c>
      <c r="V5634" s="93">
        <f t="shared" si="131"/>
        <v>2.1</v>
      </c>
      <c r="W5634" s="93" t="str">
        <f>if(or(B5634="BAY",B5634="ISU",B5634="KSU",B5634="KU",B5634="OKST",B5634="OU",B5634="TCU",B5634="TEX",B5634="TTU",B5634="WVU",B5634="DAV",B5634="DAY",B5634="DUQ",B5634="FOR",B5634="GMU",B5634="GW",B5634="JOES",B5634="LAS",B5634="MASS",B5634="RICH",B5634="SBU",B5634="SLU",B5634="URI",B5634="VCU"),K5634,if(or(B5634="CAM",B5634="CHSO",B5634="GWEB",B5634="HAMP",B5634="HP",B5634="LONG",B5634="PRES",B5634="RAD",B5634="SCUP",B5634="UNCA",B5634="WIN"),K5635,""))</f>
        <v/>
      </c>
    </row>
    <row r="5635" hidden="1">
      <c r="B5635" s="97" t="s">
        <v>266</v>
      </c>
      <c r="C5635" s="22">
        <v>5.5</v>
      </c>
      <c r="D5635" s="101">
        <v>0.701</v>
      </c>
      <c r="F5635" s="22"/>
      <c r="G5635" s="4">
        <v>-5.0</v>
      </c>
      <c r="H5635" s="5">
        <v>-225.0</v>
      </c>
      <c r="I5635" s="12">
        <f>if(H5635&lt;0,-H5635/(-H5635+100),100/(H5635+100))/(if(H5635&lt;0,-H5635/(-H5635+100),100/(H5635+100))+if(H5634&lt;0,-H5634/(-H5634+100),100/(H5634+100)))</f>
        <v>0.6596858639</v>
      </c>
      <c r="J5635" s="5">
        <v>76.0</v>
      </c>
      <c r="K5635" s="23">
        <f>IF(C5635&lt;&gt;"",IF(C5635+G5635&gt;0,C5635+G5635,""),IF(G5635-C5634&gt;0,G5635-C5634,""))</f>
        <v>0.5</v>
      </c>
      <c r="L5635" s="15">
        <f>if(K5635&lt;&gt;"",if(J5634-J5635&lt;G5635,1,if(G5635=J5634-J5635,"Push",0)),"")</f>
        <v>1</v>
      </c>
      <c r="M5635" s="93" t="str">
        <f t="shared" ref="M5635:V5635" si="132">IF($C5635&lt;&gt;"",IF($C5635+$G5635+M$5435&gt;0,$C5635+$G5635+M$5435,""),IF($G5635-$C5634+M$5435&gt;0,$G5635-$C5634+M$5435,""))</f>
        <v/>
      </c>
      <c r="N5635" s="93">
        <f t="shared" si="132"/>
        <v>5.4</v>
      </c>
      <c r="O5635" s="93" t="str">
        <f t="shared" si="132"/>
        <v/>
      </c>
      <c r="P5635" s="93">
        <f t="shared" si="132"/>
        <v>4.8</v>
      </c>
      <c r="Q5635" s="93">
        <f t="shared" si="132"/>
        <v>4.7</v>
      </c>
      <c r="R5635" s="93" t="str">
        <f t="shared" si="132"/>
        <v/>
      </c>
      <c r="S5635" s="93" t="str">
        <f t="shared" si="132"/>
        <v/>
      </c>
      <c r="T5635" s="93">
        <f t="shared" si="132"/>
        <v>1.1</v>
      </c>
      <c r="U5635" s="93">
        <f t="shared" si="132"/>
        <v>0.4</v>
      </c>
      <c r="V5635" s="93" t="str">
        <f t="shared" si="132"/>
        <v/>
      </c>
      <c r="W5635" s="93" t="str">
        <f>if(or(B5635="BAY",B5635="ISU",B5635="KSU",B5635="KU",B5635="OKST",B5635="OU",B5635="TCU",B5635="TEX",B5635="TTU",B5635="WVU",B5635="DAV",B5635="DAY",B5635="DUQ",B5635="FOR",B5635="GMU",B5635="GW",B5635="JOES",B5635="LAS",B5635="MASS",B5635="RICH",B5635="SBU",B5635="SLU",B5635="URI",B5635="VCU"),K5635,if(or(B5635="CAM",B5635="CHSO",B5635="GWEB",B5635="HAMP",B5635="HP",B5635="LONG",B5635="PRES",B5635="RAD",B5635="SCUP",B5635="UNCA",B5635="WIN"),K5634,""))</f>
        <v/>
      </c>
    </row>
    <row r="5636" hidden="1">
      <c r="A5636" s="98">
        <v>44233.0</v>
      </c>
      <c r="B5636" s="110" t="s">
        <v>294</v>
      </c>
      <c r="C5636" s="11"/>
      <c r="D5636" s="11"/>
      <c r="E5636" s="10">
        <v>28.3</v>
      </c>
      <c r="F5636" s="11"/>
      <c r="G5636" s="69"/>
      <c r="I5636" s="12"/>
      <c r="J5636" s="5">
        <v>46.0</v>
      </c>
      <c r="K5636" s="14"/>
      <c r="L5636" s="15"/>
    </row>
    <row r="5637" hidden="1">
      <c r="B5637" s="97" t="s">
        <v>74</v>
      </c>
      <c r="C5637" s="22">
        <v>59.7</v>
      </c>
      <c r="D5637" s="101">
        <v>1.0</v>
      </c>
      <c r="F5637" s="22"/>
      <c r="G5637" s="69"/>
      <c r="I5637" s="12"/>
      <c r="J5637" s="5">
        <v>112.0</v>
      </c>
      <c r="K5637" s="23"/>
      <c r="L5637" s="15"/>
    </row>
    <row r="5638" hidden="1">
      <c r="A5638" s="98">
        <v>44233.0</v>
      </c>
      <c r="B5638" s="102" t="s">
        <v>277</v>
      </c>
      <c r="C5638" s="11">
        <v>6.2</v>
      </c>
      <c r="D5638" s="103">
        <v>0.725</v>
      </c>
      <c r="E5638" s="10">
        <v>40.0</v>
      </c>
      <c r="F5638" s="11"/>
      <c r="G5638" s="4">
        <v>-2.5</v>
      </c>
      <c r="H5638" s="5">
        <v>-148.0</v>
      </c>
      <c r="I5638" s="12">
        <f>if(H5638&lt;0,-H5638/(-H5638+100),100/(H5638+100))/(if(H5638&lt;0,-H5638/(-H5638+100),100/(H5638+100))+if(H5639&lt;0,-H5639/(-H5639+100),100/(H5639+100)))</f>
        <v>0.5676429568</v>
      </c>
      <c r="J5638" s="5">
        <v>56.0</v>
      </c>
      <c r="K5638" s="14">
        <f>IF(C5638&lt;&gt;"",IF(C5638+G5638&gt;0,C5638+G5638,""),IF(G5638-C5639&gt;0,G5638-C5639,""))</f>
        <v>3.7</v>
      </c>
      <c r="L5638" s="15">
        <f>if(K5638&lt;&gt;"",if(J5639-J5638&lt;G5638,1,if(G5638=J5639-J5638,"Push",0)),"")</f>
        <v>0</v>
      </c>
      <c r="M5638" s="93">
        <f t="shared" ref="M5638:V5638" si="133">IF($C5638&lt;&gt;"",IF($C5638+$G5638-M$5435&gt;0,$C5638+$G5638-M$5435,""),IF($G5638-$C5639-M$5435&gt;0,$G5638-$C5639-M$5435,""))</f>
        <v>7.2</v>
      </c>
      <c r="N5638" s="93" t="str">
        <f t="shared" si="133"/>
        <v/>
      </c>
      <c r="O5638" s="93">
        <f t="shared" si="133"/>
        <v>8.1</v>
      </c>
      <c r="P5638" s="93" t="str">
        <f t="shared" si="133"/>
        <v/>
      </c>
      <c r="Q5638" s="93" t="str">
        <f t="shared" si="133"/>
        <v/>
      </c>
      <c r="R5638" s="93">
        <f t="shared" si="133"/>
        <v>4.2</v>
      </c>
      <c r="S5638" s="93">
        <f t="shared" si="133"/>
        <v>4.6</v>
      </c>
      <c r="T5638" s="93">
        <f t="shared" si="133"/>
        <v>3.1</v>
      </c>
      <c r="U5638" s="93">
        <f t="shared" si="133"/>
        <v>3.8</v>
      </c>
      <c r="V5638" s="93">
        <f t="shared" si="133"/>
        <v>6.3</v>
      </c>
      <c r="W5638" s="93" t="str">
        <f>if(or(B5638="BAY",B5638="ISU",B5638="KSU",B5638="KU",B5638="OKST",B5638="OU",B5638="TCU",B5638="TEX",B5638="TTU",B5638="WVU",B5638="DAV",B5638="DAY",B5638="DUQ",B5638="FOR",B5638="GMU",B5638="GW",B5638="JOES",B5638="LAS",B5638="MASS",B5638="RICH",B5638="SBU",B5638="SLU",B5638="URI",B5638="VCU"),K5638,if(or(B5638="CAM",B5638="CHSO",B5638="GWEB",B5638="HAMP",B5638="HP",B5638="LONG",B5638="PRES",B5638="RAD",B5638="SCUP",B5638="UNCA",B5638="WIN"),K5639,""))</f>
        <v/>
      </c>
    </row>
    <row r="5639" hidden="1">
      <c r="B5639" s="97" t="s">
        <v>365</v>
      </c>
      <c r="C5639" s="22"/>
      <c r="D5639" s="22"/>
      <c r="F5639" s="22"/>
      <c r="G5639" s="4">
        <v>2.5</v>
      </c>
      <c r="H5639" s="5">
        <v>120.0</v>
      </c>
      <c r="I5639" s="12">
        <f>if(H5639&lt;0,-H5639/(-H5639+100),100/(H5639+100))/(if(H5639&lt;0,-H5639/(-H5639+100),100/(H5639+100))+if(H5638&lt;0,-H5638/(-H5638+100),100/(H5638+100)))</f>
        <v>0.4323570432</v>
      </c>
      <c r="J5639" s="5">
        <v>61.0</v>
      </c>
      <c r="K5639" s="23" t="str">
        <f>IF(C5639&lt;&gt;"",IF(C5639+G5639&gt;0,C5639+G5639,""),IF(G5639-C5638&gt;0,G5639-C5638,""))</f>
        <v/>
      </c>
      <c r="L5639" s="15" t="str">
        <f>if(K5639&lt;&gt;"",if(J5638-J5639&lt;G5639,1,if(G5639=J5638-J5639,"Push",0)),"")</f>
        <v/>
      </c>
      <c r="M5639" s="93" t="str">
        <f t="shared" ref="M5639:V5639" si="134">IF($C5639&lt;&gt;"",IF($C5639+$G5639+M$5435&gt;0,$C5639+$G5639+M$5435,""),IF($G5639-$C5638+M$5435&gt;0,$G5639-$C5638+M$5435,""))</f>
        <v/>
      </c>
      <c r="N5639" s="93">
        <f t="shared" si="134"/>
        <v>1.2</v>
      </c>
      <c r="O5639" s="93" t="str">
        <f t="shared" si="134"/>
        <v/>
      </c>
      <c r="P5639" s="93">
        <f t="shared" si="134"/>
        <v>0.6</v>
      </c>
      <c r="Q5639" s="93">
        <f t="shared" si="134"/>
        <v>0.5</v>
      </c>
      <c r="R5639" s="93" t="str">
        <f t="shared" si="134"/>
        <v/>
      </c>
      <c r="S5639" s="93" t="str">
        <f t="shared" si="134"/>
        <v/>
      </c>
      <c r="T5639" s="93" t="str">
        <f t="shared" si="134"/>
        <v/>
      </c>
      <c r="U5639" s="93" t="str">
        <f t="shared" si="134"/>
        <v/>
      </c>
      <c r="V5639" s="93" t="str">
        <f t="shared" si="134"/>
        <v/>
      </c>
      <c r="W5639" s="93" t="str">
        <f>if(or(B5639="BAY",B5639="ISU",B5639="KSU",B5639="KU",B5639="OKST",B5639="OU",B5639="TCU",B5639="TEX",B5639="TTU",B5639="WVU",B5639="DAV",B5639="DAY",B5639="DUQ",B5639="FOR",B5639="GMU",B5639="GW",B5639="JOES",B5639="LAS",B5639="MASS",B5639="RICH",B5639="SBU",B5639="SLU",B5639="URI",B5639="VCU"),K5639,if(or(B5639="CAM",B5639="CHSO",B5639="GWEB",B5639="HAMP",B5639="HP",B5639="LONG",B5639="PRES",B5639="RAD",B5639="SCUP",B5639="UNCA",B5639="WIN"),K5638,""))</f>
        <v/>
      </c>
    </row>
    <row r="5640" hidden="1">
      <c r="A5640" s="98">
        <v>44233.0</v>
      </c>
      <c r="B5640" s="102" t="s">
        <v>350</v>
      </c>
      <c r="C5640" s="11"/>
      <c r="D5640" s="11"/>
      <c r="E5640" s="10">
        <v>28.1</v>
      </c>
      <c r="F5640" s="11"/>
      <c r="G5640" s="4">
        <v>20.0</v>
      </c>
      <c r="H5640" s="5">
        <v>1400.0</v>
      </c>
      <c r="I5640" s="12">
        <f>if(H5640&lt;0,-H5640/(-H5640+100),100/(H5640+100))/(if(H5640&lt;0,-H5640/(-H5640+100),100/(H5640+100))+if(H5641&lt;0,-H5641/(-H5641+100),100/(H5641+100)))</f>
        <v>0.06367041199</v>
      </c>
      <c r="J5640" s="5">
        <v>64.0</v>
      </c>
      <c r="K5640" s="14" t="str">
        <f>IF(C5640&lt;&gt;"",IF(C5640+G5640&gt;0,C5640+G5640,""),IF(G5640-C5641&gt;0,G5640-C5641,""))</f>
        <v/>
      </c>
      <c r="L5640" s="15" t="str">
        <f>if(K5640&lt;&gt;"",if(J5641-J5640&lt;G5640,1,if(G5640=J5641-J5640,"Push",0)),"")</f>
        <v/>
      </c>
      <c r="M5640" s="93">
        <f t="shared" ref="M5640:V5640" si="135">IF($C5640&lt;&gt;"",IF($C5640+$G5640-M$5435&gt;0,$C5640+$G5640-M$5435,""),IF($G5640-$C5641-M$5435&gt;0,$G5640-$C5641-M$5435,""))</f>
        <v>2.1</v>
      </c>
      <c r="N5640" s="93" t="str">
        <f t="shared" si="135"/>
        <v/>
      </c>
      <c r="O5640" s="93">
        <f t="shared" si="135"/>
        <v>3</v>
      </c>
      <c r="P5640" s="93" t="str">
        <f t="shared" si="135"/>
        <v/>
      </c>
      <c r="Q5640" s="93" t="str">
        <f t="shared" si="135"/>
        <v/>
      </c>
      <c r="R5640" s="93" t="str">
        <f t="shared" si="135"/>
        <v/>
      </c>
      <c r="S5640" s="93" t="str">
        <f t="shared" si="135"/>
        <v/>
      </c>
      <c r="T5640" s="93" t="str">
        <f t="shared" si="135"/>
        <v/>
      </c>
      <c r="U5640" s="93" t="str">
        <f t="shared" si="135"/>
        <v/>
      </c>
      <c r="V5640" s="93">
        <f t="shared" si="135"/>
        <v>1.2</v>
      </c>
      <c r="W5640" s="93" t="str">
        <f>if(or(B5640="BAY",B5640="ISU",B5640="KSU",B5640="KU",B5640="OKST",B5640="OU",B5640="TCU",B5640="TEX",B5640="TTU",B5640="WVU",B5640="DAV",B5640="DAY",B5640="DUQ",B5640="FOR",B5640="GMU",B5640="GW",B5640="JOES",B5640="LAS",B5640="MASS",B5640="RICH",B5640="SBU",B5640="SLU",B5640="URI",B5640="VCU"),K5640,if(or(B5640="CAM",B5640="CHSO",B5640="GWEB",B5640="HAMP",B5640="HP",B5640="LONG",B5640="PRES",B5640="RAD",B5640="SCUP",B5640="UNCA",B5640="WIN"),K5641,""))</f>
        <v/>
      </c>
    </row>
    <row r="5641" hidden="1">
      <c r="B5641" s="97" t="s">
        <v>275</v>
      </c>
      <c r="C5641" s="22">
        <v>21.4</v>
      </c>
      <c r="D5641" s="101">
        <v>0.958</v>
      </c>
      <c r="F5641" s="22"/>
      <c r="G5641" s="4">
        <v>-20.0</v>
      </c>
      <c r="H5641" s="5">
        <v>-5000.0</v>
      </c>
      <c r="I5641" s="12">
        <f>if(H5641&lt;0,-H5641/(-H5641+100),100/(H5641+100))/(if(H5641&lt;0,-H5641/(-H5641+100),100/(H5641+100))+if(H5640&lt;0,-H5640/(-H5640+100),100/(H5640+100)))</f>
        <v>0.936329588</v>
      </c>
      <c r="J5641" s="5">
        <v>90.0</v>
      </c>
      <c r="K5641" s="23">
        <f>IF(C5641&lt;&gt;"",IF(C5641+G5641&gt;0,C5641+G5641,""),IF(G5641-C5640&gt;0,G5641-C5640,""))</f>
        <v>1.4</v>
      </c>
      <c r="L5641" s="15">
        <f>if(K5641&lt;&gt;"",if(J5640-J5641&lt;G5641,1,if(G5641=J5640-J5641,"Push",0)),"")</f>
        <v>1</v>
      </c>
      <c r="M5641" s="93" t="str">
        <f t="shared" ref="M5641:V5641" si="136">IF($C5641&lt;&gt;"",IF($C5641+$G5641+M$5435&gt;0,$C5641+$G5641+M$5435,""),IF($G5641-$C5640+M$5435&gt;0,$G5641-$C5640+M$5435,""))</f>
        <v/>
      </c>
      <c r="N5641" s="93">
        <f t="shared" si="136"/>
        <v>6.3</v>
      </c>
      <c r="O5641" s="93" t="str">
        <f t="shared" si="136"/>
        <v/>
      </c>
      <c r="P5641" s="93">
        <f t="shared" si="136"/>
        <v>5.7</v>
      </c>
      <c r="Q5641" s="93">
        <f t="shared" si="136"/>
        <v>5.6</v>
      </c>
      <c r="R5641" s="93">
        <f t="shared" si="136"/>
        <v>0.9</v>
      </c>
      <c r="S5641" s="93">
        <f t="shared" si="136"/>
        <v>0.5</v>
      </c>
      <c r="T5641" s="93">
        <f t="shared" si="136"/>
        <v>2</v>
      </c>
      <c r="U5641" s="93">
        <f t="shared" si="136"/>
        <v>1.3</v>
      </c>
      <c r="V5641" s="93" t="str">
        <f t="shared" si="136"/>
        <v/>
      </c>
      <c r="W5641" s="93" t="str">
        <f>if(or(B5641="BAY",B5641="ISU",B5641="KSU",B5641="KU",B5641="OKST",B5641="OU",B5641="TCU",B5641="TEX",B5641="TTU",B5641="WVU",B5641="DAV",B5641="DAY",B5641="DUQ",B5641="FOR",B5641="GMU",B5641="GW",B5641="JOES",B5641="LAS",B5641="MASS",B5641="RICH",B5641="SBU",B5641="SLU",B5641="URI",B5641="VCU"),K5641,if(or(B5641="CAM",B5641="CHSO",B5641="GWEB",B5641="HAMP",B5641="HP",B5641="LONG",B5641="PRES",B5641="RAD",B5641="SCUP",B5641="UNCA",B5641="WIN"),K5640,""))</f>
        <v/>
      </c>
    </row>
    <row r="5642" hidden="1">
      <c r="A5642" s="98">
        <v>44233.0</v>
      </c>
      <c r="B5642" s="102" t="s">
        <v>13</v>
      </c>
      <c r="C5642" s="11"/>
      <c r="D5642" s="11"/>
      <c r="E5642" s="10">
        <v>84.1</v>
      </c>
      <c r="F5642" s="11"/>
      <c r="G5642" s="4">
        <v>2.0</v>
      </c>
      <c r="H5642" s="5">
        <v>112.0</v>
      </c>
      <c r="I5642" s="12">
        <f>if(H5642&lt;0,-H5642/(-H5642+100),100/(H5642+100))/(if(H5642&lt;0,-H5642/(-H5642+100),100/(H5642+100))+if(H5643&lt;0,-H5643/(-H5643+100),100/(H5643+100)))</f>
        <v>0.4516676961</v>
      </c>
      <c r="J5642" s="5">
        <v>75.0</v>
      </c>
      <c r="K5642" s="14">
        <f>IF(C5642&lt;&gt;"",IF(C5642+G5642&gt;0,C5642+G5642,""),IF(G5642-C5643&gt;0,G5642-C5643,""))</f>
        <v>1.4</v>
      </c>
      <c r="L5642" s="15">
        <f>if(K5642&lt;&gt;"",if(J5643-J5642&lt;G5642,1,if(G5642=J5643-J5642,"Push",0)),"")</f>
        <v>1</v>
      </c>
      <c r="M5642" s="93">
        <f t="shared" ref="M5642:V5642" si="137">IF($C5642&lt;&gt;"",IF($C5642+$G5642-M$5435&gt;0,$C5642+$G5642-M$5435,""),IF($G5642-$C5643-M$5435&gt;0,$G5642-$C5643-M$5435,""))</f>
        <v>4.9</v>
      </c>
      <c r="N5642" s="93" t="str">
        <f t="shared" si="137"/>
        <v/>
      </c>
      <c r="O5642" s="93">
        <f t="shared" si="137"/>
        <v>5.8</v>
      </c>
      <c r="P5642" s="93" t="str">
        <f t="shared" si="137"/>
        <v/>
      </c>
      <c r="Q5642" s="93" t="str">
        <f t="shared" si="137"/>
        <v/>
      </c>
      <c r="R5642" s="93">
        <f t="shared" si="137"/>
        <v>1.9</v>
      </c>
      <c r="S5642" s="93">
        <f t="shared" si="137"/>
        <v>2.3</v>
      </c>
      <c r="T5642" s="93">
        <f t="shared" si="137"/>
        <v>0.8</v>
      </c>
      <c r="U5642" s="93">
        <f t="shared" si="137"/>
        <v>1.5</v>
      </c>
      <c r="V5642" s="93">
        <f t="shared" si="137"/>
        <v>4</v>
      </c>
      <c r="W5642" s="93" t="str">
        <f>if(or(B5642="BAY",B5642="ISU",B5642="KSU",B5642="KU",B5642="OKST",B5642="OU",B5642="TCU",B5642="TEX",B5642="TTU",B5642="WVU",B5642="DAV",B5642="DAY",B5642="DUQ",B5642="FOR",B5642="GMU",B5642="GW",B5642="JOES",B5642="LAS",B5642="MASS",B5642="RICH",B5642="SBU",B5642="SLU",B5642="URI",B5642="VCU"),K5642,if(or(B5642="CAM",B5642="CHSO",B5642="GWEB",B5642="HAMP",B5642="HP",B5642="LONG",B5642="PRES",B5642="RAD",B5642="SCUP",B5642="UNCA",B5642="WIN"),K5643,""))</f>
        <v/>
      </c>
    </row>
    <row r="5643" hidden="1">
      <c r="B5643" s="97" t="s">
        <v>274</v>
      </c>
      <c r="C5643" s="22">
        <v>0.6</v>
      </c>
      <c r="D5643" s="101">
        <v>0.524</v>
      </c>
      <c r="F5643" s="22"/>
      <c r="G5643" s="4">
        <v>-2.0</v>
      </c>
      <c r="H5643" s="5">
        <v>-134.0</v>
      </c>
      <c r="I5643" s="12">
        <f>if(H5643&lt;0,-H5643/(-H5643+100),100/(H5643+100))/(if(H5643&lt;0,-H5643/(-H5643+100),100/(H5643+100))+if(H5642&lt;0,-H5642/(-H5642+100),100/(H5642+100)))</f>
        <v>0.5483323039</v>
      </c>
      <c r="J5643" s="5">
        <v>59.0</v>
      </c>
      <c r="K5643" s="23" t="str">
        <f>IF(C5643&lt;&gt;"",IF(C5643+G5643&gt;0,C5643+G5643,""),IF(G5643-C5642&gt;0,G5643-C5642,""))</f>
        <v/>
      </c>
      <c r="L5643" s="15" t="str">
        <f>if(K5643&lt;&gt;"",if(J5642-J5643&lt;G5643,1,if(G5643=J5642-J5643,"Push",0)),"")</f>
        <v/>
      </c>
      <c r="M5643" s="93" t="str">
        <f t="shared" ref="M5643:V5643" si="138">IF($C5643&lt;&gt;"",IF($C5643+$G5643+M$5435&gt;0,$C5643+$G5643+M$5435,""),IF($G5643-$C5642+M$5435&gt;0,$G5643-$C5642+M$5435,""))</f>
        <v/>
      </c>
      <c r="N5643" s="93">
        <f t="shared" si="138"/>
        <v>3.5</v>
      </c>
      <c r="O5643" s="93" t="str">
        <f t="shared" si="138"/>
        <v/>
      </c>
      <c r="P5643" s="93">
        <f t="shared" si="138"/>
        <v>2.9</v>
      </c>
      <c r="Q5643" s="93">
        <f t="shared" si="138"/>
        <v>2.8</v>
      </c>
      <c r="R5643" s="93" t="str">
        <f t="shared" si="138"/>
        <v/>
      </c>
      <c r="S5643" s="93" t="str">
        <f t="shared" si="138"/>
        <v/>
      </c>
      <c r="T5643" s="93" t="str">
        <f t="shared" si="138"/>
        <v/>
      </c>
      <c r="U5643" s="93" t="str">
        <f t="shared" si="138"/>
        <v/>
      </c>
      <c r="V5643" s="93" t="str">
        <f t="shared" si="138"/>
        <v/>
      </c>
      <c r="W5643" s="93" t="str">
        <f>if(or(B5643="BAY",B5643="ISU",B5643="KSU",B5643="KU",B5643="OKST",B5643="OU",B5643="TCU",B5643="TEX",B5643="TTU",B5643="WVU",B5643="DAV",B5643="DAY",B5643="DUQ",B5643="FOR",B5643="GMU",B5643="GW",B5643="JOES",B5643="LAS",B5643="MASS",B5643="RICH",B5643="SBU",B5643="SLU",B5643="URI",B5643="VCU"),K5643,if(or(B5643="CAM",B5643="CHSO",B5643="GWEB",B5643="HAMP",B5643="HP",B5643="LONG",B5643="PRES",B5643="RAD",B5643="SCUP",B5643="UNCA",B5643="WIN"),K5642,""))</f>
        <v/>
      </c>
    </row>
    <row r="5644" hidden="1">
      <c r="A5644" s="98">
        <v>44233.0</v>
      </c>
      <c r="B5644" s="102" t="s">
        <v>399</v>
      </c>
      <c r="C5644" s="11"/>
      <c r="D5644" s="11"/>
      <c r="E5644" s="10">
        <v>84.4</v>
      </c>
      <c r="F5644" s="11"/>
      <c r="G5644" s="4">
        <v>4.0</v>
      </c>
      <c r="H5644" s="5">
        <v>155.0</v>
      </c>
      <c r="I5644" s="12">
        <f>if(H5644&lt;0,-H5644/(-H5644+100),100/(H5644+100))/(if(H5644&lt;0,-H5644/(-H5644+100),100/(H5644+100))+if(H5645&lt;0,-H5645/(-H5645+100),100/(H5645+100)))</f>
        <v>0.3761673024</v>
      </c>
      <c r="J5644" s="5">
        <v>86.0</v>
      </c>
      <c r="K5644" s="14">
        <f>IF(C5644&lt;&gt;"",IF(C5644+G5644&gt;0,C5644+G5644,""),IF(G5644-C5645&gt;0,G5644-C5645,""))</f>
        <v>3.8</v>
      </c>
      <c r="L5644" s="15">
        <f>if(K5644&lt;&gt;"",if(J5645-J5644&lt;G5644,1,if(G5644=J5645-J5644,"Push",0)),"")</f>
        <v>1</v>
      </c>
      <c r="M5644" s="93">
        <f t="shared" ref="M5644:V5644" si="139">IF($C5644&lt;&gt;"",IF($C5644+$G5644-M$5435&gt;0,$C5644+$G5644-M$5435,""),IF($G5644-$C5645-M$5435&gt;0,$G5644-$C5645-M$5435,""))</f>
        <v>7.3</v>
      </c>
      <c r="N5644" s="93" t="str">
        <f t="shared" si="139"/>
        <v/>
      </c>
      <c r="O5644" s="93">
        <f t="shared" si="139"/>
        <v>8.2</v>
      </c>
      <c r="P5644" s="93" t="str">
        <f t="shared" si="139"/>
        <v/>
      </c>
      <c r="Q5644" s="93" t="str">
        <f t="shared" si="139"/>
        <v/>
      </c>
      <c r="R5644" s="93">
        <f t="shared" si="139"/>
        <v>4.3</v>
      </c>
      <c r="S5644" s="93">
        <f t="shared" si="139"/>
        <v>4.7</v>
      </c>
      <c r="T5644" s="93">
        <f t="shared" si="139"/>
        <v>3.2</v>
      </c>
      <c r="U5644" s="93">
        <f t="shared" si="139"/>
        <v>3.9</v>
      </c>
      <c r="V5644" s="93">
        <f t="shared" si="139"/>
        <v>6.4</v>
      </c>
      <c r="W5644" s="93" t="str">
        <f>if(or(B5644="BAY",B5644="ISU",B5644="KSU",B5644="KU",B5644="OKST",B5644="OU",B5644="TCU",B5644="TEX",B5644="TTU",B5644="WVU",B5644="DAV",B5644="DAY",B5644="DUQ",B5644="FOR",B5644="GMU",B5644="GW",B5644="JOES",B5644="LAS",B5644="MASS",B5644="RICH",B5644="SBU",B5644="SLU",B5644="URI",B5644="VCU"),K5644,if(or(B5644="CAM",B5644="CHSO",B5644="GWEB",B5644="HAMP",B5644="HP",B5644="LONG",B5644="PRES",B5644="RAD",B5644="SCUP",B5644="UNCA",B5644="WIN"),K5645,""))</f>
        <v/>
      </c>
    </row>
    <row r="5645" hidden="1">
      <c r="B5645" s="97" t="s">
        <v>237</v>
      </c>
      <c r="C5645" s="22">
        <v>0.2</v>
      </c>
      <c r="D5645" s="101">
        <v>0.506</v>
      </c>
      <c r="F5645" s="22"/>
      <c r="G5645" s="4">
        <v>-4.0</v>
      </c>
      <c r="H5645" s="5">
        <v>-186.0</v>
      </c>
      <c r="I5645" s="12">
        <f>if(H5645&lt;0,-H5645/(-H5645+100),100/(H5645+100))/(if(H5645&lt;0,-H5645/(-H5645+100),100/(H5645+100))+if(H5644&lt;0,-H5644/(-H5644+100),100/(H5644+100)))</f>
        <v>0.6238326976</v>
      </c>
      <c r="J5645" s="5">
        <v>84.0</v>
      </c>
      <c r="K5645" s="23" t="str">
        <f>IF(C5645&lt;&gt;"",IF(C5645+G5645&gt;0,C5645+G5645,""),IF(G5645-C5644&gt;0,G5645-C5644,""))</f>
        <v/>
      </c>
      <c r="L5645" s="15" t="str">
        <f>if(K5645&lt;&gt;"",if(J5644-J5645&lt;G5645,1,if(G5645=J5644-J5645,"Push",0)),"")</f>
        <v/>
      </c>
      <c r="M5645" s="93" t="str">
        <f t="shared" ref="M5645:V5645" si="140">IF($C5645&lt;&gt;"",IF($C5645+$G5645+M$5435&gt;0,$C5645+$G5645+M$5435,""),IF($G5645-$C5644+M$5435&gt;0,$G5645-$C5644+M$5435,""))</f>
        <v/>
      </c>
      <c r="N5645" s="93">
        <f t="shared" si="140"/>
        <v>1.1</v>
      </c>
      <c r="O5645" s="93" t="str">
        <f t="shared" si="140"/>
        <v/>
      </c>
      <c r="P5645" s="93">
        <f t="shared" si="140"/>
        <v>0.5</v>
      </c>
      <c r="Q5645" s="93">
        <f t="shared" si="140"/>
        <v>0.4</v>
      </c>
      <c r="R5645" s="93" t="str">
        <f t="shared" si="140"/>
        <v/>
      </c>
      <c r="S5645" s="93" t="str">
        <f t="shared" si="140"/>
        <v/>
      </c>
      <c r="T5645" s="93" t="str">
        <f t="shared" si="140"/>
        <v/>
      </c>
      <c r="U5645" s="93" t="str">
        <f t="shared" si="140"/>
        <v/>
      </c>
      <c r="V5645" s="93" t="str">
        <f t="shared" si="140"/>
        <v/>
      </c>
      <c r="W5645" s="93" t="str">
        <f>if(or(B5645="BAY",B5645="ISU",B5645="KSU",B5645="KU",B5645="OKST",B5645="OU",B5645="TCU",B5645="TEX",B5645="TTU",B5645="WVU",B5645="DAV",B5645="DAY",B5645="DUQ",B5645="FOR",B5645="GMU",B5645="GW",B5645="JOES",B5645="LAS",B5645="MASS",B5645="RICH",B5645="SBU",B5645="SLU",B5645="URI",B5645="VCU"),K5645,if(or(B5645="CAM",B5645="CHSO",B5645="GWEB",B5645="HAMP",B5645="HP",B5645="LONG",B5645="PRES",B5645="RAD",B5645="SCUP",B5645="UNCA",B5645="WIN"),K5644,""))</f>
        <v/>
      </c>
    </row>
    <row r="5646" hidden="1">
      <c r="A5646" s="98">
        <v>44233.0</v>
      </c>
      <c r="B5646" s="102" t="s">
        <v>110</v>
      </c>
      <c r="C5646" s="11"/>
      <c r="D5646" s="11"/>
      <c r="E5646" s="10">
        <v>75.9</v>
      </c>
      <c r="F5646" s="11"/>
      <c r="G5646" s="4">
        <v>11.0</v>
      </c>
      <c r="H5646" s="5">
        <v>510.0</v>
      </c>
      <c r="I5646" s="12">
        <f>if(H5646&lt;0,-H5646/(-H5646+100),100/(H5646+100))/(if(H5646&lt;0,-H5646/(-H5646+100),100/(H5646+100))+if(H5647&lt;0,-H5647/(-H5647+100),100/(H5647+100)))</f>
        <v>0.1574422873</v>
      </c>
      <c r="J5646" s="5">
        <v>66.0</v>
      </c>
      <c r="K5646" s="14" t="str">
        <f>IF(C5646&lt;&gt;"",IF(C5646+G5646&gt;0,C5646+G5646,""),IF(G5646-C5647&gt;0,G5646-C5647,""))</f>
        <v/>
      </c>
      <c r="L5646" s="15" t="str">
        <f>if(K5646&lt;&gt;"",if(J5647-J5646&lt;G5646,1,if(G5646=J5647-J5646,"Push",0)),"")</f>
        <v/>
      </c>
      <c r="M5646" s="93">
        <f t="shared" ref="M5646:V5646" si="141">IF($C5646&lt;&gt;"",IF($C5646+$G5646-M$5435&gt;0,$C5646+$G5646-M$5435,""),IF($G5646-$C5647-M$5435&gt;0,$G5646-$C5647-M$5435,""))</f>
        <v>1.5</v>
      </c>
      <c r="N5646" s="93" t="str">
        <f t="shared" si="141"/>
        <v/>
      </c>
      <c r="O5646" s="93">
        <f t="shared" si="141"/>
        <v>2.4</v>
      </c>
      <c r="P5646" s="93" t="str">
        <f t="shared" si="141"/>
        <v/>
      </c>
      <c r="Q5646" s="93" t="str">
        <f t="shared" si="141"/>
        <v/>
      </c>
      <c r="R5646" s="93" t="str">
        <f t="shared" si="141"/>
        <v/>
      </c>
      <c r="S5646" s="93" t="str">
        <f t="shared" si="141"/>
        <v/>
      </c>
      <c r="T5646" s="93" t="str">
        <f t="shared" si="141"/>
        <v/>
      </c>
      <c r="U5646" s="93" t="str">
        <f t="shared" si="141"/>
        <v/>
      </c>
      <c r="V5646" s="93">
        <f t="shared" si="141"/>
        <v>0.6</v>
      </c>
      <c r="W5646" s="93" t="str">
        <f>if(or(B5646="BAY",B5646="ISU",B5646="KSU",B5646="KU",B5646="OKST",B5646="OU",B5646="TCU",B5646="TEX",B5646="TTU",B5646="WVU",B5646="DAV",B5646="DAY",B5646="DUQ",B5646="FOR",B5646="GMU",B5646="GW",B5646="JOES",B5646="LAS",B5646="MASS",B5646="RICH",B5646="SBU",B5646="SLU",B5646="URI",B5646="VCU"),K5646,if(or(B5646="CAM",B5646="CHSO",B5646="GWEB",B5646="HAMP",B5646="HP",B5646="LONG",B5646="PRES",B5646="RAD",B5646="SCUP",B5646="UNCA",B5646="WIN"),K5647,""))</f>
        <v/>
      </c>
    </row>
    <row r="5647" hidden="1">
      <c r="B5647" s="97" t="s">
        <v>36</v>
      </c>
      <c r="C5647" s="22">
        <v>13.0</v>
      </c>
      <c r="D5647" s="101">
        <v>0.893</v>
      </c>
      <c r="F5647" s="22"/>
      <c r="G5647" s="4">
        <v>-11.0</v>
      </c>
      <c r="H5647" s="5">
        <v>-715.0</v>
      </c>
      <c r="I5647" s="12">
        <f>if(H5647&lt;0,-H5647/(-H5647+100),100/(H5647+100))/(if(H5647&lt;0,-H5647/(-H5647+100),100/(H5647+100))+if(H5646&lt;0,-H5646/(-H5646+100),100/(H5646+100)))</f>
        <v>0.8425577127</v>
      </c>
      <c r="J5647" s="5">
        <v>73.0</v>
      </c>
      <c r="K5647" s="23">
        <f>IF(C5647&lt;&gt;"",IF(C5647+G5647&gt;0,C5647+G5647,""),IF(G5647-C5646&gt;0,G5647-C5646,""))</f>
        <v>2</v>
      </c>
      <c r="L5647" s="15">
        <f>if(K5647&lt;&gt;"",if(J5646-J5647&lt;G5647,1,if(G5647=J5646-J5647,"Push",0)),"")</f>
        <v>0</v>
      </c>
      <c r="M5647" s="93" t="str">
        <f t="shared" ref="M5647:V5647" si="142">IF($C5647&lt;&gt;"",IF($C5647+$G5647+M$5435&gt;0,$C5647+$G5647+M$5435,""),IF($G5647-$C5646+M$5435&gt;0,$G5647-$C5646+M$5435,""))</f>
        <v/>
      </c>
      <c r="N5647" s="93">
        <f t="shared" si="142"/>
        <v>6.9</v>
      </c>
      <c r="O5647" s="93" t="str">
        <f t="shared" si="142"/>
        <v/>
      </c>
      <c r="P5647" s="93">
        <f t="shared" si="142"/>
        <v>6.3</v>
      </c>
      <c r="Q5647" s="93">
        <f t="shared" si="142"/>
        <v>6.2</v>
      </c>
      <c r="R5647" s="93">
        <f t="shared" si="142"/>
        <v>1.5</v>
      </c>
      <c r="S5647" s="93">
        <f t="shared" si="142"/>
        <v>1.1</v>
      </c>
      <c r="T5647" s="93">
        <f t="shared" si="142"/>
        <v>2.6</v>
      </c>
      <c r="U5647" s="93">
        <f t="shared" si="142"/>
        <v>1.9</v>
      </c>
      <c r="V5647" s="93" t="str">
        <f t="shared" si="142"/>
        <v/>
      </c>
      <c r="W5647" s="93" t="str">
        <f>if(or(B5647="BAY",B5647="ISU",B5647="KSU",B5647="KU",B5647="OKST",B5647="OU",B5647="TCU",B5647="TEX",B5647="TTU",B5647="WVU",B5647="DAV",B5647="DAY",B5647="DUQ",B5647="FOR",B5647="GMU",B5647="GW",B5647="JOES",B5647="LAS",B5647="MASS",B5647="RICH",B5647="SBU",B5647="SLU",B5647="URI",B5647="VCU"),K5647,if(or(B5647="CAM",B5647="CHSO",B5647="GWEB",B5647="HAMP",B5647="HP",B5647="LONG",B5647="PRES",B5647="RAD",B5647="SCUP",B5647="UNCA",B5647="WIN"),K5646,""))</f>
        <v/>
      </c>
    </row>
    <row r="5648" hidden="1">
      <c r="A5648" s="98">
        <v>44233.0</v>
      </c>
      <c r="B5648" s="102" t="s">
        <v>307</v>
      </c>
      <c r="C5648" s="11"/>
      <c r="D5648" s="11"/>
      <c r="E5648" s="10">
        <v>68.6</v>
      </c>
      <c r="F5648" s="11"/>
      <c r="G5648" s="4">
        <v>-2.5</v>
      </c>
      <c r="H5648" s="5">
        <v>-143.0</v>
      </c>
      <c r="I5648" s="12">
        <f>if(H5648&lt;0,-H5648/(-H5648+100),100/(H5648+100))/(if(H5648&lt;0,-H5648/(-H5648+100),100/(H5648+100))+if(H5649&lt;0,-H5649/(-H5649+100),100/(H5649+100)))</f>
        <v>0.5642037303</v>
      </c>
      <c r="J5648" s="5">
        <v>76.0</v>
      </c>
      <c r="K5648" s="14" t="str">
        <f>IF(C5648&lt;&gt;"",IF(C5648+G5648&gt;0,C5648+G5648,""),IF(G5648-C5649&gt;0,G5648-C5649,""))</f>
        <v/>
      </c>
      <c r="L5648" s="15" t="str">
        <f>if(K5648&lt;&gt;"",if(J5649-J5648&lt;G5648,1,if(G5648=J5649-J5648,"Push",0)),"")</f>
        <v/>
      </c>
      <c r="M5648" s="93" t="str">
        <f t="shared" ref="M5648:V5648" si="143">IF($C5648&lt;&gt;"",IF($C5648+$G5648-M$5435&gt;0,$C5648+$G5648-M$5435,""),IF($G5648-$C5649-M$5435&gt;0,$G5648-$C5649-M$5435,""))</f>
        <v/>
      </c>
      <c r="N5648" s="93" t="str">
        <f t="shared" si="143"/>
        <v/>
      </c>
      <c r="O5648" s="93">
        <f t="shared" si="143"/>
        <v>0.5</v>
      </c>
      <c r="P5648" s="93" t="str">
        <f t="shared" si="143"/>
        <v/>
      </c>
      <c r="Q5648" s="93" t="str">
        <f t="shared" si="143"/>
        <v/>
      </c>
      <c r="R5648" s="93" t="str">
        <f t="shared" si="143"/>
        <v/>
      </c>
      <c r="S5648" s="93" t="str">
        <f t="shared" si="143"/>
        <v/>
      </c>
      <c r="T5648" s="93" t="str">
        <f t="shared" si="143"/>
        <v/>
      </c>
      <c r="U5648" s="93" t="str">
        <f t="shared" si="143"/>
        <v/>
      </c>
      <c r="V5648" s="93" t="str">
        <f t="shared" si="143"/>
        <v/>
      </c>
      <c r="W5648" s="93" t="str">
        <f>if(or(B5648="BAY",B5648="ISU",B5648="KSU",B5648="KU",B5648="OKST",B5648="OU",B5648="TCU",B5648="TEX",B5648="TTU",B5648="WVU",B5648="DAV",B5648="DAY",B5648="DUQ",B5648="FOR",B5648="GMU",B5648="GW",B5648="JOES",B5648="LAS",B5648="MASS",B5648="RICH",B5648="SBU",B5648="SLU",B5648="URI",B5648="VCU"),K5648,if(or(B5648="CAM",B5648="CHSO",B5648="GWEB",B5648="HAMP",B5648="HP",B5648="LONG",B5648="PRES",B5648="RAD",B5648="SCUP",B5648="UNCA",B5648="WIN"),K5649,""))</f>
        <v/>
      </c>
    </row>
    <row r="5649" hidden="1">
      <c r="B5649" s="97" t="s">
        <v>94</v>
      </c>
      <c r="C5649" s="22">
        <v>1.4</v>
      </c>
      <c r="D5649" s="101">
        <v>0.549</v>
      </c>
      <c r="F5649" s="22"/>
      <c r="G5649" s="4">
        <v>2.5</v>
      </c>
      <c r="H5649" s="5">
        <v>120.0</v>
      </c>
      <c r="I5649" s="12">
        <f>if(H5649&lt;0,-H5649/(-H5649+100),100/(H5649+100))/(if(H5649&lt;0,-H5649/(-H5649+100),100/(H5649+100))+if(H5648&lt;0,-H5648/(-H5648+100),100/(H5648+100)))</f>
        <v>0.4357962697</v>
      </c>
      <c r="J5649" s="5">
        <v>64.0</v>
      </c>
      <c r="K5649" s="23">
        <f>IF(C5649&lt;&gt;"",IF(C5649+G5649&gt;0,C5649+G5649,""),IF(G5649-C5648&gt;0,G5649-C5648,""))</f>
        <v>3.9</v>
      </c>
      <c r="L5649" s="15">
        <f>if(K5649&lt;&gt;"",if(J5648-J5649&lt;G5649,1,if(G5649=J5648-J5649,"Push",0)),"")</f>
        <v>0</v>
      </c>
      <c r="M5649" s="93">
        <f t="shared" ref="M5649:V5649" si="144">IF($C5649&lt;&gt;"",IF($C5649+$G5649+M$5435&gt;0,$C5649+$G5649+M$5435,""),IF($G5649-$C5648+M$5435&gt;0,$G5649-$C5648+M$5435,""))</f>
        <v>0.4</v>
      </c>
      <c r="N5649" s="93">
        <f t="shared" si="144"/>
        <v>8.8</v>
      </c>
      <c r="O5649" s="93" t="str">
        <f t="shared" si="144"/>
        <v/>
      </c>
      <c r="P5649" s="93">
        <f t="shared" si="144"/>
        <v>8.2</v>
      </c>
      <c r="Q5649" s="93">
        <f t="shared" si="144"/>
        <v>8.1</v>
      </c>
      <c r="R5649" s="93">
        <f t="shared" si="144"/>
        <v>3.4</v>
      </c>
      <c r="S5649" s="93">
        <f t="shared" si="144"/>
        <v>3</v>
      </c>
      <c r="T5649" s="93">
        <f t="shared" si="144"/>
        <v>4.5</v>
      </c>
      <c r="U5649" s="93">
        <f t="shared" si="144"/>
        <v>3.8</v>
      </c>
      <c r="V5649" s="93">
        <f t="shared" si="144"/>
        <v>1.3</v>
      </c>
      <c r="W5649" s="93" t="str">
        <f>if(or(B5649="BAY",B5649="ISU",B5649="KSU",B5649="KU",B5649="OKST",B5649="OU",B5649="TCU",B5649="TEX",B5649="TTU",B5649="WVU",B5649="DAV",B5649="DAY",B5649="DUQ",B5649="FOR",B5649="GMU",B5649="GW",B5649="JOES",B5649="LAS",B5649="MASS",B5649="RICH",B5649="SBU",B5649="SLU",B5649="URI",B5649="VCU"),K5649,if(or(B5649="CAM",B5649="CHSO",B5649="GWEB",B5649="HAMP",B5649="HP",B5649="LONG",B5649="PRES",B5649="RAD",B5649="SCUP",B5649="UNCA",B5649="WIN"),K5648,""))</f>
        <v/>
      </c>
    </row>
    <row r="5650" hidden="1">
      <c r="A5650" s="98">
        <v>44233.0</v>
      </c>
      <c r="B5650" s="102" t="s">
        <v>298</v>
      </c>
      <c r="C5650" s="11"/>
      <c r="D5650" s="11"/>
      <c r="E5650" s="10">
        <v>59.7</v>
      </c>
      <c r="F5650" s="11"/>
      <c r="G5650" s="4">
        <v>12.5</v>
      </c>
      <c r="H5650" s="5">
        <v>650.0</v>
      </c>
      <c r="I5650" s="12">
        <f>if(H5650&lt;0,-H5650/(-H5650+100),100/(H5650+100))/(if(H5650&lt;0,-H5650/(-H5650+100),100/(H5650+100))+if(H5651&lt;0,-H5651/(-H5651+100),100/(H5651+100)))</f>
        <v>0.1279069767</v>
      </c>
      <c r="J5650" s="5">
        <v>74.0</v>
      </c>
      <c r="K5650" s="14" t="str">
        <f>IF(C5650&lt;&gt;"",IF(C5650+G5650&gt;0,C5650+G5650,""),IF(G5650-C5651&gt;0,G5650-C5651,""))</f>
        <v/>
      </c>
      <c r="L5650" s="15" t="str">
        <f>if(K5650&lt;&gt;"",if(J5651-J5650&lt;G5650,1,if(G5650=J5651-J5650,"Push",0)),"")</f>
        <v/>
      </c>
      <c r="M5650" s="93">
        <f t="shared" ref="M5650:V5650" si="145">IF($C5650&lt;&gt;"",IF($C5650+$G5650-M$5435&gt;0,$C5650+$G5650-M$5435,""),IF($G5650-$C5651-M$5435&gt;0,$G5650-$C5651-M$5435,""))</f>
        <v>0.2</v>
      </c>
      <c r="N5650" s="93" t="str">
        <f t="shared" si="145"/>
        <v/>
      </c>
      <c r="O5650" s="93">
        <f t="shared" si="145"/>
        <v>1.1</v>
      </c>
      <c r="P5650" s="93" t="str">
        <f t="shared" si="145"/>
        <v/>
      </c>
      <c r="Q5650" s="93" t="str">
        <f t="shared" si="145"/>
        <v/>
      </c>
      <c r="R5650" s="93" t="str">
        <f t="shared" si="145"/>
        <v/>
      </c>
      <c r="S5650" s="93" t="str">
        <f t="shared" si="145"/>
        <v/>
      </c>
      <c r="T5650" s="93" t="str">
        <f t="shared" si="145"/>
        <v/>
      </c>
      <c r="U5650" s="93" t="str">
        <f t="shared" si="145"/>
        <v/>
      </c>
      <c r="V5650" s="93" t="str">
        <f t="shared" si="145"/>
        <v/>
      </c>
      <c r="W5650" s="93" t="str">
        <f>if(or(B5650="BAY",B5650="ISU",B5650="KSU",B5650="KU",B5650="OKST",B5650="OU",B5650="TCU",B5650="TEX",B5650="TTU",B5650="WVU",B5650="DAV",B5650="DAY",B5650="DUQ",B5650="FOR",B5650="GMU",B5650="GW",B5650="JOES",B5650="LAS",B5650="MASS",B5650="RICH",B5650="SBU",B5650="SLU",B5650="URI",B5650="VCU"),K5650,if(or(B5650="CAM",B5650="CHSO",B5650="GWEB",B5650="HAMP",B5650="HP",B5650="LONG",B5650="PRES",B5650="RAD",B5650="SCUP",B5650="UNCA",B5650="WIN"),K5651,""))</f>
        <v/>
      </c>
    </row>
    <row r="5651" hidden="1">
      <c r="B5651" s="97" t="s">
        <v>329</v>
      </c>
      <c r="C5651" s="22">
        <v>15.8</v>
      </c>
      <c r="D5651" s="101">
        <v>0.913</v>
      </c>
      <c r="F5651" s="22"/>
      <c r="G5651" s="4">
        <v>-12.5</v>
      </c>
      <c r="H5651" s="5">
        <v>-1000.0</v>
      </c>
      <c r="I5651" s="12">
        <f>if(H5651&lt;0,-H5651/(-H5651+100),100/(H5651+100))/(if(H5651&lt;0,-H5651/(-H5651+100),100/(H5651+100))+if(H5650&lt;0,-H5650/(-H5650+100),100/(H5650+100)))</f>
        <v>0.8720930233</v>
      </c>
      <c r="J5651" s="5">
        <v>86.0</v>
      </c>
      <c r="K5651" s="23">
        <f>IF(C5651&lt;&gt;"",IF(C5651+G5651&gt;0,C5651+G5651,""),IF(G5651-C5650&gt;0,G5651-C5650,""))</f>
        <v>3.3</v>
      </c>
      <c r="L5651" s="15">
        <f>if(K5651&lt;&gt;"",if(J5650-J5651&lt;G5651,1,if(G5651=J5650-J5651,"Push",0)),"")</f>
        <v>0</v>
      </c>
      <c r="M5651" s="93" t="str">
        <f t="shared" ref="M5651:V5651" si="146">IF($C5651&lt;&gt;"",IF($C5651+$G5651+M$5435&gt;0,$C5651+$G5651+M$5435,""),IF($G5651-$C5650+M$5435&gt;0,$G5651-$C5650+M$5435,""))</f>
        <v/>
      </c>
      <c r="N5651" s="93">
        <f t="shared" si="146"/>
        <v>8.2</v>
      </c>
      <c r="O5651" s="93" t="str">
        <f t="shared" si="146"/>
        <v/>
      </c>
      <c r="P5651" s="93">
        <f t="shared" si="146"/>
        <v>7.6</v>
      </c>
      <c r="Q5651" s="93">
        <f t="shared" si="146"/>
        <v>7.5</v>
      </c>
      <c r="R5651" s="93">
        <f t="shared" si="146"/>
        <v>2.8</v>
      </c>
      <c r="S5651" s="93">
        <f t="shared" si="146"/>
        <v>2.4</v>
      </c>
      <c r="T5651" s="93">
        <f t="shared" si="146"/>
        <v>3.9</v>
      </c>
      <c r="U5651" s="93">
        <f t="shared" si="146"/>
        <v>3.2</v>
      </c>
      <c r="V5651" s="93">
        <f t="shared" si="146"/>
        <v>0.7</v>
      </c>
      <c r="W5651" s="93" t="str">
        <f>if(or(B5651="BAY",B5651="ISU",B5651="KSU",B5651="KU",B5651="OKST",B5651="OU",B5651="TCU",B5651="TEX",B5651="TTU",B5651="WVU",B5651="DAV",B5651="DAY",B5651="DUQ",B5651="FOR",B5651="GMU",B5651="GW",B5651="JOES",B5651="LAS",B5651="MASS",B5651="RICH",B5651="SBU",B5651="SLU",B5651="URI",B5651="VCU"),K5651,if(or(B5651="CAM",B5651="CHSO",B5651="GWEB",B5651="HAMP",B5651="HP",B5651="LONG",B5651="PRES",B5651="RAD",B5651="SCUP",B5651="UNCA",B5651="WIN"),K5650,""))</f>
        <v/>
      </c>
    </row>
    <row r="5652" hidden="1">
      <c r="A5652" s="98">
        <v>44233.0</v>
      </c>
      <c r="B5652" s="102" t="s">
        <v>188</v>
      </c>
      <c r="C5652" s="11"/>
      <c r="D5652" s="11"/>
      <c r="E5652" s="10">
        <v>58.5</v>
      </c>
      <c r="F5652" s="11"/>
      <c r="G5652" s="4">
        <v>5.5</v>
      </c>
      <c r="H5652" s="5">
        <v>200.0</v>
      </c>
      <c r="I5652" s="12">
        <f>if(H5652&lt;0,-H5652/(-H5652+100),100/(H5652+100))/(if(H5652&lt;0,-H5652/(-H5652+100),100/(H5652+100))+if(H5653&lt;0,-H5653/(-H5653+100),100/(H5653+100)))</f>
        <v>0.3194444444</v>
      </c>
      <c r="J5652" s="5">
        <v>67.0</v>
      </c>
      <c r="K5652" s="14">
        <f>IF(C5652&lt;&gt;"",IF(C5652+G5652&gt;0,C5652+G5652,""),IF(G5652-C5653&gt;0,G5652-C5653,""))</f>
        <v>1.8</v>
      </c>
      <c r="L5652" s="15">
        <f>if(K5652&lt;&gt;"",if(J5653-J5652&lt;G5652,1,if(G5652=J5653-J5652,"Push",0)),"")</f>
        <v>1</v>
      </c>
      <c r="M5652" s="93">
        <f t="shared" ref="M5652:V5652" si="147">IF($C5652&lt;&gt;"",IF($C5652+$G5652-M$5435&gt;0,$C5652+$G5652-M$5435,""),IF($G5652-$C5653-M$5435&gt;0,$G5652-$C5653-M$5435,""))</f>
        <v>5.3</v>
      </c>
      <c r="N5652" s="93" t="str">
        <f t="shared" si="147"/>
        <v/>
      </c>
      <c r="O5652" s="93">
        <f t="shared" si="147"/>
        <v>6.2</v>
      </c>
      <c r="P5652" s="93" t="str">
        <f t="shared" si="147"/>
        <v/>
      </c>
      <c r="Q5652" s="93" t="str">
        <f t="shared" si="147"/>
        <v/>
      </c>
      <c r="R5652" s="93">
        <f t="shared" si="147"/>
        <v>2.3</v>
      </c>
      <c r="S5652" s="93">
        <f t="shared" si="147"/>
        <v>2.7</v>
      </c>
      <c r="T5652" s="93">
        <f t="shared" si="147"/>
        <v>1.2</v>
      </c>
      <c r="U5652" s="93">
        <f t="shared" si="147"/>
        <v>1.9</v>
      </c>
      <c r="V5652" s="93">
        <f t="shared" si="147"/>
        <v>4.4</v>
      </c>
      <c r="W5652" s="93" t="str">
        <f>if(or(B5652="BAY",B5652="ISU",B5652="KSU",B5652="KU",B5652="OKST",B5652="OU",B5652="TCU",B5652="TEX",B5652="TTU",B5652="WVU",B5652="DAV",B5652="DAY",B5652="DUQ",B5652="FOR",B5652="GMU",B5652="GW",B5652="JOES",B5652="LAS",B5652="MASS",B5652="RICH",B5652="SBU",B5652="SLU",B5652="URI",B5652="VCU"),K5652,if(or(B5652="CAM",B5652="CHSO",B5652="GWEB",B5652="HAMP",B5652="HP",B5652="LONG",B5652="PRES",B5652="RAD",B5652="SCUP",B5652="UNCA",B5652="WIN"),K5653,""))</f>
        <v/>
      </c>
    </row>
    <row r="5653" hidden="1">
      <c r="B5653" s="97" t="s">
        <v>62</v>
      </c>
      <c r="C5653" s="22">
        <v>3.7</v>
      </c>
      <c r="D5653" s="101">
        <v>0.643</v>
      </c>
      <c r="F5653" s="22"/>
      <c r="G5653" s="4">
        <v>-5.5</v>
      </c>
      <c r="H5653" s="5">
        <v>-245.0</v>
      </c>
      <c r="I5653" s="12">
        <f>if(H5653&lt;0,-H5653/(-H5653+100),100/(H5653+100))/(if(H5653&lt;0,-H5653/(-H5653+100),100/(H5653+100))+if(H5652&lt;0,-H5652/(-H5652+100),100/(H5652+100)))</f>
        <v>0.6805555556</v>
      </c>
      <c r="J5653" s="5">
        <v>65.0</v>
      </c>
      <c r="K5653" s="23" t="str">
        <f>IF(C5653&lt;&gt;"",IF(C5653+G5653&gt;0,C5653+G5653,""),IF(G5653-C5652&gt;0,G5653-C5652,""))</f>
        <v/>
      </c>
      <c r="L5653" s="15" t="str">
        <f>if(K5653&lt;&gt;"",if(J5652-J5653&lt;G5653,1,if(G5653=J5652-J5653,"Push",0)),"")</f>
        <v/>
      </c>
      <c r="M5653" s="93" t="str">
        <f t="shared" ref="M5653:V5653" si="148">IF($C5653&lt;&gt;"",IF($C5653+$G5653+M$5435&gt;0,$C5653+$G5653+M$5435,""),IF($G5653-$C5652+M$5435&gt;0,$G5653-$C5652+M$5435,""))</f>
        <v/>
      </c>
      <c r="N5653" s="93">
        <f t="shared" si="148"/>
        <v>3.1</v>
      </c>
      <c r="O5653" s="93" t="str">
        <f t="shared" si="148"/>
        <v/>
      </c>
      <c r="P5653" s="93">
        <f t="shared" si="148"/>
        <v>2.5</v>
      </c>
      <c r="Q5653" s="93">
        <f t="shared" si="148"/>
        <v>2.4</v>
      </c>
      <c r="R5653" s="93" t="str">
        <f t="shared" si="148"/>
        <v/>
      </c>
      <c r="S5653" s="93" t="str">
        <f t="shared" si="148"/>
        <v/>
      </c>
      <c r="T5653" s="93" t="str">
        <f t="shared" si="148"/>
        <v/>
      </c>
      <c r="U5653" s="93" t="str">
        <f t="shared" si="148"/>
        <v/>
      </c>
      <c r="V5653" s="93" t="str">
        <f t="shared" si="148"/>
        <v/>
      </c>
      <c r="W5653" s="93" t="str">
        <f>if(or(B5653="BAY",B5653="ISU",B5653="KSU",B5653="KU",B5653="OKST",B5653="OU",B5653="TCU",B5653="TEX",B5653="TTU",B5653="WVU",B5653="DAV",B5653="DAY",B5653="DUQ",B5653="FOR",B5653="GMU",B5653="GW",B5653="JOES",B5653="LAS",B5653="MASS",B5653="RICH",B5653="SBU",B5653="SLU",B5653="URI",B5653="VCU"),K5653,if(or(B5653="CAM",B5653="CHSO",B5653="GWEB",B5653="HAMP",B5653="HP",B5653="LONG",B5653="PRES",B5653="RAD",B5653="SCUP",B5653="UNCA",B5653="WIN"),K5652,""))</f>
        <v/>
      </c>
    </row>
    <row r="5654" hidden="1">
      <c r="A5654" s="98">
        <v>44233.0</v>
      </c>
      <c r="B5654" s="102" t="s">
        <v>80</v>
      </c>
      <c r="C5654" s="11">
        <v>19.6</v>
      </c>
      <c r="D5654" s="103">
        <v>0.961</v>
      </c>
      <c r="E5654" s="10">
        <v>58.4</v>
      </c>
      <c r="F5654" s="11"/>
      <c r="G5654" s="4">
        <v>-16.0</v>
      </c>
      <c r="H5654" s="5">
        <v>-2000.0</v>
      </c>
      <c r="I5654" s="12">
        <f>if(H5654&lt;0,-H5654/(-H5654+100),100/(H5654+100))/(if(H5654&lt;0,-H5654/(-H5654+100),100/(H5654+100))+if(H5655&lt;0,-H5655/(-H5655+100),100/(H5655+100)))</f>
        <v>0.9128630705</v>
      </c>
      <c r="J5654" s="5">
        <v>73.0</v>
      </c>
      <c r="K5654" s="14">
        <f>IF(C5654&lt;&gt;"",IF(C5654+G5654&gt;0,C5654+G5654,""),IF(G5654-C5655&gt;0,G5654-C5655,""))</f>
        <v>3.6</v>
      </c>
      <c r="L5654" s="15">
        <f>if(K5654&lt;&gt;"",if(J5655-J5654&lt;G5654,1,if(G5654=J5655-J5654,"Push",0)),"")</f>
        <v>0</v>
      </c>
      <c r="M5654" s="93">
        <f t="shared" ref="M5654:V5654" si="149">IF($C5654&lt;&gt;"",IF($C5654+$G5654-M$5435&gt;0,$C5654+$G5654-M$5435,""),IF($G5654-$C5655-M$5435&gt;0,$G5654-$C5655-M$5435,""))</f>
        <v>7.1</v>
      </c>
      <c r="N5654" s="93" t="str">
        <f t="shared" si="149"/>
        <v/>
      </c>
      <c r="O5654" s="93">
        <f t="shared" si="149"/>
        <v>8</v>
      </c>
      <c r="P5654" s="93" t="str">
        <f t="shared" si="149"/>
        <v/>
      </c>
      <c r="Q5654" s="93" t="str">
        <f t="shared" si="149"/>
        <v/>
      </c>
      <c r="R5654" s="93">
        <f t="shared" si="149"/>
        <v>4.1</v>
      </c>
      <c r="S5654" s="93">
        <f t="shared" si="149"/>
        <v>4.5</v>
      </c>
      <c r="T5654" s="93">
        <f t="shared" si="149"/>
        <v>3</v>
      </c>
      <c r="U5654" s="93">
        <f t="shared" si="149"/>
        <v>3.7</v>
      </c>
      <c r="V5654" s="93">
        <f t="shared" si="149"/>
        <v>6.2</v>
      </c>
      <c r="W5654" s="93">
        <f>if(or(B5654="BAY",B5654="ISU",B5654="KSU",B5654="KU",B5654="OKST",B5654="OU",B5654="TCU",B5654="TEX",B5654="TTU",B5654="WVU",B5654="DAV",B5654="DAY",B5654="DUQ",B5654="FOR",B5654="GMU",B5654="GW",B5654="JOES",B5654="LAS",B5654="MASS",B5654="RICH",B5654="SBU",B5654="SLU",B5654="URI",B5654="VCU"),K5654,if(or(B5654="CAM",B5654="CHSO",B5654="GWEB",B5654="HAMP",B5654="HP",B5654="LONG",B5654="PRES",B5654="RAD",B5654="SCUP",B5654="UNCA",B5654="WIN"),K5655,""))</f>
        <v>3.6</v>
      </c>
    </row>
    <row r="5655" hidden="1">
      <c r="B5655" s="97" t="s">
        <v>48</v>
      </c>
      <c r="C5655" s="22"/>
      <c r="D5655" s="22"/>
      <c r="F5655" s="22"/>
      <c r="G5655" s="4">
        <v>16.0</v>
      </c>
      <c r="H5655" s="5">
        <v>1000.0</v>
      </c>
      <c r="I5655" s="12">
        <f>if(H5655&lt;0,-H5655/(-H5655+100),100/(H5655+100))/(if(H5655&lt;0,-H5655/(-H5655+100),100/(H5655+100))+if(H5654&lt;0,-H5654/(-H5654+100),100/(H5654+100)))</f>
        <v>0.08713692946</v>
      </c>
      <c r="J5655" s="5">
        <v>62.0</v>
      </c>
      <c r="K5655" s="23" t="str">
        <f>IF(C5655&lt;&gt;"",IF(C5655+G5655&gt;0,C5655+G5655,""),IF(G5655-C5654&gt;0,G5655-C5654,""))</f>
        <v/>
      </c>
      <c r="L5655" s="15" t="str">
        <f>if(K5655&lt;&gt;"",if(J5654-J5655&lt;G5655,1,if(G5655=J5654-J5655,"Push",0)),"")</f>
        <v/>
      </c>
      <c r="M5655" s="93" t="str">
        <f t="shared" ref="M5655:V5655" si="150">IF($C5655&lt;&gt;"",IF($C5655+$G5655+M$5435&gt;0,$C5655+$G5655+M$5435,""),IF($G5655-$C5654+M$5435&gt;0,$G5655-$C5654+M$5435,""))</f>
        <v/>
      </c>
      <c r="N5655" s="93">
        <f t="shared" si="150"/>
        <v>1.3</v>
      </c>
      <c r="O5655" s="93" t="str">
        <f t="shared" si="150"/>
        <v/>
      </c>
      <c r="P5655" s="93">
        <f t="shared" si="150"/>
        <v>0.7</v>
      </c>
      <c r="Q5655" s="93">
        <f t="shared" si="150"/>
        <v>0.6</v>
      </c>
      <c r="R5655" s="93" t="str">
        <f t="shared" si="150"/>
        <v/>
      </c>
      <c r="S5655" s="93" t="str">
        <f t="shared" si="150"/>
        <v/>
      </c>
      <c r="T5655" s="93" t="str">
        <f t="shared" si="150"/>
        <v/>
      </c>
      <c r="U5655" s="93" t="str">
        <f t="shared" si="150"/>
        <v/>
      </c>
      <c r="V5655" s="93" t="str">
        <f t="shared" si="150"/>
        <v/>
      </c>
      <c r="W5655" s="93" t="str">
        <f>if(or(B5655="BAY",B5655="ISU",B5655="KSU",B5655="KU",B5655="OKST",B5655="OU",B5655="TCU",B5655="TEX",B5655="TTU",B5655="WVU",B5655="DAV",B5655="DAY",B5655="DUQ",B5655="FOR",B5655="GMU",B5655="GW",B5655="JOES",B5655="LAS",B5655="MASS",B5655="RICH",B5655="SBU",B5655="SLU",B5655="URI",B5655="VCU"),K5655,if(or(B5655="CAM",B5655="CHSO",B5655="GWEB",B5655="HAMP",B5655="HP",B5655="LONG",B5655="PRES",B5655="RAD",B5655="SCUP",B5655="UNCA",B5655="WIN"),K5654,""))</f>
        <v/>
      </c>
    </row>
    <row r="5656" hidden="1">
      <c r="A5656" s="104">
        <v>44233.0</v>
      </c>
      <c r="B5656" s="105" t="s">
        <v>336</v>
      </c>
      <c r="C5656" s="30"/>
      <c r="D5656" s="30"/>
      <c r="E5656" s="29">
        <v>44.6</v>
      </c>
      <c r="F5656" s="30"/>
      <c r="G5656" s="68"/>
      <c r="H5656" s="31"/>
      <c r="I5656" s="32"/>
      <c r="J5656" s="41">
        <v>66.0</v>
      </c>
      <c r="K5656" s="34"/>
      <c r="L5656" s="35"/>
    </row>
    <row r="5657" hidden="1">
      <c r="B5657" s="106" t="s">
        <v>45</v>
      </c>
      <c r="C5657" s="39">
        <v>11.5</v>
      </c>
      <c r="D5657" s="107">
        <v>0.866</v>
      </c>
      <c r="F5657" s="39"/>
      <c r="G5657" s="68"/>
      <c r="H5657" s="31"/>
      <c r="I5657" s="32"/>
      <c r="J5657" s="41">
        <v>74.0</v>
      </c>
      <c r="K5657" s="40"/>
      <c r="L5657" s="35"/>
    </row>
    <row r="5658" hidden="1">
      <c r="A5658" s="98">
        <v>44233.0</v>
      </c>
      <c r="B5658" s="102" t="s">
        <v>286</v>
      </c>
      <c r="C5658" s="11"/>
      <c r="D5658" s="11"/>
      <c r="E5658" s="10">
        <v>32.5</v>
      </c>
      <c r="F5658" s="11"/>
      <c r="G5658" s="4">
        <v>13.0</v>
      </c>
      <c r="H5658" s="5">
        <v>700.0</v>
      </c>
      <c r="I5658" s="12">
        <f>if(H5658&lt;0,-H5658/(-H5658+100),100/(H5658+100))/(if(H5658&lt;0,-H5658/(-H5658+100),100/(H5658+100))+if(H5659&lt;0,-H5659/(-H5659+100),100/(H5659+100)))</f>
        <v>0.1189427313</v>
      </c>
      <c r="J5658" s="5">
        <v>58.0</v>
      </c>
      <c r="K5658" s="14" t="str">
        <f>IF(C5658&lt;&gt;"",IF(C5658+G5658&gt;0,C5658+G5658,""),IF(G5658-C5659&gt;0,G5658-C5659,""))</f>
        <v/>
      </c>
      <c r="L5658" s="15" t="str">
        <f>if(K5658&lt;&gt;"",if(J5659-J5658&lt;G5658,1,if(G5658=J5659-J5658,"Push",0)),"")</f>
        <v/>
      </c>
      <c r="M5658" s="93" t="str">
        <f t="shared" ref="M5658:V5658" si="151">IF($C5658&lt;&gt;"",IF($C5658+$G5658-M$5435&gt;0,$C5658+$G5658-M$5435,""),IF($G5658-$C5659-M$5435&gt;0,$G5658-$C5659-M$5435,""))</f>
        <v/>
      </c>
      <c r="N5658" s="93" t="str">
        <f t="shared" si="151"/>
        <v/>
      </c>
      <c r="O5658" s="93" t="str">
        <f t="shared" si="151"/>
        <v/>
      </c>
      <c r="P5658" s="93" t="str">
        <f t="shared" si="151"/>
        <v/>
      </c>
      <c r="Q5658" s="93" t="str">
        <f t="shared" si="151"/>
        <v/>
      </c>
      <c r="R5658" s="93" t="str">
        <f t="shared" si="151"/>
        <v/>
      </c>
      <c r="S5658" s="93" t="str">
        <f t="shared" si="151"/>
        <v/>
      </c>
      <c r="T5658" s="93" t="str">
        <f t="shared" si="151"/>
        <v/>
      </c>
      <c r="U5658" s="93" t="str">
        <f t="shared" si="151"/>
        <v/>
      </c>
      <c r="V5658" s="93" t="str">
        <f t="shared" si="151"/>
        <v/>
      </c>
      <c r="W5658" s="93" t="str">
        <f>if(or(B5658="BAY",B5658="ISU",B5658="KSU",B5658="KU",B5658="OKST",B5658="OU",B5658="TCU",B5658="TEX",B5658="TTU",B5658="WVU",B5658="DAV",B5658="DAY",B5658="DUQ",B5658="FOR",B5658="GMU",B5658="GW",B5658="JOES",B5658="LAS",B5658="MASS",B5658="RICH",B5658="SBU",B5658="SLU",B5658="URI",B5658="VCU"),K5658,if(or(B5658="CAM",B5658="CHSO",B5658="GWEB",B5658="HAMP",B5658="HP",B5658="LONG",B5658="PRES",B5658="RAD",B5658="SCUP",B5658="UNCA",B5658="WIN"),K5659,""))</f>
        <v/>
      </c>
    </row>
    <row r="5659" hidden="1">
      <c r="B5659" s="97" t="s">
        <v>116</v>
      </c>
      <c r="C5659" s="22">
        <v>18.4</v>
      </c>
      <c r="D5659" s="101">
        <v>0.962</v>
      </c>
      <c r="F5659" s="22"/>
      <c r="G5659" s="4">
        <v>-13.0</v>
      </c>
      <c r="H5659" s="5">
        <v>-1250.0</v>
      </c>
      <c r="I5659" s="12">
        <f>if(H5659&lt;0,-H5659/(-H5659+100),100/(H5659+100))/(if(H5659&lt;0,-H5659/(-H5659+100),100/(H5659+100))+if(H5658&lt;0,-H5658/(-H5658+100),100/(H5658+100)))</f>
        <v>0.8810572687</v>
      </c>
      <c r="J5659" s="5">
        <v>68.0</v>
      </c>
      <c r="K5659" s="23">
        <f>IF(C5659&lt;&gt;"",IF(C5659+G5659&gt;0,C5659+G5659,""),IF(G5659-C5658&gt;0,G5659-C5658,""))</f>
        <v>5.4</v>
      </c>
      <c r="L5659" s="15">
        <f>if(K5659&lt;&gt;"",if(J5658-J5659&lt;G5659,1,if(G5659=J5658-J5659,"Push",0)),"")</f>
        <v>0</v>
      </c>
      <c r="M5659" s="93">
        <f t="shared" ref="M5659:V5659" si="152">IF($C5659&lt;&gt;"",IF($C5659+$G5659+M$5435&gt;0,$C5659+$G5659+M$5435,""),IF($G5659-$C5658+M$5435&gt;0,$G5659-$C5658+M$5435,""))</f>
        <v>1.9</v>
      </c>
      <c r="N5659" s="93">
        <f t="shared" si="152"/>
        <v>10.3</v>
      </c>
      <c r="O5659" s="93">
        <f t="shared" si="152"/>
        <v>1</v>
      </c>
      <c r="P5659" s="93">
        <f t="shared" si="152"/>
        <v>9.7</v>
      </c>
      <c r="Q5659" s="93">
        <f t="shared" si="152"/>
        <v>9.6</v>
      </c>
      <c r="R5659" s="93">
        <f t="shared" si="152"/>
        <v>4.9</v>
      </c>
      <c r="S5659" s="93">
        <f t="shared" si="152"/>
        <v>4.5</v>
      </c>
      <c r="T5659" s="93">
        <f t="shared" si="152"/>
        <v>6</v>
      </c>
      <c r="U5659" s="93">
        <f t="shared" si="152"/>
        <v>5.3</v>
      </c>
      <c r="V5659" s="93">
        <f t="shared" si="152"/>
        <v>2.8</v>
      </c>
      <c r="W5659" s="93" t="str">
        <f>if(or(B5659="BAY",B5659="ISU",B5659="KSU",B5659="KU",B5659="OKST",B5659="OU",B5659="TCU",B5659="TEX",B5659="TTU",B5659="WVU",B5659="DAV",B5659="DAY",B5659="DUQ",B5659="FOR",B5659="GMU",B5659="GW",B5659="JOES",B5659="LAS",B5659="MASS",B5659="RICH",B5659="SBU",B5659="SLU",B5659="URI",B5659="VCU"),K5659,if(or(B5659="CAM",B5659="CHSO",B5659="GWEB",B5659="HAMP",B5659="HP",B5659="LONG",B5659="PRES",B5659="RAD",B5659="SCUP",B5659="UNCA",B5659="WIN"),K5658,""))</f>
        <v/>
      </c>
    </row>
    <row r="5660" hidden="1">
      <c r="A5660" s="104">
        <v>44233.0</v>
      </c>
      <c r="B5660" s="105" t="s">
        <v>337</v>
      </c>
      <c r="C5660" s="30"/>
      <c r="D5660" s="30"/>
      <c r="E5660" s="29">
        <v>76.6</v>
      </c>
      <c r="F5660" s="30"/>
      <c r="G5660" s="68"/>
      <c r="H5660" s="31"/>
      <c r="I5660" s="32"/>
      <c r="J5660" s="41">
        <v>70.0</v>
      </c>
      <c r="K5660" s="34"/>
      <c r="L5660" s="35"/>
    </row>
    <row r="5661" hidden="1">
      <c r="B5661" s="106" t="s">
        <v>38</v>
      </c>
      <c r="C5661" s="39">
        <v>7.0</v>
      </c>
      <c r="D5661" s="107">
        <v>0.751</v>
      </c>
      <c r="F5661" s="39"/>
      <c r="G5661" s="68"/>
      <c r="H5661" s="31"/>
      <c r="I5661" s="32"/>
      <c r="J5661" s="41">
        <v>75.0</v>
      </c>
      <c r="K5661" s="40"/>
      <c r="L5661" s="35"/>
    </row>
    <row r="5662" hidden="1">
      <c r="A5662" s="98">
        <v>44233.0</v>
      </c>
      <c r="B5662" s="102" t="s">
        <v>267</v>
      </c>
      <c r="C5662" s="11">
        <v>0.4</v>
      </c>
      <c r="D5662" s="103">
        <v>0.515</v>
      </c>
      <c r="E5662" s="10">
        <v>37.2</v>
      </c>
      <c r="F5662" s="11"/>
      <c r="G5662" s="4">
        <v>2.5</v>
      </c>
      <c r="H5662" s="5">
        <v>120.0</v>
      </c>
      <c r="I5662" s="12">
        <f>if(H5662&lt;0,-H5662/(-H5662+100),100/(H5662+100))/(if(H5662&lt;0,-H5662/(-H5662+100),100/(H5662+100))+if(H5663&lt;0,-H5663/(-H5663+100),100/(H5663+100)))</f>
        <v>0.4323570432</v>
      </c>
      <c r="J5662" s="5">
        <v>58.0</v>
      </c>
      <c r="K5662" s="14">
        <f>IF(C5662&lt;&gt;"",IF(C5662+G5662&gt;0,C5662+G5662,""),IF(G5662-C5663&gt;0,G5662-C5663,""))</f>
        <v>2.9</v>
      </c>
      <c r="L5662" s="15">
        <f>if(K5662&lt;&gt;"",if(J5663-J5662&lt;G5662,1,if(G5662=J5663-J5662,"Push",0)),"")</f>
        <v>1</v>
      </c>
      <c r="M5662" s="93">
        <f t="shared" ref="M5662:V5662" si="153">IF($C5662&lt;&gt;"",IF($C5662+$G5662-M$5435&gt;0,$C5662+$G5662-M$5435,""),IF($G5662-$C5663-M$5435&gt;0,$G5662-$C5663-M$5435,""))</f>
        <v>6.4</v>
      </c>
      <c r="N5662" s="93" t="str">
        <f t="shared" si="153"/>
        <v/>
      </c>
      <c r="O5662" s="93">
        <f t="shared" si="153"/>
        <v>7.3</v>
      </c>
      <c r="P5662" s="93" t="str">
        <f t="shared" si="153"/>
        <v/>
      </c>
      <c r="Q5662" s="93" t="str">
        <f t="shared" si="153"/>
        <v/>
      </c>
      <c r="R5662" s="93">
        <f t="shared" si="153"/>
        <v>3.4</v>
      </c>
      <c r="S5662" s="93">
        <f t="shared" si="153"/>
        <v>3.8</v>
      </c>
      <c r="T5662" s="93">
        <f t="shared" si="153"/>
        <v>2.3</v>
      </c>
      <c r="U5662" s="93">
        <f t="shared" si="153"/>
        <v>3</v>
      </c>
      <c r="V5662" s="93">
        <f t="shared" si="153"/>
        <v>5.5</v>
      </c>
      <c r="W5662" s="93" t="str">
        <f>if(or(B5662="BAY",B5662="ISU",B5662="KSU",B5662="KU",B5662="OKST",B5662="OU",B5662="TCU",B5662="TEX",B5662="TTU",B5662="WVU",B5662="DAV",B5662="DAY",B5662="DUQ",B5662="FOR",B5662="GMU",B5662="GW",B5662="JOES",B5662="LAS",B5662="MASS",B5662="RICH",B5662="SBU",B5662="SLU",B5662="URI",B5662="VCU"),K5662,if(or(B5662="CAM",B5662="CHSO",B5662="GWEB",B5662="HAMP",B5662="HP",B5662="LONG",B5662="PRES",B5662="RAD",B5662="SCUP",B5662="UNCA",B5662="WIN"),K5663,""))</f>
        <v/>
      </c>
    </row>
    <row r="5663" hidden="1">
      <c r="B5663" s="97" t="s">
        <v>218</v>
      </c>
      <c r="C5663" s="22"/>
      <c r="D5663" s="22"/>
      <c r="F5663" s="22"/>
      <c r="G5663" s="4">
        <v>-2.5</v>
      </c>
      <c r="H5663" s="5">
        <v>-148.0</v>
      </c>
      <c r="I5663" s="12">
        <f>if(H5663&lt;0,-H5663/(-H5663+100),100/(H5663+100))/(if(H5663&lt;0,-H5663/(-H5663+100),100/(H5663+100))+if(H5662&lt;0,-H5662/(-H5662+100),100/(H5662+100)))</f>
        <v>0.5676429568</v>
      </c>
      <c r="J5663" s="5">
        <v>53.0</v>
      </c>
      <c r="K5663" s="23" t="str">
        <f>IF(C5663&lt;&gt;"",IF(C5663+G5663&gt;0,C5663+G5663,""),IF(G5663-C5662&gt;0,G5663-C5662,""))</f>
        <v/>
      </c>
      <c r="L5663" s="15" t="str">
        <f>if(K5663&lt;&gt;"",if(J5662-J5663&lt;G5663,1,if(G5663=J5662-J5663,"Push",0)),"")</f>
        <v/>
      </c>
      <c r="M5663" s="93" t="str">
        <f t="shared" ref="M5663:V5663" si="154">IF($C5663&lt;&gt;"",IF($C5663+$G5663+M$5435&gt;0,$C5663+$G5663+M$5435,""),IF($G5663-$C5662+M$5435&gt;0,$G5663-$C5662+M$5435,""))</f>
        <v/>
      </c>
      <c r="N5663" s="93">
        <f t="shared" si="154"/>
        <v>2</v>
      </c>
      <c r="O5663" s="93" t="str">
        <f t="shared" si="154"/>
        <v/>
      </c>
      <c r="P5663" s="93">
        <f t="shared" si="154"/>
        <v>1.4</v>
      </c>
      <c r="Q5663" s="93">
        <f t="shared" si="154"/>
        <v>1.3</v>
      </c>
      <c r="R5663" s="93" t="str">
        <f t="shared" si="154"/>
        <v/>
      </c>
      <c r="S5663" s="93" t="str">
        <f t="shared" si="154"/>
        <v/>
      </c>
      <c r="T5663" s="93" t="str">
        <f t="shared" si="154"/>
        <v/>
      </c>
      <c r="U5663" s="93" t="str">
        <f t="shared" si="154"/>
        <v/>
      </c>
      <c r="V5663" s="93" t="str">
        <f t="shared" si="154"/>
        <v/>
      </c>
      <c r="W5663" s="93" t="str">
        <f>if(or(B5663="BAY",B5663="ISU",B5663="KSU",B5663="KU",B5663="OKST",B5663="OU",B5663="TCU",B5663="TEX",B5663="TTU",B5663="WVU",B5663="DAV",B5663="DAY",B5663="DUQ",B5663="FOR",B5663="GMU",B5663="GW",B5663="JOES",B5663="LAS",B5663="MASS",B5663="RICH",B5663="SBU",B5663="SLU",B5663="URI",B5663="VCU"),K5663,if(or(B5663="CAM",B5663="CHSO",B5663="GWEB",B5663="HAMP",B5663="HP",B5663="LONG",B5663="PRES",B5663="RAD",B5663="SCUP",B5663="UNCA",B5663="WIN"),K5662,""))</f>
        <v/>
      </c>
    </row>
    <row r="5664" hidden="1">
      <c r="A5664" s="98">
        <v>44233.0</v>
      </c>
      <c r="B5664" s="102" t="s">
        <v>380</v>
      </c>
      <c r="C5664" s="11">
        <v>4.2</v>
      </c>
      <c r="D5664" s="103">
        <v>0.65</v>
      </c>
      <c r="E5664" s="10">
        <v>35.2</v>
      </c>
      <c r="F5664" s="11"/>
      <c r="G5664" s="4">
        <v>-4.5</v>
      </c>
      <c r="H5664" s="5">
        <v>-200.0</v>
      </c>
      <c r="I5664" s="12">
        <f>if(H5664&lt;0,-H5664/(-H5664+100),100/(H5664+100))/(if(H5664&lt;0,-H5664/(-H5664+100),100/(H5664+100))+if(H5665&lt;0,-H5665/(-H5665+100),100/(H5665+100)))</f>
        <v>0.6385542169</v>
      </c>
      <c r="J5664" s="5">
        <v>74.0</v>
      </c>
      <c r="K5664" s="14" t="str">
        <f>IF(C5664&lt;&gt;"",IF(C5664+G5664&gt;0,C5664+G5664,""),IF(G5664-C5665&gt;0,G5664-C5665,""))</f>
        <v/>
      </c>
      <c r="L5664" s="15" t="str">
        <f>if(K5664&lt;&gt;"",if(J5665-J5664&lt;G5664,1,if(G5664=J5665-J5664,"Push",0)),"")</f>
        <v/>
      </c>
      <c r="M5664" s="93">
        <f t="shared" ref="M5664:V5664" si="155">IF($C5664&lt;&gt;"",IF($C5664+$G5664-M$5435&gt;0,$C5664+$G5664-M$5435,""),IF($G5664-$C5665-M$5435&gt;0,$G5664-$C5665-M$5435,""))</f>
        <v>3.2</v>
      </c>
      <c r="N5664" s="93" t="str">
        <f t="shared" si="155"/>
        <v/>
      </c>
      <c r="O5664" s="93">
        <f t="shared" si="155"/>
        <v>4.1</v>
      </c>
      <c r="P5664" s="93" t="str">
        <f t="shared" si="155"/>
        <v/>
      </c>
      <c r="Q5664" s="93" t="str">
        <f t="shared" si="155"/>
        <v/>
      </c>
      <c r="R5664" s="93">
        <f t="shared" si="155"/>
        <v>0.2</v>
      </c>
      <c r="S5664" s="93">
        <f t="shared" si="155"/>
        <v>0.6</v>
      </c>
      <c r="T5664" s="93" t="str">
        <f t="shared" si="155"/>
        <v/>
      </c>
      <c r="U5664" s="93" t="str">
        <f t="shared" si="155"/>
        <v/>
      </c>
      <c r="V5664" s="93">
        <f t="shared" si="155"/>
        <v>2.3</v>
      </c>
      <c r="W5664" s="93" t="str">
        <f>if(or(B5664="BAY",B5664="ISU",B5664="KSU",B5664="KU",B5664="OKST",B5664="OU",B5664="TCU",B5664="TEX",B5664="TTU",B5664="WVU",B5664="DAV",B5664="DAY",B5664="DUQ",B5664="FOR",B5664="GMU",B5664="GW",B5664="JOES",B5664="LAS",B5664="MASS",B5664="RICH",B5664="SBU",B5664="SLU",B5664="URI",B5664="VCU"),K5664,if(or(B5664="CAM",B5664="CHSO",B5664="GWEB",B5664="HAMP",B5664="HP",B5664="LONG",B5664="PRES",B5664="RAD",B5664="SCUP",B5664="UNCA",B5664="WIN"),K5665,""))</f>
        <v/>
      </c>
    </row>
    <row r="5665" hidden="1">
      <c r="B5665" s="97" t="s">
        <v>135</v>
      </c>
      <c r="C5665" s="22"/>
      <c r="D5665" s="22"/>
      <c r="F5665" s="22"/>
      <c r="G5665" s="4">
        <v>4.5</v>
      </c>
      <c r="H5665" s="5">
        <v>165.0</v>
      </c>
      <c r="I5665" s="12">
        <f>if(H5665&lt;0,-H5665/(-H5665+100),100/(H5665+100))/(if(H5665&lt;0,-H5665/(-H5665+100),100/(H5665+100))+if(H5664&lt;0,-H5664/(-H5664+100),100/(H5664+100)))</f>
        <v>0.3614457831</v>
      </c>
      <c r="J5665" s="5">
        <v>66.0</v>
      </c>
      <c r="K5665" s="23">
        <f>IF(C5665&lt;&gt;"",IF(C5665+G5665&gt;0,C5665+G5665,""),IF(G5665-C5664&gt;0,G5665-C5664,""))</f>
        <v>0.3</v>
      </c>
      <c r="L5665" s="15">
        <f>if(K5665&lt;&gt;"",if(J5664-J5665&lt;G5665,1,if(G5665=J5664-J5665,"Push",0)),"")</f>
        <v>0</v>
      </c>
      <c r="M5665" s="93" t="str">
        <f t="shared" ref="M5665:V5665" si="156">IF($C5665&lt;&gt;"",IF($C5665+$G5665+M$5435&gt;0,$C5665+$G5665+M$5435,""),IF($G5665-$C5664+M$5435&gt;0,$G5665-$C5664+M$5435,""))</f>
        <v/>
      </c>
      <c r="N5665" s="93">
        <f t="shared" si="156"/>
        <v>5.2</v>
      </c>
      <c r="O5665" s="93" t="str">
        <f t="shared" si="156"/>
        <v/>
      </c>
      <c r="P5665" s="93">
        <f t="shared" si="156"/>
        <v>4.6</v>
      </c>
      <c r="Q5665" s="93">
        <f t="shared" si="156"/>
        <v>4.5</v>
      </c>
      <c r="R5665" s="93" t="str">
        <f t="shared" si="156"/>
        <v/>
      </c>
      <c r="S5665" s="93" t="str">
        <f t="shared" si="156"/>
        <v/>
      </c>
      <c r="T5665" s="93">
        <f t="shared" si="156"/>
        <v>0.9</v>
      </c>
      <c r="U5665" s="93">
        <f t="shared" si="156"/>
        <v>0.2</v>
      </c>
      <c r="V5665" s="93" t="str">
        <f t="shared" si="156"/>
        <v/>
      </c>
      <c r="W5665" s="93" t="str">
        <f>if(or(B5665="BAY",B5665="ISU",B5665="KSU",B5665="KU",B5665="OKST",B5665="OU",B5665="TCU",B5665="TEX",B5665="TTU",B5665="WVU",B5665="DAV",B5665="DAY",B5665="DUQ",B5665="FOR",B5665="GMU",B5665="GW",B5665="JOES",B5665="LAS",B5665="MASS",B5665="RICH",B5665="SBU",B5665="SLU",B5665="URI",B5665="VCU"),K5665,if(or(B5665="CAM",B5665="CHSO",B5665="GWEB",B5665="HAMP",B5665="HP",B5665="LONG",B5665="PRES",B5665="RAD",B5665="SCUP",B5665="UNCA",B5665="WIN"),K5664,""))</f>
        <v/>
      </c>
    </row>
    <row r="5666" hidden="1">
      <c r="A5666" s="98">
        <v>44233.0</v>
      </c>
      <c r="B5666" s="102" t="s">
        <v>300</v>
      </c>
      <c r="C5666" s="11">
        <v>6.3</v>
      </c>
      <c r="D5666" s="103">
        <v>0.721</v>
      </c>
      <c r="E5666" s="10">
        <v>79.5</v>
      </c>
      <c r="F5666" s="11"/>
      <c r="G5666" s="4">
        <v>-4.5</v>
      </c>
      <c r="H5666" s="5">
        <v>-200.0</v>
      </c>
      <c r="I5666" s="12">
        <f>if(H5666&lt;0,-H5666/(-H5666+100),100/(H5666+100))/(if(H5666&lt;0,-H5666/(-H5666+100),100/(H5666+100))+if(H5667&lt;0,-H5667/(-H5667+100),100/(H5667+100)))</f>
        <v>0.6385542169</v>
      </c>
      <c r="J5666" s="5">
        <v>71.0</v>
      </c>
      <c r="K5666" s="14">
        <f>IF(C5666&lt;&gt;"",IF(C5666+G5666&gt;0,C5666+G5666,""),IF(G5666-C5667&gt;0,G5666-C5667,""))</f>
        <v>1.8</v>
      </c>
      <c r="L5666" s="15">
        <f>if(K5666&lt;&gt;"",if(J5667-J5666&lt;G5666,1,if(G5666=J5667-J5666,"Push",0)),"")</f>
        <v>0</v>
      </c>
      <c r="M5666" s="93">
        <f t="shared" ref="M5666:V5666" si="157">IF($C5666&lt;&gt;"",IF($C5666+$G5666-M$5435&gt;0,$C5666+$G5666-M$5435,""),IF($G5666-$C5667-M$5435&gt;0,$G5666-$C5667-M$5435,""))</f>
        <v>5.3</v>
      </c>
      <c r="N5666" s="93" t="str">
        <f t="shared" si="157"/>
        <v/>
      </c>
      <c r="O5666" s="93">
        <f t="shared" si="157"/>
        <v>6.2</v>
      </c>
      <c r="P5666" s="93" t="str">
        <f t="shared" si="157"/>
        <v/>
      </c>
      <c r="Q5666" s="93" t="str">
        <f t="shared" si="157"/>
        <v/>
      </c>
      <c r="R5666" s="93">
        <f t="shared" si="157"/>
        <v>2.3</v>
      </c>
      <c r="S5666" s="93">
        <f t="shared" si="157"/>
        <v>2.7</v>
      </c>
      <c r="T5666" s="93">
        <f t="shared" si="157"/>
        <v>1.2</v>
      </c>
      <c r="U5666" s="93">
        <f t="shared" si="157"/>
        <v>1.9</v>
      </c>
      <c r="V5666" s="93">
        <f t="shared" si="157"/>
        <v>4.4</v>
      </c>
      <c r="W5666" s="93" t="str">
        <f>if(or(B5666="BAY",B5666="ISU",B5666="KSU",B5666="KU",B5666="OKST",B5666="OU",B5666="TCU",B5666="TEX",B5666="TTU",B5666="WVU",B5666="DAV",B5666="DAY",B5666="DUQ",B5666="FOR",B5666="GMU",B5666="GW",B5666="JOES",B5666="LAS",B5666="MASS",B5666="RICH",B5666="SBU",B5666="SLU",B5666="URI",B5666="VCU"),K5666,if(or(B5666="CAM",B5666="CHSO",B5666="GWEB",B5666="HAMP",B5666="HP",B5666="LONG",B5666="PRES",B5666="RAD",B5666="SCUP",B5666="UNCA",B5666="WIN"),K5667,""))</f>
        <v/>
      </c>
    </row>
    <row r="5667" hidden="1">
      <c r="B5667" s="97" t="s">
        <v>156</v>
      </c>
      <c r="C5667" s="22"/>
      <c r="D5667" s="22"/>
      <c r="F5667" s="22"/>
      <c r="G5667" s="4">
        <v>4.5</v>
      </c>
      <c r="H5667" s="5">
        <v>165.0</v>
      </c>
      <c r="I5667" s="12">
        <f>if(H5667&lt;0,-H5667/(-H5667+100),100/(H5667+100))/(if(H5667&lt;0,-H5667/(-H5667+100),100/(H5667+100))+if(H5666&lt;0,-H5666/(-H5666+100),100/(H5666+100)))</f>
        <v>0.3614457831</v>
      </c>
      <c r="J5667" s="5">
        <v>68.0</v>
      </c>
      <c r="K5667" s="23" t="str">
        <f>IF(C5667&lt;&gt;"",IF(C5667+G5667&gt;0,C5667+G5667,""),IF(G5667-C5666&gt;0,G5667-C5666,""))</f>
        <v/>
      </c>
      <c r="L5667" s="15" t="str">
        <f>if(K5667&lt;&gt;"",if(J5666-J5667&lt;G5667,1,if(G5667=J5666-J5667,"Push",0)),"")</f>
        <v/>
      </c>
      <c r="M5667" s="93" t="str">
        <f t="shared" ref="M5667:V5667" si="158">IF($C5667&lt;&gt;"",IF($C5667+$G5667+M$5435&gt;0,$C5667+$G5667+M$5435,""),IF($G5667-$C5666+M$5435&gt;0,$G5667-$C5666+M$5435,""))</f>
        <v/>
      </c>
      <c r="N5667" s="93">
        <f t="shared" si="158"/>
        <v>3.1</v>
      </c>
      <c r="O5667" s="93" t="str">
        <f t="shared" si="158"/>
        <v/>
      </c>
      <c r="P5667" s="93">
        <f t="shared" si="158"/>
        <v>2.5</v>
      </c>
      <c r="Q5667" s="93">
        <f t="shared" si="158"/>
        <v>2.4</v>
      </c>
      <c r="R5667" s="93" t="str">
        <f t="shared" si="158"/>
        <v/>
      </c>
      <c r="S5667" s="93" t="str">
        <f t="shared" si="158"/>
        <v/>
      </c>
      <c r="T5667" s="93" t="str">
        <f t="shared" si="158"/>
        <v/>
      </c>
      <c r="U5667" s="93" t="str">
        <f t="shared" si="158"/>
        <v/>
      </c>
      <c r="V5667" s="93" t="str">
        <f t="shared" si="158"/>
        <v/>
      </c>
      <c r="W5667" s="93" t="str">
        <f>if(or(B5667="BAY",B5667="ISU",B5667="KSU",B5667="KU",B5667="OKST",B5667="OU",B5667="TCU",B5667="TEX",B5667="TTU",B5667="WVU",B5667="DAV",B5667="DAY",B5667="DUQ",B5667="FOR",B5667="GMU",B5667="GW",B5667="JOES",B5667="LAS",B5667="MASS",B5667="RICH",B5667="SBU",B5667="SLU",B5667="URI",B5667="VCU"),K5667,if(or(B5667="CAM",B5667="CHSO",B5667="GWEB",B5667="HAMP",B5667="HP",B5667="LONG",B5667="PRES",B5667="RAD",B5667="SCUP",B5667="UNCA",B5667="WIN"),K5666,""))</f>
        <v/>
      </c>
    </row>
    <row r="5668" hidden="1">
      <c r="A5668" s="98">
        <v>44233.0</v>
      </c>
      <c r="B5668" s="102" t="s">
        <v>292</v>
      </c>
      <c r="C5668" s="11">
        <v>2.9</v>
      </c>
      <c r="D5668" s="103">
        <v>0.611</v>
      </c>
      <c r="E5668" s="10">
        <v>59.4</v>
      </c>
      <c r="F5668" s="11"/>
      <c r="G5668" s="4">
        <v>-1.0</v>
      </c>
      <c r="H5668" s="5">
        <v>-115.0</v>
      </c>
      <c r="I5668" s="12">
        <f>if(H5668&lt;0,-H5668/(-H5668+100),100/(H5668+100))/(if(H5668&lt;0,-H5668/(-H5668+100),100/(H5668+100))+if(H5669&lt;0,-H5669/(-H5669+100),100/(H5669+100)))</f>
        <v>0.5108342362</v>
      </c>
      <c r="J5668" s="5">
        <v>66.0</v>
      </c>
      <c r="K5668" s="14">
        <f>IF(C5668&lt;&gt;"",IF(C5668+G5668&gt;0,C5668+G5668,""),IF(G5668-C5669&gt;0,G5668-C5669,""))</f>
        <v>1.9</v>
      </c>
      <c r="L5668" s="15">
        <f>if(K5668&lt;&gt;"",if(J5669-J5668&lt;G5668,1,if(G5668=J5669-J5668,"Push",0)),"")</f>
        <v>0</v>
      </c>
      <c r="M5668" s="93">
        <f t="shared" ref="M5668:V5668" si="159">IF($C5668&lt;&gt;"",IF($C5668+$G5668-M$5435&gt;0,$C5668+$G5668-M$5435,""),IF($G5668-$C5669-M$5435&gt;0,$G5668-$C5669-M$5435,""))</f>
        <v>5.4</v>
      </c>
      <c r="N5668" s="93" t="str">
        <f t="shared" si="159"/>
        <v/>
      </c>
      <c r="O5668" s="93">
        <f t="shared" si="159"/>
        <v>6.3</v>
      </c>
      <c r="P5668" s="93" t="str">
        <f t="shared" si="159"/>
        <v/>
      </c>
      <c r="Q5668" s="93" t="str">
        <f t="shared" si="159"/>
        <v/>
      </c>
      <c r="R5668" s="93">
        <f t="shared" si="159"/>
        <v>2.4</v>
      </c>
      <c r="S5668" s="93">
        <f t="shared" si="159"/>
        <v>2.8</v>
      </c>
      <c r="T5668" s="93">
        <f t="shared" si="159"/>
        <v>1.3</v>
      </c>
      <c r="U5668" s="93">
        <f t="shared" si="159"/>
        <v>2</v>
      </c>
      <c r="V5668" s="93">
        <f t="shared" si="159"/>
        <v>4.5</v>
      </c>
      <c r="W5668" s="93" t="str">
        <f>if(or(B5668="BAY",B5668="ISU",B5668="KSU",B5668="KU",B5668="OKST",B5668="OU",B5668="TCU",B5668="TEX",B5668="TTU",B5668="WVU",B5668="DAV",B5668="DAY",B5668="DUQ",B5668="FOR",B5668="GMU",B5668="GW",B5668="JOES",B5668="LAS",B5668="MASS",B5668="RICH",B5668="SBU",B5668="SLU",B5668="URI",B5668="VCU"),K5668,if(or(B5668="CAM",B5668="CHSO",B5668="GWEB",B5668="HAMP",B5668="HP",B5668="LONG",B5668="PRES",B5668="RAD",B5668="SCUP",B5668="UNCA",B5668="WIN"),K5669,""))</f>
        <v/>
      </c>
    </row>
    <row r="5669" hidden="1">
      <c r="B5669" s="97" t="s">
        <v>162</v>
      </c>
      <c r="C5669" s="22"/>
      <c r="D5669" s="22"/>
      <c r="F5669" s="22"/>
      <c r="G5669" s="4">
        <v>1.0</v>
      </c>
      <c r="H5669" s="5">
        <v>-105.0</v>
      </c>
      <c r="I5669" s="12">
        <f>if(H5669&lt;0,-H5669/(-H5669+100),100/(H5669+100))/(if(H5669&lt;0,-H5669/(-H5669+100),100/(H5669+100))+if(H5668&lt;0,-H5668/(-H5668+100),100/(H5668+100)))</f>
        <v>0.4891657638</v>
      </c>
      <c r="J5669" s="5">
        <v>70.0</v>
      </c>
      <c r="K5669" s="23" t="str">
        <f>IF(C5669&lt;&gt;"",IF(C5669+G5669&gt;0,C5669+G5669,""),IF(G5669-C5668&gt;0,G5669-C5668,""))</f>
        <v/>
      </c>
      <c r="L5669" s="15" t="str">
        <f>if(K5669&lt;&gt;"",if(J5668-J5669&lt;G5669,1,if(G5669=J5668-J5669,"Push",0)),"")</f>
        <v/>
      </c>
      <c r="M5669" s="93" t="str">
        <f t="shared" ref="M5669:V5669" si="160">IF($C5669&lt;&gt;"",IF($C5669+$G5669+M$5435&gt;0,$C5669+$G5669+M$5435,""),IF($G5669-$C5668+M$5435&gt;0,$G5669-$C5668+M$5435,""))</f>
        <v/>
      </c>
      <c r="N5669" s="93">
        <f t="shared" si="160"/>
        <v>3</v>
      </c>
      <c r="O5669" s="93" t="str">
        <f t="shared" si="160"/>
        <v/>
      </c>
      <c r="P5669" s="93">
        <f t="shared" si="160"/>
        <v>2.4</v>
      </c>
      <c r="Q5669" s="93">
        <f t="shared" si="160"/>
        <v>2.3</v>
      </c>
      <c r="R5669" s="93" t="str">
        <f t="shared" si="160"/>
        <v/>
      </c>
      <c r="S5669" s="93" t="str">
        <f t="shared" si="160"/>
        <v/>
      </c>
      <c r="T5669" s="93" t="str">
        <f t="shared" si="160"/>
        <v/>
      </c>
      <c r="U5669" s="93" t="str">
        <f t="shared" si="160"/>
        <v/>
      </c>
      <c r="V5669" s="93" t="str">
        <f t="shared" si="160"/>
        <v/>
      </c>
      <c r="W5669" s="93" t="str">
        <f>if(or(B5669="BAY",B5669="ISU",B5669="KSU",B5669="KU",B5669="OKST",B5669="OU",B5669="TCU",B5669="TEX",B5669="TTU",B5669="WVU",B5669="DAV",B5669="DAY",B5669="DUQ",B5669="FOR",B5669="GMU",B5669="GW",B5669="JOES",B5669="LAS",B5669="MASS",B5669="RICH",B5669="SBU",B5669="SLU",B5669="URI",B5669="VCU"),K5669,if(or(B5669="CAM",B5669="CHSO",B5669="GWEB",B5669="HAMP",B5669="HP",B5669="LONG",B5669="PRES",B5669="RAD",B5669="SCUP",B5669="UNCA",B5669="WIN"),K5668,""))</f>
        <v/>
      </c>
    </row>
    <row r="5670" hidden="1">
      <c r="A5670" s="98">
        <v>44233.0</v>
      </c>
      <c r="B5670" s="102" t="s">
        <v>98</v>
      </c>
      <c r="C5670" s="11"/>
      <c r="D5670" s="11"/>
      <c r="E5670" s="10">
        <v>54.6</v>
      </c>
      <c r="F5670" s="11"/>
      <c r="G5670" s="4">
        <v>3.5</v>
      </c>
      <c r="H5670" s="5">
        <v>143.0</v>
      </c>
      <c r="I5670" s="12">
        <f>if(H5670&lt;0,-H5670/(-H5670+100),100/(H5670+100))/(if(H5670&lt;0,-H5670/(-H5670+100),100/(H5670+100))+if(H5671&lt;0,-H5671/(-H5671+100),100/(H5671+100)))</f>
        <v>0.3927168868</v>
      </c>
      <c r="J5670" s="5">
        <v>67.0</v>
      </c>
      <c r="K5670" s="14">
        <f>IF(C5670&lt;&gt;"",IF(C5670+G5670&gt;0,C5670+G5670,""),IF(G5670-C5671&gt;0,G5670-C5671,""))</f>
        <v>2.1</v>
      </c>
      <c r="L5670" s="15">
        <f>if(K5670&lt;&gt;"",if(J5671-J5670&lt;G5670,1,if(G5670=J5671-J5670,"Push",0)),"")</f>
        <v>0</v>
      </c>
      <c r="M5670" s="93">
        <f t="shared" ref="M5670:V5670" si="161">IF($C5670&lt;&gt;"",IF($C5670+$G5670-M$5435&gt;0,$C5670+$G5670-M$5435,""),IF($G5670-$C5671-M$5435&gt;0,$G5670-$C5671-M$5435,""))</f>
        <v>5.6</v>
      </c>
      <c r="N5670" s="93" t="str">
        <f t="shared" si="161"/>
        <v/>
      </c>
      <c r="O5670" s="93">
        <f t="shared" si="161"/>
        <v>6.5</v>
      </c>
      <c r="P5670" s="93" t="str">
        <f t="shared" si="161"/>
        <v/>
      </c>
      <c r="Q5670" s="93" t="str">
        <f t="shared" si="161"/>
        <v/>
      </c>
      <c r="R5670" s="93">
        <f t="shared" si="161"/>
        <v>2.6</v>
      </c>
      <c r="S5670" s="93">
        <f t="shared" si="161"/>
        <v>3</v>
      </c>
      <c r="T5670" s="93">
        <f t="shared" si="161"/>
        <v>1.5</v>
      </c>
      <c r="U5670" s="93">
        <f t="shared" si="161"/>
        <v>2.2</v>
      </c>
      <c r="V5670" s="93">
        <f t="shared" si="161"/>
        <v>4.7</v>
      </c>
      <c r="W5670" s="93" t="str">
        <f>if(or(B5670="BAY",B5670="ISU",B5670="KSU",B5670="KU",B5670="OKST",B5670="OU",B5670="TCU",B5670="TEX",B5670="TTU",B5670="WVU",B5670="DAV",B5670="DAY",B5670="DUQ",B5670="FOR",B5670="GMU",B5670="GW",B5670="JOES",B5670="LAS",B5670="MASS",B5670="RICH",B5670="SBU",B5670="SLU",B5670="URI",B5670="VCU"),K5670,if(or(B5670="CAM",B5670="CHSO",B5670="GWEB",B5670="HAMP",B5670="HP",B5670="LONG",B5670="PRES",B5670="RAD",B5670="SCUP",B5670="UNCA",B5670="WIN"),K5671,""))</f>
        <v/>
      </c>
    </row>
    <row r="5671" hidden="1">
      <c r="B5671" s="97" t="s">
        <v>222</v>
      </c>
      <c r="C5671" s="22">
        <v>1.4</v>
      </c>
      <c r="D5671" s="101">
        <v>0.559</v>
      </c>
      <c r="F5671" s="22"/>
      <c r="G5671" s="4">
        <v>-3.5</v>
      </c>
      <c r="H5671" s="5">
        <v>-175.0</v>
      </c>
      <c r="I5671" s="12">
        <f>if(H5671&lt;0,-H5671/(-H5671+100),100/(H5671+100))/(if(H5671&lt;0,-H5671/(-H5671+100),100/(H5671+100))+if(H5670&lt;0,-H5670/(-H5670+100),100/(H5670+100)))</f>
        <v>0.6072831132</v>
      </c>
      <c r="J5671" s="5">
        <v>77.0</v>
      </c>
      <c r="K5671" s="23" t="str">
        <f>IF(C5671&lt;&gt;"",IF(C5671+G5671&gt;0,C5671+G5671,""),IF(G5671-C5670&gt;0,G5671-C5670,""))</f>
        <v/>
      </c>
      <c r="L5671" s="15" t="str">
        <f>if(K5671&lt;&gt;"",if(J5670-J5671&lt;G5671,1,if(G5671=J5670-J5671,"Push",0)),"")</f>
        <v/>
      </c>
      <c r="M5671" s="93" t="str">
        <f t="shared" ref="M5671:V5671" si="162">IF($C5671&lt;&gt;"",IF($C5671+$G5671+M$5435&gt;0,$C5671+$G5671+M$5435,""),IF($G5671-$C5670+M$5435&gt;0,$G5671-$C5670+M$5435,""))</f>
        <v/>
      </c>
      <c r="N5671" s="93">
        <f t="shared" si="162"/>
        <v>2.8</v>
      </c>
      <c r="O5671" s="93" t="str">
        <f t="shared" si="162"/>
        <v/>
      </c>
      <c r="P5671" s="93">
        <f t="shared" si="162"/>
        <v>2.2</v>
      </c>
      <c r="Q5671" s="93">
        <f t="shared" si="162"/>
        <v>2.1</v>
      </c>
      <c r="R5671" s="93" t="str">
        <f t="shared" si="162"/>
        <v/>
      </c>
      <c r="S5671" s="93" t="str">
        <f t="shared" si="162"/>
        <v/>
      </c>
      <c r="T5671" s="93" t="str">
        <f t="shared" si="162"/>
        <v/>
      </c>
      <c r="U5671" s="93" t="str">
        <f t="shared" si="162"/>
        <v/>
      </c>
      <c r="V5671" s="93" t="str">
        <f t="shared" si="162"/>
        <v/>
      </c>
      <c r="W5671" s="93" t="str">
        <f>if(or(B5671="BAY",B5671="ISU",B5671="KSU",B5671="KU",B5671="OKST",B5671="OU",B5671="TCU",B5671="TEX",B5671="TTU",B5671="WVU",B5671="DAV",B5671="DAY",B5671="DUQ",B5671="FOR",B5671="GMU",B5671="GW",B5671="JOES",B5671="LAS",B5671="MASS",B5671="RICH",B5671="SBU",B5671="SLU",B5671="URI",B5671="VCU"),K5671,if(or(B5671="CAM",B5671="CHSO",B5671="GWEB",B5671="HAMP",B5671="HP",B5671="LONG",B5671="PRES",B5671="RAD",B5671="SCUP",B5671="UNCA",B5671="WIN"),K5670,""))</f>
        <v/>
      </c>
    </row>
    <row r="5672" hidden="1">
      <c r="A5672" s="98">
        <v>44233.0</v>
      </c>
      <c r="B5672" s="102" t="s">
        <v>180</v>
      </c>
      <c r="C5672" s="11"/>
      <c r="D5672" s="11"/>
      <c r="E5672" s="10">
        <v>52.8</v>
      </c>
      <c r="F5672" s="11"/>
      <c r="G5672" s="4">
        <v>8.5</v>
      </c>
      <c r="H5672" s="5">
        <v>330.0</v>
      </c>
      <c r="I5672" s="12">
        <f>if(H5672&lt;0,-H5672/(-H5672+100),100/(H5672+100))/(if(H5672&lt;0,-H5672/(-H5672+100),100/(H5672+100))+if(H5673&lt;0,-H5673/(-H5673+100),100/(H5673+100)))</f>
        <v>0.222406984</v>
      </c>
      <c r="J5672" s="5">
        <v>60.0</v>
      </c>
      <c r="K5672" s="14" t="str">
        <f>IF(C5672&lt;&gt;"",IF(C5672+G5672&gt;0,C5672+G5672,""),IF(G5672-C5673&gt;0,G5672-C5673,""))</f>
        <v/>
      </c>
      <c r="L5672" s="15" t="str">
        <f>if(K5672&lt;&gt;"",if(J5673-J5672&lt;G5672,1,if(G5672=J5673-J5672,"Push",0)),"")</f>
        <v/>
      </c>
      <c r="M5672" s="93" t="str">
        <f t="shared" ref="M5672:V5672" si="163">IF($C5672&lt;&gt;"",IF($C5672+$G5672-M$5435&gt;0,$C5672+$G5672-M$5435,""),IF($G5672-$C5673-M$5435&gt;0,$G5672-$C5673-M$5435,""))</f>
        <v/>
      </c>
      <c r="N5672" s="93" t="str">
        <f t="shared" si="163"/>
        <v/>
      </c>
      <c r="O5672" s="93">
        <f t="shared" si="163"/>
        <v>0.7</v>
      </c>
      <c r="P5672" s="93" t="str">
        <f t="shared" si="163"/>
        <v/>
      </c>
      <c r="Q5672" s="93" t="str">
        <f t="shared" si="163"/>
        <v/>
      </c>
      <c r="R5672" s="93" t="str">
        <f t="shared" si="163"/>
        <v/>
      </c>
      <c r="S5672" s="93" t="str">
        <f t="shared" si="163"/>
        <v/>
      </c>
      <c r="T5672" s="93" t="str">
        <f t="shared" si="163"/>
        <v/>
      </c>
      <c r="U5672" s="93" t="str">
        <f t="shared" si="163"/>
        <v/>
      </c>
      <c r="V5672" s="93" t="str">
        <f t="shared" si="163"/>
        <v/>
      </c>
      <c r="W5672" s="93" t="str">
        <f>if(or(B5672="BAY",B5672="ISU",B5672="KSU",B5672="KU",B5672="OKST",B5672="OU",B5672="TCU",B5672="TEX",B5672="TTU",B5672="WVU",B5672="DAV",B5672="DAY",B5672="DUQ",B5672="FOR",B5672="GMU",B5672="GW",B5672="JOES",B5672="LAS",B5672="MASS",B5672="RICH",B5672="SBU",B5672="SLU",B5672="URI",B5672="VCU"),K5672,if(or(B5672="CAM",B5672="CHSO",B5672="GWEB",B5672="HAMP",B5672="HP",B5672="LONG",B5672="PRES",B5672="RAD",B5672="SCUP",B5672="UNCA",B5672="WIN"),K5673,""))</f>
        <v/>
      </c>
    </row>
    <row r="5673" hidden="1">
      <c r="B5673" s="97" t="s">
        <v>136</v>
      </c>
      <c r="C5673" s="22">
        <v>12.2</v>
      </c>
      <c r="D5673" s="101">
        <v>0.87</v>
      </c>
      <c r="F5673" s="22"/>
      <c r="G5673" s="4">
        <v>-8.5</v>
      </c>
      <c r="H5673" s="5">
        <v>-435.0</v>
      </c>
      <c r="I5673" s="12">
        <f>if(H5673&lt;0,-H5673/(-H5673+100),100/(H5673+100))/(if(H5673&lt;0,-H5673/(-H5673+100),100/(H5673+100))+if(H5672&lt;0,-H5672/(-H5672+100),100/(H5672+100)))</f>
        <v>0.777593016</v>
      </c>
      <c r="J5673" s="5">
        <v>75.0</v>
      </c>
      <c r="K5673" s="23">
        <f>IF(C5673&lt;&gt;"",IF(C5673+G5673&gt;0,C5673+G5673,""),IF(G5673-C5672&gt;0,G5673-C5672,""))</f>
        <v>3.7</v>
      </c>
      <c r="L5673" s="15">
        <f>if(K5673&lt;&gt;"",if(J5672-J5673&lt;G5673,1,if(G5673=J5672-J5673,"Push",0)),"")</f>
        <v>1</v>
      </c>
      <c r="M5673" s="93">
        <f t="shared" ref="M5673:V5673" si="164">IF($C5673&lt;&gt;"",IF($C5673+$G5673+M$5435&gt;0,$C5673+$G5673+M$5435,""),IF($G5673-$C5672+M$5435&gt;0,$G5673-$C5672+M$5435,""))</f>
        <v>0.2</v>
      </c>
      <c r="N5673" s="93">
        <f t="shared" si="164"/>
        <v>8.6</v>
      </c>
      <c r="O5673" s="93" t="str">
        <f t="shared" si="164"/>
        <v/>
      </c>
      <c r="P5673" s="93">
        <f t="shared" si="164"/>
        <v>8</v>
      </c>
      <c r="Q5673" s="93">
        <f t="shared" si="164"/>
        <v>7.9</v>
      </c>
      <c r="R5673" s="93">
        <f t="shared" si="164"/>
        <v>3.2</v>
      </c>
      <c r="S5673" s="93">
        <f t="shared" si="164"/>
        <v>2.8</v>
      </c>
      <c r="T5673" s="93">
        <f t="shared" si="164"/>
        <v>4.3</v>
      </c>
      <c r="U5673" s="93">
        <f t="shared" si="164"/>
        <v>3.6</v>
      </c>
      <c r="V5673" s="93">
        <f t="shared" si="164"/>
        <v>1.1</v>
      </c>
      <c r="W5673" s="93" t="str">
        <f>if(or(B5673="BAY",B5673="ISU",B5673="KSU",B5673="KU",B5673="OKST",B5673="OU",B5673="TCU",B5673="TEX",B5673="TTU",B5673="WVU",B5673="DAV",B5673="DAY",B5673="DUQ",B5673="FOR",B5673="GMU",B5673="GW",B5673="JOES",B5673="LAS",B5673="MASS",B5673="RICH",B5673="SBU",B5673="SLU",B5673="URI",B5673="VCU"),K5673,if(or(B5673="CAM",B5673="CHSO",B5673="GWEB",B5673="HAMP",B5673="HP",B5673="LONG",B5673="PRES",B5673="RAD",B5673="SCUP",B5673="UNCA",B5673="WIN"),K5672,""))</f>
        <v/>
      </c>
    </row>
    <row r="5674" hidden="1">
      <c r="A5674" s="98">
        <v>44233.0</v>
      </c>
      <c r="B5674" s="102" t="s">
        <v>65</v>
      </c>
      <c r="C5674" s="11">
        <v>0.2</v>
      </c>
      <c r="D5674" s="103">
        <v>0.508</v>
      </c>
      <c r="E5674" s="10">
        <v>49.9</v>
      </c>
      <c r="F5674" s="11"/>
      <c r="G5674" s="4">
        <v>-1.0</v>
      </c>
      <c r="H5674" s="5">
        <v>-105.0</v>
      </c>
      <c r="I5674" s="12">
        <f>if(H5674&lt;0,-H5674/(-H5674+100),100/(H5674+100))/(if(H5674&lt;0,-H5674/(-H5674+100),100/(H5674+100))+if(H5675&lt;0,-H5675/(-H5675+100),100/(H5675+100)))</f>
        <v>0.4891657638</v>
      </c>
      <c r="J5674" s="5">
        <v>75.0</v>
      </c>
      <c r="K5674" s="14" t="str">
        <f>IF(C5674&lt;&gt;"",IF(C5674+G5674&gt;0,C5674+G5674,""),IF(G5674-C5675&gt;0,G5674-C5675,""))</f>
        <v/>
      </c>
      <c r="L5674" s="15" t="str">
        <f>if(K5674&lt;&gt;"",if(J5675-J5674&lt;G5674,1,if(G5674=J5675-J5674,"Push",0)),"")</f>
        <v/>
      </c>
      <c r="M5674" s="93">
        <f t="shared" ref="M5674:V5674" si="165">IF($C5674&lt;&gt;"",IF($C5674+$G5674-M$5435&gt;0,$C5674+$G5674-M$5435,""),IF($G5674-$C5675-M$5435&gt;0,$G5674-$C5675-M$5435,""))</f>
        <v>2.7</v>
      </c>
      <c r="N5674" s="93" t="str">
        <f t="shared" si="165"/>
        <v/>
      </c>
      <c r="O5674" s="93">
        <f t="shared" si="165"/>
        <v>3.6</v>
      </c>
      <c r="P5674" s="93" t="str">
        <f t="shared" si="165"/>
        <v/>
      </c>
      <c r="Q5674" s="93" t="str">
        <f t="shared" si="165"/>
        <v/>
      </c>
      <c r="R5674" s="93" t="str">
        <f t="shared" si="165"/>
        <v/>
      </c>
      <c r="S5674" s="93">
        <f t="shared" si="165"/>
        <v>0.1</v>
      </c>
      <c r="T5674" s="93" t="str">
        <f t="shared" si="165"/>
        <v/>
      </c>
      <c r="U5674" s="93" t="str">
        <f t="shared" si="165"/>
        <v/>
      </c>
      <c r="V5674" s="93">
        <f t="shared" si="165"/>
        <v>1.8</v>
      </c>
      <c r="W5674" s="93" t="str">
        <f>if(or(B5674="BAY",B5674="ISU",B5674="KSU",B5674="KU",B5674="OKST",B5674="OU",B5674="TCU",B5674="TEX",B5674="TTU",B5674="WVU",B5674="DAV",B5674="DAY",B5674="DUQ",B5674="FOR",B5674="GMU",B5674="GW",B5674="JOES",B5674="LAS",B5674="MASS",B5674="RICH",B5674="SBU",B5674="SLU",B5674="URI",B5674="VCU"),K5674,if(or(B5674="CAM",B5674="CHSO",B5674="GWEB",B5674="HAMP",B5674="HP",B5674="LONG",B5674="PRES",B5674="RAD",B5674="SCUP",B5674="UNCA",B5674="WIN"),K5675,""))</f>
        <v/>
      </c>
    </row>
    <row r="5675" hidden="1">
      <c r="B5675" s="97" t="s">
        <v>194</v>
      </c>
      <c r="C5675" s="22"/>
      <c r="D5675" s="22"/>
      <c r="F5675" s="22"/>
      <c r="G5675" s="4">
        <v>1.0</v>
      </c>
      <c r="H5675" s="5">
        <v>-115.0</v>
      </c>
      <c r="I5675" s="12">
        <f>if(H5675&lt;0,-H5675/(-H5675+100),100/(H5675+100))/(if(H5675&lt;0,-H5675/(-H5675+100),100/(H5675+100))+if(H5674&lt;0,-H5674/(-H5674+100),100/(H5674+100)))</f>
        <v>0.5108342362</v>
      </c>
      <c r="J5675" s="5">
        <v>63.0</v>
      </c>
      <c r="K5675" s="23">
        <f>IF(C5675&lt;&gt;"",IF(C5675+G5675&gt;0,C5675+G5675,""),IF(G5675-C5674&gt;0,G5675-C5674,""))</f>
        <v>0.8</v>
      </c>
      <c r="L5675" s="15">
        <f>if(K5675&lt;&gt;"",if(J5674-J5675&lt;G5675,1,if(G5675=J5674-J5675,"Push",0)),"")</f>
        <v>0</v>
      </c>
      <c r="M5675" s="93" t="str">
        <f t="shared" ref="M5675:V5675" si="166">IF($C5675&lt;&gt;"",IF($C5675+$G5675+M$5435&gt;0,$C5675+$G5675+M$5435,""),IF($G5675-$C5674+M$5435&gt;0,$G5675-$C5674+M$5435,""))</f>
        <v/>
      </c>
      <c r="N5675" s="93">
        <f t="shared" si="166"/>
        <v>5.7</v>
      </c>
      <c r="O5675" s="93" t="str">
        <f t="shared" si="166"/>
        <v/>
      </c>
      <c r="P5675" s="93">
        <f t="shared" si="166"/>
        <v>5.1</v>
      </c>
      <c r="Q5675" s="93">
        <f t="shared" si="166"/>
        <v>5</v>
      </c>
      <c r="R5675" s="93">
        <f t="shared" si="166"/>
        <v>0.3</v>
      </c>
      <c r="S5675" s="93" t="str">
        <f t="shared" si="166"/>
        <v/>
      </c>
      <c r="T5675" s="93">
        <f t="shared" si="166"/>
        <v>1.4</v>
      </c>
      <c r="U5675" s="93">
        <f t="shared" si="166"/>
        <v>0.7</v>
      </c>
      <c r="V5675" s="93" t="str">
        <f t="shared" si="166"/>
        <v/>
      </c>
      <c r="W5675" s="93" t="str">
        <f>if(or(B5675="BAY",B5675="ISU",B5675="KSU",B5675="KU",B5675="OKST",B5675="OU",B5675="TCU",B5675="TEX",B5675="TTU",B5675="WVU",B5675="DAV",B5675="DAY",B5675="DUQ",B5675="FOR",B5675="GMU",B5675="GW",B5675="JOES",B5675="LAS",B5675="MASS",B5675="RICH",B5675="SBU",B5675="SLU",B5675="URI",B5675="VCU"),K5675,if(or(B5675="CAM",B5675="CHSO",B5675="GWEB",B5675="HAMP",B5675="HP",B5675="LONG",B5675="PRES",B5675="RAD",B5675="SCUP",B5675="UNCA",B5675="WIN"),K5674,""))</f>
        <v/>
      </c>
    </row>
    <row r="5676" hidden="1">
      <c r="A5676" s="98">
        <v>44233.0</v>
      </c>
      <c r="B5676" s="102" t="s">
        <v>282</v>
      </c>
      <c r="C5676" s="11"/>
      <c r="D5676" s="11"/>
      <c r="E5676" s="10">
        <v>47.7</v>
      </c>
      <c r="F5676" s="11"/>
      <c r="G5676" s="4">
        <v>-2.0</v>
      </c>
      <c r="H5676" s="5">
        <v>-134.0</v>
      </c>
      <c r="I5676" s="12">
        <f>if(H5676&lt;0,-H5676/(-H5676+100),100/(H5676+100))/(if(H5676&lt;0,-H5676/(-H5676+100),100/(H5676+100))+if(H5677&lt;0,-H5677/(-H5677+100),100/(H5677+100)))</f>
        <v>0.5483323039</v>
      </c>
      <c r="J5676" s="5">
        <v>69.0</v>
      </c>
      <c r="K5676" s="14" t="str">
        <f>IF(C5676&lt;&gt;"",IF(C5676+G5676&gt;0,C5676+G5676,""),IF(G5676-C5677&gt;0,G5676-C5677,""))</f>
        <v/>
      </c>
      <c r="L5676" s="15" t="str">
        <f>if(K5676&lt;&gt;"",if(J5677-J5676&lt;G5676,1,if(G5676=J5677-J5676,"Push",0)),"")</f>
        <v/>
      </c>
      <c r="M5676" s="93" t="str">
        <f t="shared" ref="M5676:V5676" si="167">IF($C5676&lt;&gt;"",IF($C5676+$G5676-M$5435&gt;0,$C5676+$G5676-M$5435,""),IF($G5676-$C5677-M$5435&gt;0,$G5676-$C5677-M$5435,""))</f>
        <v/>
      </c>
      <c r="N5676" s="93" t="str">
        <f t="shared" si="167"/>
        <v/>
      </c>
      <c r="O5676" s="93">
        <f t="shared" si="167"/>
        <v>0.7</v>
      </c>
      <c r="P5676" s="93" t="str">
        <f t="shared" si="167"/>
        <v/>
      </c>
      <c r="Q5676" s="93" t="str">
        <f t="shared" si="167"/>
        <v/>
      </c>
      <c r="R5676" s="93" t="str">
        <f t="shared" si="167"/>
        <v/>
      </c>
      <c r="S5676" s="93" t="str">
        <f t="shared" si="167"/>
        <v/>
      </c>
      <c r="T5676" s="93" t="str">
        <f t="shared" si="167"/>
        <v/>
      </c>
      <c r="U5676" s="93" t="str">
        <f t="shared" si="167"/>
        <v/>
      </c>
      <c r="V5676" s="93" t="str">
        <f t="shared" si="167"/>
        <v/>
      </c>
      <c r="W5676" s="93" t="str">
        <f>if(or(B5676="BAY",B5676="ISU",B5676="KSU",B5676="KU",B5676="OKST",B5676="OU",B5676="TCU",B5676="TEX",B5676="TTU",B5676="WVU",B5676="DAV",B5676="DAY",B5676="DUQ",B5676="FOR",B5676="GMU",B5676="GW",B5676="JOES",B5676="LAS",B5676="MASS",B5676="RICH",B5676="SBU",B5676="SLU",B5676="URI",B5676="VCU"),K5676,if(or(B5676="CAM",B5676="CHSO",B5676="GWEB",B5676="HAMP",B5676="HP",B5676="LONG",B5676="PRES",B5676="RAD",B5676="SCUP",B5676="UNCA",B5676="WIN"),K5677,""))</f>
        <v/>
      </c>
    </row>
    <row r="5677" hidden="1">
      <c r="B5677" s="97" t="s">
        <v>317</v>
      </c>
      <c r="C5677" s="22">
        <v>1.7</v>
      </c>
      <c r="D5677" s="101">
        <v>0.569</v>
      </c>
      <c r="F5677" s="22"/>
      <c r="G5677" s="4">
        <v>2.0</v>
      </c>
      <c r="H5677" s="5">
        <v>112.0</v>
      </c>
      <c r="I5677" s="12">
        <f>if(H5677&lt;0,-H5677/(-H5677+100),100/(H5677+100))/(if(H5677&lt;0,-H5677/(-H5677+100),100/(H5677+100))+if(H5676&lt;0,-H5676/(-H5676+100),100/(H5676+100)))</f>
        <v>0.4516676961</v>
      </c>
      <c r="J5677" s="5">
        <v>61.0</v>
      </c>
      <c r="K5677" s="23">
        <f>IF(C5677&lt;&gt;"",IF(C5677+G5677&gt;0,C5677+G5677,""),IF(G5677-C5676&gt;0,G5677-C5676,""))</f>
        <v>3.7</v>
      </c>
      <c r="L5677" s="15">
        <f>if(K5677&lt;&gt;"",if(J5676-J5677&lt;G5677,1,if(G5677=J5676-J5677,"Push",0)),"")</f>
        <v>0</v>
      </c>
      <c r="M5677" s="93">
        <f t="shared" ref="M5677:V5677" si="168">IF($C5677&lt;&gt;"",IF($C5677+$G5677+M$5435&gt;0,$C5677+$G5677+M$5435,""),IF($G5677-$C5676+M$5435&gt;0,$G5677-$C5676+M$5435,""))</f>
        <v>0.2</v>
      </c>
      <c r="N5677" s="93">
        <f t="shared" si="168"/>
        <v>8.6</v>
      </c>
      <c r="O5677" s="93" t="str">
        <f t="shared" si="168"/>
        <v/>
      </c>
      <c r="P5677" s="93">
        <f t="shared" si="168"/>
        <v>8</v>
      </c>
      <c r="Q5677" s="93">
        <f t="shared" si="168"/>
        <v>7.9</v>
      </c>
      <c r="R5677" s="93">
        <f t="shared" si="168"/>
        <v>3.2</v>
      </c>
      <c r="S5677" s="93">
        <f t="shared" si="168"/>
        <v>2.8</v>
      </c>
      <c r="T5677" s="93">
        <f t="shared" si="168"/>
        <v>4.3</v>
      </c>
      <c r="U5677" s="93">
        <f t="shared" si="168"/>
        <v>3.6</v>
      </c>
      <c r="V5677" s="93">
        <f t="shared" si="168"/>
        <v>1.1</v>
      </c>
      <c r="W5677" s="93" t="str">
        <f>if(or(B5677="BAY",B5677="ISU",B5677="KSU",B5677="KU",B5677="OKST",B5677="OU",B5677="TCU",B5677="TEX",B5677="TTU",B5677="WVU",B5677="DAV",B5677="DAY",B5677="DUQ",B5677="FOR",B5677="GMU",B5677="GW",B5677="JOES",B5677="LAS",B5677="MASS",B5677="RICH",B5677="SBU",B5677="SLU",B5677="URI",B5677="VCU"),K5677,if(or(B5677="CAM",B5677="CHSO",B5677="GWEB",B5677="HAMP",B5677="HP",B5677="LONG",B5677="PRES",B5677="RAD",B5677="SCUP",B5677="UNCA",B5677="WIN"),K5676,""))</f>
        <v/>
      </c>
    </row>
    <row r="5678" hidden="1">
      <c r="A5678" s="98">
        <v>44233.0</v>
      </c>
      <c r="B5678" s="102" t="s">
        <v>390</v>
      </c>
      <c r="C5678" s="11"/>
      <c r="D5678" s="11"/>
      <c r="E5678" s="10">
        <v>47.0</v>
      </c>
      <c r="F5678" s="11"/>
      <c r="G5678" s="4">
        <v>2.0</v>
      </c>
      <c r="H5678" s="5">
        <v>112.0</v>
      </c>
      <c r="I5678" s="12">
        <f>if(H5678&lt;0,-H5678/(-H5678+100),100/(H5678+100))/(if(H5678&lt;0,-H5678/(-H5678+100),100/(H5678+100))+if(H5679&lt;0,-H5679/(-H5679+100),100/(H5679+100)))</f>
        <v>0.4516676961</v>
      </c>
      <c r="J5678" s="5">
        <v>70.0</v>
      </c>
      <c r="K5678" s="14">
        <f>IF(C5678&lt;&gt;"",IF(C5678+G5678&gt;0,C5678+G5678,""),IF(G5678-C5679&gt;0,G5678-C5679,""))</f>
        <v>1.5</v>
      </c>
      <c r="L5678" s="15">
        <f>if(K5678&lt;&gt;"",if(J5679-J5678&lt;G5678,1,if(G5678=J5679-J5678,"Push",0)),"")</f>
        <v>1</v>
      </c>
      <c r="M5678" s="93">
        <f t="shared" ref="M5678:V5678" si="169">IF($C5678&lt;&gt;"",IF($C5678+$G5678-M$5435&gt;0,$C5678+$G5678-M$5435,""),IF($G5678-$C5679-M$5435&gt;0,$G5678-$C5679-M$5435,""))</f>
        <v>5</v>
      </c>
      <c r="N5678" s="93" t="str">
        <f t="shared" si="169"/>
        <v/>
      </c>
      <c r="O5678" s="93">
        <f t="shared" si="169"/>
        <v>5.9</v>
      </c>
      <c r="P5678" s="93" t="str">
        <f t="shared" si="169"/>
        <v/>
      </c>
      <c r="Q5678" s="93" t="str">
        <f t="shared" si="169"/>
        <v/>
      </c>
      <c r="R5678" s="93">
        <f t="shared" si="169"/>
        <v>2</v>
      </c>
      <c r="S5678" s="93">
        <f t="shared" si="169"/>
        <v>2.4</v>
      </c>
      <c r="T5678" s="93">
        <f t="shared" si="169"/>
        <v>0.9</v>
      </c>
      <c r="U5678" s="93">
        <f t="shared" si="169"/>
        <v>1.6</v>
      </c>
      <c r="V5678" s="93">
        <f t="shared" si="169"/>
        <v>4.1</v>
      </c>
      <c r="W5678" s="93" t="str">
        <f>if(or(B5678="BAY",B5678="ISU",B5678="KSU",B5678="KU",B5678="OKST",B5678="OU",B5678="TCU",B5678="TEX",B5678="TTU",B5678="WVU",B5678="DAV",B5678="DAY",B5678="DUQ",B5678="FOR",B5678="GMU",B5678="GW",B5678="JOES",B5678="LAS",B5678="MASS",B5678="RICH",B5678="SBU",B5678="SLU",B5678="URI",B5678="VCU"),K5678,if(or(B5678="CAM",B5678="CHSO",B5678="GWEB",B5678="HAMP",B5678="HP",B5678="LONG",B5678="PRES",B5678="RAD",B5678="SCUP",B5678="UNCA",B5678="WIN"),K5679,""))</f>
        <v/>
      </c>
    </row>
    <row r="5679" hidden="1">
      <c r="B5679" s="97" t="s">
        <v>369</v>
      </c>
      <c r="C5679" s="22">
        <v>0.5</v>
      </c>
      <c r="D5679" s="101">
        <v>0.522</v>
      </c>
      <c r="F5679" s="22"/>
      <c r="G5679" s="4">
        <v>-2.0</v>
      </c>
      <c r="H5679" s="5">
        <v>-134.0</v>
      </c>
      <c r="I5679" s="12">
        <f>if(H5679&lt;0,-H5679/(-H5679+100),100/(H5679+100))/(if(H5679&lt;0,-H5679/(-H5679+100),100/(H5679+100))+if(H5678&lt;0,-H5678/(-H5678+100),100/(H5678+100)))</f>
        <v>0.5483323039</v>
      </c>
      <c r="J5679" s="5">
        <v>66.0</v>
      </c>
      <c r="K5679" s="23" t="str">
        <f>IF(C5679&lt;&gt;"",IF(C5679+G5679&gt;0,C5679+G5679,""),IF(G5679-C5678&gt;0,G5679-C5678,""))</f>
        <v/>
      </c>
      <c r="L5679" s="15" t="str">
        <f>if(K5679&lt;&gt;"",if(J5678-J5679&lt;G5679,1,if(G5679=J5678-J5679,"Push",0)),"")</f>
        <v/>
      </c>
      <c r="M5679" s="93" t="str">
        <f t="shared" ref="M5679:V5679" si="170">IF($C5679&lt;&gt;"",IF($C5679+$G5679+M$5435&gt;0,$C5679+$G5679+M$5435,""),IF($G5679-$C5678+M$5435&gt;0,$G5679-$C5678+M$5435,""))</f>
        <v/>
      </c>
      <c r="N5679" s="93">
        <f t="shared" si="170"/>
        <v>3.4</v>
      </c>
      <c r="O5679" s="93" t="str">
        <f t="shared" si="170"/>
        <v/>
      </c>
      <c r="P5679" s="93">
        <f t="shared" si="170"/>
        <v>2.8</v>
      </c>
      <c r="Q5679" s="93">
        <f t="shared" si="170"/>
        <v>2.7</v>
      </c>
      <c r="R5679" s="93" t="str">
        <f t="shared" si="170"/>
        <v/>
      </c>
      <c r="S5679" s="93" t="str">
        <f t="shared" si="170"/>
        <v/>
      </c>
      <c r="T5679" s="93" t="str">
        <f t="shared" si="170"/>
        <v/>
      </c>
      <c r="U5679" s="93" t="str">
        <f t="shared" si="170"/>
        <v/>
      </c>
      <c r="V5679" s="93" t="str">
        <f t="shared" si="170"/>
        <v/>
      </c>
      <c r="W5679" s="93" t="str">
        <f>if(or(B5679="BAY",B5679="ISU",B5679="KSU",B5679="KU",B5679="OKST",B5679="OU",B5679="TCU",B5679="TEX",B5679="TTU",B5679="WVU",B5679="DAV",B5679="DAY",B5679="DUQ",B5679="FOR",B5679="GMU",B5679="GW",B5679="JOES",B5679="LAS",B5679="MASS",B5679="RICH",B5679="SBU",B5679="SLU",B5679="URI",B5679="VCU"),K5679,if(or(B5679="CAM",B5679="CHSO",B5679="GWEB",B5679="HAMP",B5679="HP",B5679="LONG",B5679="PRES",B5679="RAD",B5679="SCUP",B5679="UNCA",B5679="WIN"),K5678,""))</f>
        <v/>
      </c>
    </row>
    <row r="5680" hidden="1">
      <c r="A5680" s="98">
        <v>44233.0</v>
      </c>
      <c r="B5680" s="102" t="s">
        <v>278</v>
      </c>
      <c r="C5680" s="11">
        <v>0.3</v>
      </c>
      <c r="D5680" s="103">
        <v>0.512</v>
      </c>
      <c r="E5680" s="10">
        <v>46.5</v>
      </c>
      <c r="F5680" s="11"/>
      <c r="G5680" s="4">
        <v>-3.5</v>
      </c>
      <c r="H5680" s="5">
        <v>-175.0</v>
      </c>
      <c r="I5680" s="12">
        <f>if(H5680&lt;0,-H5680/(-H5680+100),100/(H5680+100))/(if(H5680&lt;0,-H5680/(-H5680+100),100/(H5680+100))+if(H5681&lt;0,-H5681/(-H5681+100),100/(H5681+100)))</f>
        <v>0.6043165468</v>
      </c>
      <c r="J5680" s="5">
        <v>77.0</v>
      </c>
      <c r="K5680" s="14" t="str">
        <f>IF(C5680&lt;&gt;"",IF(C5680+G5680&gt;0,C5680+G5680,""),IF(G5680-C5681&gt;0,G5680-C5681,""))</f>
        <v/>
      </c>
      <c r="L5680" s="15" t="str">
        <f>if(K5680&lt;&gt;"",if(J5681-J5680&lt;G5680,1,if(G5680=J5681-J5680,"Push",0)),"")</f>
        <v/>
      </c>
      <c r="M5680" s="93">
        <f t="shared" ref="M5680:V5680" si="171">IF($C5680&lt;&gt;"",IF($C5680+$G5680-M$5435&gt;0,$C5680+$G5680-M$5435,""),IF($G5680-$C5681-M$5435&gt;0,$G5680-$C5681-M$5435,""))</f>
        <v>0.3</v>
      </c>
      <c r="N5680" s="93" t="str">
        <f t="shared" si="171"/>
        <v/>
      </c>
      <c r="O5680" s="93">
        <f t="shared" si="171"/>
        <v>1.2</v>
      </c>
      <c r="P5680" s="93" t="str">
        <f t="shared" si="171"/>
        <v/>
      </c>
      <c r="Q5680" s="93" t="str">
        <f t="shared" si="171"/>
        <v/>
      </c>
      <c r="R5680" s="93" t="str">
        <f t="shared" si="171"/>
        <v/>
      </c>
      <c r="S5680" s="93" t="str">
        <f t="shared" si="171"/>
        <v/>
      </c>
      <c r="T5680" s="93" t="str">
        <f t="shared" si="171"/>
        <v/>
      </c>
      <c r="U5680" s="93" t="str">
        <f t="shared" si="171"/>
        <v/>
      </c>
      <c r="V5680" s="93" t="str">
        <f t="shared" si="171"/>
        <v/>
      </c>
      <c r="W5680" s="93" t="str">
        <f>if(or(B5680="BAY",B5680="ISU",B5680="KSU",B5680="KU",B5680="OKST",B5680="OU",B5680="TCU",B5680="TEX",B5680="TTU",B5680="WVU",B5680="DAV",B5680="DAY",B5680="DUQ",B5680="FOR",B5680="GMU",B5680="GW",B5680="JOES",B5680="LAS",B5680="MASS",B5680="RICH",B5680="SBU",B5680="SLU",B5680="URI",B5680="VCU"),K5680,if(or(B5680="CAM",B5680="CHSO",B5680="GWEB",B5680="HAMP",B5680="HP",B5680="LONG",B5680="PRES",B5680="RAD",B5680="SCUP",B5680="UNCA",B5680="WIN"),K5681,""))</f>
        <v/>
      </c>
    </row>
    <row r="5681" hidden="1">
      <c r="B5681" s="97" t="s">
        <v>262</v>
      </c>
      <c r="C5681" s="22"/>
      <c r="D5681" s="22"/>
      <c r="F5681" s="22"/>
      <c r="G5681" s="4">
        <v>3.5</v>
      </c>
      <c r="H5681" s="5">
        <v>140.0</v>
      </c>
      <c r="I5681" s="12">
        <f>if(H5681&lt;0,-H5681/(-H5681+100),100/(H5681+100))/(if(H5681&lt;0,-H5681/(-H5681+100),100/(H5681+100))+if(H5680&lt;0,-H5680/(-H5680+100),100/(H5680+100)))</f>
        <v>0.3956834532</v>
      </c>
      <c r="J5681" s="5">
        <v>83.0</v>
      </c>
      <c r="K5681" s="23">
        <f>IF(C5681&lt;&gt;"",IF(C5681+G5681&gt;0,C5681+G5681,""),IF(G5681-C5680&gt;0,G5681-C5680,""))</f>
        <v>3.2</v>
      </c>
      <c r="L5681" s="15">
        <f>if(K5681&lt;&gt;"",if(J5680-J5681&lt;G5681,1,if(G5681=J5680-J5681,"Push",0)),"")</f>
        <v>1</v>
      </c>
      <c r="M5681" s="93" t="str">
        <f t="shared" ref="M5681:V5681" si="172">IF($C5681&lt;&gt;"",IF($C5681+$G5681+M$5435&gt;0,$C5681+$G5681+M$5435,""),IF($G5681-$C5680+M$5435&gt;0,$G5681-$C5680+M$5435,""))</f>
        <v/>
      </c>
      <c r="N5681" s="93">
        <f t="shared" si="172"/>
        <v>8.1</v>
      </c>
      <c r="O5681" s="93" t="str">
        <f t="shared" si="172"/>
        <v/>
      </c>
      <c r="P5681" s="93">
        <f t="shared" si="172"/>
        <v>7.5</v>
      </c>
      <c r="Q5681" s="93">
        <f t="shared" si="172"/>
        <v>7.4</v>
      </c>
      <c r="R5681" s="93">
        <f t="shared" si="172"/>
        <v>2.7</v>
      </c>
      <c r="S5681" s="93">
        <f t="shared" si="172"/>
        <v>2.3</v>
      </c>
      <c r="T5681" s="93">
        <f t="shared" si="172"/>
        <v>3.8</v>
      </c>
      <c r="U5681" s="93">
        <f t="shared" si="172"/>
        <v>3.1</v>
      </c>
      <c r="V5681" s="93">
        <f t="shared" si="172"/>
        <v>0.6</v>
      </c>
      <c r="W5681" s="93" t="str">
        <f>if(or(B5681="BAY",B5681="ISU",B5681="KSU",B5681="KU",B5681="OKST",B5681="OU",B5681="TCU",B5681="TEX",B5681="TTU",B5681="WVU",B5681="DAV",B5681="DAY",B5681="DUQ",B5681="FOR",B5681="GMU",B5681="GW",B5681="JOES",B5681="LAS",B5681="MASS",B5681="RICH",B5681="SBU",B5681="SLU",B5681="URI",B5681="VCU"),K5681,if(or(B5681="CAM",B5681="CHSO",B5681="GWEB",B5681="HAMP",B5681="HP",B5681="LONG",B5681="PRES",B5681="RAD",B5681="SCUP",B5681="UNCA",B5681="WIN"),K5680,""))</f>
        <v/>
      </c>
    </row>
    <row r="5682" hidden="1">
      <c r="A5682" s="98">
        <v>44233.0</v>
      </c>
      <c r="B5682" s="102" t="s">
        <v>220</v>
      </c>
      <c r="C5682" s="11"/>
      <c r="D5682" s="11"/>
      <c r="E5682" s="10">
        <v>46.1</v>
      </c>
      <c r="F5682" s="11"/>
      <c r="G5682" s="4">
        <v>1.0</v>
      </c>
      <c r="H5682" s="5">
        <v>-105.0</v>
      </c>
      <c r="I5682" s="12">
        <f>if(H5682&lt;0,-H5682/(-H5682+100),100/(H5682+100))/(if(H5682&lt;0,-H5682/(-H5682+100),100/(H5682+100))+if(H5683&lt;0,-H5683/(-H5683+100),100/(H5683+100)))</f>
        <v>0.4891657638</v>
      </c>
      <c r="J5682" s="5">
        <v>79.0</v>
      </c>
      <c r="K5682" s="14" t="str">
        <f>IF(C5682&lt;&gt;"",IF(C5682+G5682&gt;0,C5682+G5682,""),IF(G5682-C5683&gt;0,G5682-C5683,""))</f>
        <v/>
      </c>
      <c r="L5682" s="15" t="str">
        <f>if(K5682&lt;&gt;"",if(J5683-J5682&lt;G5682,1,if(G5682=J5683-J5682,"Push",0)),"")</f>
        <v/>
      </c>
      <c r="M5682" s="93">
        <f t="shared" ref="M5682:V5682" si="173">IF($C5682&lt;&gt;"",IF($C5682+$G5682-M$5435&gt;0,$C5682+$G5682-M$5435,""),IF($G5682-$C5683-M$5435&gt;0,$G5682-$C5683-M$5435,""))</f>
        <v>3.2</v>
      </c>
      <c r="N5682" s="93" t="str">
        <f t="shared" si="173"/>
        <v/>
      </c>
      <c r="O5682" s="93">
        <f t="shared" si="173"/>
        <v>4.1</v>
      </c>
      <c r="P5682" s="93" t="str">
        <f t="shared" si="173"/>
        <v/>
      </c>
      <c r="Q5682" s="93" t="str">
        <f t="shared" si="173"/>
        <v/>
      </c>
      <c r="R5682" s="93">
        <f t="shared" si="173"/>
        <v>0.2</v>
      </c>
      <c r="S5682" s="93">
        <f t="shared" si="173"/>
        <v>0.6</v>
      </c>
      <c r="T5682" s="93" t="str">
        <f t="shared" si="173"/>
        <v/>
      </c>
      <c r="U5682" s="93" t="str">
        <f t="shared" si="173"/>
        <v/>
      </c>
      <c r="V5682" s="93">
        <f t="shared" si="173"/>
        <v>2.3</v>
      </c>
      <c r="W5682" s="93" t="str">
        <f>if(or(B5682="BAY",B5682="ISU",B5682="KSU",B5682="KU",B5682="OKST",B5682="OU",B5682="TCU",B5682="TEX",B5682="TTU",B5682="WVU",B5682="DAV",B5682="DAY",B5682="DUQ",B5682="FOR",B5682="GMU",B5682="GW",B5682="JOES",B5682="LAS",B5682="MASS",B5682="RICH",B5682="SBU",B5682="SLU",B5682="URI",B5682="VCU"),K5682,if(or(B5682="CAM",B5682="CHSO",B5682="GWEB",B5682="HAMP",B5682="HP",B5682="LONG",B5682="PRES",B5682="RAD",B5682="SCUP",B5682="UNCA",B5682="WIN"),K5683,""))</f>
        <v/>
      </c>
    </row>
    <row r="5683" hidden="1">
      <c r="B5683" s="97" t="s">
        <v>257</v>
      </c>
      <c r="C5683" s="22">
        <v>1.3</v>
      </c>
      <c r="D5683" s="101">
        <v>0.551</v>
      </c>
      <c r="F5683" s="22"/>
      <c r="G5683" s="4">
        <v>-1.0</v>
      </c>
      <c r="H5683" s="5">
        <v>-115.0</v>
      </c>
      <c r="I5683" s="12">
        <f>if(H5683&lt;0,-H5683/(-H5683+100),100/(H5683+100))/(if(H5683&lt;0,-H5683/(-H5683+100),100/(H5683+100))+if(H5682&lt;0,-H5682/(-H5682+100),100/(H5682+100)))</f>
        <v>0.5108342362</v>
      </c>
      <c r="J5683" s="5">
        <v>64.0</v>
      </c>
      <c r="K5683" s="23">
        <f>IF(C5683&lt;&gt;"",IF(C5683+G5683&gt;0,C5683+G5683,""),IF(G5683-C5682&gt;0,G5683-C5682,""))</f>
        <v>0.3</v>
      </c>
      <c r="L5683" s="15">
        <f>if(K5683&lt;&gt;"",if(J5682-J5683&lt;G5683,1,if(G5683=J5682-J5683,"Push",0)),"")</f>
        <v>0</v>
      </c>
      <c r="M5683" s="93" t="str">
        <f t="shared" ref="M5683:V5683" si="174">IF($C5683&lt;&gt;"",IF($C5683+$G5683+M$5435&gt;0,$C5683+$G5683+M$5435,""),IF($G5683-$C5682+M$5435&gt;0,$G5683-$C5682+M$5435,""))</f>
        <v/>
      </c>
      <c r="N5683" s="93">
        <f t="shared" si="174"/>
        <v>5.2</v>
      </c>
      <c r="O5683" s="93" t="str">
        <f t="shared" si="174"/>
        <v/>
      </c>
      <c r="P5683" s="93">
        <f t="shared" si="174"/>
        <v>4.6</v>
      </c>
      <c r="Q5683" s="93">
        <f t="shared" si="174"/>
        <v>4.5</v>
      </c>
      <c r="R5683" s="93" t="str">
        <f t="shared" si="174"/>
        <v/>
      </c>
      <c r="S5683" s="93" t="str">
        <f t="shared" si="174"/>
        <v/>
      </c>
      <c r="T5683" s="93">
        <f t="shared" si="174"/>
        <v>0.9</v>
      </c>
      <c r="U5683" s="93">
        <f t="shared" si="174"/>
        <v>0.2</v>
      </c>
      <c r="V5683" s="93" t="str">
        <f t="shared" si="174"/>
        <v/>
      </c>
      <c r="W5683" s="93" t="str">
        <f>if(or(B5683="BAY",B5683="ISU",B5683="KSU",B5683="KU",B5683="OKST",B5683="OU",B5683="TCU",B5683="TEX",B5683="TTU",B5683="WVU",B5683="DAV",B5683="DAY",B5683="DUQ",B5683="FOR",B5683="GMU",B5683="GW",B5683="JOES",B5683="LAS",B5683="MASS",B5683="RICH",B5683="SBU",B5683="SLU",B5683="URI",B5683="VCU"),K5683,if(or(B5683="CAM",B5683="CHSO",B5683="GWEB",B5683="HAMP",B5683="HP",B5683="LONG",B5683="PRES",B5683="RAD",B5683="SCUP",B5683="UNCA",B5683="WIN"),K5682,""))</f>
        <v/>
      </c>
    </row>
    <row r="5684" hidden="1">
      <c r="A5684" s="98">
        <v>44233.0</v>
      </c>
      <c r="B5684" s="102" t="s">
        <v>249</v>
      </c>
      <c r="C5684" s="11">
        <v>3.3</v>
      </c>
      <c r="D5684" s="103">
        <v>0.633</v>
      </c>
      <c r="E5684" s="10">
        <v>45.5</v>
      </c>
      <c r="F5684" s="11"/>
      <c r="G5684" s="4">
        <v>-5.0</v>
      </c>
      <c r="H5684" s="5">
        <v>-230.0</v>
      </c>
      <c r="I5684" s="12">
        <f>if(H5684&lt;0,-H5684/(-H5684+100),100/(H5684+100))/(if(H5684&lt;0,-H5684/(-H5684+100),100/(H5684+100))+if(H5685&lt;0,-H5685/(-H5685+100),100/(H5685+100)))</f>
        <v>0.6651445967</v>
      </c>
      <c r="J5684" s="5">
        <v>60.0</v>
      </c>
      <c r="K5684" s="14" t="str">
        <f>IF(C5684&lt;&gt;"",IF(C5684+G5684&gt;0,C5684+G5684,""),IF(G5684-C5685&gt;0,G5684-C5685,""))</f>
        <v/>
      </c>
      <c r="L5684" s="15" t="str">
        <f>if(K5684&lt;&gt;"",if(J5685-J5684&lt;G5684,1,if(G5684=J5685-J5684,"Push",0)),"")</f>
        <v/>
      </c>
      <c r="M5684" s="93">
        <f t="shared" ref="M5684:V5684" si="175">IF($C5684&lt;&gt;"",IF($C5684+$G5684-M$5435&gt;0,$C5684+$G5684-M$5435,""),IF($G5684-$C5685-M$5435&gt;0,$G5684-$C5685-M$5435,""))</f>
        <v>1.8</v>
      </c>
      <c r="N5684" s="93" t="str">
        <f t="shared" si="175"/>
        <v/>
      </c>
      <c r="O5684" s="93">
        <f t="shared" si="175"/>
        <v>2.7</v>
      </c>
      <c r="P5684" s="93" t="str">
        <f t="shared" si="175"/>
        <v/>
      </c>
      <c r="Q5684" s="93" t="str">
        <f t="shared" si="175"/>
        <v/>
      </c>
      <c r="R5684" s="93" t="str">
        <f t="shared" si="175"/>
        <v/>
      </c>
      <c r="S5684" s="93" t="str">
        <f t="shared" si="175"/>
        <v/>
      </c>
      <c r="T5684" s="93" t="str">
        <f t="shared" si="175"/>
        <v/>
      </c>
      <c r="U5684" s="93" t="str">
        <f t="shared" si="175"/>
        <v/>
      </c>
      <c r="V5684" s="93">
        <f t="shared" si="175"/>
        <v>0.9</v>
      </c>
      <c r="W5684" s="93" t="str">
        <f>if(or(B5684="BAY",B5684="ISU",B5684="KSU",B5684="KU",B5684="OKST",B5684="OU",B5684="TCU",B5684="TEX",B5684="TTU",B5684="WVU",B5684="DAV",B5684="DAY",B5684="DUQ",B5684="FOR",B5684="GMU",B5684="GW",B5684="JOES",B5684="LAS",B5684="MASS",B5684="RICH",B5684="SBU",B5684="SLU",B5684="URI",B5684="VCU"),K5684,if(or(B5684="CAM",B5684="CHSO",B5684="GWEB",B5684="HAMP",B5684="HP",B5684="LONG",B5684="PRES",B5684="RAD",B5684="SCUP",B5684="UNCA",B5684="WIN"),K5685,""))</f>
        <v/>
      </c>
    </row>
    <row r="5685" hidden="1">
      <c r="B5685" s="97" t="s">
        <v>232</v>
      </c>
      <c r="C5685" s="22"/>
      <c r="D5685" s="22"/>
      <c r="F5685" s="22"/>
      <c r="G5685" s="4">
        <v>5.0</v>
      </c>
      <c r="H5685" s="5">
        <v>185.0</v>
      </c>
      <c r="I5685" s="12">
        <f>if(H5685&lt;0,-H5685/(-H5685+100),100/(H5685+100))/(if(H5685&lt;0,-H5685/(-H5685+100),100/(H5685+100))+if(H5684&lt;0,-H5684/(-H5684+100),100/(H5684+100)))</f>
        <v>0.3348554033</v>
      </c>
      <c r="J5685" s="5">
        <v>73.0</v>
      </c>
      <c r="K5685" s="23">
        <f>IF(C5685&lt;&gt;"",IF(C5685+G5685&gt;0,C5685+G5685,""),IF(G5685-C5684&gt;0,G5685-C5684,""))</f>
        <v>1.7</v>
      </c>
      <c r="L5685" s="15">
        <f>if(K5685&lt;&gt;"",if(J5684-J5685&lt;G5685,1,if(G5685=J5684-J5685,"Push",0)),"")</f>
        <v>1</v>
      </c>
      <c r="M5685" s="93" t="str">
        <f t="shared" ref="M5685:V5685" si="176">IF($C5685&lt;&gt;"",IF($C5685+$G5685+M$5435&gt;0,$C5685+$G5685+M$5435,""),IF($G5685-$C5684+M$5435&gt;0,$G5685-$C5684+M$5435,""))</f>
        <v/>
      </c>
      <c r="N5685" s="93">
        <f t="shared" si="176"/>
        <v>6.6</v>
      </c>
      <c r="O5685" s="93" t="str">
        <f t="shared" si="176"/>
        <v/>
      </c>
      <c r="P5685" s="93">
        <f t="shared" si="176"/>
        <v>6</v>
      </c>
      <c r="Q5685" s="93">
        <f t="shared" si="176"/>
        <v>5.9</v>
      </c>
      <c r="R5685" s="93">
        <f t="shared" si="176"/>
        <v>1.2</v>
      </c>
      <c r="S5685" s="93">
        <f t="shared" si="176"/>
        <v>0.8</v>
      </c>
      <c r="T5685" s="93">
        <f t="shared" si="176"/>
        <v>2.3</v>
      </c>
      <c r="U5685" s="93">
        <f t="shared" si="176"/>
        <v>1.6</v>
      </c>
      <c r="V5685" s="93" t="str">
        <f t="shared" si="176"/>
        <v/>
      </c>
      <c r="W5685" s="93" t="str">
        <f>if(or(B5685="BAY",B5685="ISU",B5685="KSU",B5685="KU",B5685="OKST",B5685="OU",B5685="TCU",B5685="TEX",B5685="TTU",B5685="WVU",B5685="DAV",B5685="DAY",B5685="DUQ",B5685="FOR",B5685="GMU",B5685="GW",B5685="JOES",B5685="LAS",B5685="MASS",B5685="RICH",B5685="SBU",B5685="SLU",B5685="URI",B5685="VCU"),K5685,if(or(B5685="CAM",B5685="CHSO",B5685="GWEB",B5685="HAMP",B5685="HP",B5685="LONG",B5685="PRES",B5685="RAD",B5685="SCUP",B5685="UNCA",B5685="WIN"),K5684,""))</f>
        <v/>
      </c>
    </row>
    <row r="5686" hidden="1">
      <c r="A5686" s="98">
        <v>44233.0</v>
      </c>
      <c r="B5686" s="102" t="s">
        <v>166</v>
      </c>
      <c r="C5686" s="11"/>
      <c r="D5686" s="11"/>
      <c r="E5686" s="10">
        <v>44.6</v>
      </c>
      <c r="F5686" s="11"/>
      <c r="G5686" s="4">
        <v>6.0</v>
      </c>
      <c r="H5686" s="5">
        <v>210.0</v>
      </c>
      <c r="I5686" s="12">
        <f>if(H5686&lt;0,-H5686/(-H5686+100),100/(H5686+100))/(if(H5686&lt;0,-H5686/(-H5686+100),100/(H5686+100))+if(H5687&lt;0,-H5687/(-H5687+100),100/(H5687+100)))</f>
        <v>0.3076274758</v>
      </c>
      <c r="J5686" s="5">
        <v>56.0</v>
      </c>
      <c r="K5686" s="14" t="str">
        <f>IF(C5686&lt;&gt;"",IF(C5686+G5686&gt;0,C5686+G5686,""),IF(G5686-C5687&gt;0,G5686-C5687,""))</f>
        <v/>
      </c>
      <c r="L5686" s="15" t="str">
        <f>if(K5686&lt;&gt;"",if(J5687-J5686&lt;G5686,1,if(G5686=J5687-J5686,"Push",0)),"")</f>
        <v/>
      </c>
      <c r="M5686" s="93">
        <f t="shared" ref="M5686:V5686" si="177">IF($C5686&lt;&gt;"",IF($C5686+$G5686-M$5435&gt;0,$C5686+$G5686-M$5435,""),IF($G5686-$C5687-M$5435&gt;0,$G5686-$C5687-M$5435,""))</f>
        <v>2.5</v>
      </c>
      <c r="N5686" s="93" t="str">
        <f t="shared" si="177"/>
        <v/>
      </c>
      <c r="O5686" s="93">
        <f t="shared" si="177"/>
        <v>3.4</v>
      </c>
      <c r="P5686" s="93" t="str">
        <f t="shared" si="177"/>
        <v/>
      </c>
      <c r="Q5686" s="93" t="str">
        <f t="shared" si="177"/>
        <v/>
      </c>
      <c r="R5686" s="93" t="str">
        <f t="shared" si="177"/>
        <v/>
      </c>
      <c r="S5686" s="93" t="str">
        <f t="shared" si="177"/>
        <v/>
      </c>
      <c r="T5686" s="93" t="str">
        <f t="shared" si="177"/>
        <v/>
      </c>
      <c r="U5686" s="93" t="str">
        <f t="shared" si="177"/>
        <v/>
      </c>
      <c r="V5686" s="93">
        <f t="shared" si="177"/>
        <v>1.6</v>
      </c>
      <c r="W5686" s="93" t="str">
        <f>if(or(B5686="BAY",B5686="ISU",B5686="KSU",B5686="KU",B5686="OKST",B5686="OU",B5686="TCU",B5686="TEX",B5686="TTU",B5686="WVU",B5686="DAV",B5686="DAY",B5686="DUQ",B5686="FOR",B5686="GMU",B5686="GW",B5686="JOES",B5686="LAS",B5686="MASS",B5686="RICH",B5686="SBU",B5686="SLU",B5686="URI",B5686="VCU"),K5686,if(or(B5686="CAM",B5686="CHSO",B5686="GWEB",B5686="HAMP",B5686="HP",B5686="LONG",B5686="PRES",B5686="RAD",B5686="SCUP",B5686="UNCA",B5686="WIN"),K5687,""))</f>
        <v/>
      </c>
    </row>
    <row r="5687" hidden="1">
      <c r="B5687" s="97" t="s">
        <v>355</v>
      </c>
      <c r="C5687" s="22">
        <v>7.0</v>
      </c>
      <c r="D5687" s="101">
        <v>0.743</v>
      </c>
      <c r="F5687" s="22"/>
      <c r="G5687" s="4">
        <v>-6.0</v>
      </c>
      <c r="H5687" s="5">
        <v>-265.0</v>
      </c>
      <c r="I5687" s="12">
        <f>if(H5687&lt;0,-H5687/(-H5687+100),100/(H5687+100))/(if(H5687&lt;0,-H5687/(-H5687+100),100/(H5687+100))+if(H5686&lt;0,-H5686/(-H5686+100),100/(H5686+100)))</f>
        <v>0.6923725242</v>
      </c>
      <c r="J5687" s="5">
        <v>83.0</v>
      </c>
      <c r="K5687" s="23">
        <f>IF(C5687&lt;&gt;"",IF(C5687+G5687&gt;0,C5687+G5687,""),IF(G5687-C5686&gt;0,G5687-C5686,""))</f>
        <v>1</v>
      </c>
      <c r="L5687" s="15">
        <f>if(K5687&lt;&gt;"",if(J5686-J5687&lt;G5687,1,if(G5687=J5686-J5687,"Push",0)),"")</f>
        <v>1</v>
      </c>
      <c r="M5687" s="93" t="str">
        <f t="shared" ref="M5687:V5687" si="178">IF($C5687&lt;&gt;"",IF($C5687+$G5687+M$5435&gt;0,$C5687+$G5687+M$5435,""),IF($G5687-$C5686+M$5435&gt;0,$G5687-$C5686+M$5435,""))</f>
        <v/>
      </c>
      <c r="N5687" s="93">
        <f t="shared" si="178"/>
        <v>5.9</v>
      </c>
      <c r="O5687" s="93" t="str">
        <f t="shared" si="178"/>
        <v/>
      </c>
      <c r="P5687" s="93">
        <f t="shared" si="178"/>
        <v>5.3</v>
      </c>
      <c r="Q5687" s="93">
        <f t="shared" si="178"/>
        <v>5.2</v>
      </c>
      <c r="R5687" s="93">
        <f t="shared" si="178"/>
        <v>0.5</v>
      </c>
      <c r="S5687" s="93">
        <f t="shared" si="178"/>
        <v>0.1</v>
      </c>
      <c r="T5687" s="93">
        <f t="shared" si="178"/>
        <v>1.6</v>
      </c>
      <c r="U5687" s="93">
        <f t="shared" si="178"/>
        <v>0.9</v>
      </c>
      <c r="V5687" s="93" t="str">
        <f t="shared" si="178"/>
        <v/>
      </c>
      <c r="W5687" s="93" t="str">
        <f>if(or(B5687="BAY",B5687="ISU",B5687="KSU",B5687="KU",B5687="OKST",B5687="OU",B5687="TCU",B5687="TEX",B5687="TTU",B5687="WVU",B5687="DAV",B5687="DAY",B5687="DUQ",B5687="FOR",B5687="GMU",B5687="GW",B5687="JOES",B5687="LAS",B5687="MASS",B5687="RICH",B5687="SBU",B5687="SLU",B5687="URI",B5687="VCU"),K5687,if(or(B5687="CAM",B5687="CHSO",B5687="GWEB",B5687="HAMP",B5687="HP",B5687="LONG",B5687="PRES",B5687="RAD",B5687="SCUP",B5687="UNCA",B5687="WIN"),K5686,""))</f>
        <v/>
      </c>
    </row>
    <row r="5688" hidden="1">
      <c r="A5688" s="98">
        <v>44233.0</v>
      </c>
      <c r="B5688" s="102" t="s">
        <v>321</v>
      </c>
      <c r="C5688" s="11">
        <v>3.4</v>
      </c>
      <c r="D5688" s="103">
        <v>0.626</v>
      </c>
      <c r="E5688" s="10">
        <v>43.8</v>
      </c>
      <c r="F5688" s="11"/>
      <c r="G5688" s="4">
        <v>0.0</v>
      </c>
      <c r="H5688" s="5">
        <v>-110.0</v>
      </c>
      <c r="I5688" s="12">
        <f>if(H5688&lt;0,-H5688/(-H5688+100),100/(H5688+100))/(if(H5688&lt;0,-H5688/(-H5688+100),100/(H5688+100))+if(H5689&lt;0,-H5689/(-H5689+100),100/(H5689+100)))</f>
        <v>0.5</v>
      </c>
      <c r="J5688" s="5">
        <v>80.0</v>
      </c>
      <c r="K5688" s="14">
        <f>IF(C5688&lt;&gt;"",IF(C5688+G5688&gt;0,C5688+G5688,""),IF(G5688-C5689&gt;0,G5688-C5689,""))</f>
        <v>3.4</v>
      </c>
      <c r="L5688" s="15">
        <f>if(K5688&lt;&gt;"",if(J5689-J5688&lt;G5688,1,if(G5688=J5689-J5688,"Push",0)),"")</f>
        <v>1</v>
      </c>
      <c r="M5688" s="93">
        <f t="shared" ref="M5688:V5688" si="179">IF($C5688&lt;&gt;"",IF($C5688+$G5688-M$5435&gt;0,$C5688+$G5688-M$5435,""),IF($G5688-$C5689-M$5435&gt;0,$G5688-$C5689-M$5435,""))</f>
        <v>6.9</v>
      </c>
      <c r="N5688" s="93" t="str">
        <f t="shared" si="179"/>
        <v/>
      </c>
      <c r="O5688" s="93">
        <f t="shared" si="179"/>
        <v>7.8</v>
      </c>
      <c r="P5688" s="93" t="str">
        <f t="shared" si="179"/>
        <v/>
      </c>
      <c r="Q5688" s="93" t="str">
        <f t="shared" si="179"/>
        <v/>
      </c>
      <c r="R5688" s="93">
        <f t="shared" si="179"/>
        <v>3.9</v>
      </c>
      <c r="S5688" s="93">
        <f t="shared" si="179"/>
        <v>4.3</v>
      </c>
      <c r="T5688" s="93">
        <f t="shared" si="179"/>
        <v>2.8</v>
      </c>
      <c r="U5688" s="93">
        <f t="shared" si="179"/>
        <v>3.5</v>
      </c>
      <c r="V5688" s="93">
        <f t="shared" si="179"/>
        <v>6</v>
      </c>
      <c r="W5688" s="93" t="str">
        <f>if(or(B5688="BAY",B5688="ISU",B5688="KSU",B5688="KU",B5688="OKST",B5688="OU",B5688="TCU",B5688="TEX",B5688="TTU",B5688="WVU",B5688="DAV",B5688="DAY",B5688="DUQ",B5688="FOR",B5688="GMU",B5688="GW",B5688="JOES",B5688="LAS",B5688="MASS",B5688="RICH",B5688="SBU",B5688="SLU",B5688="URI",B5688="VCU"),K5688,if(or(B5688="CAM",B5688="CHSO",B5688="GWEB",B5688="HAMP",B5688="HP",B5688="LONG",B5688="PRES",B5688="RAD",B5688="SCUP",B5688="UNCA",B5688="WIN"),K5689,""))</f>
        <v/>
      </c>
    </row>
    <row r="5689" hidden="1">
      <c r="B5689" s="97" t="s">
        <v>113</v>
      </c>
      <c r="C5689" s="22"/>
      <c r="D5689" s="22"/>
      <c r="F5689" s="22"/>
      <c r="G5689" s="4">
        <v>0.0</v>
      </c>
      <c r="H5689" s="5">
        <v>-110.0</v>
      </c>
      <c r="I5689" s="12">
        <f>if(H5689&lt;0,-H5689/(-H5689+100),100/(H5689+100))/(if(H5689&lt;0,-H5689/(-H5689+100),100/(H5689+100))+if(H5688&lt;0,-H5688/(-H5688+100),100/(H5688+100)))</f>
        <v>0.5</v>
      </c>
      <c r="J5689" s="5">
        <v>78.0</v>
      </c>
      <c r="K5689" s="23" t="str">
        <f>IF(C5689&lt;&gt;"",IF(C5689+G5689&gt;0,C5689+G5689,""),IF(G5689-C5688&gt;0,G5689-C5688,""))</f>
        <v/>
      </c>
      <c r="L5689" s="15" t="str">
        <f>if(K5689&lt;&gt;"",if(J5688-J5689&lt;G5689,1,if(G5689=J5688-J5689,"Push",0)),"")</f>
        <v/>
      </c>
      <c r="M5689" s="93" t="str">
        <f t="shared" ref="M5689:V5689" si="180">IF($C5689&lt;&gt;"",IF($C5689+$G5689+M$5435&gt;0,$C5689+$G5689+M$5435,""),IF($G5689-$C5688+M$5435&gt;0,$G5689-$C5688+M$5435,""))</f>
        <v/>
      </c>
      <c r="N5689" s="93">
        <f t="shared" si="180"/>
        <v>1.5</v>
      </c>
      <c r="O5689" s="93" t="str">
        <f t="shared" si="180"/>
        <v/>
      </c>
      <c r="P5689" s="93">
        <f t="shared" si="180"/>
        <v>0.9</v>
      </c>
      <c r="Q5689" s="93">
        <f t="shared" si="180"/>
        <v>0.8</v>
      </c>
      <c r="R5689" s="93" t="str">
        <f t="shared" si="180"/>
        <v/>
      </c>
      <c r="S5689" s="93" t="str">
        <f t="shared" si="180"/>
        <v/>
      </c>
      <c r="T5689" s="93" t="str">
        <f t="shared" si="180"/>
        <v/>
      </c>
      <c r="U5689" s="93" t="str">
        <f t="shared" si="180"/>
        <v/>
      </c>
      <c r="V5689" s="93" t="str">
        <f t="shared" si="180"/>
        <v/>
      </c>
      <c r="W5689" s="93" t="str">
        <f>if(or(B5689="BAY",B5689="ISU",B5689="KSU",B5689="KU",B5689="OKST",B5689="OU",B5689="TCU",B5689="TEX",B5689="TTU",B5689="WVU",B5689="DAV",B5689="DAY",B5689="DUQ",B5689="FOR",B5689="GMU",B5689="GW",B5689="JOES",B5689="LAS",B5689="MASS",B5689="RICH",B5689="SBU",B5689="SLU",B5689="URI",B5689="VCU"),K5689,if(or(B5689="CAM",B5689="CHSO",B5689="GWEB",B5689="HAMP",B5689="HP",B5689="LONG",B5689="PRES",B5689="RAD",B5689="SCUP",B5689="UNCA",B5689="WIN"),K5688,""))</f>
        <v/>
      </c>
    </row>
    <row r="5690" hidden="1">
      <c r="A5690" s="98">
        <v>44233.0</v>
      </c>
      <c r="B5690" s="102" t="s">
        <v>412</v>
      </c>
      <c r="C5690" s="11"/>
      <c r="D5690" s="11"/>
      <c r="E5690" s="10">
        <v>42.5</v>
      </c>
      <c r="F5690" s="11"/>
      <c r="G5690" s="4">
        <v>5.0</v>
      </c>
      <c r="H5690" s="5">
        <v>180.0</v>
      </c>
      <c r="I5690" s="12">
        <f>if(H5690&lt;0,-H5690/(-H5690+100),100/(H5690+100))/(if(H5690&lt;0,-H5690/(-H5690+100),100/(H5690+100))+if(H5691&lt;0,-H5691/(-H5691+100),100/(H5691+100)))</f>
        <v>0.3403141361</v>
      </c>
      <c r="J5690" s="5">
        <v>72.0</v>
      </c>
      <c r="K5690" s="14">
        <f>IF(C5690&lt;&gt;"",IF(C5690+G5690&gt;0,C5690+G5690,""),IF(G5690-C5691&gt;0,G5690-C5691,""))</f>
        <v>3.5</v>
      </c>
      <c r="L5690" s="15">
        <f>if(K5690&lt;&gt;"",if(J5691-J5690&lt;G5690,1,if(G5690=J5691-J5690,"Push",0)),"")</f>
        <v>0</v>
      </c>
      <c r="M5690" s="93">
        <f t="shared" ref="M5690:V5690" si="181">IF($C5690&lt;&gt;"",IF($C5690+$G5690-M$5435&gt;0,$C5690+$G5690-M$5435,""),IF($G5690-$C5691-M$5435&gt;0,$G5690-$C5691-M$5435,""))</f>
        <v>7</v>
      </c>
      <c r="N5690" s="93" t="str">
        <f t="shared" si="181"/>
        <v/>
      </c>
      <c r="O5690" s="93">
        <f t="shared" si="181"/>
        <v>7.9</v>
      </c>
      <c r="P5690" s="93" t="str">
        <f t="shared" si="181"/>
        <v/>
      </c>
      <c r="Q5690" s="93" t="str">
        <f t="shared" si="181"/>
        <v/>
      </c>
      <c r="R5690" s="93">
        <f t="shared" si="181"/>
        <v>4</v>
      </c>
      <c r="S5690" s="93">
        <f t="shared" si="181"/>
        <v>4.4</v>
      </c>
      <c r="T5690" s="93">
        <f t="shared" si="181"/>
        <v>2.9</v>
      </c>
      <c r="U5690" s="93">
        <f t="shared" si="181"/>
        <v>3.6</v>
      </c>
      <c r="V5690" s="93">
        <f t="shared" si="181"/>
        <v>6.1</v>
      </c>
      <c r="W5690" s="93" t="str">
        <f>if(or(B5690="BAY",B5690="ISU",B5690="KSU",B5690="KU",B5690="OKST",B5690="OU",B5690="TCU",B5690="TEX",B5690="TTU",B5690="WVU",B5690="DAV",B5690="DAY",B5690="DUQ",B5690="FOR",B5690="GMU",B5690="GW",B5690="JOES",B5690="LAS",B5690="MASS",B5690="RICH",B5690="SBU",B5690="SLU",B5690="URI",B5690="VCU"),K5690,if(or(B5690="CAM",B5690="CHSO",B5690="GWEB",B5690="HAMP",B5690="HP",B5690="LONG",B5690="PRES",B5690="RAD",B5690="SCUP",B5690="UNCA",B5690="WIN"),K5691,""))</f>
        <v/>
      </c>
    </row>
    <row r="5691" hidden="1">
      <c r="B5691" s="97" t="s">
        <v>137</v>
      </c>
      <c r="C5691" s="22">
        <v>1.5</v>
      </c>
      <c r="D5691" s="101">
        <v>0.558</v>
      </c>
      <c r="F5691" s="22"/>
      <c r="G5691" s="4">
        <v>-5.0</v>
      </c>
      <c r="H5691" s="5">
        <v>-225.0</v>
      </c>
      <c r="I5691" s="12">
        <f>if(H5691&lt;0,-H5691/(-H5691+100),100/(H5691+100))/(if(H5691&lt;0,-H5691/(-H5691+100),100/(H5691+100))+if(H5690&lt;0,-H5690/(-H5690+100),100/(H5690+100)))</f>
        <v>0.6596858639</v>
      </c>
      <c r="J5691" s="5">
        <v>79.0</v>
      </c>
      <c r="K5691" s="23" t="str">
        <f>IF(C5691&lt;&gt;"",IF(C5691+G5691&gt;0,C5691+G5691,""),IF(G5691-C5690&gt;0,G5691-C5690,""))</f>
        <v/>
      </c>
      <c r="L5691" s="15" t="str">
        <f>if(K5691&lt;&gt;"",if(J5690-J5691&lt;G5691,1,if(G5691=J5690-J5691,"Push",0)),"")</f>
        <v/>
      </c>
      <c r="M5691" s="93" t="str">
        <f t="shared" ref="M5691:V5691" si="182">IF($C5691&lt;&gt;"",IF($C5691+$G5691+M$5435&gt;0,$C5691+$G5691+M$5435,""),IF($G5691-$C5690+M$5435&gt;0,$G5691-$C5690+M$5435,""))</f>
        <v/>
      </c>
      <c r="N5691" s="93">
        <f t="shared" si="182"/>
        <v>1.4</v>
      </c>
      <c r="O5691" s="93" t="str">
        <f t="shared" si="182"/>
        <v/>
      </c>
      <c r="P5691" s="93">
        <f t="shared" si="182"/>
        <v>0.8</v>
      </c>
      <c r="Q5691" s="93">
        <f t="shared" si="182"/>
        <v>0.7</v>
      </c>
      <c r="R5691" s="93" t="str">
        <f t="shared" si="182"/>
        <v/>
      </c>
      <c r="S5691" s="93" t="str">
        <f t="shared" si="182"/>
        <v/>
      </c>
      <c r="T5691" s="93" t="str">
        <f t="shared" si="182"/>
        <v/>
      </c>
      <c r="U5691" s="93" t="str">
        <f t="shared" si="182"/>
        <v/>
      </c>
      <c r="V5691" s="93" t="str">
        <f t="shared" si="182"/>
        <v/>
      </c>
      <c r="W5691" s="93" t="str">
        <f>if(or(B5691="BAY",B5691="ISU",B5691="KSU",B5691="KU",B5691="OKST",B5691="OU",B5691="TCU",B5691="TEX",B5691="TTU",B5691="WVU",B5691="DAV",B5691="DAY",B5691="DUQ",B5691="FOR",B5691="GMU",B5691="GW",B5691="JOES",B5691="LAS",B5691="MASS",B5691="RICH",B5691="SBU",B5691="SLU",B5691="URI",B5691="VCU"),K5691,if(or(B5691="CAM",B5691="CHSO",B5691="GWEB",B5691="HAMP",B5691="HP",B5691="LONG",B5691="PRES",B5691="RAD",B5691="SCUP",B5691="UNCA",B5691="WIN"),K5690,""))</f>
        <v/>
      </c>
    </row>
    <row r="5692" hidden="1">
      <c r="A5692" s="98">
        <v>44233.0</v>
      </c>
      <c r="B5692" s="102" t="s">
        <v>121</v>
      </c>
      <c r="C5692" s="11">
        <v>4.0</v>
      </c>
      <c r="D5692" s="103">
        <v>0.658</v>
      </c>
      <c r="E5692" s="10">
        <v>41.8</v>
      </c>
      <c r="F5692" s="11"/>
      <c r="G5692" s="4">
        <v>-3.5</v>
      </c>
      <c r="H5692" s="5">
        <v>-175.0</v>
      </c>
      <c r="I5692" s="12">
        <f>if(H5692&lt;0,-H5692/(-H5692+100),100/(H5692+100))/(if(H5692&lt;0,-H5692/(-H5692+100),100/(H5692+100))+if(H5693&lt;0,-H5693/(-H5693+100),100/(H5693+100)))</f>
        <v>0.6072831132</v>
      </c>
      <c r="J5692" s="5">
        <v>66.0</v>
      </c>
      <c r="K5692" s="14">
        <f>IF(C5692&lt;&gt;"",IF(C5692+G5692&gt;0,C5692+G5692,""),IF(G5692-C5693&gt;0,G5692-C5693,""))</f>
        <v>0.5</v>
      </c>
      <c r="L5692" s="15">
        <f>if(K5692&lt;&gt;"",if(J5693-J5692&lt;G5692,1,if(G5692=J5693-J5692,"Push",0)),"")</f>
        <v>1</v>
      </c>
      <c r="M5692" s="93">
        <f t="shared" ref="M5692:V5692" si="183">IF($C5692&lt;&gt;"",IF($C5692+$G5692-M$5435&gt;0,$C5692+$G5692-M$5435,""),IF($G5692-$C5693-M$5435&gt;0,$G5692-$C5693-M$5435,""))</f>
        <v>4</v>
      </c>
      <c r="N5692" s="93" t="str">
        <f t="shared" si="183"/>
        <v/>
      </c>
      <c r="O5692" s="93">
        <f t="shared" si="183"/>
        <v>4.9</v>
      </c>
      <c r="P5692" s="93" t="str">
        <f t="shared" si="183"/>
        <v/>
      </c>
      <c r="Q5692" s="93" t="str">
        <f t="shared" si="183"/>
        <v/>
      </c>
      <c r="R5692" s="93">
        <f t="shared" si="183"/>
        <v>1</v>
      </c>
      <c r="S5692" s="93">
        <f t="shared" si="183"/>
        <v>1.4</v>
      </c>
      <c r="T5692" s="93" t="str">
        <f t="shared" si="183"/>
        <v/>
      </c>
      <c r="U5692" s="93">
        <f t="shared" si="183"/>
        <v>0.6</v>
      </c>
      <c r="V5692" s="93">
        <f t="shared" si="183"/>
        <v>3.1</v>
      </c>
      <c r="W5692" s="93" t="str">
        <f>if(or(B5692="BAY",B5692="ISU",B5692="KSU",B5692="KU",B5692="OKST",B5692="OU",B5692="TCU",B5692="TEX",B5692="TTU",B5692="WVU",B5692="DAV",B5692="DAY",B5692="DUQ",B5692="FOR",B5692="GMU",B5692="GW",B5692="JOES",B5692="LAS",B5692="MASS",B5692="RICH",B5692="SBU",B5692="SLU",B5692="URI",B5692="VCU"),K5692,if(or(B5692="CAM",B5692="CHSO",B5692="GWEB",B5692="HAMP",B5692="HP",B5692="LONG",B5692="PRES",B5692="RAD",B5692="SCUP",B5692="UNCA",B5692="WIN"),K5693,""))</f>
        <v/>
      </c>
    </row>
    <row r="5693" hidden="1">
      <c r="B5693" s="97" t="s">
        <v>287</v>
      </c>
      <c r="C5693" s="22"/>
      <c r="D5693" s="22"/>
      <c r="F5693" s="22"/>
      <c r="G5693" s="4">
        <v>3.5</v>
      </c>
      <c r="H5693" s="5">
        <v>143.0</v>
      </c>
      <c r="I5693" s="12">
        <f>if(H5693&lt;0,-H5693/(-H5693+100),100/(H5693+100))/(if(H5693&lt;0,-H5693/(-H5693+100),100/(H5693+100))+if(H5692&lt;0,-H5692/(-H5692+100),100/(H5692+100)))</f>
        <v>0.3927168868</v>
      </c>
      <c r="J5693" s="5">
        <v>54.0</v>
      </c>
      <c r="K5693" s="23" t="str">
        <f>IF(C5693&lt;&gt;"",IF(C5693+G5693&gt;0,C5693+G5693,""),IF(G5693-C5692&gt;0,G5693-C5692,""))</f>
        <v/>
      </c>
      <c r="L5693" s="15" t="str">
        <f>if(K5693&lt;&gt;"",if(J5692-J5693&lt;G5693,1,if(G5693=J5692-J5693,"Push",0)),"")</f>
        <v/>
      </c>
      <c r="M5693" s="93" t="str">
        <f t="shared" ref="M5693:V5693" si="184">IF($C5693&lt;&gt;"",IF($C5693+$G5693+M$5435&gt;0,$C5693+$G5693+M$5435,""),IF($G5693-$C5692+M$5435&gt;0,$G5693-$C5692+M$5435,""))</f>
        <v/>
      </c>
      <c r="N5693" s="93">
        <f t="shared" si="184"/>
        <v>4.4</v>
      </c>
      <c r="O5693" s="93" t="str">
        <f t="shared" si="184"/>
        <v/>
      </c>
      <c r="P5693" s="93">
        <f t="shared" si="184"/>
        <v>3.8</v>
      </c>
      <c r="Q5693" s="93">
        <f t="shared" si="184"/>
        <v>3.7</v>
      </c>
      <c r="R5693" s="93" t="str">
        <f t="shared" si="184"/>
        <v/>
      </c>
      <c r="S5693" s="93" t="str">
        <f t="shared" si="184"/>
        <v/>
      </c>
      <c r="T5693" s="93">
        <f t="shared" si="184"/>
        <v>0.1</v>
      </c>
      <c r="U5693" s="93" t="str">
        <f t="shared" si="184"/>
        <v/>
      </c>
      <c r="V5693" s="93" t="str">
        <f t="shared" si="184"/>
        <v/>
      </c>
      <c r="W5693" s="93" t="str">
        <f>if(or(B5693="BAY",B5693="ISU",B5693="KSU",B5693="KU",B5693="OKST",B5693="OU",B5693="TCU",B5693="TEX",B5693="TTU",B5693="WVU",B5693="DAV",B5693="DAY",B5693="DUQ",B5693="FOR",B5693="GMU",B5693="GW",B5693="JOES",B5693="LAS",B5693="MASS",B5693="RICH",B5693="SBU",B5693="SLU",B5693="URI",B5693="VCU"),K5693,if(or(B5693="CAM",B5693="CHSO",B5693="GWEB",B5693="HAMP",B5693="HP",B5693="LONG",B5693="PRES",B5693="RAD",B5693="SCUP",B5693="UNCA",B5693="WIN"),K5692,""))</f>
        <v/>
      </c>
    </row>
    <row r="5694" hidden="1">
      <c r="A5694" s="104">
        <v>44233.0</v>
      </c>
      <c r="B5694" s="105" t="s">
        <v>382</v>
      </c>
      <c r="C5694" s="30"/>
      <c r="D5694" s="30"/>
      <c r="E5694" s="29">
        <v>34.5</v>
      </c>
      <c r="F5694" s="30"/>
      <c r="G5694" s="68"/>
      <c r="H5694" s="31"/>
      <c r="I5694" s="32"/>
      <c r="J5694" s="41">
        <v>72.0</v>
      </c>
      <c r="K5694" s="34"/>
      <c r="L5694" s="35"/>
    </row>
    <row r="5695" hidden="1">
      <c r="B5695" s="106" t="s">
        <v>43</v>
      </c>
      <c r="C5695" s="39">
        <v>5.4</v>
      </c>
      <c r="D5695" s="107">
        <v>0.689</v>
      </c>
      <c r="F5695" s="39"/>
      <c r="G5695" s="68"/>
      <c r="H5695" s="31"/>
      <c r="I5695" s="32"/>
      <c r="J5695" s="41">
        <v>86.0</v>
      </c>
      <c r="K5695" s="40"/>
      <c r="L5695" s="35"/>
    </row>
    <row r="5696" hidden="1">
      <c r="A5696" s="98">
        <v>44233.0</v>
      </c>
      <c r="B5696" s="102" t="s">
        <v>224</v>
      </c>
      <c r="C5696" s="11"/>
      <c r="D5696" s="11"/>
      <c r="E5696" s="10">
        <v>34.5</v>
      </c>
      <c r="F5696" s="11"/>
      <c r="G5696" s="4">
        <v>9.0</v>
      </c>
      <c r="H5696" s="5">
        <v>360.0</v>
      </c>
      <c r="I5696" s="12">
        <f>if(H5696&lt;0,-H5696/(-H5696+100),100/(H5696+100))/(if(H5696&lt;0,-H5696/(-H5696+100),100/(H5696+100))+if(H5697&lt;0,-H5697/(-H5697+100),100/(H5697+100)))</f>
        <v>0.2080344333</v>
      </c>
      <c r="J5696" s="5">
        <v>44.0</v>
      </c>
      <c r="K5696" s="14">
        <f>IF(C5696&lt;&gt;"",IF(C5696+G5696&gt;0,C5696+G5696,""),IF(G5696-C5697&gt;0,G5696-C5697,""))</f>
        <v>1.5</v>
      </c>
      <c r="L5696" s="15">
        <f>if(K5696&lt;&gt;"",if(J5697-J5696&lt;G5696,1,if(G5696=J5697-J5696,"Push",0)),"")</f>
        <v>0</v>
      </c>
      <c r="M5696" s="93">
        <f t="shared" ref="M5696:V5696" si="185">IF($C5696&lt;&gt;"",IF($C5696+$G5696-M$5435&gt;0,$C5696+$G5696-M$5435,""),IF($G5696-$C5697-M$5435&gt;0,$G5696-$C5697-M$5435,""))</f>
        <v>5</v>
      </c>
      <c r="N5696" s="93" t="str">
        <f t="shared" si="185"/>
        <v/>
      </c>
      <c r="O5696" s="93">
        <f t="shared" si="185"/>
        <v>5.9</v>
      </c>
      <c r="P5696" s="93" t="str">
        <f t="shared" si="185"/>
        <v/>
      </c>
      <c r="Q5696" s="93" t="str">
        <f t="shared" si="185"/>
        <v/>
      </c>
      <c r="R5696" s="93">
        <f t="shared" si="185"/>
        <v>2</v>
      </c>
      <c r="S5696" s="93">
        <f t="shared" si="185"/>
        <v>2.4</v>
      </c>
      <c r="T5696" s="93">
        <f t="shared" si="185"/>
        <v>0.9</v>
      </c>
      <c r="U5696" s="93">
        <f t="shared" si="185"/>
        <v>1.6</v>
      </c>
      <c r="V5696" s="93">
        <f t="shared" si="185"/>
        <v>4.1</v>
      </c>
      <c r="W5696" s="93" t="str">
        <f>if(or(B5696="BAY",B5696="ISU",B5696="KSU",B5696="KU",B5696="OKST",B5696="OU",B5696="TCU",B5696="TEX",B5696="TTU",B5696="WVU",B5696="DAV",B5696="DAY",B5696="DUQ",B5696="FOR",B5696="GMU",B5696="GW",B5696="JOES",B5696="LAS",B5696="MASS",B5696="RICH",B5696="SBU",B5696="SLU",B5696="URI",B5696="VCU"),K5696,if(or(B5696="CAM",B5696="CHSO",B5696="GWEB",B5696="HAMP",B5696="HP",B5696="LONG",B5696="PRES",B5696="RAD",B5696="SCUP",B5696="UNCA",B5696="WIN"),K5697,""))</f>
        <v/>
      </c>
    </row>
    <row r="5697" hidden="1">
      <c r="B5697" s="97" t="s">
        <v>358</v>
      </c>
      <c r="C5697" s="22">
        <v>7.5</v>
      </c>
      <c r="D5697" s="101">
        <v>0.774</v>
      </c>
      <c r="F5697" s="22"/>
      <c r="G5697" s="4">
        <v>-9.0</v>
      </c>
      <c r="H5697" s="5">
        <v>-480.0</v>
      </c>
      <c r="I5697" s="12">
        <f>if(H5697&lt;0,-H5697/(-H5697+100),100/(H5697+100))/(if(H5697&lt;0,-H5697/(-H5697+100),100/(H5697+100))+if(H5696&lt;0,-H5696/(-H5696+100),100/(H5696+100)))</f>
        <v>0.7919655667</v>
      </c>
      <c r="J5697" s="5">
        <v>63.0</v>
      </c>
      <c r="K5697" s="23" t="str">
        <f>IF(C5697&lt;&gt;"",IF(C5697+G5697&gt;0,C5697+G5697,""),IF(G5697-C5696&gt;0,G5697-C5696,""))</f>
        <v/>
      </c>
      <c r="L5697" s="15" t="str">
        <f>if(K5697&lt;&gt;"",if(J5696-J5697&lt;G5697,1,if(G5697=J5696-J5697,"Push",0)),"")</f>
        <v/>
      </c>
      <c r="M5697" s="93" t="str">
        <f t="shared" ref="M5697:V5697" si="186">IF($C5697&lt;&gt;"",IF($C5697+$G5697+M$5435&gt;0,$C5697+$G5697+M$5435,""),IF($G5697-$C5696+M$5435&gt;0,$G5697-$C5696+M$5435,""))</f>
        <v/>
      </c>
      <c r="N5697" s="93">
        <f t="shared" si="186"/>
        <v>3.4</v>
      </c>
      <c r="O5697" s="93" t="str">
        <f t="shared" si="186"/>
        <v/>
      </c>
      <c r="P5697" s="93">
        <f t="shared" si="186"/>
        <v>2.8</v>
      </c>
      <c r="Q5697" s="93">
        <f t="shared" si="186"/>
        <v>2.7</v>
      </c>
      <c r="R5697" s="93" t="str">
        <f t="shared" si="186"/>
        <v/>
      </c>
      <c r="S5697" s="93" t="str">
        <f t="shared" si="186"/>
        <v/>
      </c>
      <c r="T5697" s="93" t="str">
        <f t="shared" si="186"/>
        <v/>
      </c>
      <c r="U5697" s="93" t="str">
        <f t="shared" si="186"/>
        <v/>
      </c>
      <c r="V5697" s="93" t="str">
        <f t="shared" si="186"/>
        <v/>
      </c>
      <c r="W5697" s="93" t="str">
        <f>if(or(B5697="BAY",B5697="ISU",B5697="KSU",B5697="KU",B5697="OKST",B5697="OU",B5697="TCU",B5697="TEX",B5697="TTU",B5697="WVU",B5697="DAV",B5697="DAY",B5697="DUQ",B5697="FOR",B5697="GMU",B5697="GW",B5697="JOES",B5697="LAS",B5697="MASS",B5697="RICH",B5697="SBU",B5697="SLU",B5697="URI",B5697="VCU"),K5697,if(or(B5697="CAM",B5697="CHSO",B5697="GWEB",B5697="HAMP",B5697="HP",B5697="LONG",B5697="PRES",B5697="RAD",B5697="SCUP",B5697="UNCA",B5697="WIN"),K5696,""))</f>
        <v/>
      </c>
    </row>
    <row r="5698" hidden="1">
      <c r="A5698" s="98">
        <v>44233.0</v>
      </c>
      <c r="B5698" s="102" t="s">
        <v>107</v>
      </c>
      <c r="C5698" s="11">
        <v>3.3</v>
      </c>
      <c r="D5698" s="103">
        <v>0.621</v>
      </c>
      <c r="E5698" s="10">
        <v>32.7</v>
      </c>
      <c r="F5698" s="11"/>
      <c r="G5698" s="4">
        <v>-3.5</v>
      </c>
      <c r="H5698" s="5">
        <v>-177.0</v>
      </c>
      <c r="I5698" s="12">
        <f>if(H5698&lt;0,-H5698/(-H5698+100),100/(H5698+100))/(if(H5698&lt;0,-H5698/(-H5698+100),100/(H5698+100))+if(H5699&lt;0,-H5699/(-H5699+100),100/(H5699+100)))</f>
        <v>0.6102159994</v>
      </c>
      <c r="J5698" s="5">
        <v>64.0</v>
      </c>
      <c r="K5698" s="14" t="str">
        <f>IF(C5698&lt;&gt;"",IF(C5698+G5698&gt;0,C5698+G5698,""),IF(G5698-C5699&gt;0,G5698-C5699,""))</f>
        <v/>
      </c>
      <c r="L5698" s="15" t="str">
        <f>if(K5698&lt;&gt;"",if(J5699-J5698&lt;G5698,1,if(G5698=J5699-J5698,"Push",0)),"")</f>
        <v/>
      </c>
      <c r="M5698" s="93">
        <f t="shared" ref="M5698:V5698" si="187">IF($C5698&lt;&gt;"",IF($C5698+$G5698-M$5435&gt;0,$C5698+$G5698-M$5435,""),IF($G5698-$C5699-M$5435&gt;0,$G5698-$C5699-M$5435,""))</f>
        <v>3.3</v>
      </c>
      <c r="N5698" s="93" t="str">
        <f t="shared" si="187"/>
        <v/>
      </c>
      <c r="O5698" s="93">
        <f t="shared" si="187"/>
        <v>4.2</v>
      </c>
      <c r="P5698" s="93" t="str">
        <f t="shared" si="187"/>
        <v/>
      </c>
      <c r="Q5698" s="93" t="str">
        <f t="shared" si="187"/>
        <v/>
      </c>
      <c r="R5698" s="93">
        <f t="shared" si="187"/>
        <v>0.3</v>
      </c>
      <c r="S5698" s="93">
        <f t="shared" si="187"/>
        <v>0.7</v>
      </c>
      <c r="T5698" s="93" t="str">
        <f t="shared" si="187"/>
        <v/>
      </c>
      <c r="U5698" s="93" t="str">
        <f t="shared" si="187"/>
        <v/>
      </c>
      <c r="V5698" s="93">
        <f t="shared" si="187"/>
        <v>2.4</v>
      </c>
      <c r="W5698" s="93" t="str">
        <f>if(or(B5698="BAY",B5698="ISU",B5698="KSU",B5698="KU",B5698="OKST",B5698="OU",B5698="TCU",B5698="TEX",B5698="TTU",B5698="WVU",B5698="DAV",B5698="DAY",B5698="DUQ",B5698="FOR",B5698="GMU",B5698="GW",B5698="JOES",B5698="LAS",B5698="MASS",B5698="RICH",B5698="SBU",B5698="SLU",B5698="URI",B5698="VCU"),K5698,if(or(B5698="CAM",B5698="CHSO",B5698="GWEB",B5698="HAMP",B5698="HP",B5698="LONG",B5698="PRES",B5698="RAD",B5698="SCUP",B5698="UNCA",B5698="WIN"),K5699,""))</f>
        <v/>
      </c>
    </row>
    <row r="5699" hidden="1">
      <c r="B5699" s="97" t="s">
        <v>335</v>
      </c>
      <c r="C5699" s="22"/>
      <c r="D5699" s="22"/>
      <c r="F5699" s="22"/>
      <c r="G5699" s="4">
        <v>3.5</v>
      </c>
      <c r="H5699" s="5">
        <v>145.0</v>
      </c>
      <c r="I5699" s="12">
        <f>if(H5699&lt;0,-H5699/(-H5699+100),100/(H5699+100))/(if(H5699&lt;0,-H5699/(-H5699+100),100/(H5699+100))+if(H5698&lt;0,-H5698/(-H5698+100),100/(H5698+100)))</f>
        <v>0.3897840006</v>
      </c>
      <c r="J5699" s="5">
        <v>66.0</v>
      </c>
      <c r="K5699" s="23">
        <f>IF(C5699&lt;&gt;"",IF(C5699+G5699&gt;0,C5699+G5699,""),IF(G5699-C5698&gt;0,G5699-C5698,""))</f>
        <v>0.2</v>
      </c>
      <c r="L5699" s="15">
        <f>if(K5699&lt;&gt;"",if(J5698-J5699&lt;G5699,1,if(G5699=J5698-J5699,"Push",0)),"")</f>
        <v>1</v>
      </c>
      <c r="M5699" s="93" t="str">
        <f t="shared" ref="M5699:V5699" si="188">IF($C5699&lt;&gt;"",IF($C5699+$G5699+M$5435&gt;0,$C5699+$G5699+M$5435,""),IF($G5699-$C5698+M$5435&gt;0,$G5699-$C5698+M$5435,""))</f>
        <v/>
      </c>
      <c r="N5699" s="93">
        <f t="shared" si="188"/>
        <v>5.1</v>
      </c>
      <c r="O5699" s="93" t="str">
        <f t="shared" si="188"/>
        <v/>
      </c>
      <c r="P5699" s="93">
        <f t="shared" si="188"/>
        <v>4.5</v>
      </c>
      <c r="Q5699" s="93">
        <f t="shared" si="188"/>
        <v>4.4</v>
      </c>
      <c r="R5699" s="93" t="str">
        <f t="shared" si="188"/>
        <v/>
      </c>
      <c r="S5699" s="93" t="str">
        <f t="shared" si="188"/>
        <v/>
      </c>
      <c r="T5699" s="93">
        <f t="shared" si="188"/>
        <v>0.8</v>
      </c>
      <c r="U5699" s="93">
        <f t="shared" si="188"/>
        <v>0.1</v>
      </c>
      <c r="V5699" s="93" t="str">
        <f t="shared" si="188"/>
        <v/>
      </c>
      <c r="W5699" s="93" t="str">
        <f>if(or(B5699="BAY",B5699="ISU",B5699="KSU",B5699="KU",B5699="OKST",B5699="OU",B5699="TCU",B5699="TEX",B5699="TTU",B5699="WVU",B5699="DAV",B5699="DAY",B5699="DUQ",B5699="FOR",B5699="GMU",B5699="GW",B5699="JOES",B5699="LAS",B5699="MASS",B5699="RICH",B5699="SBU",B5699="SLU",B5699="URI",B5699="VCU"),K5699,if(or(B5699="CAM",B5699="CHSO",B5699="GWEB",B5699="HAMP",B5699="HP",B5699="LONG",B5699="PRES",B5699="RAD",B5699="SCUP",B5699="UNCA",B5699="WIN"),K5698,""))</f>
        <v/>
      </c>
    </row>
    <row r="5700" hidden="1">
      <c r="A5700" s="98">
        <v>44233.0</v>
      </c>
      <c r="B5700" s="102" t="s">
        <v>349</v>
      </c>
      <c r="C5700" s="11"/>
      <c r="D5700" s="11"/>
      <c r="E5700" s="10">
        <v>29.7</v>
      </c>
      <c r="F5700" s="11"/>
      <c r="G5700" s="4">
        <v>9.0</v>
      </c>
      <c r="H5700" s="5">
        <v>360.0</v>
      </c>
      <c r="I5700" s="12">
        <f>if(H5700&lt;0,-H5700/(-H5700+100),100/(H5700+100))/(if(H5700&lt;0,-H5700/(-H5700+100),100/(H5700+100))+if(H5701&lt;0,-H5701/(-H5701+100),100/(H5701+100)))</f>
        <v>0.2080344333</v>
      </c>
      <c r="J5700" s="5">
        <v>52.0</v>
      </c>
      <c r="K5700" s="14" t="str">
        <f>IF(C5700&lt;&gt;"",IF(C5700+G5700&gt;0,C5700+G5700,""),IF(G5700-C5701&gt;0,G5700-C5701,""))</f>
        <v/>
      </c>
      <c r="L5700" s="15" t="str">
        <f>if(K5700&lt;&gt;"",if(J5701-J5700&lt;G5700,1,if(G5700=J5701-J5700,"Push",0)),"")</f>
        <v/>
      </c>
      <c r="M5700" s="93">
        <f t="shared" ref="M5700:V5700" si="189">IF($C5700&lt;&gt;"",IF($C5700+$G5700-M$5435&gt;0,$C5700+$G5700-M$5435,""),IF($G5700-$C5701-M$5435&gt;0,$G5700-$C5701-M$5435,""))</f>
        <v>1.6</v>
      </c>
      <c r="N5700" s="93" t="str">
        <f t="shared" si="189"/>
        <v/>
      </c>
      <c r="O5700" s="93">
        <f t="shared" si="189"/>
        <v>2.5</v>
      </c>
      <c r="P5700" s="93" t="str">
        <f t="shared" si="189"/>
        <v/>
      </c>
      <c r="Q5700" s="93" t="str">
        <f t="shared" si="189"/>
        <v/>
      </c>
      <c r="R5700" s="93" t="str">
        <f t="shared" si="189"/>
        <v/>
      </c>
      <c r="S5700" s="93" t="str">
        <f t="shared" si="189"/>
        <v/>
      </c>
      <c r="T5700" s="93" t="str">
        <f t="shared" si="189"/>
        <v/>
      </c>
      <c r="U5700" s="93" t="str">
        <f t="shared" si="189"/>
        <v/>
      </c>
      <c r="V5700" s="93">
        <f t="shared" si="189"/>
        <v>0.7</v>
      </c>
      <c r="W5700" s="93" t="str">
        <f>if(or(B5700="BAY",B5700="ISU",B5700="KSU",B5700="KU",B5700="OKST",B5700="OU",B5700="TCU",B5700="TEX",B5700="TTU",B5700="WVU",B5700="DAV",B5700="DAY",B5700="DUQ",B5700="FOR",B5700="GMU",B5700="GW",B5700="JOES",B5700="LAS",B5700="MASS",B5700="RICH",B5700="SBU",B5700="SLU",B5700="URI",B5700="VCU"),K5700,if(or(B5700="CAM",B5700="CHSO",B5700="GWEB",B5700="HAMP",B5700="HP",B5700="LONG",B5700="PRES",B5700="RAD",B5700="SCUP",B5700="UNCA",B5700="WIN"),K5701,""))</f>
        <v/>
      </c>
    </row>
    <row r="5701" hidden="1">
      <c r="B5701" s="97" t="s">
        <v>68</v>
      </c>
      <c r="C5701" s="22">
        <v>10.9</v>
      </c>
      <c r="D5701" s="101">
        <v>0.839</v>
      </c>
      <c r="F5701" s="22"/>
      <c r="G5701" s="4">
        <v>-9.0</v>
      </c>
      <c r="H5701" s="5">
        <v>-480.0</v>
      </c>
      <c r="I5701" s="12">
        <f>if(H5701&lt;0,-H5701/(-H5701+100),100/(H5701+100))/(if(H5701&lt;0,-H5701/(-H5701+100),100/(H5701+100))+if(H5700&lt;0,-H5700/(-H5700+100),100/(H5700+100)))</f>
        <v>0.7919655667</v>
      </c>
      <c r="J5701" s="5">
        <v>58.0</v>
      </c>
      <c r="K5701" s="23">
        <f>IF(C5701&lt;&gt;"",IF(C5701+G5701&gt;0,C5701+G5701,""),IF(G5701-C5700&gt;0,G5701-C5700,""))</f>
        <v>1.9</v>
      </c>
      <c r="L5701" s="15">
        <f>if(K5701&lt;&gt;"",if(J5700-J5701&lt;G5701,1,if(G5701=J5700-J5701,"Push",0)),"")</f>
        <v>0</v>
      </c>
      <c r="M5701" s="93" t="str">
        <f t="shared" ref="M5701:V5701" si="190">IF($C5701&lt;&gt;"",IF($C5701+$G5701+M$5435&gt;0,$C5701+$G5701+M$5435,""),IF($G5701-$C5700+M$5435&gt;0,$G5701-$C5700+M$5435,""))</f>
        <v/>
      </c>
      <c r="N5701" s="93">
        <f t="shared" si="190"/>
        <v>6.8</v>
      </c>
      <c r="O5701" s="93" t="str">
        <f t="shared" si="190"/>
        <v/>
      </c>
      <c r="P5701" s="93">
        <f t="shared" si="190"/>
        <v>6.2</v>
      </c>
      <c r="Q5701" s="93">
        <f t="shared" si="190"/>
        <v>6.1</v>
      </c>
      <c r="R5701" s="93">
        <f t="shared" si="190"/>
        <v>1.4</v>
      </c>
      <c r="S5701" s="93">
        <f t="shared" si="190"/>
        <v>1</v>
      </c>
      <c r="T5701" s="93">
        <f t="shared" si="190"/>
        <v>2.5</v>
      </c>
      <c r="U5701" s="93">
        <f t="shared" si="190"/>
        <v>1.8</v>
      </c>
      <c r="V5701" s="93" t="str">
        <f t="shared" si="190"/>
        <v/>
      </c>
      <c r="W5701" s="93" t="str">
        <f>if(or(B5701="BAY",B5701="ISU",B5701="KSU",B5701="KU",B5701="OKST",B5701="OU",B5701="TCU",B5701="TEX",B5701="TTU",B5701="WVU",B5701="DAV",B5701="DAY",B5701="DUQ",B5701="FOR",B5701="GMU",B5701="GW",B5701="JOES",B5701="LAS",B5701="MASS",B5701="RICH",B5701="SBU",B5701="SLU",B5701="URI",B5701="VCU"),K5701,if(or(B5701="CAM",B5701="CHSO",B5701="GWEB",B5701="HAMP",B5701="HP",B5701="LONG",B5701="PRES",B5701="RAD",B5701="SCUP",B5701="UNCA",B5701="WIN"),K5700,""))</f>
        <v/>
      </c>
    </row>
    <row r="5702" hidden="1">
      <c r="A5702" s="98">
        <v>44233.0</v>
      </c>
      <c r="B5702" s="99" t="s">
        <v>61</v>
      </c>
      <c r="C5702" s="11">
        <v>14.3</v>
      </c>
      <c r="D5702" s="103">
        <v>0.893</v>
      </c>
      <c r="E5702" s="10">
        <v>36.4</v>
      </c>
      <c r="F5702" s="11"/>
      <c r="G5702" s="4">
        <v>-13.0</v>
      </c>
      <c r="H5702" s="5">
        <v>-1115.0</v>
      </c>
      <c r="I5702" s="12">
        <f>if(H5702&lt;0,-H5702/(-H5702+100),100/(H5702+100))/(if(H5702&lt;0,-H5702/(-H5702+100),100/(H5702+100))+if(H5703&lt;0,-H5703/(-H5703+100),100/(H5703+100)))</f>
        <v>0.8801184016</v>
      </c>
      <c r="J5702" s="5">
        <v>77.0</v>
      </c>
      <c r="K5702" s="14">
        <f>IF(C5702&lt;&gt;"",IF(C5702+G5702&gt;0,C5702+G5702,""),IF(G5702-C5703&gt;0,G5702-C5703,""))</f>
        <v>1.3</v>
      </c>
      <c r="L5702" s="15">
        <f>if(K5702&lt;&gt;"",if(J5703-J5702&lt;G5702,1,if(G5702=J5703-J5702,"Push",0)),"")</f>
        <v>1</v>
      </c>
      <c r="M5702" s="93">
        <f t="shared" ref="M5702:V5702" si="191">IF($C5702&lt;&gt;"",IF($C5702+$G5702-M$5435&gt;0,$C5702+$G5702-M$5435,""),IF($G5702-$C5703-M$5435&gt;0,$G5702-$C5703-M$5435,""))</f>
        <v>4.8</v>
      </c>
      <c r="N5702" s="93" t="str">
        <f t="shared" si="191"/>
        <v/>
      </c>
      <c r="O5702" s="93">
        <f t="shared" si="191"/>
        <v>5.7</v>
      </c>
      <c r="P5702" s="93" t="str">
        <f t="shared" si="191"/>
        <v/>
      </c>
      <c r="Q5702" s="93" t="str">
        <f t="shared" si="191"/>
        <v/>
      </c>
      <c r="R5702" s="93">
        <f t="shared" si="191"/>
        <v>1.8</v>
      </c>
      <c r="S5702" s="93">
        <f t="shared" si="191"/>
        <v>2.2</v>
      </c>
      <c r="T5702" s="93">
        <f t="shared" si="191"/>
        <v>0.7</v>
      </c>
      <c r="U5702" s="93">
        <f t="shared" si="191"/>
        <v>1.4</v>
      </c>
      <c r="V5702" s="93">
        <f t="shared" si="191"/>
        <v>3.9</v>
      </c>
      <c r="W5702" s="93" t="str">
        <f>if(or(B5702="BAY",B5702="ISU",B5702="KSU",B5702="KU",B5702="OKST",B5702="OU",B5702="TCU",B5702="TEX",B5702="TTU",B5702="WVU",B5702="DAV",B5702="DAY",B5702="DUQ",B5702="FOR",B5702="GMU",B5702="GW",B5702="JOES",B5702="LAS",B5702="MASS",B5702="RICH",B5702="SBU",B5702="SLU",B5702="URI",B5702="VCU"),K5702,if(or(B5702="CAM",B5702="CHSO",B5702="GWEB",B5702="HAMP",B5702="HP",B5702="LONG",B5702="PRES",B5702="RAD",B5702="SCUP",B5702="UNCA",B5702="WIN"),K5703,""))</f>
        <v/>
      </c>
    </row>
    <row r="5703" hidden="1">
      <c r="B5703" s="100" t="s">
        <v>73</v>
      </c>
      <c r="C5703" s="22"/>
      <c r="D5703" s="22"/>
      <c r="F5703" s="22"/>
      <c r="G5703" s="4">
        <v>13.0</v>
      </c>
      <c r="H5703" s="5">
        <v>700.0</v>
      </c>
      <c r="I5703" s="12">
        <f>if(H5703&lt;0,-H5703/(-H5703+100),100/(H5703+100))/(if(H5703&lt;0,-H5703/(-H5703+100),100/(H5703+100))+if(H5702&lt;0,-H5702/(-H5702+100),100/(H5702+100)))</f>
        <v>0.1198815984</v>
      </c>
      <c r="J5703" s="5">
        <v>62.0</v>
      </c>
      <c r="K5703" s="23" t="str">
        <f>IF(C5703&lt;&gt;"",IF(C5703+G5703&gt;0,C5703+G5703,""),IF(G5703-C5702&gt;0,G5703-C5702,""))</f>
        <v/>
      </c>
      <c r="L5703" s="15" t="str">
        <f>if(K5703&lt;&gt;"",if(J5702-J5703&lt;G5703,1,if(G5703=J5702-J5703,"Push",0)),"")</f>
        <v/>
      </c>
      <c r="M5703" s="93" t="str">
        <f t="shared" ref="M5703:V5703" si="192">IF($C5703&lt;&gt;"",IF($C5703+$G5703+M$5435&gt;0,$C5703+$G5703+M$5435,""),IF($G5703-$C5702+M$5435&gt;0,$G5703-$C5702+M$5435,""))</f>
        <v/>
      </c>
      <c r="N5703" s="93">
        <f t="shared" si="192"/>
        <v>3.6</v>
      </c>
      <c r="O5703" s="93" t="str">
        <f t="shared" si="192"/>
        <v/>
      </c>
      <c r="P5703" s="93">
        <f t="shared" si="192"/>
        <v>3</v>
      </c>
      <c r="Q5703" s="93">
        <f t="shared" si="192"/>
        <v>2.9</v>
      </c>
      <c r="R5703" s="93" t="str">
        <f t="shared" si="192"/>
        <v/>
      </c>
      <c r="S5703" s="93" t="str">
        <f t="shared" si="192"/>
        <v/>
      </c>
      <c r="T5703" s="93" t="str">
        <f t="shared" si="192"/>
        <v/>
      </c>
      <c r="U5703" s="93" t="str">
        <f t="shared" si="192"/>
        <v/>
      </c>
      <c r="V5703" s="93" t="str">
        <f t="shared" si="192"/>
        <v/>
      </c>
      <c r="W5703" s="93" t="str">
        <f>if(or(B5703="BAY",B5703="ISU",B5703="KSU",B5703="KU",B5703="OKST",B5703="OU",B5703="TCU",B5703="TEX",B5703="TTU",B5703="WVU",B5703="DAV",B5703="DAY",B5703="DUQ",B5703="FOR",B5703="GMU",B5703="GW",B5703="JOES",B5703="LAS",B5703="MASS",B5703="RICH",B5703="SBU",B5703="SLU",B5703="URI",B5703="VCU"),K5703,if(or(B5703="CAM",B5703="CHSO",B5703="GWEB",B5703="HAMP",B5703="HP",B5703="LONG",B5703="PRES",B5703="RAD",B5703="SCUP",B5703="UNCA",B5703="WIN"),K5702,""))</f>
        <v/>
      </c>
    </row>
    <row r="5704" hidden="1">
      <c r="A5704" s="98">
        <v>44233.0</v>
      </c>
      <c r="B5704" s="102" t="s">
        <v>155</v>
      </c>
      <c r="C5704" s="11"/>
      <c r="D5704" s="11"/>
      <c r="E5704" s="10">
        <v>26.9</v>
      </c>
      <c r="F5704" s="11"/>
      <c r="G5704" s="4">
        <v>2.0</v>
      </c>
      <c r="H5704" s="5">
        <v>112.0</v>
      </c>
      <c r="I5704" s="12">
        <f>if(H5704&lt;0,-H5704/(-H5704+100),100/(H5704+100))/(if(H5704&lt;0,-H5704/(-H5704+100),100/(H5704+100))+if(H5705&lt;0,-H5705/(-H5705+100),100/(H5705+100)))</f>
        <v>0.4516676961</v>
      </c>
      <c r="J5704" s="5">
        <v>67.0</v>
      </c>
      <c r="K5704" s="14" t="str">
        <f>IF(C5704&lt;&gt;"",IF(C5704+G5704&gt;0,C5704+G5704,""),IF(G5704-C5705&gt;0,G5704-C5705,""))</f>
        <v/>
      </c>
      <c r="L5704" s="15" t="str">
        <f>if(K5704&lt;&gt;"",if(J5705-J5704&lt;G5704,1,if(G5704=J5705-J5704,"Push",0)),"")</f>
        <v/>
      </c>
      <c r="M5704" s="93">
        <f t="shared" ref="M5704:V5704" si="193">IF($C5704&lt;&gt;"",IF($C5704+$G5704-M$5435&gt;0,$C5704+$G5704-M$5435,""),IF($G5704-$C5705-M$5435&gt;0,$G5704-$C5705-M$5435,""))</f>
        <v>0.4</v>
      </c>
      <c r="N5704" s="93" t="str">
        <f t="shared" si="193"/>
        <v/>
      </c>
      <c r="O5704" s="93">
        <f t="shared" si="193"/>
        <v>1.3</v>
      </c>
      <c r="P5704" s="93" t="str">
        <f t="shared" si="193"/>
        <v/>
      </c>
      <c r="Q5704" s="93" t="str">
        <f t="shared" si="193"/>
        <v/>
      </c>
      <c r="R5704" s="93" t="str">
        <f t="shared" si="193"/>
        <v/>
      </c>
      <c r="S5704" s="93" t="str">
        <f t="shared" si="193"/>
        <v/>
      </c>
      <c r="T5704" s="93" t="str">
        <f t="shared" si="193"/>
        <v/>
      </c>
      <c r="U5704" s="93" t="str">
        <f t="shared" si="193"/>
        <v/>
      </c>
      <c r="V5704" s="93" t="str">
        <f t="shared" si="193"/>
        <v/>
      </c>
      <c r="W5704" s="93" t="str">
        <f>if(or(B5704="BAY",B5704="ISU",B5704="KSU",B5704="KU",B5704="OKST",B5704="OU",B5704="TCU",B5704="TEX",B5704="TTU",B5704="WVU",B5704="DAV",B5704="DAY",B5704="DUQ",B5704="FOR",B5704="GMU",B5704="GW",B5704="JOES",B5704="LAS",B5704="MASS",B5704="RICH",B5704="SBU",B5704="SLU",B5704="URI",B5704="VCU"),K5704,if(or(B5704="CAM",B5704="CHSO",B5704="GWEB",B5704="HAMP",B5704="HP",B5704="LONG",B5704="PRES",B5704="RAD",B5704="SCUP",B5704="UNCA",B5704="WIN"),K5705,""))</f>
        <v/>
      </c>
    </row>
    <row r="5705" hidden="1">
      <c r="B5705" s="97" t="s">
        <v>468</v>
      </c>
      <c r="C5705" s="22">
        <v>5.1</v>
      </c>
      <c r="D5705" s="101">
        <v>0.694</v>
      </c>
      <c r="F5705" s="22"/>
      <c r="G5705" s="4">
        <v>-2.0</v>
      </c>
      <c r="H5705" s="5">
        <v>-134.0</v>
      </c>
      <c r="I5705" s="12">
        <f>if(H5705&lt;0,-H5705/(-H5705+100),100/(H5705+100))/(if(H5705&lt;0,-H5705/(-H5705+100),100/(H5705+100))+if(H5704&lt;0,-H5704/(-H5704+100),100/(H5704+100)))</f>
        <v>0.5483323039</v>
      </c>
      <c r="J5705" s="5">
        <v>73.0</v>
      </c>
      <c r="K5705" s="23">
        <f>IF(C5705&lt;&gt;"",IF(C5705+G5705&gt;0,C5705+G5705,""),IF(G5705-C5704&gt;0,G5705-C5704,""))</f>
        <v>3.1</v>
      </c>
      <c r="L5705" s="15">
        <f>if(K5705&lt;&gt;"",if(J5704-J5705&lt;G5705,1,if(G5705=J5704-J5705,"Push",0)),"")</f>
        <v>1</v>
      </c>
      <c r="M5705" s="93" t="str">
        <f t="shared" ref="M5705:V5705" si="194">IF($C5705&lt;&gt;"",IF($C5705+$G5705+M$5435&gt;0,$C5705+$G5705+M$5435,""),IF($G5705-$C5704+M$5435&gt;0,$G5705-$C5704+M$5435,""))</f>
        <v/>
      </c>
      <c r="N5705" s="93">
        <f t="shared" si="194"/>
        <v>8</v>
      </c>
      <c r="O5705" s="93" t="str">
        <f t="shared" si="194"/>
        <v/>
      </c>
      <c r="P5705" s="93">
        <f t="shared" si="194"/>
        <v>7.4</v>
      </c>
      <c r="Q5705" s="93">
        <f t="shared" si="194"/>
        <v>7.3</v>
      </c>
      <c r="R5705" s="93">
        <f t="shared" si="194"/>
        <v>2.6</v>
      </c>
      <c r="S5705" s="93">
        <f t="shared" si="194"/>
        <v>2.2</v>
      </c>
      <c r="T5705" s="93">
        <f t="shared" si="194"/>
        <v>3.7</v>
      </c>
      <c r="U5705" s="93">
        <f t="shared" si="194"/>
        <v>3</v>
      </c>
      <c r="V5705" s="93">
        <f t="shared" si="194"/>
        <v>0.5</v>
      </c>
      <c r="W5705" s="93" t="str">
        <f>if(or(B5705="BAY",B5705="ISU",B5705="KSU",B5705="KU",B5705="OKST",B5705="OU",B5705="TCU",B5705="TEX",B5705="TTU",B5705="WVU",B5705="DAV",B5705="DAY",B5705="DUQ",B5705="FOR",B5705="GMU",B5705="GW",B5705="JOES",B5705="LAS",B5705="MASS",B5705="RICH",B5705="SBU",B5705="SLU",B5705="URI",B5705="VCU"),K5705,if(or(B5705="CAM",B5705="CHSO",B5705="GWEB",B5705="HAMP",B5705="HP",B5705="LONG",B5705="PRES",B5705="RAD",B5705="SCUP",B5705="UNCA",B5705="WIN"),K5704,""))</f>
        <v/>
      </c>
    </row>
    <row r="5706" hidden="1">
      <c r="A5706" s="98">
        <v>44233.0</v>
      </c>
      <c r="B5706" s="102" t="s">
        <v>175</v>
      </c>
      <c r="C5706" s="11"/>
      <c r="D5706" s="11"/>
      <c r="E5706" s="10">
        <v>17.0</v>
      </c>
      <c r="F5706" s="11"/>
      <c r="G5706" s="4">
        <v>24.5</v>
      </c>
      <c r="I5706" s="12"/>
      <c r="J5706" s="5">
        <v>58.0</v>
      </c>
      <c r="K5706" s="14" t="str">
        <f>IF(C5706&lt;&gt;"",IF(C5706+G5706&gt;0,C5706+G5706,""),IF(G5706-C5707&gt;0,G5706-C5707,""))</f>
        <v/>
      </c>
      <c r="L5706" s="15" t="str">
        <f>if(K5706&lt;&gt;"",if(J5707-J5706&lt;G5706,1,if(G5706=J5707-J5706,"Push",0)),"")</f>
        <v/>
      </c>
      <c r="M5706" s="93">
        <f t="shared" ref="M5706:V5706" si="195">IF($C5706&lt;&gt;"",IF($C5706+$G5706-M$5435&gt;0,$C5706+$G5706-M$5435,""),IF($G5706-$C5707-M$5435&gt;0,$G5706-$C5707-M$5435,""))</f>
        <v>1.6</v>
      </c>
      <c r="N5706" s="93" t="str">
        <f t="shared" si="195"/>
        <v/>
      </c>
      <c r="O5706" s="93">
        <f t="shared" si="195"/>
        <v>2.5</v>
      </c>
      <c r="P5706" s="93" t="str">
        <f t="shared" si="195"/>
        <v/>
      </c>
      <c r="Q5706" s="93" t="str">
        <f t="shared" si="195"/>
        <v/>
      </c>
      <c r="R5706" s="93" t="str">
        <f t="shared" si="195"/>
        <v/>
      </c>
      <c r="S5706" s="93" t="str">
        <f t="shared" si="195"/>
        <v/>
      </c>
      <c r="T5706" s="93" t="str">
        <f t="shared" si="195"/>
        <v/>
      </c>
      <c r="U5706" s="93" t="str">
        <f t="shared" si="195"/>
        <v/>
      </c>
      <c r="V5706" s="93">
        <f t="shared" si="195"/>
        <v>0.7</v>
      </c>
      <c r="W5706" s="93" t="str">
        <f>if(or(B5706="BAY",B5706="ISU",B5706="KSU",B5706="KU",B5706="OKST",B5706="OU",B5706="TCU",B5706="TEX",B5706="TTU",B5706="WVU",B5706="DAV",B5706="DAY",B5706="DUQ",B5706="FOR",B5706="GMU",B5706="GW",B5706="JOES",B5706="LAS",B5706="MASS",B5706="RICH",B5706="SBU",B5706="SLU",B5706="URI",B5706="VCU"),K5706,if(or(B5706="CAM",B5706="CHSO",B5706="GWEB",B5706="HAMP",B5706="HP",B5706="LONG",B5706="PRES",B5706="RAD",B5706="SCUP",B5706="UNCA",B5706="WIN"),K5707,""))</f>
        <v/>
      </c>
    </row>
    <row r="5707" hidden="1">
      <c r="B5707" s="97" t="s">
        <v>305</v>
      </c>
      <c r="C5707" s="22">
        <v>26.4</v>
      </c>
      <c r="D5707" s="101">
        <v>0.978</v>
      </c>
      <c r="F5707" s="22"/>
      <c r="G5707" s="4">
        <v>-24.5</v>
      </c>
      <c r="I5707" s="12"/>
      <c r="J5707" s="5">
        <v>95.0</v>
      </c>
      <c r="K5707" s="23">
        <f>IF(C5707&lt;&gt;"",IF(C5707+G5707&gt;0,C5707+G5707,""),IF(G5707-C5706&gt;0,G5707-C5706,""))</f>
        <v>1.9</v>
      </c>
      <c r="L5707" s="15">
        <f>if(K5707&lt;&gt;"",if(J5706-J5707&lt;G5707,1,if(G5707=J5706-J5707,"Push",0)),"")</f>
        <v>1</v>
      </c>
      <c r="M5707" s="93" t="str">
        <f t="shared" ref="M5707:V5707" si="196">IF($C5707&lt;&gt;"",IF($C5707+$G5707+M$5435&gt;0,$C5707+$G5707+M$5435,""),IF($G5707-$C5706+M$5435&gt;0,$G5707-$C5706+M$5435,""))</f>
        <v/>
      </c>
      <c r="N5707" s="93">
        <f t="shared" si="196"/>
        <v>6.8</v>
      </c>
      <c r="O5707" s="93" t="str">
        <f t="shared" si="196"/>
        <v/>
      </c>
      <c r="P5707" s="93">
        <f t="shared" si="196"/>
        <v>6.2</v>
      </c>
      <c r="Q5707" s="93">
        <f t="shared" si="196"/>
        <v>6.1</v>
      </c>
      <c r="R5707" s="93">
        <f t="shared" si="196"/>
        <v>1.4</v>
      </c>
      <c r="S5707" s="93">
        <f t="shared" si="196"/>
        <v>1</v>
      </c>
      <c r="T5707" s="93">
        <f t="shared" si="196"/>
        <v>2.5</v>
      </c>
      <c r="U5707" s="93">
        <f t="shared" si="196"/>
        <v>1.8</v>
      </c>
      <c r="V5707" s="93" t="str">
        <f t="shared" si="196"/>
        <v/>
      </c>
      <c r="W5707" s="93" t="str">
        <f>if(or(B5707="BAY",B5707="ISU",B5707="KSU",B5707="KU",B5707="OKST",B5707="OU",B5707="TCU",B5707="TEX",B5707="TTU",B5707="WVU",B5707="DAV",B5707="DAY",B5707="DUQ",B5707="FOR",B5707="GMU",B5707="GW",B5707="JOES",B5707="LAS",B5707="MASS",B5707="RICH",B5707="SBU",B5707="SLU",B5707="URI",B5707="VCU"),K5707,if(or(B5707="CAM",B5707="CHSO",B5707="GWEB",B5707="HAMP",B5707="HP",B5707="LONG",B5707="PRES",B5707="RAD",B5707="SCUP",B5707="UNCA",B5707="WIN"),K5706,""))</f>
        <v/>
      </c>
    </row>
    <row r="5708" hidden="1">
      <c r="A5708" s="98">
        <v>44233.0</v>
      </c>
      <c r="B5708" s="102" t="s">
        <v>34</v>
      </c>
      <c r="C5708" s="11"/>
      <c r="D5708" s="11"/>
      <c r="E5708" s="10">
        <v>91.9</v>
      </c>
      <c r="F5708" s="11"/>
      <c r="G5708" s="4">
        <v>4.0</v>
      </c>
      <c r="H5708" s="5">
        <v>155.0</v>
      </c>
      <c r="I5708" s="12">
        <f>if(H5708&lt;0,-H5708/(-H5708+100),100/(H5708+100))/(if(H5708&lt;0,-H5708/(-H5708+100),100/(H5708+100))+if(H5709&lt;0,-H5709/(-H5709+100),100/(H5709+100)))</f>
        <v>0.3779654202</v>
      </c>
      <c r="J5708" s="5">
        <v>91.0</v>
      </c>
      <c r="K5708" s="14">
        <f>IF(C5708&lt;&gt;"",IF(C5708+G5708&gt;0,C5708+G5708,""),IF(G5708-C5709&gt;0,G5708-C5709,""))</f>
        <v>3.1</v>
      </c>
      <c r="L5708" s="15">
        <f>if(K5708&lt;&gt;"",if(J5709-J5708&lt;G5708,1,if(G5708=J5709-J5708,"Push",0)),"")</f>
        <v>1</v>
      </c>
      <c r="M5708" s="93">
        <f t="shared" ref="M5708:V5708" si="197">IF($C5708&lt;&gt;"",IF($C5708+$G5708-M$5435&gt;0,$C5708+$G5708-M$5435,""),IF($G5708-$C5709-M$5435&gt;0,$G5708-$C5709-M$5435,""))</f>
        <v>6.6</v>
      </c>
      <c r="N5708" s="93" t="str">
        <f t="shared" si="197"/>
        <v/>
      </c>
      <c r="O5708" s="93">
        <f t="shared" si="197"/>
        <v>7.5</v>
      </c>
      <c r="P5708" s="93" t="str">
        <f t="shared" si="197"/>
        <v/>
      </c>
      <c r="Q5708" s="93" t="str">
        <f t="shared" si="197"/>
        <v/>
      </c>
      <c r="R5708" s="93">
        <f t="shared" si="197"/>
        <v>3.6</v>
      </c>
      <c r="S5708" s="93">
        <f t="shared" si="197"/>
        <v>4</v>
      </c>
      <c r="T5708" s="93">
        <f t="shared" si="197"/>
        <v>2.5</v>
      </c>
      <c r="U5708" s="93">
        <f t="shared" si="197"/>
        <v>3.2</v>
      </c>
      <c r="V5708" s="93">
        <f t="shared" si="197"/>
        <v>5.7</v>
      </c>
      <c r="W5708" s="93" t="str">
        <f>if(or(B5708="BAY",B5708="ISU",B5708="KSU",B5708="KU",B5708="OKST",B5708="OU",B5708="TCU",B5708="TEX",B5708="TTU",B5708="WVU",B5708="DAV",B5708="DAY",B5708="DUQ",B5708="FOR",B5708="GMU",B5708="GW",B5708="JOES",B5708="LAS",B5708="MASS",B5708="RICH",B5708="SBU",B5708="SLU",B5708="URI",B5708="VCU"),K5708,if(or(B5708="CAM",B5708="CHSO",B5708="GWEB",B5708="HAMP",B5708="HP",B5708="LONG",B5708="PRES",B5708="RAD",B5708="SCUP",B5708="UNCA",B5708="WIN"),K5709,""))</f>
        <v/>
      </c>
    </row>
    <row r="5709" hidden="1">
      <c r="B5709" s="97" t="s">
        <v>281</v>
      </c>
      <c r="C5709" s="22">
        <v>0.9</v>
      </c>
      <c r="D5709" s="101">
        <v>0.533</v>
      </c>
      <c r="F5709" s="22"/>
      <c r="G5709" s="4">
        <v>-4.0</v>
      </c>
      <c r="H5709" s="5">
        <v>-182.0</v>
      </c>
      <c r="I5709" s="12">
        <f>if(H5709&lt;0,-H5709/(-H5709+100),100/(H5709+100))/(if(H5709&lt;0,-H5709/(-H5709+100),100/(H5709+100))+if(H5708&lt;0,-H5708/(-H5708+100),100/(H5708+100)))</f>
        <v>0.6220345798</v>
      </c>
      <c r="J5709" s="5">
        <v>87.0</v>
      </c>
      <c r="K5709" s="23" t="str">
        <f>IF(C5709&lt;&gt;"",IF(C5709+G5709&gt;0,C5709+G5709,""),IF(G5709-C5708&gt;0,G5709-C5708,""))</f>
        <v/>
      </c>
      <c r="L5709" s="15" t="str">
        <f>if(K5709&lt;&gt;"",if(J5708-J5709&lt;G5709,1,if(G5709=J5708-J5709,"Push",0)),"")</f>
        <v/>
      </c>
      <c r="M5709" s="93" t="str">
        <f t="shared" ref="M5709:V5709" si="198">IF($C5709&lt;&gt;"",IF($C5709+$G5709+M$5435&gt;0,$C5709+$G5709+M$5435,""),IF($G5709-$C5708+M$5435&gt;0,$G5709-$C5708+M$5435,""))</f>
        <v/>
      </c>
      <c r="N5709" s="93">
        <f t="shared" si="198"/>
        <v>1.8</v>
      </c>
      <c r="O5709" s="93" t="str">
        <f t="shared" si="198"/>
        <v/>
      </c>
      <c r="P5709" s="93">
        <f t="shared" si="198"/>
        <v>1.2</v>
      </c>
      <c r="Q5709" s="93">
        <f t="shared" si="198"/>
        <v>1.1</v>
      </c>
      <c r="R5709" s="93" t="str">
        <f t="shared" si="198"/>
        <v/>
      </c>
      <c r="S5709" s="93" t="str">
        <f t="shared" si="198"/>
        <v/>
      </c>
      <c r="T5709" s="93" t="str">
        <f t="shared" si="198"/>
        <v/>
      </c>
      <c r="U5709" s="93" t="str">
        <f t="shared" si="198"/>
        <v/>
      </c>
      <c r="V5709" s="93" t="str">
        <f t="shared" si="198"/>
        <v/>
      </c>
      <c r="W5709" s="93" t="str">
        <f>if(or(B5709="BAY",B5709="ISU",B5709="KSU",B5709="KU",B5709="OKST",B5709="OU",B5709="TCU",B5709="TEX",B5709="TTU",B5709="WVU",B5709="DAV",B5709="DAY",B5709="DUQ",B5709="FOR",B5709="GMU",B5709="GW",B5709="JOES",B5709="LAS",B5709="MASS",B5709="RICH",B5709="SBU",B5709="SLU",B5709="URI",B5709="VCU"),K5709,if(or(B5709="CAM",B5709="CHSO",B5709="GWEB",B5709="HAMP",B5709="HP",B5709="LONG",B5709="PRES",B5709="RAD",B5709="SCUP",B5709="UNCA",B5709="WIN"),K5708,""))</f>
        <v/>
      </c>
    </row>
    <row r="5710" hidden="1">
      <c r="A5710" s="98">
        <v>44233.0</v>
      </c>
      <c r="B5710" s="102" t="s">
        <v>192</v>
      </c>
      <c r="C5710" s="11"/>
      <c r="D5710" s="11"/>
      <c r="E5710" s="10">
        <v>71.5</v>
      </c>
      <c r="F5710" s="11"/>
      <c r="G5710" s="4">
        <v>5.5</v>
      </c>
      <c r="H5710" s="5">
        <v>195.0</v>
      </c>
      <c r="I5710" s="12">
        <f>if(H5710&lt;0,-H5710/(-H5710+100),100/(H5710+100))/(if(H5710&lt;0,-H5710/(-H5710+100),100/(H5710+100))+if(H5711&lt;0,-H5711/(-H5711+100),100/(H5711+100)))</f>
        <v>0.3231093421</v>
      </c>
      <c r="J5710" s="5">
        <v>75.0</v>
      </c>
      <c r="K5710" s="14">
        <f>IF(C5710&lt;&gt;"",IF(C5710+G5710&gt;0,C5710+G5710,""),IF(G5710-C5711&gt;0,G5710-C5711,""))</f>
        <v>1.9</v>
      </c>
      <c r="L5710" s="15">
        <f>if(K5710&lt;&gt;"",if(J5711-J5710&lt;G5710,1,if(G5710=J5711-J5710,"Push",0)),"")</f>
        <v>1</v>
      </c>
      <c r="M5710" s="93">
        <f t="shared" ref="M5710:V5710" si="199">IF($C5710&lt;&gt;"",IF($C5710+$G5710-M$5435&gt;0,$C5710+$G5710-M$5435,""),IF($G5710-$C5711-M$5435&gt;0,$G5710-$C5711-M$5435,""))</f>
        <v>5.4</v>
      </c>
      <c r="N5710" s="93" t="str">
        <f t="shared" si="199"/>
        <v/>
      </c>
      <c r="O5710" s="93">
        <f t="shared" si="199"/>
        <v>6.3</v>
      </c>
      <c r="P5710" s="93" t="str">
        <f t="shared" si="199"/>
        <v/>
      </c>
      <c r="Q5710" s="93" t="str">
        <f t="shared" si="199"/>
        <v/>
      </c>
      <c r="R5710" s="93">
        <f t="shared" si="199"/>
        <v>2.4</v>
      </c>
      <c r="S5710" s="93">
        <f t="shared" si="199"/>
        <v>2.8</v>
      </c>
      <c r="T5710" s="93">
        <f t="shared" si="199"/>
        <v>1.3</v>
      </c>
      <c r="U5710" s="93">
        <f t="shared" si="199"/>
        <v>2</v>
      </c>
      <c r="V5710" s="93">
        <f t="shared" si="199"/>
        <v>4.5</v>
      </c>
      <c r="W5710" s="93" t="str">
        <f>if(or(B5710="BAY",B5710="ISU",B5710="KSU",B5710="KU",B5710="OKST",B5710="OU",B5710="TCU",B5710="TEX",B5710="TTU",B5710="WVU",B5710="DAV",B5710="DAY",B5710="DUQ",B5710="FOR",B5710="GMU",B5710="GW",B5710="JOES",B5710="LAS",B5710="MASS",B5710="RICH",B5710="SBU",B5710="SLU",B5710="URI",B5710="VCU"),K5710,if(or(B5710="CAM",B5710="CHSO",B5710="GWEB",B5710="HAMP",B5710="HP",B5710="LONG",B5710="PRES",B5710="RAD",B5710="SCUP",B5710="UNCA",B5710="WIN"),K5711,""))</f>
        <v/>
      </c>
    </row>
    <row r="5711" hidden="1">
      <c r="B5711" s="97" t="s">
        <v>174</v>
      </c>
      <c r="C5711" s="22">
        <v>3.6</v>
      </c>
      <c r="D5711" s="101">
        <v>0.638</v>
      </c>
      <c r="F5711" s="22"/>
      <c r="G5711" s="4">
        <v>-5.5</v>
      </c>
      <c r="H5711" s="5">
        <v>-245.0</v>
      </c>
      <c r="I5711" s="12">
        <f>if(H5711&lt;0,-H5711/(-H5711+100),100/(H5711+100))/(if(H5711&lt;0,-H5711/(-H5711+100),100/(H5711+100))+if(H5710&lt;0,-H5710/(-H5710+100),100/(H5710+100)))</f>
        <v>0.6768906579</v>
      </c>
      <c r="J5711" s="5">
        <v>67.0</v>
      </c>
      <c r="K5711" s="23" t="str">
        <f>IF(C5711&lt;&gt;"",IF(C5711+G5711&gt;0,C5711+G5711,""),IF(G5711-C5710&gt;0,G5711-C5710,""))</f>
        <v/>
      </c>
      <c r="L5711" s="15" t="str">
        <f>if(K5711&lt;&gt;"",if(J5710-J5711&lt;G5711,1,if(G5711=J5710-J5711,"Push",0)),"")</f>
        <v/>
      </c>
      <c r="M5711" s="93" t="str">
        <f t="shared" ref="M5711:V5711" si="200">IF($C5711&lt;&gt;"",IF($C5711+$G5711+M$5435&gt;0,$C5711+$G5711+M$5435,""),IF($G5711-$C5710+M$5435&gt;0,$G5711-$C5710+M$5435,""))</f>
        <v/>
      </c>
      <c r="N5711" s="93">
        <f t="shared" si="200"/>
        <v>3</v>
      </c>
      <c r="O5711" s="93" t="str">
        <f t="shared" si="200"/>
        <v/>
      </c>
      <c r="P5711" s="93">
        <f t="shared" si="200"/>
        <v>2.4</v>
      </c>
      <c r="Q5711" s="93">
        <f t="shared" si="200"/>
        <v>2.3</v>
      </c>
      <c r="R5711" s="93" t="str">
        <f t="shared" si="200"/>
        <v/>
      </c>
      <c r="S5711" s="93" t="str">
        <f t="shared" si="200"/>
        <v/>
      </c>
      <c r="T5711" s="93" t="str">
        <f t="shared" si="200"/>
        <v/>
      </c>
      <c r="U5711" s="93" t="str">
        <f t="shared" si="200"/>
        <v/>
      </c>
      <c r="V5711" s="93" t="str">
        <f t="shared" si="200"/>
        <v/>
      </c>
      <c r="W5711" s="93" t="str">
        <f>if(or(B5711="BAY",B5711="ISU",B5711="KSU",B5711="KU",B5711="OKST",B5711="OU",B5711="TCU",B5711="TEX",B5711="TTU",B5711="WVU",B5711="DAV",B5711="DAY",B5711="DUQ",B5711="FOR",B5711="GMU",B5711="GW",B5711="JOES",B5711="LAS",B5711="MASS",B5711="RICH",B5711="SBU",B5711="SLU",B5711="URI",B5711="VCU"),K5711,if(or(B5711="CAM",B5711="CHSO",B5711="GWEB",B5711="HAMP",B5711="HP",B5711="LONG",B5711="PRES",B5711="RAD",B5711="SCUP",B5711="UNCA",B5711="WIN"),K5710,""))</f>
        <v/>
      </c>
    </row>
    <row r="5712" hidden="1">
      <c r="A5712" s="98">
        <v>44233.0</v>
      </c>
      <c r="B5712" s="102" t="s">
        <v>259</v>
      </c>
      <c r="C5712" s="11"/>
      <c r="D5712" s="11"/>
      <c r="E5712" s="10">
        <v>67.1</v>
      </c>
      <c r="F5712" s="11"/>
      <c r="G5712" s="4">
        <v>5.5</v>
      </c>
      <c r="H5712" s="5">
        <v>195.0</v>
      </c>
      <c r="I5712" s="12">
        <f>if(H5712&lt;0,-H5712/(-H5712+100),100/(H5712+100))/(if(H5712&lt;0,-H5712/(-H5712+100),100/(H5712+100))+if(H5713&lt;0,-H5713/(-H5713+100),100/(H5713+100)))</f>
        <v>0.3244274809</v>
      </c>
      <c r="J5712" s="5">
        <v>70.0</v>
      </c>
      <c r="K5712" s="14">
        <f>IF(C5712&lt;&gt;"",IF(C5712+G5712&gt;0,C5712+G5712,""),IF(G5712-C5713&gt;0,G5712-C5713,""))</f>
        <v>1.3</v>
      </c>
      <c r="L5712" s="15">
        <f>if(K5712&lt;&gt;"",if(J5713-J5712&lt;G5712,1,if(G5712=J5713-J5712,"Push",0)),"")</f>
        <v>1</v>
      </c>
      <c r="M5712" s="93">
        <f t="shared" ref="M5712:V5712" si="201">IF($C5712&lt;&gt;"",IF($C5712+$G5712-M$5435&gt;0,$C5712+$G5712-M$5435,""),IF($G5712-$C5713-M$5435&gt;0,$G5712-$C5713-M$5435,""))</f>
        <v>4.8</v>
      </c>
      <c r="N5712" s="93" t="str">
        <f t="shared" si="201"/>
        <v/>
      </c>
      <c r="O5712" s="93">
        <f t="shared" si="201"/>
        <v>5.7</v>
      </c>
      <c r="P5712" s="93" t="str">
        <f t="shared" si="201"/>
        <v/>
      </c>
      <c r="Q5712" s="93" t="str">
        <f t="shared" si="201"/>
        <v/>
      </c>
      <c r="R5712" s="93">
        <f t="shared" si="201"/>
        <v>1.8</v>
      </c>
      <c r="S5712" s="93">
        <f t="shared" si="201"/>
        <v>2.2</v>
      </c>
      <c r="T5712" s="93">
        <f t="shared" si="201"/>
        <v>0.7</v>
      </c>
      <c r="U5712" s="93">
        <f t="shared" si="201"/>
        <v>1.4</v>
      </c>
      <c r="V5712" s="93">
        <f t="shared" si="201"/>
        <v>3.9</v>
      </c>
      <c r="W5712" s="93" t="str">
        <f>if(or(B5712="BAY",B5712="ISU",B5712="KSU",B5712="KU",B5712="OKST",B5712="OU",B5712="TCU",B5712="TEX",B5712="TTU",B5712="WVU",B5712="DAV",B5712="DAY",B5712="DUQ",B5712="FOR",B5712="GMU",B5712="GW",B5712="JOES",B5712="LAS",B5712="MASS",B5712="RICH",B5712="SBU",B5712="SLU",B5712="URI",B5712="VCU"),K5712,if(or(B5712="CAM",B5712="CHSO",B5712="GWEB",B5712="HAMP",B5712="HP",B5712="LONG",B5712="PRES",B5712="RAD",B5712="SCUP",B5712="UNCA",B5712="WIN"),K5713,""))</f>
        <v/>
      </c>
    </row>
    <row r="5713" hidden="1">
      <c r="B5713" s="97" t="s">
        <v>304</v>
      </c>
      <c r="C5713" s="22">
        <v>4.2</v>
      </c>
      <c r="D5713" s="101">
        <v>0.646</v>
      </c>
      <c r="F5713" s="22"/>
      <c r="G5713" s="4">
        <v>-5.5</v>
      </c>
      <c r="H5713" s="5">
        <v>-240.0</v>
      </c>
      <c r="I5713" s="12">
        <f>if(H5713&lt;0,-H5713/(-H5713+100),100/(H5713+100))/(if(H5713&lt;0,-H5713/(-H5713+100),100/(H5713+100))+if(H5712&lt;0,-H5712/(-H5712+100),100/(H5712+100)))</f>
        <v>0.6755725191</v>
      </c>
      <c r="J5713" s="5">
        <v>73.0</v>
      </c>
      <c r="K5713" s="23" t="str">
        <f>IF(C5713&lt;&gt;"",IF(C5713+G5713&gt;0,C5713+G5713,""),IF(G5713-C5712&gt;0,G5713-C5712,""))</f>
        <v/>
      </c>
      <c r="L5713" s="15" t="str">
        <f>if(K5713&lt;&gt;"",if(J5712-J5713&lt;G5713,1,if(G5713=J5712-J5713,"Push",0)),"")</f>
        <v/>
      </c>
      <c r="M5713" s="93" t="str">
        <f t="shared" ref="M5713:V5713" si="202">IF($C5713&lt;&gt;"",IF($C5713+$G5713+M$5435&gt;0,$C5713+$G5713+M$5435,""),IF($G5713-$C5712+M$5435&gt;0,$G5713-$C5712+M$5435,""))</f>
        <v/>
      </c>
      <c r="N5713" s="93">
        <f t="shared" si="202"/>
        <v>3.6</v>
      </c>
      <c r="O5713" s="93" t="str">
        <f t="shared" si="202"/>
        <v/>
      </c>
      <c r="P5713" s="93">
        <f t="shared" si="202"/>
        <v>3</v>
      </c>
      <c r="Q5713" s="93">
        <f t="shared" si="202"/>
        <v>2.9</v>
      </c>
      <c r="R5713" s="93" t="str">
        <f t="shared" si="202"/>
        <v/>
      </c>
      <c r="S5713" s="93" t="str">
        <f t="shared" si="202"/>
        <v/>
      </c>
      <c r="T5713" s="93" t="str">
        <f t="shared" si="202"/>
        <v/>
      </c>
      <c r="U5713" s="93" t="str">
        <f t="shared" si="202"/>
        <v/>
      </c>
      <c r="V5713" s="93" t="str">
        <f t="shared" si="202"/>
        <v/>
      </c>
      <c r="W5713" s="93" t="str">
        <f>if(or(B5713="BAY",B5713="ISU",B5713="KSU",B5713="KU",B5713="OKST",B5713="OU",B5713="TCU",B5713="TEX",B5713="TTU",B5713="WVU",B5713="DAV",B5713="DAY",B5713="DUQ",B5713="FOR",B5713="GMU",B5713="GW",B5713="JOES",B5713="LAS",B5713="MASS",B5713="RICH",B5713="SBU",B5713="SLU",B5713="URI",B5713="VCU"),K5713,if(or(B5713="CAM",B5713="CHSO",B5713="GWEB",B5713="HAMP",B5713="HP",B5713="LONG",B5713="PRES",B5713="RAD",B5713="SCUP",B5713="UNCA",B5713="WIN"),K5712,""))</f>
        <v/>
      </c>
    </row>
    <row r="5714" hidden="1">
      <c r="A5714" s="98">
        <v>44233.0</v>
      </c>
      <c r="B5714" s="102" t="s">
        <v>104</v>
      </c>
      <c r="C5714" s="11"/>
      <c r="D5714" s="11"/>
      <c r="E5714" s="10">
        <v>63.3</v>
      </c>
      <c r="F5714" s="11"/>
      <c r="G5714" s="4">
        <v>2.0</v>
      </c>
      <c r="H5714" s="5">
        <v>112.0</v>
      </c>
      <c r="I5714" s="12">
        <f>if(H5714&lt;0,-H5714/(-H5714+100),100/(H5714+100))/(if(H5714&lt;0,-H5714/(-H5714+100),100/(H5714+100))+if(H5715&lt;0,-H5715/(-H5715+100),100/(H5715+100)))</f>
        <v>0.4516676961</v>
      </c>
      <c r="J5714" s="5">
        <v>66.0</v>
      </c>
      <c r="K5714" s="14" t="str">
        <f>IF(C5714&lt;&gt;"",IF(C5714+G5714&gt;0,C5714+G5714,""),IF(G5714-C5715&gt;0,G5714-C5715,""))</f>
        <v/>
      </c>
      <c r="L5714" s="15" t="str">
        <f>if(K5714&lt;&gt;"",if(J5715-J5714&lt;G5714,1,if(G5714=J5715-J5714,"Push",0)),"")</f>
        <v/>
      </c>
      <c r="M5714" s="93">
        <f t="shared" ref="M5714:V5714" si="203">IF($C5714&lt;&gt;"",IF($C5714+$G5714-M$5435&gt;0,$C5714+$G5714-M$5435,""),IF($G5714-$C5715-M$5435&gt;0,$G5714-$C5715-M$5435,""))</f>
        <v>1.7</v>
      </c>
      <c r="N5714" s="93" t="str">
        <f t="shared" si="203"/>
        <v/>
      </c>
      <c r="O5714" s="93">
        <f t="shared" si="203"/>
        <v>2.6</v>
      </c>
      <c r="P5714" s="93" t="str">
        <f t="shared" si="203"/>
        <v/>
      </c>
      <c r="Q5714" s="93" t="str">
        <f t="shared" si="203"/>
        <v/>
      </c>
      <c r="R5714" s="93" t="str">
        <f t="shared" si="203"/>
        <v/>
      </c>
      <c r="S5714" s="93" t="str">
        <f t="shared" si="203"/>
        <v/>
      </c>
      <c r="T5714" s="93" t="str">
        <f t="shared" si="203"/>
        <v/>
      </c>
      <c r="U5714" s="93" t="str">
        <f t="shared" si="203"/>
        <v/>
      </c>
      <c r="V5714" s="93">
        <f t="shared" si="203"/>
        <v>0.8</v>
      </c>
      <c r="W5714" s="93" t="str">
        <f>if(or(B5714="BAY",B5714="ISU",B5714="KSU",B5714="KU",B5714="OKST",B5714="OU",B5714="TCU",B5714="TEX",B5714="TTU",B5714="WVU",B5714="DAV",B5714="DAY",B5714="DUQ",B5714="FOR",B5714="GMU",B5714="GW",B5714="JOES",B5714="LAS",B5714="MASS",B5714="RICH",B5714="SBU",B5714="SLU",B5714="URI",B5714="VCU"),K5714,if(or(B5714="CAM",B5714="CHSO",B5714="GWEB",B5714="HAMP",B5714="HP",B5714="LONG",B5714="PRES",B5714="RAD",B5714="SCUP",B5714="UNCA",B5714="WIN"),K5715,""))</f>
        <v/>
      </c>
    </row>
    <row r="5715" hidden="1">
      <c r="B5715" s="97" t="s">
        <v>28</v>
      </c>
      <c r="C5715" s="22">
        <v>3.8</v>
      </c>
      <c r="D5715" s="101">
        <v>0.649</v>
      </c>
      <c r="F5715" s="22"/>
      <c r="G5715" s="4">
        <v>-2.0</v>
      </c>
      <c r="H5715" s="5">
        <v>-134.0</v>
      </c>
      <c r="I5715" s="12">
        <f>if(H5715&lt;0,-H5715/(-H5715+100),100/(H5715+100))/(if(H5715&lt;0,-H5715/(-H5715+100),100/(H5715+100))+if(H5714&lt;0,-H5714/(-H5714+100),100/(H5714+100)))</f>
        <v>0.5483323039</v>
      </c>
      <c r="J5715" s="5">
        <v>68.0</v>
      </c>
      <c r="K5715" s="23">
        <f>IF(C5715&lt;&gt;"",IF(C5715+G5715&gt;0,C5715+G5715,""),IF(G5715-C5714&gt;0,G5715-C5714,""))</f>
        <v>1.8</v>
      </c>
      <c r="L5715" s="15" t="str">
        <f>if(K5715&lt;&gt;"",if(J5714-J5715&lt;G5715,1,if(G5715=J5714-J5715,"Push",0)),"")</f>
        <v>Push</v>
      </c>
      <c r="M5715" s="93" t="str">
        <f t="shared" ref="M5715:V5715" si="204">IF($C5715&lt;&gt;"",IF($C5715+$G5715+M$5435&gt;0,$C5715+$G5715+M$5435,""),IF($G5715-$C5714+M$5435&gt;0,$G5715-$C5714+M$5435,""))</f>
        <v/>
      </c>
      <c r="N5715" s="93">
        <f t="shared" si="204"/>
        <v>6.7</v>
      </c>
      <c r="O5715" s="93" t="str">
        <f t="shared" si="204"/>
        <v/>
      </c>
      <c r="P5715" s="93">
        <f t="shared" si="204"/>
        <v>6.1</v>
      </c>
      <c r="Q5715" s="93">
        <f t="shared" si="204"/>
        <v>6</v>
      </c>
      <c r="R5715" s="93">
        <f t="shared" si="204"/>
        <v>1.3</v>
      </c>
      <c r="S5715" s="93">
        <f t="shared" si="204"/>
        <v>0.9</v>
      </c>
      <c r="T5715" s="93">
        <f t="shared" si="204"/>
        <v>2.4</v>
      </c>
      <c r="U5715" s="93">
        <f t="shared" si="204"/>
        <v>1.7</v>
      </c>
      <c r="V5715" s="93" t="str">
        <f t="shared" si="204"/>
        <v/>
      </c>
      <c r="W5715" s="93" t="str">
        <f>if(or(B5715="BAY",B5715="ISU",B5715="KSU",B5715="KU",B5715="OKST",B5715="OU",B5715="TCU",B5715="TEX",B5715="TTU",B5715="WVU",B5715="DAV",B5715="DAY",B5715="DUQ",B5715="FOR",B5715="GMU",B5715="GW",B5715="JOES",B5715="LAS",B5715="MASS",B5715="RICH",B5715="SBU",B5715="SLU",B5715="URI",B5715="VCU"),K5715,if(or(B5715="CAM",B5715="CHSO",B5715="GWEB",B5715="HAMP",B5715="HP",B5715="LONG",B5715="PRES",B5715="RAD",B5715="SCUP",B5715="UNCA",B5715="WIN"),K5714,""))</f>
        <v/>
      </c>
    </row>
    <row r="5716" hidden="1">
      <c r="A5716" s="98">
        <v>44233.0</v>
      </c>
      <c r="B5716" s="102" t="s">
        <v>66</v>
      </c>
      <c r="C5716" s="11"/>
      <c r="D5716" s="11"/>
      <c r="E5716" s="10">
        <v>60.8</v>
      </c>
      <c r="F5716" s="11"/>
      <c r="G5716" s="4">
        <v>3.5</v>
      </c>
      <c r="H5716" s="5">
        <v>140.0</v>
      </c>
      <c r="I5716" s="12">
        <f>if(H5716&lt;0,-H5716/(-H5716+100),100/(H5716+100))/(if(H5716&lt;0,-H5716/(-H5716+100),100/(H5716+100))+if(H5717&lt;0,-H5717/(-H5717+100),100/(H5717+100)))</f>
        <v>0.3956834532</v>
      </c>
      <c r="J5716" s="5">
        <v>71.0</v>
      </c>
      <c r="K5716" s="14">
        <f>IF(C5716&lt;&gt;"",IF(C5716+G5716&gt;0,C5716+G5716,""),IF(G5716-C5717&gt;0,G5716-C5717,""))</f>
        <v>2.5</v>
      </c>
      <c r="L5716" s="15">
        <f>if(K5716&lt;&gt;"",if(J5717-J5716&lt;G5716,1,if(G5716=J5717-J5716,"Push",0)),"")</f>
        <v>0</v>
      </c>
      <c r="M5716" s="93">
        <f t="shared" ref="M5716:V5716" si="205">IF($C5716&lt;&gt;"",IF($C5716+$G5716-M$5435&gt;0,$C5716+$G5716-M$5435,""),IF($G5716-$C5717-M$5435&gt;0,$G5716-$C5717-M$5435,""))</f>
        <v>6</v>
      </c>
      <c r="N5716" s="93" t="str">
        <f t="shared" si="205"/>
        <v/>
      </c>
      <c r="O5716" s="93">
        <f t="shared" si="205"/>
        <v>6.9</v>
      </c>
      <c r="P5716" s="93" t="str">
        <f t="shared" si="205"/>
        <v/>
      </c>
      <c r="Q5716" s="93" t="str">
        <f t="shared" si="205"/>
        <v/>
      </c>
      <c r="R5716" s="93">
        <f t="shared" si="205"/>
        <v>3</v>
      </c>
      <c r="S5716" s="93">
        <f t="shared" si="205"/>
        <v>3.4</v>
      </c>
      <c r="T5716" s="93">
        <f t="shared" si="205"/>
        <v>1.9</v>
      </c>
      <c r="U5716" s="93">
        <f t="shared" si="205"/>
        <v>2.6</v>
      </c>
      <c r="V5716" s="93">
        <f t="shared" si="205"/>
        <v>5.1</v>
      </c>
      <c r="W5716" s="93" t="str">
        <f>if(or(B5716="BAY",B5716="ISU",B5716="KSU",B5716="KU",B5716="OKST",B5716="OU",B5716="TCU",B5716="TEX",B5716="TTU",B5716="WVU",B5716="DAV",B5716="DAY",B5716="DUQ",B5716="FOR",B5716="GMU",B5716="GW",B5716="JOES",B5716="LAS",B5716="MASS",B5716="RICH",B5716="SBU",B5716="SLU",B5716="URI",B5716="VCU"),K5716,if(or(B5716="CAM",B5716="CHSO",B5716="GWEB",B5716="HAMP",B5716="HP",B5716="LONG",B5716="PRES",B5716="RAD",B5716="SCUP",B5716="UNCA",B5716="WIN"),K5717,""))</f>
        <v/>
      </c>
    </row>
    <row r="5717" hidden="1">
      <c r="B5717" s="97" t="s">
        <v>143</v>
      </c>
      <c r="C5717" s="22">
        <v>1.0</v>
      </c>
      <c r="D5717" s="101">
        <v>0.535</v>
      </c>
      <c r="F5717" s="22"/>
      <c r="G5717" s="4">
        <v>-3.5</v>
      </c>
      <c r="H5717" s="5">
        <v>-175.0</v>
      </c>
      <c r="I5717" s="12">
        <f>if(H5717&lt;0,-H5717/(-H5717+100),100/(H5717+100))/(if(H5717&lt;0,-H5717/(-H5717+100),100/(H5717+100))+if(H5716&lt;0,-H5716/(-H5716+100),100/(H5716+100)))</f>
        <v>0.6043165468</v>
      </c>
      <c r="J5717" s="5">
        <v>78.0</v>
      </c>
      <c r="K5717" s="23" t="str">
        <f>IF(C5717&lt;&gt;"",IF(C5717+G5717&gt;0,C5717+G5717,""),IF(G5717-C5716&gt;0,G5717-C5716,""))</f>
        <v/>
      </c>
      <c r="L5717" s="15" t="str">
        <f>if(K5717&lt;&gt;"",if(J5716-J5717&lt;G5717,1,if(G5717=J5716-J5717,"Push",0)),"")</f>
        <v/>
      </c>
      <c r="M5717" s="93" t="str">
        <f t="shared" ref="M5717:V5717" si="206">IF($C5717&lt;&gt;"",IF($C5717+$G5717+M$5435&gt;0,$C5717+$G5717+M$5435,""),IF($G5717-$C5716+M$5435&gt;0,$G5717-$C5716+M$5435,""))</f>
        <v/>
      </c>
      <c r="N5717" s="93">
        <f t="shared" si="206"/>
        <v>2.4</v>
      </c>
      <c r="O5717" s="93" t="str">
        <f t="shared" si="206"/>
        <v/>
      </c>
      <c r="P5717" s="93">
        <f t="shared" si="206"/>
        <v>1.8</v>
      </c>
      <c r="Q5717" s="93">
        <f t="shared" si="206"/>
        <v>1.7</v>
      </c>
      <c r="R5717" s="93" t="str">
        <f t="shared" si="206"/>
        <v/>
      </c>
      <c r="S5717" s="93" t="str">
        <f t="shared" si="206"/>
        <v/>
      </c>
      <c r="T5717" s="93" t="str">
        <f t="shared" si="206"/>
        <v/>
      </c>
      <c r="U5717" s="93" t="str">
        <f t="shared" si="206"/>
        <v/>
      </c>
      <c r="V5717" s="93" t="str">
        <f t="shared" si="206"/>
        <v/>
      </c>
      <c r="W5717" s="93" t="str">
        <f>if(or(B5717="BAY",B5717="ISU",B5717="KSU",B5717="KU",B5717="OKST",B5717="OU",B5717="TCU",B5717="TEX",B5717="TTU",B5717="WVU",B5717="DAV",B5717="DAY",B5717="DUQ",B5717="FOR",B5717="GMU",B5717="GW",B5717="JOES",B5717="LAS",B5717="MASS",B5717="RICH",B5717="SBU",B5717="SLU",B5717="URI",B5717="VCU"),K5717,if(or(B5717="CAM",B5717="CHSO",B5717="GWEB",B5717="HAMP",B5717="HP",B5717="LONG",B5717="PRES",B5717="RAD",B5717="SCUP",B5717="UNCA",B5717="WIN"),K5716,""))</f>
        <v/>
      </c>
    </row>
    <row r="5718" hidden="1">
      <c r="A5718" s="98">
        <v>44233.0</v>
      </c>
      <c r="B5718" s="102" t="s">
        <v>312</v>
      </c>
      <c r="C5718" s="11"/>
      <c r="D5718" s="11"/>
      <c r="E5718" s="10">
        <v>60.5</v>
      </c>
      <c r="F5718" s="11"/>
      <c r="G5718" s="4">
        <v>4.5</v>
      </c>
      <c r="H5718" s="5">
        <v>170.0</v>
      </c>
      <c r="I5718" s="12">
        <f>if(H5718&lt;0,-H5718/(-H5718+100),100/(H5718+100))/(if(H5718&lt;0,-H5718/(-H5718+100),100/(H5718+100))+if(H5719&lt;0,-H5719/(-H5719+100),100/(H5719+100)))</f>
        <v>0.3552708212</v>
      </c>
      <c r="J5718" s="5">
        <v>65.0</v>
      </c>
      <c r="K5718" s="14" t="str">
        <f>IF(C5718&lt;&gt;"",IF(C5718+G5718&gt;0,C5718+G5718,""),IF(G5718-C5719&gt;0,G5718-C5719,""))</f>
        <v/>
      </c>
      <c r="L5718" s="15" t="str">
        <f>if(K5718&lt;&gt;"",if(J5719-J5718&lt;G5718,1,if(G5718=J5719-J5718,"Push",0)),"")</f>
        <v/>
      </c>
      <c r="M5718" s="93">
        <f t="shared" ref="M5718:V5718" si="207">IF($C5718&lt;&gt;"",IF($C5718+$G5718-M$5435&gt;0,$C5718+$G5718-M$5435,""),IF($G5718-$C5719-M$5435&gt;0,$G5718-$C5719-M$5435,""))</f>
        <v>1.4</v>
      </c>
      <c r="N5718" s="93" t="str">
        <f t="shared" si="207"/>
        <v/>
      </c>
      <c r="O5718" s="93">
        <f t="shared" si="207"/>
        <v>2.3</v>
      </c>
      <c r="P5718" s="93" t="str">
        <f t="shared" si="207"/>
        <v/>
      </c>
      <c r="Q5718" s="93" t="str">
        <f t="shared" si="207"/>
        <v/>
      </c>
      <c r="R5718" s="93" t="str">
        <f t="shared" si="207"/>
        <v/>
      </c>
      <c r="S5718" s="93" t="str">
        <f t="shared" si="207"/>
        <v/>
      </c>
      <c r="T5718" s="93" t="str">
        <f t="shared" si="207"/>
        <v/>
      </c>
      <c r="U5718" s="93" t="str">
        <f t="shared" si="207"/>
        <v/>
      </c>
      <c r="V5718" s="93">
        <f t="shared" si="207"/>
        <v>0.5</v>
      </c>
      <c r="W5718" s="93" t="str">
        <f>if(or(B5718="BAY",B5718="ISU",B5718="KSU",B5718="KU",B5718="OKST",B5718="OU",B5718="TCU",B5718="TEX",B5718="TTU",B5718="WVU",B5718="DAV",B5718="DAY",B5718="DUQ",B5718="FOR",B5718="GMU",B5718="GW",B5718="JOES",B5718="LAS",B5718="MASS",B5718="RICH",B5718="SBU",B5718="SLU",B5718="URI",B5718="VCU"),K5718,if(or(B5718="CAM",B5718="CHSO",B5718="GWEB",B5718="HAMP",B5718="HP",B5718="LONG",B5718="PRES",B5718="RAD",B5718="SCUP",B5718="UNCA",B5718="WIN"),K5719,""))</f>
        <v/>
      </c>
    </row>
    <row r="5719" hidden="1">
      <c r="B5719" s="97" t="s">
        <v>273</v>
      </c>
      <c r="C5719" s="22">
        <v>6.6</v>
      </c>
      <c r="D5719" s="101">
        <v>0.741</v>
      </c>
      <c r="F5719" s="22"/>
      <c r="G5719" s="4">
        <v>-4.5</v>
      </c>
      <c r="H5719" s="5">
        <v>-205.0</v>
      </c>
      <c r="I5719" s="12">
        <f>if(H5719&lt;0,-H5719/(-H5719+100),100/(H5719+100))/(if(H5719&lt;0,-H5719/(-H5719+100),100/(H5719+100))+if(H5718&lt;0,-H5718/(-H5718+100),100/(H5718+100)))</f>
        <v>0.6447291788</v>
      </c>
      <c r="J5719" s="5">
        <v>58.0</v>
      </c>
      <c r="K5719" s="23">
        <f>IF(C5719&lt;&gt;"",IF(C5719+G5719&gt;0,C5719+G5719,""),IF(G5719-C5718&gt;0,G5719-C5718,""))</f>
        <v>2.1</v>
      </c>
      <c r="L5719" s="15">
        <f>if(K5719&lt;&gt;"",if(J5718-J5719&lt;G5719,1,if(G5719=J5718-J5719,"Push",0)),"")</f>
        <v>0</v>
      </c>
      <c r="M5719" s="93" t="str">
        <f t="shared" ref="M5719:V5719" si="208">IF($C5719&lt;&gt;"",IF($C5719+$G5719+M$5435&gt;0,$C5719+$G5719+M$5435,""),IF($G5719-$C5718+M$5435&gt;0,$G5719-$C5718+M$5435,""))</f>
        <v/>
      </c>
      <c r="N5719" s="93">
        <f t="shared" si="208"/>
        <v>7</v>
      </c>
      <c r="O5719" s="93" t="str">
        <f t="shared" si="208"/>
        <v/>
      </c>
      <c r="P5719" s="93">
        <f t="shared" si="208"/>
        <v>6.4</v>
      </c>
      <c r="Q5719" s="93">
        <f t="shared" si="208"/>
        <v>6.3</v>
      </c>
      <c r="R5719" s="93">
        <f t="shared" si="208"/>
        <v>1.6</v>
      </c>
      <c r="S5719" s="93">
        <f t="shared" si="208"/>
        <v>1.2</v>
      </c>
      <c r="T5719" s="93">
        <f t="shared" si="208"/>
        <v>2.7</v>
      </c>
      <c r="U5719" s="93">
        <f t="shared" si="208"/>
        <v>2</v>
      </c>
      <c r="V5719" s="93" t="str">
        <f t="shared" si="208"/>
        <v/>
      </c>
      <c r="W5719" s="93" t="str">
        <f>if(or(B5719="BAY",B5719="ISU",B5719="KSU",B5719="KU",B5719="OKST",B5719="OU",B5719="TCU",B5719="TEX",B5719="TTU",B5719="WVU",B5719="DAV",B5719="DAY",B5719="DUQ",B5719="FOR",B5719="GMU",B5719="GW",B5719="JOES",B5719="LAS",B5719="MASS",B5719="RICH",B5719="SBU",B5719="SLU",B5719="URI",B5719="VCU"),K5719,if(or(B5719="CAM",B5719="CHSO",B5719="GWEB",B5719="HAMP",B5719="HP",B5719="LONG",B5719="PRES",B5719="RAD",B5719="SCUP",B5719="UNCA",B5719="WIN"),K5718,""))</f>
        <v/>
      </c>
    </row>
    <row r="5720" hidden="1">
      <c r="A5720" s="98">
        <v>44233.0</v>
      </c>
      <c r="B5720" s="102" t="s">
        <v>386</v>
      </c>
      <c r="C5720" s="11"/>
      <c r="D5720" s="11"/>
      <c r="E5720" s="10">
        <v>59.6</v>
      </c>
      <c r="F5720" s="11"/>
      <c r="G5720" s="4">
        <v>2.0</v>
      </c>
      <c r="H5720" s="5">
        <v>112.0</v>
      </c>
      <c r="I5720" s="12">
        <f>if(H5720&lt;0,-H5720/(-H5720+100),100/(H5720+100))/(if(H5720&lt;0,-H5720/(-H5720+100),100/(H5720+100))+if(H5721&lt;0,-H5721/(-H5721+100),100/(H5721+100)))</f>
        <v>0.4516676961</v>
      </c>
      <c r="J5720" s="5">
        <v>61.0</v>
      </c>
      <c r="K5720" s="14" t="str">
        <f>IF(C5720&lt;&gt;"",IF(C5720+G5720&gt;0,C5720+G5720,""),IF(G5720-C5721&gt;0,G5720-C5721,""))</f>
        <v/>
      </c>
      <c r="L5720" s="15" t="str">
        <f>if(K5720&lt;&gt;"",if(J5721-J5720&lt;G5720,1,if(G5720=J5721-J5720,"Push",0)),"")</f>
        <v/>
      </c>
      <c r="M5720" s="93">
        <f t="shared" ref="M5720:V5720" si="209">IF($C5720&lt;&gt;"",IF($C5720+$G5720-M$5435&gt;0,$C5720+$G5720-M$5435,""),IF($G5720-$C5721-M$5435&gt;0,$G5720-$C5721-M$5435,""))</f>
        <v>2.9</v>
      </c>
      <c r="N5720" s="93" t="str">
        <f t="shared" si="209"/>
        <v/>
      </c>
      <c r="O5720" s="93">
        <f t="shared" si="209"/>
        <v>3.8</v>
      </c>
      <c r="P5720" s="93" t="str">
        <f t="shared" si="209"/>
        <v/>
      </c>
      <c r="Q5720" s="93" t="str">
        <f t="shared" si="209"/>
        <v/>
      </c>
      <c r="R5720" s="93" t="str">
        <f t="shared" si="209"/>
        <v/>
      </c>
      <c r="S5720" s="93">
        <f t="shared" si="209"/>
        <v>0.3</v>
      </c>
      <c r="T5720" s="93" t="str">
        <f t="shared" si="209"/>
        <v/>
      </c>
      <c r="U5720" s="93" t="str">
        <f t="shared" si="209"/>
        <v/>
      </c>
      <c r="V5720" s="93">
        <f t="shared" si="209"/>
        <v>2</v>
      </c>
      <c r="W5720" s="93" t="str">
        <f>if(or(B5720="BAY",B5720="ISU",B5720="KSU",B5720="KU",B5720="OKST",B5720="OU",B5720="TCU",B5720="TEX",B5720="TTU",B5720="WVU",B5720="DAV",B5720="DAY",B5720="DUQ",B5720="FOR",B5720="GMU",B5720="GW",B5720="JOES",B5720="LAS",B5720="MASS",B5720="RICH",B5720="SBU",B5720="SLU",B5720="URI",B5720="VCU"),K5720,if(or(B5720="CAM",B5720="CHSO",B5720="GWEB",B5720="HAMP",B5720="HP",B5720="LONG",B5720="PRES",B5720="RAD",B5720="SCUP",B5720="UNCA",B5720="WIN"),K5721,""))</f>
        <v/>
      </c>
    </row>
    <row r="5721" hidden="1">
      <c r="B5721" s="97" t="s">
        <v>18</v>
      </c>
      <c r="C5721" s="22">
        <v>2.6</v>
      </c>
      <c r="D5721" s="101">
        <v>0.597</v>
      </c>
      <c r="F5721" s="22"/>
      <c r="G5721" s="4">
        <v>-2.0</v>
      </c>
      <c r="H5721" s="5">
        <v>-134.0</v>
      </c>
      <c r="I5721" s="12">
        <f>if(H5721&lt;0,-H5721/(-H5721+100),100/(H5721+100))/(if(H5721&lt;0,-H5721/(-H5721+100),100/(H5721+100))+if(H5720&lt;0,-H5720/(-H5720+100),100/(H5720+100)))</f>
        <v>0.5483323039</v>
      </c>
      <c r="J5721" s="5">
        <v>57.0</v>
      </c>
      <c r="K5721" s="23">
        <f>IF(C5721&lt;&gt;"",IF(C5721+G5721&gt;0,C5721+G5721,""),IF(G5721-C5720&gt;0,G5721-C5720,""))</f>
        <v>0.6</v>
      </c>
      <c r="L5721" s="15">
        <f>if(K5721&lt;&gt;"",if(J5720-J5721&lt;G5721,1,if(G5721=J5720-J5721,"Push",0)),"")</f>
        <v>0</v>
      </c>
      <c r="M5721" s="93" t="str">
        <f t="shared" ref="M5721:V5721" si="210">IF($C5721&lt;&gt;"",IF($C5721+$G5721+M$5435&gt;0,$C5721+$G5721+M$5435,""),IF($G5721-$C5720+M$5435&gt;0,$G5721-$C5720+M$5435,""))</f>
        <v/>
      </c>
      <c r="N5721" s="93">
        <f t="shared" si="210"/>
        <v>5.5</v>
      </c>
      <c r="O5721" s="93" t="str">
        <f t="shared" si="210"/>
        <v/>
      </c>
      <c r="P5721" s="93">
        <f t="shared" si="210"/>
        <v>4.9</v>
      </c>
      <c r="Q5721" s="93">
        <f t="shared" si="210"/>
        <v>4.8</v>
      </c>
      <c r="R5721" s="93">
        <f t="shared" si="210"/>
        <v>0.1</v>
      </c>
      <c r="S5721" s="93" t="str">
        <f t="shared" si="210"/>
        <v/>
      </c>
      <c r="T5721" s="93">
        <f t="shared" si="210"/>
        <v>1.2</v>
      </c>
      <c r="U5721" s="93">
        <f t="shared" si="210"/>
        <v>0.5</v>
      </c>
      <c r="V5721" s="93" t="str">
        <f t="shared" si="210"/>
        <v/>
      </c>
      <c r="W5721" s="93" t="str">
        <f>if(or(B5721="BAY",B5721="ISU",B5721="KSU",B5721="KU",B5721="OKST",B5721="OU",B5721="TCU",B5721="TEX",B5721="TTU",B5721="WVU",B5721="DAV",B5721="DAY",B5721="DUQ",B5721="FOR",B5721="GMU",B5721="GW",B5721="JOES",B5721="LAS",B5721="MASS",B5721="RICH",B5721="SBU",B5721="SLU",B5721="URI",B5721="VCU"),K5721,if(or(B5721="CAM",B5721="CHSO",B5721="GWEB",B5721="HAMP",B5721="HP",B5721="LONG",B5721="PRES",B5721="RAD",B5721="SCUP",B5721="UNCA",B5721="WIN"),K5720,""))</f>
        <v/>
      </c>
    </row>
    <row r="5722" hidden="1">
      <c r="A5722" s="98">
        <v>44233.0</v>
      </c>
      <c r="B5722" s="102" t="s">
        <v>414</v>
      </c>
      <c r="C5722" s="11">
        <v>13.4</v>
      </c>
      <c r="D5722" s="103">
        <v>0.879</v>
      </c>
      <c r="E5722" s="10">
        <v>49.2</v>
      </c>
      <c r="F5722" s="11"/>
      <c r="G5722" s="4">
        <v>-7.5</v>
      </c>
      <c r="H5722" s="5">
        <v>-345.0</v>
      </c>
      <c r="I5722" s="12">
        <f>if(H5722&lt;0,-H5722/(-H5722+100),100/(H5722+100))/(if(H5722&lt;0,-H5722/(-H5722+100),100/(H5722+100))+if(H5723&lt;0,-H5723/(-H5723+100),100/(H5723+100)))</f>
        <v>0.7415045019</v>
      </c>
      <c r="J5722" s="5">
        <v>68.0</v>
      </c>
      <c r="K5722" s="14">
        <f>IF(C5722&lt;&gt;"",IF(C5722+G5722&gt;0,C5722+G5722,""),IF(G5722-C5723&gt;0,G5722-C5723,""))</f>
        <v>5.9</v>
      </c>
      <c r="L5722" s="15">
        <f>if(K5722&lt;&gt;"",if(J5723-J5722&lt;G5722,1,if(G5722=J5723-J5722,"Push",0)),"")</f>
        <v>1</v>
      </c>
      <c r="M5722" s="93">
        <f t="shared" ref="M5722:V5722" si="211">IF($C5722&lt;&gt;"",IF($C5722+$G5722-M$5435&gt;0,$C5722+$G5722-M$5435,""),IF($G5722-$C5723-M$5435&gt;0,$G5722-$C5723-M$5435,""))</f>
        <v>9.4</v>
      </c>
      <c r="N5722" s="93">
        <f t="shared" si="211"/>
        <v>1</v>
      </c>
      <c r="O5722" s="93">
        <f t="shared" si="211"/>
        <v>10.3</v>
      </c>
      <c r="P5722" s="93">
        <f t="shared" si="211"/>
        <v>1.6</v>
      </c>
      <c r="Q5722" s="93">
        <f t="shared" si="211"/>
        <v>1.7</v>
      </c>
      <c r="R5722" s="93">
        <f t="shared" si="211"/>
        <v>6.4</v>
      </c>
      <c r="S5722" s="93">
        <f t="shared" si="211"/>
        <v>6.8</v>
      </c>
      <c r="T5722" s="93">
        <f t="shared" si="211"/>
        <v>5.3</v>
      </c>
      <c r="U5722" s="93">
        <f t="shared" si="211"/>
        <v>6</v>
      </c>
      <c r="V5722" s="93">
        <f t="shared" si="211"/>
        <v>8.5</v>
      </c>
      <c r="W5722" s="93" t="str">
        <f>if(or(B5722="BAY",B5722="ISU",B5722="KSU",B5722="KU",B5722="OKST",B5722="OU",B5722="TCU",B5722="TEX",B5722="TTU",B5722="WVU",B5722="DAV",B5722="DAY",B5722="DUQ",B5722="FOR",B5722="GMU",B5722="GW",B5722="JOES",B5722="LAS",B5722="MASS",B5722="RICH",B5722="SBU",B5722="SLU",B5722="URI",B5722="VCU"),K5722,if(or(B5722="CAM",B5722="CHSO",B5722="GWEB",B5722="HAMP",B5722="HP",B5722="LONG",B5722="PRES",B5722="RAD",B5722="SCUP",B5722="UNCA",B5722="WIN"),K5723,""))</f>
        <v/>
      </c>
    </row>
    <row r="5723" hidden="1">
      <c r="B5723" s="97" t="s">
        <v>297</v>
      </c>
      <c r="C5723" s="22"/>
      <c r="D5723" s="22"/>
      <c r="F5723" s="22"/>
      <c r="G5723" s="4">
        <v>7.5</v>
      </c>
      <c r="H5723" s="5">
        <v>270.0</v>
      </c>
      <c r="I5723" s="12">
        <f>if(H5723&lt;0,-H5723/(-H5723+100),100/(H5723+100))/(if(H5723&lt;0,-H5723/(-H5723+100),100/(H5723+100))+if(H5722&lt;0,-H5722/(-H5722+100),100/(H5722+100)))</f>
        <v>0.2584954981</v>
      </c>
      <c r="J5723" s="5">
        <v>59.0</v>
      </c>
      <c r="K5723" s="23" t="str">
        <f>IF(C5723&lt;&gt;"",IF(C5723+G5723&gt;0,C5723+G5723,""),IF(G5723-C5722&gt;0,G5723-C5722,""))</f>
        <v/>
      </c>
      <c r="L5723" s="15" t="str">
        <f>if(K5723&lt;&gt;"",if(J5722-J5723&lt;G5723,1,if(G5723=J5722-J5723,"Push",0)),"")</f>
        <v/>
      </c>
      <c r="M5723" s="93" t="str">
        <f t="shared" ref="M5723:V5723" si="212">IF($C5723&lt;&gt;"",IF($C5723+$G5723+M$5435&gt;0,$C5723+$G5723+M$5435,""),IF($G5723-$C5722+M$5435&gt;0,$G5723-$C5722+M$5435,""))</f>
        <v/>
      </c>
      <c r="N5723" s="93" t="str">
        <f t="shared" si="212"/>
        <v/>
      </c>
      <c r="O5723" s="93" t="str">
        <f t="shared" si="212"/>
        <v/>
      </c>
      <c r="P5723" s="93" t="str">
        <f t="shared" si="212"/>
        <v/>
      </c>
      <c r="Q5723" s="93" t="str">
        <f t="shared" si="212"/>
        <v/>
      </c>
      <c r="R5723" s="93" t="str">
        <f t="shared" si="212"/>
        <v/>
      </c>
      <c r="S5723" s="93" t="str">
        <f t="shared" si="212"/>
        <v/>
      </c>
      <c r="T5723" s="93" t="str">
        <f t="shared" si="212"/>
        <v/>
      </c>
      <c r="U5723" s="93" t="str">
        <f t="shared" si="212"/>
        <v/>
      </c>
      <c r="V5723" s="93" t="str">
        <f t="shared" si="212"/>
        <v/>
      </c>
      <c r="W5723" s="93" t="str">
        <f>if(or(B5723="BAY",B5723="ISU",B5723="KSU",B5723="KU",B5723="OKST",B5723="OU",B5723="TCU",B5723="TEX",B5723="TTU",B5723="WVU",B5723="DAV",B5723="DAY",B5723="DUQ",B5723="FOR",B5723="GMU",B5723="GW",B5723="JOES",B5723="LAS",B5723="MASS",B5723="RICH",B5723="SBU",B5723="SLU",B5723="URI",B5723="VCU"),K5723,if(or(B5723="CAM",B5723="CHSO",B5723="GWEB",B5723="HAMP",B5723="HP",B5723="LONG",B5723="PRES",B5723="RAD",B5723="SCUP",B5723="UNCA",B5723="WIN"),K5722,""))</f>
        <v/>
      </c>
    </row>
    <row r="5724" hidden="1">
      <c r="A5724" s="98">
        <v>44233.0</v>
      </c>
      <c r="B5724" s="102" t="s">
        <v>124</v>
      </c>
      <c r="C5724" s="11"/>
      <c r="D5724" s="11"/>
      <c r="E5724" s="10">
        <v>66.1</v>
      </c>
      <c r="F5724" s="11"/>
      <c r="G5724" s="4">
        <v>13.0</v>
      </c>
      <c r="H5724" s="5">
        <v>650.0</v>
      </c>
      <c r="I5724" s="12">
        <f>if(H5724&lt;0,-H5724/(-H5724+100),100/(H5724+100))/(if(H5724&lt;0,-H5724/(-H5724+100),100/(H5724+100))+if(H5725&lt;0,-H5725/(-H5725+100),100/(H5725+100)))</f>
        <v>0.1279069767</v>
      </c>
      <c r="J5724" s="5">
        <v>56.0</v>
      </c>
      <c r="K5724" s="14">
        <f>IF(C5724&lt;&gt;"",IF(C5724+G5724&gt;0,C5724+G5724,""),IF(G5724-C5725&gt;0,G5724-C5725,""))</f>
        <v>3.2</v>
      </c>
      <c r="L5724" s="15">
        <f>if(K5724&lt;&gt;"",if(J5725-J5724&lt;G5724,1,if(G5724=J5725-J5724,"Push",0)),"")</f>
        <v>1</v>
      </c>
      <c r="M5724" s="93">
        <f t="shared" ref="M5724:V5724" si="213">IF($C5724&lt;&gt;"",IF($C5724+$G5724-M$5435&gt;0,$C5724+$G5724-M$5435,""),IF($G5724-$C5725-M$5435&gt;0,$G5724-$C5725-M$5435,""))</f>
        <v>6.7</v>
      </c>
      <c r="N5724" s="93" t="str">
        <f t="shared" si="213"/>
        <v/>
      </c>
      <c r="O5724" s="93">
        <f t="shared" si="213"/>
        <v>7.6</v>
      </c>
      <c r="P5724" s="93" t="str">
        <f t="shared" si="213"/>
        <v/>
      </c>
      <c r="Q5724" s="93" t="str">
        <f t="shared" si="213"/>
        <v/>
      </c>
      <c r="R5724" s="93">
        <f t="shared" si="213"/>
        <v>3.7</v>
      </c>
      <c r="S5724" s="93">
        <f t="shared" si="213"/>
        <v>4.1</v>
      </c>
      <c r="T5724" s="93">
        <f t="shared" si="213"/>
        <v>2.6</v>
      </c>
      <c r="U5724" s="93">
        <f t="shared" si="213"/>
        <v>3.3</v>
      </c>
      <c r="V5724" s="93">
        <f t="shared" si="213"/>
        <v>5.8</v>
      </c>
      <c r="W5724" s="93" t="str">
        <f>if(or(B5724="BAY",B5724="ISU",B5724="KSU",B5724="KU",B5724="OKST",B5724="OU",B5724="TCU",B5724="TEX",B5724="TTU",B5724="WVU",B5724="DAV",B5724="DAY",B5724="DUQ",B5724="FOR",B5724="GMU",B5724="GW",B5724="JOES",B5724="LAS",B5724="MASS",B5724="RICH",B5724="SBU",B5724="SLU",B5724="URI",B5724="VCU"),K5724,if(or(B5724="CAM",B5724="CHSO",B5724="GWEB",B5724="HAMP",B5724="HP",B5724="LONG",B5724="PRES",B5724="RAD",B5724="SCUP",B5724="UNCA",B5724="WIN"),K5725,""))</f>
        <v/>
      </c>
    </row>
    <row r="5725" hidden="1">
      <c r="B5725" s="97" t="s">
        <v>54</v>
      </c>
      <c r="C5725" s="22">
        <v>9.8</v>
      </c>
      <c r="D5725" s="101">
        <v>0.801</v>
      </c>
      <c r="F5725" s="22"/>
      <c r="G5725" s="4">
        <v>-13.0</v>
      </c>
      <c r="H5725" s="5">
        <v>-1000.0</v>
      </c>
      <c r="I5725" s="12">
        <f>if(H5725&lt;0,-H5725/(-H5725+100),100/(H5725+100))/(if(H5725&lt;0,-H5725/(-H5725+100),100/(H5725+100))+if(H5724&lt;0,-H5724/(-H5724+100),100/(H5724+100)))</f>
        <v>0.8720930233</v>
      </c>
      <c r="J5725" s="5">
        <v>66.0</v>
      </c>
      <c r="K5725" s="23" t="str">
        <f>IF(C5725&lt;&gt;"",IF(C5725+G5725&gt;0,C5725+G5725,""),IF(G5725-C5724&gt;0,G5725-C5724,""))</f>
        <v/>
      </c>
      <c r="L5725" s="15" t="str">
        <f>if(K5725&lt;&gt;"",if(J5724-J5725&lt;G5725,1,if(G5725=J5724-J5725,"Push",0)),"")</f>
        <v/>
      </c>
      <c r="M5725" s="93" t="str">
        <f t="shared" ref="M5725:V5725" si="214">IF($C5725&lt;&gt;"",IF($C5725+$G5725+M$5435&gt;0,$C5725+$G5725+M$5435,""),IF($G5725-$C5724+M$5435&gt;0,$G5725-$C5724+M$5435,""))</f>
        <v/>
      </c>
      <c r="N5725" s="93">
        <f t="shared" si="214"/>
        <v>1.7</v>
      </c>
      <c r="O5725" s="93" t="str">
        <f t="shared" si="214"/>
        <v/>
      </c>
      <c r="P5725" s="93">
        <f t="shared" si="214"/>
        <v>1.1</v>
      </c>
      <c r="Q5725" s="93">
        <f t="shared" si="214"/>
        <v>1</v>
      </c>
      <c r="R5725" s="93" t="str">
        <f t="shared" si="214"/>
        <v/>
      </c>
      <c r="S5725" s="93" t="str">
        <f t="shared" si="214"/>
        <v/>
      </c>
      <c r="T5725" s="93" t="str">
        <f t="shared" si="214"/>
        <v/>
      </c>
      <c r="U5725" s="93" t="str">
        <f t="shared" si="214"/>
        <v/>
      </c>
      <c r="V5725" s="93" t="str">
        <f t="shared" si="214"/>
        <v/>
      </c>
      <c r="W5725" s="93" t="str">
        <f>if(or(B5725="BAY",B5725="ISU",B5725="KSU",B5725="KU",B5725="OKST",B5725="OU",B5725="TCU",B5725="TEX",B5725="TTU",B5725="WVU",B5725="DAV",B5725="DAY",B5725="DUQ",B5725="FOR",B5725="GMU",B5725="GW",B5725="JOES",B5725="LAS",B5725="MASS",B5725="RICH",B5725="SBU",B5725="SLU",B5725="URI",B5725="VCU"),K5725,if(or(B5725="CAM",B5725="CHSO",B5725="GWEB",B5725="HAMP",B5725="HP",B5725="LONG",B5725="PRES",B5725="RAD",B5725="SCUP",B5725="UNCA",B5725="WIN"),K5724,""))</f>
        <v/>
      </c>
    </row>
    <row r="5726" hidden="1">
      <c r="A5726" s="98">
        <v>44233.0</v>
      </c>
      <c r="B5726" s="102" t="s">
        <v>263</v>
      </c>
      <c r="C5726" s="11">
        <v>7.5</v>
      </c>
      <c r="D5726" s="103">
        <v>0.756</v>
      </c>
      <c r="E5726" s="10">
        <v>60.5</v>
      </c>
      <c r="F5726" s="11"/>
      <c r="G5726" s="4">
        <v>-7.0</v>
      </c>
      <c r="H5726" s="5">
        <v>-315.0</v>
      </c>
      <c r="I5726" s="12">
        <f>if(H5726&lt;0,-H5726/(-H5726+100),100/(H5726+100))/(if(H5726&lt;0,-H5726/(-H5726+100),100/(H5726+100))+if(H5727&lt;0,-H5727/(-H5727+100),100/(H5727+100)))</f>
        <v>0.726523888</v>
      </c>
      <c r="J5726" s="5">
        <v>87.0</v>
      </c>
      <c r="K5726" s="14">
        <f>IF(C5726&lt;&gt;"",IF(C5726+G5726&gt;0,C5726+G5726,""),IF(G5726-C5727&gt;0,G5726-C5727,""))</f>
        <v>0.5</v>
      </c>
      <c r="L5726" s="15">
        <f>if(K5726&lt;&gt;"",if(J5727-J5726&lt;G5726,1,if(G5726=J5727-J5726,"Push",0)),"")</f>
        <v>1</v>
      </c>
      <c r="M5726" s="93">
        <f t="shared" ref="M5726:V5726" si="215">IF($C5726&lt;&gt;"",IF($C5726+$G5726-M$5435&gt;0,$C5726+$G5726-M$5435,""),IF($G5726-$C5727-M$5435&gt;0,$G5726-$C5727-M$5435,""))</f>
        <v>4</v>
      </c>
      <c r="N5726" s="93" t="str">
        <f t="shared" si="215"/>
        <v/>
      </c>
      <c r="O5726" s="93">
        <f t="shared" si="215"/>
        <v>4.9</v>
      </c>
      <c r="P5726" s="93" t="str">
        <f t="shared" si="215"/>
        <v/>
      </c>
      <c r="Q5726" s="93" t="str">
        <f t="shared" si="215"/>
        <v/>
      </c>
      <c r="R5726" s="93">
        <f t="shared" si="215"/>
        <v>1</v>
      </c>
      <c r="S5726" s="93">
        <f t="shared" si="215"/>
        <v>1.4</v>
      </c>
      <c r="T5726" s="93" t="str">
        <f t="shared" si="215"/>
        <v/>
      </c>
      <c r="U5726" s="93">
        <f t="shared" si="215"/>
        <v>0.6</v>
      </c>
      <c r="V5726" s="93">
        <f t="shared" si="215"/>
        <v>3.1</v>
      </c>
      <c r="W5726" s="93" t="str">
        <f>if(or(B5726="BAY",B5726="ISU",B5726="KSU",B5726="KU",B5726="OKST",B5726="OU",B5726="TCU",B5726="TEX",B5726="TTU",B5726="WVU",B5726="DAV",B5726="DAY",B5726="DUQ",B5726="FOR",B5726="GMU",B5726="GW",B5726="JOES",B5726="LAS",B5726="MASS",B5726="RICH",B5726="SBU",B5726="SLU",B5726="URI",B5726="VCU"),K5726,if(or(B5726="CAM",B5726="CHSO",B5726="GWEB",B5726="HAMP",B5726="HP",B5726="LONG",B5726="PRES",B5726="RAD",B5726="SCUP",B5726="UNCA",B5726="WIN"),K5727,""))</f>
        <v/>
      </c>
    </row>
    <row r="5727" hidden="1">
      <c r="B5727" s="97" t="s">
        <v>57</v>
      </c>
      <c r="C5727" s="22"/>
      <c r="D5727" s="22"/>
      <c r="F5727" s="22"/>
      <c r="G5727" s="4">
        <v>7.0</v>
      </c>
      <c r="H5727" s="5">
        <v>250.0</v>
      </c>
      <c r="I5727" s="12">
        <f>if(H5727&lt;0,-H5727/(-H5727+100),100/(H5727+100))/(if(H5727&lt;0,-H5727/(-H5727+100),100/(H5727+100))+if(H5726&lt;0,-H5726/(-H5726+100),100/(H5726+100)))</f>
        <v>0.273476112</v>
      </c>
      <c r="J5727" s="5">
        <v>67.0</v>
      </c>
      <c r="K5727" s="23" t="str">
        <f>IF(C5727&lt;&gt;"",IF(C5727+G5727&gt;0,C5727+G5727,""),IF(G5727-C5726&gt;0,G5727-C5726,""))</f>
        <v/>
      </c>
      <c r="L5727" s="15" t="str">
        <f>if(K5727&lt;&gt;"",if(J5726-J5727&lt;G5727,1,if(G5727=J5726-J5727,"Push",0)),"")</f>
        <v/>
      </c>
      <c r="M5727" s="93" t="str">
        <f t="shared" ref="M5727:V5727" si="216">IF($C5727&lt;&gt;"",IF($C5727+$G5727+M$5435&gt;0,$C5727+$G5727+M$5435,""),IF($G5727-$C5726+M$5435&gt;0,$G5727-$C5726+M$5435,""))</f>
        <v/>
      </c>
      <c r="N5727" s="93">
        <f t="shared" si="216"/>
        <v>4.4</v>
      </c>
      <c r="O5727" s="93" t="str">
        <f t="shared" si="216"/>
        <v/>
      </c>
      <c r="P5727" s="93">
        <f t="shared" si="216"/>
        <v>3.8</v>
      </c>
      <c r="Q5727" s="93">
        <f t="shared" si="216"/>
        <v>3.7</v>
      </c>
      <c r="R5727" s="93" t="str">
        <f t="shared" si="216"/>
        <v/>
      </c>
      <c r="S5727" s="93" t="str">
        <f t="shared" si="216"/>
        <v/>
      </c>
      <c r="T5727" s="93">
        <f t="shared" si="216"/>
        <v>0.1</v>
      </c>
      <c r="U5727" s="93" t="str">
        <f t="shared" si="216"/>
        <v/>
      </c>
      <c r="V5727" s="93" t="str">
        <f t="shared" si="216"/>
        <v/>
      </c>
      <c r="W5727" s="93" t="str">
        <f>if(or(B5727="BAY",B5727="ISU",B5727="KSU",B5727="KU",B5727="OKST",B5727="OU",B5727="TCU",B5727="TEX",B5727="TTU",B5727="WVU",B5727="DAV",B5727="DAY",B5727="DUQ",B5727="FOR",B5727="GMU",B5727="GW",B5727="JOES",B5727="LAS",B5727="MASS",B5727="RICH",B5727="SBU",B5727="SLU",B5727="URI",B5727="VCU"),K5727,if(or(B5727="CAM",B5727="CHSO",B5727="GWEB",B5727="HAMP",B5727="HP",B5727="LONG",B5727="PRES",B5727="RAD",B5727="SCUP",B5727="UNCA",B5727="WIN"),K5726,""))</f>
        <v/>
      </c>
    </row>
    <row r="5728" hidden="1">
      <c r="A5728" s="98">
        <v>44233.0</v>
      </c>
      <c r="B5728" s="102" t="s">
        <v>204</v>
      </c>
      <c r="C5728" s="11"/>
      <c r="D5728" s="11"/>
      <c r="E5728" s="10">
        <v>49.3</v>
      </c>
      <c r="F5728" s="11"/>
      <c r="G5728" s="4">
        <v>3.0</v>
      </c>
      <c r="H5728" s="5">
        <v>130.0</v>
      </c>
      <c r="I5728" s="12">
        <f>if(H5728&lt;0,-H5728/(-H5728+100),100/(H5728+100))/(if(H5728&lt;0,-H5728/(-H5728+100),100/(H5728+100))+if(H5729&lt;0,-H5729/(-H5729+100),100/(H5729+100)))</f>
        <v>0.4157903252</v>
      </c>
      <c r="J5728" s="5">
        <v>60.0</v>
      </c>
      <c r="K5728" s="14">
        <f>IF(C5728&lt;&gt;"",IF(C5728+G5728&gt;0,C5728+G5728,""),IF(G5728-C5729&gt;0,G5728-C5729,""))</f>
        <v>1.9</v>
      </c>
      <c r="L5728" s="15">
        <f>if(K5728&lt;&gt;"",if(J5729-J5728&lt;G5728,1,if(G5728=J5729-J5728,"Push",0)),"")</f>
        <v>0</v>
      </c>
      <c r="M5728" s="93">
        <f t="shared" ref="M5728:V5728" si="217">IF($C5728&lt;&gt;"",IF($C5728+$G5728-M$5435&gt;0,$C5728+$G5728-M$5435,""),IF($G5728-$C5729-M$5435&gt;0,$G5728-$C5729-M$5435,""))</f>
        <v>5.4</v>
      </c>
      <c r="N5728" s="93" t="str">
        <f t="shared" si="217"/>
        <v/>
      </c>
      <c r="O5728" s="93">
        <f t="shared" si="217"/>
        <v>6.3</v>
      </c>
      <c r="P5728" s="93" t="str">
        <f t="shared" si="217"/>
        <v/>
      </c>
      <c r="Q5728" s="93" t="str">
        <f t="shared" si="217"/>
        <v/>
      </c>
      <c r="R5728" s="93">
        <f t="shared" si="217"/>
        <v>2.4</v>
      </c>
      <c r="S5728" s="93">
        <f t="shared" si="217"/>
        <v>2.8</v>
      </c>
      <c r="T5728" s="93">
        <f t="shared" si="217"/>
        <v>1.3</v>
      </c>
      <c r="U5728" s="93">
        <f t="shared" si="217"/>
        <v>2</v>
      </c>
      <c r="V5728" s="93">
        <f t="shared" si="217"/>
        <v>4.5</v>
      </c>
      <c r="W5728" s="93" t="str">
        <f>if(or(B5728="BAY",B5728="ISU",B5728="KSU",B5728="KU",B5728="OKST",B5728="OU",B5728="TCU",B5728="TEX",B5728="TTU",B5728="WVU",B5728="DAV",B5728="DAY",B5728="DUQ",B5728="FOR",B5728="GMU",B5728="GW",B5728="JOES",B5728="LAS",B5728="MASS",B5728="RICH",B5728="SBU",B5728="SLU",B5728="URI",B5728="VCU"),K5728,if(or(B5728="CAM",B5728="CHSO",B5728="GWEB",B5728="HAMP",B5728="HP",B5728="LONG",B5728="PRES",B5728="RAD",B5728="SCUP",B5728="UNCA",B5728="WIN"),K5729,""))</f>
        <v/>
      </c>
    </row>
    <row r="5729" hidden="1">
      <c r="B5729" s="97" t="s">
        <v>226</v>
      </c>
      <c r="C5729" s="22">
        <v>1.1</v>
      </c>
      <c r="D5729" s="101">
        <v>0.538</v>
      </c>
      <c r="F5729" s="22"/>
      <c r="G5729" s="4">
        <v>-3.0</v>
      </c>
      <c r="H5729" s="5">
        <v>-157.0</v>
      </c>
      <c r="I5729" s="12">
        <f>if(H5729&lt;0,-H5729/(-H5729+100),100/(H5729+100))/(if(H5729&lt;0,-H5729/(-H5729+100),100/(H5729+100))+if(H5728&lt;0,-H5728/(-H5728+100),100/(H5728+100)))</f>
        <v>0.5842096748</v>
      </c>
      <c r="J5729" s="5">
        <v>69.0</v>
      </c>
      <c r="K5729" s="23" t="str">
        <f>IF(C5729&lt;&gt;"",IF(C5729+G5729&gt;0,C5729+G5729,""),IF(G5729-C5728&gt;0,G5729-C5728,""))</f>
        <v/>
      </c>
      <c r="L5729" s="15" t="str">
        <f>if(K5729&lt;&gt;"",if(J5728-J5729&lt;G5729,1,if(G5729=J5728-J5729,"Push",0)),"")</f>
        <v/>
      </c>
      <c r="M5729" s="93" t="str">
        <f t="shared" ref="M5729:V5729" si="218">IF($C5729&lt;&gt;"",IF($C5729+$G5729+M$5435&gt;0,$C5729+$G5729+M$5435,""),IF($G5729-$C5728+M$5435&gt;0,$G5729-$C5728+M$5435,""))</f>
        <v/>
      </c>
      <c r="N5729" s="93">
        <f t="shared" si="218"/>
        <v>3</v>
      </c>
      <c r="O5729" s="93" t="str">
        <f t="shared" si="218"/>
        <v/>
      </c>
      <c r="P5729" s="93">
        <f t="shared" si="218"/>
        <v>2.4</v>
      </c>
      <c r="Q5729" s="93">
        <f t="shared" si="218"/>
        <v>2.3</v>
      </c>
      <c r="R5729" s="93" t="str">
        <f t="shared" si="218"/>
        <v/>
      </c>
      <c r="S5729" s="93" t="str">
        <f t="shared" si="218"/>
        <v/>
      </c>
      <c r="T5729" s="93" t="str">
        <f t="shared" si="218"/>
        <v/>
      </c>
      <c r="U5729" s="93" t="str">
        <f t="shared" si="218"/>
        <v/>
      </c>
      <c r="V5729" s="93" t="str">
        <f t="shared" si="218"/>
        <v/>
      </c>
      <c r="W5729" s="93" t="str">
        <f>if(or(B5729="BAY",B5729="ISU",B5729="KSU",B5729="KU",B5729="OKST",B5729="OU",B5729="TCU",B5729="TEX",B5729="TTU",B5729="WVU",B5729="DAV",B5729="DAY",B5729="DUQ",B5729="FOR",B5729="GMU",B5729="GW",B5729="JOES",B5729="LAS",B5729="MASS",B5729="RICH",B5729="SBU",B5729="SLU",B5729="URI",B5729="VCU"),K5729,if(or(B5729="CAM",B5729="CHSO",B5729="GWEB",B5729="HAMP",B5729="HP",B5729="LONG",B5729="PRES",B5729="RAD",B5729="SCUP",B5729="UNCA",B5729="WIN"),K5728,""))</f>
        <v/>
      </c>
    </row>
    <row r="5730" hidden="1">
      <c r="A5730" s="98">
        <v>44233.0</v>
      </c>
      <c r="B5730" s="102" t="s">
        <v>52</v>
      </c>
      <c r="C5730" s="11">
        <v>16.1</v>
      </c>
      <c r="D5730" s="103">
        <v>0.911</v>
      </c>
      <c r="E5730" s="10">
        <v>31.5</v>
      </c>
      <c r="F5730" s="11"/>
      <c r="G5730" s="4">
        <v>-13.0</v>
      </c>
      <c r="H5730" s="5">
        <v>-1115.0</v>
      </c>
      <c r="I5730" s="12">
        <f>if(H5730&lt;0,-H5730/(-H5730+100),100/(H5730+100))/(if(H5730&lt;0,-H5730/(-H5730+100),100/(H5730+100))+if(H5731&lt;0,-H5731/(-H5731+100),100/(H5731+100)))</f>
        <v>0.8731401723</v>
      </c>
      <c r="J5730" s="5">
        <v>91.0</v>
      </c>
      <c r="K5730" s="14">
        <f>IF(C5730&lt;&gt;"",IF(C5730+G5730&gt;0,C5730+G5730,""),IF(G5730-C5731&gt;0,G5730-C5731,""))</f>
        <v>3.1</v>
      </c>
      <c r="L5730" s="15">
        <f>if(K5730&lt;&gt;"",if(J5731-J5730&lt;G5730,1,if(G5730=J5731-J5730,"Push",0)),"")</f>
        <v>1</v>
      </c>
      <c r="M5730" s="93">
        <f t="shared" ref="M5730:V5730" si="219">IF($C5730&lt;&gt;"",IF($C5730+$G5730-M$5435&gt;0,$C5730+$G5730-M$5435,""),IF($G5730-$C5731-M$5435&gt;0,$G5730-$C5731-M$5435,""))</f>
        <v>6.6</v>
      </c>
      <c r="N5730" s="93" t="str">
        <f t="shared" si="219"/>
        <v/>
      </c>
      <c r="O5730" s="93">
        <f t="shared" si="219"/>
        <v>7.5</v>
      </c>
      <c r="P5730" s="93" t="str">
        <f t="shared" si="219"/>
        <v/>
      </c>
      <c r="Q5730" s="93" t="str">
        <f t="shared" si="219"/>
        <v/>
      </c>
      <c r="R5730" s="93">
        <f t="shared" si="219"/>
        <v>3.6</v>
      </c>
      <c r="S5730" s="93">
        <f t="shared" si="219"/>
        <v>4</v>
      </c>
      <c r="T5730" s="93">
        <f t="shared" si="219"/>
        <v>2.5</v>
      </c>
      <c r="U5730" s="93">
        <f t="shared" si="219"/>
        <v>3.2</v>
      </c>
      <c r="V5730" s="93">
        <f t="shared" si="219"/>
        <v>5.7</v>
      </c>
      <c r="W5730" s="93" t="str">
        <f>if(or(B5730="BAY",B5730="ISU",B5730="KSU",B5730="KU",B5730="OKST",B5730="OU",B5730="TCU",B5730="TEX",B5730="TTU",B5730="WVU",B5730="DAV",B5730="DAY",B5730="DUQ",B5730="FOR",B5730="GMU",B5730="GW",B5730="JOES",B5730="LAS",B5730="MASS",B5730="RICH",B5730="SBU",B5730="SLU",B5730="URI",B5730="VCU"),K5730,if(or(B5730="CAM",B5730="CHSO",B5730="GWEB",B5730="HAMP",B5730="HP",B5730="LONG",B5730="PRES",B5730="RAD",B5730="SCUP",B5730="UNCA",B5730="WIN"),K5731,""))</f>
        <v/>
      </c>
    </row>
    <row r="5731" hidden="1">
      <c r="B5731" s="97" t="s">
        <v>132</v>
      </c>
      <c r="C5731" s="22"/>
      <c r="D5731" s="22"/>
      <c r="F5731" s="22"/>
      <c r="G5731" s="4">
        <v>13.0</v>
      </c>
      <c r="H5731" s="5">
        <v>650.0</v>
      </c>
      <c r="I5731" s="12">
        <f>if(H5731&lt;0,-H5731/(-H5731+100),100/(H5731+100))/(if(H5731&lt;0,-H5731/(-H5731+100),100/(H5731+100))+if(H5730&lt;0,-H5730/(-H5730+100),100/(H5730+100)))</f>
        <v>0.1268598277</v>
      </c>
      <c r="J5731" s="5">
        <v>70.0</v>
      </c>
      <c r="K5731" s="23" t="str">
        <f>IF(C5731&lt;&gt;"",IF(C5731+G5731&gt;0,C5731+G5731,""),IF(G5731-C5730&gt;0,G5731-C5730,""))</f>
        <v/>
      </c>
      <c r="L5731" s="15" t="str">
        <f>if(K5731&lt;&gt;"",if(J5730-J5731&lt;G5731,1,if(G5731=J5730-J5731,"Push",0)),"")</f>
        <v/>
      </c>
      <c r="M5731" s="93" t="str">
        <f t="shared" ref="M5731:V5731" si="220">IF($C5731&lt;&gt;"",IF($C5731+$G5731+M$5435&gt;0,$C5731+$G5731+M$5435,""),IF($G5731-$C5730+M$5435&gt;0,$G5731-$C5730+M$5435,""))</f>
        <v/>
      </c>
      <c r="N5731" s="93">
        <f t="shared" si="220"/>
        <v>1.8</v>
      </c>
      <c r="O5731" s="93" t="str">
        <f t="shared" si="220"/>
        <v/>
      </c>
      <c r="P5731" s="93">
        <f t="shared" si="220"/>
        <v>1.2</v>
      </c>
      <c r="Q5731" s="93">
        <f t="shared" si="220"/>
        <v>1.1</v>
      </c>
      <c r="R5731" s="93" t="str">
        <f t="shared" si="220"/>
        <v/>
      </c>
      <c r="S5731" s="93" t="str">
        <f t="shared" si="220"/>
        <v/>
      </c>
      <c r="T5731" s="93" t="str">
        <f t="shared" si="220"/>
        <v/>
      </c>
      <c r="U5731" s="93" t="str">
        <f t="shared" si="220"/>
        <v/>
      </c>
      <c r="V5731" s="93" t="str">
        <f t="shared" si="220"/>
        <v/>
      </c>
      <c r="W5731" s="93" t="str">
        <f>if(or(B5731="BAY",B5731="ISU",B5731="KSU",B5731="KU",B5731="OKST",B5731="OU",B5731="TCU",B5731="TEX",B5731="TTU",B5731="WVU",B5731="DAV",B5731="DAY",B5731="DUQ",B5731="FOR",B5731="GMU",B5731="GW",B5731="JOES",B5731="LAS",B5731="MASS",B5731="RICH",B5731="SBU",B5731="SLU",B5731="URI",B5731="VCU"),K5731,if(or(B5731="CAM",B5731="CHSO",B5731="GWEB",B5731="HAMP",B5731="HP",B5731="LONG",B5731="PRES",B5731="RAD",B5731="SCUP",B5731="UNCA",B5731="WIN"),K5730,""))</f>
        <v/>
      </c>
    </row>
    <row r="5732" hidden="1">
      <c r="A5732" s="98">
        <v>44233.0</v>
      </c>
      <c r="B5732" s="102" t="s">
        <v>272</v>
      </c>
      <c r="C5732" s="11"/>
      <c r="D5732" s="11"/>
      <c r="E5732" s="10">
        <v>84.2</v>
      </c>
      <c r="F5732" s="11"/>
      <c r="G5732" s="4">
        <v>3.5</v>
      </c>
      <c r="H5732" s="5">
        <v>143.0</v>
      </c>
      <c r="I5732" s="12">
        <f>if(H5732&lt;0,-H5732/(-H5732+100),100/(H5732+100))/(if(H5732&lt;0,-H5732/(-H5732+100),100/(H5732+100))+if(H5733&lt;0,-H5733/(-H5733+100),100/(H5733+100)))</f>
        <v>0.3927168868</v>
      </c>
      <c r="J5732" s="5">
        <v>80.0</v>
      </c>
      <c r="K5732" s="14">
        <f>IF(C5732&lt;&gt;"",IF(C5732+G5732&gt;0,C5732+G5732,""),IF(G5732-C5733&gt;0,G5732-C5733,""))</f>
        <v>1.5</v>
      </c>
      <c r="L5732" s="15">
        <f>if(K5732&lt;&gt;"",if(J5733-J5732&lt;G5732,1,if(G5732=J5733-J5732,"Push",0)),"")</f>
        <v>1</v>
      </c>
      <c r="M5732" s="93">
        <f t="shared" ref="M5732:V5732" si="221">IF($C5732&lt;&gt;"",IF($C5732+$G5732-M$5435&gt;0,$C5732+$G5732-M$5435,""),IF($G5732-$C5733-M$5435&gt;0,$G5732-$C5733-M$5435,""))</f>
        <v>5</v>
      </c>
      <c r="N5732" s="93" t="str">
        <f t="shared" si="221"/>
        <v/>
      </c>
      <c r="O5732" s="93">
        <f t="shared" si="221"/>
        <v>5.9</v>
      </c>
      <c r="P5732" s="93" t="str">
        <f t="shared" si="221"/>
        <v/>
      </c>
      <c r="Q5732" s="93" t="str">
        <f t="shared" si="221"/>
        <v/>
      </c>
      <c r="R5732" s="93">
        <f t="shared" si="221"/>
        <v>2</v>
      </c>
      <c r="S5732" s="93">
        <f t="shared" si="221"/>
        <v>2.4</v>
      </c>
      <c r="T5732" s="93">
        <f t="shared" si="221"/>
        <v>0.9</v>
      </c>
      <c r="U5732" s="93">
        <f t="shared" si="221"/>
        <v>1.6</v>
      </c>
      <c r="V5732" s="93">
        <f t="shared" si="221"/>
        <v>4.1</v>
      </c>
      <c r="W5732" s="93" t="str">
        <f>if(or(B5732="BAY",B5732="ISU",B5732="KSU",B5732="KU",B5732="OKST",B5732="OU",B5732="TCU",B5732="TEX",B5732="TTU",B5732="WVU",B5732="DAV",B5732="DAY",B5732="DUQ",B5732="FOR",B5732="GMU",B5732="GW",B5732="JOES",B5732="LAS",B5732="MASS",B5732="RICH",B5732="SBU",B5732="SLU",B5732="URI",B5732="VCU"),K5732,if(or(B5732="CAM",B5732="CHSO",B5732="GWEB",B5732="HAMP",B5732="HP",B5732="LONG",B5732="PRES",B5732="RAD",B5732="SCUP",B5732="UNCA",B5732="WIN"),K5733,""))</f>
        <v/>
      </c>
    </row>
    <row r="5733" hidden="1">
      <c r="B5733" s="97" t="s">
        <v>32</v>
      </c>
      <c r="C5733" s="22">
        <v>2.0</v>
      </c>
      <c r="D5733" s="101">
        <v>0.581</v>
      </c>
      <c r="F5733" s="22"/>
      <c r="G5733" s="4">
        <v>-3.5</v>
      </c>
      <c r="H5733" s="5">
        <v>-175.0</v>
      </c>
      <c r="I5733" s="12">
        <f>if(H5733&lt;0,-H5733/(-H5733+100),100/(H5733+100))/(if(H5733&lt;0,-H5733/(-H5733+100),100/(H5733+100))+if(H5732&lt;0,-H5732/(-H5732+100),100/(H5732+100)))</f>
        <v>0.6072831132</v>
      </c>
      <c r="J5733" s="5">
        <v>82.0</v>
      </c>
      <c r="K5733" s="23" t="str">
        <f>IF(C5733&lt;&gt;"",IF(C5733+G5733&gt;0,C5733+G5733,""),IF(G5733-C5732&gt;0,G5733-C5732,""))</f>
        <v/>
      </c>
      <c r="L5733" s="15" t="str">
        <f>if(K5733&lt;&gt;"",if(J5732-J5733&lt;G5733,1,if(G5733=J5732-J5733,"Push",0)),"")</f>
        <v/>
      </c>
      <c r="M5733" s="93" t="str">
        <f t="shared" ref="M5733:V5733" si="222">IF($C5733&lt;&gt;"",IF($C5733+$G5733+M$5435&gt;0,$C5733+$G5733+M$5435,""),IF($G5733-$C5732+M$5435&gt;0,$G5733-$C5732+M$5435,""))</f>
        <v/>
      </c>
      <c r="N5733" s="93">
        <f t="shared" si="222"/>
        <v>3.4</v>
      </c>
      <c r="O5733" s="93" t="str">
        <f t="shared" si="222"/>
        <v/>
      </c>
      <c r="P5733" s="93">
        <f t="shared" si="222"/>
        <v>2.8</v>
      </c>
      <c r="Q5733" s="93">
        <f t="shared" si="222"/>
        <v>2.7</v>
      </c>
      <c r="R5733" s="93" t="str">
        <f t="shared" si="222"/>
        <v/>
      </c>
      <c r="S5733" s="93" t="str">
        <f t="shared" si="222"/>
        <v/>
      </c>
      <c r="T5733" s="93" t="str">
        <f t="shared" si="222"/>
        <v/>
      </c>
      <c r="U5733" s="93" t="str">
        <f t="shared" si="222"/>
        <v/>
      </c>
      <c r="V5733" s="93" t="str">
        <f t="shared" si="222"/>
        <v/>
      </c>
      <c r="W5733" s="93" t="str">
        <f>if(or(B5733="BAY",B5733="ISU",B5733="KSU",B5733="KU",B5733="OKST",B5733="OU",B5733="TCU",B5733="TEX",B5733="TTU",B5733="WVU",B5733="DAV",B5733="DAY",B5733="DUQ",B5733="FOR",B5733="GMU",B5733="GW",B5733="JOES",B5733="LAS",B5733="MASS",B5733="RICH",B5733="SBU",B5733="SLU",B5733="URI",B5733="VCU"),K5733,if(or(B5733="CAM",B5733="CHSO",B5733="GWEB",B5733="HAMP",B5733="HP",B5733="LONG",B5733="PRES",B5733="RAD",B5733="SCUP",B5733="UNCA",B5733="WIN"),K5732,""))</f>
        <v/>
      </c>
    </row>
    <row r="5734" hidden="1">
      <c r="A5734" s="98">
        <v>44233.0</v>
      </c>
      <c r="B5734" s="102" t="s">
        <v>261</v>
      </c>
      <c r="C5734" s="11"/>
      <c r="D5734" s="11"/>
      <c r="E5734" s="10">
        <v>82.9</v>
      </c>
      <c r="F5734" s="11"/>
      <c r="G5734" s="4">
        <v>6.5</v>
      </c>
      <c r="H5734" s="5">
        <v>225.0</v>
      </c>
      <c r="I5734" s="12">
        <f>if(H5734&lt;0,-H5734/(-H5734+100),100/(H5734+100))/(if(H5734&lt;0,-H5734/(-H5734+100),100/(H5734+100))+if(H5735&lt;0,-H5735/(-H5735+100),100/(H5735+100)))</f>
        <v>0.2949668357</v>
      </c>
      <c r="J5734" s="5">
        <v>79.0</v>
      </c>
      <c r="K5734" s="14" t="str">
        <f>IF(C5734&lt;&gt;"",IF(C5734+G5734&gt;0,C5734+G5734,""),IF(G5734-C5735&gt;0,G5734-C5735,""))</f>
        <v/>
      </c>
      <c r="L5734" s="15" t="str">
        <f>if(K5734&lt;&gt;"",if(J5735-J5734&lt;G5734,1,if(G5734=J5735-J5734,"Push",0)),"")</f>
        <v/>
      </c>
      <c r="M5734" s="93">
        <f t="shared" ref="M5734:V5734" si="223">IF($C5734&lt;&gt;"",IF($C5734+$G5734-M$5435&gt;0,$C5734+$G5734-M$5435,""),IF($G5734-$C5735-M$5435&gt;0,$G5734-$C5735-M$5435,""))</f>
        <v>3</v>
      </c>
      <c r="N5734" s="93" t="str">
        <f t="shared" si="223"/>
        <v/>
      </c>
      <c r="O5734" s="93">
        <f t="shared" si="223"/>
        <v>3.9</v>
      </c>
      <c r="P5734" s="93" t="str">
        <f t="shared" si="223"/>
        <v/>
      </c>
      <c r="Q5734" s="93" t="str">
        <f t="shared" si="223"/>
        <v/>
      </c>
      <c r="R5734" s="93" t="str">
        <f t="shared" si="223"/>
        <v/>
      </c>
      <c r="S5734" s="93">
        <f t="shared" si="223"/>
        <v>0.4</v>
      </c>
      <c r="T5734" s="93" t="str">
        <f t="shared" si="223"/>
        <v/>
      </c>
      <c r="U5734" s="93" t="str">
        <f t="shared" si="223"/>
        <v/>
      </c>
      <c r="V5734" s="93">
        <f t="shared" si="223"/>
        <v>2.1</v>
      </c>
      <c r="W5734" s="93" t="str">
        <f>if(or(B5734="BAY",B5734="ISU",B5734="KSU",B5734="KU",B5734="OKST",B5734="OU",B5734="TCU",B5734="TEX",B5734="TTU",B5734="WVU",B5734="DAV",B5734="DAY",B5734="DUQ",B5734="FOR",B5734="GMU",B5734="GW",B5734="JOES",B5734="LAS",B5734="MASS",B5734="RICH",B5734="SBU",B5734="SLU",B5734="URI",B5734="VCU"),K5734,if(or(B5734="CAM",B5734="CHSO",B5734="GWEB",B5734="HAMP",B5734="HP",B5734="LONG",B5734="PRES",B5734="RAD",B5734="SCUP",B5734="UNCA",B5734="WIN"),K5735,""))</f>
        <v/>
      </c>
    </row>
    <row r="5735" hidden="1">
      <c r="B5735" s="97" t="s">
        <v>134</v>
      </c>
      <c r="C5735" s="22">
        <v>7.0</v>
      </c>
      <c r="D5735" s="101">
        <v>0.747</v>
      </c>
      <c r="F5735" s="22"/>
      <c r="G5735" s="4">
        <v>-6.5</v>
      </c>
      <c r="H5735" s="5">
        <v>-278.0</v>
      </c>
      <c r="I5735" s="12">
        <f>if(H5735&lt;0,-H5735/(-H5735+100),100/(H5735+100))/(if(H5735&lt;0,-H5735/(-H5735+100),100/(H5735+100))+if(H5734&lt;0,-H5734/(-H5734+100),100/(H5734+100)))</f>
        <v>0.7050331643</v>
      </c>
      <c r="J5735" s="5">
        <v>82.0</v>
      </c>
      <c r="K5735" s="23">
        <f>IF(C5735&lt;&gt;"",IF(C5735+G5735&gt;0,C5735+G5735,""),IF(G5735-C5734&gt;0,G5735-C5734,""))</f>
        <v>0.5</v>
      </c>
      <c r="L5735" s="15">
        <f>if(K5735&lt;&gt;"",if(J5734-J5735&lt;G5735,1,if(G5735=J5734-J5735,"Push",0)),"")</f>
        <v>0</v>
      </c>
      <c r="M5735" s="93" t="str">
        <f t="shared" ref="M5735:V5735" si="224">IF($C5735&lt;&gt;"",IF($C5735+$G5735+M$5435&gt;0,$C5735+$G5735+M$5435,""),IF($G5735-$C5734+M$5435&gt;0,$G5735-$C5734+M$5435,""))</f>
        <v/>
      </c>
      <c r="N5735" s="93">
        <f t="shared" si="224"/>
        <v>5.4</v>
      </c>
      <c r="O5735" s="93" t="str">
        <f t="shared" si="224"/>
        <v/>
      </c>
      <c r="P5735" s="93">
        <f t="shared" si="224"/>
        <v>4.8</v>
      </c>
      <c r="Q5735" s="93">
        <f t="shared" si="224"/>
        <v>4.7</v>
      </c>
      <c r="R5735" s="93" t="str">
        <f t="shared" si="224"/>
        <v/>
      </c>
      <c r="S5735" s="93" t="str">
        <f t="shared" si="224"/>
        <v/>
      </c>
      <c r="T5735" s="93">
        <f t="shared" si="224"/>
        <v>1.1</v>
      </c>
      <c r="U5735" s="93">
        <f t="shared" si="224"/>
        <v>0.4</v>
      </c>
      <c r="V5735" s="93" t="str">
        <f t="shared" si="224"/>
        <v/>
      </c>
      <c r="W5735" s="93" t="str">
        <f>if(or(B5735="BAY",B5735="ISU",B5735="KSU",B5735="KU",B5735="OKST",B5735="OU",B5735="TCU",B5735="TEX",B5735="TTU",B5735="WVU",B5735="DAV",B5735="DAY",B5735="DUQ",B5735="FOR",B5735="GMU",B5735="GW",B5735="JOES",B5735="LAS",B5735="MASS",B5735="RICH",B5735="SBU",B5735="SLU",B5735="URI",B5735="VCU"),K5735,if(or(B5735="CAM",B5735="CHSO",B5735="GWEB",B5735="HAMP",B5735="HP",B5735="LONG",B5735="PRES",B5735="RAD",B5735="SCUP",B5735="UNCA",B5735="WIN"),K5734,""))</f>
        <v/>
      </c>
    </row>
    <row r="5736" hidden="1">
      <c r="A5736" s="98">
        <v>44233.0</v>
      </c>
      <c r="B5736" s="102" t="s">
        <v>379</v>
      </c>
      <c r="C5736" s="11">
        <v>5.8</v>
      </c>
      <c r="D5736" s="103">
        <v>0.72</v>
      </c>
      <c r="E5736" s="10">
        <v>80.9</v>
      </c>
      <c r="F5736" s="11"/>
      <c r="G5736" s="4">
        <v>-3.5</v>
      </c>
      <c r="H5736" s="5">
        <v>-175.0</v>
      </c>
      <c r="I5736" s="12">
        <f>if(H5736&lt;0,-H5736/(-H5736+100),100/(H5736+100))/(if(H5736&lt;0,-H5736/(-H5736+100),100/(H5736+100))+if(H5737&lt;0,-H5737/(-H5737+100),100/(H5737+100)))</f>
        <v>0.6092362345</v>
      </c>
      <c r="J5736" s="5">
        <v>82.0</v>
      </c>
      <c r="K5736" s="14">
        <f>IF(C5736&lt;&gt;"",IF(C5736+G5736&gt;0,C5736+G5736,""),IF(G5736-C5737&gt;0,G5736-C5737,""))</f>
        <v>2.3</v>
      </c>
      <c r="L5736" s="15">
        <f>if(K5736&lt;&gt;"",if(J5737-J5736&lt;G5736,1,if(G5736=J5737-J5736,"Push",0)),"")</f>
        <v>1</v>
      </c>
      <c r="M5736" s="93">
        <f t="shared" ref="M5736:V5736" si="225">IF($C5736&lt;&gt;"",IF($C5736+$G5736-M$5435&gt;0,$C5736+$G5736-M$5435,""),IF($G5736-$C5737-M$5435&gt;0,$G5736-$C5737-M$5435,""))</f>
        <v>5.8</v>
      </c>
      <c r="N5736" s="93" t="str">
        <f t="shared" si="225"/>
        <v/>
      </c>
      <c r="O5736" s="93">
        <f t="shared" si="225"/>
        <v>6.7</v>
      </c>
      <c r="P5736" s="93" t="str">
        <f t="shared" si="225"/>
        <v/>
      </c>
      <c r="Q5736" s="93" t="str">
        <f t="shared" si="225"/>
        <v/>
      </c>
      <c r="R5736" s="93">
        <f t="shared" si="225"/>
        <v>2.8</v>
      </c>
      <c r="S5736" s="93">
        <f t="shared" si="225"/>
        <v>3.2</v>
      </c>
      <c r="T5736" s="93">
        <f t="shared" si="225"/>
        <v>1.7</v>
      </c>
      <c r="U5736" s="93">
        <f t="shared" si="225"/>
        <v>2.4</v>
      </c>
      <c r="V5736" s="93">
        <f t="shared" si="225"/>
        <v>4.9</v>
      </c>
      <c r="W5736" s="93" t="str">
        <f>if(or(B5736="BAY",B5736="ISU",B5736="KSU",B5736="KU",B5736="OKST",B5736="OU",B5736="TCU",B5736="TEX",B5736="TTU",B5736="WVU",B5736="DAV",B5736="DAY",B5736="DUQ",B5736="FOR",B5736="GMU",B5736="GW",B5736="JOES",B5736="LAS",B5736="MASS",B5736="RICH",B5736="SBU",B5736="SLU",B5736="URI",B5736="VCU"),K5736,if(or(B5736="CAM",B5736="CHSO",B5736="GWEB",B5736="HAMP",B5736="HP",B5736="LONG",B5736="PRES",B5736="RAD",B5736="SCUP",B5736="UNCA",B5736="WIN"),K5737,""))</f>
        <v/>
      </c>
    </row>
    <row r="5737" hidden="1">
      <c r="B5737" s="97" t="s">
        <v>96</v>
      </c>
      <c r="C5737" s="22"/>
      <c r="D5737" s="22"/>
      <c r="F5737" s="22"/>
      <c r="G5737" s="4">
        <v>3.5</v>
      </c>
      <c r="H5737" s="5">
        <v>145.0</v>
      </c>
      <c r="I5737" s="12">
        <f>if(H5737&lt;0,-H5737/(-H5737+100),100/(H5737+100))/(if(H5737&lt;0,-H5737/(-H5737+100),100/(H5737+100))+if(H5736&lt;0,-H5736/(-H5736+100),100/(H5736+100)))</f>
        <v>0.3907637655</v>
      </c>
      <c r="J5737" s="5">
        <v>71.0</v>
      </c>
      <c r="K5737" s="23" t="str">
        <f>IF(C5737&lt;&gt;"",IF(C5737+G5737&gt;0,C5737+G5737,""),IF(G5737-C5736&gt;0,G5737-C5736,""))</f>
        <v/>
      </c>
      <c r="L5737" s="15" t="str">
        <f>if(K5737&lt;&gt;"",if(J5736-J5737&lt;G5737,1,if(G5737=J5736-J5737,"Push",0)),"")</f>
        <v/>
      </c>
      <c r="M5737" s="93" t="str">
        <f t="shared" ref="M5737:V5737" si="226">IF($C5737&lt;&gt;"",IF($C5737+$G5737+M$5435&gt;0,$C5737+$G5737+M$5435,""),IF($G5737-$C5736+M$5435&gt;0,$G5737-$C5736+M$5435,""))</f>
        <v/>
      </c>
      <c r="N5737" s="93">
        <f t="shared" si="226"/>
        <v>2.6</v>
      </c>
      <c r="O5737" s="93" t="str">
        <f t="shared" si="226"/>
        <v/>
      </c>
      <c r="P5737" s="93">
        <f t="shared" si="226"/>
        <v>2</v>
      </c>
      <c r="Q5737" s="93">
        <f t="shared" si="226"/>
        <v>1.9</v>
      </c>
      <c r="R5737" s="93" t="str">
        <f t="shared" si="226"/>
        <v/>
      </c>
      <c r="S5737" s="93" t="str">
        <f t="shared" si="226"/>
        <v/>
      </c>
      <c r="T5737" s="93" t="str">
        <f t="shared" si="226"/>
        <v/>
      </c>
      <c r="U5737" s="93" t="str">
        <f t="shared" si="226"/>
        <v/>
      </c>
      <c r="V5737" s="93" t="str">
        <f t="shared" si="226"/>
        <v/>
      </c>
      <c r="W5737" s="93" t="str">
        <f>if(or(B5737="BAY",B5737="ISU",B5737="KSU",B5737="KU",B5737="OKST",B5737="OU",B5737="TCU",B5737="TEX",B5737="TTU",B5737="WVU",B5737="DAV",B5737="DAY",B5737="DUQ",B5737="FOR",B5737="GMU",B5737="GW",B5737="JOES",B5737="LAS",B5737="MASS",B5737="RICH",B5737="SBU",B5737="SLU",B5737="URI",B5737="VCU"),K5737,if(or(B5737="CAM",B5737="CHSO",B5737="GWEB",B5737="HAMP",B5737="HP",B5737="LONG",B5737="PRES",B5737="RAD",B5737="SCUP",B5737="UNCA",B5737="WIN"),K5736,""))</f>
        <v/>
      </c>
    </row>
    <row r="5738" hidden="1">
      <c r="A5738" s="98">
        <v>44233.0</v>
      </c>
      <c r="B5738" s="102" t="s">
        <v>406</v>
      </c>
      <c r="C5738" s="11"/>
      <c r="D5738" s="11"/>
      <c r="E5738" s="10">
        <v>66.3</v>
      </c>
      <c r="F5738" s="11"/>
      <c r="G5738" s="4">
        <v>8.0</v>
      </c>
      <c r="H5738" s="5">
        <v>-310.0</v>
      </c>
      <c r="I5738" s="12">
        <f>if(H5738&lt;0,-H5738/(-H5738+100),100/(H5738+100))/(if(H5738&lt;0,-H5738/(-H5738+100),100/(H5738+100))+if(H5739&lt;0,-H5739/(-H5739+100),100/(H5739+100)))</f>
        <v>0.4858934169</v>
      </c>
      <c r="J5738" s="5">
        <v>75.0</v>
      </c>
      <c r="K5738" s="14">
        <f>IF(C5738&lt;&gt;"",IF(C5738+G5738&gt;0,C5738+G5738,""),IF(G5738-C5739&gt;0,G5738-C5739,""))</f>
        <v>0.6</v>
      </c>
      <c r="L5738" s="15">
        <f>if(K5738&lt;&gt;"",if(J5739-J5738&lt;G5738,1,if(G5738=J5739-J5738,"Push",0)),"")</f>
        <v>1</v>
      </c>
      <c r="M5738" s="93">
        <f t="shared" ref="M5738:V5738" si="227">IF($C5738&lt;&gt;"",IF($C5738+$G5738-M$5435&gt;0,$C5738+$G5738-M$5435,""),IF($G5738-$C5739-M$5435&gt;0,$G5738-$C5739-M$5435,""))</f>
        <v>4.1</v>
      </c>
      <c r="N5738" s="93" t="str">
        <f t="shared" si="227"/>
        <v/>
      </c>
      <c r="O5738" s="93">
        <f t="shared" si="227"/>
        <v>5</v>
      </c>
      <c r="P5738" s="93" t="str">
        <f t="shared" si="227"/>
        <v/>
      </c>
      <c r="Q5738" s="93" t="str">
        <f t="shared" si="227"/>
        <v/>
      </c>
      <c r="R5738" s="93">
        <f t="shared" si="227"/>
        <v>1.1</v>
      </c>
      <c r="S5738" s="93">
        <f t="shared" si="227"/>
        <v>1.5</v>
      </c>
      <c r="T5738" s="93" t="str">
        <f t="shared" si="227"/>
        <v/>
      </c>
      <c r="U5738" s="93">
        <f t="shared" si="227"/>
        <v>0.7</v>
      </c>
      <c r="V5738" s="93">
        <f t="shared" si="227"/>
        <v>3.2</v>
      </c>
      <c r="W5738" s="93">
        <f>if(or(B5738="BAY",B5738="ISU",B5738="KSU",B5738="KU",B5738="OKST",B5738="OU",B5738="TCU",B5738="TEX",B5738="TTU",B5738="WVU",B5738="DAV",B5738="DAY",B5738="DUQ",B5738="FOR",B5738="GMU",B5738="GW",B5738="JOES",B5738="LAS",B5738="MASS",B5738="RICH",B5738="SBU",B5738="SLU",B5738="URI",B5738="VCU"),K5738,if(or(B5738="CAM",B5738="CHSO",B5738="GWEB",B5738="HAMP",B5738="HP",B5738="LONG",B5738="PRES",B5738="RAD",B5738="SCUP",B5738="UNCA",B5738="WIN"),K5739,""))</f>
        <v>0.6</v>
      </c>
    </row>
    <row r="5739" hidden="1">
      <c r="B5739" s="97" t="s">
        <v>26</v>
      </c>
      <c r="C5739" s="22">
        <v>7.4</v>
      </c>
      <c r="D5739" s="101">
        <v>0.743</v>
      </c>
      <c r="F5739" s="22"/>
      <c r="G5739" s="4">
        <v>-8.0</v>
      </c>
      <c r="H5739" s="5">
        <v>-400.0</v>
      </c>
      <c r="I5739" s="12">
        <f>if(H5739&lt;0,-H5739/(-H5739+100),100/(H5739+100))/(if(H5739&lt;0,-H5739/(-H5739+100),100/(H5739+100))+if(H5738&lt;0,-H5738/(-H5738+100),100/(H5738+100)))</f>
        <v>0.5141065831</v>
      </c>
      <c r="J5739" s="5">
        <v>63.0</v>
      </c>
      <c r="K5739" s="23" t="str">
        <f>IF(C5739&lt;&gt;"",IF(C5739+G5739&gt;0,C5739+G5739,""),IF(G5739-C5738&gt;0,G5739-C5738,""))</f>
        <v/>
      </c>
      <c r="L5739" s="15" t="str">
        <f>if(K5739&lt;&gt;"",if(J5738-J5739&lt;G5739,1,if(G5739=J5738-J5739,"Push",0)),"")</f>
        <v/>
      </c>
      <c r="M5739" s="93" t="str">
        <f t="shared" ref="M5739:V5739" si="228">IF($C5739&lt;&gt;"",IF($C5739+$G5739+M$5435&gt;0,$C5739+$G5739+M$5435,""),IF($G5739-$C5738+M$5435&gt;0,$G5739-$C5738+M$5435,""))</f>
        <v/>
      </c>
      <c r="N5739" s="93">
        <f t="shared" si="228"/>
        <v>4.3</v>
      </c>
      <c r="O5739" s="93" t="str">
        <f t="shared" si="228"/>
        <v/>
      </c>
      <c r="P5739" s="93">
        <f t="shared" si="228"/>
        <v>3.7</v>
      </c>
      <c r="Q5739" s="93">
        <f t="shared" si="228"/>
        <v>3.6</v>
      </c>
      <c r="R5739" s="93" t="str">
        <f t="shared" si="228"/>
        <v/>
      </c>
      <c r="S5739" s="93" t="str">
        <f t="shared" si="228"/>
        <v/>
      </c>
      <c r="T5739" s="93">
        <f t="shared" si="228"/>
        <v>0</v>
      </c>
      <c r="U5739" s="93" t="str">
        <f t="shared" si="228"/>
        <v/>
      </c>
      <c r="V5739" s="93" t="str">
        <f t="shared" si="228"/>
        <v/>
      </c>
      <c r="W5739" s="93" t="str">
        <f>if(or(B5739="BAY",B5739="ISU",B5739="KSU",B5739="KU",B5739="OKST",B5739="OU",B5739="TCU",B5739="TEX",B5739="TTU",B5739="WVU",B5739="DAV",B5739="DAY",B5739="DUQ",B5739="FOR",B5739="GMU",B5739="GW",B5739="JOES",B5739="LAS",B5739="MASS",B5739="RICH",B5739="SBU",B5739="SLU",B5739="URI",B5739="VCU"),K5739,if(or(B5739="CAM",B5739="CHSO",B5739="GWEB",B5739="HAMP",B5739="HP",B5739="LONG",B5739="PRES",B5739="RAD",B5739="SCUP",B5739="UNCA",B5739="WIN"),K5738,""))</f>
        <v/>
      </c>
    </row>
    <row r="5740" hidden="1">
      <c r="A5740" s="104">
        <v>44233.0</v>
      </c>
      <c r="B5740" s="105" t="s">
        <v>345</v>
      </c>
      <c r="C5740" s="30">
        <v>14.8</v>
      </c>
      <c r="D5740" s="108">
        <v>0.898</v>
      </c>
      <c r="E5740" s="29">
        <v>49.0</v>
      </c>
      <c r="F5740" s="30"/>
      <c r="G5740" s="68"/>
      <c r="H5740" s="31"/>
      <c r="I5740" s="32"/>
      <c r="J5740" s="41">
        <v>77.0</v>
      </c>
      <c r="K5740" s="34"/>
      <c r="L5740" s="35"/>
    </row>
    <row r="5741" hidden="1">
      <c r="B5741" s="106" t="s">
        <v>159</v>
      </c>
      <c r="C5741" s="39"/>
      <c r="D5741" s="39"/>
      <c r="F5741" s="39"/>
      <c r="G5741" s="68"/>
      <c r="H5741" s="31"/>
      <c r="I5741" s="32"/>
      <c r="J5741" s="41">
        <v>57.0</v>
      </c>
      <c r="K5741" s="40"/>
      <c r="L5741" s="35"/>
    </row>
    <row r="5742" hidden="1">
      <c r="A5742" s="98">
        <v>44233.0</v>
      </c>
      <c r="B5742" s="102" t="s">
        <v>77</v>
      </c>
      <c r="C5742" s="11"/>
      <c r="D5742" s="11"/>
      <c r="E5742" s="10">
        <v>41.9</v>
      </c>
      <c r="F5742" s="11"/>
      <c r="G5742" s="4">
        <v>2.0</v>
      </c>
      <c r="H5742" s="5">
        <v>112.0</v>
      </c>
      <c r="I5742" s="12">
        <f>if(H5742&lt;0,-H5742/(-H5742+100),100/(H5742+100))/(if(H5742&lt;0,-H5742/(-H5742+100),100/(H5742+100))+if(H5743&lt;0,-H5743/(-H5743+100),100/(H5743+100)))</f>
        <v>0.4516676961</v>
      </c>
      <c r="J5742" s="5">
        <v>75.0</v>
      </c>
      <c r="K5742" s="14" t="str">
        <f>IF(C5742&lt;&gt;"",IF(C5742+G5742&gt;0,C5742+G5742,""),IF(G5742-C5743&gt;0,G5742-C5743,""))</f>
        <v/>
      </c>
      <c r="L5742" s="15" t="str">
        <f>if(K5742&lt;&gt;"",if(J5743-J5742&lt;G5742,1,if(G5742=J5743-J5742,"Push",0)),"")</f>
        <v/>
      </c>
      <c r="M5742" s="93" t="str">
        <f t="shared" ref="M5742:V5742" si="229">IF($C5742&lt;&gt;"",IF($C5742+$G5742-M$5435&gt;0,$C5742+$G5742-M$5435,""),IF($G5742-$C5743-M$5435&gt;0,$G5742-$C5743-M$5435,""))</f>
        <v/>
      </c>
      <c r="N5742" s="93" t="str">
        <f t="shared" si="229"/>
        <v/>
      </c>
      <c r="O5742" s="93">
        <f t="shared" si="229"/>
        <v>0.8</v>
      </c>
      <c r="P5742" s="93" t="str">
        <f t="shared" si="229"/>
        <v/>
      </c>
      <c r="Q5742" s="93" t="str">
        <f t="shared" si="229"/>
        <v/>
      </c>
      <c r="R5742" s="93" t="str">
        <f t="shared" si="229"/>
        <v/>
      </c>
      <c r="S5742" s="93" t="str">
        <f t="shared" si="229"/>
        <v/>
      </c>
      <c r="T5742" s="93" t="str">
        <f t="shared" si="229"/>
        <v/>
      </c>
      <c r="U5742" s="93" t="str">
        <f t="shared" si="229"/>
        <v/>
      </c>
      <c r="V5742" s="93" t="str">
        <f t="shared" si="229"/>
        <v/>
      </c>
      <c r="W5742" s="93" t="str">
        <f>if(or(B5742="BAY",B5742="ISU",B5742="KSU",B5742="KU",B5742="OKST",B5742="OU",B5742="TCU",B5742="TEX",B5742="TTU",B5742="WVU",B5742="DAV",B5742="DAY",B5742="DUQ",B5742="FOR",B5742="GMU",B5742="GW",B5742="JOES",B5742="LAS",B5742="MASS",B5742="RICH",B5742="SBU",B5742="SLU",B5742="URI",B5742="VCU"),K5742,if(or(B5742="CAM",B5742="CHSO",B5742="GWEB",B5742="HAMP",B5742="HP",B5742="LONG",B5742="PRES",B5742="RAD",B5742="SCUP",B5742="UNCA",B5742="WIN"),K5743,""))</f>
        <v/>
      </c>
    </row>
    <row r="5743" hidden="1">
      <c r="B5743" s="97" t="s">
        <v>103</v>
      </c>
      <c r="C5743" s="22">
        <v>5.6</v>
      </c>
      <c r="D5743" s="101">
        <v>0.687</v>
      </c>
      <c r="F5743" s="22"/>
      <c r="G5743" s="4">
        <v>-2.0</v>
      </c>
      <c r="H5743" s="5">
        <v>-134.0</v>
      </c>
      <c r="I5743" s="12">
        <f>if(H5743&lt;0,-H5743/(-H5743+100),100/(H5743+100))/(if(H5743&lt;0,-H5743/(-H5743+100),100/(H5743+100))+if(H5742&lt;0,-H5742/(-H5742+100),100/(H5742+100)))</f>
        <v>0.5483323039</v>
      </c>
      <c r="J5743" s="5">
        <v>77.0</v>
      </c>
      <c r="K5743" s="23">
        <f>IF(C5743&lt;&gt;"",IF(C5743+G5743&gt;0,C5743+G5743,""),IF(G5743-C5742&gt;0,G5743-C5742,""))</f>
        <v>3.6</v>
      </c>
      <c r="L5743" s="15" t="str">
        <f>if(K5743&lt;&gt;"",if(J5742-J5743&lt;G5743,1,if(G5743=J5742-J5743,"Push",0)),"")</f>
        <v>Push</v>
      </c>
      <c r="M5743" s="93">
        <f t="shared" ref="M5743:V5743" si="230">IF($C5743&lt;&gt;"",IF($C5743+$G5743+M$5435&gt;0,$C5743+$G5743+M$5435,""),IF($G5743-$C5742+M$5435&gt;0,$G5743-$C5742+M$5435,""))</f>
        <v>0.1</v>
      </c>
      <c r="N5743" s="93">
        <f t="shared" si="230"/>
        <v>8.5</v>
      </c>
      <c r="O5743" s="93" t="str">
        <f t="shared" si="230"/>
        <v/>
      </c>
      <c r="P5743" s="93">
        <f t="shared" si="230"/>
        <v>7.9</v>
      </c>
      <c r="Q5743" s="93">
        <f t="shared" si="230"/>
        <v>7.8</v>
      </c>
      <c r="R5743" s="93">
        <f t="shared" si="230"/>
        <v>3.1</v>
      </c>
      <c r="S5743" s="93">
        <f t="shared" si="230"/>
        <v>2.7</v>
      </c>
      <c r="T5743" s="93">
        <f t="shared" si="230"/>
        <v>4.2</v>
      </c>
      <c r="U5743" s="93">
        <f t="shared" si="230"/>
        <v>3.5</v>
      </c>
      <c r="V5743" s="93">
        <f t="shared" si="230"/>
        <v>1</v>
      </c>
      <c r="W5743" s="93" t="str">
        <f>if(or(B5743="BAY",B5743="ISU",B5743="KSU",B5743="KU",B5743="OKST",B5743="OU",B5743="TCU",B5743="TEX",B5743="TTU",B5743="WVU",B5743="DAV",B5743="DAY",B5743="DUQ",B5743="FOR",B5743="GMU",B5743="GW",B5743="JOES",B5743="LAS",B5743="MASS",B5743="RICH",B5743="SBU",B5743="SLU",B5743="URI",B5743="VCU"),K5743,if(or(B5743="CAM",B5743="CHSO",B5743="GWEB",B5743="HAMP",B5743="HP",B5743="LONG",B5743="PRES",B5743="RAD",B5743="SCUP",B5743="UNCA",B5743="WIN"),K5742,""))</f>
        <v/>
      </c>
    </row>
    <row r="5744" hidden="1">
      <c r="A5744" s="104">
        <v>44233.0</v>
      </c>
      <c r="B5744" s="105" t="s">
        <v>348</v>
      </c>
      <c r="C5744" s="30"/>
      <c r="D5744" s="30"/>
      <c r="E5744" s="29">
        <v>36.4</v>
      </c>
      <c r="F5744" s="30"/>
      <c r="G5744" s="68"/>
      <c r="H5744" s="31"/>
      <c r="I5744" s="32"/>
      <c r="J5744" s="41">
        <v>75.0</v>
      </c>
      <c r="K5744" s="34"/>
      <c r="L5744" s="35"/>
    </row>
    <row r="5745" hidden="1">
      <c r="B5745" s="106" t="s">
        <v>55</v>
      </c>
      <c r="C5745" s="39">
        <v>3.0</v>
      </c>
      <c r="D5745" s="107">
        <v>0.615</v>
      </c>
      <c r="F5745" s="39"/>
      <c r="G5745" s="68"/>
      <c r="H5745" s="31"/>
      <c r="I5745" s="32"/>
      <c r="J5745" s="41">
        <v>73.0</v>
      </c>
      <c r="K5745" s="40"/>
      <c r="L5745" s="35"/>
    </row>
    <row r="5746" hidden="1">
      <c r="A5746" s="98">
        <v>44233.0</v>
      </c>
      <c r="B5746" s="102" t="s">
        <v>151</v>
      </c>
      <c r="C5746" s="11"/>
      <c r="D5746" s="11"/>
      <c r="E5746" s="10">
        <v>34.0</v>
      </c>
      <c r="F5746" s="11"/>
      <c r="G5746" s="4">
        <v>6.5</v>
      </c>
      <c r="H5746" s="5">
        <v>235.0</v>
      </c>
      <c r="I5746" s="12">
        <f>if(H5746&lt;0,-H5746/(-H5746+100),100/(H5746+100))/(if(H5746&lt;0,-H5746/(-H5746+100),100/(H5746+100))+if(H5747&lt;0,-H5747/(-H5747+100),100/(H5747+100)))</f>
        <v>0.285559371</v>
      </c>
      <c r="J5746" s="5">
        <v>72.0</v>
      </c>
      <c r="K5746" s="14">
        <f>IF(C5746&lt;&gt;"",IF(C5746+G5746&gt;0,C5746+G5746,""),IF(G5746-C5747&gt;0,G5746-C5747,""))</f>
        <v>0.1</v>
      </c>
      <c r="L5746" s="15">
        <f>if(K5746&lt;&gt;"",if(J5747-J5746&lt;G5746,1,if(G5746=J5747-J5746,"Push",0)),"")</f>
        <v>1</v>
      </c>
      <c r="M5746" s="93">
        <f t="shared" ref="M5746:V5746" si="231">IF($C5746&lt;&gt;"",IF($C5746+$G5746-M$5435&gt;0,$C5746+$G5746-M$5435,""),IF($G5746-$C5747-M$5435&gt;0,$G5746-$C5747-M$5435,""))</f>
        <v>3.6</v>
      </c>
      <c r="N5746" s="93" t="str">
        <f t="shared" si="231"/>
        <v/>
      </c>
      <c r="O5746" s="93">
        <f t="shared" si="231"/>
        <v>4.5</v>
      </c>
      <c r="P5746" s="93" t="str">
        <f t="shared" si="231"/>
        <v/>
      </c>
      <c r="Q5746" s="93" t="str">
        <f t="shared" si="231"/>
        <v/>
      </c>
      <c r="R5746" s="93">
        <f t="shared" si="231"/>
        <v>0.6</v>
      </c>
      <c r="S5746" s="93">
        <f t="shared" si="231"/>
        <v>1</v>
      </c>
      <c r="T5746" s="93" t="str">
        <f t="shared" si="231"/>
        <v/>
      </c>
      <c r="U5746" s="93">
        <f t="shared" si="231"/>
        <v>0.2</v>
      </c>
      <c r="V5746" s="93">
        <f t="shared" si="231"/>
        <v>2.7</v>
      </c>
      <c r="W5746" s="93" t="str">
        <f>if(or(B5746="BAY",B5746="ISU",B5746="KSU",B5746="KU",B5746="OKST",B5746="OU",B5746="TCU",B5746="TEX",B5746="TTU",B5746="WVU",B5746="DAV",B5746="DAY",B5746="DUQ",B5746="FOR",B5746="GMU",B5746="GW",B5746="JOES",B5746="LAS",B5746="MASS",B5746="RICH",B5746="SBU",B5746="SLU",B5746="URI",B5746="VCU"),K5746,if(or(B5746="CAM",B5746="CHSO",B5746="GWEB",B5746="HAMP",B5746="HP",B5746="LONG",B5746="PRES",B5746="RAD",B5746="SCUP",B5746="UNCA",B5746="WIN"),K5747,""))</f>
        <v/>
      </c>
    </row>
    <row r="5747" hidden="1">
      <c r="B5747" s="97" t="s">
        <v>239</v>
      </c>
      <c r="C5747" s="22">
        <v>6.4</v>
      </c>
      <c r="D5747" s="101">
        <v>0.721</v>
      </c>
      <c r="F5747" s="22"/>
      <c r="G5747" s="4">
        <v>-6.5</v>
      </c>
      <c r="H5747" s="5">
        <v>-295.0</v>
      </c>
      <c r="I5747" s="12">
        <f>if(H5747&lt;0,-H5747/(-H5747+100),100/(H5747+100))/(if(H5747&lt;0,-H5747/(-H5747+100),100/(H5747+100))+if(H5746&lt;0,-H5746/(-H5746+100),100/(H5746+100)))</f>
        <v>0.714440629</v>
      </c>
      <c r="J5747" s="5">
        <v>69.0</v>
      </c>
      <c r="K5747" s="23" t="str">
        <f>IF(C5747&lt;&gt;"",IF(C5747+G5747&gt;0,C5747+G5747,""),IF(G5747-C5746&gt;0,G5747-C5746,""))</f>
        <v/>
      </c>
      <c r="L5747" s="15" t="str">
        <f>if(K5747&lt;&gt;"",if(J5746-J5747&lt;G5747,1,if(G5747=J5746-J5747,"Push",0)),"")</f>
        <v/>
      </c>
      <c r="M5747" s="93" t="str">
        <f t="shared" ref="M5747:V5747" si="232">IF($C5747&lt;&gt;"",IF($C5747+$G5747+M$5435&gt;0,$C5747+$G5747+M$5435,""),IF($G5747-$C5746+M$5435&gt;0,$G5747-$C5746+M$5435,""))</f>
        <v/>
      </c>
      <c r="N5747" s="93">
        <f t="shared" si="232"/>
        <v>4.8</v>
      </c>
      <c r="O5747" s="93" t="str">
        <f t="shared" si="232"/>
        <v/>
      </c>
      <c r="P5747" s="93">
        <f t="shared" si="232"/>
        <v>4.2</v>
      </c>
      <c r="Q5747" s="93">
        <f t="shared" si="232"/>
        <v>4.1</v>
      </c>
      <c r="R5747" s="93" t="str">
        <f t="shared" si="232"/>
        <v/>
      </c>
      <c r="S5747" s="93" t="str">
        <f t="shared" si="232"/>
        <v/>
      </c>
      <c r="T5747" s="93">
        <f t="shared" si="232"/>
        <v>0.5</v>
      </c>
      <c r="U5747" s="93" t="str">
        <f t="shared" si="232"/>
        <v/>
      </c>
      <c r="V5747" s="93" t="str">
        <f t="shared" si="232"/>
        <v/>
      </c>
      <c r="W5747" s="93" t="str">
        <f>if(or(B5747="BAY",B5747="ISU",B5747="KSU",B5747="KU",B5747="OKST",B5747="OU",B5747="TCU",B5747="TEX",B5747="TTU",B5747="WVU",B5747="DAV",B5747="DAY",B5747="DUQ",B5747="FOR",B5747="GMU",B5747="GW",B5747="JOES",B5747="LAS",B5747="MASS",B5747="RICH",B5747="SBU",B5747="SLU",B5747="URI",B5747="VCU"),K5747,if(or(B5747="CAM",B5747="CHSO",B5747="GWEB",B5747="HAMP",B5747="HP",B5747="LONG",B5747="PRES",B5747="RAD",B5747="SCUP",B5747="UNCA",B5747="WIN"),K5746,""))</f>
        <v/>
      </c>
    </row>
    <row r="5748" hidden="1">
      <c r="A5748" s="98">
        <v>44233.0</v>
      </c>
      <c r="B5748" s="102" t="s">
        <v>133</v>
      </c>
      <c r="C5748" s="11"/>
      <c r="D5748" s="11"/>
      <c r="E5748" s="10">
        <v>57.3</v>
      </c>
      <c r="F5748" s="11"/>
      <c r="G5748" s="4">
        <v>6.5</v>
      </c>
      <c r="H5748" s="5">
        <v>230.0</v>
      </c>
      <c r="I5748" s="12">
        <f>if(H5748&lt;0,-H5748/(-H5748+100),100/(H5748+100))/(if(H5748&lt;0,-H5748/(-H5748+100),100/(H5748+100))+if(H5749&lt;0,-H5749/(-H5749+100),100/(H5749+100)))</f>
        <v>0.288637194</v>
      </c>
      <c r="J5748" s="5">
        <v>78.0</v>
      </c>
      <c r="K5748" s="14" t="str">
        <f>IF(C5748&lt;&gt;"",IF(C5748+G5748&gt;0,C5748+G5748,""),IF(G5748-C5749&gt;0,G5748-C5749,""))</f>
        <v/>
      </c>
      <c r="L5748" s="15" t="str">
        <f>if(K5748&lt;&gt;"",if(J5749-J5748&lt;G5748,1,if(G5748=J5749-J5748,"Push",0)),"")</f>
        <v/>
      </c>
      <c r="M5748" s="93">
        <f t="shared" ref="M5748:V5748" si="233">IF($C5748&lt;&gt;"",IF($C5748+$G5748-M$5435&gt;0,$C5748+$G5748-M$5435,""),IF($G5748-$C5749-M$5435&gt;0,$G5748-$C5749-M$5435,""))</f>
        <v>1.6</v>
      </c>
      <c r="N5748" s="93" t="str">
        <f t="shared" si="233"/>
        <v/>
      </c>
      <c r="O5748" s="93">
        <f t="shared" si="233"/>
        <v>2.5</v>
      </c>
      <c r="P5748" s="93" t="str">
        <f t="shared" si="233"/>
        <v/>
      </c>
      <c r="Q5748" s="93" t="str">
        <f t="shared" si="233"/>
        <v/>
      </c>
      <c r="R5748" s="93" t="str">
        <f t="shared" si="233"/>
        <v/>
      </c>
      <c r="S5748" s="93" t="str">
        <f t="shared" si="233"/>
        <v/>
      </c>
      <c r="T5748" s="93" t="str">
        <f t="shared" si="233"/>
        <v/>
      </c>
      <c r="U5748" s="93" t="str">
        <f t="shared" si="233"/>
        <v/>
      </c>
      <c r="V5748" s="93">
        <f t="shared" si="233"/>
        <v>0.7</v>
      </c>
      <c r="W5748" s="93" t="str">
        <f>if(or(B5748="BAY",B5748="ISU",B5748="KSU",B5748="KU",B5748="OKST",B5748="OU",B5748="TCU",B5748="TEX",B5748="TTU",B5748="WVU",B5748="DAV",B5748="DAY",B5748="DUQ",B5748="FOR",B5748="GMU",B5748="GW",B5748="JOES",B5748="LAS",B5748="MASS",B5748="RICH",B5748="SBU",B5748="SLU",B5748="URI",B5748="VCU"),K5748,if(or(B5748="CAM",B5748="CHSO",B5748="GWEB",B5748="HAMP",B5748="HP",B5748="LONG",B5748="PRES",B5748="RAD",B5748="SCUP",B5748="UNCA",B5748="WIN"),K5749,""))</f>
        <v/>
      </c>
    </row>
    <row r="5749" hidden="1">
      <c r="B5749" s="97" t="s">
        <v>29</v>
      </c>
      <c r="C5749" s="22">
        <v>8.4</v>
      </c>
      <c r="D5749" s="101">
        <v>0.764</v>
      </c>
      <c r="F5749" s="22"/>
      <c r="G5749" s="4">
        <v>-6.5</v>
      </c>
      <c r="H5749" s="5">
        <v>-295.0</v>
      </c>
      <c r="I5749" s="12">
        <f>if(H5749&lt;0,-H5749/(-H5749+100),100/(H5749+100))/(if(H5749&lt;0,-H5749/(-H5749+100),100/(H5749+100))+if(H5748&lt;0,-H5748/(-H5748+100),100/(H5748+100)))</f>
        <v>0.711362806</v>
      </c>
      <c r="J5749" s="5">
        <v>89.0</v>
      </c>
      <c r="K5749" s="23">
        <f>IF(C5749&lt;&gt;"",IF(C5749+G5749&gt;0,C5749+G5749,""),IF(G5749-C5748&gt;0,G5749-C5748,""))</f>
        <v>1.9</v>
      </c>
      <c r="L5749" s="15">
        <f>if(K5749&lt;&gt;"",if(J5748-J5749&lt;G5749,1,if(G5749=J5748-J5749,"Push",0)),"")</f>
        <v>1</v>
      </c>
      <c r="M5749" s="93" t="str">
        <f t="shared" ref="M5749:V5749" si="234">IF($C5749&lt;&gt;"",IF($C5749+$G5749+M$5435&gt;0,$C5749+$G5749+M$5435,""),IF($G5749-$C5748+M$5435&gt;0,$G5749-$C5748+M$5435,""))</f>
        <v/>
      </c>
      <c r="N5749" s="93">
        <f t="shared" si="234"/>
        <v>6.8</v>
      </c>
      <c r="O5749" s="93" t="str">
        <f t="shared" si="234"/>
        <v/>
      </c>
      <c r="P5749" s="93">
        <f t="shared" si="234"/>
        <v>6.2</v>
      </c>
      <c r="Q5749" s="93">
        <f t="shared" si="234"/>
        <v>6.1</v>
      </c>
      <c r="R5749" s="93">
        <f t="shared" si="234"/>
        <v>1.4</v>
      </c>
      <c r="S5749" s="93">
        <f t="shared" si="234"/>
        <v>1</v>
      </c>
      <c r="T5749" s="93">
        <f t="shared" si="234"/>
        <v>2.5</v>
      </c>
      <c r="U5749" s="93">
        <f t="shared" si="234"/>
        <v>1.8</v>
      </c>
      <c r="V5749" s="93" t="str">
        <f t="shared" si="234"/>
        <v/>
      </c>
      <c r="W5749" s="93" t="str">
        <f>if(or(B5749="BAY",B5749="ISU",B5749="KSU",B5749="KU",B5749="OKST",B5749="OU",B5749="TCU",B5749="TEX",B5749="TTU",B5749="WVU",B5749="DAV",B5749="DAY",B5749="DUQ",B5749="FOR",B5749="GMU",B5749="GW",B5749="JOES",B5749="LAS",B5749="MASS",B5749="RICH",B5749="SBU",B5749="SLU",B5749="URI",B5749="VCU"),K5749,if(or(B5749="CAM",B5749="CHSO",B5749="GWEB",B5749="HAMP",B5749="HP",B5749="LONG",B5749="PRES",B5749="RAD",B5749="SCUP",B5749="UNCA",B5749="WIN"),K5748,""))</f>
        <v/>
      </c>
    </row>
    <row r="5750" hidden="1">
      <c r="A5750" s="98">
        <v>44233.0</v>
      </c>
      <c r="B5750" s="102" t="s">
        <v>81</v>
      </c>
      <c r="C5750" s="11"/>
      <c r="D5750" s="11"/>
      <c r="E5750" s="10">
        <v>55.4</v>
      </c>
      <c r="F5750" s="11"/>
      <c r="G5750" s="4">
        <v>3.5</v>
      </c>
      <c r="H5750" s="5">
        <v>140.0</v>
      </c>
      <c r="I5750" s="12">
        <f>if(H5750&lt;0,-H5750/(-H5750+100),100/(H5750+100))/(if(H5750&lt;0,-H5750/(-H5750+100),100/(H5750+100))+if(H5751&lt;0,-H5751/(-H5751+100),100/(H5751+100)))</f>
        <v>0.3998203055</v>
      </c>
      <c r="J5750" s="5">
        <v>78.0</v>
      </c>
      <c r="K5750" s="14" t="str">
        <f>IF(C5750&lt;&gt;"",IF(C5750+G5750&gt;0,C5750+G5750,""),IF(G5750-C5751&gt;0,G5750-C5751,""))</f>
        <v/>
      </c>
      <c r="L5750" s="15" t="str">
        <f>if(K5750&lt;&gt;"",if(J5751-J5750&lt;G5750,1,if(G5750=J5751-J5750,"Push",0)),"")</f>
        <v/>
      </c>
      <c r="M5750" s="93">
        <f t="shared" ref="M5750:V5750" si="235">IF($C5750&lt;&gt;"",IF($C5750+$G5750-M$5435&gt;0,$C5750+$G5750-M$5435,""),IF($G5750-$C5751-M$5435&gt;0,$G5750-$C5751-M$5435,""))</f>
        <v>3.5</v>
      </c>
      <c r="N5750" s="93" t="str">
        <f t="shared" si="235"/>
        <v/>
      </c>
      <c r="O5750" s="93">
        <f t="shared" si="235"/>
        <v>4.4</v>
      </c>
      <c r="P5750" s="93" t="str">
        <f t="shared" si="235"/>
        <v/>
      </c>
      <c r="Q5750" s="93" t="str">
        <f t="shared" si="235"/>
        <v/>
      </c>
      <c r="R5750" s="93">
        <f t="shared" si="235"/>
        <v>0.5</v>
      </c>
      <c r="S5750" s="93">
        <f t="shared" si="235"/>
        <v>0.9</v>
      </c>
      <c r="T5750" s="93" t="str">
        <f t="shared" si="235"/>
        <v/>
      </c>
      <c r="U5750" s="93">
        <f t="shared" si="235"/>
        <v>0.1</v>
      </c>
      <c r="V5750" s="93">
        <f t="shared" si="235"/>
        <v>2.6</v>
      </c>
      <c r="W5750" s="93" t="str">
        <f>if(or(B5750="BAY",B5750="ISU",B5750="KSU",B5750="KU",B5750="OKST",B5750="OU",B5750="TCU",B5750="TEX",B5750="TTU",B5750="WVU",B5750="DAV",B5750="DAY",B5750="DUQ",B5750="FOR",B5750="GMU",B5750="GW",B5750="JOES",B5750="LAS",B5750="MASS",B5750="RICH",B5750="SBU",B5750="SLU",B5750="URI",B5750="VCU"),K5750,if(or(B5750="CAM",B5750="CHSO",B5750="GWEB",B5750="HAMP",B5750="HP",B5750="LONG",B5750="PRES",B5750="RAD",B5750="SCUP",B5750="UNCA",B5750="WIN"),K5751,""))</f>
        <v/>
      </c>
    </row>
    <row r="5751" hidden="1">
      <c r="B5751" s="97" t="s">
        <v>146</v>
      </c>
      <c r="C5751" s="22">
        <v>3.5</v>
      </c>
      <c r="D5751" s="101">
        <v>0.633</v>
      </c>
      <c r="F5751" s="22"/>
      <c r="G5751" s="4">
        <v>-3.5</v>
      </c>
      <c r="H5751" s="5">
        <v>-167.0</v>
      </c>
      <c r="I5751" s="12">
        <f>if(H5751&lt;0,-H5751/(-H5751+100),100/(H5751+100))/(if(H5751&lt;0,-H5751/(-H5751+100),100/(H5751+100))+if(H5750&lt;0,-H5750/(-H5750+100),100/(H5750+100)))</f>
        <v>0.6001796945</v>
      </c>
      <c r="J5751" s="5">
        <v>74.0</v>
      </c>
      <c r="K5751" s="23" t="str">
        <f>IF(C5751&lt;&gt;"",IF(C5751+G5751&gt;0,C5751+G5751,""),IF(G5751-C5750&gt;0,G5751-C5750,""))</f>
        <v/>
      </c>
      <c r="L5751" s="15" t="str">
        <f>if(K5751&lt;&gt;"",if(J5750-J5751&lt;G5751,1,if(G5751=J5750-J5751,"Push",0)),"")</f>
        <v/>
      </c>
      <c r="M5751" s="93" t="str">
        <f t="shared" ref="M5751:V5751" si="236">IF($C5751&lt;&gt;"",IF($C5751+$G5751+M$5435&gt;0,$C5751+$G5751+M$5435,""),IF($G5751-$C5750+M$5435&gt;0,$G5751-$C5750+M$5435,""))</f>
        <v/>
      </c>
      <c r="N5751" s="93">
        <f t="shared" si="236"/>
        <v>4.9</v>
      </c>
      <c r="O5751" s="93" t="str">
        <f t="shared" si="236"/>
        <v/>
      </c>
      <c r="P5751" s="93">
        <f t="shared" si="236"/>
        <v>4.3</v>
      </c>
      <c r="Q5751" s="93">
        <f t="shared" si="236"/>
        <v>4.2</v>
      </c>
      <c r="R5751" s="93" t="str">
        <f t="shared" si="236"/>
        <v/>
      </c>
      <c r="S5751" s="93" t="str">
        <f t="shared" si="236"/>
        <v/>
      </c>
      <c r="T5751" s="93">
        <f t="shared" si="236"/>
        <v>0.6</v>
      </c>
      <c r="U5751" s="93" t="str">
        <f t="shared" si="236"/>
        <v/>
      </c>
      <c r="V5751" s="93" t="str">
        <f t="shared" si="236"/>
        <v/>
      </c>
      <c r="W5751" s="93" t="str">
        <f>if(or(B5751="BAY",B5751="ISU",B5751="KSU",B5751="KU",B5751="OKST",B5751="OU",B5751="TCU",B5751="TEX",B5751="TTU",B5751="WVU",B5751="DAV",B5751="DAY",B5751="DUQ",B5751="FOR",B5751="GMU",B5751="GW",B5751="JOES",B5751="LAS",B5751="MASS",B5751="RICH",B5751="SBU",B5751="SLU",B5751="URI",B5751="VCU"),K5751,if(or(B5751="CAM",B5751="CHSO",B5751="GWEB",B5751="HAMP",B5751="HP",B5751="LONG",B5751="PRES",B5751="RAD",B5751="SCUP",B5751="UNCA",B5751="WIN"),K5750,""))</f>
        <v/>
      </c>
    </row>
    <row r="5752" hidden="1">
      <c r="A5752" s="98">
        <v>44233.0</v>
      </c>
      <c r="B5752" s="102" t="s">
        <v>111</v>
      </c>
      <c r="C5752" s="11"/>
      <c r="D5752" s="11"/>
      <c r="E5752" s="10">
        <v>53.4</v>
      </c>
      <c r="F5752" s="11"/>
      <c r="G5752" s="4">
        <v>7.0</v>
      </c>
      <c r="H5752" s="5">
        <v>250.0</v>
      </c>
      <c r="I5752" s="12">
        <f>if(H5752&lt;0,-H5752/(-H5752+100),100/(H5752+100))/(if(H5752&lt;0,-H5752/(-H5752+100),100/(H5752+100))+if(H5753&lt;0,-H5753/(-H5753+100),100/(H5753+100)))</f>
        <v>0.273476112</v>
      </c>
      <c r="J5752" s="5">
        <v>70.0</v>
      </c>
      <c r="K5752" s="14">
        <f>IF(C5752&lt;&gt;"",IF(C5752+G5752&gt;0,C5752+G5752,""),IF(G5752-C5753&gt;0,G5752-C5753,""))</f>
        <v>2.6</v>
      </c>
      <c r="L5752" s="15">
        <f>if(K5752&lt;&gt;"",if(J5753-J5752&lt;G5752,1,if(G5752=J5753-J5752,"Push",0)),"")</f>
        <v>0</v>
      </c>
      <c r="M5752" s="93">
        <f t="shared" ref="M5752:V5752" si="237">IF($C5752&lt;&gt;"",IF($C5752+$G5752-M$5435&gt;0,$C5752+$G5752-M$5435,""),IF($G5752-$C5753-M$5435&gt;0,$G5752-$C5753-M$5435,""))</f>
        <v>6.1</v>
      </c>
      <c r="N5752" s="93" t="str">
        <f t="shared" si="237"/>
        <v/>
      </c>
      <c r="O5752" s="93">
        <f t="shared" si="237"/>
        <v>7</v>
      </c>
      <c r="P5752" s="93" t="str">
        <f t="shared" si="237"/>
        <v/>
      </c>
      <c r="Q5752" s="93" t="str">
        <f t="shared" si="237"/>
        <v/>
      </c>
      <c r="R5752" s="93">
        <f t="shared" si="237"/>
        <v>3.1</v>
      </c>
      <c r="S5752" s="93">
        <f t="shared" si="237"/>
        <v>3.5</v>
      </c>
      <c r="T5752" s="93">
        <f t="shared" si="237"/>
        <v>2</v>
      </c>
      <c r="U5752" s="93">
        <f t="shared" si="237"/>
        <v>2.7</v>
      </c>
      <c r="V5752" s="93">
        <f t="shared" si="237"/>
        <v>5.2</v>
      </c>
      <c r="W5752" s="93" t="str">
        <f>if(or(B5752="BAY",B5752="ISU",B5752="KSU",B5752="KU",B5752="OKST",B5752="OU",B5752="TCU",B5752="TEX",B5752="TTU",B5752="WVU",B5752="DAV",B5752="DAY",B5752="DUQ",B5752="FOR",B5752="GMU",B5752="GW",B5752="JOES",B5752="LAS",B5752="MASS",B5752="RICH",B5752="SBU",B5752="SLU",B5752="URI",B5752="VCU"),K5752,if(or(B5752="CAM",B5752="CHSO",B5752="GWEB",B5752="HAMP",B5752="HP",B5752="LONG",B5752="PRES",B5752="RAD",B5752="SCUP",B5752="UNCA",B5752="WIN"),K5753,""))</f>
        <v/>
      </c>
    </row>
    <row r="5753" hidden="1">
      <c r="B5753" s="97" t="s">
        <v>308</v>
      </c>
      <c r="C5753" s="22">
        <v>4.4</v>
      </c>
      <c r="D5753" s="101">
        <v>0.672</v>
      </c>
      <c r="F5753" s="22"/>
      <c r="G5753" s="4">
        <v>-7.0</v>
      </c>
      <c r="H5753" s="5">
        <v>-315.0</v>
      </c>
      <c r="I5753" s="12">
        <f>if(H5753&lt;0,-H5753/(-H5753+100),100/(H5753+100))/(if(H5753&lt;0,-H5753/(-H5753+100),100/(H5753+100))+if(H5752&lt;0,-H5752/(-H5752+100),100/(H5752+100)))</f>
        <v>0.726523888</v>
      </c>
      <c r="J5753" s="5">
        <v>97.0</v>
      </c>
      <c r="K5753" s="23" t="str">
        <f>IF(C5753&lt;&gt;"",IF(C5753+G5753&gt;0,C5753+G5753,""),IF(G5753-C5752&gt;0,G5753-C5752,""))</f>
        <v/>
      </c>
      <c r="L5753" s="15" t="str">
        <f>if(K5753&lt;&gt;"",if(J5752-J5753&lt;G5753,1,if(G5753=J5752-J5753,"Push",0)),"")</f>
        <v/>
      </c>
      <c r="M5753" s="93" t="str">
        <f t="shared" ref="M5753:V5753" si="238">IF($C5753&lt;&gt;"",IF($C5753+$G5753+M$5435&gt;0,$C5753+$G5753+M$5435,""),IF($G5753-$C5752+M$5435&gt;0,$G5753-$C5752+M$5435,""))</f>
        <v/>
      </c>
      <c r="N5753" s="93">
        <f t="shared" si="238"/>
        <v>2.3</v>
      </c>
      <c r="O5753" s="93" t="str">
        <f t="shared" si="238"/>
        <v/>
      </c>
      <c r="P5753" s="93">
        <f t="shared" si="238"/>
        <v>1.7</v>
      </c>
      <c r="Q5753" s="93">
        <f t="shared" si="238"/>
        <v>1.6</v>
      </c>
      <c r="R5753" s="93" t="str">
        <f t="shared" si="238"/>
        <v/>
      </c>
      <c r="S5753" s="93" t="str">
        <f t="shared" si="238"/>
        <v/>
      </c>
      <c r="T5753" s="93" t="str">
        <f t="shared" si="238"/>
        <v/>
      </c>
      <c r="U5753" s="93" t="str">
        <f t="shared" si="238"/>
        <v/>
      </c>
      <c r="V5753" s="93" t="str">
        <f t="shared" si="238"/>
        <v/>
      </c>
      <c r="W5753" s="93" t="str">
        <f>if(or(B5753="BAY",B5753="ISU",B5753="KSU",B5753="KU",B5753="OKST",B5753="OU",B5753="TCU",B5753="TEX",B5753="TTU",B5753="WVU",B5753="DAV",B5753="DAY",B5753="DUQ",B5753="FOR",B5753="GMU",B5753="GW",B5753="JOES",B5753="LAS",B5753="MASS",B5753="RICH",B5753="SBU",B5753="SLU",B5753="URI",B5753="VCU"),K5753,if(or(B5753="CAM",B5753="CHSO",B5753="GWEB",B5753="HAMP",B5753="HP",B5753="LONG",B5753="PRES",B5753="RAD",B5753="SCUP",B5753="UNCA",B5753="WIN"),K5752,""))</f>
        <v/>
      </c>
    </row>
    <row r="5754" hidden="1">
      <c r="A5754" s="98">
        <v>44233.0</v>
      </c>
      <c r="B5754" s="102" t="s">
        <v>428</v>
      </c>
      <c r="C5754" s="11">
        <v>6.0</v>
      </c>
      <c r="D5754" s="103">
        <v>0.702</v>
      </c>
      <c r="E5754" s="10">
        <v>44.5</v>
      </c>
      <c r="F5754" s="11"/>
      <c r="G5754" s="4">
        <v>-4.5</v>
      </c>
      <c r="H5754" s="5">
        <v>-205.0</v>
      </c>
      <c r="I5754" s="12">
        <f>if(H5754&lt;0,-H5754/(-H5754+100),100/(H5754+100))/(if(H5754&lt;0,-H5754/(-H5754+100),100/(H5754+100))+if(H5755&lt;0,-H5755/(-H5755+100),100/(H5755+100)))</f>
        <v>0.6404361922</v>
      </c>
      <c r="J5754" s="5">
        <v>71.0</v>
      </c>
      <c r="K5754" s="14">
        <f>IF(C5754&lt;&gt;"",IF(C5754+G5754&gt;0,C5754+G5754,""),IF(G5754-C5755&gt;0,G5754-C5755,""))</f>
        <v>1.5</v>
      </c>
      <c r="L5754" s="15">
        <f>if(K5754&lt;&gt;"",if(J5755-J5754&lt;G5754,1,if(G5754=J5755-J5754,"Push",0)),"")</f>
        <v>0</v>
      </c>
      <c r="M5754" s="93">
        <f t="shared" ref="M5754:V5754" si="239">IF($C5754&lt;&gt;"",IF($C5754+$G5754-M$5435&gt;0,$C5754+$G5754-M$5435,""),IF($G5754-$C5755-M$5435&gt;0,$G5754-$C5755-M$5435,""))</f>
        <v>5</v>
      </c>
      <c r="N5754" s="93" t="str">
        <f t="shared" si="239"/>
        <v/>
      </c>
      <c r="O5754" s="93">
        <f t="shared" si="239"/>
        <v>5.9</v>
      </c>
      <c r="P5754" s="93" t="str">
        <f t="shared" si="239"/>
        <v/>
      </c>
      <c r="Q5754" s="93" t="str">
        <f t="shared" si="239"/>
        <v/>
      </c>
      <c r="R5754" s="93">
        <f t="shared" si="239"/>
        <v>2</v>
      </c>
      <c r="S5754" s="93">
        <f t="shared" si="239"/>
        <v>2.4</v>
      </c>
      <c r="T5754" s="93">
        <f t="shared" si="239"/>
        <v>0.9</v>
      </c>
      <c r="U5754" s="93">
        <f t="shared" si="239"/>
        <v>1.6</v>
      </c>
      <c r="V5754" s="93">
        <f t="shared" si="239"/>
        <v>4.1</v>
      </c>
      <c r="W5754" s="93" t="str">
        <f>if(or(B5754="BAY",B5754="ISU",B5754="KSU",B5754="KU",B5754="OKST",B5754="OU",B5754="TCU",B5754="TEX",B5754="TTU",B5754="WVU",B5754="DAV",B5754="DAY",B5754="DUQ",B5754="FOR",B5754="GMU",B5754="GW",B5754="JOES",B5754="LAS",B5754="MASS",B5754="RICH",B5754="SBU",B5754="SLU",B5754="URI",B5754="VCU"),K5754,if(or(B5754="CAM",B5754="CHSO",B5754="GWEB",B5754="HAMP",B5754="HP",B5754="LONG",B5754="PRES",B5754="RAD",B5754="SCUP",B5754="UNCA",B5754="WIN"),K5755,""))</f>
        <v/>
      </c>
    </row>
    <row r="5755" hidden="1">
      <c r="B5755" s="97" t="s">
        <v>404</v>
      </c>
      <c r="C5755" s="22"/>
      <c r="D5755" s="22"/>
      <c r="F5755" s="22"/>
      <c r="G5755" s="4">
        <v>4.5</v>
      </c>
      <c r="H5755" s="5">
        <v>165.0</v>
      </c>
      <c r="I5755" s="12">
        <f>if(H5755&lt;0,-H5755/(-H5755+100),100/(H5755+100))/(if(H5755&lt;0,-H5755/(-H5755+100),100/(H5755+100))+if(H5754&lt;0,-H5754/(-H5754+100),100/(H5754+100)))</f>
        <v>0.3595638078</v>
      </c>
      <c r="J5755" s="5">
        <v>69.0</v>
      </c>
      <c r="K5755" s="23" t="str">
        <f>IF(C5755&lt;&gt;"",IF(C5755+G5755&gt;0,C5755+G5755,""),IF(G5755-C5754&gt;0,G5755-C5754,""))</f>
        <v/>
      </c>
      <c r="L5755" s="15" t="str">
        <f>if(K5755&lt;&gt;"",if(J5754-J5755&lt;G5755,1,if(G5755=J5754-J5755,"Push",0)),"")</f>
        <v/>
      </c>
      <c r="M5755" s="93" t="str">
        <f t="shared" ref="M5755:V5755" si="240">IF($C5755&lt;&gt;"",IF($C5755+$G5755+M$5435&gt;0,$C5755+$G5755+M$5435,""),IF($G5755-$C5754+M$5435&gt;0,$G5755-$C5754+M$5435,""))</f>
        <v/>
      </c>
      <c r="N5755" s="93">
        <f t="shared" si="240"/>
        <v>3.4</v>
      </c>
      <c r="O5755" s="93" t="str">
        <f t="shared" si="240"/>
        <v/>
      </c>
      <c r="P5755" s="93">
        <f t="shared" si="240"/>
        <v>2.8</v>
      </c>
      <c r="Q5755" s="93">
        <f t="shared" si="240"/>
        <v>2.7</v>
      </c>
      <c r="R5755" s="93" t="str">
        <f t="shared" si="240"/>
        <v/>
      </c>
      <c r="S5755" s="93" t="str">
        <f t="shared" si="240"/>
        <v/>
      </c>
      <c r="T5755" s="93" t="str">
        <f t="shared" si="240"/>
        <v/>
      </c>
      <c r="U5755" s="93" t="str">
        <f t="shared" si="240"/>
        <v/>
      </c>
      <c r="V5755" s="93" t="str">
        <f t="shared" si="240"/>
        <v/>
      </c>
      <c r="W5755" s="93" t="str">
        <f>if(or(B5755="BAY",B5755="ISU",B5755="KSU",B5755="KU",B5755="OKST",B5755="OU",B5755="TCU",B5755="TEX",B5755="TTU",B5755="WVU",B5755="DAV",B5755="DAY",B5755="DUQ",B5755="FOR",B5755="GMU",B5755="GW",B5755="JOES",B5755="LAS",B5755="MASS",B5755="RICH",B5755="SBU",B5755="SLU",B5755="URI",B5755="VCU"),K5755,if(or(B5755="CAM",B5755="CHSO",B5755="GWEB",B5755="HAMP",B5755="HP",B5755="LONG",B5755="PRES",B5755="RAD",B5755="SCUP",B5755="UNCA",B5755="WIN"),K5754,""))</f>
        <v/>
      </c>
    </row>
    <row r="5756" hidden="1">
      <c r="A5756" s="98">
        <v>44233.0</v>
      </c>
      <c r="B5756" s="102" t="s">
        <v>131</v>
      </c>
      <c r="C5756" s="11">
        <v>4.1</v>
      </c>
      <c r="D5756" s="103">
        <v>0.648</v>
      </c>
      <c r="E5756" s="10">
        <v>35.2</v>
      </c>
      <c r="F5756" s="11"/>
      <c r="G5756" s="4">
        <v>-2.0</v>
      </c>
      <c r="H5756" s="5">
        <v>-134.0</v>
      </c>
      <c r="I5756" s="12">
        <f>if(H5756&lt;0,-H5756/(-H5756+100),100/(H5756+100))/(if(H5756&lt;0,-H5756/(-H5756+100),100/(H5756+100))+if(H5757&lt;0,-H5757/(-H5757+100),100/(H5757+100)))</f>
        <v>0.5483323039</v>
      </c>
      <c r="J5756" s="5">
        <v>77.0</v>
      </c>
      <c r="K5756" s="14">
        <f>IF(C5756&lt;&gt;"",IF(C5756+G5756&gt;0,C5756+G5756,""),IF(G5756-C5757&gt;0,G5756-C5757,""))</f>
        <v>2.1</v>
      </c>
      <c r="L5756" s="15">
        <f>if(K5756&lt;&gt;"",if(J5757-J5756&lt;G5756,1,if(G5756=J5757-J5756,"Push",0)),"")</f>
        <v>1</v>
      </c>
      <c r="M5756" s="93">
        <f t="shared" ref="M5756:V5756" si="241">IF($C5756&lt;&gt;"",IF($C5756+$G5756-M$5435&gt;0,$C5756+$G5756-M$5435,""),IF($G5756-$C5757-M$5435&gt;0,$G5756-$C5757-M$5435,""))</f>
        <v>5.6</v>
      </c>
      <c r="N5756" s="93" t="str">
        <f t="shared" si="241"/>
        <v/>
      </c>
      <c r="O5756" s="93">
        <f t="shared" si="241"/>
        <v>6.5</v>
      </c>
      <c r="P5756" s="93" t="str">
        <f t="shared" si="241"/>
        <v/>
      </c>
      <c r="Q5756" s="93" t="str">
        <f t="shared" si="241"/>
        <v/>
      </c>
      <c r="R5756" s="93">
        <f t="shared" si="241"/>
        <v>2.6</v>
      </c>
      <c r="S5756" s="93">
        <f t="shared" si="241"/>
        <v>3</v>
      </c>
      <c r="T5756" s="93">
        <f t="shared" si="241"/>
        <v>1.5</v>
      </c>
      <c r="U5756" s="93">
        <f t="shared" si="241"/>
        <v>2.2</v>
      </c>
      <c r="V5756" s="93">
        <f t="shared" si="241"/>
        <v>4.7</v>
      </c>
      <c r="W5756" s="93" t="str">
        <f>if(or(B5756="BAY",B5756="ISU",B5756="KSU",B5756="KU",B5756="OKST",B5756="OU",B5756="TCU",B5756="TEX",B5756="TTU",B5756="WVU",B5756="DAV",B5756="DAY",B5756="DUQ",B5756="FOR",B5756="GMU",B5756="GW",B5756="JOES",B5756="LAS",B5756="MASS",B5756="RICH",B5756="SBU",B5756="SLU",B5756="URI",B5756="VCU"),K5756,if(or(B5756="CAM",B5756="CHSO",B5756="GWEB",B5756="HAMP",B5756="HP",B5756="LONG",B5756="PRES",B5756="RAD",B5756="SCUP",B5756="UNCA",B5756="WIN"),K5757,""))</f>
        <v/>
      </c>
    </row>
    <row r="5757" hidden="1">
      <c r="B5757" s="97" t="s">
        <v>338</v>
      </c>
      <c r="C5757" s="22"/>
      <c r="D5757" s="22"/>
      <c r="F5757" s="22"/>
      <c r="G5757" s="4">
        <v>2.0</v>
      </c>
      <c r="H5757" s="5">
        <v>112.0</v>
      </c>
      <c r="I5757" s="12">
        <f>if(H5757&lt;0,-H5757/(-H5757+100),100/(H5757+100))/(if(H5757&lt;0,-H5757/(-H5757+100),100/(H5757+100))+if(H5756&lt;0,-H5756/(-H5756+100),100/(H5756+100)))</f>
        <v>0.4516676961</v>
      </c>
      <c r="J5757" s="5">
        <v>56.0</v>
      </c>
      <c r="K5757" s="23" t="str">
        <f>IF(C5757&lt;&gt;"",IF(C5757+G5757&gt;0,C5757+G5757,""),IF(G5757-C5756&gt;0,G5757-C5756,""))</f>
        <v/>
      </c>
      <c r="L5757" s="15" t="str">
        <f>if(K5757&lt;&gt;"",if(J5756-J5757&lt;G5757,1,if(G5757=J5756-J5757,"Push",0)),"")</f>
        <v/>
      </c>
      <c r="M5757" s="93" t="str">
        <f t="shared" ref="M5757:V5757" si="242">IF($C5757&lt;&gt;"",IF($C5757+$G5757+M$5435&gt;0,$C5757+$G5757+M$5435,""),IF($G5757-$C5756+M$5435&gt;0,$G5757-$C5756+M$5435,""))</f>
        <v/>
      </c>
      <c r="N5757" s="93">
        <f t="shared" si="242"/>
        <v>2.8</v>
      </c>
      <c r="O5757" s="93" t="str">
        <f t="shared" si="242"/>
        <v/>
      </c>
      <c r="P5757" s="93">
        <f t="shared" si="242"/>
        <v>2.2</v>
      </c>
      <c r="Q5757" s="93">
        <f t="shared" si="242"/>
        <v>2.1</v>
      </c>
      <c r="R5757" s="93" t="str">
        <f t="shared" si="242"/>
        <v/>
      </c>
      <c r="S5757" s="93" t="str">
        <f t="shared" si="242"/>
        <v/>
      </c>
      <c r="T5757" s="93" t="str">
        <f t="shared" si="242"/>
        <v/>
      </c>
      <c r="U5757" s="93" t="str">
        <f t="shared" si="242"/>
        <v/>
      </c>
      <c r="V5757" s="93" t="str">
        <f t="shared" si="242"/>
        <v/>
      </c>
      <c r="W5757" s="93" t="str">
        <f>if(or(B5757="BAY",B5757="ISU",B5757="KSU",B5757="KU",B5757="OKST",B5757="OU",B5757="TCU",B5757="TEX",B5757="TTU",B5757="WVU",B5757="DAV",B5757="DAY",B5757="DUQ",B5757="FOR",B5757="GMU",B5757="GW",B5757="JOES",B5757="LAS",B5757="MASS",B5757="RICH",B5757="SBU",B5757="SLU",B5757="URI",B5757="VCU"),K5757,if(or(B5757="CAM",B5757="CHSO",B5757="GWEB",B5757="HAMP",B5757="HP",B5757="LONG",B5757="PRES",B5757="RAD",B5757="SCUP",B5757="UNCA",B5757="WIN"),K5756,""))</f>
        <v/>
      </c>
    </row>
    <row r="5758" hidden="1">
      <c r="A5758" s="98">
        <v>44233.0</v>
      </c>
      <c r="B5758" s="110" t="s">
        <v>492</v>
      </c>
      <c r="C5758" s="11"/>
      <c r="D5758" s="11"/>
      <c r="E5758" s="10"/>
      <c r="F5758" s="11"/>
      <c r="G5758" s="69"/>
      <c r="I5758" s="12">
        <f>if(H5758&lt;0,-H5758/(-H5758+100),100/(H5758+100))/(if(H5758&lt;0,-H5758/(-H5758+100),100/(H5758+100))+if(H5759&lt;0,-H5759/(-H5759+100),100/(H5759+100)))</f>
        <v>0.5</v>
      </c>
      <c r="J5758" s="5">
        <v>26.0</v>
      </c>
      <c r="K5758" s="14" t="str">
        <f>IF(C5758&lt;&gt;"",IF(C5758+G5758&gt;0,C5758+G5758,""),IF(G5758-C5759&gt;0,G5758-C5759,""))</f>
        <v/>
      </c>
      <c r="L5758" s="15" t="str">
        <f>if(K5758&lt;&gt;"",if(J5759-J5758&lt;G5758,1,if(G5758=J5759-J5758,"Push",0)),"")</f>
        <v/>
      </c>
    </row>
    <row r="5759" hidden="1">
      <c r="B5759" s="97" t="s">
        <v>164</v>
      </c>
      <c r="C5759" s="22"/>
      <c r="D5759" s="22"/>
      <c r="F5759" s="22"/>
      <c r="G5759" s="69"/>
      <c r="I5759" s="12">
        <f>if(H5759&lt;0,-H5759/(-H5759+100),100/(H5759+100))/(if(H5759&lt;0,-H5759/(-H5759+100),100/(H5759+100))+if(H5758&lt;0,-H5758/(-H5758+100),100/(H5758+100)))</f>
        <v>0.5</v>
      </c>
      <c r="J5759" s="5">
        <v>79.0</v>
      </c>
      <c r="K5759" s="23" t="str">
        <f>IF(C5759&lt;&gt;"",IF(C5759+G5759&gt;0,C5759+G5759,""),IF(G5759-C5758&gt;0,G5759-C5758,""))</f>
        <v/>
      </c>
      <c r="L5759" s="15" t="str">
        <f>if(K5759&lt;&gt;"",if(J5758-J5759&lt;G5759,1,if(G5759=J5758-J5759,"Push",0)),"")</f>
        <v/>
      </c>
    </row>
    <row r="5760" hidden="1">
      <c r="A5760" s="98">
        <v>44233.0</v>
      </c>
      <c r="B5760" s="102" t="s">
        <v>19</v>
      </c>
      <c r="C5760" s="11"/>
      <c r="D5760" s="11"/>
      <c r="E5760" s="10">
        <v>89.0</v>
      </c>
      <c r="F5760" s="11"/>
      <c r="G5760" s="4">
        <v>3.5</v>
      </c>
      <c r="H5760" s="5">
        <v>143.0</v>
      </c>
      <c r="I5760" s="12">
        <f>if(H5760&lt;0,-H5760/(-H5760+100),100/(H5760+100))/(if(H5760&lt;0,-H5760/(-H5760+100),100/(H5760+100))+if(H5761&lt;0,-H5761/(-H5761+100),100/(H5761+100)))</f>
        <v>0.3968430909</v>
      </c>
      <c r="J5760" s="5">
        <v>48.0</v>
      </c>
      <c r="K5760" s="14">
        <f>IF(C5760&lt;&gt;"",IF(C5760+G5760&gt;0,C5760+G5760,""),IF(G5760-C5761&gt;0,G5760-C5761,""))</f>
        <v>0.4</v>
      </c>
      <c r="L5760" s="15">
        <f>if(K5760&lt;&gt;"",if(J5761-J5760&lt;G5760,1,if(G5760=J5761-J5760,"Push",0)),"")</f>
        <v>0</v>
      </c>
      <c r="M5760" s="93">
        <f t="shared" ref="M5760:V5760" si="243">IF($C5760&lt;&gt;"",IF($C5760+$G5760-M$5435&gt;0,$C5760+$G5760-M$5435,""),IF($G5760-$C5761-M$5435&gt;0,$G5760-$C5761-M$5435,""))</f>
        <v>3.9</v>
      </c>
      <c r="N5760" s="93" t="str">
        <f t="shared" si="243"/>
        <v/>
      </c>
      <c r="O5760" s="93">
        <f t="shared" si="243"/>
        <v>4.8</v>
      </c>
      <c r="P5760" s="93" t="str">
        <f t="shared" si="243"/>
        <v/>
      </c>
      <c r="Q5760" s="93" t="str">
        <f t="shared" si="243"/>
        <v/>
      </c>
      <c r="R5760" s="93">
        <f t="shared" si="243"/>
        <v>0.9</v>
      </c>
      <c r="S5760" s="93">
        <f t="shared" si="243"/>
        <v>1.3</v>
      </c>
      <c r="T5760" s="93" t="str">
        <f t="shared" si="243"/>
        <v/>
      </c>
      <c r="U5760" s="93">
        <f t="shared" si="243"/>
        <v>0.5</v>
      </c>
      <c r="V5760" s="93">
        <f t="shared" si="243"/>
        <v>3</v>
      </c>
      <c r="W5760" s="93" t="str">
        <f>if(or(B5760="BAY",B5760="ISU",B5760="KSU",B5760="KU",B5760="OKST",B5760="OU",B5760="TCU",B5760="TEX",B5760="TTU",B5760="WVU",B5760="DAV",B5760="DAY",B5760="DUQ",B5760="FOR",B5760="GMU",B5760="GW",B5760="JOES",B5760="LAS",B5760="MASS",B5760="RICH",B5760="SBU",B5760="SLU",B5760="URI",B5760="VCU"),K5760,if(or(B5760="CAM",B5760="CHSO",B5760="GWEB",B5760="HAMP",B5760="HP",B5760="LONG",B5760="PRES",B5760="RAD",B5760="SCUP",B5760="UNCA",B5760="WIN"),K5761,""))</f>
        <v/>
      </c>
    </row>
    <row r="5761" hidden="1">
      <c r="B5761" s="97" t="s">
        <v>112</v>
      </c>
      <c r="C5761" s="22">
        <v>3.1</v>
      </c>
      <c r="D5761" s="101">
        <v>0.622</v>
      </c>
      <c r="F5761" s="22"/>
      <c r="G5761" s="4">
        <v>-3.5</v>
      </c>
      <c r="H5761" s="5">
        <v>-167.0</v>
      </c>
      <c r="I5761" s="12">
        <f>if(H5761&lt;0,-H5761/(-H5761+100),100/(H5761+100))/(if(H5761&lt;0,-H5761/(-H5761+100),100/(H5761+100))+if(H5760&lt;0,-H5760/(-H5760+100),100/(H5760+100)))</f>
        <v>0.6031569091</v>
      </c>
      <c r="J5761" s="5">
        <v>66.0</v>
      </c>
      <c r="K5761" s="23" t="str">
        <f>IF(C5761&lt;&gt;"",IF(C5761+G5761&gt;0,C5761+G5761,""),IF(G5761-C5760&gt;0,G5761-C5760,""))</f>
        <v/>
      </c>
      <c r="L5761" s="15" t="str">
        <f>if(K5761&lt;&gt;"",if(J5760-J5761&lt;G5761,1,if(G5761=J5760-J5761,"Push",0)),"")</f>
        <v/>
      </c>
      <c r="M5761" s="93" t="str">
        <f t="shared" ref="M5761:V5761" si="244">IF($C5761&lt;&gt;"",IF($C5761+$G5761+M$5435&gt;0,$C5761+$G5761+M$5435,""),IF($G5761-$C5760+M$5435&gt;0,$G5761-$C5760+M$5435,""))</f>
        <v/>
      </c>
      <c r="N5761" s="93">
        <f t="shared" si="244"/>
        <v>4.5</v>
      </c>
      <c r="O5761" s="93" t="str">
        <f t="shared" si="244"/>
        <v/>
      </c>
      <c r="P5761" s="93">
        <f t="shared" si="244"/>
        <v>3.9</v>
      </c>
      <c r="Q5761" s="93">
        <f t="shared" si="244"/>
        <v>3.8</v>
      </c>
      <c r="R5761" s="93" t="str">
        <f t="shared" si="244"/>
        <v/>
      </c>
      <c r="S5761" s="93" t="str">
        <f t="shared" si="244"/>
        <v/>
      </c>
      <c r="T5761" s="93">
        <f t="shared" si="244"/>
        <v>0.2</v>
      </c>
      <c r="U5761" s="93" t="str">
        <f t="shared" si="244"/>
        <v/>
      </c>
      <c r="V5761" s="93" t="str">
        <f t="shared" si="244"/>
        <v/>
      </c>
      <c r="W5761" s="93" t="str">
        <f>if(or(B5761="BAY",B5761="ISU",B5761="KSU",B5761="KU",B5761="OKST",B5761="OU",B5761="TCU",B5761="TEX",B5761="TTU",B5761="WVU",B5761="DAV",B5761="DAY",B5761="DUQ",B5761="FOR",B5761="GMU",B5761="GW",B5761="JOES",B5761="LAS",B5761="MASS",B5761="RICH",B5761="SBU",B5761="SLU",B5761="URI",B5761="VCU"),K5761,if(or(B5761="CAM",B5761="CHSO",B5761="GWEB",B5761="HAMP",B5761="HP",B5761="LONG",B5761="PRES",B5761="RAD",B5761="SCUP",B5761="UNCA",B5761="WIN"),K5760,""))</f>
        <v/>
      </c>
    </row>
    <row r="5762" hidden="1">
      <c r="A5762" s="98">
        <v>44233.0</v>
      </c>
      <c r="B5762" s="102" t="s">
        <v>330</v>
      </c>
      <c r="C5762" s="11"/>
      <c r="D5762" s="11"/>
      <c r="E5762" s="10">
        <v>61.5</v>
      </c>
      <c r="F5762" s="11"/>
      <c r="G5762" s="4">
        <v>7.0</v>
      </c>
      <c r="H5762" s="5">
        <v>260.0</v>
      </c>
      <c r="I5762" s="12">
        <f>if(H5762&lt;0,-H5762/(-H5762+100),100/(H5762+100))/(if(H5762&lt;0,-H5762/(-H5762+100),100/(H5762+100))+if(H5763&lt;0,-H5763/(-H5763+100),100/(H5763+100)))</f>
        <v>0.2650822669</v>
      </c>
      <c r="J5762" s="5">
        <v>62.0</v>
      </c>
      <c r="K5762" s="14">
        <f>IF(C5762&lt;&gt;"",IF(C5762+G5762&gt;0,C5762+G5762,""),IF(G5762-C5763&gt;0,G5762-C5763,""))</f>
        <v>1.6</v>
      </c>
      <c r="L5762" s="15">
        <f>if(K5762&lt;&gt;"",if(J5763-J5762&lt;G5762,1,if(G5762=J5763-J5762,"Push",0)),"")</f>
        <v>1</v>
      </c>
      <c r="M5762" s="93">
        <f t="shared" ref="M5762:V5762" si="245">IF($C5762&lt;&gt;"",IF($C5762+$G5762-M$5435&gt;0,$C5762+$G5762-M$5435,""),IF($G5762-$C5763-M$5435&gt;0,$G5762-$C5763-M$5435,""))</f>
        <v>5.1</v>
      </c>
      <c r="N5762" s="93" t="str">
        <f t="shared" si="245"/>
        <v/>
      </c>
      <c r="O5762" s="93">
        <f t="shared" si="245"/>
        <v>6</v>
      </c>
      <c r="P5762" s="93" t="str">
        <f t="shared" si="245"/>
        <v/>
      </c>
      <c r="Q5762" s="93" t="str">
        <f t="shared" si="245"/>
        <v/>
      </c>
      <c r="R5762" s="93">
        <f t="shared" si="245"/>
        <v>2.1</v>
      </c>
      <c r="S5762" s="93">
        <f t="shared" si="245"/>
        <v>2.5</v>
      </c>
      <c r="T5762" s="93">
        <f t="shared" si="245"/>
        <v>1</v>
      </c>
      <c r="U5762" s="93">
        <f t="shared" si="245"/>
        <v>1.7</v>
      </c>
      <c r="V5762" s="93">
        <f t="shared" si="245"/>
        <v>4.2</v>
      </c>
      <c r="W5762" s="93" t="str">
        <f>if(or(B5762="BAY",B5762="ISU",B5762="KSU",B5762="KU",B5762="OKST",B5762="OU",B5762="TCU",B5762="TEX",B5762="TTU",B5762="WVU",B5762="DAV",B5762="DAY",B5762="DUQ",B5762="FOR",B5762="GMU",B5762="GW",B5762="JOES",B5762="LAS",B5762="MASS",B5762="RICH",B5762="SBU",B5762="SLU",B5762="URI",B5762="VCU"),K5762,if(or(B5762="CAM",B5762="CHSO",B5762="GWEB",B5762="HAMP",B5762="HP",B5762="LONG",B5762="PRES",B5762="RAD",B5762="SCUP",B5762="UNCA",B5762="WIN"),K5763,""))</f>
        <v/>
      </c>
    </row>
    <row r="5763" hidden="1">
      <c r="B5763" s="97" t="s">
        <v>51</v>
      </c>
      <c r="C5763" s="22">
        <v>5.4</v>
      </c>
      <c r="D5763" s="101">
        <v>0.704</v>
      </c>
      <c r="F5763" s="22"/>
      <c r="G5763" s="4">
        <v>-7.0</v>
      </c>
      <c r="H5763" s="5">
        <v>-335.0</v>
      </c>
      <c r="I5763" s="12">
        <f>if(H5763&lt;0,-H5763/(-H5763+100),100/(H5763+100))/(if(H5763&lt;0,-H5763/(-H5763+100),100/(H5763+100))+if(H5762&lt;0,-H5762/(-H5762+100),100/(H5762+100)))</f>
        <v>0.7349177331</v>
      </c>
      <c r="J5763" s="5">
        <v>57.0</v>
      </c>
      <c r="K5763" s="23" t="str">
        <f>IF(C5763&lt;&gt;"",IF(C5763+G5763&gt;0,C5763+G5763,""),IF(G5763-C5762&gt;0,G5763-C5762,""))</f>
        <v/>
      </c>
      <c r="L5763" s="15" t="str">
        <f>if(K5763&lt;&gt;"",if(J5762-J5763&lt;G5763,1,if(G5763=J5762-J5763,"Push",0)),"")</f>
        <v/>
      </c>
      <c r="M5763" s="93" t="str">
        <f t="shared" ref="M5763:V5763" si="246">IF($C5763&lt;&gt;"",IF($C5763+$G5763+M$5435&gt;0,$C5763+$G5763+M$5435,""),IF($G5763-$C5762+M$5435&gt;0,$G5763-$C5762+M$5435,""))</f>
        <v/>
      </c>
      <c r="N5763" s="93">
        <f t="shared" si="246"/>
        <v>3.3</v>
      </c>
      <c r="O5763" s="93" t="str">
        <f t="shared" si="246"/>
        <v/>
      </c>
      <c r="P5763" s="93">
        <f t="shared" si="246"/>
        <v>2.7</v>
      </c>
      <c r="Q5763" s="93">
        <f t="shared" si="246"/>
        <v>2.6</v>
      </c>
      <c r="R5763" s="93" t="str">
        <f t="shared" si="246"/>
        <v/>
      </c>
      <c r="S5763" s="93" t="str">
        <f t="shared" si="246"/>
        <v/>
      </c>
      <c r="T5763" s="93" t="str">
        <f t="shared" si="246"/>
        <v/>
      </c>
      <c r="U5763" s="93" t="str">
        <f t="shared" si="246"/>
        <v/>
      </c>
      <c r="V5763" s="93" t="str">
        <f t="shared" si="246"/>
        <v/>
      </c>
      <c r="W5763" s="93" t="str">
        <f>if(or(B5763="BAY",B5763="ISU",B5763="KSU",B5763="KU",B5763="OKST",B5763="OU",B5763="TCU",B5763="TEX",B5763="TTU",B5763="WVU",B5763="DAV",B5763="DAY",B5763="DUQ",B5763="FOR",B5763="GMU",B5763="GW",B5763="JOES",B5763="LAS",B5763="MASS",B5763="RICH",B5763="SBU",B5763="SLU",B5763="URI",B5763="VCU"),K5763,if(or(B5763="CAM",B5763="CHSO",B5763="GWEB",B5763="HAMP",B5763="HP",B5763="LONG",B5763="PRES",B5763="RAD",B5763="SCUP",B5763="UNCA",B5763="WIN"),K5762,""))</f>
        <v/>
      </c>
    </row>
    <row r="5764" hidden="1">
      <c r="A5764" s="98">
        <v>44233.0</v>
      </c>
      <c r="B5764" s="102" t="s">
        <v>271</v>
      </c>
      <c r="C5764" s="11"/>
      <c r="D5764" s="11"/>
      <c r="E5764" s="10">
        <v>28.1</v>
      </c>
      <c r="F5764" s="11"/>
      <c r="G5764" s="4">
        <v>12.5</v>
      </c>
      <c r="H5764" s="5">
        <v>650.0</v>
      </c>
      <c r="I5764" s="12">
        <f>if(H5764&lt;0,-H5764/(-H5764+100),100/(H5764+100))/(if(H5764&lt;0,-H5764/(-H5764+100),100/(H5764+100))+if(H5765&lt;0,-H5765/(-H5765+100),100/(H5765+100)))</f>
        <v>0.1279069767</v>
      </c>
      <c r="J5764" s="5">
        <v>64.0</v>
      </c>
      <c r="K5764" s="14" t="str">
        <f>IF(C5764&lt;&gt;"",IF(C5764+G5764&gt;0,C5764+G5764,""),IF(G5764-C5765&gt;0,G5764-C5765,""))</f>
        <v/>
      </c>
      <c r="L5764" s="15" t="str">
        <f>if(K5764&lt;&gt;"",if(J5765-J5764&lt;G5764,1,if(G5764=J5765-J5764,"Push",0)),"")</f>
        <v/>
      </c>
      <c r="M5764" s="93">
        <f t="shared" ref="M5764:V5764" si="247">IF($C5764&lt;&gt;"",IF($C5764+$G5764-M$5435&gt;0,$C5764+$G5764-M$5435,""),IF($G5764-$C5765-M$5435&gt;0,$G5764-$C5765-M$5435,""))</f>
        <v>2.4</v>
      </c>
      <c r="N5764" s="93" t="str">
        <f t="shared" si="247"/>
        <v/>
      </c>
      <c r="O5764" s="93">
        <f t="shared" si="247"/>
        <v>3.3</v>
      </c>
      <c r="P5764" s="93" t="str">
        <f t="shared" si="247"/>
        <v/>
      </c>
      <c r="Q5764" s="93" t="str">
        <f t="shared" si="247"/>
        <v/>
      </c>
      <c r="R5764" s="93" t="str">
        <f t="shared" si="247"/>
        <v/>
      </c>
      <c r="S5764" s="93" t="str">
        <f t="shared" si="247"/>
        <v/>
      </c>
      <c r="T5764" s="93" t="str">
        <f t="shared" si="247"/>
        <v/>
      </c>
      <c r="U5764" s="93" t="str">
        <f t="shared" si="247"/>
        <v/>
      </c>
      <c r="V5764" s="93">
        <f t="shared" si="247"/>
        <v>1.5</v>
      </c>
      <c r="W5764" s="93" t="str">
        <f>if(or(B5764="BAY",B5764="ISU",B5764="KSU",B5764="KU",B5764="OKST",B5764="OU",B5764="TCU",B5764="TEX",B5764="TTU",B5764="WVU",B5764="DAV",B5764="DAY",B5764="DUQ",B5764="FOR",B5764="GMU",B5764="GW",B5764="JOES",B5764="LAS",B5764="MASS",B5764="RICH",B5764="SBU",B5764="SLU",B5764="URI",B5764="VCU"),K5764,if(or(B5764="CAM",B5764="CHSO",B5764="GWEB",B5764="HAMP",B5764="HP",B5764="LONG",B5764="PRES",B5764="RAD",B5764="SCUP",B5764="UNCA",B5764="WIN"),K5765,""))</f>
        <v/>
      </c>
    </row>
    <row r="5765" hidden="1">
      <c r="B5765" s="97" t="s">
        <v>408</v>
      </c>
      <c r="C5765" s="22">
        <v>13.6</v>
      </c>
      <c r="D5765" s="101">
        <v>0.898</v>
      </c>
      <c r="F5765" s="22"/>
      <c r="G5765" s="4">
        <v>-12.5</v>
      </c>
      <c r="H5765" s="5">
        <v>-1000.0</v>
      </c>
      <c r="I5765" s="12">
        <f>if(H5765&lt;0,-H5765/(-H5765+100),100/(H5765+100))/(if(H5765&lt;0,-H5765/(-H5765+100),100/(H5765+100))+if(H5764&lt;0,-H5764/(-H5764+100),100/(H5764+100)))</f>
        <v>0.8720930233</v>
      </c>
      <c r="J5765" s="5">
        <v>81.0</v>
      </c>
      <c r="K5765" s="23">
        <f>IF(C5765&lt;&gt;"",IF(C5765+G5765&gt;0,C5765+G5765,""),IF(G5765-C5764&gt;0,G5765-C5764,""))</f>
        <v>1.1</v>
      </c>
      <c r="L5765" s="15">
        <f>if(K5765&lt;&gt;"",if(J5764-J5765&lt;G5765,1,if(G5765=J5764-J5765,"Push",0)),"")</f>
        <v>1</v>
      </c>
      <c r="M5765" s="93" t="str">
        <f t="shared" ref="M5765:V5765" si="248">IF($C5765&lt;&gt;"",IF($C5765+$G5765+M$5435&gt;0,$C5765+$G5765+M$5435,""),IF($G5765-$C5764+M$5435&gt;0,$G5765-$C5764+M$5435,""))</f>
        <v/>
      </c>
      <c r="N5765" s="93">
        <f t="shared" si="248"/>
        <v>6</v>
      </c>
      <c r="O5765" s="93" t="str">
        <f t="shared" si="248"/>
        <v/>
      </c>
      <c r="P5765" s="93">
        <f t="shared" si="248"/>
        <v>5.4</v>
      </c>
      <c r="Q5765" s="93">
        <f t="shared" si="248"/>
        <v>5.3</v>
      </c>
      <c r="R5765" s="93">
        <f t="shared" si="248"/>
        <v>0.6</v>
      </c>
      <c r="S5765" s="93">
        <f t="shared" si="248"/>
        <v>0.2</v>
      </c>
      <c r="T5765" s="93">
        <f t="shared" si="248"/>
        <v>1.7</v>
      </c>
      <c r="U5765" s="93">
        <f t="shared" si="248"/>
        <v>1</v>
      </c>
      <c r="V5765" s="93" t="str">
        <f t="shared" si="248"/>
        <v/>
      </c>
      <c r="W5765" s="93" t="str">
        <f>if(or(B5765="BAY",B5765="ISU",B5765="KSU",B5765="KU",B5765="OKST",B5765="OU",B5765="TCU",B5765="TEX",B5765="TTU",B5765="WVU",B5765="DAV",B5765="DAY",B5765="DUQ",B5765="FOR",B5765="GMU",B5765="GW",B5765="JOES",B5765="LAS",B5765="MASS",B5765="RICH",B5765="SBU",B5765="SLU",B5765="URI",B5765="VCU"),K5765,if(or(B5765="CAM",B5765="CHSO",B5765="GWEB",B5765="HAMP",B5765="HP",B5765="LONG",B5765="PRES",B5765="RAD",B5765="SCUP",B5765="UNCA",B5765="WIN"),K5764,""))</f>
        <v/>
      </c>
    </row>
    <row r="5766">
      <c r="A5766" s="71">
        <v>44234.0</v>
      </c>
      <c r="B5766" s="94" t="s">
        <v>88</v>
      </c>
      <c r="C5766" s="47">
        <v>5.1</v>
      </c>
      <c r="D5766" s="95">
        <v>0.687</v>
      </c>
      <c r="E5766" s="46">
        <v>87.4</v>
      </c>
      <c r="F5766" s="47"/>
      <c r="G5766" s="67">
        <v>-3.0</v>
      </c>
      <c r="H5766" s="48">
        <v>-155.0</v>
      </c>
      <c r="I5766" s="49">
        <f>if(H5766&lt;0,-H5766/(-H5766+100),100/(H5766+100))/(if(H5766&lt;0,-H5766/(-H5766+100),100/(H5766+100))+if(H5767&lt;0,-H5767/(-H5767+100),100/(H5767+100)))</f>
        <v>0.582992641</v>
      </c>
      <c r="J5766" s="48">
        <v>65.0</v>
      </c>
      <c r="K5766" s="51">
        <f>IF(C5766&lt;&gt;"",IF(C5766+G5766&gt;0,C5766+G5766,""),IF(G5766-C5767&gt;0,G5766-C5767,""))</f>
        <v>2.1</v>
      </c>
      <c r="L5766" s="52">
        <f>if(K5766&lt;&gt;"",if(J5767-J5766&lt;G5766,1,if(G5766=J5767-J5766,"Push",0)),"")</f>
        <v>0</v>
      </c>
      <c r="M5766" s="96">
        <f t="shared" ref="M5766:V5766" si="249">IF($C5766&lt;&gt;"",IF($C5766+$G5766-M$5435&gt;0,$C5766+$G5766-M$5435,""),IF($G5766-$C5767-M$5435&gt;0,$G5766-$C5767-M$5435,""))</f>
        <v>5.6</v>
      </c>
      <c r="N5766" s="96" t="str">
        <f t="shared" si="249"/>
        <v/>
      </c>
      <c r="O5766" s="96">
        <f t="shared" si="249"/>
        <v>6.5</v>
      </c>
      <c r="P5766" s="96" t="str">
        <f t="shared" si="249"/>
        <v/>
      </c>
      <c r="Q5766" s="96" t="str">
        <f t="shared" si="249"/>
        <v/>
      </c>
      <c r="R5766" s="96">
        <f t="shared" si="249"/>
        <v>2.6</v>
      </c>
      <c r="S5766" s="96">
        <f t="shared" si="249"/>
        <v>3</v>
      </c>
      <c r="T5766" s="96">
        <f t="shared" si="249"/>
        <v>1.5</v>
      </c>
      <c r="U5766" s="96">
        <f t="shared" si="249"/>
        <v>2.2</v>
      </c>
      <c r="V5766" s="96">
        <f t="shared" si="249"/>
        <v>4.7</v>
      </c>
      <c r="W5766" s="96" t="str">
        <f>if(or(B5766="BAY",B5766="ISU",B5766="KSU",B5766="KU",B5766="OKST",B5766="OU",B5766="TCU",B5766="TEX",B5766="TTU",B5766="WVU",B5766="DAV",B5766="DAY",B5766="DUQ",B5766="FOR",B5766="GMU",B5766="GW",B5766="JOES",B5766="LAS",B5766="MASS",B5766="RICH",B5766="SBU",B5766="SLU",B5766="URI",B5766="VCU"),K5766,if(or(B5766="CAM",B5766="CHSO",B5766="GWEB",B5766="HAMP",B5766="HP",B5766="LONG",B5766="PRES",B5766="RAD",B5766="SCUP",B5766="UNCA",B5766="WIN",B5766="BELL",B5766="FGCU",B5766="JAX",B5766="KENN",B5766="LIB",B5766="LIP",B5766="STET",B5766="UNA",B5766="UNF",B5766="APP",B5766="ARST",B5766="CCAR",B5766="GAST",B5766="GASO",B5766="TROY",B5766="TXST",B5766="UALR",B5766="ULL",B5766="ULM",B5766="USA",B5766="UTA"),K5767,""))</f>
        <v/>
      </c>
    </row>
    <row r="5767">
      <c r="B5767" s="97" t="s">
        <v>108</v>
      </c>
      <c r="C5767" s="22"/>
      <c r="D5767" s="22"/>
      <c r="F5767" s="22"/>
      <c r="G5767" s="4">
        <v>3.0</v>
      </c>
      <c r="H5767" s="5">
        <v>130.0</v>
      </c>
      <c r="I5767" s="12">
        <f>if(H5767&lt;0,-H5767/(-H5767+100),100/(H5767+100))/(if(H5767&lt;0,-H5767/(-H5767+100),100/(H5767+100))+if(H5766&lt;0,-H5766/(-H5766+100),100/(H5766+100)))</f>
        <v>0.417007359</v>
      </c>
      <c r="J5767" s="5">
        <v>67.0</v>
      </c>
      <c r="K5767" s="23" t="str">
        <f>IF(C5767&lt;&gt;"",IF(C5767+G5767&gt;0,C5767+G5767,""),IF(G5767-C5766&gt;0,G5767-C5766,""))</f>
        <v/>
      </c>
      <c r="L5767" s="15" t="str">
        <f>if(K5767&lt;&gt;"",if(J5766-J5767&lt;G5767,1,if(G5767=J5766-J5767,"Push",0)),"")</f>
        <v/>
      </c>
      <c r="M5767" s="93" t="str">
        <f t="shared" ref="M5767:V5767" si="250">IF($C5767&lt;&gt;"",IF($C5767+$G5767+M$5435&gt;0,$C5767+$G5767+M$5435,""),IF($G5767-$C5766+M$5435&gt;0,$G5767-$C5766+M$5435,""))</f>
        <v/>
      </c>
      <c r="N5767" s="93">
        <f t="shared" si="250"/>
        <v>2.8</v>
      </c>
      <c r="O5767" s="93" t="str">
        <f t="shared" si="250"/>
        <v/>
      </c>
      <c r="P5767" s="93">
        <f t="shared" si="250"/>
        <v>2.2</v>
      </c>
      <c r="Q5767" s="93">
        <f t="shared" si="250"/>
        <v>2.1</v>
      </c>
      <c r="R5767" s="93" t="str">
        <f t="shared" si="250"/>
        <v/>
      </c>
      <c r="S5767" s="93" t="str">
        <f t="shared" si="250"/>
        <v/>
      </c>
      <c r="T5767" s="93" t="str">
        <f t="shared" si="250"/>
        <v/>
      </c>
      <c r="U5767" s="93" t="str">
        <f t="shared" si="250"/>
        <v/>
      </c>
      <c r="V5767" s="93" t="str">
        <f t="shared" si="250"/>
        <v/>
      </c>
      <c r="W5767" s="93" t="str">
        <f>if(or(B5767="BAY",B5767="ISU",B5767="KSU",B5767="KU",B5767="OKST",B5767="OU",B5767="TCU",B5767="TEX",B5767="TTU",B5767="WVU",B5767="DAV",B5767="DAY",B5767="DUQ",B5767="FOR",B5767="GMU",B5767="GW",B5767="JOES",B5767="LAS",B5767="MASS",B5767="RICH",B5767="SBU",B5767="SLU",B5767="URI",B5767="VCU"),K5767,if(or(B5767="CAM",B5767="CHSO",B5767="GWEB",B5767="HAMP",B5767="HP",B5767="LONG",B5767="PRES",B5767="RAD",B5767="SCUP",B5767="UNCA",B5767="WIN",B5767="BELL",B5767="FGCU",B5767="JAX",B5767="KENN",B5767="LIB",B5767="LIP",B5767="STET",B5767="UNA",B5767="UNF",B5767="APP",B5767="ARST",B5767="CCAR",B5767="GAST",B5767="GASO",B5767="TROY",B5767="TXST",B5767="UALR",B5767="ULL",B5767="ULM",B5767="USA",B5767="UTA"),K5766,""))</f>
        <v/>
      </c>
    </row>
    <row r="5768" hidden="1">
      <c r="A5768" s="76">
        <v>44234.0</v>
      </c>
      <c r="B5768" s="102" t="s">
        <v>333</v>
      </c>
      <c r="C5768" s="11">
        <v>3.4</v>
      </c>
      <c r="D5768" s="103">
        <v>0.625</v>
      </c>
      <c r="E5768" s="10">
        <v>60.3</v>
      </c>
      <c r="F5768" s="11"/>
      <c r="G5768" s="4">
        <v>-5.0</v>
      </c>
      <c r="H5768" s="5">
        <v>-225.0</v>
      </c>
      <c r="I5768" s="12">
        <f>if(H5768&lt;0,-H5768/(-H5768+100),100/(H5768+100))/(if(H5768&lt;0,-H5768/(-H5768+100),100/(H5768+100))+if(H5769&lt;0,-H5769/(-H5769+100),100/(H5769+100)))</f>
        <v>0.6596858639</v>
      </c>
      <c r="J5768" s="5">
        <v>64.0</v>
      </c>
      <c r="K5768" s="14" t="str">
        <f>IF(C5768&lt;&gt;"",IF(C5768+G5768&gt;0,C5768+G5768,""),IF(G5768-C5769&gt;0,G5768-C5769,""))</f>
        <v/>
      </c>
      <c r="L5768" s="15" t="str">
        <f>if(K5768&lt;&gt;"",if(J5769-J5768&lt;G5768,1,if(G5768=J5769-J5768,"Push",0)),"")</f>
        <v/>
      </c>
      <c r="M5768" s="93">
        <f t="shared" ref="M5768:V5768" si="251">IF($C5768&lt;&gt;"",IF($C5768+$G5768-M$5435&gt;0,$C5768+$G5768-M$5435,""),IF($G5768-$C5769-M$5435&gt;0,$G5768-$C5769-M$5435,""))</f>
        <v>1.9</v>
      </c>
      <c r="N5768" s="93" t="str">
        <f t="shared" si="251"/>
        <v/>
      </c>
      <c r="O5768" s="93">
        <f t="shared" si="251"/>
        <v>2.8</v>
      </c>
      <c r="P5768" s="93" t="str">
        <f t="shared" si="251"/>
        <v/>
      </c>
      <c r="Q5768" s="93" t="str">
        <f t="shared" si="251"/>
        <v/>
      </c>
      <c r="R5768" s="93" t="str">
        <f t="shared" si="251"/>
        <v/>
      </c>
      <c r="S5768" s="93" t="str">
        <f t="shared" si="251"/>
        <v/>
      </c>
      <c r="T5768" s="93" t="str">
        <f t="shared" si="251"/>
        <v/>
      </c>
      <c r="U5768" s="93" t="str">
        <f t="shared" si="251"/>
        <v/>
      </c>
      <c r="V5768" s="93">
        <f t="shared" si="251"/>
        <v>1</v>
      </c>
      <c r="W5768" s="93" t="str">
        <f>if(or(B5768="BAY",B5768="ISU",B5768="KSU",B5768="KU",B5768="OKST",B5768="OU",B5768="TCU",B5768="TEX",B5768="TTU",B5768="WVU",B5768="DAV",B5768="DAY",B5768="DUQ",B5768="FOR",B5768="GMU",B5768="GW",B5768="JOES",B5768="LAS",B5768="MASS",B5768="RICH",B5768="SBU",B5768="SLU",B5768="URI",B5768="VCU"),K5768,if(or(B5768="CAM",B5768="CHSO",B5768="GWEB",B5768="HAMP",B5768="HP",B5768="LONG",B5768="PRES",B5768="RAD",B5768="SCUP",B5768="UNCA",B5768="WIN",B5768="BELL",B5768="FGCU",B5768="JAX",B5768="KENN",B5768="LIB",B5768="LIP",B5768="STET",B5768="UNA",B5768="UNF",B5768="APP",B5768="ARST",B5768="CCAR",B5768="GAST",B5768="GASO",B5768="TROY",B5768="TXST",B5768="UALR",B5768="ULL",B5768="ULM",B5768="USA",B5768="UTA"),K5769,""))</f>
        <v/>
      </c>
    </row>
    <row r="5769" hidden="1">
      <c r="B5769" s="97" t="s">
        <v>260</v>
      </c>
      <c r="C5769" s="22"/>
      <c r="D5769" s="22"/>
      <c r="F5769" s="22"/>
      <c r="G5769" s="4">
        <v>5.0</v>
      </c>
      <c r="H5769" s="5">
        <v>180.0</v>
      </c>
      <c r="I5769" s="12">
        <f>if(H5769&lt;0,-H5769/(-H5769+100),100/(H5769+100))/(if(H5769&lt;0,-H5769/(-H5769+100),100/(H5769+100))+if(H5768&lt;0,-H5768/(-H5768+100),100/(H5768+100)))</f>
        <v>0.3403141361</v>
      </c>
      <c r="J5769" s="5">
        <v>61.0</v>
      </c>
      <c r="K5769" s="23">
        <f>IF(C5769&lt;&gt;"",IF(C5769+G5769&gt;0,C5769+G5769,""),IF(G5769-C5768&gt;0,G5769-C5768,""))</f>
        <v>1.6</v>
      </c>
      <c r="L5769" s="15">
        <f>if(K5769&lt;&gt;"",if(J5768-J5769&lt;G5769,1,if(G5769=J5768-J5769,"Push",0)),"")</f>
        <v>1</v>
      </c>
      <c r="M5769" s="93" t="str">
        <f t="shared" ref="M5769:V5769" si="252">IF($C5769&lt;&gt;"",IF($C5769+$G5769+M$5435&gt;0,$C5769+$G5769+M$5435,""),IF($G5769-$C5768+M$5435&gt;0,$G5769-$C5768+M$5435,""))</f>
        <v/>
      </c>
      <c r="N5769" s="93">
        <f t="shared" si="252"/>
        <v>6.5</v>
      </c>
      <c r="O5769" s="93" t="str">
        <f t="shared" si="252"/>
        <v/>
      </c>
      <c r="P5769" s="93">
        <f t="shared" si="252"/>
        <v>5.9</v>
      </c>
      <c r="Q5769" s="93">
        <f t="shared" si="252"/>
        <v>5.8</v>
      </c>
      <c r="R5769" s="93">
        <f t="shared" si="252"/>
        <v>1.1</v>
      </c>
      <c r="S5769" s="93">
        <f t="shared" si="252"/>
        <v>0.7</v>
      </c>
      <c r="T5769" s="93">
        <f t="shared" si="252"/>
        <v>2.2</v>
      </c>
      <c r="U5769" s="93">
        <f t="shared" si="252"/>
        <v>1.5</v>
      </c>
      <c r="V5769" s="93" t="str">
        <f t="shared" si="252"/>
        <v/>
      </c>
      <c r="W5769" s="93" t="str">
        <f>if(or(B5769="BAY",B5769="ISU",B5769="KSU",B5769="KU",B5769="OKST",B5769="OU",B5769="TCU",B5769="TEX",B5769="TTU",B5769="WVU",B5769="DAV",B5769="DAY",B5769="DUQ",B5769="FOR",B5769="GMU",B5769="GW",B5769="JOES",B5769="LAS",B5769="MASS",B5769="RICH",B5769="SBU",B5769="SLU",B5769="URI",B5769="VCU"),K5769,if(or(B5769="CAM",B5769="CHSO",B5769="GWEB",B5769="HAMP",B5769="HP",B5769="LONG",B5769="PRES",B5769="RAD",B5769="SCUP",B5769="UNCA",B5769="WIN",B5769="BELL",B5769="FGCU",B5769="JAX",B5769="KENN",B5769="LIB",B5769="LIP",B5769="STET",B5769="UNA",B5769="UNF",B5769="APP",B5769="ARST",B5769="CCAR",B5769="GAST",B5769="GASO",B5769="TROY",B5769="TXST",B5769="UALR",B5769="ULL",B5769="ULM",B5769="USA",B5769="UTA"),K5768,""))</f>
        <v/>
      </c>
    </row>
    <row r="5770" hidden="1">
      <c r="A5770" s="76">
        <v>44234.0</v>
      </c>
      <c r="B5770" s="102" t="s">
        <v>466</v>
      </c>
      <c r="C5770" s="11">
        <v>2.0</v>
      </c>
      <c r="D5770" s="103">
        <v>0.579</v>
      </c>
      <c r="E5770" s="10">
        <v>52.9</v>
      </c>
      <c r="F5770" s="11"/>
      <c r="G5770" s="4">
        <v>2.0</v>
      </c>
      <c r="H5770" s="5">
        <v>112.0</v>
      </c>
      <c r="I5770" s="12">
        <f>if(H5770&lt;0,-H5770/(-H5770+100),100/(H5770+100))/(if(H5770&lt;0,-H5770/(-H5770+100),100/(H5770+100))+if(H5771&lt;0,-H5771/(-H5771+100),100/(H5771+100)))</f>
        <v>0.4516676961</v>
      </c>
      <c r="J5770" s="5">
        <v>62.0</v>
      </c>
      <c r="K5770" s="14">
        <f>IF(C5770&lt;&gt;"",IF(C5770+G5770&gt;0,C5770+G5770,""),IF(G5770-C5771&gt;0,G5770-C5771,""))</f>
        <v>4</v>
      </c>
      <c r="L5770" s="15">
        <f>if(K5770&lt;&gt;"",if(J5771-J5770&lt;G5770,1,if(G5770=J5771-J5770,"Push",0)),"")</f>
        <v>0</v>
      </c>
      <c r="M5770" s="93">
        <f t="shared" ref="M5770:V5770" si="253">IF($C5770&lt;&gt;"",IF($C5770+$G5770-M$5435&gt;0,$C5770+$G5770-M$5435,""),IF($G5770-$C5771-M$5435&gt;0,$G5770-$C5771-M$5435,""))</f>
        <v>7.5</v>
      </c>
      <c r="N5770" s="93" t="str">
        <f t="shared" si="253"/>
        <v/>
      </c>
      <c r="O5770" s="93">
        <f t="shared" si="253"/>
        <v>8.4</v>
      </c>
      <c r="P5770" s="93" t="str">
        <f t="shared" si="253"/>
        <v/>
      </c>
      <c r="Q5770" s="93" t="str">
        <f t="shared" si="253"/>
        <v/>
      </c>
      <c r="R5770" s="93">
        <f t="shared" si="253"/>
        <v>4.5</v>
      </c>
      <c r="S5770" s="93">
        <f t="shared" si="253"/>
        <v>4.9</v>
      </c>
      <c r="T5770" s="93">
        <f t="shared" si="253"/>
        <v>3.4</v>
      </c>
      <c r="U5770" s="93">
        <f t="shared" si="253"/>
        <v>4.1</v>
      </c>
      <c r="V5770" s="93">
        <f t="shared" si="253"/>
        <v>6.6</v>
      </c>
      <c r="W5770" s="93" t="str">
        <f>if(or(B5770="BAY",B5770="ISU",B5770="KSU",B5770="KU",B5770="OKST",B5770="OU",B5770="TCU",B5770="TEX",B5770="TTU",B5770="WVU",B5770="DAV",B5770="DAY",B5770="DUQ",B5770="FOR",B5770="GMU",B5770="GW",B5770="JOES",B5770="LAS",B5770="MASS",B5770="RICH",B5770="SBU",B5770="SLU",B5770="URI",B5770="VCU"),K5770,if(or(B5770="CAM",B5770="CHSO",B5770="GWEB",B5770="HAMP",B5770="HP",B5770="LONG",B5770="PRES",B5770="RAD",B5770="SCUP",B5770="UNCA",B5770="WIN",B5770="BELL",B5770="FGCU",B5770="JAX",B5770="KENN",B5770="LIB",B5770="LIP",B5770="STET",B5770="UNA",B5770="UNF",B5770="APP",B5770="ARST",B5770="CCAR",B5770="GAST",B5770="GASO",B5770="TROY",B5770="TXST",B5770="UALR",B5770="ULL",B5770="ULM",B5770="USA",B5770="UTA"),K5771,""))</f>
        <v/>
      </c>
    </row>
    <row r="5771" hidden="1">
      <c r="B5771" s="97" t="s">
        <v>482</v>
      </c>
      <c r="C5771" s="22"/>
      <c r="D5771" s="22"/>
      <c r="F5771" s="22"/>
      <c r="G5771" s="4">
        <v>-2.0</v>
      </c>
      <c r="H5771" s="5">
        <v>-134.0</v>
      </c>
      <c r="I5771" s="12">
        <f>if(H5771&lt;0,-H5771/(-H5771+100),100/(H5771+100))/(if(H5771&lt;0,-H5771/(-H5771+100),100/(H5771+100))+if(H5770&lt;0,-H5770/(-H5770+100),100/(H5770+100)))</f>
        <v>0.5483323039</v>
      </c>
      <c r="J5771" s="5">
        <v>75.0</v>
      </c>
      <c r="K5771" s="23" t="str">
        <f>IF(C5771&lt;&gt;"",IF(C5771+G5771&gt;0,C5771+G5771,""),IF(G5771-C5770&gt;0,G5771-C5770,""))</f>
        <v/>
      </c>
      <c r="L5771" s="15" t="str">
        <f>if(K5771&lt;&gt;"",if(J5770-J5771&lt;G5771,1,if(G5771=J5770-J5771,"Push",0)),"")</f>
        <v/>
      </c>
      <c r="M5771" s="93" t="str">
        <f t="shared" ref="M5771:V5771" si="254">IF($C5771&lt;&gt;"",IF($C5771+$G5771+M$5435&gt;0,$C5771+$G5771+M$5435,""),IF($G5771-$C5770+M$5435&gt;0,$G5771-$C5770+M$5435,""))</f>
        <v/>
      </c>
      <c r="N5771" s="93">
        <f t="shared" si="254"/>
        <v>0.9</v>
      </c>
      <c r="O5771" s="93" t="str">
        <f t="shared" si="254"/>
        <v/>
      </c>
      <c r="P5771" s="93">
        <f t="shared" si="254"/>
        <v>0.3</v>
      </c>
      <c r="Q5771" s="93">
        <f t="shared" si="254"/>
        <v>0.2</v>
      </c>
      <c r="R5771" s="93" t="str">
        <f t="shared" si="254"/>
        <v/>
      </c>
      <c r="S5771" s="93" t="str">
        <f t="shared" si="254"/>
        <v/>
      </c>
      <c r="T5771" s="93" t="str">
        <f t="shared" si="254"/>
        <v/>
      </c>
      <c r="U5771" s="93" t="str">
        <f t="shared" si="254"/>
        <v/>
      </c>
      <c r="V5771" s="93" t="str">
        <f t="shared" si="254"/>
        <v/>
      </c>
      <c r="W5771" s="93" t="str">
        <f>if(or(B5771="BAY",B5771="ISU",B5771="KSU",B5771="KU",B5771="OKST",B5771="OU",B5771="TCU",B5771="TEX",B5771="TTU",B5771="WVU",B5771="DAV",B5771="DAY",B5771="DUQ",B5771="FOR",B5771="GMU",B5771="GW",B5771="JOES",B5771="LAS",B5771="MASS",B5771="RICH",B5771="SBU",B5771="SLU",B5771="URI",B5771="VCU"),K5771,if(or(B5771="CAM",B5771="CHSO",B5771="GWEB",B5771="HAMP",B5771="HP",B5771="LONG",B5771="PRES",B5771="RAD",B5771="SCUP",B5771="UNCA",B5771="WIN",B5771="BELL",B5771="FGCU",B5771="JAX",B5771="KENN",B5771="LIB",B5771="LIP",B5771="STET",B5771="UNA",B5771="UNF",B5771="APP",B5771="ARST",B5771="CCAR",B5771="GAST",B5771="GASO",B5771="TROY",B5771="TXST",B5771="UALR",B5771="ULL",B5771="ULM",B5771="USA",B5771="UTA"),K5770,""))</f>
        <v/>
      </c>
    </row>
    <row r="5772" hidden="1">
      <c r="A5772" s="76">
        <v>44234.0</v>
      </c>
      <c r="B5772" s="102" t="s">
        <v>83</v>
      </c>
      <c r="C5772" s="11">
        <v>2.2</v>
      </c>
      <c r="D5772" s="103">
        <v>0.583</v>
      </c>
      <c r="E5772" s="10">
        <v>56.4</v>
      </c>
      <c r="F5772" s="11"/>
      <c r="G5772" s="4">
        <v>-1.5</v>
      </c>
      <c r="H5772" s="5">
        <v>-124.0</v>
      </c>
      <c r="I5772" s="12">
        <f>if(H5772&lt;0,-H5772/(-H5772+100),100/(H5772+100))/(if(H5772&lt;0,-H5772/(-H5772+100),100/(H5772+100))+if(H5773&lt;0,-H5773/(-H5773+100),100/(H5773+100)))</f>
        <v>0.53035894</v>
      </c>
      <c r="J5772" s="5">
        <v>71.0</v>
      </c>
      <c r="K5772" s="14">
        <f>IF(C5772&lt;&gt;"",IF(C5772+G5772&gt;0,C5772+G5772,""),IF(G5772-C5773&gt;0,G5772-C5773,""))</f>
        <v>0.7</v>
      </c>
      <c r="L5772" s="15">
        <f>if(K5772&lt;&gt;"",if(J5773-J5772&lt;G5772,1,if(G5772=J5773-J5772,"Push",0)),"")</f>
        <v>1</v>
      </c>
      <c r="M5772" s="93">
        <f t="shared" ref="M5772:V5772" si="255">IF($C5772&lt;&gt;"",IF($C5772+$G5772-M$5435&gt;0,$C5772+$G5772-M$5435,""),IF($G5772-$C5773-M$5435&gt;0,$G5772-$C5773-M$5435,""))</f>
        <v>4.2</v>
      </c>
      <c r="N5772" s="93" t="str">
        <f t="shared" si="255"/>
        <v/>
      </c>
      <c r="O5772" s="93">
        <f t="shared" si="255"/>
        <v>5.1</v>
      </c>
      <c r="P5772" s="93" t="str">
        <f t="shared" si="255"/>
        <v/>
      </c>
      <c r="Q5772" s="93" t="str">
        <f t="shared" si="255"/>
        <v/>
      </c>
      <c r="R5772" s="93">
        <f t="shared" si="255"/>
        <v>1.2</v>
      </c>
      <c r="S5772" s="93">
        <f t="shared" si="255"/>
        <v>1.6</v>
      </c>
      <c r="T5772" s="93">
        <f t="shared" si="255"/>
        <v>0.1</v>
      </c>
      <c r="U5772" s="93">
        <f t="shared" si="255"/>
        <v>0.8</v>
      </c>
      <c r="V5772" s="93">
        <f t="shared" si="255"/>
        <v>3.3</v>
      </c>
      <c r="W5772" s="93" t="str">
        <f>if(or(B5772="BAY",B5772="ISU",B5772="KSU",B5772="KU",B5772="OKST",B5772="OU",B5772="TCU",B5772="TEX",B5772="TTU",B5772="WVU",B5772="DAV",B5772="DAY",B5772="DUQ",B5772="FOR",B5772="GMU",B5772="GW",B5772="JOES",B5772="LAS",B5772="MASS",B5772="RICH",B5772="SBU",B5772="SLU",B5772="URI",B5772="VCU"),K5772,if(or(B5772="CAM",B5772="CHSO",B5772="GWEB",B5772="HAMP",B5772="HP",B5772="LONG",B5772="PRES",B5772="RAD",B5772="SCUP",B5772="UNCA",B5772="WIN",B5772="BELL",B5772="FGCU",B5772="JAX",B5772="KENN",B5772="LIB",B5772="LIP",B5772="STET",B5772="UNA",B5772="UNF",B5772="APP",B5772="ARST",B5772="CCAR",B5772="GAST",B5772="GASO",B5772="TROY",B5772="TXST",B5772="UALR",B5772="ULL",B5772="ULM",B5772="USA",B5772="UTA"),K5773,""))</f>
        <v/>
      </c>
    </row>
    <row r="5773" hidden="1">
      <c r="B5773" s="97" t="s">
        <v>320</v>
      </c>
      <c r="C5773" s="22"/>
      <c r="D5773" s="22"/>
      <c r="F5773" s="22"/>
      <c r="G5773" s="4">
        <v>1.5</v>
      </c>
      <c r="H5773" s="5">
        <v>104.0</v>
      </c>
      <c r="I5773" s="12">
        <f>if(H5773&lt;0,-H5773/(-H5773+100),100/(H5773+100))/(if(H5773&lt;0,-H5773/(-H5773+100),100/(H5773+100))+if(H5772&lt;0,-H5772/(-H5772+100),100/(H5772+100)))</f>
        <v>0.46964106</v>
      </c>
      <c r="J5773" s="5">
        <v>65.0</v>
      </c>
      <c r="K5773" s="23" t="str">
        <f>IF(C5773&lt;&gt;"",IF(C5773+G5773&gt;0,C5773+G5773,""),IF(G5773-C5772&gt;0,G5773-C5772,""))</f>
        <v/>
      </c>
      <c r="L5773" s="15" t="str">
        <f>if(K5773&lt;&gt;"",if(J5772-J5773&lt;G5773,1,if(G5773=J5772-J5773,"Push",0)),"")</f>
        <v/>
      </c>
      <c r="M5773" s="93" t="str">
        <f t="shared" ref="M5773:V5773" si="256">IF($C5773&lt;&gt;"",IF($C5773+$G5773+M$5435&gt;0,$C5773+$G5773+M$5435,""),IF($G5773-$C5772+M$5435&gt;0,$G5773-$C5772+M$5435,""))</f>
        <v/>
      </c>
      <c r="N5773" s="93">
        <f t="shared" si="256"/>
        <v>4.2</v>
      </c>
      <c r="O5773" s="93" t="str">
        <f t="shared" si="256"/>
        <v/>
      </c>
      <c r="P5773" s="93">
        <f t="shared" si="256"/>
        <v>3.6</v>
      </c>
      <c r="Q5773" s="93">
        <f t="shared" si="256"/>
        <v>3.5</v>
      </c>
      <c r="R5773" s="93" t="str">
        <f t="shared" si="256"/>
        <v/>
      </c>
      <c r="S5773" s="93" t="str">
        <f t="shared" si="256"/>
        <v/>
      </c>
      <c r="T5773" s="93" t="str">
        <f t="shared" si="256"/>
        <v/>
      </c>
      <c r="U5773" s="93" t="str">
        <f t="shared" si="256"/>
        <v/>
      </c>
      <c r="V5773" s="93" t="str">
        <f t="shared" si="256"/>
        <v/>
      </c>
      <c r="W5773" s="93" t="str">
        <f>if(or(B5773="BAY",B5773="ISU",B5773="KSU",B5773="KU",B5773="OKST",B5773="OU",B5773="TCU",B5773="TEX",B5773="TTU",B5773="WVU",B5773="DAV",B5773="DAY",B5773="DUQ",B5773="FOR",B5773="GMU",B5773="GW",B5773="JOES",B5773="LAS",B5773="MASS",B5773="RICH",B5773="SBU",B5773="SLU",B5773="URI",B5773="VCU"),K5773,if(or(B5773="CAM",B5773="CHSO",B5773="GWEB",B5773="HAMP",B5773="HP",B5773="LONG",B5773="PRES",B5773="RAD",B5773="SCUP",B5773="UNCA",B5773="WIN",B5773="BELL",B5773="FGCU",B5773="JAX",B5773="KENN",B5773="LIB",B5773="LIP",B5773="STET",B5773="UNA",B5773="UNF",B5773="APP",B5773="ARST",B5773="CCAR",B5773="GAST",B5773="GASO",B5773="TROY",B5773="TXST",B5773="UALR",B5773="ULL",B5773="ULM",B5773="USA",B5773="UTA"),K5772,""))</f>
        <v/>
      </c>
    </row>
    <row r="5774" hidden="1">
      <c r="A5774" s="76">
        <v>44234.0</v>
      </c>
      <c r="B5774" s="102" t="s">
        <v>35</v>
      </c>
      <c r="C5774" s="11"/>
      <c r="D5774" s="11"/>
      <c r="E5774" s="10">
        <v>44.1</v>
      </c>
      <c r="F5774" s="11"/>
      <c r="G5774" s="4">
        <v>4.0</v>
      </c>
      <c r="H5774" s="5">
        <v>155.0</v>
      </c>
      <c r="I5774" s="12">
        <f>if(H5774&lt;0,-H5774/(-H5774+100),100/(H5774+100))/(if(H5774&lt;0,-H5774/(-H5774+100),100/(H5774+100))+if(H5775&lt;0,-H5775/(-H5775+100),100/(H5775+100)))</f>
        <v>0.3744351194</v>
      </c>
      <c r="J5774" s="5">
        <v>53.0</v>
      </c>
      <c r="K5774" s="14" t="str">
        <f>IF(C5774&lt;&gt;"",IF(C5774+G5774&gt;0,C5774+G5774,""),IF(G5774-C5775&gt;0,G5774-C5775,""))</f>
        <v/>
      </c>
      <c r="L5774" s="15" t="str">
        <f>if(K5774&lt;&gt;"",if(J5775-J5774&lt;G5774,1,if(G5774=J5775-J5774,"Push",0)),"")</f>
        <v/>
      </c>
      <c r="M5774" s="93">
        <f t="shared" ref="M5774:V5774" si="257">IF($C5774&lt;&gt;"",IF($C5774+$G5774-M$5435&gt;0,$C5774+$G5774-M$5435,""),IF($G5774-$C5775-M$5435&gt;0,$G5774-$C5775-M$5435,""))</f>
        <v>2.2</v>
      </c>
      <c r="N5774" s="93" t="str">
        <f t="shared" si="257"/>
        <v/>
      </c>
      <c r="O5774" s="93">
        <f t="shared" si="257"/>
        <v>3.1</v>
      </c>
      <c r="P5774" s="93" t="str">
        <f t="shared" si="257"/>
        <v/>
      </c>
      <c r="Q5774" s="93" t="str">
        <f t="shared" si="257"/>
        <v/>
      </c>
      <c r="R5774" s="93" t="str">
        <f t="shared" si="257"/>
        <v/>
      </c>
      <c r="S5774" s="93" t="str">
        <f t="shared" si="257"/>
        <v/>
      </c>
      <c r="T5774" s="93" t="str">
        <f t="shared" si="257"/>
        <v/>
      </c>
      <c r="U5774" s="93" t="str">
        <f t="shared" si="257"/>
        <v/>
      </c>
      <c r="V5774" s="93">
        <f t="shared" si="257"/>
        <v>1.3</v>
      </c>
      <c r="W5774" s="93" t="str">
        <f>if(or(B5774="BAY",B5774="ISU",B5774="KSU",B5774="KU",B5774="OKST",B5774="OU",B5774="TCU",B5774="TEX",B5774="TTU",B5774="WVU",B5774="DAV",B5774="DAY",B5774="DUQ",B5774="FOR",B5774="GMU",B5774="GW",B5774="JOES",B5774="LAS",B5774="MASS",B5774="RICH",B5774="SBU",B5774="SLU",B5774="URI",B5774="VCU"),K5774,if(or(B5774="CAM",B5774="CHSO",B5774="GWEB",B5774="HAMP",B5774="HP",B5774="LONG",B5774="PRES",B5774="RAD",B5774="SCUP",B5774="UNCA",B5774="WIN",B5774="BELL",B5774="FGCU",B5774="JAX",B5774="KENN",B5774="LIB",B5774="LIP",B5774="STET",B5774="UNA",B5774="UNF",B5774="APP",B5774="ARST",B5774="CCAR",B5774="GAST",B5774="GASO",B5774="TROY",B5774="TXST",B5774="UALR",B5774="ULL",B5774="ULM",B5774="USA",B5774="UTA"),K5775,""))</f>
        <v/>
      </c>
    </row>
    <row r="5775" hidden="1">
      <c r="B5775" s="97" t="s">
        <v>33</v>
      </c>
      <c r="C5775" s="22">
        <v>5.3</v>
      </c>
      <c r="D5775" s="101">
        <v>0.706</v>
      </c>
      <c r="F5775" s="22"/>
      <c r="G5775" s="4">
        <v>-4.0</v>
      </c>
      <c r="H5775" s="5">
        <v>-190.0</v>
      </c>
      <c r="I5775" s="12">
        <f>if(H5775&lt;0,-H5775/(-H5775+100),100/(H5775+100))/(if(H5775&lt;0,-H5775/(-H5775+100),100/(H5775+100))+if(H5774&lt;0,-H5774/(-H5774+100),100/(H5774+100)))</f>
        <v>0.6255648806</v>
      </c>
      <c r="J5775" s="5">
        <v>66.0</v>
      </c>
      <c r="K5775" s="23">
        <f>IF(C5775&lt;&gt;"",IF(C5775+G5775&gt;0,C5775+G5775,""),IF(G5775-C5774&gt;0,G5775-C5774,""))</f>
        <v>1.3</v>
      </c>
      <c r="L5775" s="15">
        <f>if(K5775&lt;&gt;"",if(J5774-J5775&lt;G5775,1,if(G5775=J5774-J5775,"Push",0)),"")</f>
        <v>1</v>
      </c>
      <c r="M5775" s="93" t="str">
        <f t="shared" ref="M5775:V5775" si="258">IF($C5775&lt;&gt;"",IF($C5775+$G5775+M$5435&gt;0,$C5775+$G5775+M$5435,""),IF($G5775-$C5774+M$5435&gt;0,$G5775-$C5774+M$5435,""))</f>
        <v/>
      </c>
      <c r="N5775" s="93">
        <f t="shared" si="258"/>
        <v>6.2</v>
      </c>
      <c r="O5775" s="93" t="str">
        <f t="shared" si="258"/>
        <v/>
      </c>
      <c r="P5775" s="93">
        <f t="shared" si="258"/>
        <v>5.6</v>
      </c>
      <c r="Q5775" s="93">
        <f t="shared" si="258"/>
        <v>5.5</v>
      </c>
      <c r="R5775" s="93">
        <f t="shared" si="258"/>
        <v>0.8</v>
      </c>
      <c r="S5775" s="93">
        <f t="shared" si="258"/>
        <v>0.4</v>
      </c>
      <c r="T5775" s="93">
        <f t="shared" si="258"/>
        <v>1.9</v>
      </c>
      <c r="U5775" s="93">
        <f t="shared" si="258"/>
        <v>1.2</v>
      </c>
      <c r="V5775" s="93" t="str">
        <f t="shared" si="258"/>
        <v/>
      </c>
      <c r="W5775" s="93" t="str">
        <f>if(or(B5775="BAY",B5775="ISU",B5775="KSU",B5775="KU",B5775="OKST",B5775="OU",B5775="TCU",B5775="TEX",B5775="TTU",B5775="WVU",B5775="DAV",B5775="DAY",B5775="DUQ",B5775="FOR",B5775="GMU",B5775="GW",B5775="JOES",B5775="LAS",B5775="MASS",B5775="RICH",B5775="SBU",B5775="SLU",B5775="URI",B5775="VCU"),K5775,if(or(B5775="CAM",B5775="CHSO",B5775="GWEB",B5775="HAMP",B5775="HP",B5775="LONG",B5775="PRES",B5775="RAD",B5775="SCUP",B5775="UNCA",B5775="WIN",B5775="BELL",B5775="FGCU",B5775="JAX",B5775="KENN",B5775="LIB",B5775="LIP",B5775="STET",B5775="UNA",B5775="UNF",B5775="APP",B5775="ARST",B5775="CCAR",B5775="GAST",B5775="GASO",B5775="TROY",B5775="TXST",B5775="UALR",B5775="ULL",B5775="ULM",B5775="USA",B5775="UTA"),K5774,""))</f>
        <v/>
      </c>
    </row>
    <row r="5776" hidden="1">
      <c r="A5776" s="76">
        <v>44234.0</v>
      </c>
      <c r="B5776" s="102" t="s">
        <v>276</v>
      </c>
      <c r="C5776" s="11"/>
      <c r="D5776" s="11"/>
      <c r="E5776" s="10">
        <v>66.0</v>
      </c>
      <c r="F5776" s="11"/>
      <c r="G5776" s="4">
        <v>3.5</v>
      </c>
      <c r="H5776" s="5">
        <v>143.0</v>
      </c>
      <c r="I5776" s="12">
        <f>if(H5776&lt;0,-H5776/(-H5776+100),100/(H5776+100))/(if(H5776&lt;0,-H5776/(-H5776+100),100/(H5776+100))+if(H5777&lt;0,-H5777/(-H5777+100),100/(H5777+100)))</f>
        <v>0.3927168868</v>
      </c>
      <c r="J5776" s="5">
        <v>74.0</v>
      </c>
      <c r="K5776" s="14">
        <f>IF(C5776&lt;&gt;"",IF(C5776+G5776&gt;0,C5776+G5776,""),IF(G5776-C5777&gt;0,G5776-C5777,""))</f>
        <v>2</v>
      </c>
      <c r="L5776" s="15">
        <f>if(K5776&lt;&gt;"",if(J5777-J5776&lt;G5776,1,if(G5776=J5777-J5776,"Push",0)),"")</f>
        <v>0</v>
      </c>
      <c r="M5776" s="93">
        <f t="shared" ref="M5776:V5776" si="259">IF($C5776&lt;&gt;"",IF($C5776+$G5776-M$5435&gt;0,$C5776+$G5776-M$5435,""),IF($G5776-$C5777-M$5435&gt;0,$G5776-$C5777-M$5435,""))</f>
        <v>5.5</v>
      </c>
      <c r="N5776" s="93" t="str">
        <f t="shared" si="259"/>
        <v/>
      </c>
      <c r="O5776" s="93">
        <f t="shared" si="259"/>
        <v>6.4</v>
      </c>
      <c r="P5776" s="93" t="str">
        <f t="shared" si="259"/>
        <v/>
      </c>
      <c r="Q5776" s="93" t="str">
        <f t="shared" si="259"/>
        <v/>
      </c>
      <c r="R5776" s="93">
        <f t="shared" si="259"/>
        <v>2.5</v>
      </c>
      <c r="S5776" s="93">
        <f t="shared" si="259"/>
        <v>2.9</v>
      </c>
      <c r="T5776" s="93">
        <f t="shared" si="259"/>
        <v>1.4</v>
      </c>
      <c r="U5776" s="93">
        <f t="shared" si="259"/>
        <v>2.1</v>
      </c>
      <c r="V5776" s="93">
        <f t="shared" si="259"/>
        <v>4.6</v>
      </c>
      <c r="W5776" s="93" t="str">
        <f>if(or(B5776="BAY",B5776="ISU",B5776="KSU",B5776="KU",B5776="OKST",B5776="OU",B5776="TCU",B5776="TEX",B5776="TTU",B5776="WVU",B5776="DAV",B5776="DAY",B5776="DUQ",B5776="FOR",B5776="GMU",B5776="GW",B5776="JOES",B5776="LAS",B5776="MASS",B5776="RICH",B5776="SBU",B5776="SLU",B5776="URI",B5776="VCU"),K5776,if(or(B5776="CAM",B5776="CHSO",B5776="GWEB",B5776="HAMP",B5776="HP",B5776="LONG",B5776="PRES",B5776="RAD",B5776="SCUP",B5776="UNCA",B5776="WIN",B5776="BELL",B5776="FGCU",B5776="JAX",B5776="KENN",B5776="LIB",B5776="LIP",B5776="STET",B5776="UNA",B5776="UNF",B5776="APP",B5776="ARST",B5776="CCAR",B5776="GAST",B5776="GASO",B5776="TROY",B5776="TXST",B5776="UALR",B5776="ULL",B5776="ULM",B5776="USA",B5776="UTA"),K5777,""))</f>
        <v/>
      </c>
    </row>
    <row r="5777" hidden="1">
      <c r="B5777" s="97" t="s">
        <v>299</v>
      </c>
      <c r="C5777" s="22">
        <v>1.5</v>
      </c>
      <c r="D5777" s="101">
        <v>0.564</v>
      </c>
      <c r="F5777" s="22"/>
      <c r="G5777" s="4">
        <v>-3.5</v>
      </c>
      <c r="H5777" s="5">
        <v>-175.0</v>
      </c>
      <c r="I5777" s="12">
        <f>if(H5777&lt;0,-H5777/(-H5777+100),100/(H5777+100))/(if(H5777&lt;0,-H5777/(-H5777+100),100/(H5777+100))+if(H5776&lt;0,-H5776/(-H5776+100),100/(H5776+100)))</f>
        <v>0.6072831132</v>
      </c>
      <c r="J5777" s="5">
        <v>79.0</v>
      </c>
      <c r="K5777" s="23" t="str">
        <f>IF(C5777&lt;&gt;"",IF(C5777+G5777&gt;0,C5777+G5777,""),IF(G5777-C5776&gt;0,G5777-C5776,""))</f>
        <v/>
      </c>
      <c r="L5777" s="15" t="str">
        <f>if(K5777&lt;&gt;"",if(J5776-J5777&lt;G5777,1,if(G5777=J5776-J5777,"Push",0)),"")</f>
        <v/>
      </c>
      <c r="M5777" s="93" t="str">
        <f t="shared" ref="M5777:V5777" si="260">IF($C5777&lt;&gt;"",IF($C5777+$G5777+M$5435&gt;0,$C5777+$G5777+M$5435,""),IF($G5777-$C5776+M$5435&gt;0,$G5777-$C5776+M$5435,""))</f>
        <v/>
      </c>
      <c r="N5777" s="93">
        <f t="shared" si="260"/>
        <v>2.9</v>
      </c>
      <c r="O5777" s="93" t="str">
        <f t="shared" si="260"/>
        <v/>
      </c>
      <c r="P5777" s="93">
        <f t="shared" si="260"/>
        <v>2.3</v>
      </c>
      <c r="Q5777" s="93">
        <f t="shared" si="260"/>
        <v>2.2</v>
      </c>
      <c r="R5777" s="93" t="str">
        <f t="shared" si="260"/>
        <v/>
      </c>
      <c r="S5777" s="93" t="str">
        <f t="shared" si="260"/>
        <v/>
      </c>
      <c r="T5777" s="93" t="str">
        <f t="shared" si="260"/>
        <v/>
      </c>
      <c r="U5777" s="93" t="str">
        <f t="shared" si="260"/>
        <v/>
      </c>
      <c r="V5777" s="93" t="str">
        <f t="shared" si="260"/>
        <v/>
      </c>
      <c r="W5777" s="93" t="str">
        <f>if(or(B5777="BAY",B5777="ISU",B5777="KSU",B5777="KU",B5777="OKST",B5777="OU",B5777="TCU",B5777="TEX",B5777="TTU",B5777="WVU",B5777="DAV",B5777="DAY",B5777="DUQ",B5777="FOR",B5777="GMU",B5777="GW",B5777="JOES",B5777="LAS",B5777="MASS",B5777="RICH",B5777="SBU",B5777="SLU",B5777="URI",B5777="VCU"),K5777,if(or(B5777="CAM",B5777="CHSO",B5777="GWEB",B5777="HAMP",B5777="HP",B5777="LONG",B5777="PRES",B5777="RAD",B5777="SCUP",B5777="UNCA",B5777="WIN",B5777="BELL",B5777="FGCU",B5777="JAX",B5777="KENN",B5777="LIB",B5777="LIP",B5777="STET",B5777="UNA",B5777="UNF",B5777="APP",B5777="ARST",B5777="CCAR",B5777="GAST",B5777="GASO",B5777="TROY",B5777="TXST",B5777="UALR",B5777="ULL",B5777="ULM",B5777="USA",B5777="UTA"),K5776,""))</f>
        <v/>
      </c>
    </row>
    <row r="5778" hidden="1">
      <c r="A5778" s="79">
        <v>44234.0</v>
      </c>
      <c r="B5778" s="105" t="s">
        <v>125</v>
      </c>
      <c r="C5778" s="30"/>
      <c r="D5778" s="30"/>
      <c r="E5778" s="29">
        <v>54.3</v>
      </c>
      <c r="F5778" s="30"/>
      <c r="G5778" s="68"/>
      <c r="H5778" s="31"/>
      <c r="I5778" s="32"/>
      <c r="J5778" s="41">
        <v>58.0</v>
      </c>
      <c r="K5778" s="34"/>
      <c r="L5778" s="35"/>
    </row>
    <row r="5779" hidden="1">
      <c r="B5779" s="106" t="s">
        <v>367</v>
      </c>
      <c r="C5779" s="39">
        <v>20.8</v>
      </c>
      <c r="D5779" s="107">
        <v>0.979</v>
      </c>
      <c r="F5779" s="39"/>
      <c r="G5779" s="68"/>
      <c r="H5779" s="31"/>
      <c r="I5779" s="32"/>
      <c r="J5779" s="41">
        <v>69.0</v>
      </c>
      <c r="K5779" s="40"/>
      <c r="L5779" s="35"/>
    </row>
    <row r="5780" hidden="1">
      <c r="A5780" s="76">
        <v>44234.0</v>
      </c>
      <c r="B5780" s="102" t="s">
        <v>47</v>
      </c>
      <c r="C5780" s="11">
        <v>15.6</v>
      </c>
      <c r="D5780" s="103">
        <v>0.918</v>
      </c>
      <c r="E5780" s="10">
        <v>49.7</v>
      </c>
      <c r="F5780" s="11"/>
      <c r="G5780" s="4">
        <v>-13.0</v>
      </c>
      <c r="H5780" s="5">
        <v>-1115.0</v>
      </c>
      <c r="I5780" s="12">
        <f>if(H5780&lt;0,-H5780/(-H5780+100),100/(H5780+100))/(if(H5780&lt;0,-H5780/(-H5780+100),100/(H5780+100))+if(H5781&lt;0,-H5781/(-H5781+100),100/(H5781+100)))</f>
        <v>0.8801184016</v>
      </c>
      <c r="J5780" s="5">
        <v>57.0</v>
      </c>
      <c r="K5780" s="14">
        <f>IF(C5780&lt;&gt;"",IF(C5780+G5780&gt;0,C5780+G5780,""),IF(G5780-C5781&gt;0,G5780-C5781,""))</f>
        <v>2.6</v>
      </c>
      <c r="L5780" s="15">
        <f>if(K5780&lt;&gt;"",if(J5781-J5780&lt;G5780,1,if(G5780=J5781-J5780,"Push",0)),"")</f>
        <v>0</v>
      </c>
      <c r="M5780" s="93">
        <f t="shared" ref="M5780:V5780" si="261">IF($C5780&lt;&gt;"",IF($C5780+$G5780-M$5435&gt;0,$C5780+$G5780-M$5435,""),IF($G5780-$C5781-M$5435&gt;0,$G5780-$C5781-M$5435,""))</f>
        <v>6.1</v>
      </c>
      <c r="N5780" s="93" t="str">
        <f t="shared" si="261"/>
        <v/>
      </c>
      <c r="O5780" s="93">
        <f t="shared" si="261"/>
        <v>7</v>
      </c>
      <c r="P5780" s="93" t="str">
        <f t="shared" si="261"/>
        <v/>
      </c>
      <c r="Q5780" s="93" t="str">
        <f t="shared" si="261"/>
        <v/>
      </c>
      <c r="R5780" s="93">
        <f t="shared" si="261"/>
        <v>3.1</v>
      </c>
      <c r="S5780" s="93">
        <f t="shared" si="261"/>
        <v>3.5</v>
      </c>
      <c r="T5780" s="93">
        <f t="shared" si="261"/>
        <v>2</v>
      </c>
      <c r="U5780" s="93">
        <f t="shared" si="261"/>
        <v>2.7</v>
      </c>
      <c r="V5780" s="93">
        <f t="shared" si="261"/>
        <v>5.2</v>
      </c>
      <c r="W5780" s="93" t="str">
        <f>if(or(B5780="BAY",B5780="ISU",B5780="KSU",B5780="KU",B5780="OKST",B5780="OU",B5780="TCU",B5780="TEX",B5780="TTU",B5780="WVU",B5780="DAV",B5780="DAY",B5780="DUQ",B5780="FOR",B5780="GMU",B5780="GW",B5780="JOES",B5780="LAS",B5780="MASS",B5780="RICH",B5780="SBU",B5780="SLU",B5780="URI",B5780="VCU"),K5780,if(or(B5780="CAM",B5780="CHSO",B5780="GWEB",B5780="HAMP",B5780="HP",B5780="LONG",B5780="PRES",B5780="RAD",B5780="SCUP",B5780="UNCA",B5780="WIN",B5780="BELL",B5780="FGCU",B5780="JAX",B5780="KENN",B5780="LIB",B5780="LIP",B5780="STET",B5780="UNA",B5780="UNF",B5780="APP",B5780="ARST",B5780="CCAR",B5780="GAST",B5780="GASO",B5780="TROY",B5780="TXST",B5780="UALR",B5780="ULL",B5780="ULM",B5780="USA",B5780="UTA"),K5781,""))</f>
        <v/>
      </c>
    </row>
    <row r="5781" hidden="1">
      <c r="B5781" s="109" t="s">
        <v>258</v>
      </c>
      <c r="C5781" s="22"/>
      <c r="D5781" s="22"/>
      <c r="F5781" s="22"/>
      <c r="G5781" s="4">
        <v>13.0</v>
      </c>
      <c r="H5781" s="5">
        <v>700.0</v>
      </c>
      <c r="I5781" s="12">
        <f>if(H5781&lt;0,-H5781/(-H5781+100),100/(H5781+100))/(if(H5781&lt;0,-H5781/(-H5781+100),100/(H5781+100))+if(H5780&lt;0,-H5780/(-H5780+100),100/(H5780+100)))</f>
        <v>0.1198815984</v>
      </c>
      <c r="J5781" s="5">
        <v>74.0</v>
      </c>
      <c r="K5781" s="23" t="str">
        <f>IF(C5781&lt;&gt;"",IF(C5781+G5781&gt;0,C5781+G5781,""),IF(G5781-C5780&gt;0,G5781-C5780,""))</f>
        <v/>
      </c>
      <c r="L5781" s="15" t="str">
        <f>if(K5781&lt;&gt;"",if(J5780-J5781&lt;G5781,1,if(G5781=J5780-J5781,"Push",0)),"")</f>
        <v/>
      </c>
      <c r="M5781" s="93" t="str">
        <f t="shared" ref="M5781:V5781" si="262">IF($C5781&lt;&gt;"",IF($C5781+$G5781+M$5435&gt;0,$C5781+$G5781+M$5435,""),IF($G5781-$C5780+M$5435&gt;0,$G5781-$C5780+M$5435,""))</f>
        <v/>
      </c>
      <c r="N5781" s="93">
        <f t="shared" si="262"/>
        <v>2.3</v>
      </c>
      <c r="O5781" s="93" t="str">
        <f t="shared" si="262"/>
        <v/>
      </c>
      <c r="P5781" s="93">
        <f t="shared" si="262"/>
        <v>1.7</v>
      </c>
      <c r="Q5781" s="93">
        <f t="shared" si="262"/>
        <v>1.6</v>
      </c>
      <c r="R5781" s="93" t="str">
        <f t="shared" si="262"/>
        <v/>
      </c>
      <c r="S5781" s="93" t="str">
        <f t="shared" si="262"/>
        <v/>
      </c>
      <c r="T5781" s="93" t="str">
        <f t="shared" si="262"/>
        <v/>
      </c>
      <c r="U5781" s="93" t="str">
        <f t="shared" si="262"/>
        <v/>
      </c>
      <c r="V5781" s="93" t="str">
        <f t="shared" si="262"/>
        <v/>
      </c>
      <c r="W5781" s="93" t="str">
        <f>if(or(B5781="BAY",B5781="ISU",B5781="KSU",B5781="KU",B5781="OKST",B5781="OU",B5781="TCU",B5781="TEX",B5781="TTU",B5781="WVU",B5781="DAV",B5781="DAY",B5781="DUQ",B5781="FOR",B5781="GMU",B5781="GW",B5781="JOES",B5781="LAS",B5781="MASS",B5781="RICH",B5781="SBU",B5781="SLU",B5781="URI",B5781="VCU"),K5781,if(or(B5781="CAM",B5781="CHSO",B5781="GWEB",B5781="HAMP",B5781="HP",B5781="LONG",B5781="PRES",B5781="RAD",B5781="SCUP",B5781="UNCA",B5781="WIN",B5781="BELL",B5781="FGCU",B5781="JAX",B5781="KENN",B5781="LIB",B5781="LIP",B5781="STET",B5781="UNA",B5781="UNF",B5781="APP",B5781="ARST",B5781="CCAR",B5781="GAST",B5781="GASO",B5781="TROY",B5781="TXST",B5781="UALR",B5781="ULL",B5781="ULM",B5781="USA",B5781="UTA"),K5780,""))</f>
        <v/>
      </c>
    </row>
    <row r="5782" hidden="1">
      <c r="A5782" s="76">
        <v>44234.0</v>
      </c>
      <c r="B5782" s="102" t="s">
        <v>101</v>
      </c>
      <c r="C5782" s="11"/>
      <c r="D5782" s="11"/>
      <c r="E5782" s="10">
        <v>42.4</v>
      </c>
      <c r="F5782" s="11"/>
      <c r="G5782" s="4">
        <v>-1.0</v>
      </c>
      <c r="H5782" s="5">
        <v>-114.0</v>
      </c>
      <c r="I5782" s="12">
        <f>if(H5782&lt;0,-H5782/(-H5782+100),100/(H5782+100))/(if(H5782&lt;0,-H5782/(-H5782+100),100/(H5782+100))+if(H5783&lt;0,-H5783/(-H5783+100),100/(H5783+100)))</f>
        <v>0.5086640097</v>
      </c>
      <c r="J5782" s="5">
        <v>72.0</v>
      </c>
      <c r="K5782" s="14" t="str">
        <f>IF(C5782&lt;&gt;"",IF(C5782+G5782&gt;0,C5782+G5782,""),IF(G5782-C5783&gt;0,G5782-C5783,""))</f>
        <v/>
      </c>
      <c r="L5782" s="15" t="str">
        <f>if(K5782&lt;&gt;"",if(J5783-J5782&lt;G5782,1,if(G5782=J5783-J5782,"Push",0)),"")</f>
        <v/>
      </c>
      <c r="M5782" s="93">
        <f t="shared" ref="M5782:V5782" si="263">IF($C5782&lt;&gt;"",IF($C5782+$G5782-M$5435&gt;0,$C5782+$G5782-M$5435,""),IF($G5782-$C5783-M$5435&gt;0,$G5782-$C5783-M$5435,""))</f>
        <v>2.4</v>
      </c>
      <c r="N5782" s="93" t="str">
        <f t="shared" si="263"/>
        <v/>
      </c>
      <c r="O5782" s="93">
        <f t="shared" si="263"/>
        <v>3.3</v>
      </c>
      <c r="P5782" s="93" t="str">
        <f t="shared" si="263"/>
        <v/>
      </c>
      <c r="Q5782" s="93" t="str">
        <f t="shared" si="263"/>
        <v/>
      </c>
      <c r="R5782" s="93" t="str">
        <f t="shared" si="263"/>
        <v/>
      </c>
      <c r="S5782" s="93" t="str">
        <f t="shared" si="263"/>
        <v/>
      </c>
      <c r="T5782" s="93" t="str">
        <f t="shared" si="263"/>
        <v/>
      </c>
      <c r="U5782" s="93" t="str">
        <f t="shared" si="263"/>
        <v/>
      </c>
      <c r="V5782" s="93">
        <f t="shared" si="263"/>
        <v>1.5</v>
      </c>
      <c r="W5782" s="93">
        <f>if(or(B5782="BAY",B5782="ISU",B5782="KSU",B5782="KU",B5782="OKST",B5782="OU",B5782="TCU",B5782="TEX",B5782="TTU",B5782="WVU",B5782="DAV",B5782="DAY",B5782="DUQ",B5782="FOR",B5782="GMU",B5782="GW",B5782="JOES",B5782="LAS",B5782="MASS",B5782="RICH",B5782="SBU",B5782="SLU",B5782="URI",B5782="VCU"),K5782,if(or(B5782="CAM",B5782="CHSO",B5782="GWEB",B5782="HAMP",B5782="HP",B5782="LONG",B5782="PRES",B5782="RAD",B5782="SCUP",B5782="UNCA",B5782="WIN",B5782="BELL",B5782="FGCU",B5782="JAX",B5782="KENN",B5782="LIB",B5782="LIP",B5782="STET",B5782="UNA",B5782="UNF",B5782="APP",B5782="ARST",B5782="CCAR",B5782="GAST",B5782="GASO",B5782="TROY",B5782="TXST",B5782="UALR",B5782="ULL",B5782="ULM",B5782="USA",B5782="UTA"),K5783,""))</f>
        <v>1.1</v>
      </c>
    </row>
    <row r="5783" hidden="1">
      <c r="B5783" s="97" t="s">
        <v>322</v>
      </c>
      <c r="C5783" s="22">
        <v>0.1</v>
      </c>
      <c r="D5783" s="101">
        <v>0.503</v>
      </c>
      <c r="F5783" s="22"/>
      <c r="G5783" s="4">
        <v>1.0</v>
      </c>
      <c r="H5783" s="5">
        <v>-106.0</v>
      </c>
      <c r="I5783" s="12">
        <f>if(H5783&lt;0,-H5783/(-H5783+100),100/(H5783+100))/(if(H5783&lt;0,-H5783/(-H5783+100),100/(H5783+100))+if(H5782&lt;0,-H5782/(-H5782+100),100/(H5782+100)))</f>
        <v>0.4913359903</v>
      </c>
      <c r="J5783" s="5">
        <v>58.0</v>
      </c>
      <c r="K5783" s="23">
        <f>IF(C5783&lt;&gt;"",IF(C5783+G5783&gt;0,C5783+G5783,""),IF(G5783-C5782&gt;0,G5783-C5782,""))</f>
        <v>1.1</v>
      </c>
      <c r="L5783" s="15">
        <f>if(K5783&lt;&gt;"",if(J5782-J5783&lt;G5783,1,if(G5783=J5782-J5783,"Push",0)),"")</f>
        <v>0</v>
      </c>
      <c r="M5783" s="93" t="str">
        <f t="shared" ref="M5783:V5783" si="264">IF($C5783&lt;&gt;"",IF($C5783+$G5783+M$5435&gt;0,$C5783+$G5783+M$5435,""),IF($G5783-$C5782+M$5435&gt;0,$G5783-$C5782+M$5435,""))</f>
        <v/>
      </c>
      <c r="N5783" s="93">
        <f t="shared" si="264"/>
        <v>6</v>
      </c>
      <c r="O5783" s="93" t="str">
        <f t="shared" si="264"/>
        <v/>
      </c>
      <c r="P5783" s="93">
        <f t="shared" si="264"/>
        <v>5.4</v>
      </c>
      <c r="Q5783" s="93">
        <f t="shared" si="264"/>
        <v>5.3</v>
      </c>
      <c r="R5783" s="93">
        <f t="shared" si="264"/>
        <v>0.6</v>
      </c>
      <c r="S5783" s="93">
        <f t="shared" si="264"/>
        <v>0.2</v>
      </c>
      <c r="T5783" s="93">
        <f t="shared" si="264"/>
        <v>1.7</v>
      </c>
      <c r="U5783" s="93">
        <f t="shared" si="264"/>
        <v>1</v>
      </c>
      <c r="V5783" s="93" t="str">
        <f t="shared" si="264"/>
        <v/>
      </c>
      <c r="W5783" s="93" t="str">
        <f>if(or(B5783="BAY",B5783="ISU",B5783="KSU",B5783="KU",B5783="OKST",B5783="OU",B5783="TCU",B5783="TEX",B5783="TTU",B5783="WVU",B5783="DAV",B5783="DAY",B5783="DUQ",B5783="FOR",B5783="GMU",B5783="GW",B5783="JOES",B5783="LAS",B5783="MASS",B5783="RICH",B5783="SBU",B5783="SLU",B5783="URI",B5783="VCU"),K5783,if(or(B5783="CAM",B5783="CHSO",B5783="GWEB",B5783="HAMP",B5783="HP",B5783="LONG",B5783="PRES",B5783="RAD",B5783="SCUP",B5783="UNCA",B5783="WIN",B5783="BELL",B5783="FGCU",B5783="JAX",B5783="KENN",B5783="LIB",B5783="LIP",B5783="STET",B5783="UNA",B5783="UNF",B5783="APP",B5783="ARST",B5783="CCAR",B5783="GAST",B5783="GASO",B5783="TROY",B5783="TXST",B5783="UALR",B5783="ULL",B5783="ULM",B5783="USA",B5783="UTA"),K5782,""))</f>
        <v/>
      </c>
    </row>
    <row r="5784" hidden="1">
      <c r="A5784" s="76">
        <v>44234.0</v>
      </c>
      <c r="B5784" s="102" t="s">
        <v>92</v>
      </c>
      <c r="C5784" s="11">
        <v>1.9</v>
      </c>
      <c r="D5784" s="103">
        <v>0.574</v>
      </c>
      <c r="E5784" s="10">
        <v>41.9</v>
      </c>
      <c r="F5784" s="11"/>
      <c r="G5784" s="4">
        <v>-3.5</v>
      </c>
      <c r="H5784" s="5">
        <v>-175.0</v>
      </c>
      <c r="I5784" s="12">
        <f>if(H5784&lt;0,-H5784/(-H5784+100),100/(H5784+100))/(if(H5784&lt;0,-H5784/(-H5784+100),100/(H5784+100))+if(H5785&lt;0,-H5785/(-H5785+100),100/(H5785+100)))</f>
        <v>0.6072831132</v>
      </c>
      <c r="J5784" s="5">
        <v>78.0</v>
      </c>
      <c r="K5784" s="14" t="str">
        <f>IF(C5784&lt;&gt;"",IF(C5784+G5784&gt;0,C5784+G5784,""),IF(G5784-C5785&gt;0,G5784-C5785,""))</f>
        <v/>
      </c>
      <c r="L5784" s="15" t="str">
        <f>if(K5784&lt;&gt;"",if(J5785-J5784&lt;G5784,1,if(G5784=J5785-J5784,"Push",0)),"")</f>
        <v/>
      </c>
      <c r="M5784" s="93">
        <f t="shared" ref="M5784:V5784" si="265">IF($C5784&lt;&gt;"",IF($C5784+$G5784-M$5435&gt;0,$C5784+$G5784-M$5435,""),IF($G5784-$C5785-M$5435&gt;0,$G5784-$C5785-M$5435,""))</f>
        <v>1.9</v>
      </c>
      <c r="N5784" s="93" t="str">
        <f t="shared" si="265"/>
        <v/>
      </c>
      <c r="O5784" s="93">
        <f t="shared" si="265"/>
        <v>2.8</v>
      </c>
      <c r="P5784" s="93" t="str">
        <f t="shared" si="265"/>
        <v/>
      </c>
      <c r="Q5784" s="93" t="str">
        <f t="shared" si="265"/>
        <v/>
      </c>
      <c r="R5784" s="93" t="str">
        <f t="shared" si="265"/>
        <v/>
      </c>
      <c r="S5784" s="93" t="str">
        <f t="shared" si="265"/>
        <v/>
      </c>
      <c r="T5784" s="93" t="str">
        <f t="shared" si="265"/>
        <v/>
      </c>
      <c r="U5784" s="93" t="str">
        <f t="shared" si="265"/>
        <v/>
      </c>
      <c r="V5784" s="93">
        <f t="shared" si="265"/>
        <v>1</v>
      </c>
      <c r="W5784" s="93" t="str">
        <f>if(or(B5784="BAY",B5784="ISU",B5784="KSU",B5784="KU",B5784="OKST",B5784="OU",B5784="TCU",B5784="TEX",B5784="TTU",B5784="WVU",B5784="DAV",B5784="DAY",B5784="DUQ",B5784="FOR",B5784="GMU",B5784="GW",B5784="JOES",B5784="LAS",B5784="MASS",B5784="RICH",B5784="SBU",B5784="SLU",B5784="URI",B5784="VCU"),K5784,if(or(B5784="CAM",B5784="CHSO",B5784="GWEB",B5784="HAMP",B5784="HP",B5784="LONG",B5784="PRES",B5784="RAD",B5784="SCUP",B5784="UNCA",B5784="WIN",B5784="BELL",B5784="FGCU",B5784="JAX",B5784="KENN",B5784="LIB",B5784="LIP",B5784="STET",B5784="UNA",B5784="UNF",B5784="APP",B5784="ARST",B5784="CCAR",B5784="GAST",B5784="GASO",B5784="TROY",B5784="TXST",B5784="UALR",B5784="ULL",B5784="ULM",B5784="USA",B5784="UTA"),K5785,""))</f>
        <v/>
      </c>
    </row>
    <row r="5785" hidden="1">
      <c r="B5785" s="97" t="s">
        <v>85</v>
      </c>
      <c r="C5785" s="22"/>
      <c r="D5785" s="22"/>
      <c r="F5785" s="22"/>
      <c r="G5785" s="4">
        <v>3.5</v>
      </c>
      <c r="H5785" s="5">
        <v>143.0</v>
      </c>
      <c r="I5785" s="12">
        <f>if(H5785&lt;0,-H5785/(-H5785+100),100/(H5785+100))/(if(H5785&lt;0,-H5785/(-H5785+100),100/(H5785+100))+if(H5784&lt;0,-H5784/(-H5784+100),100/(H5784+100)))</f>
        <v>0.3927168868</v>
      </c>
      <c r="J5785" s="5">
        <v>63.0</v>
      </c>
      <c r="K5785" s="23">
        <f>IF(C5785&lt;&gt;"",IF(C5785+G5785&gt;0,C5785+G5785,""),IF(G5785-C5784&gt;0,G5785-C5784,""))</f>
        <v>1.6</v>
      </c>
      <c r="L5785" s="15">
        <f>if(K5785&lt;&gt;"",if(J5784-J5785&lt;G5785,1,if(G5785=J5784-J5785,"Push",0)),"")</f>
        <v>0</v>
      </c>
      <c r="M5785" s="93" t="str">
        <f t="shared" ref="M5785:V5785" si="266">IF($C5785&lt;&gt;"",IF($C5785+$G5785+M$5435&gt;0,$C5785+$G5785+M$5435,""),IF($G5785-$C5784+M$5435&gt;0,$G5785-$C5784+M$5435,""))</f>
        <v/>
      </c>
      <c r="N5785" s="93">
        <f t="shared" si="266"/>
        <v>6.5</v>
      </c>
      <c r="O5785" s="93" t="str">
        <f t="shared" si="266"/>
        <v/>
      </c>
      <c r="P5785" s="93">
        <f t="shared" si="266"/>
        <v>5.9</v>
      </c>
      <c r="Q5785" s="93">
        <f t="shared" si="266"/>
        <v>5.8</v>
      </c>
      <c r="R5785" s="93">
        <f t="shared" si="266"/>
        <v>1.1</v>
      </c>
      <c r="S5785" s="93">
        <f t="shared" si="266"/>
        <v>0.7</v>
      </c>
      <c r="T5785" s="93">
        <f t="shared" si="266"/>
        <v>2.2</v>
      </c>
      <c r="U5785" s="93">
        <f t="shared" si="266"/>
        <v>1.5</v>
      </c>
      <c r="V5785" s="93" t="str">
        <f t="shared" si="266"/>
        <v/>
      </c>
      <c r="W5785" s="93" t="str">
        <f>if(or(B5785="BAY",B5785="ISU",B5785="KSU",B5785="KU",B5785="OKST",B5785="OU",B5785="TCU",B5785="TEX",B5785="TTU",B5785="WVU",B5785="DAV",B5785="DAY",B5785="DUQ",B5785="FOR",B5785="GMU",B5785="GW",B5785="JOES",B5785="LAS",B5785="MASS",B5785="RICH",B5785="SBU",B5785="SLU",B5785="URI",B5785="VCU"),K5785,if(or(B5785="CAM",B5785="CHSO",B5785="GWEB",B5785="HAMP",B5785="HP",B5785="LONG",B5785="PRES",B5785="RAD",B5785="SCUP",B5785="UNCA",B5785="WIN",B5785="BELL",B5785="FGCU",B5785="JAX",B5785="KENN",B5785="LIB",B5785="LIP",B5785="STET",B5785="UNA",B5785="UNF",B5785="APP",B5785="ARST",B5785="CCAR",B5785="GAST",B5785="GASO",B5785="TROY",B5785="TXST",B5785="UALR",B5785="ULL",B5785="ULM",B5785="USA",B5785="UTA"),K5784,""))</f>
        <v/>
      </c>
    </row>
    <row r="5786" hidden="1">
      <c r="A5786" s="76">
        <v>44234.0</v>
      </c>
      <c r="B5786" s="102" t="s">
        <v>280</v>
      </c>
      <c r="C5786" s="11"/>
      <c r="D5786" s="11"/>
      <c r="E5786" s="10">
        <v>32.9</v>
      </c>
      <c r="F5786" s="11"/>
      <c r="G5786" s="4">
        <v>6.0</v>
      </c>
      <c r="H5786" s="5">
        <v>210.0</v>
      </c>
      <c r="I5786" s="12">
        <f>if(H5786&lt;0,-H5786/(-H5786+100),100/(H5786+100))/(if(H5786&lt;0,-H5786/(-H5786+100),100/(H5786+100))+if(H5787&lt;0,-H5787/(-H5787+100),100/(H5787+100)))</f>
        <v>0.3076274758</v>
      </c>
      <c r="J5786" s="5">
        <v>72.0</v>
      </c>
      <c r="K5786" s="14" t="str">
        <f>IF(C5786&lt;&gt;"",IF(C5786+G5786&gt;0,C5786+G5786,""),IF(G5786-C5787&gt;0,G5786-C5787,""))</f>
        <v/>
      </c>
      <c r="L5786" s="15" t="str">
        <f>if(K5786&lt;&gt;"",if(J5787-J5786&lt;G5786,1,if(G5786=J5787-J5786,"Push",0)),"")</f>
        <v/>
      </c>
      <c r="M5786" s="93">
        <f t="shared" ref="M5786:V5786" si="267">IF($C5786&lt;&gt;"",IF($C5786+$G5786-M$5435&gt;0,$C5786+$G5786-M$5435,""),IF($G5786-$C5787-M$5435&gt;0,$G5786-$C5787-M$5435,""))</f>
        <v>1.3</v>
      </c>
      <c r="N5786" s="93" t="str">
        <f t="shared" si="267"/>
        <v/>
      </c>
      <c r="O5786" s="93">
        <f t="shared" si="267"/>
        <v>2.2</v>
      </c>
      <c r="P5786" s="93" t="str">
        <f t="shared" si="267"/>
        <v/>
      </c>
      <c r="Q5786" s="93" t="str">
        <f t="shared" si="267"/>
        <v/>
      </c>
      <c r="R5786" s="93" t="str">
        <f t="shared" si="267"/>
        <v/>
      </c>
      <c r="S5786" s="93" t="str">
        <f t="shared" si="267"/>
        <v/>
      </c>
      <c r="T5786" s="93" t="str">
        <f t="shared" si="267"/>
        <v/>
      </c>
      <c r="U5786" s="93" t="str">
        <f t="shared" si="267"/>
        <v/>
      </c>
      <c r="V5786" s="93">
        <f t="shared" si="267"/>
        <v>0.4</v>
      </c>
      <c r="W5786" s="93" t="str">
        <f>if(or(B5786="BAY",B5786="ISU",B5786="KSU",B5786="KU",B5786="OKST",B5786="OU",B5786="TCU",B5786="TEX",B5786="TTU",B5786="WVU",B5786="DAV",B5786="DAY",B5786="DUQ",B5786="FOR",B5786="GMU",B5786="GW",B5786="JOES",B5786="LAS",B5786="MASS",B5786="RICH",B5786="SBU",B5786="SLU",B5786="URI",B5786="VCU"),K5786,if(or(B5786="CAM",B5786="CHSO",B5786="GWEB",B5786="HAMP",B5786="HP",B5786="LONG",B5786="PRES",B5786="RAD",B5786="SCUP",B5786="UNCA",B5786="WIN",B5786="BELL",B5786="FGCU",B5786="JAX",B5786="KENN",B5786="LIB",B5786="LIP",B5786="STET",B5786="UNA",B5786="UNF",B5786="APP",B5786="ARST",B5786="CCAR",B5786="GAST",B5786="GASO",B5786="TROY",B5786="TXST",B5786="UALR",B5786="ULL",B5786="ULM",B5786="USA",B5786="UTA"),K5787,""))</f>
        <v/>
      </c>
    </row>
    <row r="5787" hidden="1">
      <c r="B5787" s="97" t="s">
        <v>252</v>
      </c>
      <c r="C5787" s="22">
        <v>8.2</v>
      </c>
      <c r="D5787" s="101">
        <v>0.756</v>
      </c>
      <c r="F5787" s="22"/>
      <c r="G5787" s="4">
        <v>-6.0</v>
      </c>
      <c r="H5787" s="5">
        <v>-265.0</v>
      </c>
      <c r="I5787" s="12">
        <f>if(H5787&lt;0,-H5787/(-H5787+100),100/(H5787+100))/(if(H5787&lt;0,-H5787/(-H5787+100),100/(H5787+100))+if(H5786&lt;0,-H5786/(-H5786+100),100/(H5786+100)))</f>
        <v>0.6923725242</v>
      </c>
      <c r="J5787" s="5">
        <v>84.0</v>
      </c>
      <c r="K5787" s="23">
        <f>IF(C5787&lt;&gt;"",IF(C5787+G5787&gt;0,C5787+G5787,""),IF(G5787-C5786&gt;0,G5787-C5786,""))</f>
        <v>2.2</v>
      </c>
      <c r="L5787" s="15">
        <f>if(K5787&lt;&gt;"",if(J5786-J5787&lt;G5787,1,if(G5787=J5786-J5787,"Push",0)),"")</f>
        <v>1</v>
      </c>
      <c r="M5787" s="93" t="str">
        <f t="shared" ref="M5787:V5787" si="268">IF($C5787&lt;&gt;"",IF($C5787+$G5787+M$5435&gt;0,$C5787+$G5787+M$5435,""),IF($G5787-$C5786+M$5435&gt;0,$G5787-$C5786+M$5435,""))</f>
        <v/>
      </c>
      <c r="N5787" s="93">
        <f t="shared" si="268"/>
        <v>7.1</v>
      </c>
      <c r="O5787" s="93" t="str">
        <f t="shared" si="268"/>
        <v/>
      </c>
      <c r="P5787" s="93">
        <f t="shared" si="268"/>
        <v>6.5</v>
      </c>
      <c r="Q5787" s="93">
        <f t="shared" si="268"/>
        <v>6.4</v>
      </c>
      <c r="R5787" s="93">
        <f t="shared" si="268"/>
        <v>1.7</v>
      </c>
      <c r="S5787" s="93">
        <f t="shared" si="268"/>
        <v>1.3</v>
      </c>
      <c r="T5787" s="93">
        <f t="shared" si="268"/>
        <v>2.8</v>
      </c>
      <c r="U5787" s="93">
        <f t="shared" si="268"/>
        <v>2.1</v>
      </c>
      <c r="V5787" s="93" t="str">
        <f t="shared" si="268"/>
        <v/>
      </c>
      <c r="W5787" s="93" t="str">
        <f>if(or(B5787="BAY",B5787="ISU",B5787="KSU",B5787="KU",B5787="OKST",B5787="OU",B5787="TCU",B5787="TEX",B5787="TTU",B5787="WVU",B5787="DAV",B5787="DAY",B5787="DUQ",B5787="FOR",B5787="GMU",B5787="GW",B5787="JOES",B5787="LAS",B5787="MASS",B5787="RICH",B5787="SBU",B5787="SLU",B5787="URI",B5787="VCU"),K5787,if(or(B5787="CAM",B5787="CHSO",B5787="GWEB",B5787="HAMP",B5787="HP",B5787="LONG",B5787="PRES",B5787="RAD",B5787="SCUP",B5787="UNCA",B5787="WIN",B5787="BELL",B5787="FGCU",B5787="JAX",B5787="KENN",B5787="LIB",B5787="LIP",B5787="STET",B5787="UNA",B5787="UNF",B5787="APP",B5787="ARST",B5787="CCAR",B5787="GAST",B5787="GASO",B5787="TROY",B5787="TXST",B5787="UALR",B5787="ULL",B5787="ULM",B5787="USA",B5787="UTA"),K5786,""))</f>
        <v/>
      </c>
    </row>
    <row r="5788" hidden="1">
      <c r="A5788" s="76">
        <v>44234.0</v>
      </c>
      <c r="B5788" s="102" t="s">
        <v>84</v>
      </c>
      <c r="C5788" s="11"/>
      <c r="D5788" s="11"/>
      <c r="E5788" s="10">
        <v>71.7</v>
      </c>
      <c r="F5788" s="11"/>
      <c r="G5788" s="4">
        <v>13.5</v>
      </c>
      <c r="H5788" s="5">
        <v>750.0</v>
      </c>
      <c r="I5788" s="12">
        <f>if(H5788&lt;0,-H5788/(-H5788+100),100/(H5788+100))/(if(H5788&lt;0,-H5788/(-H5788+100),100/(H5788+100))+if(H5789&lt;0,-H5789/(-H5789+100),100/(H5789+100)))</f>
        <v>0.1136310498</v>
      </c>
      <c r="J5788" s="5">
        <v>74.0</v>
      </c>
      <c r="K5788" s="14" t="str">
        <f>IF(C5788&lt;&gt;"",IF(C5788+G5788&gt;0,C5788+G5788,""),IF(G5788-C5789&gt;0,G5788-C5789,""))</f>
        <v/>
      </c>
      <c r="L5788" s="15" t="str">
        <f>if(K5788&lt;&gt;"",if(J5789-J5788&lt;G5788,1,if(G5788=J5789-J5788,"Push",0)),"")</f>
        <v/>
      </c>
      <c r="M5788" s="93">
        <f t="shared" ref="M5788:V5788" si="269">IF($C5788&lt;&gt;"",IF($C5788+$G5788-M$5435&gt;0,$C5788+$G5788-M$5435,""),IF($G5788-$C5789-M$5435&gt;0,$G5788-$C5789-M$5435,""))</f>
        <v>0.3</v>
      </c>
      <c r="N5788" s="93" t="str">
        <f t="shared" si="269"/>
        <v/>
      </c>
      <c r="O5788" s="93">
        <f t="shared" si="269"/>
        <v>1.2</v>
      </c>
      <c r="P5788" s="93" t="str">
        <f t="shared" si="269"/>
        <v/>
      </c>
      <c r="Q5788" s="93" t="str">
        <f t="shared" si="269"/>
        <v/>
      </c>
      <c r="R5788" s="93" t="str">
        <f t="shared" si="269"/>
        <v/>
      </c>
      <c r="S5788" s="93" t="str">
        <f t="shared" si="269"/>
        <v/>
      </c>
      <c r="T5788" s="93" t="str">
        <f t="shared" si="269"/>
        <v/>
      </c>
      <c r="U5788" s="93" t="str">
        <f t="shared" si="269"/>
        <v/>
      </c>
      <c r="V5788" s="93" t="str">
        <f t="shared" si="269"/>
        <v/>
      </c>
      <c r="W5788" s="93" t="str">
        <f>if(or(B5788="BAY",B5788="ISU",B5788="KSU",B5788="KU",B5788="OKST",B5788="OU",B5788="TCU",B5788="TEX",B5788="TTU",B5788="WVU",B5788="DAV",B5788="DAY",B5788="DUQ",B5788="FOR",B5788="GMU",B5788="GW",B5788="JOES",B5788="LAS",B5788="MASS",B5788="RICH",B5788="SBU",B5788="SLU",B5788="URI",B5788="VCU"),K5788,if(or(B5788="CAM",B5788="CHSO",B5788="GWEB",B5788="HAMP",B5788="HP",B5788="LONG",B5788="PRES",B5788="RAD",B5788="SCUP",B5788="UNCA",B5788="WIN",B5788="BELL",B5788="FGCU",B5788="JAX",B5788="KENN",B5788="LIB",B5788="LIP",B5788="STET",B5788="UNA",B5788="UNF",B5788="APP",B5788="ARST",B5788="CCAR",B5788="GAST",B5788="GASO",B5788="TROY",B5788="TXST",B5788="UALR",B5788="ULL",B5788="ULM",B5788="USA",B5788="UTA"),K5789,""))</f>
        <v/>
      </c>
    </row>
    <row r="5789" hidden="1">
      <c r="B5789" s="97" t="s">
        <v>21</v>
      </c>
      <c r="C5789" s="22">
        <v>16.7</v>
      </c>
      <c r="D5789" s="101">
        <v>0.938</v>
      </c>
      <c r="F5789" s="22"/>
      <c r="G5789" s="4">
        <v>-13.5</v>
      </c>
      <c r="H5789" s="5">
        <v>-1115.0</v>
      </c>
      <c r="I5789" s="12">
        <f>if(H5789&lt;0,-H5789/(-H5789+100),100/(H5789+100))/(if(H5789&lt;0,-H5789/(-H5789+100),100/(H5789+100))+if(H5788&lt;0,-H5788/(-H5788+100),100/(H5788+100)))</f>
        <v>0.8863689502</v>
      </c>
      <c r="J5789" s="5">
        <v>84.0</v>
      </c>
      <c r="K5789" s="23">
        <f>IF(C5789&lt;&gt;"",IF(C5789+G5789&gt;0,C5789+G5789,""),IF(G5789-C5788&gt;0,G5789-C5788,""))</f>
        <v>3.2</v>
      </c>
      <c r="L5789" s="15">
        <f>if(K5789&lt;&gt;"",if(J5788-J5789&lt;G5789,1,if(G5789=J5788-J5789,"Push",0)),"")</f>
        <v>0</v>
      </c>
      <c r="M5789" s="93" t="str">
        <f t="shared" ref="M5789:V5789" si="270">IF($C5789&lt;&gt;"",IF($C5789+$G5789+M$5435&gt;0,$C5789+$G5789+M$5435,""),IF($G5789-$C5788+M$5435&gt;0,$G5789-$C5788+M$5435,""))</f>
        <v/>
      </c>
      <c r="N5789" s="93">
        <f t="shared" si="270"/>
        <v>8.1</v>
      </c>
      <c r="O5789" s="93" t="str">
        <f t="shared" si="270"/>
        <v/>
      </c>
      <c r="P5789" s="93">
        <f t="shared" si="270"/>
        <v>7.5</v>
      </c>
      <c r="Q5789" s="93">
        <f t="shared" si="270"/>
        <v>7.4</v>
      </c>
      <c r="R5789" s="93">
        <f t="shared" si="270"/>
        <v>2.7</v>
      </c>
      <c r="S5789" s="93">
        <f t="shared" si="270"/>
        <v>2.3</v>
      </c>
      <c r="T5789" s="93">
        <f t="shared" si="270"/>
        <v>3.8</v>
      </c>
      <c r="U5789" s="93">
        <f t="shared" si="270"/>
        <v>3.1</v>
      </c>
      <c r="V5789" s="93">
        <f t="shared" si="270"/>
        <v>0.6</v>
      </c>
      <c r="W5789" s="93" t="str">
        <f>if(or(B5789="BAY",B5789="ISU",B5789="KSU",B5789="KU",B5789="OKST",B5789="OU",B5789="TCU",B5789="TEX",B5789="TTU",B5789="WVU",B5789="DAV",B5789="DAY",B5789="DUQ",B5789="FOR",B5789="GMU",B5789="GW",B5789="JOES",B5789="LAS",B5789="MASS",B5789="RICH",B5789="SBU",B5789="SLU",B5789="URI",B5789="VCU"),K5789,if(or(B5789="CAM",B5789="CHSO",B5789="GWEB",B5789="HAMP",B5789="HP",B5789="LONG",B5789="PRES",B5789="RAD",B5789="SCUP",B5789="UNCA",B5789="WIN",B5789="BELL",B5789="FGCU",B5789="JAX",B5789="KENN",B5789="LIB",B5789="LIP",B5789="STET",B5789="UNA",B5789="UNF",B5789="APP",B5789="ARST",B5789="CCAR",B5789="GAST",B5789="GASO",B5789="TROY",B5789="TXST",B5789="UALR",B5789="ULL",B5789="ULM",B5789="USA",B5789="UTA"),K5788,""))</f>
        <v/>
      </c>
    </row>
    <row r="5790" hidden="1">
      <c r="A5790" s="76">
        <v>44234.0</v>
      </c>
      <c r="B5790" s="102" t="s">
        <v>443</v>
      </c>
      <c r="C5790" s="11"/>
      <c r="D5790" s="11"/>
      <c r="E5790" s="10">
        <v>55.9</v>
      </c>
      <c r="F5790" s="11"/>
      <c r="G5790" s="4">
        <v>8.5</v>
      </c>
      <c r="H5790" s="5">
        <v>325.0</v>
      </c>
      <c r="I5790" s="12">
        <f>if(H5790&lt;0,-H5790/(-H5790+100),100/(H5790+100))/(if(H5790&lt;0,-H5790/(-H5790+100),100/(H5790+100))+if(H5791&lt;0,-H5791/(-H5791+100),100/(H5791+100)))</f>
        <v>0.2244362874</v>
      </c>
      <c r="J5790" s="5">
        <v>67.0</v>
      </c>
      <c r="K5790" s="14">
        <f>IF(C5790&lt;&gt;"",IF(C5790+G5790&gt;0,C5790+G5790,""),IF(G5790-C5791&gt;0,G5790-C5791,""))</f>
        <v>0.5</v>
      </c>
      <c r="L5790" s="15">
        <f>if(K5790&lt;&gt;"",if(J5791-J5790&lt;G5790,1,if(G5790=J5791-J5790,"Push",0)),"")</f>
        <v>1</v>
      </c>
      <c r="M5790" s="93">
        <f t="shared" ref="M5790:V5790" si="271">IF($C5790&lt;&gt;"",IF($C5790+$G5790-M$5435&gt;0,$C5790+$G5790-M$5435,""),IF($G5790-$C5791-M$5435&gt;0,$G5790-$C5791-M$5435,""))</f>
        <v>4</v>
      </c>
      <c r="N5790" s="93" t="str">
        <f t="shared" si="271"/>
        <v/>
      </c>
      <c r="O5790" s="93">
        <f t="shared" si="271"/>
        <v>4.9</v>
      </c>
      <c r="P5790" s="93" t="str">
        <f t="shared" si="271"/>
        <v/>
      </c>
      <c r="Q5790" s="93" t="str">
        <f t="shared" si="271"/>
        <v/>
      </c>
      <c r="R5790" s="93">
        <f t="shared" si="271"/>
        <v>1</v>
      </c>
      <c r="S5790" s="93">
        <f t="shared" si="271"/>
        <v>1.4</v>
      </c>
      <c r="T5790" s="93" t="str">
        <f t="shared" si="271"/>
        <v/>
      </c>
      <c r="U5790" s="93">
        <f t="shared" si="271"/>
        <v>0.6</v>
      </c>
      <c r="V5790" s="93">
        <f t="shared" si="271"/>
        <v>3.1</v>
      </c>
      <c r="W5790" s="93" t="str">
        <f>if(or(B5790="BAY",B5790="ISU",B5790="KSU",B5790="KU",B5790="OKST",B5790="OU",B5790="TCU",B5790="TEX",B5790="TTU",B5790="WVU",B5790="DAV",B5790="DAY",B5790="DUQ",B5790="FOR",B5790="GMU",B5790="GW",B5790="JOES",B5790="LAS",B5790="MASS",B5790="RICH",B5790="SBU",B5790="SLU",B5790="URI",B5790="VCU"),K5790,if(or(B5790="CAM",B5790="CHSO",B5790="GWEB",B5790="HAMP",B5790="HP",B5790="LONG",B5790="PRES",B5790="RAD",B5790="SCUP",B5790="UNCA",B5790="WIN",B5790="BELL",B5790="FGCU",B5790="JAX",B5790="KENN",B5790="LIB",B5790="LIP",B5790="STET",B5790="UNA",B5790="UNF",B5790="APP",B5790="ARST",B5790="CCAR",B5790="GAST",B5790="GASO",B5790="TROY",B5790="TXST",B5790="UALR",B5790="ULL",B5790="ULM",B5790="USA",B5790="UTA"),K5791,""))</f>
        <v/>
      </c>
    </row>
    <row r="5791" hidden="1">
      <c r="B5791" s="97" t="s">
        <v>332</v>
      </c>
      <c r="C5791" s="22">
        <v>8.0</v>
      </c>
      <c r="D5791" s="101">
        <v>0.769</v>
      </c>
      <c r="F5791" s="22"/>
      <c r="G5791" s="4">
        <v>-8.5</v>
      </c>
      <c r="H5791" s="5">
        <v>-435.0</v>
      </c>
      <c r="I5791" s="12">
        <f>if(H5791&lt;0,-H5791/(-H5791+100),100/(H5791+100))/(if(H5791&lt;0,-H5791/(-H5791+100),100/(H5791+100))+if(H5790&lt;0,-H5790/(-H5790+100),100/(H5790+100)))</f>
        <v>0.7755637126</v>
      </c>
      <c r="J5791" s="5">
        <v>70.0</v>
      </c>
      <c r="K5791" s="23" t="str">
        <f>IF(C5791&lt;&gt;"",IF(C5791+G5791&gt;0,C5791+G5791,""),IF(G5791-C5790&gt;0,G5791-C5790,""))</f>
        <v/>
      </c>
      <c r="L5791" s="15" t="str">
        <f>if(K5791&lt;&gt;"",if(J5790-J5791&lt;G5791,1,if(G5791=J5790-J5791,"Push",0)),"")</f>
        <v/>
      </c>
      <c r="M5791" s="93" t="str">
        <f t="shared" ref="M5791:V5791" si="272">IF($C5791&lt;&gt;"",IF($C5791+$G5791+M$5435&gt;0,$C5791+$G5791+M$5435,""),IF($G5791-$C5790+M$5435&gt;0,$G5791-$C5790+M$5435,""))</f>
        <v/>
      </c>
      <c r="N5791" s="93">
        <f t="shared" si="272"/>
        <v>4.4</v>
      </c>
      <c r="O5791" s="93" t="str">
        <f t="shared" si="272"/>
        <v/>
      </c>
      <c r="P5791" s="93">
        <f t="shared" si="272"/>
        <v>3.8</v>
      </c>
      <c r="Q5791" s="93">
        <f t="shared" si="272"/>
        <v>3.7</v>
      </c>
      <c r="R5791" s="93" t="str">
        <f t="shared" si="272"/>
        <v/>
      </c>
      <c r="S5791" s="93" t="str">
        <f t="shared" si="272"/>
        <v/>
      </c>
      <c r="T5791" s="93">
        <f t="shared" si="272"/>
        <v>0.1</v>
      </c>
      <c r="U5791" s="93" t="str">
        <f t="shared" si="272"/>
        <v/>
      </c>
      <c r="V5791" s="93" t="str">
        <f t="shared" si="272"/>
        <v/>
      </c>
      <c r="W5791" s="93" t="str">
        <f>if(or(B5791="BAY",B5791="ISU",B5791="KSU",B5791="KU",B5791="OKST",B5791="OU",B5791="TCU",B5791="TEX",B5791="TTU",B5791="WVU",B5791="DAV",B5791="DAY",B5791="DUQ",B5791="FOR",B5791="GMU",B5791="GW",B5791="JOES",B5791="LAS",B5791="MASS",B5791="RICH",B5791="SBU",B5791="SLU",B5791="URI",B5791="VCU"),K5791,if(or(B5791="CAM",B5791="CHSO",B5791="GWEB",B5791="HAMP",B5791="HP",B5791="LONG",B5791="PRES",B5791="RAD",B5791="SCUP",B5791="UNCA",B5791="WIN",B5791="BELL",B5791="FGCU",B5791="JAX",B5791="KENN",B5791="LIB",B5791="LIP",B5791="STET",B5791="UNA",B5791="UNF",B5791="APP",B5791="ARST",B5791="CCAR",B5791="GAST",B5791="GASO",B5791="TROY",B5791="TXST",B5791="UALR",B5791="ULL",B5791="ULM",B5791="USA",B5791="UTA"),K5790,""))</f>
        <v/>
      </c>
    </row>
    <row r="5792" hidden="1">
      <c r="A5792" s="79">
        <v>44234.0</v>
      </c>
      <c r="B5792" s="105" t="s">
        <v>435</v>
      </c>
      <c r="C5792" s="30">
        <v>5.6</v>
      </c>
      <c r="D5792" s="108">
        <v>0.695</v>
      </c>
      <c r="E5792" s="29">
        <v>45.7</v>
      </c>
      <c r="F5792" s="30"/>
      <c r="G5792" s="68"/>
      <c r="H5792" s="31"/>
      <c r="I5792" s="32"/>
      <c r="J5792" s="41">
        <v>72.0</v>
      </c>
      <c r="K5792" s="34"/>
      <c r="L5792" s="35"/>
      <c r="M5792" s="93">
        <f t="shared" ref="M5792:V5792" si="273">IF($C5792&lt;&gt;"",IF($C5792+$G5792-M$5435&gt;0,$C5792+$G5792-M$5435,""),IF($G5792-$C5793-M$5435&gt;0,$G5792-$C5793-M$5435,""))</f>
        <v>9.1</v>
      </c>
      <c r="N5792" s="93">
        <f t="shared" si="273"/>
        <v>0.7</v>
      </c>
      <c r="O5792" s="93">
        <f t="shared" si="273"/>
        <v>10</v>
      </c>
      <c r="P5792" s="93">
        <f t="shared" si="273"/>
        <v>1.3</v>
      </c>
      <c r="Q5792" s="93">
        <f t="shared" si="273"/>
        <v>1.4</v>
      </c>
      <c r="R5792" s="93">
        <f t="shared" si="273"/>
        <v>6.1</v>
      </c>
      <c r="S5792" s="93">
        <f t="shared" si="273"/>
        <v>6.5</v>
      </c>
      <c r="T5792" s="93">
        <f t="shared" si="273"/>
        <v>5</v>
      </c>
      <c r="U5792" s="93">
        <f t="shared" si="273"/>
        <v>5.7</v>
      </c>
      <c r="V5792" s="93">
        <f t="shared" si="273"/>
        <v>8.2</v>
      </c>
      <c r="W5792" s="93" t="str">
        <f>if(or(B5792="BAY",B5792="ISU",B5792="KSU",B5792="KU",B5792="OKST",B5792="OU",B5792="TCU",B5792="TEX",B5792="TTU",B5792="WVU",B5792="DAV",B5792="DAY",B5792="DUQ",B5792="FOR",B5792="GMU",B5792="GW",B5792="JOES",B5792="LAS",B5792="MASS",B5792="RICH",B5792="SBU",B5792="SLU",B5792="URI",B5792="VCU"),K5792,if(or(B5792="CAM",B5792="CHSO",B5792="GWEB",B5792="HAMP",B5792="HP",B5792="LONG",B5792="PRES",B5792="RAD",B5792="SCUP",B5792="UNCA",B5792="WIN",B5792="BELL",B5792="FGCU",B5792="JAX",B5792="KENN",B5792="LIB",B5792="LIP",B5792="STET",B5792="UNA",B5792="UNF",B5792="APP",B5792="ARST",B5792="CCAR",B5792="GAST",B5792="GASO",B5792="TROY",B5792="TXST",B5792="UALR",B5792="ULL",B5792="ULM",B5792="USA",B5792="UTA"),K5793,""))</f>
        <v/>
      </c>
    </row>
    <row r="5793" hidden="1">
      <c r="B5793" s="106" t="s">
        <v>89</v>
      </c>
      <c r="C5793" s="39"/>
      <c r="D5793" s="39"/>
      <c r="F5793" s="39"/>
      <c r="G5793" s="68"/>
      <c r="H5793" s="31"/>
      <c r="I5793" s="32"/>
      <c r="J5793" s="41">
        <v>62.0</v>
      </c>
      <c r="K5793" s="40"/>
      <c r="L5793" s="35"/>
      <c r="M5793" s="93" t="str">
        <f t="shared" ref="M5793:V5793" si="274">IF($C5793&lt;&gt;"",IF($C5793+$G5793+M$5435&gt;0,$C5793+$G5793+M$5435,""),IF($G5793-$C5792+M$5435&gt;0,$G5793-$C5792+M$5435,""))</f>
        <v/>
      </c>
      <c r="N5793" s="93" t="str">
        <f t="shared" si="274"/>
        <v/>
      </c>
      <c r="O5793" s="93" t="str">
        <f t="shared" si="274"/>
        <v/>
      </c>
      <c r="P5793" s="93" t="str">
        <f t="shared" si="274"/>
        <v/>
      </c>
      <c r="Q5793" s="93" t="str">
        <f t="shared" si="274"/>
        <v/>
      </c>
      <c r="R5793" s="93" t="str">
        <f t="shared" si="274"/>
        <v/>
      </c>
      <c r="S5793" s="93" t="str">
        <f t="shared" si="274"/>
        <v/>
      </c>
      <c r="T5793" s="93" t="str">
        <f t="shared" si="274"/>
        <v/>
      </c>
      <c r="U5793" s="93" t="str">
        <f t="shared" si="274"/>
        <v/>
      </c>
      <c r="V5793" s="93" t="str">
        <f t="shared" si="274"/>
        <v/>
      </c>
      <c r="W5793" s="93" t="str">
        <f>if(or(B5793="BAY",B5793="ISU",B5793="KSU",B5793="KU",B5793="OKST",B5793="OU",B5793="TCU",B5793="TEX",B5793="TTU",B5793="WVU",B5793="DAV",B5793="DAY",B5793="DUQ",B5793="FOR",B5793="GMU",B5793="GW",B5793="JOES",B5793="LAS",B5793="MASS",B5793="RICH",B5793="SBU",B5793="SLU",B5793="URI",B5793="VCU"),K5793,if(or(B5793="CAM",B5793="CHSO",B5793="GWEB",B5793="HAMP",B5793="HP",B5793="LONG",B5793="PRES",B5793="RAD",B5793="SCUP",B5793="UNCA",B5793="WIN",B5793="BELL",B5793="FGCU",B5793="JAX",B5793="KENN",B5793="LIB",B5793="LIP",B5793="STET",B5793="UNA",B5793="UNF",B5793="APP",B5793="ARST",B5793="CCAR",B5793="GAST",B5793="GASO",B5793="TROY",B5793="TXST",B5793="UALR",B5793="ULL",B5793="ULM",B5793="USA",B5793="UTA"),K5792,""))</f>
        <v/>
      </c>
    </row>
    <row r="5794" hidden="1">
      <c r="A5794" s="76">
        <v>44234.0</v>
      </c>
      <c r="B5794" s="102" t="s">
        <v>246</v>
      </c>
      <c r="C5794" s="11">
        <v>5.2</v>
      </c>
      <c r="D5794" s="103">
        <v>0.686</v>
      </c>
      <c r="E5794" s="10">
        <v>74.6</v>
      </c>
      <c r="F5794" s="11"/>
      <c r="G5794" s="4">
        <v>-5.0</v>
      </c>
      <c r="H5794" s="5">
        <v>-220.0</v>
      </c>
      <c r="I5794" s="12">
        <f>if(H5794&lt;0,-H5794/(-H5794+100),100/(H5794+100))/(if(H5794&lt;0,-H5794/(-H5794+100),100/(H5794+100))+if(H5795&lt;0,-H5795/(-H5795+100),100/(H5795+100)))</f>
        <v>0.6581196581</v>
      </c>
      <c r="J5794" s="5">
        <v>62.0</v>
      </c>
      <c r="K5794" s="14">
        <f>IF(C5794&lt;&gt;"",IF(C5794+G5794&gt;0,C5794+G5794,""),IF(G5794-C5795&gt;0,G5794-C5795,""))</f>
        <v>0.2</v>
      </c>
      <c r="L5794" s="15">
        <f>if(K5794&lt;&gt;"",if(J5795-J5794&lt;G5794,1,if(G5794=J5795-J5794,"Push",0)),"")</f>
        <v>0</v>
      </c>
      <c r="M5794" s="93">
        <f t="shared" ref="M5794:V5794" si="275">IF($C5794&lt;&gt;"",IF($C5794+$G5794-M$5435&gt;0,$C5794+$G5794-M$5435,""),IF($G5794-$C5795-M$5435&gt;0,$G5794-$C5795-M$5435,""))</f>
        <v>3.7</v>
      </c>
      <c r="N5794" s="93" t="str">
        <f t="shared" si="275"/>
        <v/>
      </c>
      <c r="O5794" s="93">
        <f t="shared" si="275"/>
        <v>4.6</v>
      </c>
      <c r="P5794" s="93" t="str">
        <f t="shared" si="275"/>
        <v/>
      </c>
      <c r="Q5794" s="93" t="str">
        <f t="shared" si="275"/>
        <v/>
      </c>
      <c r="R5794" s="93">
        <f t="shared" si="275"/>
        <v>0.7</v>
      </c>
      <c r="S5794" s="93">
        <f t="shared" si="275"/>
        <v>1.1</v>
      </c>
      <c r="T5794" s="93" t="str">
        <f t="shared" si="275"/>
        <v/>
      </c>
      <c r="U5794" s="93">
        <f t="shared" si="275"/>
        <v>0.3</v>
      </c>
      <c r="V5794" s="93">
        <f t="shared" si="275"/>
        <v>2.8</v>
      </c>
      <c r="W5794" s="93" t="str">
        <f>if(or(B5794="BAY",B5794="ISU",B5794="KSU",B5794="KU",B5794="OKST",B5794="OU",B5794="TCU",B5794="TEX",B5794="TTU",B5794="WVU",B5794="DAV",B5794="DAY",B5794="DUQ",B5794="FOR",B5794="GMU",B5794="GW",B5794="JOES",B5794="LAS",B5794="MASS",B5794="RICH",B5794="SBU",B5794="SLU",B5794="URI",B5794="VCU"),K5794,if(or(B5794="CAM",B5794="CHSO",B5794="GWEB",B5794="HAMP",B5794="HP",B5794="LONG",B5794="PRES",B5794="RAD",B5794="SCUP",B5794="UNCA",B5794="WIN",B5794="BELL",B5794="FGCU",B5794="JAX",B5794="KENN",B5794="LIB",B5794="LIP",B5794="STET",B5794="UNA",B5794="UNF",B5794="APP",B5794="ARST",B5794="CCAR",B5794="GAST",B5794="GASO",B5794="TROY",B5794="TXST",B5794="UALR",B5794="ULL",B5794="ULM",B5794="USA",B5794="UTA"),K5795,""))</f>
        <v/>
      </c>
    </row>
    <row r="5795" hidden="1">
      <c r="B5795" s="97" t="s">
        <v>145</v>
      </c>
      <c r="C5795" s="22"/>
      <c r="D5795" s="22"/>
      <c r="F5795" s="22"/>
      <c r="G5795" s="4">
        <v>5.0</v>
      </c>
      <c r="H5795" s="5">
        <v>180.0</v>
      </c>
      <c r="I5795" s="12">
        <f>if(H5795&lt;0,-H5795/(-H5795+100),100/(H5795+100))/(if(H5795&lt;0,-H5795/(-H5795+100),100/(H5795+100))+if(H5794&lt;0,-H5794/(-H5794+100),100/(H5794+100)))</f>
        <v>0.3418803419</v>
      </c>
      <c r="J5795" s="5">
        <v>73.0</v>
      </c>
      <c r="K5795" s="23" t="str">
        <f>IF(C5795&lt;&gt;"",IF(C5795+G5795&gt;0,C5795+G5795,""),IF(G5795-C5794&gt;0,G5795-C5794,""))</f>
        <v/>
      </c>
      <c r="L5795" s="15" t="str">
        <f>if(K5795&lt;&gt;"",if(J5794-J5795&lt;G5795,1,if(G5795=J5794-J5795,"Push",0)),"")</f>
        <v/>
      </c>
      <c r="M5795" s="93" t="str">
        <f t="shared" ref="M5795:V5795" si="276">IF($C5795&lt;&gt;"",IF($C5795+$G5795+M$5435&gt;0,$C5795+$G5795+M$5435,""),IF($G5795-$C5794+M$5435&gt;0,$G5795-$C5794+M$5435,""))</f>
        <v/>
      </c>
      <c r="N5795" s="93">
        <f t="shared" si="276"/>
        <v>4.7</v>
      </c>
      <c r="O5795" s="93" t="str">
        <f t="shared" si="276"/>
        <v/>
      </c>
      <c r="P5795" s="93">
        <f t="shared" si="276"/>
        <v>4.1</v>
      </c>
      <c r="Q5795" s="93">
        <f t="shared" si="276"/>
        <v>4</v>
      </c>
      <c r="R5795" s="93" t="str">
        <f t="shared" si="276"/>
        <v/>
      </c>
      <c r="S5795" s="93" t="str">
        <f t="shared" si="276"/>
        <v/>
      </c>
      <c r="T5795" s="93">
        <f t="shared" si="276"/>
        <v>0.4</v>
      </c>
      <c r="U5795" s="93" t="str">
        <f t="shared" si="276"/>
        <v/>
      </c>
      <c r="V5795" s="93" t="str">
        <f t="shared" si="276"/>
        <v/>
      </c>
      <c r="W5795" s="93" t="str">
        <f>if(or(B5795="BAY",B5795="ISU",B5795="KSU",B5795="KU",B5795="OKST",B5795="OU",B5795="TCU",B5795="TEX",B5795="TTU",B5795="WVU",B5795="DAV",B5795="DAY",B5795="DUQ",B5795="FOR",B5795="GMU",B5795="GW",B5795="JOES",B5795="LAS",B5795="MASS",B5795="RICH",B5795="SBU",B5795="SLU",B5795="URI",B5795="VCU"),K5795,if(or(B5795="CAM",B5795="CHSO",B5795="GWEB",B5795="HAMP",B5795="HP",B5795="LONG",B5795="PRES",B5795="RAD",B5795="SCUP",B5795="UNCA",B5795="WIN",B5795="BELL",B5795="FGCU",B5795="JAX",B5795="KENN",B5795="LIB",B5795="LIP",B5795="STET",B5795="UNA",B5795="UNF",B5795="APP",B5795="ARST",B5795="CCAR",B5795="GAST",B5795="GASO",B5795="TROY",B5795="TXST",B5795="UALR",B5795="ULL",B5795="ULM",B5795="USA",B5795="UTA"),K5794,""))</f>
        <v/>
      </c>
    </row>
    <row r="5796" hidden="1">
      <c r="A5796" s="76">
        <v>44234.0</v>
      </c>
      <c r="B5796" s="102" t="s">
        <v>386</v>
      </c>
      <c r="C5796" s="11"/>
      <c r="D5796" s="11"/>
      <c r="E5796" s="10">
        <v>60.3</v>
      </c>
      <c r="F5796" s="11"/>
      <c r="G5796" s="4">
        <v>2.0</v>
      </c>
      <c r="H5796" s="5">
        <v>112.0</v>
      </c>
      <c r="I5796" s="12">
        <f>if(H5796&lt;0,-H5796/(-H5796+100),100/(H5796+100))/(if(H5796&lt;0,-H5796/(-H5796+100),100/(H5796+100))+if(H5797&lt;0,-H5797/(-H5797+100),100/(H5797+100)))</f>
        <v>0.4516676961</v>
      </c>
      <c r="J5796" s="5">
        <v>67.0</v>
      </c>
      <c r="K5796" s="14">
        <f>IF(C5796&lt;&gt;"",IF(C5796+G5796&gt;0,C5796+G5796,""),IF(G5796-C5797&gt;0,G5796-C5797,""))</f>
        <v>0.2</v>
      </c>
      <c r="L5796" s="15">
        <f>if(K5796&lt;&gt;"",if(J5797-J5796&lt;G5796,1,if(G5796=J5797-J5796,"Push",0)),"")</f>
        <v>0</v>
      </c>
      <c r="M5796" s="93">
        <f t="shared" ref="M5796:V5796" si="277">IF($C5796&lt;&gt;"",IF($C5796+$G5796-M$5435&gt;0,$C5796+$G5796-M$5435,""),IF($G5796-$C5797-M$5435&gt;0,$G5796-$C5797-M$5435,""))</f>
        <v>3.7</v>
      </c>
      <c r="N5796" s="93" t="str">
        <f t="shared" si="277"/>
        <v/>
      </c>
      <c r="O5796" s="93">
        <f t="shared" si="277"/>
        <v>4.6</v>
      </c>
      <c r="P5796" s="93" t="str">
        <f t="shared" si="277"/>
        <v/>
      </c>
      <c r="Q5796" s="93" t="str">
        <f t="shared" si="277"/>
        <v/>
      </c>
      <c r="R5796" s="93">
        <f t="shared" si="277"/>
        <v>0.7</v>
      </c>
      <c r="S5796" s="93">
        <f t="shared" si="277"/>
        <v>1.1</v>
      </c>
      <c r="T5796" s="93" t="str">
        <f t="shared" si="277"/>
        <v/>
      </c>
      <c r="U5796" s="93">
        <f t="shared" si="277"/>
        <v>0.3</v>
      </c>
      <c r="V5796" s="93">
        <f t="shared" si="277"/>
        <v>2.8</v>
      </c>
      <c r="W5796" s="93" t="str">
        <f>if(or(B5796="BAY",B5796="ISU",B5796="KSU",B5796="KU",B5796="OKST",B5796="OU",B5796="TCU",B5796="TEX",B5796="TTU",B5796="WVU",B5796="DAV",B5796="DAY",B5796="DUQ",B5796="FOR",B5796="GMU",B5796="GW",B5796="JOES",B5796="LAS",B5796="MASS",B5796="RICH",B5796="SBU",B5796="SLU",B5796="URI",B5796="VCU"),K5796,if(or(B5796="CAM",B5796="CHSO",B5796="GWEB",B5796="HAMP",B5796="HP",B5796="LONG",B5796="PRES",B5796="RAD",B5796="SCUP",B5796="UNCA",B5796="WIN",B5796="BELL",B5796="FGCU",B5796="JAX",B5796="KENN",B5796="LIB",B5796="LIP",B5796="STET",B5796="UNA",B5796="UNF",B5796="APP",B5796="ARST",B5796="CCAR",B5796="GAST",B5796="GASO",B5796="TROY",B5796="TXST",B5796="UALR",B5796="ULL",B5796="ULM",B5796="USA",B5796="UTA"),K5797,""))</f>
        <v/>
      </c>
    </row>
    <row r="5797" hidden="1">
      <c r="B5797" s="97" t="s">
        <v>18</v>
      </c>
      <c r="C5797" s="22">
        <v>1.8</v>
      </c>
      <c r="D5797" s="101">
        <v>0.57</v>
      </c>
      <c r="F5797" s="22"/>
      <c r="G5797" s="4">
        <v>-2.0</v>
      </c>
      <c r="H5797" s="5">
        <v>-134.0</v>
      </c>
      <c r="I5797" s="12">
        <f>if(H5797&lt;0,-H5797/(-H5797+100),100/(H5797+100))/(if(H5797&lt;0,-H5797/(-H5797+100),100/(H5797+100))+if(H5796&lt;0,-H5796/(-H5796+100),100/(H5796+100)))</f>
        <v>0.5483323039</v>
      </c>
      <c r="J5797" s="5">
        <v>70.0</v>
      </c>
      <c r="K5797" s="23" t="str">
        <f>IF(C5797&lt;&gt;"",IF(C5797+G5797&gt;0,C5797+G5797,""),IF(G5797-C5796&gt;0,G5797-C5796,""))</f>
        <v/>
      </c>
      <c r="L5797" s="15" t="str">
        <f>if(K5797&lt;&gt;"",if(J5796-J5797&lt;G5797,1,if(G5797=J5796-J5797,"Push",0)),"")</f>
        <v/>
      </c>
      <c r="M5797" s="93" t="str">
        <f t="shared" ref="M5797:V5797" si="278">IF($C5797&lt;&gt;"",IF($C5797+$G5797+M$5435&gt;0,$C5797+$G5797+M$5435,""),IF($G5797-$C5796+M$5435&gt;0,$G5797-$C5796+M$5435,""))</f>
        <v/>
      </c>
      <c r="N5797" s="93">
        <f t="shared" si="278"/>
        <v>4.7</v>
      </c>
      <c r="O5797" s="93" t="str">
        <f t="shared" si="278"/>
        <v/>
      </c>
      <c r="P5797" s="93">
        <f t="shared" si="278"/>
        <v>4.1</v>
      </c>
      <c r="Q5797" s="93">
        <f t="shared" si="278"/>
        <v>4</v>
      </c>
      <c r="R5797" s="93" t="str">
        <f t="shared" si="278"/>
        <v/>
      </c>
      <c r="S5797" s="93" t="str">
        <f t="shared" si="278"/>
        <v/>
      </c>
      <c r="T5797" s="93">
        <f t="shared" si="278"/>
        <v>0.4</v>
      </c>
      <c r="U5797" s="93" t="str">
        <f t="shared" si="278"/>
        <v/>
      </c>
      <c r="V5797" s="93" t="str">
        <f t="shared" si="278"/>
        <v/>
      </c>
      <c r="W5797" s="93" t="str">
        <f>if(or(B5797="BAY",B5797="ISU",B5797="KSU",B5797="KU",B5797="OKST",B5797="OU",B5797="TCU",B5797="TEX",B5797="TTU",B5797="WVU",B5797="DAV",B5797="DAY",B5797="DUQ",B5797="FOR",B5797="GMU",B5797="GW",B5797="JOES",B5797="LAS",B5797="MASS",B5797="RICH",B5797="SBU",B5797="SLU",B5797="URI",B5797="VCU"),K5797,if(or(B5797="CAM",B5797="CHSO",B5797="GWEB",B5797="HAMP",B5797="HP",B5797="LONG",B5797="PRES",B5797="RAD",B5797="SCUP",B5797="UNCA",B5797="WIN",B5797="BELL",B5797="FGCU",B5797="JAX",B5797="KENN",B5797="LIB",B5797="LIP",B5797="STET",B5797="UNA",B5797="UNF",B5797="APP",B5797="ARST",B5797="CCAR",B5797="GAST",B5797="GASO",B5797="TROY",B5797="TXST",B5797="UALR",B5797="ULL",B5797="ULM",B5797="USA",B5797="UTA"),K5796,""))</f>
        <v/>
      </c>
    </row>
    <row r="5798" hidden="1">
      <c r="A5798" s="79">
        <v>44234.0</v>
      </c>
      <c r="B5798" s="105" t="s">
        <v>336</v>
      </c>
      <c r="C5798" s="30"/>
      <c r="D5798" s="30"/>
      <c r="E5798" s="29">
        <v>44.2</v>
      </c>
      <c r="F5798" s="30"/>
      <c r="G5798" s="68"/>
      <c r="H5798" s="31"/>
      <c r="I5798" s="32"/>
      <c r="J5798" s="41">
        <v>69.0</v>
      </c>
      <c r="K5798" s="34"/>
      <c r="L5798" s="35"/>
      <c r="M5798" s="93" t="str">
        <f t="shared" ref="M5798:V5798" si="279">IF($C5798&lt;&gt;"",IF($C5798+$G5798-M$5435&gt;0,$C5798+$G5798-M$5435,""),IF($G5798-$C5799-M$5435&gt;0,$G5798-$C5799-M$5435,""))</f>
        <v/>
      </c>
      <c r="N5798" s="93" t="str">
        <f t="shared" si="279"/>
        <v/>
      </c>
      <c r="O5798" s="93" t="str">
        <f t="shared" si="279"/>
        <v/>
      </c>
      <c r="P5798" s="93" t="str">
        <f t="shared" si="279"/>
        <v/>
      </c>
      <c r="Q5798" s="93" t="str">
        <f t="shared" si="279"/>
        <v/>
      </c>
      <c r="R5798" s="93" t="str">
        <f t="shared" si="279"/>
        <v/>
      </c>
      <c r="S5798" s="93" t="str">
        <f t="shared" si="279"/>
        <v/>
      </c>
      <c r="T5798" s="93" t="str">
        <f t="shared" si="279"/>
        <v/>
      </c>
      <c r="U5798" s="93" t="str">
        <f t="shared" si="279"/>
        <v/>
      </c>
      <c r="V5798" s="93" t="str">
        <f t="shared" si="279"/>
        <v/>
      </c>
      <c r="W5798" s="93" t="str">
        <f>if(or(B5798="BAY",B5798="ISU",B5798="KSU",B5798="KU",B5798="OKST",B5798="OU",B5798="TCU",B5798="TEX",B5798="TTU",B5798="WVU",B5798="DAV",B5798="DAY",B5798="DUQ",B5798="FOR",B5798="GMU",B5798="GW",B5798="JOES",B5798="LAS",B5798="MASS",B5798="RICH",B5798="SBU",B5798="SLU",B5798="URI",B5798="VCU"),K5798,if(or(B5798="CAM",B5798="CHSO",B5798="GWEB",B5798="HAMP",B5798="HP",B5798="LONG",B5798="PRES",B5798="RAD",B5798="SCUP",B5798="UNCA",B5798="WIN",B5798="BELL",B5798="FGCU",B5798="JAX",B5798="KENN",B5798="LIB",B5798="LIP",B5798="STET",B5798="UNA",B5798="UNF",B5798="APP",B5798="ARST",B5798="CCAR",B5798="GAST",B5798="GASO",B5798="TROY",B5798="TXST",B5798="UALR",B5798="ULL",B5798="ULM",B5798="USA",B5798="UTA"),K5799,""))</f>
        <v/>
      </c>
    </row>
    <row r="5799" hidden="1">
      <c r="B5799" s="106" t="s">
        <v>45</v>
      </c>
      <c r="C5799" s="39">
        <v>11.4</v>
      </c>
      <c r="D5799" s="107">
        <v>0.864</v>
      </c>
      <c r="F5799" s="39"/>
      <c r="G5799" s="68"/>
      <c r="H5799" s="31"/>
      <c r="I5799" s="32"/>
      <c r="J5799" s="41">
        <v>68.0</v>
      </c>
      <c r="K5799" s="40"/>
      <c r="L5799" s="35"/>
      <c r="M5799" s="93">
        <f t="shared" ref="M5799:V5799" si="280">IF($C5799&lt;&gt;"",IF($C5799+$G5799+M$5435&gt;0,$C5799+$G5799+M$5435,""),IF($G5799-$C5798+M$5435&gt;0,$G5799-$C5798+M$5435,""))</f>
        <v>7.9</v>
      </c>
      <c r="N5799" s="93">
        <f t="shared" si="280"/>
        <v>16.3</v>
      </c>
      <c r="O5799" s="93">
        <f t="shared" si="280"/>
        <v>7</v>
      </c>
      <c r="P5799" s="93">
        <f t="shared" si="280"/>
        <v>15.7</v>
      </c>
      <c r="Q5799" s="93">
        <f t="shared" si="280"/>
        <v>15.6</v>
      </c>
      <c r="R5799" s="93">
        <f t="shared" si="280"/>
        <v>10.9</v>
      </c>
      <c r="S5799" s="93">
        <f t="shared" si="280"/>
        <v>10.5</v>
      </c>
      <c r="T5799" s="93">
        <f t="shared" si="280"/>
        <v>12</v>
      </c>
      <c r="U5799" s="93">
        <f t="shared" si="280"/>
        <v>11.3</v>
      </c>
      <c r="V5799" s="93">
        <f t="shared" si="280"/>
        <v>8.8</v>
      </c>
      <c r="W5799" s="93" t="str">
        <f>if(or(B5799="BAY",B5799="ISU",B5799="KSU",B5799="KU",B5799="OKST",B5799="OU",B5799="TCU",B5799="TEX",B5799="TTU",B5799="WVU",B5799="DAV",B5799="DAY",B5799="DUQ",B5799="FOR",B5799="GMU",B5799="GW",B5799="JOES",B5799="LAS",B5799="MASS",B5799="RICH",B5799="SBU",B5799="SLU",B5799="URI",B5799="VCU"),K5799,if(or(B5799="CAM",B5799="CHSO",B5799="GWEB",B5799="HAMP",B5799="HP",B5799="LONG",B5799="PRES",B5799="RAD",B5799="SCUP",B5799="UNCA",B5799="WIN",B5799="BELL",B5799="FGCU",B5799="JAX",B5799="KENN",B5799="LIB",B5799="LIP",B5799="STET",B5799="UNA",B5799="UNF",B5799="APP",B5799="ARST",B5799="CCAR",B5799="GAST",B5799="GASO",B5799="TROY",B5799="TXST",B5799="UALR",B5799="ULL",B5799="ULM",B5799="USA",B5799="UTA"),K5798,""))</f>
        <v/>
      </c>
    </row>
    <row r="5800" hidden="1">
      <c r="A5800" s="76">
        <v>44234.0</v>
      </c>
      <c r="B5800" s="102" t="s">
        <v>27</v>
      </c>
      <c r="C5800" s="11"/>
      <c r="D5800" s="11"/>
      <c r="E5800" s="10">
        <v>59.6</v>
      </c>
      <c r="F5800" s="11"/>
      <c r="G5800" s="4">
        <v>10.5</v>
      </c>
      <c r="H5800" s="5">
        <v>460.0</v>
      </c>
      <c r="I5800" s="12">
        <f>if(H5800&lt;0,-H5800/(-H5800+100),100/(H5800+100))/(if(H5800&lt;0,-H5800/(-H5800+100),100/(H5800+100))+if(H5801&lt;0,-H5801/(-H5801+100),100/(H5801+100)))</f>
        <v>0.1715976331</v>
      </c>
      <c r="J5800" s="5">
        <v>70.0</v>
      </c>
      <c r="K5800" s="14" t="str">
        <f>IF(C5800&lt;&gt;"",IF(C5800+G5800&gt;0,C5800+G5800,""),IF(G5800-C5801&gt;0,G5800-C5801,""))</f>
        <v/>
      </c>
      <c r="L5800" s="15" t="str">
        <f>if(K5800&lt;&gt;"",if(J5801-J5800&lt;G5800,1,if(G5800=J5801-J5800,"Push",0)),"")</f>
        <v/>
      </c>
      <c r="M5800" s="93">
        <f t="shared" ref="M5800:V5800" si="281">IF($C5800&lt;&gt;"",IF($C5800+$G5800-M$5435&gt;0,$C5800+$G5800-M$5435,""),IF($G5800-$C5801-M$5435&gt;0,$G5800-$C5801-M$5435,""))</f>
        <v>2.5</v>
      </c>
      <c r="N5800" s="93" t="str">
        <f t="shared" si="281"/>
        <v/>
      </c>
      <c r="O5800" s="93">
        <f t="shared" si="281"/>
        <v>3.4</v>
      </c>
      <c r="P5800" s="93" t="str">
        <f t="shared" si="281"/>
        <v/>
      </c>
      <c r="Q5800" s="93" t="str">
        <f t="shared" si="281"/>
        <v/>
      </c>
      <c r="R5800" s="93" t="str">
        <f t="shared" si="281"/>
        <v/>
      </c>
      <c r="S5800" s="93" t="str">
        <f t="shared" si="281"/>
        <v/>
      </c>
      <c r="T5800" s="93" t="str">
        <f t="shared" si="281"/>
        <v/>
      </c>
      <c r="U5800" s="93" t="str">
        <f t="shared" si="281"/>
        <v/>
      </c>
      <c r="V5800" s="93">
        <f t="shared" si="281"/>
        <v>1.6</v>
      </c>
      <c r="W5800" s="93" t="str">
        <f>if(or(B5800="BAY",B5800="ISU",B5800="KSU",B5800="KU",B5800="OKST",B5800="OU",B5800="TCU",B5800="TEX",B5800="TTU",B5800="WVU",B5800="DAV",B5800="DAY",B5800="DUQ",B5800="FOR",B5800="GMU",B5800="GW",B5800="JOES",B5800="LAS",B5800="MASS",B5800="RICH",B5800="SBU",B5800="SLU",B5800="URI",B5800="VCU"),K5800,if(or(B5800="CAM",B5800="CHSO",B5800="GWEB",B5800="HAMP",B5800="HP",B5800="LONG",B5800="PRES",B5800="RAD",B5800="SCUP",B5800="UNCA",B5800="WIN",B5800="BELL",B5800="FGCU",B5800="JAX",B5800="KENN",B5800="LIB",B5800="LIP",B5800="STET",B5800="UNA",B5800="UNF",B5800="APP",B5800="ARST",B5800="CCAR",B5800="GAST",B5800="GASO",B5800="TROY",B5800="TXST",B5800="UALR",B5800="ULL",B5800="ULM",B5800="USA",B5800="UTA"),K5801,""))</f>
        <v/>
      </c>
    </row>
    <row r="5801" hidden="1">
      <c r="B5801" s="97" t="s">
        <v>311</v>
      </c>
      <c r="C5801" s="22">
        <v>11.5</v>
      </c>
      <c r="D5801" s="101">
        <v>0.859</v>
      </c>
      <c r="F5801" s="22"/>
      <c r="G5801" s="4">
        <v>-10.5</v>
      </c>
      <c r="H5801" s="5">
        <v>-625.0</v>
      </c>
      <c r="I5801" s="12">
        <f>if(H5801&lt;0,-H5801/(-H5801+100),100/(H5801+100))/(if(H5801&lt;0,-H5801/(-H5801+100),100/(H5801+100))+if(H5800&lt;0,-H5800/(-H5800+100),100/(H5800+100)))</f>
        <v>0.8284023669</v>
      </c>
      <c r="J5801" s="5">
        <v>76.0</v>
      </c>
      <c r="K5801" s="23">
        <f>IF(C5801&lt;&gt;"",IF(C5801+G5801&gt;0,C5801+G5801,""),IF(G5801-C5800&gt;0,G5801-C5800,""))</f>
        <v>1</v>
      </c>
      <c r="L5801" s="15">
        <f>if(K5801&lt;&gt;"",if(J5800-J5801&lt;G5801,1,if(G5801=J5800-J5801,"Push",0)),"")</f>
        <v>0</v>
      </c>
      <c r="M5801" s="93" t="str">
        <f t="shared" ref="M5801:V5801" si="282">IF($C5801&lt;&gt;"",IF($C5801+$G5801+M$5435&gt;0,$C5801+$G5801+M$5435,""),IF($G5801-$C5800+M$5435&gt;0,$G5801-$C5800+M$5435,""))</f>
        <v/>
      </c>
      <c r="N5801" s="93">
        <f t="shared" si="282"/>
        <v>5.9</v>
      </c>
      <c r="O5801" s="93" t="str">
        <f t="shared" si="282"/>
        <v/>
      </c>
      <c r="P5801" s="93">
        <f t="shared" si="282"/>
        <v>5.3</v>
      </c>
      <c r="Q5801" s="93">
        <f t="shared" si="282"/>
        <v>5.2</v>
      </c>
      <c r="R5801" s="93">
        <f t="shared" si="282"/>
        <v>0.5</v>
      </c>
      <c r="S5801" s="93">
        <f t="shared" si="282"/>
        <v>0.1</v>
      </c>
      <c r="T5801" s="93">
        <f t="shared" si="282"/>
        <v>1.6</v>
      </c>
      <c r="U5801" s="93">
        <f t="shared" si="282"/>
        <v>0.9</v>
      </c>
      <c r="V5801" s="93" t="str">
        <f t="shared" si="282"/>
        <v/>
      </c>
      <c r="W5801" s="93" t="str">
        <f>if(or(B5801="BAY",B5801="ISU",B5801="KSU",B5801="KU",B5801="OKST",B5801="OU",B5801="TCU",B5801="TEX",B5801="TTU",B5801="WVU",B5801="DAV",B5801="DAY",B5801="DUQ",B5801="FOR",B5801="GMU",B5801="GW",B5801="JOES",B5801="LAS",B5801="MASS",B5801="RICH",B5801="SBU",B5801="SLU",B5801="URI",B5801="VCU"),K5801,if(or(B5801="CAM",B5801="CHSO",B5801="GWEB",B5801="HAMP",B5801="HP",B5801="LONG",B5801="PRES",B5801="RAD",B5801="SCUP",B5801="UNCA",B5801="WIN",B5801="BELL",B5801="FGCU",B5801="JAX",B5801="KENN",B5801="LIB",B5801="LIP",B5801="STET",B5801="UNA",B5801="UNF",B5801="APP",B5801="ARST",B5801="CCAR",B5801="GAST",B5801="GASO",B5801="TROY",B5801="TXST",B5801="UALR",B5801="ULL",B5801="ULM",B5801="USA",B5801="UTA"),K5800,""))</f>
        <v/>
      </c>
    </row>
    <row r="5802">
      <c r="A5802" s="71">
        <v>44235.0</v>
      </c>
      <c r="B5802" s="94" t="s">
        <v>83</v>
      </c>
      <c r="C5802" s="47">
        <v>2.4</v>
      </c>
      <c r="D5802" s="95">
        <v>0.591</v>
      </c>
      <c r="E5802" s="46">
        <v>55.7</v>
      </c>
      <c r="F5802" s="47"/>
      <c r="G5802" s="67">
        <v>-3.5</v>
      </c>
      <c r="H5802" s="48">
        <v>-175.0</v>
      </c>
      <c r="I5802" s="49">
        <f>if(H5802&lt;0,-H5802/(-H5802+100),100/(H5802+100))/(if(H5802&lt;0,-H5802/(-H5802+100),100/(H5802+100))+if(H5803&lt;0,-H5803/(-H5803+100),100/(H5803+100)))</f>
        <v>0.6072831132</v>
      </c>
      <c r="J5802" s="48">
        <v>60.0</v>
      </c>
      <c r="K5802" s="51" t="str">
        <f>IF(C5802&lt;&gt;"",IF(C5802+G5802&gt;0,C5802+G5802,""),IF(G5802-C5803&gt;0,G5802-C5803,""))</f>
        <v/>
      </c>
      <c r="L5802" s="52" t="str">
        <f>if(K5802&lt;&gt;"",if(J5803-J5802&lt;G5802,1,if(G5802=J5803-J5802,"Push",0)),"")</f>
        <v/>
      </c>
      <c r="M5802" s="96">
        <f t="shared" ref="M5802:V5802" si="283">IF($C5802&lt;&gt;"",IF($C5802+$G5802-M$5435&gt;0,$C5802+$G5802-M$5435,""),IF($G5802-$C5803-M$5435&gt;0,$G5802-$C5803-M$5435,""))</f>
        <v>2.4</v>
      </c>
      <c r="N5802" s="96" t="str">
        <f t="shared" si="283"/>
        <v/>
      </c>
      <c r="O5802" s="96">
        <f t="shared" si="283"/>
        <v>3.3</v>
      </c>
      <c r="P5802" s="96" t="str">
        <f t="shared" si="283"/>
        <v/>
      </c>
      <c r="Q5802" s="96" t="str">
        <f t="shared" si="283"/>
        <v/>
      </c>
      <c r="R5802" s="96" t="str">
        <f t="shared" si="283"/>
        <v/>
      </c>
      <c r="S5802" s="96" t="str">
        <f t="shared" si="283"/>
        <v/>
      </c>
      <c r="T5802" s="96" t="str">
        <f t="shared" si="283"/>
        <v/>
      </c>
      <c r="U5802" s="96" t="str">
        <f t="shared" si="283"/>
        <v/>
      </c>
      <c r="V5802" s="96">
        <f t="shared" si="283"/>
        <v>1.5</v>
      </c>
      <c r="W5802" s="96" t="str">
        <f>if(or(B5802="BAY",B5802="ISU",B5802="KSU",B5802="KU",B5802="OKST",B5802="OU",B5802="TCU",B5802="TEX",B5802="TTU",B5802="WVU",B5802="DAV",B5802="DAY",B5802="DUQ",B5802="FOR",B5802="GMU",B5802="GW",B5802="JOES",B5802="LAS",B5802="MASS",B5802="RICH",B5802="SBU",B5802="SLU",B5802="URI",B5802="VCU"),K5802,if(or(B5802="CAM",B5802="CHSO",B5802="GWEB",B5802="HAMP",B5802="HP",B5802="LONG",B5802="PRES",B5802="RAD",B5802="SCUP",B5802="UNCA",B5802="WIN",B5802="BELL",B5802="FGCU",B5802="JAX",B5802="KENN",B5802="LIB",B5802="LIP",B5802="STET",B5802="UNA",B5802="UNF",B5802="APP",B5802="ARST",B5802="CCAR",B5802="GAST",B5802="GASO",B5802="TROY",B5802="TXST",B5802="UALR",B5802="ULL",B5802="ULM",B5802="USA",B5802="UTA"),K5803,""))</f>
        <v/>
      </c>
    </row>
    <row r="5803">
      <c r="B5803" s="97" t="s">
        <v>320</v>
      </c>
      <c r="C5803" s="22"/>
      <c r="D5803" s="22"/>
      <c r="F5803" s="22"/>
      <c r="G5803" s="4">
        <v>3.5</v>
      </c>
      <c r="H5803" s="5">
        <v>143.0</v>
      </c>
      <c r="I5803" s="12">
        <f>if(H5803&lt;0,-H5803/(-H5803+100),100/(H5803+100))/(if(H5803&lt;0,-H5803/(-H5803+100),100/(H5803+100))+if(H5802&lt;0,-H5802/(-H5802+100),100/(H5802+100)))</f>
        <v>0.3927168868</v>
      </c>
      <c r="J5803" s="5">
        <v>48.0</v>
      </c>
      <c r="K5803" s="23">
        <f>IF(C5803&lt;&gt;"",IF(C5803+G5803&gt;0,C5803+G5803,""),IF(G5803-C5802&gt;0,G5803-C5802,""))</f>
        <v>1.1</v>
      </c>
      <c r="L5803" s="15">
        <f>if(K5803&lt;&gt;"",if(J5802-J5803&lt;G5803,1,if(G5803=J5802-J5803,"Push",0)),"")</f>
        <v>0</v>
      </c>
      <c r="M5803" s="93" t="str">
        <f t="shared" ref="M5803:V5803" si="284">IF($C5803&lt;&gt;"",IF($C5803+$G5803+M$5435&gt;0,$C5803+$G5803+M$5435,""),IF($G5803-$C5802+M$5435&gt;0,$G5803-$C5802+M$5435,""))</f>
        <v/>
      </c>
      <c r="N5803" s="93">
        <f t="shared" si="284"/>
        <v>6</v>
      </c>
      <c r="O5803" s="93" t="str">
        <f t="shared" si="284"/>
        <v/>
      </c>
      <c r="P5803" s="93">
        <f t="shared" si="284"/>
        <v>5.4</v>
      </c>
      <c r="Q5803" s="93">
        <f t="shared" si="284"/>
        <v>5.3</v>
      </c>
      <c r="R5803" s="93">
        <f t="shared" si="284"/>
        <v>0.6</v>
      </c>
      <c r="S5803" s="93">
        <f t="shared" si="284"/>
        <v>0.2</v>
      </c>
      <c r="T5803" s="93">
        <f t="shared" si="284"/>
        <v>1.7</v>
      </c>
      <c r="U5803" s="93">
        <f t="shared" si="284"/>
        <v>1</v>
      </c>
      <c r="V5803" s="93" t="str">
        <f t="shared" si="284"/>
        <v/>
      </c>
      <c r="W5803" s="93" t="str">
        <f>if(or(B5803="BAY",B5803="ISU",B5803="KSU",B5803="KU",B5803="OKST",B5803="OU",B5803="TCU",B5803="TEX",B5803="TTU",B5803="WVU",B5803="DAV",B5803="DAY",B5803="DUQ",B5803="FOR",B5803="GMU",B5803="GW",B5803="JOES",B5803="LAS",B5803="MASS",B5803="RICH",B5803="SBU",B5803="SLU",B5803="URI",B5803="VCU"),K5803,if(or(B5803="CAM",B5803="CHSO",B5803="GWEB",B5803="HAMP",B5803="HP",B5803="LONG",B5803="PRES",B5803="RAD",B5803="SCUP",B5803="UNCA",B5803="WIN",B5803="BELL",B5803="FGCU",B5803="JAX",B5803="KENN",B5803="LIB",B5803="LIP",B5803="STET",B5803="UNA",B5803="UNF",B5803="APP",B5803="ARST",B5803="CCAR",B5803="GAST",B5803="GASO",B5803="TROY",B5803="TXST",B5803="UALR",B5803="ULL",B5803="ULM",B5803="USA",B5803="UTA"),K5802,""))</f>
        <v/>
      </c>
    </row>
    <row r="5804" hidden="1">
      <c r="A5804" s="98">
        <v>44235.0</v>
      </c>
      <c r="B5804" s="111" t="s">
        <v>493</v>
      </c>
      <c r="C5804" s="11"/>
      <c r="D5804" s="11"/>
      <c r="E5804" s="10">
        <v>17.5</v>
      </c>
      <c r="F5804" s="11"/>
      <c r="G5804" s="69"/>
      <c r="I5804" s="12"/>
      <c r="J5804" s="5">
        <v>50.0</v>
      </c>
      <c r="K5804" s="14"/>
      <c r="L5804" s="15"/>
      <c r="W5804" s="93" t="str">
        <f>if(or(B5804="BAY",B5804="ISU",B5804="KSU",B5804="KU",B5804="OKST",B5804="OU",B5804="TCU",B5804="TEX",B5804="TTU",B5804="WVU",B5804="DAV",B5804="DAY",B5804="DUQ",B5804="FOR",B5804="GMU",B5804="GW",B5804="JOES",B5804="LAS",B5804="MASS",B5804="RICH",B5804="SBU",B5804="SLU",B5804="URI",B5804="VCU"),K5804,if(or(B5804="CAM",B5804="CHSO",B5804="GWEB",B5804="HAMP",B5804="HP",B5804="LONG",B5804="PRES",B5804="RAD",B5804="SCUP",B5804="UNCA",B5804="WIN",B5804="BELL",B5804="FGCU",B5804="JAX",B5804="KENN",B5804="LIB",B5804="LIP",B5804="STET",B5804="UNA",B5804="UNF",B5804="APP",B5804="ARST",B5804="CCAR",B5804="GAST",B5804="GASO",B5804="TROY",B5804="TXST",B5804="UALR",B5804="ULL",B5804="ULM",B5804="USA",B5804="UTA"),K5805,""))</f>
        <v/>
      </c>
    </row>
    <row r="5805" hidden="1">
      <c r="B5805" s="100" t="s">
        <v>390</v>
      </c>
      <c r="C5805" s="22">
        <v>33.6</v>
      </c>
      <c r="D5805" s="101">
        <v>0.993</v>
      </c>
      <c r="F5805" s="22"/>
      <c r="G5805" s="69"/>
      <c r="I5805" s="12"/>
      <c r="J5805" s="5">
        <v>60.0</v>
      </c>
      <c r="K5805" s="23"/>
      <c r="L5805" s="15"/>
      <c r="W5805" s="93" t="str">
        <f>if(or(B5805="BAY",B5805="ISU",B5805="KSU",B5805="KU",B5805="OKST",B5805="OU",B5805="TCU",B5805="TEX",B5805="TTU",B5805="WVU",B5805="DAV",B5805="DAY",B5805="DUQ",B5805="FOR",B5805="GMU",B5805="GW",B5805="JOES",B5805="LAS",B5805="MASS",B5805="RICH",B5805="SBU",B5805="SLU",B5805="URI",B5805="VCU"),K5805,if(or(B5805="CAM",B5805="CHSO",B5805="GWEB",B5805="HAMP",B5805="HP",B5805="LONG",B5805="PRES",B5805="RAD",B5805="SCUP",B5805="UNCA",B5805="WIN",B5805="BELL",B5805="FGCU",B5805="JAX",B5805="KENN",B5805="LIB",B5805="LIP",B5805="STET",B5805="UNA",B5805="UNF",B5805="APP",B5805="ARST",B5805="CCAR",B5805="GAST",B5805="GASO",B5805="TROY",B5805="TXST",B5805="UALR",B5805="ULL",B5805="ULM",B5805="USA",B5805="UTA"),K5804,""))</f>
        <v/>
      </c>
    </row>
    <row r="5806" hidden="1">
      <c r="A5806" s="98">
        <v>44235.0</v>
      </c>
      <c r="B5806" s="102" t="s">
        <v>92</v>
      </c>
      <c r="C5806" s="11">
        <v>3.4</v>
      </c>
      <c r="D5806" s="103">
        <v>0.631</v>
      </c>
      <c r="E5806" s="10">
        <v>38.6</v>
      </c>
      <c r="F5806" s="11"/>
      <c r="G5806" s="4">
        <v>-3.0</v>
      </c>
      <c r="H5806" s="5">
        <v>-155.0</v>
      </c>
      <c r="I5806" s="12">
        <f>if(H5806&lt;0,-H5806/(-H5806+100),100/(H5806+100))/(if(H5806&lt;0,-H5806/(-H5806+100),100/(H5806+100))+if(H5807&lt;0,-H5807/(-H5807+100),100/(H5807+100)))</f>
        <v>0.5808678501</v>
      </c>
      <c r="J5806" s="5">
        <v>70.0</v>
      </c>
      <c r="K5806" s="14">
        <f>IF(C5806&lt;&gt;"",IF(C5806+G5806&gt;0,C5806+G5806,""),IF(G5806-C5807&gt;0,G5806-C5807,""))</f>
        <v>0.4</v>
      </c>
      <c r="L5806" s="15">
        <f>if(K5806&lt;&gt;"",if(J5807-J5806&lt;G5806,1,if(G5806=J5807-J5806,"Push",0)),"")</f>
        <v>0</v>
      </c>
      <c r="M5806" s="93">
        <f t="shared" ref="M5806:V5806" si="285">IF($C5806&lt;&gt;"",IF($C5806+$G5806-M$5435&gt;0,$C5806+$G5806-M$5435,""),IF($G5806-$C5807-M$5435&gt;0,$G5806-$C5807-M$5435,""))</f>
        <v>3.9</v>
      </c>
      <c r="N5806" s="93" t="str">
        <f t="shared" si="285"/>
        <v/>
      </c>
      <c r="O5806" s="93">
        <f t="shared" si="285"/>
        <v>4.8</v>
      </c>
      <c r="P5806" s="93" t="str">
        <f t="shared" si="285"/>
        <v/>
      </c>
      <c r="Q5806" s="93" t="str">
        <f t="shared" si="285"/>
        <v/>
      </c>
      <c r="R5806" s="93">
        <f t="shared" si="285"/>
        <v>0.9</v>
      </c>
      <c r="S5806" s="93">
        <f t="shared" si="285"/>
        <v>1.3</v>
      </c>
      <c r="T5806" s="93" t="str">
        <f t="shared" si="285"/>
        <v/>
      </c>
      <c r="U5806" s="93">
        <f t="shared" si="285"/>
        <v>0.5</v>
      </c>
      <c r="V5806" s="93">
        <f t="shared" si="285"/>
        <v>3</v>
      </c>
      <c r="W5806" s="93" t="str">
        <f>if(or(B5806="BAY",B5806="ISU",B5806="KSU",B5806="KU",B5806="OKST",B5806="OU",B5806="TCU",B5806="TEX",B5806="TTU",B5806="WVU",B5806="DAV",B5806="DAY",B5806="DUQ",B5806="FOR",B5806="GMU",B5806="GW",B5806="JOES",B5806="LAS",B5806="MASS",B5806="RICH",B5806="SBU",B5806="SLU",B5806="URI",B5806="VCU"),K5806,if(or(B5806="CAM",B5806="CHSO",B5806="GWEB",B5806="HAMP",B5806="HP",B5806="LONG",B5806="PRES",B5806="RAD",B5806="SCUP",B5806="UNCA",B5806="WIN",B5806="BELL",B5806="FGCU",B5806="JAX",B5806="KENN",B5806="LIB",B5806="LIP",B5806="STET",B5806="UNA",B5806="UNF",B5806="APP",B5806="ARST",B5806="CCAR",B5806="GAST",B5806="GASO",B5806="TROY",B5806="TXST",B5806="UALR",B5806="ULL",B5806="ULM",B5806="USA",B5806="UTA"),K5807,""))</f>
        <v/>
      </c>
    </row>
    <row r="5807" hidden="1">
      <c r="B5807" s="97" t="s">
        <v>85</v>
      </c>
      <c r="C5807" s="22"/>
      <c r="D5807" s="22"/>
      <c r="F5807" s="22"/>
      <c r="G5807" s="4">
        <v>3.0</v>
      </c>
      <c r="H5807" s="5">
        <v>128.0</v>
      </c>
      <c r="I5807" s="12">
        <f>if(H5807&lt;0,-H5807/(-H5807+100),100/(H5807+100))/(if(H5807&lt;0,-H5807/(-H5807+100),100/(H5807+100))+if(H5806&lt;0,-H5806/(-H5806+100),100/(H5806+100)))</f>
        <v>0.4191321499</v>
      </c>
      <c r="J5807" s="5">
        <v>77.0</v>
      </c>
      <c r="K5807" s="23" t="str">
        <f>IF(C5807&lt;&gt;"",IF(C5807+G5807&gt;0,C5807+G5807,""),IF(G5807-C5806&gt;0,G5807-C5806,""))</f>
        <v/>
      </c>
      <c r="L5807" s="15" t="str">
        <f>if(K5807&lt;&gt;"",if(J5806-J5807&lt;G5807,1,if(G5807=J5806-J5807,"Push",0)),"")</f>
        <v/>
      </c>
      <c r="M5807" s="93" t="str">
        <f t="shared" ref="M5807:V5807" si="286">IF($C5807&lt;&gt;"",IF($C5807+$G5807+M$5435&gt;0,$C5807+$G5807+M$5435,""),IF($G5807-$C5806+M$5435&gt;0,$G5807-$C5806+M$5435,""))</f>
        <v/>
      </c>
      <c r="N5807" s="93">
        <f t="shared" si="286"/>
        <v>4.5</v>
      </c>
      <c r="O5807" s="93" t="str">
        <f t="shared" si="286"/>
        <v/>
      </c>
      <c r="P5807" s="93">
        <f t="shared" si="286"/>
        <v>3.9</v>
      </c>
      <c r="Q5807" s="93">
        <f t="shared" si="286"/>
        <v>3.8</v>
      </c>
      <c r="R5807" s="93" t="str">
        <f t="shared" si="286"/>
        <v/>
      </c>
      <c r="S5807" s="93" t="str">
        <f t="shared" si="286"/>
        <v/>
      </c>
      <c r="T5807" s="93">
        <f t="shared" si="286"/>
        <v>0.2</v>
      </c>
      <c r="U5807" s="93" t="str">
        <f t="shared" si="286"/>
        <v/>
      </c>
      <c r="V5807" s="93" t="str">
        <f t="shared" si="286"/>
        <v/>
      </c>
      <c r="W5807" s="93" t="str">
        <f>if(or(B5807="BAY",B5807="ISU",B5807="KSU",B5807="KU",B5807="OKST",B5807="OU",B5807="TCU",B5807="TEX",B5807="TTU",B5807="WVU",B5807="DAV",B5807="DAY",B5807="DUQ",B5807="FOR",B5807="GMU",B5807="GW",B5807="JOES",B5807="LAS",B5807="MASS",B5807="RICH",B5807="SBU",B5807="SLU",B5807="URI",B5807="VCU"),K5807,if(or(B5807="CAM",B5807="CHSO",B5807="GWEB",B5807="HAMP",B5807="HP",B5807="LONG",B5807="PRES",B5807="RAD",B5807="SCUP",B5807="UNCA",B5807="WIN",B5807="BELL",B5807="FGCU",B5807="JAX",B5807="KENN",B5807="LIB",B5807="LIP",B5807="STET",B5807="UNA",B5807="UNF",B5807="APP",B5807="ARST",B5807="CCAR",B5807="GAST",B5807="GASO",B5807="TROY",B5807="TXST",B5807="UALR",B5807="ULL",B5807="ULM",B5807="USA",B5807="UTA"),K5806,""))</f>
        <v/>
      </c>
    </row>
    <row r="5808" hidden="1">
      <c r="A5808" s="104">
        <v>44235.0</v>
      </c>
      <c r="B5808" s="105" t="s">
        <v>94</v>
      </c>
      <c r="C5808" s="30">
        <v>10.3</v>
      </c>
      <c r="D5808" s="108">
        <v>0.806</v>
      </c>
      <c r="E5808" s="29">
        <v>36.2</v>
      </c>
      <c r="F5808" s="30"/>
      <c r="G5808" s="68"/>
      <c r="H5808" s="31"/>
      <c r="I5808" s="32"/>
      <c r="J5808" s="41">
        <v>78.0</v>
      </c>
      <c r="K5808" s="34"/>
      <c r="L5808" s="35"/>
      <c r="W5808" s="93" t="str">
        <f>if(or(B5808="BAY",B5808="ISU",B5808="KSU",B5808="KU",B5808="OKST",B5808="OU",B5808="TCU",B5808="TEX",B5808="TTU",B5808="WVU",B5808="DAV",B5808="DAY",B5808="DUQ",B5808="FOR",B5808="GMU",B5808="GW",B5808="JOES",B5808="LAS",B5808="MASS",B5808="RICH",B5808="SBU",B5808="SLU",B5808="URI",B5808="VCU"),K5808,if(or(B5808="CAM",B5808="CHSO",B5808="GWEB",B5808="HAMP",B5808="HP",B5808="LONG",B5808="PRES",B5808="RAD",B5808="SCUP",B5808="UNCA",B5808="WIN",B5808="BELL",B5808="FGCU",B5808="JAX",B5808="KENN",B5808="LIB",B5808="LIP",B5808="STET",B5808="UNA",B5808="UNF",B5808="APP",B5808="ARST",B5808="CCAR",B5808="GAST",B5808="GASO",B5808="TROY",B5808="TXST",B5808="UALR",B5808="ULL",B5808="ULM",B5808="USA",B5808="UTA"),K5809,""))</f>
        <v/>
      </c>
    </row>
    <row r="5809" hidden="1">
      <c r="B5809" s="106" t="s">
        <v>157</v>
      </c>
      <c r="C5809" s="39"/>
      <c r="D5809" s="39"/>
      <c r="F5809" s="39"/>
      <c r="G5809" s="68"/>
      <c r="H5809" s="31"/>
      <c r="I5809" s="32"/>
      <c r="J5809" s="41">
        <v>74.0</v>
      </c>
      <c r="K5809" s="40"/>
      <c r="L5809" s="35"/>
      <c r="W5809" s="93" t="str">
        <f>if(or(B5809="BAY",B5809="ISU",B5809="KSU",B5809="KU",B5809="OKST",B5809="OU",B5809="TCU",B5809="TEX",B5809="TTU",B5809="WVU",B5809="DAV",B5809="DAY",B5809="DUQ",B5809="FOR",B5809="GMU",B5809="GW",B5809="JOES",B5809="LAS",B5809="MASS",B5809="RICH",B5809="SBU",B5809="SLU",B5809="URI",B5809="VCU"),K5809,if(or(B5809="CAM",B5809="CHSO",B5809="GWEB",B5809="HAMP",B5809="HP",B5809="LONG",B5809="PRES",B5809="RAD",B5809="SCUP",B5809="UNCA",B5809="WIN",B5809="BELL",B5809="FGCU",B5809="JAX",B5809="KENN",B5809="LIB",B5809="LIP",B5809="STET",B5809="UNA",B5809="UNF",B5809="APP",B5809="ARST",B5809="CCAR",B5809="GAST",B5809="GASO",B5809="TROY",B5809="TXST",B5809="UALR",B5809="ULL",B5809="ULM",B5809="USA",B5809="UTA"),K5808,""))</f>
        <v/>
      </c>
    </row>
    <row r="5810" hidden="1">
      <c r="A5810" s="98">
        <v>44235.0</v>
      </c>
      <c r="B5810" s="102" t="s">
        <v>101</v>
      </c>
      <c r="C5810" s="11">
        <v>1.1</v>
      </c>
      <c r="D5810" s="103">
        <v>0.541</v>
      </c>
      <c r="E5810" s="10">
        <v>42.4</v>
      </c>
      <c r="F5810" s="11"/>
      <c r="G5810" s="4">
        <v>-3.5</v>
      </c>
      <c r="H5810" s="5">
        <v>-175.0</v>
      </c>
      <c r="I5810" s="12">
        <f>if(H5810&lt;0,-H5810/(-H5810+100),100/(H5810+100))/(if(H5810&lt;0,-H5810/(-H5810+100),100/(H5810+100))+if(H5811&lt;0,-H5811/(-H5811+100),100/(H5811+100)))</f>
        <v>0.6072831132</v>
      </c>
      <c r="J5810" s="5">
        <v>71.0</v>
      </c>
      <c r="K5810" s="14" t="str">
        <f>IF(C5810&lt;&gt;"",IF(C5810+G5810&gt;0,C5810+G5810,""),IF(G5810-C5811&gt;0,G5810-C5811,""))</f>
        <v/>
      </c>
      <c r="L5810" s="15" t="str">
        <f>if(K5810&lt;&gt;"",if(J5811-J5810&lt;G5810,1,if(G5810=J5811-J5810,"Push",0)),"")</f>
        <v/>
      </c>
      <c r="M5810" s="93">
        <f t="shared" ref="M5810:V5810" si="287">IF($C5810&lt;&gt;"",IF($C5810+$G5810-M$5435&gt;0,$C5810+$G5810-M$5435,""),IF($G5810-$C5811-M$5435&gt;0,$G5810-$C5811-M$5435,""))</f>
        <v>1.1</v>
      </c>
      <c r="N5810" s="93" t="str">
        <f t="shared" si="287"/>
        <v/>
      </c>
      <c r="O5810" s="93">
        <f t="shared" si="287"/>
        <v>2</v>
      </c>
      <c r="P5810" s="93" t="str">
        <f t="shared" si="287"/>
        <v/>
      </c>
      <c r="Q5810" s="93" t="str">
        <f t="shared" si="287"/>
        <v/>
      </c>
      <c r="R5810" s="93" t="str">
        <f t="shared" si="287"/>
        <v/>
      </c>
      <c r="S5810" s="93" t="str">
        <f t="shared" si="287"/>
        <v/>
      </c>
      <c r="T5810" s="93" t="str">
        <f t="shared" si="287"/>
        <v/>
      </c>
      <c r="U5810" s="93" t="str">
        <f t="shared" si="287"/>
        <v/>
      </c>
      <c r="V5810" s="93">
        <f t="shared" si="287"/>
        <v>0.2</v>
      </c>
      <c r="W5810" s="93">
        <f>if(or(B5810="BAY",B5810="ISU",B5810="KSU",B5810="KU",B5810="OKST",B5810="OU",B5810="TCU",B5810="TEX",B5810="TTU",B5810="WVU",B5810="DAV",B5810="DAY",B5810="DUQ",B5810="FOR",B5810="GMU",B5810="GW",B5810="JOES",B5810="LAS",B5810="MASS",B5810="RICH",B5810="SBU",B5810="SLU",B5810="URI",B5810="VCU"),K5810,if(or(B5810="CAM",B5810="CHSO",B5810="GWEB",B5810="HAMP",B5810="HP",B5810="LONG",B5810="PRES",B5810="RAD",B5810="SCUP",B5810="UNCA",B5810="WIN",B5810="BELL",B5810="FGCU",B5810="JAX",B5810="KENN",B5810="LIB",B5810="LIP",B5810="STET",B5810="UNA",B5810="UNF",B5810="APP",B5810="ARST",B5810="CCAR",B5810="GAST",B5810="GASO",B5810="TROY",B5810="TXST",B5810="UALR",B5810="ULL",B5810="ULM",B5810="USA",B5810="UTA"),K5811,""))</f>
        <v>2.4</v>
      </c>
    </row>
    <row r="5811" hidden="1">
      <c r="B5811" s="97" t="s">
        <v>322</v>
      </c>
      <c r="C5811" s="22"/>
      <c r="D5811" s="22"/>
      <c r="F5811" s="22"/>
      <c r="G5811" s="4">
        <v>3.5</v>
      </c>
      <c r="H5811" s="5">
        <v>143.0</v>
      </c>
      <c r="I5811" s="12">
        <f>if(H5811&lt;0,-H5811/(-H5811+100),100/(H5811+100))/(if(H5811&lt;0,-H5811/(-H5811+100),100/(H5811+100))+if(H5810&lt;0,-H5810/(-H5810+100),100/(H5810+100)))</f>
        <v>0.3927168868</v>
      </c>
      <c r="J5811" s="5">
        <v>76.0</v>
      </c>
      <c r="K5811" s="23">
        <f>IF(C5811&lt;&gt;"",IF(C5811+G5811&gt;0,C5811+G5811,""),IF(G5811-C5810&gt;0,G5811-C5810,""))</f>
        <v>2.4</v>
      </c>
      <c r="L5811" s="15">
        <f>if(K5811&lt;&gt;"",if(J5810-J5811&lt;G5811,1,if(G5811=J5810-J5811,"Push",0)),"")</f>
        <v>1</v>
      </c>
      <c r="M5811" s="93" t="str">
        <f t="shared" ref="M5811:V5811" si="288">IF($C5811&lt;&gt;"",IF($C5811+$G5811+M$5435&gt;0,$C5811+$G5811+M$5435,""),IF($G5811-$C5810+M$5435&gt;0,$G5811-$C5810+M$5435,""))</f>
        <v/>
      </c>
      <c r="N5811" s="93">
        <f t="shared" si="288"/>
        <v>7.3</v>
      </c>
      <c r="O5811" s="93" t="str">
        <f t="shared" si="288"/>
        <v/>
      </c>
      <c r="P5811" s="93">
        <f t="shared" si="288"/>
        <v>6.7</v>
      </c>
      <c r="Q5811" s="93">
        <f t="shared" si="288"/>
        <v>6.6</v>
      </c>
      <c r="R5811" s="93">
        <f t="shared" si="288"/>
        <v>1.9</v>
      </c>
      <c r="S5811" s="93">
        <f t="shared" si="288"/>
        <v>1.5</v>
      </c>
      <c r="T5811" s="93">
        <f t="shared" si="288"/>
        <v>3</v>
      </c>
      <c r="U5811" s="93">
        <f t="shared" si="288"/>
        <v>2.3</v>
      </c>
      <c r="V5811" s="93" t="str">
        <f t="shared" si="288"/>
        <v/>
      </c>
      <c r="W5811" s="93" t="str">
        <f>if(or(B5811="BAY",B5811="ISU",B5811="KSU",B5811="KU",B5811="OKST",B5811="OU",B5811="TCU",B5811="TEX",B5811="TTU",B5811="WVU",B5811="DAV",B5811="DAY",B5811="DUQ",B5811="FOR",B5811="GMU",B5811="GW",B5811="JOES",B5811="LAS",B5811="MASS",B5811="RICH",B5811="SBU",B5811="SLU",B5811="URI",B5811="VCU"),K5811,if(or(B5811="CAM",B5811="CHSO",B5811="GWEB",B5811="HAMP",B5811="HP",B5811="LONG",B5811="PRES",B5811="RAD",B5811="SCUP",B5811="UNCA",B5811="WIN",B5811="BELL",B5811="FGCU",B5811="JAX",B5811="KENN",B5811="LIB",B5811="LIP",B5811="STET",B5811="UNA",B5811="UNF",B5811="APP",B5811="ARST",B5811="CCAR",B5811="GAST",B5811="GASO",B5811="TROY",B5811="TXST",B5811="UALR",B5811="ULL",B5811="ULM",B5811="USA",B5811="UTA"),K5810,""))</f>
        <v/>
      </c>
    </row>
    <row r="5812" hidden="1">
      <c r="A5812" s="98">
        <v>44235.0</v>
      </c>
      <c r="B5812" s="102" t="s">
        <v>250</v>
      </c>
      <c r="C5812" s="11"/>
      <c r="D5812" s="11"/>
      <c r="E5812" s="10">
        <v>79.0</v>
      </c>
      <c r="F5812" s="11"/>
      <c r="G5812" s="4">
        <v>4.0</v>
      </c>
      <c r="H5812" s="5">
        <v>150.0</v>
      </c>
      <c r="I5812" s="12">
        <f>if(H5812&lt;0,-H5812/(-H5812+100),100/(H5812+100))/(if(H5812&lt;0,-H5812/(-H5812+100),100/(H5812+100))+if(H5813&lt;0,-H5813/(-H5813+100),100/(H5813+100)))</f>
        <v>0.3826322931</v>
      </c>
      <c r="J5812" s="5">
        <v>49.0</v>
      </c>
      <c r="K5812" s="14">
        <f>IF(C5812&lt;&gt;"",IF(C5812+G5812&gt;0,C5812+G5812,""),IF(G5812-C5813&gt;0,G5812-C5813,""))</f>
        <v>3.7</v>
      </c>
      <c r="L5812" s="15">
        <f>if(K5812&lt;&gt;"",if(J5813-J5812&lt;G5812,1,if(G5812=J5813-J5812,"Push",0)),"")</f>
        <v>0</v>
      </c>
      <c r="M5812" s="93">
        <f t="shared" ref="M5812:V5812" si="289">IF($C5812&lt;&gt;"",IF($C5812+$G5812-M$5435&gt;0,$C5812+$G5812-M$5435,""),IF($G5812-$C5813-M$5435&gt;0,$G5812-$C5813-M$5435,""))</f>
        <v>7.2</v>
      </c>
      <c r="N5812" s="93" t="str">
        <f t="shared" si="289"/>
        <v/>
      </c>
      <c r="O5812" s="93">
        <f t="shared" si="289"/>
        <v>8.1</v>
      </c>
      <c r="P5812" s="93" t="str">
        <f t="shared" si="289"/>
        <v/>
      </c>
      <c r="Q5812" s="93" t="str">
        <f t="shared" si="289"/>
        <v/>
      </c>
      <c r="R5812" s="93">
        <f t="shared" si="289"/>
        <v>4.2</v>
      </c>
      <c r="S5812" s="93">
        <f t="shared" si="289"/>
        <v>4.6</v>
      </c>
      <c r="T5812" s="93">
        <f t="shared" si="289"/>
        <v>3.1</v>
      </c>
      <c r="U5812" s="93">
        <f t="shared" si="289"/>
        <v>3.8</v>
      </c>
      <c r="V5812" s="93">
        <f t="shared" si="289"/>
        <v>6.3</v>
      </c>
      <c r="W5812" s="93" t="str">
        <f>if(or(B5812="BAY",B5812="ISU",B5812="KSU",B5812="KU",B5812="OKST",B5812="OU",B5812="TCU",B5812="TEX",B5812="TTU",B5812="WVU",B5812="DAV",B5812="DAY",B5812="DUQ",B5812="FOR",B5812="GMU",B5812="GW",B5812="JOES",B5812="LAS",B5812="MASS",B5812="RICH",B5812="SBU",B5812="SLU",B5812="URI",B5812="VCU"),K5812,if(or(B5812="CAM",B5812="CHSO",B5812="GWEB",B5812="HAMP",B5812="HP",B5812="LONG",B5812="PRES",B5812="RAD",B5812="SCUP",B5812="UNCA",B5812="WIN",B5812="BELL",B5812="FGCU",B5812="JAX",B5812="KENN",B5812="LIB",B5812="LIP",B5812="STET",B5812="UNA",B5812="UNF",B5812="APP",B5812="ARST",B5812="CCAR",B5812="GAST",B5812="GASO",B5812="TROY",B5812="TXST",B5812="UALR",B5812="ULL",B5812="ULM",B5812="USA",B5812="UTA"),K5813,""))</f>
        <v/>
      </c>
    </row>
    <row r="5813" hidden="1">
      <c r="B5813" s="97" t="s">
        <v>174</v>
      </c>
      <c r="C5813" s="22">
        <v>0.3</v>
      </c>
      <c r="D5813" s="101">
        <v>0.511</v>
      </c>
      <c r="F5813" s="22"/>
      <c r="G5813" s="4">
        <v>-4.0</v>
      </c>
      <c r="H5813" s="5">
        <v>-182.0</v>
      </c>
      <c r="I5813" s="12">
        <f>if(H5813&lt;0,-H5813/(-H5813+100),100/(H5813+100))/(if(H5813&lt;0,-H5813/(-H5813+100),100/(H5813+100))+if(H5812&lt;0,-H5812/(-H5812+100),100/(H5812+100)))</f>
        <v>0.6173677069</v>
      </c>
      <c r="J5813" s="5">
        <v>68.0</v>
      </c>
      <c r="K5813" s="23" t="str">
        <f>IF(C5813&lt;&gt;"",IF(C5813+G5813&gt;0,C5813+G5813,""),IF(G5813-C5812&gt;0,G5813-C5812,""))</f>
        <v/>
      </c>
      <c r="L5813" s="15" t="str">
        <f>if(K5813&lt;&gt;"",if(J5812-J5813&lt;G5813,1,if(G5813=J5812-J5813,"Push",0)),"")</f>
        <v/>
      </c>
      <c r="M5813" s="93" t="str">
        <f t="shared" ref="M5813:V5813" si="290">IF($C5813&lt;&gt;"",IF($C5813+$G5813+M$5435&gt;0,$C5813+$G5813+M$5435,""),IF($G5813-$C5812+M$5435&gt;0,$G5813-$C5812+M$5435,""))</f>
        <v/>
      </c>
      <c r="N5813" s="93">
        <f t="shared" si="290"/>
        <v>1.2</v>
      </c>
      <c r="O5813" s="93" t="str">
        <f t="shared" si="290"/>
        <v/>
      </c>
      <c r="P5813" s="93">
        <f t="shared" si="290"/>
        <v>0.6</v>
      </c>
      <c r="Q5813" s="93">
        <f t="shared" si="290"/>
        <v>0.5</v>
      </c>
      <c r="R5813" s="93" t="str">
        <f t="shared" si="290"/>
        <v/>
      </c>
      <c r="S5813" s="93" t="str">
        <f t="shared" si="290"/>
        <v/>
      </c>
      <c r="T5813" s="93" t="str">
        <f t="shared" si="290"/>
        <v/>
      </c>
      <c r="U5813" s="93" t="str">
        <f t="shared" si="290"/>
        <v/>
      </c>
      <c r="V5813" s="93" t="str">
        <f t="shared" si="290"/>
        <v/>
      </c>
      <c r="W5813" s="93" t="str">
        <f>if(or(B5813="BAY",B5813="ISU",B5813="KSU",B5813="KU",B5813="OKST",B5813="OU",B5813="TCU",B5813="TEX",B5813="TTU",B5813="WVU",B5813="DAV",B5813="DAY",B5813="DUQ",B5813="FOR",B5813="GMU",B5813="GW",B5813="JOES",B5813="LAS",B5813="MASS",B5813="RICH",B5813="SBU",B5813="SLU",B5813="URI",B5813="VCU"),K5813,if(or(B5813="CAM",B5813="CHSO",B5813="GWEB",B5813="HAMP",B5813="HP",B5813="LONG",B5813="PRES",B5813="RAD",B5813="SCUP",B5813="UNCA",B5813="WIN",B5813="BELL",B5813="FGCU",B5813="JAX",B5813="KENN",B5813="LIB",B5813="LIP",B5813="STET",B5813="UNA",B5813="UNF",B5813="APP",B5813="ARST",B5813="CCAR",B5813="GAST",B5813="GASO",B5813="TROY",B5813="TXST",B5813="UALR",B5813="ULL",B5813="ULM",B5813="USA",B5813="UTA"),K5812,""))</f>
        <v/>
      </c>
    </row>
    <row r="5814" hidden="1">
      <c r="A5814" s="98">
        <v>44235.0</v>
      </c>
      <c r="B5814" s="102" t="s">
        <v>144</v>
      </c>
      <c r="C5814" s="11">
        <v>5.9</v>
      </c>
      <c r="D5814" s="103">
        <v>0.71</v>
      </c>
      <c r="E5814" s="10">
        <v>68.2</v>
      </c>
      <c r="F5814" s="11"/>
      <c r="G5814" s="4">
        <v>-6.5</v>
      </c>
      <c r="H5814" s="5">
        <v>-278.0</v>
      </c>
      <c r="I5814" s="12">
        <f>if(H5814&lt;0,-H5814/(-H5814+100),100/(H5814+100))/(if(H5814&lt;0,-H5814/(-H5814+100),100/(H5814+100))+if(H5815&lt;0,-H5815/(-H5815+100),100/(H5815+100)))</f>
        <v>0.7050331643</v>
      </c>
      <c r="J5814" s="5">
        <v>71.0</v>
      </c>
      <c r="K5814" s="14" t="str">
        <f>IF(C5814&lt;&gt;"",IF(C5814+G5814&gt;0,C5814+G5814,""),IF(G5814-C5815&gt;0,G5814-C5815,""))</f>
        <v/>
      </c>
      <c r="L5814" s="15" t="str">
        <f>if(K5814&lt;&gt;"",if(J5815-J5814&lt;G5814,1,if(G5814=J5815-J5814,"Push",0)),"")</f>
        <v/>
      </c>
      <c r="M5814" s="93">
        <f t="shared" ref="M5814:V5814" si="291">IF($C5814&lt;&gt;"",IF($C5814+$G5814-M$5435&gt;0,$C5814+$G5814-M$5435,""),IF($G5814-$C5815-M$5435&gt;0,$G5814-$C5815-M$5435,""))</f>
        <v>2.9</v>
      </c>
      <c r="N5814" s="93" t="str">
        <f t="shared" si="291"/>
        <v/>
      </c>
      <c r="O5814" s="93">
        <f t="shared" si="291"/>
        <v>3.8</v>
      </c>
      <c r="P5814" s="93" t="str">
        <f t="shared" si="291"/>
        <v/>
      </c>
      <c r="Q5814" s="93" t="str">
        <f t="shared" si="291"/>
        <v/>
      </c>
      <c r="R5814" s="93" t="str">
        <f t="shared" si="291"/>
        <v/>
      </c>
      <c r="S5814" s="93">
        <f t="shared" si="291"/>
        <v>0.3</v>
      </c>
      <c r="T5814" s="93" t="str">
        <f t="shared" si="291"/>
        <v/>
      </c>
      <c r="U5814" s="93" t="str">
        <f t="shared" si="291"/>
        <v/>
      </c>
      <c r="V5814" s="93">
        <f t="shared" si="291"/>
        <v>2</v>
      </c>
      <c r="W5814" s="93" t="str">
        <f>if(or(B5814="BAY",B5814="ISU",B5814="KSU",B5814="KU",B5814="OKST",B5814="OU",B5814="TCU",B5814="TEX",B5814="TTU",B5814="WVU",B5814="DAV",B5814="DAY",B5814="DUQ",B5814="FOR",B5814="GMU",B5814="GW",B5814="JOES",B5814="LAS",B5814="MASS",B5814="RICH",B5814="SBU",B5814="SLU",B5814="URI",B5814="VCU"),K5814,if(or(B5814="CAM",B5814="CHSO",B5814="GWEB",B5814="HAMP",B5814="HP",B5814="LONG",B5814="PRES",B5814="RAD",B5814="SCUP",B5814="UNCA",B5814="WIN",B5814="BELL",B5814="FGCU",B5814="JAX",B5814="KENN",B5814="LIB",B5814="LIP",B5814="STET",B5814="UNA",B5814="UNF",B5814="APP",B5814="ARST",B5814="CCAR",B5814="GAST",B5814="GASO",B5814="TROY",B5814="TXST",B5814="UALR",B5814="ULL",B5814="ULM",B5814="USA",B5814="UTA"),K5815,""))</f>
        <v/>
      </c>
    </row>
    <row r="5815" hidden="1">
      <c r="B5815" s="97" t="s">
        <v>248</v>
      </c>
      <c r="C5815" s="22"/>
      <c r="D5815" s="22"/>
      <c r="F5815" s="22"/>
      <c r="G5815" s="4">
        <v>6.5</v>
      </c>
      <c r="H5815" s="5">
        <v>225.0</v>
      </c>
      <c r="I5815" s="12">
        <f>if(H5815&lt;0,-H5815/(-H5815+100),100/(H5815+100))/(if(H5815&lt;0,-H5815/(-H5815+100),100/(H5815+100))+if(H5814&lt;0,-H5814/(-H5814+100),100/(H5814+100)))</f>
        <v>0.2949668357</v>
      </c>
      <c r="J5815" s="5">
        <v>56.0</v>
      </c>
      <c r="K5815" s="23">
        <f>IF(C5815&lt;&gt;"",IF(C5815+G5815&gt;0,C5815+G5815,""),IF(G5815-C5814&gt;0,G5815-C5814,""))</f>
        <v>0.6</v>
      </c>
      <c r="L5815" s="15">
        <f>if(K5815&lt;&gt;"",if(J5814-J5815&lt;G5815,1,if(G5815=J5814-J5815,"Push",0)),"")</f>
        <v>0</v>
      </c>
      <c r="M5815" s="93" t="str">
        <f t="shared" ref="M5815:V5815" si="292">IF($C5815&lt;&gt;"",IF($C5815+$G5815+M$5435&gt;0,$C5815+$G5815+M$5435,""),IF($G5815-$C5814+M$5435&gt;0,$G5815-$C5814+M$5435,""))</f>
        <v/>
      </c>
      <c r="N5815" s="93">
        <f t="shared" si="292"/>
        <v>5.5</v>
      </c>
      <c r="O5815" s="93" t="str">
        <f t="shared" si="292"/>
        <v/>
      </c>
      <c r="P5815" s="93">
        <f t="shared" si="292"/>
        <v>4.9</v>
      </c>
      <c r="Q5815" s="93">
        <f t="shared" si="292"/>
        <v>4.8</v>
      </c>
      <c r="R5815" s="93">
        <f t="shared" si="292"/>
        <v>0.1</v>
      </c>
      <c r="S5815" s="93" t="str">
        <f t="shared" si="292"/>
        <v/>
      </c>
      <c r="T5815" s="93">
        <f t="shared" si="292"/>
        <v>1.2</v>
      </c>
      <c r="U5815" s="93">
        <f t="shared" si="292"/>
        <v>0.5</v>
      </c>
      <c r="V5815" s="93" t="str">
        <f t="shared" si="292"/>
        <v/>
      </c>
      <c r="W5815" s="93" t="str">
        <f>if(or(B5815="BAY",B5815="ISU",B5815="KSU",B5815="KU",B5815="OKST",B5815="OU",B5815="TCU",B5815="TEX",B5815="TTU",B5815="WVU",B5815="DAV",B5815="DAY",B5815="DUQ",B5815="FOR",B5815="GMU",B5815="GW",B5815="JOES",B5815="LAS",B5815="MASS",B5815="RICH",B5815="SBU",B5815="SLU",B5815="URI",B5815="VCU"),K5815,if(or(B5815="CAM",B5815="CHSO",B5815="GWEB",B5815="HAMP",B5815="HP",B5815="LONG",B5815="PRES",B5815="RAD",B5815="SCUP",B5815="UNCA",B5815="WIN",B5815="BELL",B5815="FGCU",B5815="JAX",B5815="KENN",B5815="LIB",B5815="LIP",B5815="STET",B5815="UNA",B5815="UNF",B5815="APP",B5815="ARST",B5815="CCAR",B5815="GAST",B5815="GASO",B5815="TROY",B5815="TXST",B5815="UALR",B5815="ULL",B5815="ULM",B5815="USA",B5815="UTA"),K5814,""))</f>
        <v/>
      </c>
    </row>
    <row r="5816" hidden="1">
      <c r="A5816" s="98">
        <v>44235.0</v>
      </c>
      <c r="B5816" s="102" t="s">
        <v>383</v>
      </c>
      <c r="C5816" s="11"/>
      <c r="D5816" s="11"/>
      <c r="E5816" s="10">
        <v>38.6</v>
      </c>
      <c r="F5816" s="11"/>
      <c r="G5816" s="4">
        <v>5.0</v>
      </c>
      <c r="H5816" s="5">
        <v>180.0</v>
      </c>
      <c r="I5816" s="12">
        <f>if(H5816&lt;0,-H5816/(-H5816+100),100/(H5816+100))/(if(H5816&lt;0,-H5816/(-H5816+100),100/(H5816+100))+if(H5817&lt;0,-H5817/(-H5817+100),100/(H5817+100)))</f>
        <v>0.3418803419</v>
      </c>
      <c r="J5816" s="5">
        <v>84.0</v>
      </c>
      <c r="K5816" s="14" t="str">
        <f>IF(C5816&lt;&gt;"",IF(C5816+G5816&gt;0,C5816+G5816,""),IF(G5816-C5817&gt;0,G5816-C5817,""))</f>
        <v/>
      </c>
      <c r="L5816" s="15" t="str">
        <f>if(K5816&lt;&gt;"",if(J5817-J5816&lt;G5816,1,if(G5816=J5817-J5816,"Push",0)),"")</f>
        <v/>
      </c>
      <c r="M5816" s="93">
        <f t="shared" ref="M5816:V5816" si="293">IF($C5816&lt;&gt;"",IF($C5816+$G5816-M$5435&gt;0,$C5816+$G5816-M$5435,""),IF($G5816-$C5817-M$5435&gt;0,$G5816-$C5817-M$5435,""))</f>
        <v>3</v>
      </c>
      <c r="N5816" s="93" t="str">
        <f t="shared" si="293"/>
        <v/>
      </c>
      <c r="O5816" s="93">
        <f t="shared" si="293"/>
        <v>3.9</v>
      </c>
      <c r="P5816" s="93" t="str">
        <f t="shared" si="293"/>
        <v/>
      </c>
      <c r="Q5816" s="93" t="str">
        <f t="shared" si="293"/>
        <v/>
      </c>
      <c r="R5816" s="93" t="str">
        <f t="shared" si="293"/>
        <v/>
      </c>
      <c r="S5816" s="93">
        <f t="shared" si="293"/>
        <v>0.4</v>
      </c>
      <c r="T5816" s="93" t="str">
        <f t="shared" si="293"/>
        <v/>
      </c>
      <c r="U5816" s="93" t="str">
        <f t="shared" si="293"/>
        <v/>
      </c>
      <c r="V5816" s="93">
        <f t="shared" si="293"/>
        <v>2.1</v>
      </c>
      <c r="W5816" s="93" t="str">
        <f>if(or(B5816="BAY",B5816="ISU",B5816="KSU",B5816="KU",B5816="OKST",B5816="OU",B5816="TCU",B5816="TEX",B5816="TTU",B5816="WVU",B5816="DAV",B5816="DAY",B5816="DUQ",B5816="FOR",B5816="GMU",B5816="GW",B5816="JOES",B5816="LAS",B5816="MASS",B5816="RICH",B5816="SBU",B5816="SLU",B5816="URI",B5816="VCU"),K5816,if(or(B5816="CAM",B5816="CHSO",B5816="GWEB",B5816="HAMP",B5816="HP",B5816="LONG",B5816="PRES",B5816="RAD",B5816="SCUP",B5816="UNCA",B5816="WIN",B5816="BELL",B5816="FGCU",B5816="JAX",B5816="KENN",B5816="LIB",B5816="LIP",B5816="STET",B5816="UNA",B5816="UNF",B5816="APP",B5816="ARST",B5816="CCAR",B5816="GAST",B5816="GASO",B5816="TROY",B5816="TXST",B5816="UALR",B5816="ULL",B5816="ULM",B5816="USA",B5816="UTA"),K5817,""))</f>
        <v/>
      </c>
    </row>
    <row r="5817" hidden="1">
      <c r="B5817" s="97" t="s">
        <v>433</v>
      </c>
      <c r="C5817" s="22">
        <v>5.5</v>
      </c>
      <c r="D5817" s="101">
        <v>0.676</v>
      </c>
      <c r="F5817" s="22"/>
      <c r="G5817" s="4">
        <v>-5.0</v>
      </c>
      <c r="H5817" s="5">
        <v>-220.0</v>
      </c>
      <c r="I5817" s="12">
        <f>if(H5817&lt;0,-H5817/(-H5817+100),100/(H5817+100))/(if(H5817&lt;0,-H5817/(-H5817+100),100/(H5817+100))+if(H5816&lt;0,-H5816/(-H5816+100),100/(H5816+100)))</f>
        <v>0.6581196581</v>
      </c>
      <c r="J5817" s="5">
        <v>96.0</v>
      </c>
      <c r="K5817" s="23">
        <f>IF(C5817&lt;&gt;"",IF(C5817+G5817&gt;0,C5817+G5817,""),IF(G5817-C5816&gt;0,G5817-C5816,""))</f>
        <v>0.5</v>
      </c>
      <c r="L5817" s="15">
        <f>if(K5817&lt;&gt;"",if(J5816-J5817&lt;G5817,1,if(G5817=J5816-J5817,"Push",0)),"")</f>
        <v>1</v>
      </c>
      <c r="M5817" s="93" t="str">
        <f t="shared" ref="M5817:V5817" si="294">IF($C5817&lt;&gt;"",IF($C5817+$G5817+M$5435&gt;0,$C5817+$G5817+M$5435,""),IF($G5817-$C5816+M$5435&gt;0,$G5817-$C5816+M$5435,""))</f>
        <v/>
      </c>
      <c r="N5817" s="93">
        <f t="shared" si="294"/>
        <v>5.4</v>
      </c>
      <c r="O5817" s="93" t="str">
        <f t="shared" si="294"/>
        <v/>
      </c>
      <c r="P5817" s="93">
        <f t="shared" si="294"/>
        <v>4.8</v>
      </c>
      <c r="Q5817" s="93">
        <f t="shared" si="294"/>
        <v>4.7</v>
      </c>
      <c r="R5817" s="93" t="str">
        <f t="shared" si="294"/>
        <v/>
      </c>
      <c r="S5817" s="93" t="str">
        <f t="shared" si="294"/>
        <v/>
      </c>
      <c r="T5817" s="93">
        <f t="shared" si="294"/>
        <v>1.1</v>
      </c>
      <c r="U5817" s="93">
        <f t="shared" si="294"/>
        <v>0.4</v>
      </c>
      <c r="V5817" s="93" t="str">
        <f t="shared" si="294"/>
        <v/>
      </c>
      <c r="W5817" s="93" t="str">
        <f>if(or(B5817="BAY",B5817="ISU",B5817="KSU",B5817="KU",B5817="OKST",B5817="OU",B5817="TCU",B5817="TEX",B5817="TTU",B5817="WVU",B5817="DAV",B5817="DAY",B5817="DUQ",B5817="FOR",B5817="GMU",B5817="GW",B5817="JOES",B5817="LAS",B5817="MASS",B5817="RICH",B5817="SBU",B5817="SLU",B5817="URI",B5817="VCU"),K5817,if(or(B5817="CAM",B5817="CHSO",B5817="GWEB",B5817="HAMP",B5817="HP",B5817="LONG",B5817="PRES",B5817="RAD",B5817="SCUP",B5817="UNCA",B5817="WIN",B5817="BELL",B5817="FGCU",B5817="JAX",B5817="KENN",B5817="LIB",B5817="LIP",B5817="STET",B5817="UNA",B5817="UNF",B5817="APP",B5817="ARST",B5817="CCAR",B5817="GAST",B5817="GASO",B5817="TROY",B5817="TXST",B5817="UALR",B5817="ULL",B5817="ULM",B5817="USA",B5817="UTA"),K5816,""))</f>
        <v/>
      </c>
    </row>
    <row r="5818" hidden="1">
      <c r="A5818" s="98">
        <v>44235.0</v>
      </c>
      <c r="B5818" s="102" t="s">
        <v>398</v>
      </c>
      <c r="C5818" s="11">
        <v>10.6</v>
      </c>
      <c r="D5818" s="103">
        <v>0.841</v>
      </c>
      <c r="E5818" s="10">
        <v>31.4</v>
      </c>
      <c r="F5818" s="11"/>
      <c r="G5818" s="4">
        <v>-4.5</v>
      </c>
      <c r="H5818" s="5">
        <v>-205.0</v>
      </c>
      <c r="I5818" s="12">
        <f>if(H5818&lt;0,-H5818/(-H5818+100),100/(H5818+100))/(if(H5818&lt;0,-H5818/(-H5818+100),100/(H5818+100))+if(H5819&lt;0,-H5819/(-H5819+100),100/(H5819+100)))</f>
        <v>0.6404361922</v>
      </c>
      <c r="J5818" s="5">
        <v>69.0</v>
      </c>
      <c r="K5818" s="14">
        <f>IF(C5818&lt;&gt;"",IF(C5818+G5818&gt;0,C5818+G5818,""),IF(G5818-C5819&gt;0,G5818-C5819,""))</f>
        <v>6.1</v>
      </c>
      <c r="L5818" s="15">
        <f>if(K5818&lt;&gt;"",if(J5819-J5818&lt;G5818,1,if(G5818=J5819-J5818,"Push",0)),"")</f>
        <v>0</v>
      </c>
      <c r="M5818" s="93">
        <f t="shared" ref="M5818:V5818" si="295">IF($C5818&lt;&gt;"",IF($C5818+$G5818-M$5435&gt;0,$C5818+$G5818-M$5435,""),IF($G5818-$C5819-M$5435&gt;0,$G5818-$C5819-M$5435,""))</f>
        <v>9.6</v>
      </c>
      <c r="N5818" s="93">
        <f t="shared" si="295"/>
        <v>1.2</v>
      </c>
      <c r="O5818" s="93">
        <f t="shared" si="295"/>
        <v>10.5</v>
      </c>
      <c r="P5818" s="93">
        <f t="shared" si="295"/>
        <v>1.8</v>
      </c>
      <c r="Q5818" s="93">
        <f t="shared" si="295"/>
        <v>1.9</v>
      </c>
      <c r="R5818" s="93">
        <f t="shared" si="295"/>
        <v>6.6</v>
      </c>
      <c r="S5818" s="93">
        <f t="shared" si="295"/>
        <v>7</v>
      </c>
      <c r="T5818" s="93">
        <f t="shared" si="295"/>
        <v>5.5</v>
      </c>
      <c r="U5818" s="93">
        <f t="shared" si="295"/>
        <v>6.2</v>
      </c>
      <c r="V5818" s="93">
        <f t="shared" si="295"/>
        <v>8.7</v>
      </c>
      <c r="W5818" s="93" t="str">
        <f>if(or(B5818="BAY",B5818="ISU",B5818="KSU",B5818="KU",B5818="OKST",B5818="OU",B5818="TCU",B5818="TEX",B5818="TTU",B5818="WVU",B5818="DAV",B5818="DAY",B5818="DUQ",B5818="FOR",B5818="GMU",B5818="GW",B5818="JOES",B5818="LAS",B5818="MASS",B5818="RICH",B5818="SBU",B5818="SLU",B5818="URI",B5818="VCU"),K5818,if(or(B5818="CAM",B5818="CHSO",B5818="GWEB",B5818="HAMP",B5818="HP",B5818="LONG",B5818="PRES",B5818="RAD",B5818="SCUP",B5818="UNCA",B5818="WIN",B5818="BELL",B5818="FGCU",B5818="JAX",B5818="KENN",B5818="LIB",B5818="LIP",B5818="STET",B5818="UNA",B5818="UNF",B5818="APP",B5818="ARST",B5818="CCAR",B5818="GAST",B5818="GASO",B5818="TROY",B5818="TXST",B5818="UALR",B5818="ULL",B5818="ULM",B5818="USA",B5818="UTA"),K5819,""))</f>
        <v/>
      </c>
    </row>
    <row r="5819" hidden="1">
      <c r="B5819" s="97" t="s">
        <v>198</v>
      </c>
      <c r="C5819" s="22"/>
      <c r="D5819" s="22"/>
      <c r="F5819" s="22"/>
      <c r="G5819" s="4">
        <v>4.5</v>
      </c>
      <c r="H5819" s="5">
        <v>165.0</v>
      </c>
      <c r="I5819" s="12">
        <f>if(H5819&lt;0,-H5819/(-H5819+100),100/(H5819+100))/(if(H5819&lt;0,-H5819/(-H5819+100),100/(H5819+100))+if(H5818&lt;0,-H5818/(-H5818+100),100/(H5818+100)))</f>
        <v>0.3595638078</v>
      </c>
      <c r="J5819" s="5">
        <v>77.0</v>
      </c>
      <c r="K5819" s="23" t="str">
        <f>IF(C5819&lt;&gt;"",IF(C5819+G5819&gt;0,C5819+G5819,""),IF(G5819-C5818&gt;0,G5819-C5818,""))</f>
        <v/>
      </c>
      <c r="L5819" s="15" t="str">
        <f>if(K5819&lt;&gt;"",if(J5818-J5819&lt;G5819,1,if(G5819=J5818-J5819,"Push",0)),"")</f>
        <v/>
      </c>
      <c r="M5819" s="93" t="str">
        <f t="shared" ref="M5819:V5819" si="296">IF($C5819&lt;&gt;"",IF($C5819+$G5819+M$5435&gt;0,$C5819+$G5819+M$5435,""),IF($G5819-$C5818+M$5435&gt;0,$G5819-$C5818+M$5435,""))</f>
        <v/>
      </c>
      <c r="N5819" s="93" t="str">
        <f t="shared" si="296"/>
        <v/>
      </c>
      <c r="O5819" s="93" t="str">
        <f t="shared" si="296"/>
        <v/>
      </c>
      <c r="P5819" s="93" t="str">
        <f t="shared" si="296"/>
        <v/>
      </c>
      <c r="Q5819" s="93" t="str">
        <f t="shared" si="296"/>
        <v/>
      </c>
      <c r="R5819" s="93" t="str">
        <f t="shared" si="296"/>
        <v/>
      </c>
      <c r="S5819" s="93" t="str">
        <f t="shared" si="296"/>
        <v/>
      </c>
      <c r="T5819" s="93" t="str">
        <f t="shared" si="296"/>
        <v/>
      </c>
      <c r="U5819" s="93" t="str">
        <f t="shared" si="296"/>
        <v/>
      </c>
      <c r="V5819" s="93" t="str">
        <f t="shared" si="296"/>
        <v/>
      </c>
      <c r="W5819" s="93">
        <f>if(or(B5819="BAY",B5819="ISU",B5819="KSU",B5819="KU",B5819="OKST",B5819="OU",B5819="TCU",B5819="TEX",B5819="TTU",B5819="WVU",B5819="DAV",B5819="DAY",B5819="DUQ",B5819="FOR",B5819="GMU",B5819="GW",B5819="JOES",B5819="LAS",B5819="MASS",B5819="RICH",B5819="SBU",B5819="SLU",B5819="URI",B5819="VCU"),K5819,if(or(B5819="CAM",B5819="CHSO",B5819="GWEB",B5819="HAMP",B5819="HP",B5819="LONG",B5819="PRES",B5819="RAD",B5819="SCUP",B5819="UNCA",B5819="WIN",B5819="BELL",B5819="FGCU",B5819="JAX",B5819="KENN",B5819="LIB",B5819="LIP",B5819="STET",B5819="UNA",B5819="UNF",B5819="APP",B5819="ARST",B5819="CCAR",B5819="GAST",B5819="GASO",B5819="TROY",B5819="TXST",B5819="UALR",B5819="ULL",B5819="ULM",B5819="USA",B5819="UTA"),K5818,""))</f>
        <v>6.1</v>
      </c>
    </row>
    <row r="5820" hidden="1">
      <c r="A5820" s="98">
        <v>44235.0</v>
      </c>
      <c r="B5820" s="102" t="s">
        <v>87</v>
      </c>
      <c r="C5820" s="11"/>
      <c r="D5820" s="11"/>
      <c r="E5820" s="10">
        <v>41.9</v>
      </c>
      <c r="F5820" s="11"/>
      <c r="G5820" s="4">
        <v>0.0</v>
      </c>
      <c r="H5820" s="5">
        <v>-113.0</v>
      </c>
      <c r="I5820" s="12">
        <f>if(H5820&lt;0,-H5820/(-H5820+100),100/(H5820+100))/(if(H5820&lt;0,-H5820/(-H5820+100),100/(H5820+100))+if(H5821&lt;0,-H5821/(-H5821+100),100/(H5821+100)))</f>
        <v>0.5064960374</v>
      </c>
      <c r="J5820" s="5">
        <v>50.0</v>
      </c>
      <c r="K5820" s="14" t="str">
        <f>IF(C5820&lt;&gt;"",IF(C5820+G5820&gt;0,C5820+G5820,""),IF(G5820-C5821&gt;0,G5820-C5821,""))</f>
        <v/>
      </c>
      <c r="L5820" s="15" t="str">
        <f>if(K5820&lt;&gt;"",if(J5821-J5820&lt;G5820,1,if(G5820=J5821-J5820,"Push",0)),"")</f>
        <v/>
      </c>
      <c r="M5820" s="93">
        <f t="shared" ref="M5820:V5820" si="297">IF($C5820&lt;&gt;"",IF($C5820+$G5820-M$5435&gt;0,$C5820+$G5820-M$5435,""),IF($G5820-$C5821-M$5435&gt;0,$G5820-$C5821-M$5435,""))</f>
        <v>3.5</v>
      </c>
      <c r="N5820" s="93" t="str">
        <f t="shared" si="297"/>
        <v/>
      </c>
      <c r="O5820" s="93">
        <f t="shared" si="297"/>
        <v>4.4</v>
      </c>
      <c r="P5820" s="93" t="str">
        <f t="shared" si="297"/>
        <v/>
      </c>
      <c r="Q5820" s="93" t="str">
        <f t="shared" si="297"/>
        <v/>
      </c>
      <c r="R5820" s="93">
        <f t="shared" si="297"/>
        <v>0.5</v>
      </c>
      <c r="S5820" s="93">
        <f t="shared" si="297"/>
        <v>0.9</v>
      </c>
      <c r="T5820" s="93" t="str">
        <f t="shared" si="297"/>
        <v/>
      </c>
      <c r="U5820" s="93">
        <f t="shared" si="297"/>
        <v>0.1</v>
      </c>
      <c r="V5820" s="93">
        <f t="shared" si="297"/>
        <v>2.6</v>
      </c>
      <c r="W5820" s="93" t="str">
        <f>if(or(B5820="BAY",B5820="ISU",B5820="KSU",B5820="KU",B5820="OKST",B5820="OU",B5820="TCU",B5820="TEX",B5820="TTU",B5820="WVU",B5820="DAV",B5820="DAY",B5820="DUQ",B5820="FOR",B5820="GMU",B5820="GW",B5820="JOES",B5820="LAS",B5820="MASS",B5820="RICH",B5820="SBU",B5820="SLU",B5820="URI",B5820="VCU"),K5820,if(or(B5820="CAM",B5820="CHSO",B5820="GWEB",B5820="HAMP",B5820="HP",B5820="LONG",B5820="PRES",B5820="RAD",B5820="SCUP",B5820="UNCA",B5820="WIN",B5820="BELL",B5820="FGCU",B5820="JAX",B5820="KENN",B5820="LIB",B5820="LIP",B5820="STET",B5820="UNA",B5820="UNF",B5820="APP",B5820="ARST",B5820="CCAR",B5820="GAST",B5820="GASO",B5820="TROY",B5820="TXST",B5820="UALR",B5820="ULL",B5820="ULM",B5820="USA",B5820="UTA"),K5821,""))</f>
        <v/>
      </c>
    </row>
    <row r="5821" hidden="1">
      <c r="B5821" s="97" t="s">
        <v>225</v>
      </c>
      <c r="C5821" s="22">
        <v>0.0</v>
      </c>
      <c r="D5821" s="101">
        <v>0.501</v>
      </c>
      <c r="F5821" s="22"/>
      <c r="G5821" s="4">
        <v>0.0</v>
      </c>
      <c r="H5821" s="5">
        <v>-107.0</v>
      </c>
      <c r="I5821" s="12">
        <f>if(H5821&lt;0,-H5821/(-H5821+100),100/(H5821+100))/(if(H5821&lt;0,-H5821/(-H5821+100),100/(H5821+100))+if(H5820&lt;0,-H5820/(-H5820+100),100/(H5820+100)))</f>
        <v>0.4935039626</v>
      </c>
      <c r="J5821" s="5">
        <v>59.0</v>
      </c>
      <c r="K5821" s="23" t="str">
        <f>IF(C5821&lt;&gt;"",IF(C5821+G5821&gt;0,C5821+G5821,""),IF(G5821-C5820&gt;0,G5821-C5820,""))</f>
        <v/>
      </c>
      <c r="L5821" s="15" t="str">
        <f>if(K5821&lt;&gt;"",if(J5820-J5821&lt;G5821,1,if(G5821=J5820-J5821,"Push",0)),"")</f>
        <v/>
      </c>
      <c r="M5821" s="93" t="str">
        <f t="shared" ref="M5821:V5821" si="298">IF($C5821&lt;&gt;"",IF($C5821+$G5821+M$5435&gt;0,$C5821+$G5821+M$5435,""),IF($G5821-$C5820+M$5435&gt;0,$G5821-$C5820+M$5435,""))</f>
        <v/>
      </c>
      <c r="N5821" s="93">
        <f t="shared" si="298"/>
        <v>4.9</v>
      </c>
      <c r="O5821" s="93" t="str">
        <f t="shared" si="298"/>
        <v/>
      </c>
      <c r="P5821" s="93">
        <f t="shared" si="298"/>
        <v>4.3</v>
      </c>
      <c r="Q5821" s="93">
        <f t="shared" si="298"/>
        <v>4.2</v>
      </c>
      <c r="R5821" s="93" t="str">
        <f t="shared" si="298"/>
        <v/>
      </c>
      <c r="S5821" s="93" t="str">
        <f t="shared" si="298"/>
        <v/>
      </c>
      <c r="T5821" s="93">
        <f t="shared" si="298"/>
        <v>0.6</v>
      </c>
      <c r="U5821" s="93" t="str">
        <f t="shared" si="298"/>
        <v/>
      </c>
      <c r="V5821" s="93" t="str">
        <f t="shared" si="298"/>
        <v/>
      </c>
      <c r="W5821" s="93" t="str">
        <f>if(or(B5821="BAY",B5821="ISU",B5821="KSU",B5821="KU",B5821="OKST",B5821="OU",B5821="TCU",B5821="TEX",B5821="TTU",B5821="WVU",B5821="DAV",B5821="DAY",B5821="DUQ",B5821="FOR",B5821="GMU",B5821="GW",B5821="JOES",B5821="LAS",B5821="MASS",B5821="RICH",B5821="SBU",B5821="SLU",B5821="URI",B5821="VCU"),K5821,if(or(B5821="CAM",B5821="CHSO",B5821="GWEB",B5821="HAMP",B5821="HP",B5821="LONG",B5821="PRES",B5821="RAD",B5821="SCUP",B5821="UNCA",B5821="WIN",B5821="BELL",B5821="FGCU",B5821="JAX",B5821="KENN",B5821="LIB",B5821="LIP",B5821="STET",B5821="UNA",B5821="UNF",B5821="APP",B5821="ARST",B5821="CCAR",B5821="GAST",B5821="GASO",B5821="TROY",B5821="TXST",B5821="UALR",B5821="ULL",B5821="ULM",B5821="USA",B5821="UTA"),K5820,""))</f>
        <v/>
      </c>
    </row>
    <row r="5822" hidden="1">
      <c r="A5822" s="98">
        <v>44235.0</v>
      </c>
      <c r="B5822" s="102" t="s">
        <v>28</v>
      </c>
      <c r="C5822" s="11"/>
      <c r="D5822" s="11"/>
      <c r="E5822" s="10">
        <v>69.8</v>
      </c>
      <c r="F5822" s="11"/>
      <c r="G5822" s="4">
        <v>12.5</v>
      </c>
      <c r="H5822" s="5">
        <v>650.0</v>
      </c>
      <c r="I5822" s="12">
        <f>if(H5822&lt;0,-H5822/(-H5822+100),100/(H5822+100))/(if(H5822&lt;0,-H5822/(-H5822+100),100/(H5822+100))+if(H5823&lt;0,-H5823/(-H5823+100),100/(H5823+100)))</f>
        <v>0.1279069767</v>
      </c>
      <c r="J5822" s="5">
        <v>49.0</v>
      </c>
      <c r="K5822" s="14" t="str">
        <f>IF(C5822&lt;&gt;"",IF(C5822+G5822&gt;0,C5822+G5822,""),IF(G5822-C5823&gt;0,G5822-C5823,""))</f>
        <v/>
      </c>
      <c r="L5822" s="15" t="str">
        <f>if(K5822&lt;&gt;"",if(J5823-J5822&lt;G5822,1,if(G5822=J5823-J5822,"Push",0)),"")</f>
        <v/>
      </c>
      <c r="M5822" s="93">
        <f t="shared" ref="M5822:V5822" si="299">IF($C5822&lt;&gt;"",IF($C5822+$G5822-M$5435&gt;0,$C5822+$G5822-M$5435,""),IF($G5822-$C5823-M$5435&gt;0,$G5822-$C5823-M$5435,""))</f>
        <v>1.6</v>
      </c>
      <c r="N5822" s="93" t="str">
        <f t="shared" si="299"/>
        <v/>
      </c>
      <c r="O5822" s="93">
        <f t="shared" si="299"/>
        <v>2.5</v>
      </c>
      <c r="P5822" s="93" t="str">
        <f t="shared" si="299"/>
        <v/>
      </c>
      <c r="Q5822" s="93" t="str">
        <f t="shared" si="299"/>
        <v/>
      </c>
      <c r="R5822" s="93" t="str">
        <f t="shared" si="299"/>
        <v/>
      </c>
      <c r="S5822" s="93" t="str">
        <f t="shared" si="299"/>
        <v/>
      </c>
      <c r="T5822" s="93" t="str">
        <f t="shared" si="299"/>
        <v/>
      </c>
      <c r="U5822" s="93" t="str">
        <f t="shared" si="299"/>
        <v/>
      </c>
      <c r="V5822" s="93">
        <f t="shared" si="299"/>
        <v>0.7</v>
      </c>
      <c r="W5822" s="93" t="str">
        <f>if(or(B5822="BAY",B5822="ISU",B5822="KSU",B5822="KU",B5822="OKST",B5822="OU",B5822="TCU",B5822="TEX",B5822="TTU",B5822="WVU",B5822="DAV",B5822="DAY",B5822="DUQ",B5822="FOR",B5822="GMU",B5822="GW",B5822="JOES",B5822="LAS",B5822="MASS",B5822="RICH",B5822="SBU",B5822="SLU",B5822="URI",B5822="VCU"),K5822,if(or(B5822="CAM",B5822="CHSO",B5822="GWEB",B5822="HAMP",B5822="HP",B5822="LONG",B5822="PRES",B5822="RAD",B5822="SCUP",B5822="UNCA",B5822="WIN",B5822="BELL",B5822="FGCU",B5822="JAX",B5822="KENN",B5822="LIB",B5822="LIP",B5822="STET",B5822="UNA",B5822="UNF",B5822="APP",B5822="ARST",B5822="CCAR",B5822="GAST",B5822="GASO",B5822="TROY",B5822="TXST",B5822="UALR",B5822="ULL",B5822="ULM",B5822="USA",B5822="UTA"),K5823,""))</f>
        <v/>
      </c>
    </row>
    <row r="5823" hidden="1">
      <c r="B5823" s="97" t="s">
        <v>134</v>
      </c>
      <c r="C5823" s="22">
        <v>14.4</v>
      </c>
      <c r="D5823" s="101">
        <v>0.914</v>
      </c>
      <c r="F5823" s="22"/>
      <c r="G5823" s="4">
        <v>-12.5</v>
      </c>
      <c r="H5823" s="5">
        <v>-1000.0</v>
      </c>
      <c r="I5823" s="12">
        <f>if(H5823&lt;0,-H5823/(-H5823+100),100/(H5823+100))/(if(H5823&lt;0,-H5823/(-H5823+100),100/(H5823+100))+if(H5822&lt;0,-H5822/(-H5822+100),100/(H5822+100)))</f>
        <v>0.8720930233</v>
      </c>
      <c r="J5823" s="5">
        <v>78.0</v>
      </c>
      <c r="K5823" s="23">
        <f>IF(C5823&lt;&gt;"",IF(C5823+G5823&gt;0,C5823+G5823,""),IF(G5823-C5822&gt;0,G5823-C5822,""))</f>
        <v>1.9</v>
      </c>
      <c r="L5823" s="15">
        <f>if(K5823&lt;&gt;"",if(J5822-J5823&lt;G5823,1,if(G5823=J5822-J5823,"Push",0)),"")</f>
        <v>1</v>
      </c>
      <c r="M5823" s="93" t="str">
        <f t="shared" ref="M5823:V5823" si="300">IF($C5823&lt;&gt;"",IF($C5823+$G5823+M$5435&gt;0,$C5823+$G5823+M$5435,""),IF($G5823-$C5822+M$5435&gt;0,$G5823-$C5822+M$5435,""))</f>
        <v/>
      </c>
      <c r="N5823" s="93">
        <f t="shared" si="300"/>
        <v>6.8</v>
      </c>
      <c r="O5823" s="93" t="str">
        <f t="shared" si="300"/>
        <v/>
      </c>
      <c r="P5823" s="93">
        <f t="shared" si="300"/>
        <v>6.2</v>
      </c>
      <c r="Q5823" s="93">
        <f t="shared" si="300"/>
        <v>6.1</v>
      </c>
      <c r="R5823" s="93">
        <f t="shared" si="300"/>
        <v>1.4</v>
      </c>
      <c r="S5823" s="93">
        <f t="shared" si="300"/>
        <v>1</v>
      </c>
      <c r="T5823" s="93">
        <f t="shared" si="300"/>
        <v>2.5</v>
      </c>
      <c r="U5823" s="93">
        <f t="shared" si="300"/>
        <v>1.8</v>
      </c>
      <c r="V5823" s="93" t="str">
        <f t="shared" si="300"/>
        <v/>
      </c>
      <c r="W5823" s="93" t="str">
        <f>if(or(B5823="BAY",B5823="ISU",B5823="KSU",B5823="KU",B5823="OKST",B5823="OU",B5823="TCU",B5823="TEX",B5823="TTU",B5823="WVU",B5823="DAV",B5823="DAY",B5823="DUQ",B5823="FOR",B5823="GMU",B5823="GW",B5823="JOES",B5823="LAS",B5823="MASS",B5823="RICH",B5823="SBU",B5823="SLU",B5823="URI",B5823="VCU"),K5823,if(or(B5823="CAM",B5823="CHSO",B5823="GWEB",B5823="HAMP",B5823="HP",B5823="LONG",B5823="PRES",B5823="RAD",B5823="SCUP",B5823="UNCA",B5823="WIN",B5823="BELL",B5823="FGCU",B5823="JAX",B5823="KENN",B5823="LIB",B5823="LIP",B5823="STET",B5823="UNA",B5823="UNF",B5823="APP",B5823="ARST",B5823="CCAR",B5823="GAST",B5823="GASO",B5823="TROY",B5823="TXST",B5823="UALR",B5823="ULL",B5823="ULM",B5823="USA",B5823="UTA"),K5822,""))</f>
        <v/>
      </c>
    </row>
    <row r="5824" hidden="1">
      <c r="A5824" s="98">
        <v>44235.0</v>
      </c>
      <c r="B5824" s="102" t="s">
        <v>482</v>
      </c>
      <c r="C5824" s="11"/>
      <c r="D5824" s="11"/>
      <c r="E5824" s="10">
        <v>47.9</v>
      </c>
      <c r="F5824" s="11"/>
      <c r="G5824" s="4">
        <v>1.5</v>
      </c>
      <c r="H5824" s="5">
        <v>104.0</v>
      </c>
      <c r="I5824" s="12">
        <f>if(H5824&lt;0,-H5824/(-H5824+100),100/(H5824+100))/(if(H5824&lt;0,-H5824/(-H5824+100),100/(H5824+100))+if(H5825&lt;0,-H5825/(-H5825+100),100/(H5825+100)))</f>
        <v>0.46964106</v>
      </c>
      <c r="J5824" s="5">
        <v>76.0</v>
      </c>
      <c r="K5824" s="14" t="str">
        <f>IF(C5824&lt;&gt;"",IF(C5824+G5824&gt;0,C5824+G5824,""),IF(G5824-C5825&gt;0,G5824-C5825,""))</f>
        <v/>
      </c>
      <c r="L5824" s="15" t="str">
        <f>if(K5824&lt;&gt;"",if(J5825-J5824&lt;G5824,1,if(G5824=J5825-J5824,"Push",0)),"")</f>
        <v/>
      </c>
      <c r="M5824" s="93">
        <f t="shared" ref="M5824:V5824" si="301">IF($C5824&lt;&gt;"",IF($C5824+$G5824-M$5435&gt;0,$C5824+$G5824-M$5435,""),IF($G5824-$C5825-M$5435&gt;0,$G5824-$C5825-M$5435,""))</f>
        <v>0.9</v>
      </c>
      <c r="N5824" s="93" t="str">
        <f t="shared" si="301"/>
        <v/>
      </c>
      <c r="O5824" s="93">
        <f t="shared" si="301"/>
        <v>1.8</v>
      </c>
      <c r="P5824" s="93" t="str">
        <f t="shared" si="301"/>
        <v/>
      </c>
      <c r="Q5824" s="93" t="str">
        <f t="shared" si="301"/>
        <v/>
      </c>
      <c r="R5824" s="93" t="str">
        <f t="shared" si="301"/>
        <v/>
      </c>
      <c r="S5824" s="93" t="str">
        <f t="shared" si="301"/>
        <v/>
      </c>
      <c r="T5824" s="93" t="str">
        <f t="shared" si="301"/>
        <v/>
      </c>
      <c r="U5824" s="93" t="str">
        <f t="shared" si="301"/>
        <v/>
      </c>
      <c r="V5824" s="93">
        <f t="shared" si="301"/>
        <v>0</v>
      </c>
      <c r="W5824" s="93" t="str">
        <f>if(or(B5824="BAY",B5824="ISU",B5824="KSU",B5824="KU",B5824="OKST",B5824="OU",B5824="TCU",B5824="TEX",B5824="TTU",B5824="WVU",B5824="DAV",B5824="DAY",B5824="DUQ",B5824="FOR",B5824="GMU",B5824="GW",B5824="JOES",B5824="LAS",B5824="MASS",B5824="RICH",B5824="SBU",B5824="SLU",B5824="URI",B5824="VCU"),K5824,if(or(B5824="CAM",B5824="CHSO",B5824="GWEB",B5824="HAMP",B5824="HP",B5824="LONG",B5824="PRES",B5824="RAD",B5824="SCUP",B5824="UNCA",B5824="WIN",B5824="BELL",B5824="FGCU",B5824="JAX",B5824="KENN",B5824="LIB",B5824="LIP",B5824="STET",B5824="UNA",B5824="UNF",B5824="APP",B5824="ARST",B5824="CCAR",B5824="GAST",B5824="GASO",B5824="TROY",B5824="TXST",B5824="UALR",B5824="ULL",B5824="ULM",B5824="USA",B5824="UTA"),K5825,""))</f>
        <v/>
      </c>
    </row>
    <row r="5825" hidden="1">
      <c r="B5825" s="97" t="s">
        <v>466</v>
      </c>
      <c r="C5825" s="22">
        <v>4.1</v>
      </c>
      <c r="D5825" s="101">
        <v>0.655</v>
      </c>
      <c r="F5825" s="22"/>
      <c r="G5825" s="4">
        <v>-1.5</v>
      </c>
      <c r="H5825" s="5">
        <v>-124.0</v>
      </c>
      <c r="I5825" s="12">
        <f>if(H5825&lt;0,-H5825/(-H5825+100),100/(H5825+100))/(if(H5825&lt;0,-H5825/(-H5825+100),100/(H5825+100))+if(H5824&lt;0,-H5824/(-H5824+100),100/(H5824+100)))</f>
        <v>0.53035894</v>
      </c>
      <c r="J5825" s="5">
        <v>80.0</v>
      </c>
      <c r="K5825" s="23">
        <f>IF(C5825&lt;&gt;"",IF(C5825+G5825&gt;0,C5825+G5825,""),IF(G5825-C5824&gt;0,G5825-C5824,""))</f>
        <v>2.6</v>
      </c>
      <c r="L5825" s="15">
        <f>if(K5825&lt;&gt;"",if(J5824-J5825&lt;G5825,1,if(G5825=J5824-J5825,"Push",0)),"")</f>
        <v>1</v>
      </c>
      <c r="M5825" s="93" t="str">
        <f t="shared" ref="M5825:V5825" si="302">IF($C5825&lt;&gt;"",IF($C5825+$G5825+M$5435&gt;0,$C5825+$G5825+M$5435,""),IF($G5825-$C5824+M$5435&gt;0,$G5825-$C5824+M$5435,""))</f>
        <v/>
      </c>
      <c r="N5825" s="93">
        <f t="shared" si="302"/>
        <v>7.5</v>
      </c>
      <c r="O5825" s="93" t="str">
        <f t="shared" si="302"/>
        <v/>
      </c>
      <c r="P5825" s="93">
        <f t="shared" si="302"/>
        <v>6.9</v>
      </c>
      <c r="Q5825" s="93">
        <f t="shared" si="302"/>
        <v>6.8</v>
      </c>
      <c r="R5825" s="93">
        <f t="shared" si="302"/>
        <v>2.1</v>
      </c>
      <c r="S5825" s="93">
        <f t="shared" si="302"/>
        <v>1.7</v>
      </c>
      <c r="T5825" s="93">
        <f t="shared" si="302"/>
        <v>3.2</v>
      </c>
      <c r="U5825" s="93">
        <f t="shared" si="302"/>
        <v>2.5</v>
      </c>
      <c r="V5825" s="93" t="str">
        <f t="shared" si="302"/>
        <v/>
      </c>
      <c r="W5825" s="93" t="str">
        <f>if(or(B5825="BAY",B5825="ISU",B5825="KSU",B5825="KU",B5825="OKST",B5825="OU",B5825="TCU",B5825="TEX",B5825="TTU",B5825="WVU",B5825="DAV",B5825="DAY",B5825="DUQ",B5825="FOR",B5825="GMU",B5825="GW",B5825="JOES",B5825="LAS",B5825="MASS",B5825="RICH",B5825="SBU",B5825="SLU",B5825="URI",B5825="VCU"),K5825,if(or(B5825="CAM",B5825="CHSO",B5825="GWEB",B5825="HAMP",B5825="HP",B5825="LONG",B5825="PRES",B5825="RAD",B5825="SCUP",B5825="UNCA",B5825="WIN",B5825="BELL",B5825="FGCU",B5825="JAX",B5825="KENN",B5825="LIB",B5825="LIP",B5825="STET",B5825="UNA",B5825="UNF",B5825="APP",B5825="ARST",B5825="CCAR",B5825="GAST",B5825="GASO",B5825="TROY",B5825="TXST",B5825="UALR",B5825="ULL",B5825="ULM",B5825="USA",B5825="UTA"),K5824,""))</f>
        <v/>
      </c>
    </row>
    <row r="5826" hidden="1">
      <c r="A5826" s="98">
        <v>44235.0</v>
      </c>
      <c r="B5826" s="102" t="s">
        <v>306</v>
      </c>
      <c r="C5826" s="11"/>
      <c r="D5826" s="11"/>
      <c r="E5826" s="10">
        <v>47.9</v>
      </c>
      <c r="F5826" s="11"/>
      <c r="G5826" s="4">
        <v>9.5</v>
      </c>
      <c r="H5826" s="5">
        <v>375.0</v>
      </c>
      <c r="I5826" s="12">
        <f>if(H5826&lt;0,-H5826/(-H5826+100),100/(H5826+100))/(if(H5826&lt;0,-H5826/(-H5826+100),100/(H5826+100))+if(H5827&lt;0,-H5827/(-H5827+100),100/(H5827+100)))</f>
        <v>0.2016806723</v>
      </c>
      <c r="J5826" s="5">
        <v>82.0</v>
      </c>
      <c r="K5826" s="14">
        <f>IF(C5826&lt;&gt;"",IF(C5826+G5826&gt;0,C5826+G5826,""),IF(G5826-C5827&gt;0,G5826-C5827,""))</f>
        <v>2.1</v>
      </c>
      <c r="L5826" s="15">
        <f>if(K5826&lt;&gt;"",if(J5827-J5826&lt;G5826,1,if(G5826=J5827-J5826,"Push",0)),"")</f>
        <v>1</v>
      </c>
      <c r="M5826" s="93">
        <f t="shared" ref="M5826:V5826" si="303">IF($C5826&lt;&gt;"",IF($C5826+$G5826-M$5435&gt;0,$C5826+$G5826-M$5435,""),IF($G5826-$C5827-M$5435&gt;0,$G5826-$C5827-M$5435,""))</f>
        <v>5.6</v>
      </c>
      <c r="N5826" s="93" t="str">
        <f t="shared" si="303"/>
        <v/>
      </c>
      <c r="O5826" s="93">
        <f t="shared" si="303"/>
        <v>6.5</v>
      </c>
      <c r="P5826" s="93" t="str">
        <f t="shared" si="303"/>
        <v/>
      </c>
      <c r="Q5826" s="93" t="str">
        <f t="shared" si="303"/>
        <v/>
      </c>
      <c r="R5826" s="93">
        <f t="shared" si="303"/>
        <v>2.6</v>
      </c>
      <c r="S5826" s="93">
        <f t="shared" si="303"/>
        <v>3</v>
      </c>
      <c r="T5826" s="93">
        <f t="shared" si="303"/>
        <v>1.5</v>
      </c>
      <c r="U5826" s="93">
        <f t="shared" si="303"/>
        <v>2.2</v>
      </c>
      <c r="V5826" s="93">
        <f t="shared" si="303"/>
        <v>4.7</v>
      </c>
      <c r="W5826" s="93" t="str">
        <f>if(or(B5826="BAY",B5826="ISU",B5826="KSU",B5826="KU",B5826="OKST",B5826="OU",B5826="TCU",B5826="TEX",B5826="TTU",B5826="WVU",B5826="DAV",B5826="DAY",B5826="DUQ",B5826="FOR",B5826="GMU",B5826="GW",B5826="JOES",B5826="LAS",B5826="MASS",B5826="RICH",B5826="SBU",B5826="SLU",B5826="URI",B5826="VCU"),K5826,if(or(B5826="CAM",B5826="CHSO",B5826="GWEB",B5826="HAMP",B5826="HP",B5826="LONG",B5826="PRES",B5826="RAD",B5826="SCUP",B5826="UNCA",B5826="WIN",B5826="BELL",B5826="FGCU",B5826="JAX",B5826="KENN",B5826="LIB",B5826="LIP",B5826="STET",B5826="UNA",B5826="UNF",B5826="APP",B5826="ARST",B5826="CCAR",B5826="GAST",B5826="GASO",B5826="TROY",B5826="TXST",B5826="UALR",B5826="ULL",B5826="ULM",B5826="USA",B5826="UTA"),K5827,""))</f>
        <v/>
      </c>
    </row>
    <row r="5827" hidden="1">
      <c r="B5827" s="97" t="s">
        <v>184</v>
      </c>
      <c r="C5827" s="22">
        <v>7.4</v>
      </c>
      <c r="D5827" s="101">
        <v>0.738</v>
      </c>
      <c r="F5827" s="22"/>
      <c r="G5827" s="4">
        <v>-9.5</v>
      </c>
      <c r="H5827" s="5">
        <v>-500.0</v>
      </c>
      <c r="I5827" s="12">
        <f>if(H5827&lt;0,-H5827/(-H5827+100),100/(H5827+100))/(if(H5827&lt;0,-H5827/(-H5827+100),100/(H5827+100))+if(H5826&lt;0,-H5826/(-H5826+100),100/(H5826+100)))</f>
        <v>0.7983193277</v>
      </c>
      <c r="J5827" s="5">
        <v>89.0</v>
      </c>
      <c r="K5827" s="23" t="str">
        <f>IF(C5827&lt;&gt;"",IF(C5827+G5827&gt;0,C5827+G5827,""),IF(G5827-C5826&gt;0,G5827-C5826,""))</f>
        <v/>
      </c>
      <c r="L5827" s="15" t="str">
        <f>if(K5827&lt;&gt;"",if(J5826-J5827&lt;G5827,1,if(G5827=J5826-J5827,"Push",0)),"")</f>
        <v/>
      </c>
      <c r="M5827" s="93" t="str">
        <f t="shared" ref="M5827:V5827" si="304">IF($C5827&lt;&gt;"",IF($C5827+$G5827+M$5435&gt;0,$C5827+$G5827+M$5435,""),IF($G5827-$C5826+M$5435&gt;0,$G5827-$C5826+M$5435,""))</f>
        <v/>
      </c>
      <c r="N5827" s="93">
        <f t="shared" si="304"/>
        <v>2.8</v>
      </c>
      <c r="O5827" s="93" t="str">
        <f t="shared" si="304"/>
        <v/>
      </c>
      <c r="P5827" s="93">
        <f t="shared" si="304"/>
        <v>2.2</v>
      </c>
      <c r="Q5827" s="93">
        <f t="shared" si="304"/>
        <v>2.1</v>
      </c>
      <c r="R5827" s="93" t="str">
        <f t="shared" si="304"/>
        <v/>
      </c>
      <c r="S5827" s="93" t="str">
        <f t="shared" si="304"/>
        <v/>
      </c>
      <c r="T5827" s="93" t="str">
        <f t="shared" si="304"/>
        <v/>
      </c>
      <c r="U5827" s="93" t="str">
        <f t="shared" si="304"/>
        <v/>
      </c>
      <c r="V5827" s="93" t="str">
        <f t="shared" si="304"/>
        <v/>
      </c>
      <c r="W5827" s="93" t="str">
        <f>if(or(B5827="BAY",B5827="ISU",B5827="KSU",B5827="KU",B5827="OKST",B5827="OU",B5827="TCU",B5827="TEX",B5827="TTU",B5827="WVU",B5827="DAV",B5827="DAY",B5827="DUQ",B5827="FOR",B5827="GMU",B5827="GW",B5827="JOES",B5827="LAS",B5827="MASS",B5827="RICH",B5827="SBU",B5827="SLU",B5827="URI",B5827="VCU"),K5827,if(or(B5827="CAM",B5827="CHSO",B5827="GWEB",B5827="HAMP",B5827="HP",B5827="LONG",B5827="PRES",B5827="RAD",B5827="SCUP",B5827="UNCA",B5827="WIN",B5827="BELL",B5827="FGCU",B5827="JAX",B5827="KENN",B5827="LIB",B5827="LIP",B5827="STET",B5827="UNA",B5827="UNF",B5827="APP",B5827="ARST",B5827="CCAR",B5827="GAST",B5827="GASO",B5827="TROY",B5827="TXST",B5827="UALR",B5827="ULL",B5827="ULM",B5827="USA",B5827="UTA"),K5826,""))</f>
        <v/>
      </c>
    </row>
    <row r="5828" hidden="1">
      <c r="A5828" s="98">
        <v>44235.0</v>
      </c>
      <c r="B5828" s="102" t="s">
        <v>280</v>
      </c>
      <c r="C5828" s="11"/>
      <c r="D5828" s="11"/>
      <c r="E5828" s="10">
        <v>32.2</v>
      </c>
      <c r="F5828" s="11"/>
      <c r="G5828" s="4">
        <v>6.5</v>
      </c>
      <c r="H5828" s="5">
        <v>230.0</v>
      </c>
      <c r="I5828" s="12">
        <f>if(H5828&lt;0,-H5828/(-H5828+100),100/(H5828+100))/(if(H5828&lt;0,-H5828/(-H5828+100),100/(H5828+100))+if(H5829&lt;0,-H5829/(-H5829+100),100/(H5829+100)))</f>
        <v>0.288637194</v>
      </c>
      <c r="J5828" s="5">
        <v>74.0</v>
      </c>
      <c r="K5828" s="14" t="str">
        <f>IF(C5828&lt;&gt;"",IF(C5828+G5828&gt;0,C5828+G5828,""),IF(G5828-C5829&gt;0,G5828-C5829,""))</f>
        <v/>
      </c>
      <c r="L5828" s="15" t="str">
        <f>if(K5828&lt;&gt;"",if(J5829-J5828&lt;G5828,1,if(G5828=J5829-J5828,"Push",0)),"")</f>
        <v/>
      </c>
      <c r="M5828" s="93">
        <f t="shared" ref="M5828:V5828" si="305">IF($C5828&lt;&gt;"",IF($C5828+$G5828-M$5435&gt;0,$C5828+$G5828-M$5435,""),IF($G5828-$C5829-M$5435&gt;0,$G5828-$C5829-M$5435,""))</f>
        <v>1.3</v>
      </c>
      <c r="N5828" s="93" t="str">
        <f t="shared" si="305"/>
        <v/>
      </c>
      <c r="O5828" s="93">
        <f t="shared" si="305"/>
        <v>2.2</v>
      </c>
      <c r="P5828" s="93" t="str">
        <f t="shared" si="305"/>
        <v/>
      </c>
      <c r="Q5828" s="93" t="str">
        <f t="shared" si="305"/>
        <v/>
      </c>
      <c r="R5828" s="93" t="str">
        <f t="shared" si="305"/>
        <v/>
      </c>
      <c r="S5828" s="93" t="str">
        <f t="shared" si="305"/>
        <v/>
      </c>
      <c r="T5828" s="93" t="str">
        <f t="shared" si="305"/>
        <v/>
      </c>
      <c r="U5828" s="93" t="str">
        <f t="shared" si="305"/>
        <v/>
      </c>
      <c r="V5828" s="93">
        <f t="shared" si="305"/>
        <v>0.4</v>
      </c>
      <c r="W5828" s="93" t="str">
        <f>if(or(B5828="BAY",B5828="ISU",B5828="KSU",B5828="KU",B5828="OKST",B5828="OU",B5828="TCU",B5828="TEX",B5828="TTU",B5828="WVU",B5828="DAV",B5828="DAY",B5828="DUQ",B5828="FOR",B5828="GMU",B5828="GW",B5828="JOES",B5828="LAS",B5828="MASS",B5828="RICH",B5828="SBU",B5828="SLU",B5828="URI",B5828="VCU"),K5828,if(or(B5828="CAM",B5828="CHSO",B5828="GWEB",B5828="HAMP",B5828="HP",B5828="LONG",B5828="PRES",B5828="RAD",B5828="SCUP",B5828="UNCA",B5828="WIN",B5828="BELL",B5828="FGCU",B5828="JAX",B5828="KENN",B5828="LIB",B5828="LIP",B5828="STET",B5828="UNA",B5828="UNF",B5828="APP",B5828="ARST",B5828="CCAR",B5828="GAST",B5828="GASO",B5828="TROY",B5828="TXST",B5828="UALR",B5828="ULL",B5828="ULM",B5828="USA",B5828="UTA"),K5829,""))</f>
        <v/>
      </c>
    </row>
    <row r="5829" hidden="1">
      <c r="B5829" s="97" t="s">
        <v>252</v>
      </c>
      <c r="C5829" s="22">
        <v>8.7</v>
      </c>
      <c r="D5829" s="101">
        <v>0.769</v>
      </c>
      <c r="F5829" s="22"/>
      <c r="G5829" s="4">
        <v>-6.5</v>
      </c>
      <c r="H5829" s="5">
        <v>-295.0</v>
      </c>
      <c r="I5829" s="12">
        <f>if(H5829&lt;0,-H5829/(-H5829+100),100/(H5829+100))/(if(H5829&lt;0,-H5829/(-H5829+100),100/(H5829+100))+if(H5828&lt;0,-H5828/(-H5828+100),100/(H5828+100)))</f>
        <v>0.711362806</v>
      </c>
      <c r="J5829" s="5">
        <v>64.0</v>
      </c>
      <c r="K5829" s="23">
        <f>IF(C5829&lt;&gt;"",IF(C5829+G5829&gt;0,C5829+G5829,""),IF(G5829-C5828&gt;0,G5829-C5828,""))</f>
        <v>2.2</v>
      </c>
      <c r="L5829" s="15">
        <f>if(K5829&lt;&gt;"",if(J5828-J5829&lt;G5829,1,if(G5829=J5828-J5829,"Push",0)),"")</f>
        <v>0</v>
      </c>
      <c r="M5829" s="93" t="str">
        <f t="shared" ref="M5829:V5829" si="306">IF($C5829&lt;&gt;"",IF($C5829+$G5829+M$5435&gt;0,$C5829+$G5829+M$5435,""),IF($G5829-$C5828+M$5435&gt;0,$G5829-$C5828+M$5435,""))</f>
        <v/>
      </c>
      <c r="N5829" s="93">
        <f t="shared" si="306"/>
        <v>7.1</v>
      </c>
      <c r="O5829" s="93" t="str">
        <f t="shared" si="306"/>
        <v/>
      </c>
      <c r="P5829" s="93">
        <f t="shared" si="306"/>
        <v>6.5</v>
      </c>
      <c r="Q5829" s="93">
        <f t="shared" si="306"/>
        <v>6.4</v>
      </c>
      <c r="R5829" s="93">
        <f t="shared" si="306"/>
        <v>1.7</v>
      </c>
      <c r="S5829" s="93">
        <f t="shared" si="306"/>
        <v>1.3</v>
      </c>
      <c r="T5829" s="93">
        <f t="shared" si="306"/>
        <v>2.8</v>
      </c>
      <c r="U5829" s="93">
        <f t="shared" si="306"/>
        <v>2.1</v>
      </c>
      <c r="V5829" s="93" t="str">
        <f t="shared" si="306"/>
        <v/>
      </c>
      <c r="W5829" s="93" t="str">
        <f>if(or(B5829="BAY",B5829="ISU",B5829="KSU",B5829="KU",B5829="OKST",B5829="OU",B5829="TCU",B5829="TEX",B5829="TTU",B5829="WVU",B5829="DAV",B5829="DAY",B5829="DUQ",B5829="FOR",B5829="GMU",B5829="GW",B5829="JOES",B5829="LAS",B5829="MASS",B5829="RICH",B5829="SBU",B5829="SLU",B5829="URI",B5829="VCU"),K5829,if(or(B5829="CAM",B5829="CHSO",B5829="GWEB",B5829="HAMP",B5829="HP",B5829="LONG",B5829="PRES",B5829="RAD",B5829="SCUP",B5829="UNCA",B5829="WIN",B5829="BELL",B5829="FGCU",B5829="JAX",B5829="KENN",B5829="LIB",B5829="LIP",B5829="STET",B5829="UNA",B5829="UNF",B5829="APP",B5829="ARST",B5829="CCAR",B5829="GAST",B5829="GASO",B5829="TROY",B5829="TXST",B5829="UALR",B5829="ULL",B5829="ULM",B5829="USA",B5829="UTA"),K5828,""))</f>
        <v/>
      </c>
    </row>
    <row r="5830" hidden="1">
      <c r="A5830" s="98">
        <v>44235.0</v>
      </c>
      <c r="B5830" s="102" t="s">
        <v>56</v>
      </c>
      <c r="C5830" s="11">
        <v>13.1</v>
      </c>
      <c r="D5830" s="103">
        <v>0.89</v>
      </c>
      <c r="E5830" s="10">
        <v>31.6</v>
      </c>
      <c r="F5830" s="11"/>
      <c r="G5830" s="4">
        <v>-12.0</v>
      </c>
      <c r="H5830" s="5">
        <v>-910.0</v>
      </c>
      <c r="I5830" s="12">
        <f>if(H5830&lt;0,-H5830/(-H5830+100),100/(H5830+100))/(if(H5830&lt;0,-H5830/(-H5830+100),100/(H5830+100))+if(H5831&lt;0,-H5831/(-H5831+100),100/(H5831+100)))</f>
        <v>0.8587906326</v>
      </c>
      <c r="J5830" s="5">
        <v>75.0</v>
      </c>
      <c r="K5830" s="14">
        <f>IF(C5830&lt;&gt;"",IF(C5830+G5830&gt;0,C5830+G5830,""),IF(G5830-C5831&gt;0,G5830-C5831,""))</f>
        <v>1.1</v>
      </c>
      <c r="L5830" s="15">
        <f>if(K5830&lt;&gt;"",if(J5831-J5830&lt;G5830,1,if(G5830=J5831-J5830,"Push",0)),"")</f>
        <v>0</v>
      </c>
      <c r="M5830" s="93">
        <f t="shared" ref="M5830:V5830" si="307">IF($C5830&lt;&gt;"",IF($C5830+$G5830-M$5435&gt;0,$C5830+$G5830-M$5435,""),IF($G5830-$C5831-M$5435&gt;0,$G5830-$C5831-M$5435,""))</f>
        <v>4.6</v>
      </c>
      <c r="N5830" s="93" t="str">
        <f t="shared" si="307"/>
        <v/>
      </c>
      <c r="O5830" s="93">
        <f t="shared" si="307"/>
        <v>5.5</v>
      </c>
      <c r="P5830" s="93" t="str">
        <f t="shared" si="307"/>
        <v/>
      </c>
      <c r="Q5830" s="93" t="str">
        <f t="shared" si="307"/>
        <v/>
      </c>
      <c r="R5830" s="93">
        <f t="shared" si="307"/>
        <v>1.6</v>
      </c>
      <c r="S5830" s="93">
        <f t="shared" si="307"/>
        <v>2</v>
      </c>
      <c r="T5830" s="93">
        <f t="shared" si="307"/>
        <v>0.5</v>
      </c>
      <c r="U5830" s="93">
        <f t="shared" si="307"/>
        <v>1.2</v>
      </c>
      <c r="V5830" s="93">
        <f t="shared" si="307"/>
        <v>3.7</v>
      </c>
      <c r="W5830" s="93" t="str">
        <f>if(or(B5830="BAY",B5830="ISU",B5830="KSU",B5830="KU",B5830="OKST",B5830="OU",B5830="TCU",B5830="TEX",B5830="TTU",B5830="WVU",B5830="DAV",B5830="DAY",B5830="DUQ",B5830="FOR",B5830="GMU",B5830="GW",B5830="JOES",B5830="LAS",B5830="MASS",B5830="RICH",B5830="SBU",B5830="SLU",B5830="URI",B5830="VCU"),K5830,if(or(B5830="CAM",B5830="CHSO",B5830="GWEB",B5830="HAMP",B5830="HP",B5830="LONG",B5830="PRES",B5830="RAD",B5830="SCUP",B5830="UNCA",B5830="WIN",B5830="BELL",B5830="FGCU",B5830="JAX",B5830="KENN",B5830="LIB",B5830="LIP",B5830="STET",B5830="UNA",B5830="UNF",B5830="APP",B5830="ARST",B5830="CCAR",B5830="GAST",B5830="GASO",B5830="TROY",B5830="TXST",B5830="UALR",B5830="ULL",B5830="ULM",B5830="USA",B5830="UTA"),K5831,""))</f>
        <v/>
      </c>
    </row>
    <row r="5831" hidden="1">
      <c r="B5831" s="97" t="s">
        <v>335</v>
      </c>
      <c r="C5831" s="22"/>
      <c r="D5831" s="22"/>
      <c r="F5831" s="22"/>
      <c r="G5831" s="4">
        <v>12.0</v>
      </c>
      <c r="H5831" s="5">
        <v>575.0</v>
      </c>
      <c r="I5831" s="12">
        <f>if(H5831&lt;0,-H5831/(-H5831+100),100/(H5831+100))/(if(H5831&lt;0,-H5831/(-H5831+100),100/(H5831+100))+if(H5830&lt;0,-H5830/(-H5830+100),100/(H5830+100)))</f>
        <v>0.1412093674</v>
      </c>
      <c r="J5831" s="5">
        <v>76.0</v>
      </c>
      <c r="K5831" s="23" t="str">
        <f>IF(C5831&lt;&gt;"",IF(C5831+G5831&gt;0,C5831+G5831,""),IF(G5831-C5830&gt;0,G5831-C5830,""))</f>
        <v/>
      </c>
      <c r="L5831" s="15" t="str">
        <f>if(K5831&lt;&gt;"",if(J5830-J5831&lt;G5831,1,if(G5831=J5830-J5831,"Push",0)),"")</f>
        <v/>
      </c>
      <c r="M5831" s="93" t="str">
        <f t="shared" ref="M5831:V5831" si="308">IF($C5831&lt;&gt;"",IF($C5831+$G5831+M$5435&gt;0,$C5831+$G5831+M$5435,""),IF($G5831-$C5830+M$5435&gt;0,$G5831-$C5830+M$5435,""))</f>
        <v/>
      </c>
      <c r="N5831" s="93">
        <f t="shared" si="308"/>
        <v>3.8</v>
      </c>
      <c r="O5831" s="93" t="str">
        <f t="shared" si="308"/>
        <v/>
      </c>
      <c r="P5831" s="93">
        <f t="shared" si="308"/>
        <v>3.2</v>
      </c>
      <c r="Q5831" s="93">
        <f t="shared" si="308"/>
        <v>3.1</v>
      </c>
      <c r="R5831" s="93" t="str">
        <f t="shared" si="308"/>
        <v/>
      </c>
      <c r="S5831" s="93" t="str">
        <f t="shared" si="308"/>
        <v/>
      </c>
      <c r="T5831" s="93" t="str">
        <f t="shared" si="308"/>
        <v/>
      </c>
      <c r="U5831" s="93" t="str">
        <f t="shared" si="308"/>
        <v/>
      </c>
      <c r="V5831" s="93" t="str">
        <f t="shared" si="308"/>
        <v/>
      </c>
      <c r="W5831" s="93" t="str">
        <f>if(or(B5831="BAY",B5831="ISU",B5831="KSU",B5831="KU",B5831="OKST",B5831="OU",B5831="TCU",B5831="TEX",B5831="TTU",B5831="WVU",B5831="DAV",B5831="DAY",B5831="DUQ",B5831="FOR",B5831="GMU",B5831="GW",B5831="JOES",B5831="LAS",B5831="MASS",B5831="RICH",B5831="SBU",B5831="SLU",B5831="URI",B5831="VCU"),K5831,if(or(B5831="CAM",B5831="CHSO",B5831="GWEB",B5831="HAMP",B5831="HP",B5831="LONG",B5831="PRES",B5831="RAD",B5831="SCUP",B5831="UNCA",B5831="WIN",B5831="BELL",B5831="FGCU",B5831="JAX",B5831="KENN",B5831="LIB",B5831="LIP",B5831="STET",B5831="UNA",B5831="UNF",B5831="APP",B5831="ARST",B5831="CCAR",B5831="GAST",B5831="GASO",B5831="TROY",B5831="TXST",B5831="UALR",B5831="ULL",B5831="ULM",B5831="USA",B5831="UTA"),K5830,""))</f>
        <v/>
      </c>
    </row>
    <row r="5832" hidden="1">
      <c r="A5832" s="98">
        <v>44235.0</v>
      </c>
      <c r="B5832" s="102" t="s">
        <v>124</v>
      </c>
      <c r="C5832" s="11"/>
      <c r="D5832" s="11"/>
      <c r="E5832" s="10">
        <v>65.6</v>
      </c>
      <c r="F5832" s="11"/>
      <c r="G5832" s="4">
        <v>10.0</v>
      </c>
      <c r="H5832" s="5">
        <v>420.0</v>
      </c>
      <c r="I5832" s="12">
        <f>if(H5832&lt;0,-H5832/(-H5832+100),100/(H5832+100))/(if(H5832&lt;0,-H5832/(-H5832+100),100/(H5832+100))+if(H5833&lt;0,-H5833/(-H5833+100),100/(H5833+100)))</f>
        <v>0.1836083023</v>
      </c>
      <c r="J5832" s="5">
        <v>61.0</v>
      </c>
      <c r="K5832" s="14">
        <f>IF(C5832&lt;&gt;"",IF(C5832+G5832&gt;0,C5832+G5832,""),IF(G5832-C5833&gt;0,G5832-C5833,""))</f>
        <v>0.1</v>
      </c>
      <c r="L5832" s="15">
        <f>if(K5832&lt;&gt;"",if(J5833-J5832&lt;G5832,1,if(G5832=J5833-J5832,"Push",0)),"")</f>
        <v>0</v>
      </c>
      <c r="M5832" s="93">
        <f t="shared" ref="M5832:V5832" si="309">IF($C5832&lt;&gt;"",IF($C5832+$G5832-M$5435&gt;0,$C5832+$G5832-M$5435,""),IF($G5832-$C5833-M$5435&gt;0,$G5832-$C5833-M$5435,""))</f>
        <v>3.6</v>
      </c>
      <c r="N5832" s="93" t="str">
        <f t="shared" si="309"/>
        <v/>
      </c>
      <c r="O5832" s="93">
        <f t="shared" si="309"/>
        <v>4.5</v>
      </c>
      <c r="P5832" s="93" t="str">
        <f t="shared" si="309"/>
        <v/>
      </c>
      <c r="Q5832" s="93" t="str">
        <f t="shared" si="309"/>
        <v/>
      </c>
      <c r="R5832" s="93">
        <f t="shared" si="309"/>
        <v>0.6</v>
      </c>
      <c r="S5832" s="93">
        <f t="shared" si="309"/>
        <v>1</v>
      </c>
      <c r="T5832" s="93" t="str">
        <f t="shared" si="309"/>
        <v/>
      </c>
      <c r="U5832" s="93">
        <f t="shared" si="309"/>
        <v>0.2</v>
      </c>
      <c r="V5832" s="93">
        <f t="shared" si="309"/>
        <v>2.7</v>
      </c>
      <c r="W5832" s="93" t="str">
        <f>if(or(B5832="BAY",B5832="ISU",B5832="KSU",B5832="KU",B5832="OKST",B5832="OU",B5832="TCU",B5832="TEX",B5832="TTU",B5832="WVU",B5832="DAV",B5832="DAY",B5832="DUQ",B5832="FOR",B5832="GMU",B5832="GW",B5832="JOES",B5832="LAS",B5832="MASS",B5832="RICH",B5832="SBU",B5832="SLU",B5832="URI",B5832="VCU"),K5832,if(or(B5832="CAM",B5832="CHSO",B5832="GWEB",B5832="HAMP",B5832="HP",B5832="LONG",B5832="PRES",B5832="RAD",B5832="SCUP",B5832="UNCA",B5832="WIN",B5832="BELL",B5832="FGCU",B5832="JAX",B5832="KENN",B5832="LIB",B5832="LIP",B5832="STET",B5832="UNA",B5832="UNF",B5832="APP",B5832="ARST",B5832="CCAR",B5832="GAST",B5832="GASO",B5832="TROY",B5832="TXST",B5832="UALR",B5832="ULL",B5832="ULM",B5832="USA",B5832="UTA"),K5833,""))</f>
        <v/>
      </c>
    </row>
    <row r="5833" hidden="1">
      <c r="B5833" s="97" t="s">
        <v>138</v>
      </c>
      <c r="C5833" s="22">
        <v>9.9</v>
      </c>
      <c r="D5833" s="101">
        <v>0.799</v>
      </c>
      <c r="F5833" s="22"/>
      <c r="G5833" s="4">
        <v>-10.0</v>
      </c>
      <c r="H5833" s="5">
        <v>-590.0</v>
      </c>
      <c r="I5833" s="12">
        <f>if(H5833&lt;0,-H5833/(-H5833+100),100/(H5833+100))/(if(H5833&lt;0,-H5833/(-H5833+100),100/(H5833+100))+if(H5832&lt;0,-H5832/(-H5832+100),100/(H5832+100)))</f>
        <v>0.8163916977</v>
      </c>
      <c r="J5833" s="5">
        <v>79.0</v>
      </c>
      <c r="K5833" s="23" t="str">
        <f>IF(C5833&lt;&gt;"",IF(C5833+G5833&gt;0,C5833+G5833,""),IF(G5833-C5832&gt;0,G5833-C5832,""))</f>
        <v/>
      </c>
      <c r="L5833" s="15" t="str">
        <f>if(K5833&lt;&gt;"",if(J5832-J5833&lt;G5833,1,if(G5833=J5832-J5833,"Push",0)),"")</f>
        <v/>
      </c>
      <c r="M5833" s="93" t="str">
        <f t="shared" ref="M5833:V5833" si="310">IF($C5833&lt;&gt;"",IF($C5833+$G5833+M$5435&gt;0,$C5833+$G5833+M$5435,""),IF($G5833-$C5832+M$5435&gt;0,$G5833-$C5832+M$5435,""))</f>
        <v/>
      </c>
      <c r="N5833" s="93">
        <f t="shared" si="310"/>
        <v>4.8</v>
      </c>
      <c r="O5833" s="93" t="str">
        <f t="shared" si="310"/>
        <v/>
      </c>
      <c r="P5833" s="93">
        <f t="shared" si="310"/>
        <v>4.2</v>
      </c>
      <c r="Q5833" s="93">
        <f t="shared" si="310"/>
        <v>4.1</v>
      </c>
      <c r="R5833" s="93" t="str">
        <f t="shared" si="310"/>
        <v/>
      </c>
      <c r="S5833" s="93" t="str">
        <f t="shared" si="310"/>
        <v/>
      </c>
      <c r="T5833" s="93">
        <f t="shared" si="310"/>
        <v>0.5</v>
      </c>
      <c r="U5833" s="93" t="str">
        <f t="shared" si="310"/>
        <v/>
      </c>
      <c r="V5833" s="93" t="str">
        <f t="shared" si="310"/>
        <v/>
      </c>
      <c r="W5833" s="93" t="str">
        <f>if(or(B5833="BAY",B5833="ISU",B5833="KSU",B5833="KU",B5833="OKST",B5833="OU",B5833="TCU",B5833="TEX",B5833="TTU",B5833="WVU",B5833="DAV",B5833="DAY",B5833="DUQ",B5833="FOR",B5833="GMU",B5833="GW",B5833="JOES",B5833="LAS",B5833="MASS",B5833="RICH",B5833="SBU",B5833="SLU",B5833="URI",B5833="VCU"),K5833,if(or(B5833="CAM",B5833="CHSO",B5833="GWEB",B5833="HAMP",B5833="HP",B5833="LONG",B5833="PRES",B5833="RAD",B5833="SCUP",B5833="UNCA",B5833="WIN",B5833="BELL",B5833="FGCU",B5833="JAX",B5833="KENN",B5833="LIB",B5833="LIP",B5833="STET",B5833="UNA",B5833="UNF",B5833="APP",B5833="ARST",B5833="CCAR",B5833="GAST",B5833="GASO",B5833="TROY",B5833="TXST",B5833="UALR",B5833="ULL",B5833="ULM",B5833="USA",B5833="UTA"),K5832,""))</f>
        <v/>
      </c>
    </row>
    <row r="5834" hidden="1">
      <c r="A5834" s="98">
        <v>44235.0</v>
      </c>
      <c r="B5834" s="102" t="s">
        <v>61</v>
      </c>
      <c r="C5834" s="11">
        <v>16.7</v>
      </c>
      <c r="D5834" s="103">
        <v>0.929</v>
      </c>
      <c r="E5834" s="10">
        <v>34.0</v>
      </c>
      <c r="F5834" s="11"/>
      <c r="G5834" s="4">
        <v>-15.5</v>
      </c>
      <c r="H5834" s="5">
        <v>-2000.0</v>
      </c>
      <c r="I5834" s="12">
        <f>if(H5834&lt;0,-H5834/(-H5834+100),100/(H5834+100))/(if(H5834&lt;0,-H5834/(-H5834+100),100/(H5834+100))+if(H5835&lt;0,-H5835/(-H5835+100),100/(H5835+100)))</f>
        <v>0.9128630705</v>
      </c>
      <c r="J5834" s="5">
        <v>82.0</v>
      </c>
      <c r="K5834" s="14">
        <f>IF(C5834&lt;&gt;"",IF(C5834+G5834&gt;0,C5834+G5834,""),IF(G5834-C5835&gt;0,G5834-C5835,""))</f>
        <v>1.2</v>
      </c>
      <c r="L5834" s="15">
        <f>if(K5834&lt;&gt;"",if(J5835-J5834&lt;G5834,1,if(G5834=J5835-J5834,"Push",0)),"")</f>
        <v>0</v>
      </c>
      <c r="M5834" s="93">
        <f t="shared" ref="M5834:V5834" si="311">IF($C5834&lt;&gt;"",IF($C5834+$G5834-M$5435&gt;0,$C5834+$G5834-M$5435,""),IF($G5834-$C5835-M$5435&gt;0,$G5834-$C5835-M$5435,""))</f>
        <v>4.7</v>
      </c>
      <c r="N5834" s="93" t="str">
        <f t="shared" si="311"/>
        <v/>
      </c>
      <c r="O5834" s="93">
        <f t="shared" si="311"/>
        <v>5.6</v>
      </c>
      <c r="P5834" s="93" t="str">
        <f t="shared" si="311"/>
        <v/>
      </c>
      <c r="Q5834" s="93" t="str">
        <f t="shared" si="311"/>
        <v/>
      </c>
      <c r="R5834" s="93">
        <f t="shared" si="311"/>
        <v>1.7</v>
      </c>
      <c r="S5834" s="93">
        <f t="shared" si="311"/>
        <v>2.1</v>
      </c>
      <c r="T5834" s="93">
        <f t="shared" si="311"/>
        <v>0.6</v>
      </c>
      <c r="U5834" s="93">
        <f t="shared" si="311"/>
        <v>1.3</v>
      </c>
      <c r="V5834" s="93">
        <f t="shared" si="311"/>
        <v>3.8</v>
      </c>
      <c r="W5834" s="93" t="str">
        <f>if(or(B5834="BAY",B5834="ISU",B5834="KSU",B5834="KU",B5834="OKST",B5834="OU",B5834="TCU",B5834="TEX",B5834="TTU",B5834="WVU",B5834="DAV",B5834="DAY",B5834="DUQ",B5834="FOR",B5834="GMU",B5834="GW",B5834="JOES",B5834="LAS",B5834="MASS",B5834="RICH",B5834="SBU",B5834="SLU",B5834="URI",B5834="VCU"),K5834,if(or(B5834="CAM",B5834="CHSO",B5834="GWEB",B5834="HAMP",B5834="HP",B5834="LONG",B5834="PRES",B5834="RAD",B5834="SCUP",B5834="UNCA",B5834="WIN",B5834="BELL",B5834="FGCU",B5834="JAX",B5834="KENN",B5834="LIB",B5834="LIP",B5834="STET",B5834="UNA",B5834="UNF",B5834="APP",B5834="ARST",B5834="CCAR",B5834="GAST",B5834="GASO",B5834="TROY",B5834="TXST",B5834="UALR",B5834="ULL",B5834="ULM",B5834="USA",B5834="UTA"),K5835,""))</f>
        <v/>
      </c>
    </row>
    <row r="5835" hidden="1">
      <c r="B5835" s="97" t="s">
        <v>218</v>
      </c>
      <c r="C5835" s="22"/>
      <c r="D5835" s="22"/>
      <c r="F5835" s="22"/>
      <c r="G5835" s="4">
        <v>15.5</v>
      </c>
      <c r="H5835" s="5">
        <v>1000.0</v>
      </c>
      <c r="I5835" s="12">
        <f>if(H5835&lt;0,-H5835/(-H5835+100),100/(H5835+100))/(if(H5835&lt;0,-H5835/(-H5835+100),100/(H5835+100))+if(H5834&lt;0,-H5834/(-H5834+100),100/(H5834+100)))</f>
        <v>0.08713692946</v>
      </c>
      <c r="J5835" s="5">
        <v>69.0</v>
      </c>
      <c r="K5835" s="23" t="str">
        <f>IF(C5835&lt;&gt;"",IF(C5835+G5835&gt;0,C5835+G5835,""),IF(G5835-C5834&gt;0,G5835-C5834,""))</f>
        <v/>
      </c>
      <c r="L5835" s="15" t="str">
        <f>if(K5835&lt;&gt;"",if(J5834-J5835&lt;G5835,1,if(G5835=J5834-J5835,"Push",0)),"")</f>
        <v/>
      </c>
      <c r="M5835" s="93" t="str">
        <f t="shared" ref="M5835:V5835" si="312">IF($C5835&lt;&gt;"",IF($C5835+$G5835+M$5435&gt;0,$C5835+$G5835+M$5435,""),IF($G5835-$C5834+M$5435&gt;0,$G5835-$C5834+M$5435,""))</f>
        <v/>
      </c>
      <c r="N5835" s="93">
        <f t="shared" si="312"/>
        <v>3.7</v>
      </c>
      <c r="O5835" s="93" t="str">
        <f t="shared" si="312"/>
        <v/>
      </c>
      <c r="P5835" s="93">
        <f t="shared" si="312"/>
        <v>3.1</v>
      </c>
      <c r="Q5835" s="93">
        <f t="shared" si="312"/>
        <v>3</v>
      </c>
      <c r="R5835" s="93" t="str">
        <f t="shared" si="312"/>
        <v/>
      </c>
      <c r="S5835" s="93" t="str">
        <f t="shared" si="312"/>
        <v/>
      </c>
      <c r="T5835" s="93" t="str">
        <f t="shared" si="312"/>
        <v/>
      </c>
      <c r="U5835" s="93" t="str">
        <f t="shared" si="312"/>
        <v/>
      </c>
      <c r="V5835" s="93" t="str">
        <f t="shared" si="312"/>
        <v/>
      </c>
      <c r="W5835" s="93" t="str">
        <f>if(or(B5835="BAY",B5835="ISU",B5835="KSU",B5835="KU",B5835="OKST",B5835="OU",B5835="TCU",B5835="TEX",B5835="TTU",B5835="WVU",B5835="DAV",B5835="DAY",B5835="DUQ",B5835="FOR",B5835="GMU",B5835="GW",B5835="JOES",B5835="LAS",B5835="MASS",B5835="RICH",B5835="SBU",B5835="SLU",B5835="URI",B5835="VCU"),K5835,if(or(B5835="CAM",B5835="CHSO",B5835="GWEB",B5835="HAMP",B5835="HP",B5835="LONG",B5835="PRES",B5835="RAD",B5835="SCUP",B5835="UNCA",B5835="WIN",B5835="BELL",B5835="FGCU",B5835="JAX",B5835="KENN",B5835="LIB",B5835="LIP",B5835="STET",B5835="UNA",B5835="UNF",B5835="APP",B5835="ARST",B5835="CCAR",B5835="GAST",B5835="GASO",B5835="TROY",B5835="TXST",B5835="UALR",B5835="ULL",B5835="ULM",B5835="USA",B5835="UTA"),K5834,""))</f>
        <v/>
      </c>
    </row>
    <row r="5836" hidden="1">
      <c r="A5836" s="98">
        <v>44235.0</v>
      </c>
      <c r="B5836" s="102" t="s">
        <v>151</v>
      </c>
      <c r="C5836" s="11">
        <v>1.7</v>
      </c>
      <c r="D5836" s="103">
        <v>0.562</v>
      </c>
      <c r="E5836" s="10">
        <v>37.5</v>
      </c>
      <c r="F5836" s="11"/>
      <c r="G5836" s="4">
        <v>1.0</v>
      </c>
      <c r="H5836" s="5">
        <v>-105.0</v>
      </c>
      <c r="I5836" s="12">
        <f>if(H5836&lt;0,-H5836/(-H5836+100),100/(H5836+100))/(if(H5836&lt;0,-H5836/(-H5836+100),100/(H5836+100))+if(H5837&lt;0,-H5837/(-H5837+100),100/(H5837+100)))</f>
        <v>0.4891657638</v>
      </c>
      <c r="J5836" s="5">
        <v>67.0</v>
      </c>
      <c r="K5836" s="14">
        <f>IF(C5836&lt;&gt;"",IF(C5836+G5836&gt;0,C5836+G5836,""),IF(G5836-C5837&gt;0,G5836-C5837,""))</f>
        <v>2.7</v>
      </c>
      <c r="L5836" s="15">
        <f>if(K5836&lt;&gt;"",if(J5837-J5836&lt;G5836,1,if(G5836=J5837-J5836,"Push",0)),"")</f>
        <v>1</v>
      </c>
      <c r="M5836" s="93">
        <f t="shared" ref="M5836:V5836" si="313">IF($C5836&lt;&gt;"",IF($C5836+$G5836-M$5435&gt;0,$C5836+$G5836-M$5435,""),IF($G5836-$C5837-M$5435&gt;0,$G5836-$C5837-M$5435,""))</f>
        <v>6.2</v>
      </c>
      <c r="N5836" s="93" t="str">
        <f t="shared" si="313"/>
        <v/>
      </c>
      <c r="O5836" s="93">
        <f t="shared" si="313"/>
        <v>7.1</v>
      </c>
      <c r="P5836" s="93" t="str">
        <f t="shared" si="313"/>
        <v/>
      </c>
      <c r="Q5836" s="93" t="str">
        <f t="shared" si="313"/>
        <v/>
      </c>
      <c r="R5836" s="93">
        <f t="shared" si="313"/>
        <v>3.2</v>
      </c>
      <c r="S5836" s="93">
        <f t="shared" si="313"/>
        <v>3.6</v>
      </c>
      <c r="T5836" s="93">
        <f t="shared" si="313"/>
        <v>2.1</v>
      </c>
      <c r="U5836" s="93">
        <f t="shared" si="313"/>
        <v>2.8</v>
      </c>
      <c r="V5836" s="93">
        <f t="shared" si="313"/>
        <v>5.3</v>
      </c>
      <c r="W5836" s="93" t="str">
        <f>if(or(B5836="BAY",B5836="ISU",B5836="KSU",B5836="KU",B5836="OKST",B5836="OU",B5836="TCU",B5836="TEX",B5836="TTU",B5836="WVU",B5836="DAV",B5836="DAY",B5836="DUQ",B5836="FOR",B5836="GMU",B5836="GW",B5836="JOES",B5836="LAS",B5836="MASS",B5836="RICH",B5836="SBU",B5836="SLU",B5836="URI",B5836="VCU"),K5836,if(or(B5836="CAM",B5836="CHSO",B5836="GWEB",B5836="HAMP",B5836="HP",B5836="LONG",B5836="PRES",B5836="RAD",B5836="SCUP",B5836="UNCA",B5836="WIN",B5836="BELL",B5836="FGCU",B5836="JAX",B5836="KENN",B5836="LIB",B5836="LIP",B5836="STET",B5836="UNA",B5836="UNF",B5836="APP",B5836="ARST",B5836="CCAR",B5836="GAST",B5836="GASO",B5836="TROY",B5836="TXST",B5836="UALR",B5836="ULL",B5836="ULM",B5836="USA",B5836="UTA"),K5837,""))</f>
        <v/>
      </c>
    </row>
    <row r="5837" hidden="1">
      <c r="B5837" s="97" t="s">
        <v>135</v>
      </c>
      <c r="C5837" s="22"/>
      <c r="D5837" s="22"/>
      <c r="F5837" s="22"/>
      <c r="G5837" s="4">
        <v>-1.0</v>
      </c>
      <c r="H5837" s="5">
        <v>-115.0</v>
      </c>
      <c r="I5837" s="12">
        <f>if(H5837&lt;0,-H5837/(-H5837+100),100/(H5837+100))/(if(H5837&lt;0,-H5837/(-H5837+100),100/(H5837+100))+if(H5836&lt;0,-H5836/(-H5836+100),100/(H5836+100)))</f>
        <v>0.5108342362</v>
      </c>
      <c r="J5837" s="5">
        <v>62.0</v>
      </c>
      <c r="K5837" s="23" t="str">
        <f>IF(C5837&lt;&gt;"",IF(C5837+G5837&gt;0,C5837+G5837,""),IF(G5837-C5836&gt;0,G5837-C5836,""))</f>
        <v/>
      </c>
      <c r="L5837" s="15" t="str">
        <f>if(K5837&lt;&gt;"",if(J5836-J5837&lt;G5837,1,if(G5837=J5836-J5837,"Push",0)),"")</f>
        <v/>
      </c>
      <c r="M5837" s="93" t="str">
        <f t="shared" ref="M5837:V5837" si="314">IF($C5837&lt;&gt;"",IF($C5837+$G5837+M$5435&gt;0,$C5837+$G5837+M$5435,""),IF($G5837-$C5836+M$5435&gt;0,$G5837-$C5836+M$5435,""))</f>
        <v/>
      </c>
      <c r="N5837" s="93">
        <f t="shared" si="314"/>
        <v>2.2</v>
      </c>
      <c r="O5837" s="93" t="str">
        <f t="shared" si="314"/>
        <v/>
      </c>
      <c r="P5837" s="93">
        <f t="shared" si="314"/>
        <v>1.6</v>
      </c>
      <c r="Q5837" s="93">
        <f t="shared" si="314"/>
        <v>1.5</v>
      </c>
      <c r="R5837" s="93" t="str">
        <f t="shared" si="314"/>
        <v/>
      </c>
      <c r="S5837" s="93" t="str">
        <f t="shared" si="314"/>
        <v/>
      </c>
      <c r="T5837" s="93" t="str">
        <f t="shared" si="314"/>
        <v/>
      </c>
      <c r="U5837" s="93" t="str">
        <f t="shared" si="314"/>
        <v/>
      </c>
      <c r="V5837" s="93" t="str">
        <f t="shared" si="314"/>
        <v/>
      </c>
      <c r="W5837" s="93" t="str">
        <f>if(or(B5837="BAY",B5837="ISU",B5837="KSU",B5837="KU",B5837="OKST",B5837="OU",B5837="TCU",B5837="TEX",B5837="TTU",B5837="WVU",B5837="DAV",B5837="DAY",B5837="DUQ",B5837="FOR",B5837="GMU",B5837="GW",B5837="JOES",B5837="LAS",B5837="MASS",B5837="RICH",B5837="SBU",B5837="SLU",B5837="URI",B5837="VCU"),K5837,if(or(B5837="CAM",B5837="CHSO",B5837="GWEB",B5837="HAMP",B5837="HP",B5837="LONG",B5837="PRES",B5837="RAD",B5837="SCUP",B5837="UNCA",B5837="WIN",B5837="BELL",B5837="FGCU",B5837="JAX",B5837="KENN",B5837="LIB",B5837="LIP",B5837="STET",B5837="UNA",B5837="UNF",B5837="APP",B5837="ARST",B5837="CCAR",B5837="GAST",B5837="GASO",B5837="TROY",B5837="TXST",B5837="UALR",B5837="ULL",B5837="ULM",B5837="USA",B5837="UTA"),K5836,""))</f>
        <v/>
      </c>
    </row>
    <row r="5838" hidden="1">
      <c r="A5838" s="98">
        <v>44235.0</v>
      </c>
      <c r="B5838" s="102" t="s">
        <v>155</v>
      </c>
      <c r="C5838" s="11"/>
      <c r="D5838" s="11"/>
      <c r="E5838" s="10">
        <v>21.9</v>
      </c>
      <c r="F5838" s="11"/>
      <c r="G5838" s="4">
        <v>9.5</v>
      </c>
      <c r="H5838" s="5">
        <v>390.0</v>
      </c>
      <c r="I5838" s="12">
        <f>if(H5838&lt;0,-H5838/(-H5838+100),100/(H5838+100))/(if(H5838&lt;0,-H5838/(-H5838+100),100/(H5838+100))+if(H5839&lt;0,-H5839/(-H5839+100),100/(H5839+100)))</f>
        <v>0.1952277657</v>
      </c>
      <c r="J5838" s="5">
        <v>55.0</v>
      </c>
      <c r="K5838" s="14" t="str">
        <f>IF(C5838&lt;&gt;"",IF(C5838+G5838&gt;0,C5838+G5838,""),IF(G5838-C5839&gt;0,G5838-C5839,""))</f>
        <v/>
      </c>
      <c r="L5838" s="15" t="str">
        <f>if(K5838&lt;&gt;"",if(J5839-J5838&lt;G5838,1,if(G5838=J5839-J5838,"Push",0)),"")</f>
        <v/>
      </c>
      <c r="M5838" s="93">
        <f t="shared" ref="M5838:V5838" si="315">IF($C5838&lt;&gt;"",IF($C5838+$G5838-M$5435&gt;0,$C5838+$G5838-M$5435,""),IF($G5838-$C5839-M$5435&gt;0,$G5838-$C5839-M$5435,""))</f>
        <v>0.7</v>
      </c>
      <c r="N5838" s="93" t="str">
        <f t="shared" si="315"/>
        <v/>
      </c>
      <c r="O5838" s="93">
        <f t="shared" si="315"/>
        <v>1.6</v>
      </c>
      <c r="P5838" s="93" t="str">
        <f t="shared" si="315"/>
        <v/>
      </c>
      <c r="Q5838" s="93" t="str">
        <f t="shared" si="315"/>
        <v/>
      </c>
      <c r="R5838" s="93" t="str">
        <f t="shared" si="315"/>
        <v/>
      </c>
      <c r="S5838" s="93" t="str">
        <f t="shared" si="315"/>
        <v/>
      </c>
      <c r="T5838" s="93" t="str">
        <f t="shared" si="315"/>
        <v/>
      </c>
      <c r="U5838" s="93" t="str">
        <f t="shared" si="315"/>
        <v/>
      </c>
      <c r="V5838" s="93" t="str">
        <f t="shared" si="315"/>
        <v/>
      </c>
      <c r="W5838" s="93" t="str">
        <f>if(or(B5838="BAY",B5838="ISU",B5838="KSU",B5838="KU",B5838="OKST",B5838="OU",B5838="TCU",B5838="TEX",B5838="TTU",B5838="WVU",B5838="DAV",B5838="DAY",B5838="DUQ",B5838="FOR",B5838="GMU",B5838="GW",B5838="JOES",B5838="LAS",B5838="MASS",B5838="RICH",B5838="SBU",B5838="SLU",B5838="URI",B5838="VCU"),K5838,if(or(B5838="CAM",B5838="CHSO",B5838="GWEB",B5838="HAMP",B5838="HP",B5838="LONG",B5838="PRES",B5838="RAD",B5838="SCUP",B5838="UNCA",B5838="WIN",B5838="BELL",B5838="FGCU",B5838="JAX",B5838="KENN",B5838="LIB",B5838="LIP",B5838="STET",B5838="UNA",B5838="UNF",B5838="APP",B5838="ARST",B5838="CCAR",B5838="GAST",B5838="GASO",B5838="TROY",B5838="TXST",B5838="UALR",B5838="ULL",B5838="ULM",B5838="USA",B5838="UTA"),K5839,""))</f>
        <v/>
      </c>
    </row>
    <row r="5839" hidden="1">
      <c r="B5839" s="97" t="s">
        <v>305</v>
      </c>
      <c r="C5839" s="22">
        <v>12.3</v>
      </c>
      <c r="D5839" s="101">
        <v>0.864</v>
      </c>
      <c r="F5839" s="22"/>
      <c r="G5839" s="4">
        <v>-9.5</v>
      </c>
      <c r="H5839" s="5">
        <v>-530.0</v>
      </c>
      <c r="I5839" s="12">
        <f>if(H5839&lt;0,-H5839/(-H5839+100),100/(H5839+100))/(if(H5839&lt;0,-H5839/(-H5839+100),100/(H5839+100))+if(H5838&lt;0,-H5838/(-H5838+100),100/(H5838+100)))</f>
        <v>0.8047722343</v>
      </c>
      <c r="J5839" s="5">
        <v>56.0</v>
      </c>
      <c r="K5839" s="23">
        <f>IF(C5839&lt;&gt;"",IF(C5839+G5839&gt;0,C5839+G5839,""),IF(G5839-C5838&gt;0,G5839-C5838,""))</f>
        <v>2.8</v>
      </c>
      <c r="L5839" s="15">
        <f>if(K5839&lt;&gt;"",if(J5838-J5839&lt;G5839,1,if(G5839=J5838-J5839,"Push",0)),"")</f>
        <v>0</v>
      </c>
      <c r="M5839" s="93" t="str">
        <f t="shared" ref="M5839:V5839" si="316">IF($C5839&lt;&gt;"",IF($C5839+$G5839+M$5435&gt;0,$C5839+$G5839+M$5435,""),IF($G5839-$C5838+M$5435&gt;0,$G5839-$C5838+M$5435,""))</f>
        <v/>
      </c>
      <c r="N5839" s="93">
        <f t="shared" si="316"/>
        <v>7.7</v>
      </c>
      <c r="O5839" s="93" t="str">
        <f t="shared" si="316"/>
        <v/>
      </c>
      <c r="P5839" s="93">
        <f t="shared" si="316"/>
        <v>7.1</v>
      </c>
      <c r="Q5839" s="93">
        <f t="shared" si="316"/>
        <v>7</v>
      </c>
      <c r="R5839" s="93">
        <f t="shared" si="316"/>
        <v>2.3</v>
      </c>
      <c r="S5839" s="93">
        <f t="shared" si="316"/>
        <v>1.9</v>
      </c>
      <c r="T5839" s="93">
        <f t="shared" si="316"/>
        <v>3.4</v>
      </c>
      <c r="U5839" s="93">
        <f t="shared" si="316"/>
        <v>2.7</v>
      </c>
      <c r="V5839" s="93">
        <f t="shared" si="316"/>
        <v>0.2</v>
      </c>
      <c r="W5839" s="93" t="str">
        <f>if(or(B5839="BAY",B5839="ISU",B5839="KSU",B5839="KU",B5839="OKST",B5839="OU",B5839="TCU",B5839="TEX",B5839="TTU",B5839="WVU",B5839="DAV",B5839="DAY",B5839="DUQ",B5839="FOR",B5839="GMU",B5839="GW",B5839="JOES",B5839="LAS",B5839="MASS",B5839="RICH",B5839="SBU",B5839="SLU",B5839="URI",B5839="VCU"),K5839,if(or(B5839="CAM",B5839="CHSO",B5839="GWEB",B5839="HAMP",B5839="HP",B5839="LONG",B5839="PRES",B5839="RAD",B5839="SCUP",B5839="UNCA",B5839="WIN",B5839="BELL",B5839="FGCU",B5839="JAX",B5839="KENN",B5839="LIB",B5839="LIP",B5839="STET",B5839="UNA",B5839="UNF",B5839="APP",B5839="ARST",B5839="CCAR",B5839="GAST",B5839="GASO",B5839="TROY",B5839="TXST",B5839="UALR",B5839="ULL",B5839="ULM",B5839="USA",B5839="UTA"),K5838,""))</f>
        <v/>
      </c>
    </row>
    <row r="5840" hidden="1">
      <c r="A5840" s="98">
        <v>44235.0</v>
      </c>
      <c r="B5840" s="102" t="s">
        <v>90</v>
      </c>
      <c r="C5840" s="11">
        <v>4.4</v>
      </c>
      <c r="D5840" s="103">
        <v>0.67</v>
      </c>
      <c r="E5840" s="10">
        <v>85.6</v>
      </c>
      <c r="F5840" s="11"/>
      <c r="G5840" s="4">
        <v>-2.5</v>
      </c>
      <c r="H5840" s="5">
        <v>-143.0</v>
      </c>
      <c r="I5840" s="12">
        <f>if(H5840&lt;0,-H5840/(-H5840+100),100/(H5840+100))/(if(H5840&lt;0,-H5840/(-H5840+100),100/(H5840+100))+if(H5841&lt;0,-H5841/(-H5841+100),100/(H5841+100)))</f>
        <v>0.5642037303</v>
      </c>
      <c r="J5840" s="5">
        <v>73.0</v>
      </c>
      <c r="K5840" s="14">
        <f>IF(C5840&lt;&gt;"",IF(C5840+G5840&gt;0,C5840+G5840,""),IF(G5840-C5841&gt;0,G5840-C5841,""))</f>
        <v>1.9</v>
      </c>
      <c r="L5840" s="15">
        <f>if(K5840&lt;&gt;"",if(J5841-J5840&lt;G5840,1,if(G5840=J5841-J5840,"Push",0)),"")</f>
        <v>1</v>
      </c>
      <c r="M5840" s="93">
        <f t="shared" ref="M5840:V5840" si="317">IF($C5840&lt;&gt;"",IF($C5840+$G5840-M$5435&gt;0,$C5840+$G5840-M$5435,""),IF($G5840-$C5841-M$5435&gt;0,$G5840-$C5841-M$5435,""))</f>
        <v>5.4</v>
      </c>
      <c r="N5840" s="93" t="str">
        <f t="shared" si="317"/>
        <v/>
      </c>
      <c r="O5840" s="93">
        <f t="shared" si="317"/>
        <v>6.3</v>
      </c>
      <c r="P5840" s="93" t="str">
        <f t="shared" si="317"/>
        <v/>
      </c>
      <c r="Q5840" s="93" t="str">
        <f t="shared" si="317"/>
        <v/>
      </c>
      <c r="R5840" s="93">
        <f t="shared" si="317"/>
        <v>2.4</v>
      </c>
      <c r="S5840" s="93">
        <f t="shared" si="317"/>
        <v>2.8</v>
      </c>
      <c r="T5840" s="93">
        <f t="shared" si="317"/>
        <v>1.3</v>
      </c>
      <c r="U5840" s="93">
        <f t="shared" si="317"/>
        <v>2</v>
      </c>
      <c r="V5840" s="93">
        <f t="shared" si="317"/>
        <v>4.5</v>
      </c>
      <c r="W5840" s="93" t="str">
        <f>if(or(B5840="BAY",B5840="ISU",B5840="KSU",B5840="KU",B5840="OKST",B5840="OU",B5840="TCU",B5840="TEX",B5840="TTU",B5840="WVU",B5840="DAV",B5840="DAY",B5840="DUQ",B5840="FOR",B5840="GMU",B5840="GW",B5840="JOES",B5840="LAS",B5840="MASS",B5840="RICH",B5840="SBU",B5840="SLU",B5840="URI",B5840="VCU"),K5840,if(or(B5840="CAM",B5840="CHSO",B5840="GWEB",B5840="HAMP",B5840="HP",B5840="LONG",B5840="PRES",B5840="RAD",B5840="SCUP",B5840="UNCA",B5840="WIN",B5840="BELL",B5840="FGCU",B5840="JAX",B5840="KENN",B5840="LIB",B5840="LIP",B5840="STET",B5840="UNA",B5840="UNF",B5840="APP",B5840="ARST",B5840="CCAR",B5840="GAST",B5840="GASO",B5840="TROY",B5840="TXST",B5840="UALR",B5840="ULL",B5840="ULM",B5840="USA",B5840="UTA"),K5841,""))</f>
        <v/>
      </c>
    </row>
    <row r="5841" hidden="1">
      <c r="B5841" s="97" t="s">
        <v>58</v>
      </c>
      <c r="C5841" s="22"/>
      <c r="D5841" s="22"/>
      <c r="F5841" s="22"/>
      <c r="G5841" s="4">
        <v>2.5</v>
      </c>
      <c r="H5841" s="5">
        <v>120.0</v>
      </c>
      <c r="I5841" s="12">
        <f>if(H5841&lt;0,-H5841/(-H5841+100),100/(H5841+100))/(if(H5841&lt;0,-H5841/(-H5841+100),100/(H5841+100))+if(H5840&lt;0,-H5840/(-H5840+100),100/(H5840+100)))</f>
        <v>0.4357962697</v>
      </c>
      <c r="J5841" s="5">
        <v>65.0</v>
      </c>
      <c r="K5841" s="23" t="str">
        <f>IF(C5841&lt;&gt;"",IF(C5841+G5841&gt;0,C5841+G5841,""),IF(G5841-C5840&gt;0,G5841-C5840,""))</f>
        <v/>
      </c>
      <c r="L5841" s="15" t="str">
        <f>if(K5841&lt;&gt;"",if(J5840-J5841&lt;G5841,1,if(G5841=J5840-J5841,"Push",0)),"")</f>
        <v/>
      </c>
      <c r="M5841" s="93" t="str">
        <f t="shared" ref="M5841:V5841" si="318">IF($C5841&lt;&gt;"",IF($C5841+$G5841+M$5435&gt;0,$C5841+$G5841+M$5435,""),IF($G5841-$C5840+M$5435&gt;0,$G5841-$C5840+M$5435,""))</f>
        <v/>
      </c>
      <c r="N5841" s="93">
        <f t="shared" si="318"/>
        <v>3</v>
      </c>
      <c r="O5841" s="93" t="str">
        <f t="shared" si="318"/>
        <v/>
      </c>
      <c r="P5841" s="93">
        <f t="shared" si="318"/>
        <v>2.4</v>
      </c>
      <c r="Q5841" s="93">
        <f t="shared" si="318"/>
        <v>2.3</v>
      </c>
      <c r="R5841" s="93" t="str">
        <f t="shared" si="318"/>
        <v/>
      </c>
      <c r="S5841" s="93" t="str">
        <f t="shared" si="318"/>
        <v/>
      </c>
      <c r="T5841" s="93" t="str">
        <f t="shared" si="318"/>
        <v/>
      </c>
      <c r="U5841" s="93" t="str">
        <f t="shared" si="318"/>
        <v/>
      </c>
      <c r="V5841" s="93" t="str">
        <f t="shared" si="318"/>
        <v/>
      </c>
      <c r="W5841" s="93" t="str">
        <f>if(or(B5841="BAY",B5841="ISU",B5841="KSU",B5841="KU",B5841="OKST",B5841="OU",B5841="TCU",B5841="TEX",B5841="TTU",B5841="WVU",B5841="DAV",B5841="DAY",B5841="DUQ",B5841="FOR",B5841="GMU",B5841="GW",B5841="JOES",B5841="LAS",B5841="MASS",B5841="RICH",B5841="SBU",B5841="SLU",B5841="URI",B5841="VCU"),K5841,if(or(B5841="CAM",B5841="CHSO",B5841="GWEB",B5841="HAMP",B5841="HP",B5841="LONG",B5841="PRES",B5841="RAD",B5841="SCUP",B5841="UNCA",B5841="WIN",B5841="BELL",B5841="FGCU",B5841="JAX",B5841="KENN",B5841="LIB",B5841="LIP",B5841="STET",B5841="UNA",B5841="UNF",B5841="APP",B5841="ARST",B5841="CCAR",B5841="GAST",B5841="GASO",B5841="TROY",B5841="TXST",B5841="UALR",B5841="ULL",B5841="ULM",B5841="USA",B5841="UTA"),K5840,""))</f>
        <v/>
      </c>
    </row>
    <row r="5842" hidden="1">
      <c r="A5842" s="98">
        <v>44235.0</v>
      </c>
      <c r="B5842" s="102" t="s">
        <v>67</v>
      </c>
      <c r="C5842" s="11"/>
      <c r="D5842" s="11"/>
      <c r="E5842" s="10">
        <v>81.4</v>
      </c>
      <c r="F5842" s="11"/>
      <c r="G5842" s="4">
        <v>6.0</v>
      </c>
      <c r="H5842" s="5">
        <v>215.0</v>
      </c>
      <c r="I5842" s="12">
        <f>if(H5842&lt;0,-H5842/(-H5842+100),100/(H5842+100))/(if(H5842&lt;0,-H5842/(-H5842+100),100/(H5842+100))+if(H5843&lt;0,-H5843/(-H5843+100),100/(H5843+100)))</f>
        <v>0.3042300479</v>
      </c>
      <c r="J5842" s="5">
        <v>66.0</v>
      </c>
      <c r="K5842" s="14">
        <f>IF(C5842&lt;&gt;"",IF(C5842+G5842&gt;0,C5842+G5842,""),IF(G5842-C5843&gt;0,G5842-C5843,""))</f>
        <v>0.1</v>
      </c>
      <c r="L5842" s="15">
        <f>if(K5842&lt;&gt;"",if(J5843-J5842&lt;G5842,1,if(G5842=J5843-J5842,"Push",0)),"")</f>
        <v>0</v>
      </c>
      <c r="M5842" s="93">
        <f t="shared" ref="M5842:V5842" si="319">IF($C5842&lt;&gt;"",IF($C5842+$G5842-M$5435&gt;0,$C5842+$G5842-M$5435,""),IF($G5842-$C5843-M$5435&gt;0,$G5842-$C5843-M$5435,""))</f>
        <v>3.6</v>
      </c>
      <c r="N5842" s="93" t="str">
        <f t="shared" si="319"/>
        <v/>
      </c>
      <c r="O5842" s="93">
        <f t="shared" si="319"/>
        <v>4.5</v>
      </c>
      <c r="P5842" s="93" t="str">
        <f t="shared" si="319"/>
        <v/>
      </c>
      <c r="Q5842" s="93" t="str">
        <f t="shared" si="319"/>
        <v/>
      </c>
      <c r="R5842" s="93">
        <f t="shared" si="319"/>
        <v>0.6</v>
      </c>
      <c r="S5842" s="93">
        <f t="shared" si="319"/>
        <v>1</v>
      </c>
      <c r="T5842" s="93" t="str">
        <f t="shared" si="319"/>
        <v/>
      </c>
      <c r="U5842" s="93">
        <f t="shared" si="319"/>
        <v>0.2</v>
      </c>
      <c r="V5842" s="93">
        <f t="shared" si="319"/>
        <v>2.7</v>
      </c>
      <c r="W5842" s="93">
        <f>if(or(B5842="BAY",B5842="ISU",B5842="KSU",B5842="KU",B5842="OKST",B5842="OU",B5842="TCU",B5842="TEX",B5842="TTU",B5842="WVU",B5842="DAV",B5842="DAY",B5842="DUQ",B5842="FOR",B5842="GMU",B5842="GW",B5842="JOES",B5842="LAS",B5842="MASS",B5842="RICH",B5842="SBU",B5842="SLU",B5842="URI",B5842="VCU"),K5842,if(or(B5842="CAM",B5842="CHSO",B5842="GWEB",B5842="HAMP",B5842="HP",B5842="LONG",B5842="PRES",B5842="RAD",B5842="SCUP",B5842="UNCA",B5842="WIN",B5842="BELL",B5842="FGCU",B5842="JAX",B5842="KENN",B5842="LIB",B5842="LIP",B5842="STET",B5842="UNA",B5842="UNF",B5842="APP",B5842="ARST",B5842="CCAR",B5842="GAST",B5842="GASO",B5842="TROY",B5842="TXST",B5842="UALR",B5842="ULL",B5842="ULM",B5842="USA",B5842="UTA"),K5843,""))</f>
        <v>0.1</v>
      </c>
    </row>
    <row r="5843" hidden="1">
      <c r="B5843" s="97" t="s">
        <v>229</v>
      </c>
      <c r="C5843" s="22">
        <v>5.9</v>
      </c>
      <c r="D5843" s="101">
        <v>0.707</v>
      </c>
      <c r="F5843" s="22"/>
      <c r="G5843" s="4">
        <v>-6.0</v>
      </c>
      <c r="H5843" s="5">
        <v>-265.0</v>
      </c>
      <c r="I5843" s="12">
        <f>if(H5843&lt;0,-H5843/(-H5843+100),100/(H5843+100))/(if(H5843&lt;0,-H5843/(-H5843+100),100/(H5843+100))+if(H5842&lt;0,-H5842/(-H5842+100),100/(H5842+100)))</f>
        <v>0.6957699521</v>
      </c>
      <c r="J5843" s="5">
        <v>78.0</v>
      </c>
      <c r="K5843" s="23" t="str">
        <f>IF(C5843&lt;&gt;"",IF(C5843+G5843&gt;0,C5843+G5843,""),IF(G5843-C5842&gt;0,G5843-C5842,""))</f>
        <v/>
      </c>
      <c r="L5843" s="15" t="str">
        <f>if(K5843&lt;&gt;"",if(J5842-J5843&lt;G5843,1,if(G5843=J5842-J5843,"Push",0)),"")</f>
        <v/>
      </c>
      <c r="M5843" s="93" t="str">
        <f t="shared" ref="M5843:V5843" si="320">IF($C5843&lt;&gt;"",IF($C5843+$G5843+M$5435&gt;0,$C5843+$G5843+M$5435,""),IF($G5843-$C5842+M$5435&gt;0,$G5843-$C5842+M$5435,""))</f>
        <v/>
      </c>
      <c r="N5843" s="93">
        <f t="shared" si="320"/>
        <v>4.8</v>
      </c>
      <c r="O5843" s="93" t="str">
        <f t="shared" si="320"/>
        <v/>
      </c>
      <c r="P5843" s="93">
        <f t="shared" si="320"/>
        <v>4.2</v>
      </c>
      <c r="Q5843" s="93">
        <f t="shared" si="320"/>
        <v>4.1</v>
      </c>
      <c r="R5843" s="93" t="str">
        <f t="shared" si="320"/>
        <v/>
      </c>
      <c r="S5843" s="93" t="str">
        <f t="shared" si="320"/>
        <v/>
      </c>
      <c r="T5843" s="93">
        <f t="shared" si="320"/>
        <v>0.5</v>
      </c>
      <c r="U5843" s="93" t="str">
        <f t="shared" si="320"/>
        <v/>
      </c>
      <c r="V5843" s="93" t="str">
        <f t="shared" si="320"/>
        <v/>
      </c>
      <c r="W5843" s="93" t="str">
        <f>if(or(B5843="BAY",B5843="ISU",B5843="KSU",B5843="KU",B5843="OKST",B5843="OU",B5843="TCU",B5843="TEX",B5843="TTU",B5843="WVU",B5843="DAV",B5843="DAY",B5843="DUQ",B5843="FOR",B5843="GMU",B5843="GW",B5843="JOES",B5843="LAS",B5843="MASS",B5843="RICH",B5843="SBU",B5843="SLU",B5843="URI",B5843="VCU"),K5843,if(or(B5843="CAM",B5843="CHSO",B5843="GWEB",B5843="HAMP",B5843="HP",B5843="LONG",B5843="PRES",B5843="RAD",B5843="SCUP",B5843="UNCA",B5843="WIN",B5843="BELL",B5843="FGCU",B5843="JAX",B5843="KENN",B5843="LIB",B5843="LIP",B5843="STET",B5843="UNA",B5843="UNF",B5843="APP",B5843="ARST",B5843="CCAR",B5843="GAST",B5843="GASO",B5843="TROY",B5843="TXST",B5843="UALR",B5843="ULL",B5843="ULM",B5843="USA",B5843="UTA"),K5842,""))</f>
        <v/>
      </c>
    </row>
    <row r="5844" hidden="1">
      <c r="A5844" s="98">
        <v>44235.0</v>
      </c>
      <c r="B5844" s="102" t="s">
        <v>380</v>
      </c>
      <c r="C5844" s="11"/>
      <c r="D5844" s="11"/>
      <c r="E5844" s="10">
        <v>46.8</v>
      </c>
      <c r="F5844" s="11"/>
      <c r="G5844" s="4">
        <v>2.5</v>
      </c>
      <c r="H5844" s="5">
        <v>120.0</v>
      </c>
      <c r="I5844" s="12">
        <f>if(H5844&lt;0,-H5844/(-H5844+100),100/(H5844+100))/(if(H5844&lt;0,-H5844/(-H5844+100),100/(H5844+100))+if(H5845&lt;0,-H5845/(-H5845+100),100/(H5845+100)))</f>
        <v>0.4323570432</v>
      </c>
      <c r="J5844" s="5">
        <v>57.0</v>
      </c>
      <c r="K5844" s="14">
        <f>IF(C5844&lt;&gt;"",IF(C5844+G5844&gt;0,C5844+G5844,""),IF(G5844-C5845&gt;0,G5844-C5845,""))</f>
        <v>1.2</v>
      </c>
      <c r="L5844" s="15">
        <f>if(K5844&lt;&gt;"",if(J5845-J5844&lt;G5844,1,if(G5844=J5845-J5844,"Push",0)),"")</f>
        <v>1</v>
      </c>
      <c r="M5844" s="93">
        <f t="shared" ref="M5844:V5844" si="321">IF($C5844&lt;&gt;"",IF($C5844+$G5844-M$5435&gt;0,$C5844+$G5844-M$5435,""),IF($G5844-$C5845-M$5435&gt;0,$G5844-$C5845-M$5435,""))</f>
        <v>4.7</v>
      </c>
      <c r="N5844" s="93" t="str">
        <f t="shared" si="321"/>
        <v/>
      </c>
      <c r="O5844" s="93">
        <f t="shared" si="321"/>
        <v>5.6</v>
      </c>
      <c r="P5844" s="93" t="str">
        <f t="shared" si="321"/>
        <v/>
      </c>
      <c r="Q5844" s="93" t="str">
        <f t="shared" si="321"/>
        <v/>
      </c>
      <c r="R5844" s="93">
        <f t="shared" si="321"/>
        <v>1.7</v>
      </c>
      <c r="S5844" s="93">
        <f t="shared" si="321"/>
        <v>2.1</v>
      </c>
      <c r="T5844" s="93">
        <f t="shared" si="321"/>
        <v>0.6</v>
      </c>
      <c r="U5844" s="93">
        <f t="shared" si="321"/>
        <v>1.3</v>
      </c>
      <c r="V5844" s="93">
        <f t="shared" si="321"/>
        <v>3.8</v>
      </c>
      <c r="W5844" s="93" t="str">
        <f>if(or(B5844="BAY",B5844="ISU",B5844="KSU",B5844="KU",B5844="OKST",B5844="OU",B5844="TCU",B5844="TEX",B5844="TTU",B5844="WVU",B5844="DAV",B5844="DAY",B5844="DUQ",B5844="FOR",B5844="GMU",B5844="GW",B5844="JOES",B5844="LAS",B5844="MASS",B5844="RICH",B5844="SBU",B5844="SLU",B5844="URI",B5844="VCU"),K5844,if(or(B5844="CAM",B5844="CHSO",B5844="GWEB",B5844="HAMP",B5844="HP",B5844="LONG",B5844="PRES",B5844="RAD",B5844="SCUP",B5844="UNCA",B5844="WIN",B5844="BELL",B5844="FGCU",B5844="JAX",B5844="KENN",B5844="LIB",B5844="LIP",B5844="STET",B5844="UNA",B5844="UNF",B5844="APP",B5844="ARST",B5844="CCAR",B5844="GAST",B5844="GASO",B5844="TROY",B5844="TXST",B5844="UALR",B5844="ULL",B5844="ULM",B5844="USA",B5844="UTA"),K5845,""))</f>
        <v/>
      </c>
    </row>
    <row r="5845" hidden="1">
      <c r="B5845" s="97" t="s">
        <v>239</v>
      </c>
      <c r="C5845" s="22">
        <v>1.3</v>
      </c>
      <c r="D5845" s="101">
        <v>0.548</v>
      </c>
      <c r="F5845" s="22"/>
      <c r="G5845" s="4">
        <v>-2.5</v>
      </c>
      <c r="H5845" s="5">
        <v>-148.0</v>
      </c>
      <c r="I5845" s="12">
        <f>if(H5845&lt;0,-H5845/(-H5845+100),100/(H5845+100))/(if(H5845&lt;0,-H5845/(-H5845+100),100/(H5845+100))+if(H5844&lt;0,-H5844/(-H5844+100),100/(H5844+100)))</f>
        <v>0.5676429568</v>
      </c>
      <c r="J5845" s="5">
        <v>53.0</v>
      </c>
      <c r="K5845" s="23" t="str">
        <f>IF(C5845&lt;&gt;"",IF(C5845+G5845&gt;0,C5845+G5845,""),IF(G5845-C5844&gt;0,G5845-C5844,""))</f>
        <v/>
      </c>
      <c r="L5845" s="15" t="str">
        <f>if(K5845&lt;&gt;"",if(J5844-J5845&lt;G5845,1,if(G5845=J5844-J5845,"Push",0)),"")</f>
        <v/>
      </c>
      <c r="M5845" s="93" t="str">
        <f t="shared" ref="M5845:V5845" si="322">IF($C5845&lt;&gt;"",IF($C5845+$G5845+M$5435&gt;0,$C5845+$G5845+M$5435,""),IF($G5845-$C5844+M$5435&gt;0,$G5845-$C5844+M$5435,""))</f>
        <v/>
      </c>
      <c r="N5845" s="93">
        <f t="shared" si="322"/>
        <v>3.7</v>
      </c>
      <c r="O5845" s="93" t="str">
        <f t="shared" si="322"/>
        <v/>
      </c>
      <c r="P5845" s="93">
        <f t="shared" si="322"/>
        <v>3.1</v>
      </c>
      <c r="Q5845" s="93">
        <f t="shared" si="322"/>
        <v>3</v>
      </c>
      <c r="R5845" s="93" t="str">
        <f t="shared" si="322"/>
        <v/>
      </c>
      <c r="S5845" s="93" t="str">
        <f t="shared" si="322"/>
        <v/>
      </c>
      <c r="T5845" s="93" t="str">
        <f t="shared" si="322"/>
        <v/>
      </c>
      <c r="U5845" s="93" t="str">
        <f t="shared" si="322"/>
        <v/>
      </c>
      <c r="V5845" s="93" t="str">
        <f t="shared" si="322"/>
        <v/>
      </c>
      <c r="W5845" s="93" t="str">
        <f>if(or(B5845="BAY",B5845="ISU",B5845="KSU",B5845="KU",B5845="OKST",B5845="OU",B5845="TCU",B5845="TEX",B5845="TTU",B5845="WVU",B5845="DAV",B5845="DAY",B5845="DUQ",B5845="FOR",B5845="GMU",B5845="GW",B5845="JOES",B5845="LAS",B5845="MASS",B5845="RICH",B5845="SBU",B5845="SLU",B5845="URI",B5845="VCU"),K5845,if(or(B5845="CAM",B5845="CHSO",B5845="GWEB",B5845="HAMP",B5845="HP",B5845="LONG",B5845="PRES",B5845="RAD",B5845="SCUP",B5845="UNCA",B5845="WIN",B5845="BELL",B5845="FGCU",B5845="JAX",B5845="KENN",B5845="LIB",B5845="LIP",B5845="STET",B5845="UNA",B5845="UNF",B5845="APP",B5845="ARST",B5845="CCAR",B5845="GAST",B5845="GASO",B5845="TROY",B5845="TXST",B5845="UALR",B5845="ULL",B5845="ULM",B5845="USA",B5845="UTA"),K5844,""))</f>
        <v/>
      </c>
    </row>
    <row r="5846" hidden="1">
      <c r="A5846" s="98">
        <v>44235.0</v>
      </c>
      <c r="B5846" s="102" t="s">
        <v>286</v>
      </c>
      <c r="C5846" s="11"/>
      <c r="D5846" s="11"/>
      <c r="E5846" s="10">
        <v>32.9</v>
      </c>
      <c r="F5846" s="11"/>
      <c r="G5846" s="4">
        <v>14.0</v>
      </c>
      <c r="H5846" s="5">
        <v>850.0</v>
      </c>
      <c r="I5846" s="12">
        <f>if(H5846&lt;0,-H5846/(-H5846+100),100/(H5846+100))/(if(H5846&lt;0,-H5846/(-H5846+100),100/(H5846+100))+if(H5847&lt;0,-H5847/(-H5847+100),100/(H5847+100)))</f>
        <v>0.1003777658</v>
      </c>
      <c r="J5846" s="5">
        <v>64.0</v>
      </c>
      <c r="K5846" s="14" t="str">
        <f>IF(C5846&lt;&gt;"",IF(C5846+G5846&gt;0,C5846+G5846,""),IF(G5846-C5847&gt;0,G5846-C5847,""))</f>
        <v/>
      </c>
      <c r="L5846" s="15" t="str">
        <f>if(K5846&lt;&gt;"",if(J5847-J5846&lt;G5846,1,if(G5846=J5847-J5846,"Push",0)),"")</f>
        <v/>
      </c>
      <c r="M5846" s="93" t="str">
        <f t="shared" ref="M5846:V5846" si="323">IF($C5846&lt;&gt;"",IF($C5846+$G5846-M$5435&gt;0,$C5846+$G5846-M$5435,""),IF($G5846-$C5847-M$5435&gt;0,$G5846-$C5847-M$5435,""))</f>
        <v/>
      </c>
      <c r="N5846" s="93" t="str">
        <f t="shared" si="323"/>
        <v/>
      </c>
      <c r="O5846" s="93">
        <f t="shared" si="323"/>
        <v>0.5</v>
      </c>
      <c r="P5846" s="93" t="str">
        <f t="shared" si="323"/>
        <v/>
      </c>
      <c r="Q5846" s="93" t="str">
        <f t="shared" si="323"/>
        <v/>
      </c>
      <c r="R5846" s="93" t="str">
        <f t="shared" si="323"/>
        <v/>
      </c>
      <c r="S5846" s="93" t="str">
        <f t="shared" si="323"/>
        <v/>
      </c>
      <c r="T5846" s="93" t="str">
        <f t="shared" si="323"/>
        <v/>
      </c>
      <c r="U5846" s="93" t="str">
        <f t="shared" si="323"/>
        <v/>
      </c>
      <c r="V5846" s="93" t="str">
        <f t="shared" si="323"/>
        <v/>
      </c>
      <c r="W5846" s="93" t="str">
        <f>if(or(B5846="BAY",B5846="ISU",B5846="KSU",B5846="KU",B5846="OKST",B5846="OU",B5846="TCU",B5846="TEX",B5846="TTU",B5846="WVU",B5846="DAV",B5846="DAY",B5846="DUQ",B5846="FOR",B5846="GMU",B5846="GW",B5846="JOES",B5846="LAS",B5846="MASS",B5846="RICH",B5846="SBU",B5846="SLU",B5846="URI",B5846="VCU"),K5846,if(or(B5846="CAM",B5846="CHSO",B5846="GWEB",B5846="HAMP",B5846="HP",B5846="LONG",B5846="PRES",B5846="RAD",B5846="SCUP",B5846="UNCA",B5846="WIN",B5846="BELL",B5846="FGCU",B5846="JAX",B5846="KENN",B5846="LIB",B5846="LIP",B5846="STET",B5846="UNA",B5846="UNF",B5846="APP",B5846="ARST",B5846="CCAR",B5846="GAST",B5846="GASO",B5846="TROY",B5846="TXST",B5846="UALR",B5846="ULL",B5846="ULM",B5846="USA",B5846="UTA"),K5847,""))</f>
        <v/>
      </c>
    </row>
    <row r="5847" hidden="1">
      <c r="B5847" s="97" t="s">
        <v>116</v>
      </c>
      <c r="C5847" s="22">
        <v>17.9</v>
      </c>
      <c r="D5847" s="101">
        <v>0.959</v>
      </c>
      <c r="F5847" s="22"/>
      <c r="G5847" s="4">
        <v>-14.0</v>
      </c>
      <c r="H5847" s="5">
        <v>-1667.0</v>
      </c>
      <c r="I5847" s="12">
        <f>if(H5847&lt;0,-H5847/(-H5847+100),100/(H5847+100))/(if(H5847&lt;0,-H5847/(-H5847+100),100/(H5847+100))+if(H5846&lt;0,-H5846/(-H5846+100),100/(H5846+100)))</f>
        <v>0.8996222342</v>
      </c>
      <c r="J5847" s="5">
        <v>69.0</v>
      </c>
      <c r="K5847" s="23">
        <f>IF(C5847&lt;&gt;"",IF(C5847+G5847&gt;0,C5847+G5847,""),IF(G5847-C5846&gt;0,G5847-C5846,""))</f>
        <v>3.9</v>
      </c>
      <c r="L5847" s="15">
        <f>if(K5847&lt;&gt;"",if(J5846-J5847&lt;G5847,1,if(G5847=J5846-J5847,"Push",0)),"")</f>
        <v>0</v>
      </c>
      <c r="M5847" s="93">
        <f t="shared" ref="M5847:V5847" si="324">IF($C5847&lt;&gt;"",IF($C5847+$G5847+M$5435&gt;0,$C5847+$G5847+M$5435,""),IF($G5847-$C5846+M$5435&gt;0,$G5847-$C5846+M$5435,""))</f>
        <v>0.4</v>
      </c>
      <c r="N5847" s="93">
        <f t="shared" si="324"/>
        <v>8.8</v>
      </c>
      <c r="O5847" s="93" t="str">
        <f t="shared" si="324"/>
        <v/>
      </c>
      <c r="P5847" s="93">
        <f t="shared" si="324"/>
        <v>8.2</v>
      </c>
      <c r="Q5847" s="93">
        <f t="shared" si="324"/>
        <v>8.1</v>
      </c>
      <c r="R5847" s="93">
        <f t="shared" si="324"/>
        <v>3.4</v>
      </c>
      <c r="S5847" s="93">
        <f t="shared" si="324"/>
        <v>3</v>
      </c>
      <c r="T5847" s="93">
        <f t="shared" si="324"/>
        <v>4.5</v>
      </c>
      <c r="U5847" s="93">
        <f t="shared" si="324"/>
        <v>3.8</v>
      </c>
      <c r="V5847" s="93">
        <f t="shared" si="324"/>
        <v>1.3</v>
      </c>
      <c r="W5847" s="93" t="str">
        <f>if(or(B5847="BAY",B5847="ISU",B5847="KSU",B5847="KU",B5847="OKST",B5847="OU",B5847="TCU",B5847="TEX",B5847="TTU",B5847="WVU",B5847="DAV",B5847="DAY",B5847="DUQ",B5847="FOR",B5847="GMU",B5847="GW",B5847="JOES",B5847="LAS",B5847="MASS",B5847="RICH",B5847="SBU",B5847="SLU",B5847="URI",B5847="VCU"),K5847,if(or(B5847="CAM",B5847="CHSO",B5847="GWEB",B5847="HAMP",B5847="HP",B5847="LONG",B5847="PRES",B5847="RAD",B5847="SCUP",B5847="UNCA",B5847="WIN",B5847="BELL",B5847="FGCU",B5847="JAX",B5847="KENN",B5847="LIB",B5847="LIP",B5847="STET",B5847="UNA",B5847="UNF",B5847="APP",B5847="ARST",B5847="CCAR",B5847="GAST",B5847="GASO",B5847="TROY",B5847="TXST",B5847="UALR",B5847="ULL",B5847="ULM",B5847="USA",B5847="UTA"),K5846,""))</f>
        <v/>
      </c>
    </row>
    <row r="5848" hidden="1">
      <c r="A5848" s="98">
        <v>44235.0</v>
      </c>
      <c r="B5848" s="102" t="s">
        <v>175</v>
      </c>
      <c r="C5848" s="11"/>
      <c r="D5848" s="11"/>
      <c r="E5848" s="10">
        <v>17.1</v>
      </c>
      <c r="F5848" s="11"/>
      <c r="G5848" s="4">
        <v>18.0</v>
      </c>
      <c r="H5848" s="5">
        <v>1200.0</v>
      </c>
      <c r="I5848" s="12">
        <f>if(H5848&lt;0,-H5848/(-H5848+100),100/(H5848+100))/(if(H5848&lt;0,-H5848/(-H5848+100),100/(H5848+100))+if(H5849&lt;0,-H5849/(-H5849+100),100/(H5849+100)))</f>
        <v>0.07341312246</v>
      </c>
      <c r="J5848" s="5">
        <v>68.0</v>
      </c>
      <c r="K5848" s="14" t="str">
        <f>IF(C5848&lt;&gt;"",IF(C5848+G5848&gt;0,C5848+G5848,""),IF(G5848-C5849&gt;0,G5848-C5849,""))</f>
        <v/>
      </c>
      <c r="L5848" s="15" t="str">
        <f>if(K5848&lt;&gt;"",if(J5849-J5848&lt;G5848,1,if(G5848=J5849-J5848,"Push",0)),"")</f>
        <v/>
      </c>
      <c r="M5848" s="93">
        <f t="shared" ref="M5848:V5848" si="325">IF($C5848&lt;&gt;"",IF($C5848+$G5848-M$5435&gt;0,$C5848+$G5848-M$5435,""),IF($G5848-$C5849-M$5435&gt;0,$G5848-$C5849-M$5435,""))</f>
        <v>1.2</v>
      </c>
      <c r="N5848" s="93" t="str">
        <f t="shared" si="325"/>
        <v/>
      </c>
      <c r="O5848" s="93">
        <f t="shared" si="325"/>
        <v>2.1</v>
      </c>
      <c r="P5848" s="93" t="str">
        <f t="shared" si="325"/>
        <v/>
      </c>
      <c r="Q5848" s="93" t="str">
        <f t="shared" si="325"/>
        <v/>
      </c>
      <c r="R5848" s="93" t="str">
        <f t="shared" si="325"/>
        <v/>
      </c>
      <c r="S5848" s="93" t="str">
        <f t="shared" si="325"/>
        <v/>
      </c>
      <c r="T5848" s="93" t="str">
        <f t="shared" si="325"/>
        <v/>
      </c>
      <c r="U5848" s="93" t="str">
        <f t="shared" si="325"/>
        <v/>
      </c>
      <c r="V5848" s="93">
        <f t="shared" si="325"/>
        <v>0.3</v>
      </c>
      <c r="W5848" s="93" t="str">
        <f>if(or(B5848="BAY",B5848="ISU",B5848="KSU",B5848="KU",B5848="OKST",B5848="OU",B5848="TCU",B5848="TEX",B5848="TTU",B5848="WVU",B5848="DAV",B5848="DAY",B5848="DUQ",B5848="FOR",B5848="GMU",B5848="GW",B5848="JOES",B5848="LAS",B5848="MASS",B5848="RICH",B5848="SBU",B5848="SLU",B5848="URI",B5848="VCU"),K5848,if(or(B5848="CAM",B5848="CHSO",B5848="GWEB",B5848="HAMP",B5848="HP",B5848="LONG",B5848="PRES",B5848="RAD",B5848="SCUP",B5848="UNCA",B5848="WIN",B5848="BELL",B5848="FGCU",B5848="JAX",B5848="KENN",B5848="LIB",B5848="LIP",B5848="STET",B5848="UNA",B5848="UNF",B5848="APP",B5848="ARST",B5848="CCAR",B5848="GAST",B5848="GASO",B5848="TROY",B5848="TXST",B5848="UALR",B5848="ULL",B5848="ULM",B5848="USA",B5848="UTA"),K5849,""))</f>
        <v/>
      </c>
    </row>
    <row r="5849" hidden="1">
      <c r="B5849" s="97" t="s">
        <v>468</v>
      </c>
      <c r="C5849" s="22">
        <v>20.3</v>
      </c>
      <c r="D5849" s="101">
        <v>0.948</v>
      </c>
      <c r="F5849" s="22"/>
      <c r="G5849" s="4">
        <v>-18.0</v>
      </c>
      <c r="H5849" s="5">
        <v>-3335.0</v>
      </c>
      <c r="I5849" s="12">
        <f>if(H5849&lt;0,-H5849/(-H5849+100),100/(H5849+100))/(if(H5849&lt;0,-H5849/(-H5849+100),100/(H5849+100))+if(H5848&lt;0,-H5848/(-H5848+100),100/(H5848+100)))</f>
        <v>0.9265868775</v>
      </c>
      <c r="J5849" s="5">
        <v>65.0</v>
      </c>
      <c r="K5849" s="23">
        <f>IF(C5849&lt;&gt;"",IF(C5849+G5849&gt;0,C5849+G5849,""),IF(G5849-C5848&gt;0,G5849-C5848,""))</f>
        <v>2.3</v>
      </c>
      <c r="L5849" s="15">
        <f>if(K5849&lt;&gt;"",if(J5848-J5849&lt;G5849,1,if(G5849=J5848-J5849,"Push",0)),"")</f>
        <v>0</v>
      </c>
      <c r="M5849" s="93" t="str">
        <f t="shared" ref="M5849:V5849" si="326">IF($C5849&lt;&gt;"",IF($C5849+$G5849+M$5435&gt;0,$C5849+$G5849+M$5435,""),IF($G5849-$C5848+M$5435&gt;0,$G5849-$C5848+M$5435,""))</f>
        <v/>
      </c>
      <c r="N5849" s="93">
        <f t="shared" si="326"/>
        <v>7.2</v>
      </c>
      <c r="O5849" s="93" t="str">
        <f t="shared" si="326"/>
        <v/>
      </c>
      <c r="P5849" s="93">
        <f t="shared" si="326"/>
        <v>6.6</v>
      </c>
      <c r="Q5849" s="93">
        <f t="shared" si="326"/>
        <v>6.5</v>
      </c>
      <c r="R5849" s="93">
        <f t="shared" si="326"/>
        <v>1.8</v>
      </c>
      <c r="S5849" s="93">
        <f t="shared" si="326"/>
        <v>1.4</v>
      </c>
      <c r="T5849" s="93">
        <f t="shared" si="326"/>
        <v>2.9</v>
      </c>
      <c r="U5849" s="93">
        <f t="shared" si="326"/>
        <v>2.2</v>
      </c>
      <c r="V5849" s="93" t="str">
        <f t="shared" si="326"/>
        <v/>
      </c>
      <c r="W5849" s="93" t="str">
        <f>if(or(B5849="BAY",B5849="ISU",B5849="KSU",B5849="KU",B5849="OKST",B5849="OU",B5849="TCU",B5849="TEX",B5849="TTU",B5849="WVU",B5849="DAV",B5849="DAY",B5849="DUQ",B5849="FOR",B5849="GMU",B5849="GW",B5849="JOES",B5849="LAS",B5849="MASS",B5849="RICH",B5849="SBU",B5849="SLU",B5849="URI",B5849="VCU"),K5849,if(or(B5849="CAM",B5849="CHSO",B5849="GWEB",B5849="HAMP",B5849="HP",B5849="LONG",B5849="PRES",B5849="RAD",B5849="SCUP",B5849="UNCA",B5849="WIN",B5849="BELL",B5849="FGCU",B5849="JAX",B5849="KENN",B5849="LIB",B5849="LIP",B5849="STET",B5849="UNA",B5849="UNF",B5849="APP",B5849="ARST",B5849="CCAR",B5849="GAST",B5849="GASO",B5849="TROY",B5849="TXST",B5849="UALR",B5849="ULL",B5849="ULM",B5849="USA",B5849="UTA"),K5848,""))</f>
        <v/>
      </c>
    </row>
    <row r="5850" hidden="1">
      <c r="A5850" s="98">
        <v>44235.0</v>
      </c>
      <c r="B5850" s="102" t="s">
        <v>230</v>
      </c>
      <c r="C5850" s="11">
        <v>8.5</v>
      </c>
      <c r="D5850" s="103">
        <v>0.774</v>
      </c>
      <c r="E5850" s="10">
        <v>84.7</v>
      </c>
      <c r="F5850" s="11"/>
      <c r="G5850" s="4">
        <v>-10.5</v>
      </c>
      <c r="H5850" s="5">
        <v>-625.0</v>
      </c>
      <c r="I5850" s="12">
        <f>if(H5850&lt;0,-H5850/(-H5850+100),100/(H5850+100))/(if(H5850&lt;0,-H5850/(-H5850+100),100/(H5850+100))+if(H5851&lt;0,-H5851/(-H5851+100),100/(H5851+100)))</f>
        <v>0.8284023669</v>
      </c>
      <c r="J5850" s="5">
        <v>82.0</v>
      </c>
      <c r="K5850" s="14" t="str">
        <f>IF(C5850&lt;&gt;"",IF(C5850+G5850&gt;0,C5850+G5850,""),IF(G5850-C5851&gt;0,G5850-C5851,""))</f>
        <v/>
      </c>
      <c r="L5850" s="15" t="str">
        <f>if(K5850&lt;&gt;"",if(J5851-J5850&lt;G5850,1,if(G5850=J5851-J5850,"Push",0)),"")</f>
        <v/>
      </c>
      <c r="M5850" s="93">
        <f t="shared" ref="M5850:V5850" si="327">IF($C5850&lt;&gt;"",IF($C5850+$G5850-M$5435&gt;0,$C5850+$G5850-M$5435,""),IF($G5850-$C5851-M$5435&gt;0,$G5850-$C5851-M$5435,""))</f>
        <v>1.5</v>
      </c>
      <c r="N5850" s="93" t="str">
        <f t="shared" si="327"/>
        <v/>
      </c>
      <c r="O5850" s="93">
        <f t="shared" si="327"/>
        <v>2.4</v>
      </c>
      <c r="P5850" s="93" t="str">
        <f t="shared" si="327"/>
        <v/>
      </c>
      <c r="Q5850" s="93" t="str">
        <f t="shared" si="327"/>
        <v/>
      </c>
      <c r="R5850" s="93" t="str">
        <f t="shared" si="327"/>
        <v/>
      </c>
      <c r="S5850" s="93" t="str">
        <f t="shared" si="327"/>
        <v/>
      </c>
      <c r="T5850" s="93" t="str">
        <f t="shared" si="327"/>
        <v/>
      </c>
      <c r="U5850" s="93" t="str">
        <f t="shared" si="327"/>
        <v/>
      </c>
      <c r="V5850" s="93">
        <f t="shared" si="327"/>
        <v>0.6</v>
      </c>
      <c r="W5850" s="93" t="str">
        <f>if(or(B5850="BAY",B5850="ISU",B5850="KSU",B5850="KU",B5850="OKST",B5850="OU",B5850="TCU",B5850="TEX",B5850="TTU",B5850="WVU",B5850="DAV",B5850="DAY",B5850="DUQ",B5850="FOR",B5850="GMU",B5850="GW",B5850="JOES",B5850="LAS",B5850="MASS",B5850="RICH",B5850="SBU",B5850="SLU",B5850="URI",B5850="VCU"),K5850,if(or(B5850="CAM",B5850="CHSO",B5850="GWEB",B5850="HAMP",B5850="HP",B5850="LONG",B5850="PRES",B5850="RAD",B5850="SCUP",B5850="UNCA",B5850="WIN",B5850="BELL",B5850="FGCU",B5850="JAX",B5850="KENN",B5850="LIB",B5850="LIP",B5850="STET",B5850="UNA",B5850="UNF",B5850="APP",B5850="ARST",B5850="CCAR",B5850="GAST",B5850="GASO",B5850="TROY",B5850="TXST",B5850="UALR",B5850="ULL",B5850="ULM",B5850="USA",B5850="UTA"),K5851,""))</f>
        <v/>
      </c>
    </row>
    <row r="5851" hidden="1">
      <c r="B5851" s="97" t="s">
        <v>148</v>
      </c>
      <c r="C5851" s="22"/>
      <c r="D5851" s="22"/>
      <c r="F5851" s="22"/>
      <c r="G5851" s="4">
        <v>10.5</v>
      </c>
      <c r="H5851" s="5">
        <v>460.0</v>
      </c>
      <c r="I5851" s="12">
        <f>if(H5851&lt;0,-H5851/(-H5851+100),100/(H5851+100))/(if(H5851&lt;0,-H5851/(-H5851+100),100/(H5851+100))+if(H5850&lt;0,-H5850/(-H5850+100),100/(H5850+100)))</f>
        <v>0.1715976331</v>
      </c>
      <c r="J5851" s="5">
        <v>71.0</v>
      </c>
      <c r="K5851" s="23">
        <f>IF(C5851&lt;&gt;"",IF(C5851+G5851&gt;0,C5851+G5851,""),IF(G5851-C5850&gt;0,G5851-C5850,""))</f>
        <v>2</v>
      </c>
      <c r="L5851" s="15">
        <f>if(K5851&lt;&gt;"",if(J5850-J5851&lt;G5851,1,if(G5851=J5850-J5851,"Push",0)),"")</f>
        <v>0</v>
      </c>
      <c r="M5851" s="93" t="str">
        <f t="shared" ref="M5851:V5851" si="328">IF($C5851&lt;&gt;"",IF($C5851+$G5851+M$5435&gt;0,$C5851+$G5851+M$5435,""),IF($G5851-$C5850+M$5435&gt;0,$G5851-$C5850+M$5435,""))</f>
        <v/>
      </c>
      <c r="N5851" s="93">
        <f t="shared" si="328"/>
        <v>6.9</v>
      </c>
      <c r="O5851" s="93" t="str">
        <f t="shared" si="328"/>
        <v/>
      </c>
      <c r="P5851" s="93">
        <f t="shared" si="328"/>
        <v>6.3</v>
      </c>
      <c r="Q5851" s="93">
        <f t="shared" si="328"/>
        <v>6.2</v>
      </c>
      <c r="R5851" s="93">
        <f t="shared" si="328"/>
        <v>1.5</v>
      </c>
      <c r="S5851" s="93">
        <f t="shared" si="328"/>
        <v>1.1</v>
      </c>
      <c r="T5851" s="93">
        <f t="shared" si="328"/>
        <v>2.6</v>
      </c>
      <c r="U5851" s="93">
        <f t="shared" si="328"/>
        <v>1.9</v>
      </c>
      <c r="V5851" s="93" t="str">
        <f t="shared" si="328"/>
        <v/>
      </c>
      <c r="W5851" s="93" t="str">
        <f>if(or(B5851="BAY",B5851="ISU",B5851="KSU",B5851="KU",B5851="OKST",B5851="OU",B5851="TCU",B5851="TEX",B5851="TTU",B5851="WVU",B5851="DAV",B5851="DAY",B5851="DUQ",B5851="FOR",B5851="GMU",B5851="GW",B5851="JOES",B5851="LAS",B5851="MASS",B5851="RICH",B5851="SBU",B5851="SLU",B5851="URI",B5851="VCU"),K5851,if(or(B5851="CAM",B5851="CHSO",B5851="GWEB",B5851="HAMP",B5851="HP",B5851="LONG",B5851="PRES",B5851="RAD",B5851="SCUP",B5851="UNCA",B5851="WIN",B5851="BELL",B5851="FGCU",B5851="JAX",B5851="KENN",B5851="LIB",B5851="LIP",B5851="STET",B5851="UNA",B5851="UNF",B5851="APP",B5851="ARST",B5851="CCAR",B5851="GAST",B5851="GASO",B5851="TROY",B5851="TXST",B5851="UALR",B5851="ULL",B5851="ULM",B5851="USA",B5851="UTA"),K5850,""))</f>
        <v/>
      </c>
    </row>
    <row r="5852" hidden="1">
      <c r="A5852" s="98">
        <v>44235.0</v>
      </c>
      <c r="B5852" s="102" t="s">
        <v>397</v>
      </c>
      <c r="C5852" s="11"/>
      <c r="D5852" s="11"/>
      <c r="E5852" s="10">
        <v>40.8</v>
      </c>
      <c r="F5852" s="11"/>
      <c r="G5852" s="4">
        <v>27.5</v>
      </c>
      <c r="I5852" s="12">
        <f>if(H5852&lt;0,-H5852/(-H5852+100),100/(H5852+100))/(if(H5852&lt;0,-H5852/(-H5852+100),100/(H5852+100))+if(H5853&lt;0,-H5853/(-H5853+100),100/(H5853+100)))</f>
        <v>0.5</v>
      </c>
      <c r="J5852" s="5">
        <v>54.0</v>
      </c>
      <c r="K5852" s="14" t="str">
        <f>IF(C5852&lt;&gt;"",IF(C5852+G5852&gt;0,C5852+G5852,""),IF(G5852-C5853&gt;0,G5852-C5853,""))</f>
        <v/>
      </c>
      <c r="L5852" s="15" t="str">
        <f>if(K5852&lt;&gt;"",if(J5853-J5852&lt;G5852,1,if(G5852=J5853-J5852,"Push",0)),"")</f>
        <v/>
      </c>
      <c r="M5852" s="93" t="str">
        <f t="shared" ref="M5852:V5852" si="329">IF($C5852&lt;&gt;"",IF($C5852+$G5852-M$5435&gt;0,$C5852+$G5852-M$5435,""),IF($G5852-$C5853-M$5435&gt;0,$G5852-$C5853-M$5435,""))</f>
        <v/>
      </c>
      <c r="N5852" s="93" t="str">
        <f t="shared" si="329"/>
        <v/>
      </c>
      <c r="O5852" s="93" t="str">
        <f t="shared" si="329"/>
        <v/>
      </c>
      <c r="P5852" s="93" t="str">
        <f t="shared" si="329"/>
        <v/>
      </c>
      <c r="Q5852" s="93" t="str">
        <f t="shared" si="329"/>
        <v/>
      </c>
      <c r="R5852" s="93" t="str">
        <f t="shared" si="329"/>
        <v/>
      </c>
      <c r="S5852" s="93" t="str">
        <f t="shared" si="329"/>
        <v/>
      </c>
      <c r="T5852" s="93" t="str">
        <f t="shared" si="329"/>
        <v/>
      </c>
      <c r="U5852" s="93" t="str">
        <f t="shared" si="329"/>
        <v/>
      </c>
      <c r="V5852" s="93" t="str">
        <f t="shared" si="329"/>
        <v/>
      </c>
      <c r="W5852" s="93" t="str">
        <f>if(or(B5852="BAY",B5852="ISU",B5852="KSU",B5852="KU",B5852="OKST",B5852="OU",B5852="TCU",B5852="TEX",B5852="TTU",B5852="WVU",B5852="DAV",B5852="DAY",B5852="DUQ",B5852="FOR",B5852="GMU",B5852="GW",B5852="JOES",B5852="LAS",B5852="MASS",B5852="RICH",B5852="SBU",B5852="SLU",B5852="URI",B5852="VCU"),K5852,if(or(B5852="CAM",B5852="CHSO",B5852="GWEB",B5852="HAMP",B5852="HP",B5852="LONG",B5852="PRES",B5852="RAD",B5852="SCUP",B5852="UNCA",B5852="WIN",B5852="BELL",B5852="FGCU",B5852="JAX",B5852="KENN",B5852="LIB",B5852="LIP",B5852="STET",B5852="UNA",B5852="UNF",B5852="APP",B5852="ARST",B5852="CCAR",B5852="GAST",B5852="GASO",B5852="TROY",B5852="TXST",B5852="UALR",B5852="ULL",B5852="ULM",B5852="USA",B5852="UTA"),K5853,""))</f>
        <v/>
      </c>
    </row>
    <row r="5853" hidden="1">
      <c r="B5853" s="97" t="s">
        <v>20</v>
      </c>
      <c r="C5853" s="22">
        <v>34.4</v>
      </c>
      <c r="D5853" s="101">
        <v>0.994</v>
      </c>
      <c r="F5853" s="22"/>
      <c r="G5853" s="4">
        <v>-27.5</v>
      </c>
      <c r="I5853" s="12">
        <f>if(H5853&lt;0,-H5853/(-H5853+100),100/(H5853+100))/(if(H5853&lt;0,-H5853/(-H5853+100),100/(H5853+100))+if(H5852&lt;0,-H5852/(-H5852+100),100/(H5852+100)))</f>
        <v>0.5</v>
      </c>
      <c r="J5853" s="5">
        <v>85.0</v>
      </c>
      <c r="K5853" s="23">
        <f>IF(C5853&lt;&gt;"",IF(C5853+G5853&gt;0,C5853+G5853,""),IF(G5853-C5852&gt;0,G5853-C5852,""))</f>
        <v>6.9</v>
      </c>
      <c r="L5853" s="15">
        <f>if(K5853&lt;&gt;"",if(J5852-J5853&lt;G5853,1,if(G5853=J5852-J5853,"Push",0)),"")</f>
        <v>1</v>
      </c>
      <c r="M5853" s="93">
        <f t="shared" ref="M5853:V5853" si="330">IF($C5853&lt;&gt;"",IF($C5853+$G5853+M$5435&gt;0,$C5853+$G5853+M$5435,""),IF($G5853-$C5852+M$5435&gt;0,$G5853-$C5852+M$5435,""))</f>
        <v>3.4</v>
      </c>
      <c r="N5853" s="93">
        <f t="shared" si="330"/>
        <v>11.8</v>
      </c>
      <c r="O5853" s="93">
        <f t="shared" si="330"/>
        <v>2.5</v>
      </c>
      <c r="P5853" s="93">
        <f t="shared" si="330"/>
        <v>11.2</v>
      </c>
      <c r="Q5853" s="93">
        <f t="shared" si="330"/>
        <v>11.1</v>
      </c>
      <c r="R5853" s="93">
        <f t="shared" si="330"/>
        <v>6.4</v>
      </c>
      <c r="S5853" s="93">
        <f t="shared" si="330"/>
        <v>6</v>
      </c>
      <c r="T5853" s="93">
        <f t="shared" si="330"/>
        <v>7.5</v>
      </c>
      <c r="U5853" s="93">
        <f t="shared" si="330"/>
        <v>6.8</v>
      </c>
      <c r="V5853" s="93">
        <f t="shared" si="330"/>
        <v>4.3</v>
      </c>
      <c r="W5853" s="93" t="str">
        <f>if(or(B5853="BAY",B5853="ISU",B5853="KSU",B5853="KU",B5853="OKST",B5853="OU",B5853="TCU",B5853="TEX",B5853="TTU",B5853="WVU",B5853="DAV",B5853="DAY",B5853="DUQ",B5853="FOR",B5853="GMU",B5853="GW",B5853="JOES",B5853="LAS",B5853="MASS",B5853="RICH",B5853="SBU",B5853="SLU",B5853="URI",B5853="VCU"),K5853,if(or(B5853="CAM",B5853="CHSO",B5853="GWEB",B5853="HAMP",B5853="HP",B5853="LONG",B5853="PRES",B5853="RAD",B5853="SCUP",B5853="UNCA",B5853="WIN",B5853="BELL",B5853="FGCU",B5853="JAX",B5853="KENN",B5853="LIB",B5853="LIP",B5853="STET",B5853="UNA",B5853="UNF",B5853="APP",B5853="ARST",B5853="CCAR",B5853="GAST",B5853="GASO",B5853="TROY",B5853="TXST",B5853="UALR",B5853="ULL",B5853="ULM",B5853="USA",B5853="UTA"),K5852,""))</f>
        <v/>
      </c>
    </row>
    <row r="5854">
      <c r="A5854" s="71">
        <v>44236.0</v>
      </c>
      <c r="B5854" s="94" t="s">
        <v>162</v>
      </c>
      <c r="C5854" s="47"/>
      <c r="D5854" s="47"/>
      <c r="E5854" s="46">
        <v>52.2</v>
      </c>
      <c r="F5854" s="47"/>
      <c r="G5854" s="67">
        <v>5.5</v>
      </c>
      <c r="H5854" s="48">
        <v>195.0</v>
      </c>
      <c r="I5854" s="49">
        <f>if(H5854&lt;0,-H5854/(-H5854+100),100/(H5854+100))/(if(H5854&lt;0,-H5854/(-H5854+100),100/(H5854+100))+if(H5855&lt;0,-H5855/(-H5855+100),100/(H5855+100)))</f>
        <v>0.3244274809</v>
      </c>
      <c r="J5854" s="48">
        <v>70.0</v>
      </c>
      <c r="K5854" s="51" t="str">
        <f>IF(C5854&lt;&gt;"",IF(C5854+G5854&gt;0,C5854+G5854,""),IF(G5854-C5855&gt;0,G5854-C5855,""))</f>
        <v/>
      </c>
      <c r="L5854" s="52" t="str">
        <f>if(K5854&lt;&gt;"",if(J5855-J5854&lt;G5854,1,if(G5854=J5855-J5854,"Push",0)),"")</f>
        <v/>
      </c>
      <c r="M5854" s="96" t="str">
        <f t="shared" ref="M5854:V5854" si="331">IF($C5854&lt;&gt;"",IF($C5854+$G5854-M$5435&gt;0,$C5854+$G5854-M$5435,""),IF($G5854-$C5855-M$5435&gt;0,$G5854-$C5855-M$5435,""))</f>
        <v/>
      </c>
      <c r="N5854" s="96" t="str">
        <f t="shared" si="331"/>
        <v/>
      </c>
      <c r="O5854" s="96" t="str">
        <f t="shared" si="331"/>
        <v/>
      </c>
      <c r="P5854" s="96" t="str">
        <f t="shared" si="331"/>
        <v/>
      </c>
      <c r="Q5854" s="96" t="str">
        <f t="shared" si="331"/>
        <v/>
      </c>
      <c r="R5854" s="96" t="str">
        <f t="shared" si="331"/>
        <v/>
      </c>
      <c r="S5854" s="96" t="str">
        <f t="shared" si="331"/>
        <v/>
      </c>
      <c r="T5854" s="96" t="str">
        <f t="shared" si="331"/>
        <v/>
      </c>
      <c r="U5854" s="96" t="str">
        <f t="shared" si="331"/>
        <v/>
      </c>
      <c r="V5854" s="96" t="str">
        <f t="shared" si="331"/>
        <v/>
      </c>
      <c r="W5854" s="96">
        <f>if(or(B5854="DAV",B5854="DAY",B5854="DUQ",B5854="FOR",B5854="GMU",B5854="GW",B5854="JOES",B5854="LAS",B5854="MASS",B5854="RICH",B5854="SBU",B5854="SLU",B5854="URI",B5854="VCU"),K5854,if(or(B5854="CAM",B5854="CHSO",B5854="GWEB",B5854="HAMP",B5854="HP",B5854="LONG",B5854="PRES",B5854="RAD",B5854="SCUP",B5854="UNCA",B5854="WIN",B5854="BELL",B5854="FGCU",B5854="JAX",B5854="KENN",B5854="LIB",B5854="LIP",B5854="STET",B5854="UNA",B5854="UNF",B5854="APP",B5854="ARST",B5854="CCAR",B5854="GAST",B5854="GASO",B5854="TROY",B5854="TXST",B5854="UALR",B5854="ULL",B5854="ULM",B5854="USA",B5854="UTA"),K5855,""))</f>
        <v>4.6</v>
      </c>
    </row>
    <row r="5855">
      <c r="B5855" s="97" t="s">
        <v>31</v>
      </c>
      <c r="C5855" s="22">
        <v>10.1</v>
      </c>
      <c r="D5855" s="101">
        <v>0.826</v>
      </c>
      <c r="F5855" s="22"/>
      <c r="G5855" s="4">
        <v>-5.5</v>
      </c>
      <c r="H5855" s="5">
        <v>-240.0</v>
      </c>
      <c r="I5855" s="12">
        <f>if(H5855&lt;0,-H5855/(-H5855+100),100/(H5855+100))/(if(H5855&lt;0,-H5855/(-H5855+100),100/(H5855+100))+if(H5854&lt;0,-H5854/(-H5854+100),100/(H5854+100)))</f>
        <v>0.6755725191</v>
      </c>
      <c r="J5855" s="5">
        <v>67.0</v>
      </c>
      <c r="K5855" s="23">
        <f>IF(C5855&lt;&gt;"",IF(C5855+G5855&gt;0,C5855+G5855,""),IF(G5855-C5854&gt;0,G5855-C5854,""))</f>
        <v>4.6</v>
      </c>
      <c r="L5855" s="15">
        <f>if(K5855&lt;&gt;"",if(J5854-J5855&lt;G5855,1,if(G5855=J5854-J5855,"Push",0)),"")</f>
        <v>0</v>
      </c>
      <c r="M5855" s="93">
        <f t="shared" ref="M5855:V5855" si="332">IF($C5855&lt;&gt;"",IF($C5855+$G5855+M$5435&gt;0,$C5855+$G5855+M$5435,""),IF($G5855-$C5854+M$5435&gt;0,$G5855-$C5854+M$5435,""))</f>
        <v>1.1</v>
      </c>
      <c r="N5855" s="93">
        <f t="shared" si="332"/>
        <v>9.5</v>
      </c>
      <c r="O5855" s="93">
        <f t="shared" si="332"/>
        <v>0.2</v>
      </c>
      <c r="P5855" s="93">
        <f t="shared" si="332"/>
        <v>8.9</v>
      </c>
      <c r="Q5855" s="93">
        <f t="shared" si="332"/>
        <v>8.8</v>
      </c>
      <c r="R5855" s="93">
        <f t="shared" si="332"/>
        <v>4.1</v>
      </c>
      <c r="S5855" s="93">
        <f t="shared" si="332"/>
        <v>3.7</v>
      </c>
      <c r="T5855" s="93">
        <f t="shared" si="332"/>
        <v>5.2</v>
      </c>
      <c r="U5855" s="93">
        <f t="shared" si="332"/>
        <v>4.5</v>
      </c>
      <c r="V5855" s="93">
        <f t="shared" si="332"/>
        <v>2</v>
      </c>
      <c r="W5855" s="93" t="str">
        <f>if(or(B5855="DAV",B5855="DAY",B5855="DUQ",B5855="FOR",B5855="GMU",B5855="GW",B5855="JOES",B5855="LAS",B5855="MASS",B5855="RICH",B5855="SBU",B5855="SLU",B5855="URI",B5855="VCU"),K5855,if(or(B5855="CAM",B5855="CHSO",B5855="GWEB",B5855="HAMP",B5855="HP",B5855="LONG",B5855="PRES",B5855="RAD",B5855="SCUP",B5855="UNCA",B5855="WIN",B5855="BELL",B5855="FGCU",B5855="JAX",B5855="KENN",B5855="LIB",B5855="LIP",B5855="STET",B5855="UNA",B5855="UNF",B5855="APP",B5855="ARST",B5855="CCAR",B5855="GAST",B5855="GASO",B5855="TROY",B5855="TXST",B5855="UALR",B5855="ULL",B5855="ULM",B5855="USA",B5855="UTA"),K5854,""))</f>
        <v/>
      </c>
    </row>
    <row r="5856" hidden="1">
      <c r="A5856" s="98">
        <v>44236.0</v>
      </c>
      <c r="B5856" s="99" t="s">
        <v>423</v>
      </c>
      <c r="C5856" s="11"/>
      <c r="D5856" s="11"/>
      <c r="E5856" s="10"/>
      <c r="F5856" s="11"/>
      <c r="G5856" s="69"/>
      <c r="I5856" s="12"/>
      <c r="J5856" s="5">
        <v>50.0</v>
      </c>
      <c r="K5856" s="14"/>
      <c r="L5856" s="15"/>
    </row>
    <row r="5857" hidden="1">
      <c r="B5857" s="100" t="s">
        <v>59</v>
      </c>
      <c r="C5857" s="22"/>
      <c r="D5857" s="22"/>
      <c r="F5857" s="22"/>
      <c r="G5857" s="69"/>
      <c r="I5857" s="12"/>
      <c r="J5857" s="5">
        <v>109.0</v>
      </c>
      <c r="K5857" s="23"/>
      <c r="L5857" s="15"/>
    </row>
    <row r="5858" hidden="1">
      <c r="A5858" s="98">
        <v>44236.0</v>
      </c>
      <c r="B5858" s="102" t="s">
        <v>272</v>
      </c>
      <c r="C5858" s="11"/>
      <c r="D5858" s="11"/>
      <c r="E5858" s="10">
        <v>81.0</v>
      </c>
      <c r="F5858" s="11"/>
      <c r="G5858" s="4">
        <v>7.5</v>
      </c>
      <c r="H5858" s="5">
        <v>270.0</v>
      </c>
      <c r="I5858" s="12">
        <f>if(H5858&lt;0,-H5858/(-H5858+100),100/(H5858+100))/(if(H5858&lt;0,-H5858/(-H5858+100),100/(H5858+100))+if(H5859&lt;0,-H5859/(-H5859+100),100/(H5859+100)))</f>
        <v>0.2597790385</v>
      </c>
      <c r="J5858" s="5">
        <v>93.0</v>
      </c>
      <c r="K5858" s="14">
        <f>IF(C5858&lt;&gt;"",IF(C5858+G5858&gt;0,C5858+G5858,""),IF(G5858-C5859&gt;0,G5858-C5859,""))</f>
        <v>3.1</v>
      </c>
      <c r="L5858" s="15">
        <f>if(K5858&lt;&gt;"",if(J5859-J5858&lt;G5858,1,if(G5858=J5859-J5858,"Push",0)),"")</f>
        <v>1</v>
      </c>
      <c r="M5858" s="93">
        <f t="shared" ref="M5858:V5858" si="333">IF($C5858&lt;&gt;"",IF($C5858+$G5858-M$5435&gt;0,$C5858+$G5858-M$5435,""),IF($G5858-$C5859-M$5435&gt;0,$G5858-$C5859-M$5435,""))</f>
        <v>6.6</v>
      </c>
      <c r="N5858" s="93" t="str">
        <f t="shared" si="333"/>
        <v/>
      </c>
      <c r="O5858" s="93">
        <f t="shared" si="333"/>
        <v>7.5</v>
      </c>
      <c r="P5858" s="93" t="str">
        <f t="shared" si="333"/>
        <v/>
      </c>
      <c r="Q5858" s="93" t="str">
        <f t="shared" si="333"/>
        <v/>
      </c>
      <c r="R5858" s="93">
        <f t="shared" si="333"/>
        <v>3.6</v>
      </c>
      <c r="S5858" s="93">
        <f t="shared" si="333"/>
        <v>4</v>
      </c>
      <c r="T5858" s="93">
        <f t="shared" si="333"/>
        <v>2.5</v>
      </c>
      <c r="U5858" s="93">
        <f t="shared" si="333"/>
        <v>3.2</v>
      </c>
      <c r="V5858" s="93">
        <f t="shared" si="333"/>
        <v>5.7</v>
      </c>
      <c r="W5858" s="93" t="str">
        <f>if(or(B5858="DAV",B5858="DAY",B5858="DUQ",B5858="FOR",B5858="GMU",B5858="GW",B5858="JOES",B5858="LAS",B5858="MASS",B5858="RICH",B5858="SBU",B5858="SLU",B5858="URI",B5858="VCU"),K5858,if(or(B5858="CAM",B5858="CHSO",B5858="GWEB",B5858="HAMP",B5858="HP",B5858="LONG",B5858="PRES",B5858="RAD",B5858="SCUP",B5858="UNCA",B5858="WIN",B5858="BELL",B5858="FGCU",B5858="JAX",B5858="KENN",B5858="LIB",B5858="LIP",B5858="STET",B5858="UNA",B5858="UNF",B5858="APP",B5858="ARST",B5858="CCAR",B5858="GAST",B5858="GASO",B5858="TROY",B5858="TXST",B5858="UALR",B5858="ULL",B5858="ULM",B5858="USA",B5858="UTA"),K5859,""))</f>
        <v/>
      </c>
    </row>
    <row r="5859" hidden="1">
      <c r="B5859" s="97" t="s">
        <v>281</v>
      </c>
      <c r="C5859" s="22">
        <v>4.4</v>
      </c>
      <c r="D5859" s="101">
        <v>0.664</v>
      </c>
      <c r="F5859" s="22"/>
      <c r="G5859" s="4">
        <v>-7.5</v>
      </c>
      <c r="H5859" s="5">
        <v>-335.0</v>
      </c>
      <c r="I5859" s="12">
        <f>if(H5859&lt;0,-H5859/(-H5859+100),100/(H5859+100))/(if(H5859&lt;0,-H5859/(-H5859+100),100/(H5859+100))+if(H5858&lt;0,-H5858/(-H5858+100),100/(H5858+100)))</f>
        <v>0.7402209615</v>
      </c>
      <c r="J5859" s="5">
        <v>89.0</v>
      </c>
      <c r="K5859" s="23" t="str">
        <f>IF(C5859&lt;&gt;"",IF(C5859+G5859&gt;0,C5859+G5859,""),IF(G5859-C5858&gt;0,G5859-C5858,""))</f>
        <v/>
      </c>
      <c r="L5859" s="15" t="str">
        <f>if(K5859&lt;&gt;"",if(J5858-J5859&lt;G5859,1,if(G5859=J5858-J5859,"Push",0)),"")</f>
        <v/>
      </c>
      <c r="M5859" s="93" t="str">
        <f t="shared" ref="M5859:V5859" si="334">IF($C5859&lt;&gt;"",IF($C5859+$G5859+M$5435&gt;0,$C5859+$G5859+M$5435,""),IF($G5859-$C5858+M$5435&gt;0,$G5859-$C5858+M$5435,""))</f>
        <v/>
      </c>
      <c r="N5859" s="93">
        <f t="shared" si="334"/>
        <v>1.8</v>
      </c>
      <c r="O5859" s="93" t="str">
        <f t="shared" si="334"/>
        <v/>
      </c>
      <c r="P5859" s="93">
        <f t="shared" si="334"/>
        <v>1.2</v>
      </c>
      <c r="Q5859" s="93">
        <f t="shared" si="334"/>
        <v>1.1</v>
      </c>
      <c r="R5859" s="93" t="str">
        <f t="shared" si="334"/>
        <v/>
      </c>
      <c r="S5859" s="93" t="str">
        <f t="shared" si="334"/>
        <v/>
      </c>
      <c r="T5859" s="93" t="str">
        <f t="shared" si="334"/>
        <v/>
      </c>
      <c r="U5859" s="93" t="str">
        <f t="shared" si="334"/>
        <v/>
      </c>
      <c r="V5859" s="93" t="str">
        <f t="shared" si="334"/>
        <v/>
      </c>
      <c r="W5859" s="93" t="str">
        <f>if(or(B5859="DAV",B5859="DAY",B5859="DUQ",B5859="FOR",B5859="GMU",B5859="GW",B5859="JOES",B5859="LAS",B5859="MASS",B5859="RICH",B5859="SBU",B5859="SLU",B5859="URI",B5859="VCU"),K5859,if(or(B5859="CAM",B5859="CHSO",B5859="GWEB",B5859="HAMP",B5859="HP",B5859="LONG",B5859="PRES",B5859="RAD",B5859="SCUP",B5859="UNCA",B5859="WIN",B5859="BELL",B5859="FGCU",B5859="JAX",B5859="KENN",B5859="LIB",B5859="LIP",B5859="STET",B5859="UNA",B5859="UNF",B5859="APP",B5859="ARST",B5859="CCAR",B5859="GAST",B5859="GASO",B5859="TROY",B5859="TXST",B5859="UALR",B5859="ULL",B5859="ULM",B5859="USA",B5859="UTA"),K5858,""))</f>
        <v/>
      </c>
    </row>
    <row r="5860" hidden="1">
      <c r="A5860" s="98">
        <v>44236.0</v>
      </c>
      <c r="B5860" s="102" t="s">
        <v>39</v>
      </c>
      <c r="C5860" s="11"/>
      <c r="D5860" s="11"/>
      <c r="E5860" s="10">
        <v>79.7</v>
      </c>
      <c r="F5860" s="11"/>
      <c r="G5860" s="4">
        <v>-1.5</v>
      </c>
      <c r="H5860" s="5">
        <v>-124.0</v>
      </c>
      <c r="I5860" s="12">
        <f>if(H5860&lt;0,-H5860/(-H5860+100),100/(H5860+100))/(if(H5860&lt;0,-H5860/(-H5860+100),100/(H5860+100))+if(H5861&lt;0,-H5861/(-H5861+100),100/(H5861+100)))</f>
        <v>0.53035894</v>
      </c>
      <c r="J5860" s="5">
        <v>76.0</v>
      </c>
      <c r="K5860" s="14" t="str">
        <f>IF(C5860&lt;&gt;"",IF(C5860+G5860&gt;0,C5860+G5860,""),IF(G5860-C5861&gt;0,G5860-C5861,""))</f>
        <v/>
      </c>
      <c r="L5860" s="15" t="str">
        <f>if(K5860&lt;&gt;"",if(J5861-J5860&lt;G5860,1,if(G5860=J5861-J5860,"Push",0)),"")</f>
        <v/>
      </c>
      <c r="M5860" s="93">
        <f t="shared" ref="M5860:V5860" si="335">IF($C5860&lt;&gt;"",IF($C5860+$G5860-M$5435&gt;0,$C5860+$G5860-M$5435,""),IF($G5860-$C5861-M$5435&gt;0,$G5860-$C5861-M$5435,""))</f>
        <v>1.7</v>
      </c>
      <c r="N5860" s="93" t="str">
        <f t="shared" si="335"/>
        <v/>
      </c>
      <c r="O5860" s="93">
        <f t="shared" si="335"/>
        <v>2.6</v>
      </c>
      <c r="P5860" s="93" t="str">
        <f t="shared" si="335"/>
        <v/>
      </c>
      <c r="Q5860" s="93" t="str">
        <f t="shared" si="335"/>
        <v/>
      </c>
      <c r="R5860" s="93" t="str">
        <f t="shared" si="335"/>
        <v/>
      </c>
      <c r="S5860" s="93" t="str">
        <f t="shared" si="335"/>
        <v/>
      </c>
      <c r="T5860" s="93" t="str">
        <f t="shared" si="335"/>
        <v/>
      </c>
      <c r="U5860" s="93" t="str">
        <f t="shared" si="335"/>
        <v/>
      </c>
      <c r="V5860" s="93">
        <f t="shared" si="335"/>
        <v>0.8</v>
      </c>
      <c r="W5860" s="93" t="str">
        <f>if(or(B5860="DAV",B5860="DAY",B5860="DUQ",B5860="FOR",B5860="GMU",B5860="GW",B5860="JOES",B5860="LAS",B5860="MASS",B5860="RICH",B5860="SBU",B5860="SLU",B5860="URI",B5860="VCU"),K5860,if(or(B5860="CAM",B5860="CHSO",B5860="GWEB",B5860="HAMP",B5860="HP",B5860="LONG",B5860="PRES",B5860="RAD",B5860="SCUP",B5860="UNCA",B5860="WIN",B5860="BELL",B5860="FGCU",B5860="JAX",B5860="KENN",B5860="LIB",B5860="LIP",B5860="STET",B5860="UNA",B5860="UNF",B5860="APP",B5860="ARST",B5860="CCAR",B5860="GAST",B5860="GASO",B5860="TROY",B5860="TXST",B5860="UALR",B5860="ULL",B5860="ULM",B5860="USA",B5860="UTA"),K5861,""))</f>
        <v/>
      </c>
    </row>
    <row r="5861" hidden="1">
      <c r="B5861" s="97" t="s">
        <v>319</v>
      </c>
      <c r="C5861" s="22">
        <v>0.3</v>
      </c>
      <c r="D5861" s="101">
        <v>0.513</v>
      </c>
      <c r="F5861" s="22"/>
      <c r="G5861" s="4">
        <v>1.5</v>
      </c>
      <c r="H5861" s="5">
        <v>104.0</v>
      </c>
      <c r="I5861" s="12">
        <f>if(H5861&lt;0,-H5861/(-H5861+100),100/(H5861+100))/(if(H5861&lt;0,-H5861/(-H5861+100),100/(H5861+100))+if(H5860&lt;0,-H5860/(-H5860+100),100/(H5860+100)))</f>
        <v>0.46964106</v>
      </c>
      <c r="J5861" s="5">
        <v>67.0</v>
      </c>
      <c r="K5861" s="23">
        <f>IF(C5861&lt;&gt;"",IF(C5861+G5861&gt;0,C5861+G5861,""),IF(G5861-C5860&gt;0,G5861-C5860,""))</f>
        <v>1.8</v>
      </c>
      <c r="L5861" s="15">
        <f>if(K5861&lt;&gt;"",if(J5860-J5861&lt;G5861,1,if(G5861=J5860-J5861,"Push",0)),"")</f>
        <v>0</v>
      </c>
      <c r="M5861" s="93" t="str">
        <f t="shared" ref="M5861:V5861" si="336">IF($C5861&lt;&gt;"",IF($C5861+$G5861+M$5435&gt;0,$C5861+$G5861+M$5435,""),IF($G5861-$C5860+M$5435&gt;0,$G5861-$C5860+M$5435,""))</f>
        <v/>
      </c>
      <c r="N5861" s="93">
        <f t="shared" si="336"/>
        <v>6.7</v>
      </c>
      <c r="O5861" s="93" t="str">
        <f t="shared" si="336"/>
        <v/>
      </c>
      <c r="P5861" s="93">
        <f t="shared" si="336"/>
        <v>6.1</v>
      </c>
      <c r="Q5861" s="93">
        <f t="shared" si="336"/>
        <v>6</v>
      </c>
      <c r="R5861" s="93">
        <f t="shared" si="336"/>
        <v>1.3</v>
      </c>
      <c r="S5861" s="93">
        <f t="shared" si="336"/>
        <v>0.9</v>
      </c>
      <c r="T5861" s="93">
        <f t="shared" si="336"/>
        <v>2.4</v>
      </c>
      <c r="U5861" s="93">
        <f t="shared" si="336"/>
        <v>1.7</v>
      </c>
      <c r="V5861" s="93" t="str">
        <f t="shared" si="336"/>
        <v/>
      </c>
      <c r="W5861" s="93">
        <f>if(or(B5861="DAV",B5861="DAY",B5861="DUQ",B5861="FOR",B5861="GMU",B5861="GW",B5861="JOES",B5861="LAS",B5861="MASS",B5861="RICH",B5861="SBU",B5861="SLU",B5861="URI",B5861="VCU"),K5861,if(or(B5861="CAM",B5861="CHSO",B5861="GWEB",B5861="HAMP",B5861="HP",B5861="LONG",B5861="PRES",B5861="RAD",B5861="SCUP",B5861="UNCA",B5861="WIN",B5861="BELL",B5861="FGCU",B5861="JAX",B5861="KENN",B5861="LIB",B5861="LIP",B5861="STET",B5861="UNA",B5861="UNF",B5861="APP",B5861="ARST",B5861="CCAR",B5861="GAST",B5861="GASO",B5861="TROY",B5861="TXST",B5861="UALR",B5861="ULL",B5861="ULM",B5861="USA",B5861="UTA"),K5860,""))</f>
        <v>1.8</v>
      </c>
    </row>
    <row r="5862" hidden="1">
      <c r="A5862" s="98">
        <v>44236.0</v>
      </c>
      <c r="B5862" s="102" t="s">
        <v>231</v>
      </c>
      <c r="C5862" s="11"/>
      <c r="D5862" s="11"/>
      <c r="E5862" s="10">
        <v>55.5</v>
      </c>
      <c r="F5862" s="11"/>
      <c r="G5862" s="4">
        <v>13.0</v>
      </c>
      <c r="H5862" s="5">
        <v>700.0</v>
      </c>
      <c r="I5862" s="12">
        <f>if(H5862&lt;0,-H5862/(-H5862+100),100/(H5862+100))/(if(H5862&lt;0,-H5862/(-H5862+100),100/(H5862+100))+if(H5863&lt;0,-H5863/(-H5863+100),100/(H5863+100)))</f>
        <v>0.1198815984</v>
      </c>
      <c r="J5862" s="5">
        <v>73.0</v>
      </c>
      <c r="K5862" s="14" t="str">
        <f>IF(C5862&lt;&gt;"",IF(C5862+G5862&gt;0,C5862+G5862,""),IF(G5862-C5863&gt;0,G5862-C5863,""))</f>
        <v/>
      </c>
      <c r="L5862" s="15" t="str">
        <f>if(K5862&lt;&gt;"",if(J5863-J5862&lt;G5862,1,if(G5862=J5863-J5862,"Push",0)),"")</f>
        <v/>
      </c>
      <c r="M5862" s="93">
        <f t="shared" ref="M5862:V5862" si="337">IF($C5862&lt;&gt;"",IF($C5862+$G5862-M$5435&gt;0,$C5862+$G5862-M$5435,""),IF($G5862-$C5863-M$5435&gt;0,$G5862-$C5863-M$5435,""))</f>
        <v>2.4</v>
      </c>
      <c r="N5862" s="93" t="str">
        <f t="shared" si="337"/>
        <v/>
      </c>
      <c r="O5862" s="93">
        <f t="shared" si="337"/>
        <v>3.3</v>
      </c>
      <c r="P5862" s="93" t="str">
        <f t="shared" si="337"/>
        <v/>
      </c>
      <c r="Q5862" s="93" t="str">
        <f t="shared" si="337"/>
        <v/>
      </c>
      <c r="R5862" s="93" t="str">
        <f t="shared" si="337"/>
        <v/>
      </c>
      <c r="S5862" s="93" t="str">
        <f t="shared" si="337"/>
        <v/>
      </c>
      <c r="T5862" s="93" t="str">
        <f t="shared" si="337"/>
        <v/>
      </c>
      <c r="U5862" s="93" t="str">
        <f t="shared" si="337"/>
        <v/>
      </c>
      <c r="V5862" s="93">
        <f t="shared" si="337"/>
        <v>1.5</v>
      </c>
      <c r="W5862" s="93" t="str">
        <f>if(or(B5862="DAV",B5862="DAY",B5862="DUQ",B5862="FOR",B5862="GMU",B5862="GW",B5862="JOES",B5862="LAS",B5862="MASS",B5862="RICH",B5862="SBU",B5862="SLU",B5862="URI",B5862="VCU"),K5862,if(or(B5862="CAM",B5862="CHSO",B5862="GWEB",B5862="HAMP",B5862="HP",B5862="LONG",B5862="PRES",B5862="RAD",B5862="SCUP",B5862="UNCA",B5862="WIN",B5862="BELL",B5862="FGCU",B5862="JAX",B5862="KENN",B5862="LIB",B5862="LIP",B5862="STET",B5862="UNA",B5862="UNF",B5862="APP",B5862="ARST",B5862="CCAR",B5862="GAST",B5862="GASO",B5862="TROY",B5862="TXST",B5862="UALR",B5862="ULL",B5862="ULM",B5862="USA",B5862="UTA"),K5863,""))</f>
        <v/>
      </c>
    </row>
    <row r="5863" hidden="1">
      <c r="B5863" s="97" t="s">
        <v>427</v>
      </c>
      <c r="C5863" s="22">
        <v>14.1</v>
      </c>
      <c r="D5863" s="101">
        <v>0.903</v>
      </c>
      <c r="F5863" s="22"/>
      <c r="G5863" s="4">
        <v>-13.0</v>
      </c>
      <c r="H5863" s="5">
        <v>-1115.0</v>
      </c>
      <c r="I5863" s="12">
        <f>if(H5863&lt;0,-H5863/(-H5863+100),100/(H5863+100))/(if(H5863&lt;0,-H5863/(-H5863+100),100/(H5863+100))+if(H5862&lt;0,-H5862/(-H5862+100),100/(H5862+100)))</f>
        <v>0.8801184016</v>
      </c>
      <c r="J5863" s="5">
        <v>86.0</v>
      </c>
      <c r="K5863" s="23">
        <f>IF(C5863&lt;&gt;"",IF(C5863+G5863&gt;0,C5863+G5863,""),IF(G5863-C5862&gt;0,G5863-C5862,""))</f>
        <v>1.1</v>
      </c>
      <c r="L5863" s="15" t="str">
        <f>if(K5863&lt;&gt;"",if(J5862-J5863&lt;G5863,1,if(G5863=J5862-J5863,"Push",0)),"")</f>
        <v>Push</v>
      </c>
      <c r="M5863" s="93" t="str">
        <f t="shared" ref="M5863:V5863" si="338">IF($C5863&lt;&gt;"",IF($C5863+$G5863+M$5435&gt;0,$C5863+$G5863+M$5435,""),IF($G5863-$C5862+M$5435&gt;0,$G5863-$C5862+M$5435,""))</f>
        <v/>
      </c>
      <c r="N5863" s="93">
        <f t="shared" si="338"/>
        <v>6</v>
      </c>
      <c r="O5863" s="93" t="str">
        <f t="shared" si="338"/>
        <v/>
      </c>
      <c r="P5863" s="93">
        <f t="shared" si="338"/>
        <v>5.4</v>
      </c>
      <c r="Q5863" s="93">
        <f t="shared" si="338"/>
        <v>5.3</v>
      </c>
      <c r="R5863" s="93">
        <f t="shared" si="338"/>
        <v>0.6</v>
      </c>
      <c r="S5863" s="93">
        <f t="shared" si="338"/>
        <v>0.2</v>
      </c>
      <c r="T5863" s="93">
        <f t="shared" si="338"/>
        <v>1.7</v>
      </c>
      <c r="U5863" s="93">
        <f t="shared" si="338"/>
        <v>1</v>
      </c>
      <c r="V5863" s="93" t="str">
        <f t="shared" si="338"/>
        <v/>
      </c>
      <c r="W5863" s="93">
        <f>if(or(B5863="DAV",B5863="DAY",B5863="DUQ",B5863="FOR",B5863="GMU",B5863="GW",B5863="JOES",B5863="LAS",B5863="MASS",B5863="RICH",B5863="SBU",B5863="SLU",B5863="URI",B5863="VCU"),K5863,if(or(B5863="CAM",B5863="CHSO",B5863="GWEB",B5863="HAMP",B5863="HP",B5863="LONG",B5863="PRES",B5863="RAD",B5863="SCUP",B5863="UNCA",B5863="WIN",B5863="BELL",B5863="FGCU",B5863="JAX",B5863="KENN",B5863="LIB",B5863="LIP",B5863="STET",B5863="UNA",B5863="UNF",B5863="APP",B5863="ARST",B5863="CCAR",B5863="GAST",B5863="GASO",B5863="TROY",B5863="TXST",B5863="UALR",B5863="ULL",B5863="ULM",B5863="USA",B5863="UTA"),K5862,""))</f>
        <v>1.1</v>
      </c>
    </row>
    <row r="5864" hidden="1">
      <c r="A5864" s="98">
        <v>44236.0</v>
      </c>
      <c r="B5864" s="102" t="s">
        <v>87</v>
      </c>
      <c r="C5864" s="11"/>
      <c r="D5864" s="11"/>
      <c r="E5864" s="10">
        <v>41.6</v>
      </c>
      <c r="F5864" s="11"/>
      <c r="G5864" s="4">
        <v>-2.5</v>
      </c>
      <c r="H5864" s="5">
        <v>-143.0</v>
      </c>
      <c r="I5864" s="12">
        <f>if(H5864&lt;0,-H5864/(-H5864+100),100/(H5864+100))/(if(H5864&lt;0,-H5864/(-H5864+100),100/(H5864+100))+if(H5865&lt;0,-H5865/(-H5865+100),100/(H5865+100)))</f>
        <v>0.5642037303</v>
      </c>
      <c r="J5864" s="5">
        <v>47.0</v>
      </c>
      <c r="K5864" s="14" t="str">
        <f>IF(C5864&lt;&gt;"",IF(C5864+G5864&gt;0,C5864+G5864,""),IF(G5864-C5865&gt;0,G5864-C5865,""))</f>
        <v/>
      </c>
      <c r="L5864" s="15" t="str">
        <f>if(K5864&lt;&gt;"",if(J5865-J5864&lt;G5864,1,if(G5864=J5865-J5864,"Push",0)),"")</f>
        <v/>
      </c>
      <c r="M5864" s="93" t="str">
        <f t="shared" ref="M5864:V5864" si="339">IF($C5864&lt;&gt;"",IF($C5864+$G5864-M$5435&gt;0,$C5864+$G5864-M$5435,""),IF($G5864-$C5865-M$5435&gt;0,$G5864-$C5865-M$5435,""))</f>
        <v/>
      </c>
      <c r="N5864" s="93" t="str">
        <f t="shared" si="339"/>
        <v/>
      </c>
      <c r="O5864" s="93">
        <f t="shared" si="339"/>
        <v>0.9</v>
      </c>
      <c r="P5864" s="93" t="str">
        <f t="shared" si="339"/>
        <v/>
      </c>
      <c r="Q5864" s="93" t="str">
        <f t="shared" si="339"/>
        <v/>
      </c>
      <c r="R5864" s="93" t="str">
        <f t="shared" si="339"/>
        <v/>
      </c>
      <c r="S5864" s="93" t="str">
        <f t="shared" si="339"/>
        <v/>
      </c>
      <c r="T5864" s="93" t="str">
        <f t="shared" si="339"/>
        <v/>
      </c>
      <c r="U5864" s="93" t="str">
        <f t="shared" si="339"/>
        <v/>
      </c>
      <c r="V5864" s="93" t="str">
        <f t="shared" si="339"/>
        <v/>
      </c>
      <c r="W5864" s="93" t="str">
        <f>if(or(B5864="DAV",B5864="DAY",B5864="DUQ",B5864="FOR",B5864="GMU",B5864="GW",B5864="JOES",B5864="LAS",B5864="MASS",B5864="RICH",B5864="SBU",B5864="SLU",B5864="URI",B5864="VCU"),K5864,if(or(B5864="CAM",B5864="CHSO",B5864="GWEB",B5864="HAMP",B5864="HP",B5864="LONG",B5864="PRES",B5864="RAD",B5864="SCUP",B5864="UNCA",B5864="WIN",B5864="BELL",B5864="FGCU",B5864="JAX",B5864="KENN",B5864="LIB",B5864="LIP",B5864="STET",B5864="UNA",B5864="UNF",B5864="APP",B5864="ARST",B5864="CCAR",B5864="GAST",B5864="GASO",B5864="TROY",B5864="TXST",B5864="UALR",B5864="ULL",B5864="ULM",B5864="USA",B5864="UTA"),K5865,""))</f>
        <v/>
      </c>
    </row>
    <row r="5865" hidden="1">
      <c r="B5865" s="97" t="s">
        <v>225</v>
      </c>
      <c r="C5865" s="22">
        <v>1.0</v>
      </c>
      <c r="D5865" s="101">
        <v>0.54</v>
      </c>
      <c r="F5865" s="22"/>
      <c r="G5865" s="4">
        <v>2.5</v>
      </c>
      <c r="H5865" s="5">
        <v>120.0</v>
      </c>
      <c r="I5865" s="12">
        <f>if(H5865&lt;0,-H5865/(-H5865+100),100/(H5865+100))/(if(H5865&lt;0,-H5865/(-H5865+100),100/(H5865+100))+if(H5864&lt;0,-H5864/(-H5864+100),100/(H5864+100)))</f>
        <v>0.4357962697</v>
      </c>
      <c r="J5865" s="5">
        <v>60.0</v>
      </c>
      <c r="K5865" s="23">
        <f>IF(C5865&lt;&gt;"",IF(C5865+G5865&gt;0,C5865+G5865,""),IF(G5865-C5864&gt;0,G5865-C5864,""))</f>
        <v>3.5</v>
      </c>
      <c r="L5865" s="15">
        <f>if(K5865&lt;&gt;"",if(J5864-J5865&lt;G5865,1,if(G5865=J5864-J5865,"Push",0)),"")</f>
        <v>1</v>
      </c>
      <c r="M5865" s="93" t="str">
        <f t="shared" ref="M5865:V5865" si="340">IF($C5865&lt;&gt;"",IF($C5865+$G5865+M$5435&gt;0,$C5865+$G5865+M$5435,""),IF($G5865-$C5864+M$5435&gt;0,$G5865-$C5864+M$5435,""))</f>
        <v/>
      </c>
      <c r="N5865" s="93">
        <f t="shared" si="340"/>
        <v>8.4</v>
      </c>
      <c r="O5865" s="93" t="str">
        <f t="shared" si="340"/>
        <v/>
      </c>
      <c r="P5865" s="93">
        <f t="shared" si="340"/>
        <v>7.8</v>
      </c>
      <c r="Q5865" s="93">
        <f t="shared" si="340"/>
        <v>7.7</v>
      </c>
      <c r="R5865" s="93">
        <f t="shared" si="340"/>
        <v>3</v>
      </c>
      <c r="S5865" s="93">
        <f t="shared" si="340"/>
        <v>2.6</v>
      </c>
      <c r="T5865" s="93">
        <f t="shared" si="340"/>
        <v>4.1</v>
      </c>
      <c r="U5865" s="93">
        <f t="shared" si="340"/>
        <v>3.4</v>
      </c>
      <c r="V5865" s="93">
        <f t="shared" si="340"/>
        <v>0.9</v>
      </c>
      <c r="W5865" s="93" t="str">
        <f>if(or(B5865="DAV",B5865="DAY",B5865="DUQ",B5865="FOR",B5865="GMU",B5865="GW",B5865="JOES",B5865="LAS",B5865="MASS",B5865="RICH",B5865="SBU",B5865="SLU",B5865="URI",B5865="VCU"),K5865,if(or(B5865="CAM",B5865="CHSO",B5865="GWEB",B5865="HAMP",B5865="HP",B5865="LONG",B5865="PRES",B5865="RAD",B5865="SCUP",B5865="UNCA",B5865="WIN",B5865="BELL",B5865="FGCU",B5865="JAX",B5865="KENN",B5865="LIB",B5865="LIP",B5865="STET",B5865="UNA",B5865="UNF",B5865="APP",B5865="ARST",B5865="CCAR",B5865="GAST",B5865="GASO",B5865="TROY",B5865="TXST",B5865="UALR",B5865="ULL",B5865="ULM",B5865="USA",B5865="UTA"),K5864,""))</f>
        <v/>
      </c>
    </row>
    <row r="5866" hidden="1">
      <c r="A5866" s="98">
        <v>44236.0</v>
      </c>
      <c r="B5866" s="102" t="s">
        <v>182</v>
      </c>
      <c r="C5866" s="11"/>
      <c r="D5866" s="11"/>
      <c r="E5866" s="10"/>
      <c r="F5866" s="11"/>
      <c r="G5866" s="4">
        <v>-5.0</v>
      </c>
      <c r="H5866" s="5">
        <v>-215.0</v>
      </c>
      <c r="I5866" s="12">
        <f>if(H5866&lt;0,-H5866/(-H5866+100),100/(H5866+100))/(if(H5866&lt;0,-H5866/(-H5866+100),100/(H5866+100))+if(H5867&lt;0,-H5867/(-H5867+100),100/(H5867+100)))</f>
        <v>0.6524137931</v>
      </c>
      <c r="J5866" s="5">
        <v>70.0</v>
      </c>
      <c r="K5866" s="14" t="str">
        <f>IF(C5866&lt;&gt;"",IF(C5866+G5866&gt;0,C5866+G5866,""),IF(G5866-C5867&gt;0,G5866-C5867,""))</f>
        <v/>
      </c>
      <c r="L5866" s="15" t="str">
        <f>if(K5866&lt;&gt;"",if(J5867-J5866&lt;G5866,1,if(G5866=J5867-J5866,"Push",0)),"")</f>
        <v/>
      </c>
      <c r="M5866" s="93" t="str">
        <f t="shared" ref="M5866:V5866" si="341">IF($C5866&lt;&gt;"",IF($C5866+$G5866-M$5435&gt;0,$C5866+$G5866-M$5435,""),IF($G5866-$C5867-M$5435&gt;0,$G5866-$C5867-M$5435,""))</f>
        <v/>
      </c>
      <c r="N5866" s="93" t="str">
        <f t="shared" si="341"/>
        <v/>
      </c>
      <c r="O5866" s="93" t="str">
        <f t="shared" si="341"/>
        <v/>
      </c>
      <c r="P5866" s="93" t="str">
        <f t="shared" si="341"/>
        <v/>
      </c>
      <c r="Q5866" s="93" t="str">
        <f t="shared" si="341"/>
        <v/>
      </c>
      <c r="R5866" s="93" t="str">
        <f t="shared" si="341"/>
        <v/>
      </c>
      <c r="S5866" s="93" t="str">
        <f t="shared" si="341"/>
        <v/>
      </c>
      <c r="T5866" s="93" t="str">
        <f t="shared" si="341"/>
        <v/>
      </c>
      <c r="U5866" s="93" t="str">
        <f t="shared" si="341"/>
        <v/>
      </c>
      <c r="V5866" s="93" t="str">
        <f t="shared" si="341"/>
        <v/>
      </c>
      <c r="W5866" s="93" t="str">
        <f>if(or(B5866="DAV",B5866="DAY",B5866="DUQ",B5866="FOR",B5866="GMU",B5866="GW",B5866="JOES",B5866="LAS",B5866="MASS",B5866="RICH",B5866="SBU",B5866="SLU",B5866="URI",B5866="VCU"),K5866,if(or(B5866="CAM",B5866="CHSO",B5866="GWEB",B5866="HAMP",B5866="HP",B5866="LONG",B5866="PRES",B5866="RAD",B5866="SCUP",B5866="UNCA",B5866="WIN",B5866="BELL",B5866="FGCU",B5866="JAX",B5866="KENN",B5866="LIB",B5866="LIP",B5866="STET",B5866="UNA",B5866="UNF",B5866="APP",B5866="ARST",B5866="CCAR",B5866="GAST",B5866="GASO",B5866="TROY",B5866="TXST",B5866="UALR",B5866="ULL",B5866="ULM",B5866="USA",B5866="UTA"),K5867,""))</f>
        <v/>
      </c>
    </row>
    <row r="5867" hidden="1">
      <c r="B5867" s="97" t="s">
        <v>208</v>
      </c>
      <c r="C5867" s="22"/>
      <c r="D5867" s="22"/>
      <c r="F5867" s="22"/>
      <c r="G5867" s="4">
        <v>5.0</v>
      </c>
      <c r="H5867" s="5">
        <v>175.0</v>
      </c>
      <c r="I5867" s="12">
        <f>if(H5867&lt;0,-H5867/(-H5867+100),100/(H5867+100))/(if(H5867&lt;0,-H5867/(-H5867+100),100/(H5867+100))+if(H5866&lt;0,-H5866/(-H5866+100),100/(H5866+100)))</f>
        <v>0.3475862069</v>
      </c>
      <c r="J5867" s="5">
        <v>61.0</v>
      </c>
      <c r="K5867" s="23">
        <f>IF(C5867&lt;&gt;"",IF(C5867+G5867&gt;0,C5867+G5867,""),IF(G5867-C5866&gt;0,G5867-C5866,""))</f>
        <v>5</v>
      </c>
      <c r="L5867" s="15">
        <f>if(K5867&lt;&gt;"",if(J5866-J5867&lt;G5867,1,if(G5867=J5866-J5867,"Push",0)),"")</f>
        <v>0</v>
      </c>
      <c r="M5867" s="93">
        <f t="shared" ref="M5867:V5867" si="342">IF($C5867&lt;&gt;"",IF($C5867+$G5867+M$5435&gt;0,$C5867+$G5867+M$5435,""),IF($G5867-$C5866+M$5435&gt;0,$G5867-$C5866+M$5435,""))</f>
        <v>1.5</v>
      </c>
      <c r="N5867" s="93">
        <f t="shared" si="342"/>
        <v>9.9</v>
      </c>
      <c r="O5867" s="93">
        <f t="shared" si="342"/>
        <v>0.6</v>
      </c>
      <c r="P5867" s="93">
        <f t="shared" si="342"/>
        <v>9.3</v>
      </c>
      <c r="Q5867" s="93">
        <f t="shared" si="342"/>
        <v>9.2</v>
      </c>
      <c r="R5867" s="93">
        <f t="shared" si="342"/>
        <v>4.5</v>
      </c>
      <c r="S5867" s="93">
        <f t="shared" si="342"/>
        <v>4.1</v>
      </c>
      <c r="T5867" s="93">
        <f t="shared" si="342"/>
        <v>5.6</v>
      </c>
      <c r="U5867" s="93">
        <f t="shared" si="342"/>
        <v>4.9</v>
      </c>
      <c r="V5867" s="93">
        <f t="shared" si="342"/>
        <v>2.4</v>
      </c>
      <c r="W5867" s="93" t="str">
        <f>if(or(B5867="DAV",B5867="DAY",B5867="DUQ",B5867="FOR",B5867="GMU",B5867="GW",B5867="JOES",B5867="LAS",B5867="MASS",B5867="RICH",B5867="SBU",B5867="SLU",B5867="URI",B5867="VCU"),K5867,if(or(B5867="CAM",B5867="CHSO",B5867="GWEB",B5867="HAMP",B5867="HP",B5867="LONG",B5867="PRES",B5867="RAD",B5867="SCUP",B5867="UNCA",B5867="WIN",B5867="BELL",B5867="FGCU",B5867="JAX",B5867="KENN",B5867="LIB",B5867="LIP",B5867="STET",B5867="UNA",B5867="UNF",B5867="APP",B5867="ARST",B5867="CCAR",B5867="GAST",B5867="GASO",B5867="TROY",B5867="TXST",B5867="UALR",B5867="ULL",B5867="ULM",B5867="USA",B5867="UTA"),K5866,""))</f>
        <v/>
      </c>
    </row>
    <row r="5868" hidden="1">
      <c r="A5868" s="98">
        <v>44236.0</v>
      </c>
      <c r="B5868" s="102" t="s">
        <v>255</v>
      </c>
      <c r="C5868" s="11"/>
      <c r="D5868" s="11"/>
      <c r="E5868" s="10">
        <v>91.0</v>
      </c>
      <c r="F5868" s="11"/>
      <c r="G5868" s="4">
        <v>1.5</v>
      </c>
      <c r="H5868" s="5">
        <v>100.0</v>
      </c>
      <c r="I5868" s="12">
        <f>if(H5868&lt;0,-H5868/(-H5868+100),100/(H5868+100))/(if(H5868&lt;0,-H5868/(-H5868+100),100/(H5868+100))+if(H5869&lt;0,-H5869/(-H5869+100),100/(H5869+100)))</f>
        <v>0.4782608696</v>
      </c>
      <c r="J5868" s="5">
        <v>77.0</v>
      </c>
      <c r="K5868" s="14">
        <f>IF(C5868&lt;&gt;"",IF(C5868+G5868&gt;0,C5868+G5868,""),IF(G5868-C5869&gt;0,G5868-C5869,""))</f>
        <v>0.3</v>
      </c>
      <c r="L5868" s="15">
        <f>if(K5868&lt;&gt;"",if(J5869-J5868&lt;G5868,1,if(G5868=J5869-J5868,"Push",0)),"")</f>
        <v>1</v>
      </c>
      <c r="M5868" s="93">
        <f t="shared" ref="M5868:V5868" si="343">IF($C5868&lt;&gt;"",IF($C5868+$G5868-M$5435&gt;0,$C5868+$G5868-M$5435,""),IF($G5868-$C5869-M$5435&gt;0,$G5868-$C5869-M$5435,""))</f>
        <v>3.8</v>
      </c>
      <c r="N5868" s="93" t="str">
        <f t="shared" si="343"/>
        <v/>
      </c>
      <c r="O5868" s="93">
        <f t="shared" si="343"/>
        <v>4.7</v>
      </c>
      <c r="P5868" s="93" t="str">
        <f t="shared" si="343"/>
        <v/>
      </c>
      <c r="Q5868" s="93" t="str">
        <f t="shared" si="343"/>
        <v/>
      </c>
      <c r="R5868" s="93">
        <f t="shared" si="343"/>
        <v>0.8</v>
      </c>
      <c r="S5868" s="93">
        <f t="shared" si="343"/>
        <v>1.2</v>
      </c>
      <c r="T5868" s="93" t="str">
        <f t="shared" si="343"/>
        <v/>
      </c>
      <c r="U5868" s="93">
        <f t="shared" si="343"/>
        <v>0.4</v>
      </c>
      <c r="V5868" s="93">
        <f t="shared" si="343"/>
        <v>2.9</v>
      </c>
      <c r="W5868" s="93" t="str">
        <f>if(or(B5868="DAV",B5868="DAY",B5868="DUQ",B5868="FOR",B5868="GMU",B5868="GW",B5868="JOES",B5868="LAS",B5868="MASS",B5868="RICH",B5868="SBU",B5868="SLU",B5868="URI",B5868="VCU"),K5868,if(or(B5868="CAM",B5868="CHSO",B5868="GWEB",B5868="HAMP",B5868="HP",B5868="LONG",B5868="PRES",B5868="RAD",B5868="SCUP",B5868="UNCA",B5868="WIN",B5868="BELL",B5868="FGCU",B5868="JAX",B5868="KENN",B5868="LIB",B5868="LIP",B5868="STET",B5868="UNA",B5868="UNF",B5868="APP",B5868="ARST",B5868="CCAR",B5868="GAST",B5868="GASO",B5868="TROY",B5868="TXST",B5868="UALR",B5868="ULL",B5868="ULM",B5868="USA",B5868="UTA"),K5869,""))</f>
        <v/>
      </c>
    </row>
    <row r="5869" hidden="1">
      <c r="B5869" s="97" t="s">
        <v>100</v>
      </c>
      <c r="C5869" s="22">
        <v>1.2</v>
      </c>
      <c r="D5869" s="101">
        <v>0.545</v>
      </c>
      <c r="F5869" s="22"/>
      <c r="G5869" s="4">
        <v>-1.5</v>
      </c>
      <c r="H5869" s="5">
        <v>-120.0</v>
      </c>
      <c r="I5869" s="12">
        <f>if(H5869&lt;0,-H5869/(-H5869+100),100/(H5869+100))/(if(H5869&lt;0,-H5869/(-H5869+100),100/(H5869+100))+if(H5868&lt;0,-H5868/(-H5868+100),100/(H5868+100)))</f>
        <v>0.5217391304</v>
      </c>
      <c r="J5869" s="5">
        <v>68.0</v>
      </c>
      <c r="K5869" s="23" t="str">
        <f>IF(C5869&lt;&gt;"",IF(C5869+G5869&gt;0,C5869+G5869,""),IF(G5869-C5868&gt;0,G5869-C5868,""))</f>
        <v/>
      </c>
      <c r="L5869" s="15" t="str">
        <f>if(K5869&lt;&gt;"",if(J5868-J5869&lt;G5869,1,if(G5869=J5868-J5869,"Push",0)),"")</f>
        <v/>
      </c>
      <c r="M5869" s="93" t="str">
        <f t="shared" ref="M5869:V5869" si="344">IF($C5869&lt;&gt;"",IF($C5869+$G5869+M$5435&gt;0,$C5869+$G5869+M$5435,""),IF($G5869-$C5868+M$5435&gt;0,$G5869-$C5868+M$5435,""))</f>
        <v/>
      </c>
      <c r="N5869" s="93">
        <f t="shared" si="344"/>
        <v>4.6</v>
      </c>
      <c r="O5869" s="93" t="str">
        <f t="shared" si="344"/>
        <v/>
      </c>
      <c r="P5869" s="93">
        <f t="shared" si="344"/>
        <v>4</v>
      </c>
      <c r="Q5869" s="93">
        <f t="shared" si="344"/>
        <v>3.9</v>
      </c>
      <c r="R5869" s="93" t="str">
        <f t="shared" si="344"/>
        <v/>
      </c>
      <c r="S5869" s="93" t="str">
        <f t="shared" si="344"/>
        <v/>
      </c>
      <c r="T5869" s="93">
        <f t="shared" si="344"/>
        <v>0.3</v>
      </c>
      <c r="U5869" s="93" t="str">
        <f t="shared" si="344"/>
        <v/>
      </c>
      <c r="V5869" s="93" t="str">
        <f t="shared" si="344"/>
        <v/>
      </c>
      <c r="W5869" s="93" t="str">
        <f>if(or(B5869="DAV",B5869="DAY",B5869="DUQ",B5869="FOR",B5869="GMU",B5869="GW",B5869="JOES",B5869="LAS",B5869="MASS",B5869="RICH",B5869="SBU",B5869="SLU",B5869="URI",B5869="VCU"),K5869,if(or(B5869="CAM",B5869="CHSO",B5869="GWEB",B5869="HAMP",B5869="HP",B5869="LONG",B5869="PRES",B5869="RAD",B5869="SCUP",B5869="UNCA",B5869="WIN",B5869="BELL",B5869="FGCU",B5869="JAX",B5869="KENN",B5869="LIB",B5869="LIP",B5869="STET",B5869="UNA",B5869="UNF",B5869="APP",B5869="ARST",B5869="CCAR",B5869="GAST",B5869="GASO",B5869="TROY",B5869="TXST",B5869="UALR",B5869="ULL",B5869="ULM",B5869="USA",B5869="UTA"),K5868,""))</f>
        <v/>
      </c>
    </row>
    <row r="5870" hidden="1">
      <c r="A5870" s="98">
        <v>44236.0</v>
      </c>
      <c r="B5870" s="102" t="s">
        <v>122</v>
      </c>
      <c r="C5870" s="11">
        <v>8.6</v>
      </c>
      <c r="D5870" s="103">
        <v>0.755</v>
      </c>
      <c r="E5870" s="10">
        <v>76.7</v>
      </c>
      <c r="F5870" s="11"/>
      <c r="G5870" s="4">
        <v>-6.0</v>
      </c>
      <c r="H5870" s="5">
        <v>-265.0</v>
      </c>
      <c r="I5870" s="12">
        <f>if(H5870&lt;0,-H5870/(-H5870+100),100/(H5870+100))/(if(H5870&lt;0,-H5870/(-H5870+100),100/(H5870+100))+if(H5871&lt;0,-H5871/(-H5871+100),100/(H5871+100)))</f>
        <v>0.6923725242</v>
      </c>
      <c r="J5870" s="5">
        <v>81.0</v>
      </c>
      <c r="K5870" s="14">
        <f>IF(C5870&lt;&gt;"",IF(C5870+G5870&gt;0,C5870+G5870,""),IF(G5870-C5871&gt;0,G5870-C5871,""))</f>
        <v>2.6</v>
      </c>
      <c r="L5870" s="15">
        <f>if(K5870&lt;&gt;"",if(J5871-J5870&lt;G5870,1,if(G5870=J5871-J5870,"Push",0)),"")</f>
        <v>0</v>
      </c>
      <c r="M5870" s="93">
        <f t="shared" ref="M5870:V5870" si="345">IF($C5870&lt;&gt;"",IF($C5870+$G5870-M$5435&gt;0,$C5870+$G5870-M$5435,""),IF($G5870-$C5871-M$5435&gt;0,$G5870-$C5871-M$5435,""))</f>
        <v>6.1</v>
      </c>
      <c r="N5870" s="93" t="str">
        <f t="shared" si="345"/>
        <v/>
      </c>
      <c r="O5870" s="93">
        <f t="shared" si="345"/>
        <v>7</v>
      </c>
      <c r="P5870" s="93" t="str">
        <f t="shared" si="345"/>
        <v/>
      </c>
      <c r="Q5870" s="93" t="str">
        <f t="shared" si="345"/>
        <v/>
      </c>
      <c r="R5870" s="93">
        <f t="shared" si="345"/>
        <v>3.1</v>
      </c>
      <c r="S5870" s="93">
        <f t="shared" si="345"/>
        <v>3.5</v>
      </c>
      <c r="T5870" s="93">
        <f t="shared" si="345"/>
        <v>2</v>
      </c>
      <c r="U5870" s="93">
        <f t="shared" si="345"/>
        <v>2.7</v>
      </c>
      <c r="V5870" s="93">
        <f t="shared" si="345"/>
        <v>5.2</v>
      </c>
      <c r="W5870" s="93" t="str">
        <f>if(or(B5870="DAV",B5870="DAY",B5870="DUQ",B5870="FOR",B5870="GMU",B5870="GW",B5870="JOES",B5870="LAS",B5870="MASS",B5870="RICH",B5870="SBU",B5870="SLU",B5870="URI",B5870="VCU"),K5870,if(or(B5870="CAM",B5870="CHSO",B5870="GWEB",B5870="HAMP",B5870="HP",B5870="LONG",B5870="PRES",B5870="RAD",B5870="SCUP",B5870="UNCA",B5870="WIN",B5870="BELL",B5870="FGCU",B5870="JAX",B5870="KENN",B5870="LIB",B5870="LIP",B5870="STET",B5870="UNA",B5870="UNF",B5870="APP",B5870="ARST",B5870="CCAR",B5870="GAST",B5870="GASO",B5870="TROY",B5870="TXST",B5870="UALR",B5870="ULL",B5870="ULM",B5870="USA",B5870="UTA"),K5871,""))</f>
        <v/>
      </c>
    </row>
    <row r="5871" hidden="1">
      <c r="B5871" s="97" t="s">
        <v>274</v>
      </c>
      <c r="C5871" s="22"/>
      <c r="D5871" s="22"/>
      <c r="F5871" s="22"/>
      <c r="G5871" s="4">
        <v>6.0</v>
      </c>
      <c r="H5871" s="5">
        <v>210.0</v>
      </c>
      <c r="I5871" s="12">
        <f>if(H5871&lt;0,-H5871/(-H5871+100),100/(H5871+100))/(if(H5871&lt;0,-H5871/(-H5871+100),100/(H5871+100))+if(H5870&lt;0,-H5870/(-H5870+100),100/(H5870+100)))</f>
        <v>0.3076274758</v>
      </c>
      <c r="J5871" s="5">
        <v>78.0</v>
      </c>
      <c r="K5871" s="23" t="str">
        <f>IF(C5871&lt;&gt;"",IF(C5871+G5871&gt;0,C5871+G5871,""),IF(G5871-C5870&gt;0,G5871-C5870,""))</f>
        <v/>
      </c>
      <c r="L5871" s="15" t="str">
        <f>if(K5871&lt;&gt;"",if(J5870-J5871&lt;G5871,1,if(G5871=J5870-J5871,"Push",0)),"")</f>
        <v/>
      </c>
      <c r="M5871" s="93" t="str">
        <f t="shared" ref="M5871:V5871" si="346">IF($C5871&lt;&gt;"",IF($C5871+$G5871+M$5435&gt;0,$C5871+$G5871+M$5435,""),IF($G5871-$C5870+M$5435&gt;0,$G5871-$C5870+M$5435,""))</f>
        <v/>
      </c>
      <c r="N5871" s="93">
        <f t="shared" si="346"/>
        <v>2.3</v>
      </c>
      <c r="O5871" s="93" t="str">
        <f t="shared" si="346"/>
        <v/>
      </c>
      <c r="P5871" s="93">
        <f t="shared" si="346"/>
        <v>1.7</v>
      </c>
      <c r="Q5871" s="93">
        <f t="shared" si="346"/>
        <v>1.6</v>
      </c>
      <c r="R5871" s="93" t="str">
        <f t="shared" si="346"/>
        <v/>
      </c>
      <c r="S5871" s="93" t="str">
        <f t="shared" si="346"/>
        <v/>
      </c>
      <c r="T5871" s="93" t="str">
        <f t="shared" si="346"/>
        <v/>
      </c>
      <c r="U5871" s="93" t="str">
        <f t="shared" si="346"/>
        <v/>
      </c>
      <c r="V5871" s="93" t="str">
        <f t="shared" si="346"/>
        <v/>
      </c>
      <c r="W5871" s="93" t="str">
        <f>if(or(B5871="DAV",B5871="DAY",B5871="DUQ",B5871="FOR",B5871="GMU",B5871="GW",B5871="JOES",B5871="LAS",B5871="MASS",B5871="RICH",B5871="SBU",B5871="SLU",B5871="URI",B5871="VCU"),K5871,if(or(B5871="CAM",B5871="CHSO",B5871="GWEB",B5871="HAMP",B5871="HP",B5871="LONG",B5871="PRES",B5871="RAD",B5871="SCUP",B5871="UNCA",B5871="WIN",B5871="BELL",B5871="FGCU",B5871="JAX",B5871="KENN",B5871="LIB",B5871="LIP",B5871="STET",B5871="UNA",B5871="UNF",B5871="APP",B5871="ARST",B5871="CCAR",B5871="GAST",B5871="GASO",B5871="TROY",B5871="TXST",B5871="UALR",B5871="ULL",B5871="ULM",B5871="USA",B5871="UTA"),K5870,""))</f>
        <v/>
      </c>
    </row>
    <row r="5872" hidden="1">
      <c r="A5872" s="98">
        <v>44236.0</v>
      </c>
      <c r="B5872" s="102" t="s">
        <v>285</v>
      </c>
      <c r="C5872" s="11"/>
      <c r="D5872" s="11"/>
      <c r="E5872" s="10">
        <v>88.1</v>
      </c>
      <c r="F5872" s="11"/>
      <c r="G5872" s="4">
        <v>3.0</v>
      </c>
      <c r="H5872" s="5">
        <v>130.0</v>
      </c>
      <c r="I5872" s="12">
        <f>if(H5872&lt;0,-H5872/(-H5872+100),100/(H5872+100))/(if(H5872&lt;0,-H5872/(-H5872+100),100/(H5872+100))+if(H5873&lt;0,-H5873/(-H5873+100),100/(H5873+100)))</f>
        <v>0.4157903252</v>
      </c>
      <c r="J5872" s="5">
        <v>58.0</v>
      </c>
      <c r="K5872" s="14">
        <f>IF(C5872&lt;&gt;"",IF(C5872+G5872&gt;0,C5872+G5872,""),IF(G5872-C5873&gt;0,G5872-C5873,""))</f>
        <v>2.4</v>
      </c>
      <c r="L5872" s="15">
        <f>if(K5872&lt;&gt;"",if(J5873-J5872&lt;G5872,1,if(G5872=J5873-J5872,"Push",0)),"")</f>
        <v>1</v>
      </c>
      <c r="M5872" s="93">
        <f t="shared" ref="M5872:V5872" si="347">IF($C5872&lt;&gt;"",IF($C5872+$G5872-M$5435&gt;0,$C5872+$G5872-M$5435,""),IF($G5872-$C5873-M$5435&gt;0,$G5872-$C5873-M$5435,""))</f>
        <v>5.9</v>
      </c>
      <c r="N5872" s="93" t="str">
        <f t="shared" si="347"/>
        <v/>
      </c>
      <c r="O5872" s="93">
        <f t="shared" si="347"/>
        <v>6.8</v>
      </c>
      <c r="P5872" s="93" t="str">
        <f t="shared" si="347"/>
        <v/>
      </c>
      <c r="Q5872" s="93" t="str">
        <f t="shared" si="347"/>
        <v/>
      </c>
      <c r="R5872" s="93">
        <f t="shared" si="347"/>
        <v>2.9</v>
      </c>
      <c r="S5872" s="93">
        <f t="shared" si="347"/>
        <v>3.3</v>
      </c>
      <c r="T5872" s="93">
        <f t="shared" si="347"/>
        <v>1.8</v>
      </c>
      <c r="U5872" s="93">
        <f t="shared" si="347"/>
        <v>2.5</v>
      </c>
      <c r="V5872" s="93">
        <f t="shared" si="347"/>
        <v>5</v>
      </c>
      <c r="W5872" s="93" t="str">
        <f>if(or(B5872="DAV",B5872="DAY",B5872="DUQ",B5872="FOR",B5872="GMU",B5872="GW",B5872="JOES",B5872="LAS",B5872="MASS",B5872="RICH",B5872="SBU",B5872="SLU",B5872="URI",B5872="VCU"),K5872,if(or(B5872="CAM",B5872="CHSO",B5872="GWEB",B5872="HAMP",B5872="HP",B5872="LONG",B5872="PRES",B5872="RAD",B5872="SCUP",B5872="UNCA",B5872="WIN",B5872="BELL",B5872="FGCU",B5872="JAX",B5872="KENN",B5872="LIB",B5872="LIP",B5872="STET",B5872="UNA",B5872="UNF",B5872="APP",B5872="ARST",B5872="CCAR",B5872="GAST",B5872="GASO",B5872="TROY",B5872="TXST",B5872="UALR",B5872="ULL",B5872="ULM",B5872="USA",B5872="UTA"),K5873,""))</f>
        <v/>
      </c>
    </row>
    <row r="5873" hidden="1">
      <c r="B5873" s="97" t="s">
        <v>54</v>
      </c>
      <c r="C5873" s="22">
        <v>0.6</v>
      </c>
      <c r="D5873" s="101">
        <v>0.522</v>
      </c>
      <c r="F5873" s="22"/>
      <c r="G5873" s="4">
        <v>-3.0</v>
      </c>
      <c r="H5873" s="5">
        <v>-157.0</v>
      </c>
      <c r="I5873" s="12">
        <f>if(H5873&lt;0,-H5873/(-H5873+100),100/(H5873+100))/(if(H5873&lt;0,-H5873/(-H5873+100),100/(H5873+100))+if(H5872&lt;0,-H5872/(-H5872+100),100/(H5872+100)))</f>
        <v>0.5842096748</v>
      </c>
      <c r="J5873" s="5">
        <v>60.0</v>
      </c>
      <c r="K5873" s="23" t="str">
        <f>IF(C5873&lt;&gt;"",IF(C5873+G5873&gt;0,C5873+G5873,""),IF(G5873-C5872&gt;0,G5873-C5872,""))</f>
        <v/>
      </c>
      <c r="L5873" s="15" t="str">
        <f>if(K5873&lt;&gt;"",if(J5872-J5873&lt;G5873,1,if(G5873=J5872-J5873,"Push",0)),"")</f>
        <v/>
      </c>
      <c r="M5873" s="93" t="str">
        <f t="shared" ref="M5873:V5873" si="348">IF($C5873&lt;&gt;"",IF($C5873+$G5873+M$5435&gt;0,$C5873+$G5873+M$5435,""),IF($G5873-$C5872+M$5435&gt;0,$G5873-$C5872+M$5435,""))</f>
        <v/>
      </c>
      <c r="N5873" s="93">
        <f t="shared" si="348"/>
        <v>2.5</v>
      </c>
      <c r="O5873" s="93" t="str">
        <f t="shared" si="348"/>
        <v/>
      </c>
      <c r="P5873" s="93">
        <f t="shared" si="348"/>
        <v>1.9</v>
      </c>
      <c r="Q5873" s="93">
        <f t="shared" si="348"/>
        <v>1.8</v>
      </c>
      <c r="R5873" s="93" t="str">
        <f t="shared" si="348"/>
        <v/>
      </c>
      <c r="S5873" s="93" t="str">
        <f t="shared" si="348"/>
        <v/>
      </c>
      <c r="T5873" s="93" t="str">
        <f t="shared" si="348"/>
        <v/>
      </c>
      <c r="U5873" s="93" t="str">
        <f t="shared" si="348"/>
        <v/>
      </c>
      <c r="V5873" s="93" t="str">
        <f t="shared" si="348"/>
        <v/>
      </c>
      <c r="W5873" s="93" t="str">
        <f>if(or(B5873="DAV",B5873="DAY",B5873="DUQ",B5873="FOR",B5873="GMU",B5873="GW",B5873="JOES",B5873="LAS",B5873="MASS",B5873="RICH",B5873="SBU",B5873="SLU",B5873="URI",B5873="VCU"),K5873,if(or(B5873="CAM",B5873="CHSO",B5873="GWEB",B5873="HAMP",B5873="HP",B5873="LONG",B5873="PRES",B5873="RAD",B5873="SCUP",B5873="UNCA",B5873="WIN",B5873="BELL",B5873="FGCU",B5873="JAX",B5873="KENN",B5873="LIB",B5873="LIP",B5873="STET",B5873="UNA",B5873="UNF",B5873="APP",B5873="ARST",B5873="CCAR",B5873="GAST",B5873="GASO",B5873="TROY",B5873="TXST",B5873="UALR",B5873="ULL",B5873="ULM",B5873="USA",B5873="UTA"),K5872,""))</f>
        <v/>
      </c>
    </row>
    <row r="5874" hidden="1">
      <c r="A5874" s="98">
        <v>44236.0</v>
      </c>
      <c r="B5874" s="102" t="s">
        <v>176</v>
      </c>
      <c r="C5874" s="11">
        <v>3.2</v>
      </c>
      <c r="D5874" s="103">
        <v>0.615</v>
      </c>
      <c r="E5874" s="10">
        <v>85.6</v>
      </c>
      <c r="F5874" s="11"/>
      <c r="G5874" s="4">
        <v>1.0</v>
      </c>
      <c r="H5874" s="5">
        <v>100.0</v>
      </c>
      <c r="I5874" s="12">
        <f>if(H5874&lt;0,-H5874/(-H5874+100),100/(H5874+100))/(if(H5874&lt;0,-H5874/(-H5874+100),100/(H5874+100))+if(H5875&lt;0,-H5875/(-H5875+100),100/(H5875+100)))</f>
        <v>0.4801762115</v>
      </c>
      <c r="J5874" s="5">
        <v>81.0</v>
      </c>
      <c r="K5874" s="14">
        <f>IF(C5874&lt;&gt;"",IF(C5874+G5874&gt;0,C5874+G5874,""),IF(G5874-C5875&gt;0,G5874-C5875,""))</f>
        <v>4.2</v>
      </c>
      <c r="L5874" s="15">
        <f>if(K5874&lt;&gt;"",if(J5875-J5874&lt;G5874,1,if(G5874=J5875-J5874,"Push",0)),"")</f>
        <v>1</v>
      </c>
      <c r="M5874" s="93">
        <f t="shared" ref="M5874:V5874" si="349">IF($C5874&lt;&gt;"",IF($C5874+$G5874-M$5435&gt;0,$C5874+$G5874-M$5435,""),IF($G5874-$C5875-M$5435&gt;0,$G5874-$C5875-M$5435,""))</f>
        <v>7.7</v>
      </c>
      <c r="N5874" s="93" t="str">
        <f t="shared" si="349"/>
        <v/>
      </c>
      <c r="O5874" s="93">
        <f t="shared" si="349"/>
        <v>8.6</v>
      </c>
      <c r="P5874" s="93" t="str">
        <f t="shared" si="349"/>
        <v/>
      </c>
      <c r="Q5874" s="93" t="str">
        <f t="shared" si="349"/>
        <v/>
      </c>
      <c r="R5874" s="93">
        <f t="shared" si="349"/>
        <v>4.7</v>
      </c>
      <c r="S5874" s="93">
        <f t="shared" si="349"/>
        <v>5.1</v>
      </c>
      <c r="T5874" s="93">
        <f t="shared" si="349"/>
        <v>3.6</v>
      </c>
      <c r="U5874" s="93">
        <f t="shared" si="349"/>
        <v>4.3</v>
      </c>
      <c r="V5874" s="93">
        <f t="shared" si="349"/>
        <v>6.8</v>
      </c>
      <c r="W5874" s="93" t="str">
        <f>if(or(B5874="DAV",B5874="DAY",B5874="DUQ",B5874="FOR",B5874="GMU",B5874="GW",B5874="JOES",B5874="LAS",B5874="MASS",B5874="RICH",B5874="SBU",B5874="SLU",B5874="URI",B5874="VCU"),K5874,if(or(B5874="CAM",B5874="CHSO",B5874="GWEB",B5874="HAMP",B5874="HP",B5874="LONG",B5874="PRES",B5874="RAD",B5874="SCUP",B5874="UNCA",B5874="WIN",B5874="BELL",B5874="FGCU",B5874="JAX",B5874="KENN",B5874="LIB",B5874="LIP",B5874="STET",B5874="UNA",B5874="UNF",B5874="APP",B5874="ARST",B5874="CCAR",B5874="GAST",B5874="GASO",B5874="TROY",B5874="TXST",B5874="UALR",B5874="ULL",B5874="ULM",B5874="USA",B5874="UTA"),K5875,""))</f>
        <v/>
      </c>
    </row>
    <row r="5875" hidden="1">
      <c r="B5875" s="97" t="s">
        <v>96</v>
      </c>
      <c r="C5875" s="22"/>
      <c r="D5875" s="22"/>
      <c r="F5875" s="22"/>
      <c r="G5875" s="4">
        <v>-1.0</v>
      </c>
      <c r="H5875" s="5">
        <v>-118.0</v>
      </c>
      <c r="I5875" s="12">
        <f>if(H5875&lt;0,-H5875/(-H5875+100),100/(H5875+100))/(if(H5875&lt;0,-H5875/(-H5875+100),100/(H5875+100))+if(H5874&lt;0,-H5874/(-H5874+100),100/(H5874+100)))</f>
        <v>0.5198237885</v>
      </c>
      <c r="J5875" s="5">
        <v>80.0</v>
      </c>
      <c r="K5875" s="23" t="str">
        <f>IF(C5875&lt;&gt;"",IF(C5875+G5875&gt;0,C5875+G5875,""),IF(G5875-C5874&gt;0,G5875-C5874,""))</f>
        <v/>
      </c>
      <c r="L5875" s="15" t="str">
        <f>if(K5875&lt;&gt;"",if(J5874-J5875&lt;G5875,1,if(G5875=J5874-J5875,"Push",0)),"")</f>
        <v/>
      </c>
      <c r="M5875" s="93" t="str">
        <f t="shared" ref="M5875:V5875" si="350">IF($C5875&lt;&gt;"",IF($C5875+$G5875+M$5435&gt;0,$C5875+$G5875+M$5435,""),IF($G5875-$C5874+M$5435&gt;0,$G5875-$C5874+M$5435,""))</f>
        <v/>
      </c>
      <c r="N5875" s="93">
        <f t="shared" si="350"/>
        <v>0.7</v>
      </c>
      <c r="O5875" s="93" t="str">
        <f t="shared" si="350"/>
        <v/>
      </c>
      <c r="P5875" s="93">
        <f t="shared" si="350"/>
        <v>0.1</v>
      </c>
      <c r="Q5875" s="93" t="str">
        <f t="shared" si="350"/>
        <v/>
      </c>
      <c r="R5875" s="93" t="str">
        <f t="shared" si="350"/>
        <v/>
      </c>
      <c r="S5875" s="93" t="str">
        <f t="shared" si="350"/>
        <v/>
      </c>
      <c r="T5875" s="93" t="str">
        <f t="shared" si="350"/>
        <v/>
      </c>
      <c r="U5875" s="93" t="str">
        <f t="shared" si="350"/>
        <v/>
      </c>
      <c r="V5875" s="93" t="str">
        <f t="shared" si="350"/>
        <v/>
      </c>
      <c r="W5875" s="93" t="str">
        <f>if(or(B5875="DAV",B5875="DAY",B5875="DUQ",B5875="FOR",B5875="GMU",B5875="GW",B5875="JOES",B5875="LAS",B5875="MASS",B5875="RICH",B5875="SBU",B5875="SLU",B5875="URI",B5875="VCU"),K5875,if(or(B5875="CAM",B5875="CHSO",B5875="GWEB",B5875="HAMP",B5875="HP",B5875="LONG",B5875="PRES",B5875="RAD",B5875="SCUP",B5875="UNCA",B5875="WIN",B5875="BELL",B5875="FGCU",B5875="JAX",B5875="KENN",B5875="LIB",B5875="LIP",B5875="STET",B5875="UNA",B5875="UNF",B5875="APP",B5875="ARST",B5875="CCAR",B5875="GAST",B5875="GASO",B5875="TROY",B5875="TXST",B5875="UALR",B5875="ULL",B5875="ULM",B5875="USA",B5875="UTA"),K5874,""))</f>
        <v/>
      </c>
    </row>
    <row r="5876" hidden="1">
      <c r="A5876" s="98">
        <v>44236.0</v>
      </c>
      <c r="B5876" s="102" t="s">
        <v>342</v>
      </c>
      <c r="C5876" s="11">
        <v>1.2</v>
      </c>
      <c r="D5876" s="103">
        <v>0.544</v>
      </c>
      <c r="E5876" s="10">
        <v>69.5</v>
      </c>
      <c r="F5876" s="11"/>
      <c r="G5876" s="4">
        <v>1.0</v>
      </c>
      <c r="H5876" s="5">
        <v>-105.0</v>
      </c>
      <c r="I5876" s="12">
        <f>if(H5876&lt;0,-H5876/(-H5876+100),100/(H5876+100))/(if(H5876&lt;0,-H5876/(-H5876+100),100/(H5876+100))+if(H5877&lt;0,-H5877/(-H5877+100),100/(H5877+100)))</f>
        <v>0.4891657638</v>
      </c>
      <c r="J5876" s="5">
        <v>71.0</v>
      </c>
      <c r="K5876" s="14">
        <f>IF(C5876&lt;&gt;"",IF(C5876+G5876&gt;0,C5876+G5876,""),IF(G5876-C5877&gt;0,G5876-C5877,""))</f>
        <v>2.2</v>
      </c>
      <c r="L5876" s="15">
        <f>if(K5876&lt;&gt;"",if(J5877-J5876&lt;G5876,1,if(G5876=J5877-J5876,"Push",0)),"")</f>
        <v>1</v>
      </c>
      <c r="M5876" s="93">
        <f t="shared" ref="M5876:V5876" si="351">IF($C5876&lt;&gt;"",IF($C5876+$G5876-M$5435&gt;0,$C5876+$G5876-M$5435,""),IF($G5876-$C5877-M$5435&gt;0,$G5876-$C5877-M$5435,""))</f>
        <v>5.7</v>
      </c>
      <c r="N5876" s="93" t="str">
        <f t="shared" si="351"/>
        <v/>
      </c>
      <c r="O5876" s="93">
        <f t="shared" si="351"/>
        <v>6.6</v>
      </c>
      <c r="P5876" s="93" t="str">
        <f t="shared" si="351"/>
        <v/>
      </c>
      <c r="Q5876" s="93" t="str">
        <f t="shared" si="351"/>
        <v/>
      </c>
      <c r="R5876" s="93">
        <f t="shared" si="351"/>
        <v>2.7</v>
      </c>
      <c r="S5876" s="93">
        <f t="shared" si="351"/>
        <v>3.1</v>
      </c>
      <c r="T5876" s="93">
        <f t="shared" si="351"/>
        <v>1.6</v>
      </c>
      <c r="U5876" s="93">
        <f t="shared" si="351"/>
        <v>2.3</v>
      </c>
      <c r="V5876" s="93">
        <f t="shared" si="351"/>
        <v>4.8</v>
      </c>
      <c r="W5876" s="93" t="str">
        <f>if(or(B5876="DAV",B5876="DAY",B5876="DUQ",B5876="FOR",B5876="GMU",B5876="GW",B5876="JOES",B5876="LAS",B5876="MASS",B5876="RICH",B5876="SBU",B5876="SLU",B5876="URI",B5876="VCU"),K5876,if(or(B5876="CAM",B5876="CHSO",B5876="GWEB",B5876="HAMP",B5876="HP",B5876="LONG",B5876="PRES",B5876="RAD",B5876="SCUP",B5876="UNCA",B5876="WIN",B5876="BELL",B5876="FGCU",B5876="JAX",B5876="KENN",B5876="LIB",B5876="LIP",B5876="STET",B5876="UNA",B5876="UNF",B5876="APP",B5876="ARST",B5876="CCAR",B5876="GAST",B5876="GASO",B5876="TROY",B5876="TXST",B5876="UALR",B5876="ULL",B5876="ULM",B5876="USA",B5876="UTA"),K5877,""))</f>
        <v/>
      </c>
    </row>
    <row r="5877" hidden="1">
      <c r="B5877" s="97" t="s">
        <v>49</v>
      </c>
      <c r="C5877" s="22"/>
      <c r="D5877" s="22"/>
      <c r="F5877" s="22"/>
      <c r="G5877" s="4">
        <v>-1.0</v>
      </c>
      <c r="H5877" s="5">
        <v>-115.0</v>
      </c>
      <c r="I5877" s="12">
        <f>if(H5877&lt;0,-H5877/(-H5877+100),100/(H5877+100))/(if(H5877&lt;0,-H5877/(-H5877+100),100/(H5877+100))+if(H5876&lt;0,-H5876/(-H5876+100),100/(H5876+100)))</f>
        <v>0.5108342362</v>
      </c>
      <c r="J5877" s="5">
        <v>61.0</v>
      </c>
      <c r="K5877" s="23" t="str">
        <f>IF(C5877&lt;&gt;"",IF(C5877+G5877&gt;0,C5877+G5877,""),IF(G5877-C5876&gt;0,G5877-C5876,""))</f>
        <v/>
      </c>
      <c r="L5877" s="15" t="str">
        <f>if(K5877&lt;&gt;"",if(J5876-J5877&lt;G5877,1,if(G5877=J5876-J5877,"Push",0)),"")</f>
        <v/>
      </c>
      <c r="M5877" s="93" t="str">
        <f t="shared" ref="M5877:V5877" si="352">IF($C5877&lt;&gt;"",IF($C5877+$G5877+M$5435&gt;0,$C5877+$G5877+M$5435,""),IF($G5877-$C5876+M$5435&gt;0,$G5877-$C5876+M$5435,""))</f>
        <v/>
      </c>
      <c r="N5877" s="93">
        <f t="shared" si="352"/>
        <v>2.7</v>
      </c>
      <c r="O5877" s="93" t="str">
        <f t="shared" si="352"/>
        <v/>
      </c>
      <c r="P5877" s="93">
        <f t="shared" si="352"/>
        <v>2.1</v>
      </c>
      <c r="Q5877" s="93">
        <f t="shared" si="352"/>
        <v>2</v>
      </c>
      <c r="R5877" s="93" t="str">
        <f t="shared" si="352"/>
        <v/>
      </c>
      <c r="S5877" s="93" t="str">
        <f t="shared" si="352"/>
        <v/>
      </c>
      <c r="T5877" s="93" t="str">
        <f t="shared" si="352"/>
        <v/>
      </c>
      <c r="U5877" s="93" t="str">
        <f t="shared" si="352"/>
        <v/>
      </c>
      <c r="V5877" s="93" t="str">
        <f t="shared" si="352"/>
        <v/>
      </c>
      <c r="W5877" s="93" t="str">
        <f>if(or(B5877="DAV",B5877="DAY",B5877="DUQ",B5877="FOR",B5877="GMU",B5877="GW",B5877="JOES",B5877="LAS",B5877="MASS",B5877="RICH",B5877="SBU",B5877="SLU",B5877="URI",B5877="VCU"),K5877,if(or(B5877="CAM",B5877="CHSO",B5877="GWEB",B5877="HAMP",B5877="HP",B5877="LONG",B5877="PRES",B5877="RAD",B5877="SCUP",B5877="UNCA",B5877="WIN",B5877="BELL",B5877="FGCU",B5877="JAX",B5877="KENN",B5877="LIB",B5877="LIP",B5877="STET",B5877="UNA",B5877="UNF",B5877="APP",B5877="ARST",B5877="CCAR",B5877="GAST",B5877="GASO",B5877="TROY",B5877="TXST",B5877="UALR",B5877="ULL",B5877="ULM",B5877="USA",B5877="UTA"),K5876,""))</f>
        <v/>
      </c>
    </row>
    <row r="5878" hidden="1">
      <c r="A5878" s="98">
        <v>44236.0</v>
      </c>
      <c r="B5878" s="110" t="s">
        <v>417</v>
      </c>
      <c r="C5878" s="11"/>
      <c r="D5878" s="11"/>
      <c r="E5878" s="10">
        <v>17.4</v>
      </c>
      <c r="F5878" s="11"/>
      <c r="G5878" s="69"/>
      <c r="I5878" s="12"/>
      <c r="J5878" s="5">
        <v>54.0</v>
      </c>
      <c r="K5878" s="14"/>
      <c r="L5878" s="15"/>
      <c r="W5878" s="93" t="str">
        <f>if(or(B5878="DAV",B5878="DAY",B5878="DUQ",B5878="FOR",B5878="GMU",B5878="GW",B5878="JOES",B5878="LAS",B5878="MASS",B5878="RICH",B5878="SBU",B5878="SLU",B5878="URI",B5878="VCU"),K5878,if(or(B5878="CAM",B5878="CHSO",B5878="GWEB",B5878="HAMP",B5878="HP",B5878="LONG",B5878="PRES",B5878="RAD",B5878="SCUP",B5878="UNCA",B5878="WIN",B5878="BELL",B5878="FGCU",B5878="JAX",B5878="KENN",B5878="LIB",B5878="LIP",B5878="STET",B5878="UNA",B5878="UNF",B5878="APP",B5878="ARST",B5878="CCAR",B5878="GAST",B5878="GASO",B5878="TROY",B5878="TXST",B5878="UALR",B5878="ULL",B5878="ULM",B5878="USA",B5878="UTA"),K5879,""))</f>
        <v/>
      </c>
    </row>
    <row r="5879" hidden="1">
      <c r="B5879" s="97" t="s">
        <v>164</v>
      </c>
      <c r="C5879" s="22">
        <v>34.4</v>
      </c>
      <c r="D5879" s="101">
        <v>0.993</v>
      </c>
      <c r="F5879" s="22"/>
      <c r="G5879" s="69"/>
      <c r="I5879" s="12"/>
      <c r="J5879" s="5">
        <v>112.0</v>
      </c>
      <c r="K5879" s="23"/>
      <c r="L5879" s="15"/>
      <c r="W5879" s="93" t="str">
        <f>if(or(B5879="DAV",B5879="DAY",B5879="DUQ",B5879="FOR",B5879="GMU",B5879="GW",B5879="JOES",B5879="LAS",B5879="MASS",B5879="RICH",B5879="SBU",B5879="SLU",B5879="URI",B5879="VCU"),K5879,if(or(B5879="CAM",B5879="CHSO",B5879="GWEB",B5879="HAMP",B5879="HP",B5879="LONG",B5879="PRES",B5879="RAD",B5879="SCUP",B5879="UNCA",B5879="WIN",B5879="BELL",B5879="FGCU",B5879="JAX",B5879="KENN",B5879="LIB",B5879="LIP",B5879="STET",B5879="UNA",B5879="UNF",B5879="APP",B5879="ARST",B5879="CCAR",B5879="GAST",B5879="GASO",B5879="TROY",B5879="TXST",B5879="UALR",B5879="ULL",B5879="ULM",B5879="USA",B5879="UTA"),K5878,""))</f>
        <v/>
      </c>
    </row>
    <row r="5880" hidden="1">
      <c r="A5880" s="98">
        <v>44236.0</v>
      </c>
      <c r="B5880" s="102" t="s">
        <v>78</v>
      </c>
      <c r="C5880" s="11">
        <v>16.7</v>
      </c>
      <c r="D5880" s="103">
        <v>0.935</v>
      </c>
      <c r="E5880" s="10">
        <v>56.4</v>
      </c>
      <c r="F5880" s="11"/>
      <c r="G5880" s="4">
        <v>-14.0</v>
      </c>
      <c r="H5880" s="5">
        <v>-1430.0</v>
      </c>
      <c r="I5880" s="12">
        <f>if(H5880&lt;0,-H5880/(-H5880+100),100/(H5880+100))/(if(H5880&lt;0,-H5880/(-H5880+100),100/(H5880+100))+if(H5881&lt;0,-H5881/(-H5881+100),100/(H5881+100)))</f>
        <v>0.8987760503</v>
      </c>
      <c r="J5880" s="5">
        <v>80.0</v>
      </c>
      <c r="K5880" s="14">
        <f>IF(C5880&lt;&gt;"",IF(C5880+G5880&gt;0,C5880+G5880,""),IF(G5880-C5881&gt;0,G5880-C5881,""))</f>
        <v>2.7</v>
      </c>
      <c r="L5880" s="15">
        <f>if(K5880&lt;&gt;"",if(J5881-J5880&lt;G5880,1,if(G5880=J5881-J5880,"Push",0)),"")</f>
        <v>0</v>
      </c>
      <c r="M5880" s="93">
        <f t="shared" ref="M5880:V5880" si="353">IF($C5880&lt;&gt;"",IF($C5880+$G5880-M$5435&gt;0,$C5880+$G5880-M$5435,""),IF($G5880-$C5881-M$5435&gt;0,$G5880-$C5881-M$5435,""))</f>
        <v>6.2</v>
      </c>
      <c r="N5880" s="93" t="str">
        <f t="shared" si="353"/>
        <v/>
      </c>
      <c r="O5880" s="93">
        <f t="shared" si="353"/>
        <v>7.1</v>
      </c>
      <c r="P5880" s="93" t="str">
        <f t="shared" si="353"/>
        <v/>
      </c>
      <c r="Q5880" s="93" t="str">
        <f t="shared" si="353"/>
        <v/>
      </c>
      <c r="R5880" s="93">
        <f t="shared" si="353"/>
        <v>3.2</v>
      </c>
      <c r="S5880" s="93">
        <f t="shared" si="353"/>
        <v>3.6</v>
      </c>
      <c r="T5880" s="93">
        <f t="shared" si="353"/>
        <v>2.1</v>
      </c>
      <c r="U5880" s="93">
        <f t="shared" si="353"/>
        <v>2.8</v>
      </c>
      <c r="V5880" s="93">
        <f t="shared" si="353"/>
        <v>5.3</v>
      </c>
      <c r="W5880" s="93" t="str">
        <f>if(or(B5880="DAV",B5880="DAY",B5880="DUQ",B5880="FOR",B5880="GMU",B5880="GW",B5880="JOES",B5880="LAS",B5880="MASS",B5880="RICH",B5880="SBU",B5880="SLU",B5880="URI",B5880="VCU"),K5880,if(or(B5880="CAM",B5880="CHSO",B5880="GWEB",B5880="HAMP",B5880="HP",B5880="LONG",B5880="PRES",B5880="RAD",B5880="SCUP",B5880="UNCA",B5880="WIN",B5880="BELL",B5880="FGCU",B5880="JAX",B5880="KENN",B5880="LIB",B5880="LIP",B5880="STET",B5880="UNA",B5880="UNF",B5880="APP",B5880="ARST",B5880="CCAR",B5880="GAST",B5880="GASO",B5880="TROY",B5880="TXST",B5880="UALR",B5880="ULL",B5880="ULM",B5880="USA",B5880="UTA"),K5881,""))</f>
        <v/>
      </c>
    </row>
    <row r="5881" hidden="1">
      <c r="B5881" s="97" t="s">
        <v>48</v>
      </c>
      <c r="C5881" s="22"/>
      <c r="D5881" s="22"/>
      <c r="F5881" s="22"/>
      <c r="G5881" s="4">
        <v>14.0</v>
      </c>
      <c r="H5881" s="5">
        <v>850.0</v>
      </c>
      <c r="I5881" s="12">
        <f>if(H5881&lt;0,-H5881/(-H5881+100),100/(H5881+100))/(if(H5881&lt;0,-H5881/(-H5881+100),100/(H5881+100))+if(H5880&lt;0,-H5880/(-H5880+100),100/(H5880+100)))</f>
        <v>0.1012239497</v>
      </c>
      <c r="J5881" s="5">
        <v>77.0</v>
      </c>
      <c r="K5881" s="23" t="str">
        <f>IF(C5881&lt;&gt;"",IF(C5881+G5881&gt;0,C5881+G5881,""),IF(G5881-C5880&gt;0,G5881-C5880,""))</f>
        <v/>
      </c>
      <c r="L5881" s="15" t="str">
        <f>if(K5881&lt;&gt;"",if(J5880-J5881&lt;G5881,1,if(G5881=J5880-J5881,"Push",0)),"")</f>
        <v/>
      </c>
      <c r="M5881" s="93" t="str">
        <f t="shared" ref="M5881:V5881" si="354">IF($C5881&lt;&gt;"",IF($C5881+$G5881+M$5435&gt;0,$C5881+$G5881+M$5435,""),IF($G5881-$C5880+M$5435&gt;0,$G5881-$C5880+M$5435,""))</f>
        <v/>
      </c>
      <c r="N5881" s="93">
        <f t="shared" si="354"/>
        <v>2.2</v>
      </c>
      <c r="O5881" s="93" t="str">
        <f t="shared" si="354"/>
        <v/>
      </c>
      <c r="P5881" s="93">
        <f t="shared" si="354"/>
        <v>1.6</v>
      </c>
      <c r="Q5881" s="93">
        <f t="shared" si="354"/>
        <v>1.5</v>
      </c>
      <c r="R5881" s="93" t="str">
        <f t="shared" si="354"/>
        <v/>
      </c>
      <c r="S5881" s="93" t="str">
        <f t="shared" si="354"/>
        <v/>
      </c>
      <c r="T5881" s="93" t="str">
        <f t="shared" si="354"/>
        <v/>
      </c>
      <c r="U5881" s="93" t="str">
        <f t="shared" si="354"/>
        <v/>
      </c>
      <c r="V5881" s="93" t="str">
        <f t="shared" si="354"/>
        <v/>
      </c>
      <c r="W5881" s="93" t="str">
        <f>if(or(B5881="DAV",B5881="DAY",B5881="DUQ",B5881="FOR",B5881="GMU",B5881="GW",B5881="JOES",B5881="LAS",B5881="MASS",B5881="RICH",B5881="SBU",B5881="SLU",B5881="URI",B5881="VCU"),K5881,if(or(B5881="CAM",B5881="CHSO",B5881="GWEB",B5881="HAMP",B5881="HP",B5881="LONG",B5881="PRES",B5881="RAD",B5881="SCUP",B5881="UNCA",B5881="WIN",B5881="BELL",B5881="FGCU",B5881="JAX",B5881="KENN",B5881="LIB",B5881="LIP",B5881="STET",B5881="UNA",B5881="UNF",B5881="APP",B5881="ARST",B5881="CCAR",B5881="GAST",B5881="GASO",B5881="TROY",B5881="TXST",B5881="UALR",B5881="ULL",B5881="ULM",B5881="USA",B5881="UTA"),K5880,""))</f>
        <v/>
      </c>
    </row>
    <row r="5882" hidden="1">
      <c r="A5882" s="98">
        <v>44236.0</v>
      </c>
      <c r="B5882" s="102" t="s">
        <v>237</v>
      </c>
      <c r="C5882" s="11">
        <v>3.5</v>
      </c>
      <c r="D5882" s="103">
        <v>0.627</v>
      </c>
      <c r="E5882" s="10">
        <v>72.8</v>
      </c>
      <c r="F5882" s="11"/>
      <c r="G5882" s="4">
        <v>-6.0</v>
      </c>
      <c r="H5882" s="5">
        <v>-265.0</v>
      </c>
      <c r="I5882" s="12">
        <f>if(H5882&lt;0,-H5882/(-H5882+100),100/(H5882+100))/(if(H5882&lt;0,-H5882/(-H5882+100),100/(H5882+100))+if(H5883&lt;0,-H5883/(-H5883+100),100/(H5883+100)))</f>
        <v>0.6923725242</v>
      </c>
      <c r="J5882" s="5">
        <v>73.0</v>
      </c>
      <c r="K5882" s="14" t="str">
        <f>IF(C5882&lt;&gt;"",IF(C5882+G5882&gt;0,C5882+G5882,""),IF(G5882-C5883&gt;0,G5882-C5883,""))</f>
        <v/>
      </c>
      <c r="L5882" s="15" t="str">
        <f>if(K5882&lt;&gt;"",if(J5883-J5882&lt;G5882,1,if(G5882=J5883-J5882,"Push",0)),"")</f>
        <v/>
      </c>
      <c r="M5882" s="93">
        <f t="shared" ref="M5882:V5882" si="355">IF($C5882&lt;&gt;"",IF($C5882+$G5882-M$5435&gt;0,$C5882+$G5882-M$5435,""),IF($G5882-$C5883-M$5435&gt;0,$G5882-$C5883-M$5435,""))</f>
        <v>1</v>
      </c>
      <c r="N5882" s="93" t="str">
        <f t="shared" si="355"/>
        <v/>
      </c>
      <c r="O5882" s="93">
        <f t="shared" si="355"/>
        <v>1.9</v>
      </c>
      <c r="P5882" s="93" t="str">
        <f t="shared" si="355"/>
        <v/>
      </c>
      <c r="Q5882" s="93" t="str">
        <f t="shared" si="355"/>
        <v/>
      </c>
      <c r="R5882" s="93" t="str">
        <f t="shared" si="355"/>
        <v/>
      </c>
      <c r="S5882" s="93" t="str">
        <f t="shared" si="355"/>
        <v/>
      </c>
      <c r="T5882" s="93" t="str">
        <f t="shared" si="355"/>
        <v/>
      </c>
      <c r="U5882" s="93" t="str">
        <f t="shared" si="355"/>
        <v/>
      </c>
      <c r="V5882" s="93">
        <f t="shared" si="355"/>
        <v>0.1</v>
      </c>
      <c r="W5882" s="93" t="str">
        <f>if(or(B5882="DAV",B5882="DAY",B5882="DUQ",B5882="FOR",B5882="GMU",B5882="GW",B5882="JOES",B5882="LAS",B5882="MASS",B5882="RICH",B5882="SBU",B5882="SLU",B5882="URI",B5882="VCU"),K5882,if(or(B5882="CAM",B5882="CHSO",B5882="GWEB",B5882="HAMP",B5882="HP",B5882="LONG",B5882="PRES",B5882="RAD",B5882="SCUP",B5882="UNCA",B5882="WIN",B5882="BELL",B5882="FGCU",B5882="JAX",B5882="KENN",B5882="LIB",B5882="LIP",B5882="STET",B5882="UNA",B5882="UNF",B5882="APP",B5882="ARST",B5882="CCAR",B5882="GAST",B5882="GASO",B5882="TROY",B5882="TXST",B5882="UALR",B5882="ULL",B5882="ULM",B5882="USA",B5882="UTA"),K5883,""))</f>
        <v/>
      </c>
    </row>
    <row r="5883" hidden="1">
      <c r="B5883" s="97" t="s">
        <v>259</v>
      </c>
      <c r="C5883" s="22"/>
      <c r="D5883" s="22"/>
      <c r="F5883" s="22"/>
      <c r="G5883" s="4">
        <v>6.0</v>
      </c>
      <c r="H5883" s="5">
        <v>210.0</v>
      </c>
      <c r="I5883" s="12">
        <f>if(H5883&lt;0,-H5883/(-H5883+100),100/(H5883+100))/(if(H5883&lt;0,-H5883/(-H5883+100),100/(H5883+100))+if(H5882&lt;0,-H5882/(-H5882+100),100/(H5882+100)))</f>
        <v>0.3076274758</v>
      </c>
      <c r="J5883" s="5">
        <v>67.0</v>
      </c>
      <c r="K5883" s="23">
        <f>IF(C5883&lt;&gt;"",IF(C5883+G5883&gt;0,C5883+G5883,""),IF(G5883-C5882&gt;0,G5883-C5882,""))</f>
        <v>2.5</v>
      </c>
      <c r="L5883" s="15" t="str">
        <f>if(K5883&lt;&gt;"",if(J5882-J5883&lt;G5883,1,if(G5883=J5882-J5883,"Push",0)),"")</f>
        <v>Push</v>
      </c>
      <c r="M5883" s="93" t="str">
        <f t="shared" ref="M5883:V5883" si="356">IF($C5883&lt;&gt;"",IF($C5883+$G5883+M$5435&gt;0,$C5883+$G5883+M$5435,""),IF($G5883-$C5882+M$5435&gt;0,$G5883-$C5882+M$5435,""))</f>
        <v/>
      </c>
      <c r="N5883" s="93">
        <f t="shared" si="356"/>
        <v>7.4</v>
      </c>
      <c r="O5883" s="93" t="str">
        <f t="shared" si="356"/>
        <v/>
      </c>
      <c r="P5883" s="93">
        <f t="shared" si="356"/>
        <v>6.8</v>
      </c>
      <c r="Q5883" s="93">
        <f t="shared" si="356"/>
        <v>6.7</v>
      </c>
      <c r="R5883" s="93">
        <f t="shared" si="356"/>
        <v>2</v>
      </c>
      <c r="S5883" s="93">
        <f t="shared" si="356"/>
        <v>1.6</v>
      </c>
      <c r="T5883" s="93">
        <f t="shared" si="356"/>
        <v>3.1</v>
      </c>
      <c r="U5883" s="93">
        <f t="shared" si="356"/>
        <v>2.4</v>
      </c>
      <c r="V5883" s="93" t="str">
        <f t="shared" si="356"/>
        <v/>
      </c>
      <c r="W5883" s="93" t="str">
        <f>if(or(B5883="DAV",B5883="DAY",B5883="DUQ",B5883="FOR",B5883="GMU",B5883="GW",B5883="JOES",B5883="LAS",B5883="MASS",B5883="RICH",B5883="SBU",B5883="SLU",B5883="URI",B5883="VCU"),K5883,if(or(B5883="CAM",B5883="CHSO",B5883="GWEB",B5883="HAMP",B5883="HP",B5883="LONG",B5883="PRES",B5883="RAD",B5883="SCUP",B5883="UNCA",B5883="WIN",B5883="BELL",B5883="FGCU",B5883="JAX",B5883="KENN",B5883="LIB",B5883="LIP",B5883="STET",B5883="UNA",B5883="UNF",B5883="APP",B5883="ARST",B5883="CCAR",B5883="GAST",B5883="GASO",B5883="TROY",B5883="TXST",B5883="UALR",B5883="ULL",B5883="ULM",B5883="USA",B5883="UTA"),K5882,""))</f>
        <v/>
      </c>
    </row>
    <row r="5884" hidden="1">
      <c r="A5884" s="98">
        <v>44236.0</v>
      </c>
      <c r="B5884" s="102" t="s">
        <v>30</v>
      </c>
      <c r="C5884" s="11"/>
      <c r="D5884" s="11"/>
      <c r="E5884" s="10">
        <v>85.6</v>
      </c>
      <c r="F5884" s="11"/>
      <c r="G5884" s="4">
        <v>5.5</v>
      </c>
      <c r="H5884" s="5">
        <v>195.0</v>
      </c>
      <c r="I5884" s="12">
        <f>if(H5884&lt;0,-H5884/(-H5884+100),100/(H5884+100))/(if(H5884&lt;0,-H5884/(-H5884+100),100/(H5884+100))+if(H5885&lt;0,-H5885/(-H5885+100),100/(H5885+100)))</f>
        <v>0.3257962558</v>
      </c>
      <c r="J5884" s="5">
        <v>82.0</v>
      </c>
      <c r="K5884" s="14" t="str">
        <f>IF(C5884&lt;&gt;"",IF(C5884+G5884&gt;0,C5884+G5884,""),IF(G5884-C5885&gt;0,G5884-C5885,""))</f>
        <v/>
      </c>
      <c r="L5884" s="15" t="str">
        <f>if(K5884&lt;&gt;"",if(J5885-J5884&lt;G5884,1,if(G5884=J5885-J5884,"Push",0)),"")</f>
        <v/>
      </c>
      <c r="M5884" s="93">
        <f t="shared" ref="M5884:V5884" si="357">IF($C5884&lt;&gt;"",IF($C5884+$G5884-M$5435&gt;0,$C5884+$G5884-M$5435,""),IF($G5884-$C5885-M$5435&gt;0,$G5884-$C5885-M$5435,""))</f>
        <v>1.9</v>
      </c>
      <c r="N5884" s="93" t="str">
        <f t="shared" si="357"/>
        <v/>
      </c>
      <c r="O5884" s="93">
        <f t="shared" si="357"/>
        <v>2.8</v>
      </c>
      <c r="P5884" s="93" t="str">
        <f t="shared" si="357"/>
        <v/>
      </c>
      <c r="Q5884" s="93" t="str">
        <f t="shared" si="357"/>
        <v/>
      </c>
      <c r="R5884" s="93" t="str">
        <f t="shared" si="357"/>
        <v/>
      </c>
      <c r="S5884" s="93" t="str">
        <f t="shared" si="357"/>
        <v/>
      </c>
      <c r="T5884" s="93" t="str">
        <f t="shared" si="357"/>
        <v/>
      </c>
      <c r="U5884" s="93" t="str">
        <f t="shared" si="357"/>
        <v/>
      </c>
      <c r="V5884" s="93">
        <f t="shared" si="357"/>
        <v>1</v>
      </c>
      <c r="W5884" s="93" t="str">
        <f>if(or(B5884="DAV",B5884="DAY",B5884="DUQ",B5884="FOR",B5884="GMU",B5884="GW",B5884="JOES",B5884="LAS",B5884="MASS",B5884="RICH",B5884="SBU",B5884="SLU",B5884="URI",B5884="VCU"),K5884,if(or(B5884="CAM",B5884="CHSO",B5884="GWEB",B5884="HAMP",B5884="HP",B5884="LONG",B5884="PRES",B5884="RAD",B5884="SCUP",B5884="UNCA",B5884="WIN",B5884="BELL",B5884="FGCU",B5884="JAX",B5884="KENN",B5884="LIB",B5884="LIP",B5884="STET",B5884="UNA",B5884="UNF",B5884="APP",B5884="ARST",B5884="CCAR",B5884="GAST",B5884="GASO",B5884="TROY",B5884="TXST",B5884="UALR",B5884="ULL",B5884="ULM",B5884="USA",B5884="UTA"),K5885,""))</f>
        <v/>
      </c>
    </row>
    <row r="5885" hidden="1">
      <c r="B5885" s="97" t="s">
        <v>80</v>
      </c>
      <c r="C5885" s="22">
        <v>7.1</v>
      </c>
      <c r="D5885" s="101">
        <v>0.749</v>
      </c>
      <c r="F5885" s="22"/>
      <c r="G5885" s="4">
        <v>-5.5</v>
      </c>
      <c r="H5885" s="5">
        <v>-235.0</v>
      </c>
      <c r="I5885" s="12">
        <f>if(H5885&lt;0,-H5885/(-H5885+100),100/(H5885+100))/(if(H5885&lt;0,-H5885/(-H5885+100),100/(H5885+100))+if(H5884&lt;0,-H5884/(-H5884+100),100/(H5884+100)))</f>
        <v>0.6742037442</v>
      </c>
      <c r="J5885" s="5">
        <v>71.0</v>
      </c>
      <c r="K5885" s="23">
        <f>IF(C5885&lt;&gt;"",IF(C5885+G5885&gt;0,C5885+G5885,""),IF(G5885-C5884&gt;0,G5885-C5884,""))</f>
        <v>1.6</v>
      </c>
      <c r="L5885" s="15">
        <f>if(K5885&lt;&gt;"",if(J5884-J5885&lt;G5885,1,if(G5885=J5884-J5885,"Push",0)),"")</f>
        <v>0</v>
      </c>
      <c r="M5885" s="93" t="str">
        <f t="shared" ref="M5885:V5885" si="358">IF($C5885&lt;&gt;"",IF($C5885+$G5885+M$5435&gt;0,$C5885+$G5885+M$5435,""),IF($G5885-$C5884+M$5435&gt;0,$G5885-$C5884+M$5435,""))</f>
        <v/>
      </c>
      <c r="N5885" s="93">
        <f t="shared" si="358"/>
        <v>6.5</v>
      </c>
      <c r="O5885" s="93" t="str">
        <f t="shared" si="358"/>
        <v/>
      </c>
      <c r="P5885" s="93">
        <f t="shared" si="358"/>
        <v>5.9</v>
      </c>
      <c r="Q5885" s="93">
        <f t="shared" si="358"/>
        <v>5.8</v>
      </c>
      <c r="R5885" s="93">
        <f t="shared" si="358"/>
        <v>1.1</v>
      </c>
      <c r="S5885" s="93">
        <f t="shared" si="358"/>
        <v>0.7</v>
      </c>
      <c r="T5885" s="93">
        <f t="shared" si="358"/>
        <v>2.2</v>
      </c>
      <c r="U5885" s="93">
        <f t="shared" si="358"/>
        <v>1.5</v>
      </c>
      <c r="V5885" s="93" t="str">
        <f t="shared" si="358"/>
        <v/>
      </c>
      <c r="W5885" s="93" t="str">
        <f>if(or(B5885="DAV",B5885="DAY",B5885="DUQ",B5885="FOR",B5885="GMU",B5885="GW",B5885="JOES",B5885="LAS",B5885="MASS",B5885="RICH",B5885="SBU",B5885="SLU",B5885="URI",B5885="VCU"),K5885,if(or(B5885="CAM",B5885="CHSO",B5885="GWEB",B5885="HAMP",B5885="HP",B5885="LONG",B5885="PRES",B5885="RAD",B5885="SCUP",B5885="UNCA",B5885="WIN",B5885="BELL",B5885="FGCU",B5885="JAX",B5885="KENN",B5885="LIB",B5885="LIP",B5885="STET",B5885="UNA",B5885="UNF",B5885="APP",B5885="ARST",B5885="CCAR",B5885="GAST",B5885="GASO",B5885="TROY",B5885="TXST",B5885="UALR",B5885="ULL",B5885="ULM",B5885="USA",B5885="UTA"),K5884,""))</f>
        <v/>
      </c>
    </row>
    <row r="5886" hidden="1">
      <c r="A5886" s="98">
        <v>44236.0</v>
      </c>
      <c r="B5886" s="102" t="s">
        <v>128</v>
      </c>
      <c r="C5886" s="11">
        <v>2.3</v>
      </c>
      <c r="D5886" s="103">
        <v>0.586</v>
      </c>
      <c r="E5886" s="10">
        <v>78.8</v>
      </c>
      <c r="F5886" s="11"/>
      <c r="G5886" s="4">
        <v>2.0</v>
      </c>
      <c r="H5886" s="5">
        <v>112.0</v>
      </c>
      <c r="I5886" s="12">
        <f>if(H5886&lt;0,-H5886/(-H5886+100),100/(H5886+100))/(if(H5886&lt;0,-H5886/(-H5886+100),100/(H5886+100))+if(H5887&lt;0,-H5887/(-H5887+100),100/(H5887+100)))</f>
        <v>0.4532666458</v>
      </c>
      <c r="J5886" s="5">
        <v>73.0</v>
      </c>
      <c r="K5886" s="14">
        <f>IF(C5886&lt;&gt;"",IF(C5886+G5886&gt;0,C5886+G5886,""),IF(G5886-C5887&gt;0,G5886-C5887,""))</f>
        <v>4.3</v>
      </c>
      <c r="L5886" s="15">
        <f>if(K5886&lt;&gt;"",if(J5887-J5886&lt;G5886,1,if(G5886=J5887-J5886,"Push",0)),"")</f>
        <v>0</v>
      </c>
      <c r="M5886" s="93">
        <f t="shared" ref="M5886:V5886" si="359">IF($C5886&lt;&gt;"",IF($C5886+$G5886-M$5435&gt;0,$C5886+$G5886-M$5435,""),IF($G5886-$C5887-M$5435&gt;0,$G5886-$C5887-M$5435,""))</f>
        <v>7.8</v>
      </c>
      <c r="N5886" s="93" t="str">
        <f t="shared" si="359"/>
        <v/>
      </c>
      <c r="O5886" s="93">
        <f t="shared" si="359"/>
        <v>8.7</v>
      </c>
      <c r="P5886" s="93" t="str">
        <f t="shared" si="359"/>
        <v/>
      </c>
      <c r="Q5886" s="93">
        <f t="shared" si="359"/>
        <v>0.1</v>
      </c>
      <c r="R5886" s="93">
        <f t="shared" si="359"/>
        <v>4.8</v>
      </c>
      <c r="S5886" s="93">
        <f t="shared" si="359"/>
        <v>5.2</v>
      </c>
      <c r="T5886" s="93">
        <f t="shared" si="359"/>
        <v>3.7</v>
      </c>
      <c r="U5886" s="93">
        <f t="shared" si="359"/>
        <v>4.4</v>
      </c>
      <c r="V5886" s="93">
        <f t="shared" si="359"/>
        <v>6.9</v>
      </c>
      <c r="W5886" s="93" t="str">
        <f>if(or(B5886="DAV",B5886="DAY",B5886="DUQ",B5886="FOR",B5886="GMU",B5886="GW",B5886="JOES",B5886="LAS",B5886="MASS",B5886="RICH",B5886="SBU",B5886="SLU",B5886="URI",B5886="VCU"),K5886,if(or(B5886="CAM",B5886="CHSO",B5886="GWEB",B5886="HAMP",B5886="HP",B5886="LONG",B5886="PRES",B5886="RAD",B5886="SCUP",B5886="UNCA",B5886="WIN",B5886="BELL",B5886="FGCU",B5886="JAX",B5886="KENN",B5886="LIB",B5886="LIP",B5886="STET",B5886="UNA",B5886="UNF",B5886="APP",B5886="ARST",B5886="CCAR",B5886="GAST",B5886="GASO",B5886="TROY",B5886="TXST",B5886="UALR",B5886="ULL",B5886="ULM",B5886="USA",B5886="UTA"),K5887,""))</f>
        <v/>
      </c>
    </row>
    <row r="5887" hidden="1">
      <c r="B5887" s="97" t="s">
        <v>76</v>
      </c>
      <c r="C5887" s="22"/>
      <c r="D5887" s="22"/>
      <c r="F5887" s="22"/>
      <c r="G5887" s="4">
        <v>-2.0</v>
      </c>
      <c r="H5887" s="5">
        <v>-132.0</v>
      </c>
      <c r="I5887" s="12">
        <f>if(H5887&lt;0,-H5887/(-H5887+100),100/(H5887+100))/(if(H5887&lt;0,-H5887/(-H5887+100),100/(H5887+100))+if(H5886&lt;0,-H5886/(-H5886+100),100/(H5886+100)))</f>
        <v>0.5467333542</v>
      </c>
      <c r="J5887" s="5">
        <v>76.0</v>
      </c>
      <c r="K5887" s="23" t="str">
        <f>IF(C5887&lt;&gt;"",IF(C5887+G5887&gt;0,C5887+G5887,""),IF(G5887-C5886&gt;0,G5887-C5886,""))</f>
        <v/>
      </c>
      <c r="L5887" s="15" t="str">
        <f>if(K5887&lt;&gt;"",if(J5886-J5887&lt;G5887,1,if(G5887=J5886-J5887,"Push",0)),"")</f>
        <v/>
      </c>
      <c r="M5887" s="93" t="str">
        <f t="shared" ref="M5887:V5887" si="360">IF($C5887&lt;&gt;"",IF($C5887+$G5887+M$5435&gt;0,$C5887+$G5887+M$5435,""),IF($G5887-$C5886+M$5435&gt;0,$G5887-$C5886+M$5435,""))</f>
        <v/>
      </c>
      <c r="N5887" s="93">
        <f t="shared" si="360"/>
        <v>0.6</v>
      </c>
      <c r="O5887" s="93" t="str">
        <f t="shared" si="360"/>
        <v/>
      </c>
      <c r="P5887" s="93" t="str">
        <f t="shared" si="360"/>
        <v/>
      </c>
      <c r="Q5887" s="93" t="str">
        <f t="shared" si="360"/>
        <v/>
      </c>
      <c r="R5887" s="93" t="str">
        <f t="shared" si="360"/>
        <v/>
      </c>
      <c r="S5887" s="93" t="str">
        <f t="shared" si="360"/>
        <v/>
      </c>
      <c r="T5887" s="93" t="str">
        <f t="shared" si="360"/>
        <v/>
      </c>
      <c r="U5887" s="93" t="str">
        <f t="shared" si="360"/>
        <v/>
      </c>
      <c r="V5887" s="93" t="str">
        <f t="shared" si="360"/>
        <v/>
      </c>
      <c r="W5887" s="93" t="str">
        <f>if(or(B5887="DAV",B5887="DAY",B5887="DUQ",B5887="FOR",B5887="GMU",B5887="GW",B5887="JOES",B5887="LAS",B5887="MASS",B5887="RICH",B5887="SBU",B5887="SLU",B5887="URI",B5887="VCU"),K5887,if(or(B5887="CAM",B5887="CHSO",B5887="GWEB",B5887="HAMP",B5887="HP",B5887="LONG",B5887="PRES",B5887="RAD",B5887="SCUP",B5887="UNCA",B5887="WIN",B5887="BELL",B5887="FGCU",B5887="JAX",B5887="KENN",B5887="LIB",B5887="LIP",B5887="STET",B5887="UNA",B5887="UNF",B5887="APP",B5887="ARST",B5887="CCAR",B5887="GAST",B5887="GASO",B5887="TROY",B5887="TXST",B5887="UALR",B5887="ULL",B5887="ULM",B5887="USA",B5887="UTA"),K5886,""))</f>
        <v/>
      </c>
    </row>
    <row r="5888" hidden="1">
      <c r="A5888" s="98">
        <v>44236.0</v>
      </c>
      <c r="B5888" s="102" t="s">
        <v>300</v>
      </c>
      <c r="C5888" s="11">
        <v>8.5</v>
      </c>
      <c r="D5888" s="103">
        <v>0.778</v>
      </c>
      <c r="E5888" s="10">
        <v>75.3</v>
      </c>
      <c r="F5888" s="11"/>
      <c r="G5888" s="4">
        <v>-7.5</v>
      </c>
      <c r="H5888" s="5">
        <v>-335.0</v>
      </c>
      <c r="I5888" s="12">
        <f>if(H5888&lt;0,-H5888/(-H5888+100),100/(H5888+100))/(if(H5888&lt;0,-H5888/(-H5888+100),100/(H5888+100))+if(H5889&lt;0,-H5889/(-H5889+100),100/(H5889+100)))</f>
        <v>0.7402209615</v>
      </c>
      <c r="J5888" s="5">
        <v>63.0</v>
      </c>
      <c r="K5888" s="14">
        <f>IF(C5888&lt;&gt;"",IF(C5888+G5888&gt;0,C5888+G5888,""),IF(G5888-C5889&gt;0,G5888-C5889,""))</f>
        <v>1</v>
      </c>
      <c r="L5888" s="15">
        <f>if(K5888&lt;&gt;"",if(J5889-J5888&lt;G5888,1,if(G5888=J5889-J5888,"Push",0)),"")</f>
        <v>1</v>
      </c>
      <c r="M5888" s="93">
        <f t="shared" ref="M5888:V5888" si="361">IF($C5888&lt;&gt;"",IF($C5888+$G5888-M$5435&gt;0,$C5888+$G5888-M$5435,""),IF($G5888-$C5889-M$5435&gt;0,$G5888-$C5889-M$5435,""))</f>
        <v>4.5</v>
      </c>
      <c r="N5888" s="93" t="str">
        <f t="shared" si="361"/>
        <v/>
      </c>
      <c r="O5888" s="93">
        <f t="shared" si="361"/>
        <v>5.4</v>
      </c>
      <c r="P5888" s="93" t="str">
        <f t="shared" si="361"/>
        <v/>
      </c>
      <c r="Q5888" s="93" t="str">
        <f t="shared" si="361"/>
        <v/>
      </c>
      <c r="R5888" s="93">
        <f t="shared" si="361"/>
        <v>1.5</v>
      </c>
      <c r="S5888" s="93">
        <f t="shared" si="361"/>
        <v>1.9</v>
      </c>
      <c r="T5888" s="93">
        <f t="shared" si="361"/>
        <v>0.4</v>
      </c>
      <c r="U5888" s="93">
        <f t="shared" si="361"/>
        <v>1.1</v>
      </c>
      <c r="V5888" s="93">
        <f t="shared" si="361"/>
        <v>3.6</v>
      </c>
      <c r="W5888" s="93" t="str">
        <f>if(or(B5888="DAV",B5888="DAY",B5888="DUQ",B5888="FOR",B5888="GMU",B5888="GW",B5888="JOES",B5888="LAS",B5888="MASS",B5888="RICH",B5888="SBU",B5888="SLU",B5888="URI",B5888="VCU"),K5888,if(or(B5888="CAM",B5888="CHSO",B5888="GWEB",B5888="HAMP",B5888="HP",B5888="LONG",B5888="PRES",B5888="RAD",B5888="SCUP",B5888="UNCA",B5888="WIN",B5888="BELL",B5888="FGCU",B5888="JAX",B5888="KENN",B5888="LIB",B5888="LIP",B5888="STET",B5888="UNA",B5888="UNF",B5888="APP",B5888="ARST",B5888="CCAR",B5888="GAST",B5888="GASO",B5888="TROY",B5888="TXST",B5888="UALR",B5888="ULL",B5888="ULM",B5888="USA",B5888="UTA"),K5889,""))</f>
        <v/>
      </c>
    </row>
    <row r="5889" hidden="1">
      <c r="B5889" s="97" t="s">
        <v>84</v>
      </c>
      <c r="C5889" s="22"/>
      <c r="D5889" s="22"/>
      <c r="F5889" s="22"/>
      <c r="G5889" s="4">
        <v>7.5</v>
      </c>
      <c r="H5889" s="5">
        <v>270.0</v>
      </c>
      <c r="I5889" s="12">
        <f>if(H5889&lt;0,-H5889/(-H5889+100),100/(H5889+100))/(if(H5889&lt;0,-H5889/(-H5889+100),100/(H5889+100))+if(H5888&lt;0,-H5888/(-H5888+100),100/(H5888+100)))</f>
        <v>0.2597790385</v>
      </c>
      <c r="J5889" s="5">
        <v>48.0</v>
      </c>
      <c r="K5889" s="23" t="str">
        <f>IF(C5889&lt;&gt;"",IF(C5889+G5889&gt;0,C5889+G5889,""),IF(G5889-C5888&gt;0,G5889-C5888,""))</f>
        <v/>
      </c>
      <c r="L5889" s="15" t="str">
        <f>if(K5889&lt;&gt;"",if(J5888-J5889&lt;G5889,1,if(G5889=J5888-J5889,"Push",0)),"")</f>
        <v/>
      </c>
      <c r="M5889" s="93" t="str">
        <f t="shared" ref="M5889:V5889" si="362">IF($C5889&lt;&gt;"",IF($C5889+$G5889+M$5435&gt;0,$C5889+$G5889+M$5435,""),IF($G5889-$C5888+M$5435&gt;0,$G5889-$C5888+M$5435,""))</f>
        <v/>
      </c>
      <c r="N5889" s="93">
        <f t="shared" si="362"/>
        <v>3.9</v>
      </c>
      <c r="O5889" s="93" t="str">
        <f t="shared" si="362"/>
        <v/>
      </c>
      <c r="P5889" s="93">
        <f t="shared" si="362"/>
        <v>3.3</v>
      </c>
      <c r="Q5889" s="93">
        <f t="shared" si="362"/>
        <v>3.2</v>
      </c>
      <c r="R5889" s="93" t="str">
        <f t="shared" si="362"/>
        <v/>
      </c>
      <c r="S5889" s="93" t="str">
        <f t="shared" si="362"/>
        <v/>
      </c>
      <c r="T5889" s="93" t="str">
        <f t="shared" si="362"/>
        <v/>
      </c>
      <c r="U5889" s="93" t="str">
        <f t="shared" si="362"/>
        <v/>
      </c>
      <c r="V5889" s="93" t="str">
        <f t="shared" si="362"/>
        <v/>
      </c>
      <c r="W5889" s="93" t="str">
        <f>if(or(B5889="DAV",B5889="DAY",B5889="DUQ",B5889="FOR",B5889="GMU",B5889="GW",B5889="JOES",B5889="LAS",B5889="MASS",B5889="RICH",B5889="SBU",B5889="SLU",B5889="URI",B5889="VCU"),K5889,if(or(B5889="CAM",B5889="CHSO",B5889="GWEB",B5889="HAMP",B5889="HP",B5889="LONG",B5889="PRES",B5889="RAD",B5889="SCUP",B5889="UNCA",B5889="WIN",B5889="BELL",B5889="FGCU",B5889="JAX",B5889="KENN",B5889="LIB",B5889="LIP",B5889="STET",B5889="UNA",B5889="UNF",B5889="APP",B5889="ARST",B5889="CCAR",B5889="GAST",B5889="GASO",B5889="TROY",B5889="TXST",B5889="UALR",B5889="ULL",B5889="ULM",B5889="USA",B5889="UTA"),K5888,""))</f>
        <v/>
      </c>
    </row>
    <row r="5890" hidden="1">
      <c r="A5890" s="98">
        <v>44236.0</v>
      </c>
      <c r="B5890" s="102" t="s">
        <v>303</v>
      </c>
      <c r="C5890" s="11"/>
      <c r="D5890" s="11"/>
      <c r="E5890" s="10">
        <v>62.4</v>
      </c>
      <c r="F5890" s="11"/>
      <c r="G5890" s="4">
        <v>6.0</v>
      </c>
      <c r="H5890" s="5">
        <v>215.0</v>
      </c>
      <c r="I5890" s="12">
        <f>if(H5890&lt;0,-H5890/(-H5890+100),100/(H5890+100))/(if(H5890&lt;0,-H5890/(-H5890+100),100/(H5890+100))+if(H5891&lt;0,-H5891/(-H5891+100),100/(H5891+100)))</f>
        <v>0.3042300479</v>
      </c>
      <c r="J5890" s="5">
        <v>76.0</v>
      </c>
      <c r="K5890" s="14">
        <f>IF(C5890&lt;&gt;"",IF(C5890+G5890&gt;0,C5890+G5890,""),IF(G5890-C5891&gt;0,G5890-C5891,""))</f>
        <v>0.3</v>
      </c>
      <c r="L5890" s="15">
        <f>if(K5890&lt;&gt;"",if(J5891-J5890&lt;G5890,1,if(G5890=J5891-J5890,"Push",0)),"")</f>
        <v>1</v>
      </c>
      <c r="M5890" s="93">
        <f t="shared" ref="M5890:V5890" si="363">IF($C5890&lt;&gt;"",IF($C5890+$G5890-M$5435&gt;0,$C5890+$G5890-M$5435,""),IF($G5890-$C5891-M$5435&gt;0,$G5890-$C5891-M$5435,""))</f>
        <v>3.8</v>
      </c>
      <c r="N5890" s="93" t="str">
        <f t="shared" si="363"/>
        <v/>
      </c>
      <c r="O5890" s="93">
        <f t="shared" si="363"/>
        <v>4.7</v>
      </c>
      <c r="P5890" s="93" t="str">
        <f t="shared" si="363"/>
        <v/>
      </c>
      <c r="Q5890" s="93" t="str">
        <f t="shared" si="363"/>
        <v/>
      </c>
      <c r="R5890" s="93">
        <f t="shared" si="363"/>
        <v>0.8</v>
      </c>
      <c r="S5890" s="93">
        <f t="shared" si="363"/>
        <v>1.2</v>
      </c>
      <c r="T5890" s="93" t="str">
        <f t="shared" si="363"/>
        <v/>
      </c>
      <c r="U5890" s="93">
        <f t="shared" si="363"/>
        <v>0.4</v>
      </c>
      <c r="V5890" s="93">
        <f t="shared" si="363"/>
        <v>2.9</v>
      </c>
      <c r="W5890" s="93" t="str">
        <f>if(or(B5890="DAV",B5890="DAY",B5890="DUQ",B5890="FOR",B5890="GMU",B5890="GW",B5890="JOES",B5890="LAS",B5890="MASS",B5890="RICH",B5890="SBU",B5890="SLU",B5890="URI",B5890="VCU"),K5890,if(or(B5890="CAM",B5890="CHSO",B5890="GWEB",B5890="HAMP",B5890="HP",B5890="LONG",B5890="PRES",B5890="RAD",B5890="SCUP",B5890="UNCA",B5890="WIN",B5890="BELL",B5890="FGCU",B5890="JAX",B5890="KENN",B5890="LIB",B5890="LIP",B5890="STET",B5890="UNA",B5890="UNF",B5890="APP",B5890="ARST",B5890="CCAR",B5890="GAST",B5890="GASO",B5890="TROY",B5890="TXST",B5890="UALR",B5890="ULL",B5890="ULM",B5890="USA",B5890="UTA"),K5891,""))</f>
        <v/>
      </c>
    </row>
    <row r="5891" hidden="1">
      <c r="B5891" s="97" t="s">
        <v>150</v>
      </c>
      <c r="C5891" s="22">
        <v>5.7</v>
      </c>
      <c r="D5891" s="101">
        <v>0.704</v>
      </c>
      <c r="F5891" s="22"/>
      <c r="G5891" s="4">
        <v>-6.0</v>
      </c>
      <c r="H5891" s="5">
        <v>-265.0</v>
      </c>
      <c r="I5891" s="12">
        <f>if(H5891&lt;0,-H5891/(-H5891+100),100/(H5891+100))/(if(H5891&lt;0,-H5891/(-H5891+100),100/(H5891+100))+if(H5890&lt;0,-H5890/(-H5890+100),100/(H5890+100)))</f>
        <v>0.6957699521</v>
      </c>
      <c r="J5891" s="5">
        <v>79.0</v>
      </c>
      <c r="K5891" s="23" t="str">
        <f>IF(C5891&lt;&gt;"",IF(C5891+G5891&gt;0,C5891+G5891,""),IF(G5891-C5890&gt;0,G5891-C5890,""))</f>
        <v/>
      </c>
      <c r="L5891" s="15" t="str">
        <f>if(K5891&lt;&gt;"",if(J5890-J5891&lt;G5891,1,if(G5891=J5890-J5891,"Push",0)),"")</f>
        <v/>
      </c>
      <c r="M5891" s="93" t="str">
        <f t="shared" ref="M5891:V5891" si="364">IF($C5891&lt;&gt;"",IF($C5891+$G5891+M$5435&gt;0,$C5891+$G5891+M$5435,""),IF($G5891-$C5890+M$5435&gt;0,$G5891-$C5890+M$5435,""))</f>
        <v/>
      </c>
      <c r="N5891" s="93">
        <f t="shared" si="364"/>
        <v>4.6</v>
      </c>
      <c r="O5891" s="93" t="str">
        <f t="shared" si="364"/>
        <v/>
      </c>
      <c r="P5891" s="93">
        <f t="shared" si="364"/>
        <v>4</v>
      </c>
      <c r="Q5891" s="93">
        <f t="shared" si="364"/>
        <v>3.9</v>
      </c>
      <c r="R5891" s="93" t="str">
        <f t="shared" si="364"/>
        <v/>
      </c>
      <c r="S5891" s="93" t="str">
        <f t="shared" si="364"/>
        <v/>
      </c>
      <c r="T5891" s="93">
        <f t="shared" si="364"/>
        <v>0.3</v>
      </c>
      <c r="U5891" s="93" t="str">
        <f t="shared" si="364"/>
        <v/>
      </c>
      <c r="V5891" s="93" t="str">
        <f t="shared" si="364"/>
        <v/>
      </c>
      <c r="W5891" s="93" t="str">
        <f>if(or(B5891="DAV",B5891="DAY",B5891="DUQ",B5891="FOR",B5891="GMU",B5891="GW",B5891="JOES",B5891="LAS",B5891="MASS",B5891="RICH",B5891="SBU",B5891="SLU",B5891="URI",B5891="VCU"),K5891,if(or(B5891="CAM",B5891="CHSO",B5891="GWEB",B5891="HAMP",B5891="HP",B5891="LONG",B5891="PRES",B5891="RAD",B5891="SCUP",B5891="UNCA",B5891="WIN",B5891="BELL",B5891="FGCU",B5891="JAX",B5891="KENN",B5891="LIB",B5891="LIP",B5891="STET",B5891="UNA",B5891="UNF",B5891="APP",B5891="ARST",B5891="CCAR",B5891="GAST",B5891="GASO",B5891="TROY",B5891="TXST",B5891="UALR",B5891="ULL",B5891="ULM",B5891="USA",B5891="UTA"),K5890,""))</f>
        <v/>
      </c>
    </row>
    <row r="5892">
      <c r="A5892" s="71">
        <v>44237.0</v>
      </c>
      <c r="B5892" s="94" t="s">
        <v>120</v>
      </c>
      <c r="C5892" s="47">
        <v>1.9</v>
      </c>
      <c r="D5892" s="95">
        <v>0.579</v>
      </c>
      <c r="E5892" s="46">
        <v>88.1</v>
      </c>
      <c r="F5892" s="47"/>
      <c r="G5892" s="67">
        <v>-2.5</v>
      </c>
      <c r="H5892" s="48">
        <v>-143.0</v>
      </c>
      <c r="I5892" s="49">
        <f>if(H5892&lt;0,-H5892/(-H5892+100),100/(H5892+100))/(if(H5892&lt;0,-H5892/(-H5892+100),100/(H5892+100))+if(H5893&lt;0,-H5893/(-H5893+100),100/(H5893+100)))</f>
        <v>0.5642037303</v>
      </c>
      <c r="J5892" s="48">
        <v>59.0</v>
      </c>
      <c r="K5892" s="51" t="str">
        <f>IF(C5892&lt;&gt;"",IF(C5892+G5892&gt;0,C5892+G5892,""),IF(G5892-C5893&gt;0,G5892-C5893,""))</f>
        <v/>
      </c>
      <c r="L5892" s="52" t="str">
        <f>if(K5892&lt;&gt;"",if(J5893-J5892&lt;G5892,1,if(G5892=J5893-J5892,"Push",0)),"")</f>
        <v/>
      </c>
      <c r="M5892" s="96">
        <f t="shared" ref="M5892:V5892" si="365">IF($C5892&lt;&gt;"",IF($C5892+$G5892-M$5435&gt;0,$C5892+$G5892-M$5435,""),IF($G5892-$C5893-M$5435&gt;0,$G5892-$C5893-M$5435,""))</f>
        <v>2.9</v>
      </c>
      <c r="N5892" s="96" t="str">
        <f t="shared" si="365"/>
        <v/>
      </c>
      <c r="O5892" s="96">
        <f t="shared" si="365"/>
        <v>3.8</v>
      </c>
      <c r="P5892" s="96" t="str">
        <f t="shared" si="365"/>
        <v/>
      </c>
      <c r="Q5892" s="96" t="str">
        <f t="shared" si="365"/>
        <v/>
      </c>
      <c r="R5892" s="96" t="str">
        <f t="shared" si="365"/>
        <v/>
      </c>
      <c r="S5892" s="96">
        <f t="shared" si="365"/>
        <v>0.3</v>
      </c>
      <c r="T5892" s="96" t="str">
        <f t="shared" si="365"/>
        <v/>
      </c>
      <c r="U5892" s="96" t="str">
        <f t="shared" si="365"/>
        <v/>
      </c>
      <c r="V5892" s="96">
        <f t="shared" si="365"/>
        <v>2</v>
      </c>
      <c r="W5892" s="96" t="str">
        <f>if(or(B5892="DAV",B5892="DAY",B5892="DUQ",B5892="FOR",B5892="GMU",B5892="GW",B5892="JOES",B5892="LAS",B5892="MASS",B5892="RICH",B5892="SBU",B5892="SLU",B5892="URI",B5892="VCU"),K5892,if(or(B5892="CAM",B5892="CHSO",B5892="GWEB",B5892="HAMP",B5892="HP",B5892="LONG",B5892="PRES",B5892="RAD",B5892="SCUP",B5892="UNCA",B5892="WIN",B5892="BELL",B5892="FGCU",B5892="JAX",B5892="KENN",B5892="LIB",B5892="LIP",B5892="STET",B5892="UNA",B5892="UNF",B5892="APP",B5892="ARST",B5892="CCAR",B5892="GAST",B5892="GASO",B5892="TROY",B5892="TXST",B5892="UALR",B5892="ULL",B5892="ULM",B5892="USA",B5892="UTA"),K5893,""))</f>
        <v/>
      </c>
    </row>
    <row r="5893">
      <c r="B5893" s="97" t="s">
        <v>86</v>
      </c>
      <c r="C5893" s="22"/>
      <c r="D5893" s="22"/>
      <c r="F5893" s="22"/>
      <c r="G5893" s="4">
        <v>2.5</v>
      </c>
      <c r="H5893" s="5">
        <v>120.0</v>
      </c>
      <c r="I5893" s="12">
        <f>if(H5893&lt;0,-H5893/(-H5893+100),100/(H5893+100))/(if(H5893&lt;0,-H5893/(-H5893+100),100/(H5893+100))+if(H5892&lt;0,-H5892/(-H5892+100),100/(H5892+100)))</f>
        <v>0.4357962697</v>
      </c>
      <c r="J5893" s="5">
        <v>70.0</v>
      </c>
      <c r="K5893" s="23">
        <f>IF(C5893&lt;&gt;"",IF(C5893+G5893&gt;0,C5893+G5893,""),IF(G5893-C5892&gt;0,G5893-C5892,""))</f>
        <v>0.6</v>
      </c>
      <c r="L5893" s="15">
        <f>if(K5893&lt;&gt;"",if(J5892-J5893&lt;G5893,1,if(G5893=J5892-J5893,"Push",0)),"")</f>
        <v>1</v>
      </c>
      <c r="M5893" s="93" t="str">
        <f t="shared" ref="M5893:V5893" si="366">IF($C5893&lt;&gt;"",IF($C5893+$G5893+M$5435&gt;0,$C5893+$G5893+M$5435,""),IF($G5893-$C5892+M$5435&gt;0,$G5893-$C5892+M$5435,""))</f>
        <v/>
      </c>
      <c r="N5893" s="93">
        <f t="shared" si="366"/>
        <v>5.5</v>
      </c>
      <c r="O5893" s="93" t="str">
        <f t="shared" si="366"/>
        <v/>
      </c>
      <c r="P5893" s="93">
        <f t="shared" si="366"/>
        <v>4.9</v>
      </c>
      <c r="Q5893" s="93">
        <f t="shared" si="366"/>
        <v>4.8</v>
      </c>
      <c r="R5893" s="93">
        <f t="shared" si="366"/>
        <v>0.1</v>
      </c>
      <c r="S5893" s="93" t="str">
        <f t="shared" si="366"/>
        <v/>
      </c>
      <c r="T5893" s="93">
        <f t="shared" si="366"/>
        <v>1.2</v>
      </c>
      <c r="U5893" s="93">
        <f t="shared" si="366"/>
        <v>0.5</v>
      </c>
      <c r="V5893" s="93" t="str">
        <f t="shared" si="366"/>
        <v/>
      </c>
      <c r="W5893" s="93" t="str">
        <f>if(or(B5893="DAV",B5893="DAY",B5893="DUQ",B5893="FOR",B5893="GMU",B5893="GW",B5893="JOES",B5893="LAS",B5893="MASS",B5893="RICH",B5893="SBU",B5893="SLU",B5893="URI",B5893="VCU"),K5893,if(or(B5893="CAM",B5893="CHSO",B5893="GWEB",B5893="HAMP",B5893="HP",B5893="LONG",B5893="PRES",B5893="RAD",B5893="SCUP",B5893="UNCA",B5893="WIN",B5893="BELL",B5893="FGCU",B5893="JAX",B5893="KENN",B5893="LIB",B5893="LIP",B5893="STET",B5893="UNA",B5893="UNF",B5893="APP",B5893="ARST",B5893="CCAR",B5893="GAST",B5893="GASO",B5893="TROY",B5893="TXST",B5893="UALR",B5893="ULL",B5893="ULM",B5893="USA",B5893="UTA"),K5892,""))</f>
        <v/>
      </c>
    </row>
    <row r="5894" hidden="1">
      <c r="A5894" s="98">
        <v>44237.0</v>
      </c>
      <c r="B5894" s="99" t="s">
        <v>174</v>
      </c>
      <c r="C5894" s="11"/>
      <c r="D5894" s="11"/>
      <c r="E5894" s="10">
        <v>76.4</v>
      </c>
      <c r="F5894" s="11"/>
      <c r="G5894" s="4">
        <v>1.0</v>
      </c>
      <c r="H5894" s="5">
        <v>-105.0</v>
      </c>
      <c r="I5894" s="12">
        <f>if(H5894&lt;0,-H5894/(-H5894+100),100/(H5894+100))/(if(H5894&lt;0,-H5894/(-H5894+100),100/(H5894+100))+if(H5895&lt;0,-H5895/(-H5895+100),100/(H5895+100)))</f>
        <v>0.4891657638</v>
      </c>
      <c r="J5894" s="5">
        <v>58.0</v>
      </c>
      <c r="K5894" s="14" t="str">
        <f>IF(C5894&lt;&gt;"",IF(C5894+G5894&gt;0,C5894+G5894,""),IF(G5894-C5895&gt;0,G5894-C5895,""))</f>
        <v/>
      </c>
      <c r="L5894" s="15" t="str">
        <f>if(K5894&lt;&gt;"",if(J5895-J5894&lt;G5894,1,if(G5894=J5895-J5894,"Push",0)),"")</f>
        <v/>
      </c>
      <c r="M5894" s="93">
        <f t="shared" ref="M5894:V5894" si="367">IF($C5894&lt;&gt;"",IF($C5894+$G5894-M$5435&gt;0,$C5894+$G5894-M$5435,""),IF($G5894-$C5895-M$5435&gt;0,$G5894-$C5895-M$5435,""))</f>
        <v>2</v>
      </c>
      <c r="N5894" s="93" t="str">
        <f t="shared" si="367"/>
        <v/>
      </c>
      <c r="O5894" s="93">
        <f t="shared" si="367"/>
        <v>2.9</v>
      </c>
      <c r="P5894" s="93" t="str">
        <f t="shared" si="367"/>
        <v/>
      </c>
      <c r="Q5894" s="93" t="str">
        <f t="shared" si="367"/>
        <v/>
      </c>
      <c r="R5894" s="93" t="str">
        <f t="shared" si="367"/>
        <v/>
      </c>
      <c r="S5894" s="93" t="str">
        <f t="shared" si="367"/>
        <v/>
      </c>
      <c r="T5894" s="93" t="str">
        <f t="shared" si="367"/>
        <v/>
      </c>
      <c r="U5894" s="93" t="str">
        <f t="shared" si="367"/>
        <v/>
      </c>
      <c r="V5894" s="93">
        <f t="shared" si="367"/>
        <v>1.1</v>
      </c>
      <c r="W5894" s="93" t="str">
        <f>if(or(B5894="DAV",B5894="DAY",B5894="DUQ",B5894="FOR",B5894="GMU",B5894="GW",B5894="JOES",B5894="LAS",B5894="MASS",B5894="RICH",B5894="SBU",B5894="SLU",B5894="URI",B5894="VCU"),K5894,if(or(B5894="CAM",B5894="CHSO",B5894="GWEB",B5894="HAMP",B5894="HP",B5894="LONG",B5894="PRES",B5894="RAD",B5894="SCUP",B5894="UNCA",B5894="WIN",B5894="BELL",B5894="FGCU",B5894="JAX",B5894="KENN",B5894="LIB",B5894="LIP",B5894="STET",B5894="UNA",B5894="UNF",B5894="APP",B5894="ARST",B5894="CCAR",B5894="GAST",B5894="GASO",B5894="TROY",B5894="TXST",B5894="UALR",B5894="ULL",B5894="ULM",B5894="USA",B5894="UTA"),K5895,""))</f>
        <v/>
      </c>
    </row>
    <row r="5895" hidden="1">
      <c r="B5895" s="100" t="s">
        <v>250</v>
      </c>
      <c r="C5895" s="22">
        <v>2.5</v>
      </c>
      <c r="D5895" s="101">
        <v>0.594</v>
      </c>
      <c r="F5895" s="22"/>
      <c r="G5895" s="4">
        <v>-1.0</v>
      </c>
      <c r="H5895" s="5">
        <v>-115.0</v>
      </c>
      <c r="I5895" s="12">
        <f>if(H5895&lt;0,-H5895/(-H5895+100),100/(H5895+100))/(if(H5895&lt;0,-H5895/(-H5895+100),100/(H5895+100))+if(H5894&lt;0,-H5894/(-H5894+100),100/(H5894+100)))</f>
        <v>0.5108342362</v>
      </c>
      <c r="J5895" s="5">
        <v>64.0</v>
      </c>
      <c r="K5895" s="23">
        <f>IF(C5895&lt;&gt;"",IF(C5895+G5895&gt;0,C5895+G5895,""),IF(G5895-C5894&gt;0,G5895-C5894,""))</f>
        <v>1.5</v>
      </c>
      <c r="L5895" s="15">
        <f>if(K5895&lt;&gt;"",if(J5894-J5895&lt;G5895,1,if(G5895=J5894-J5895,"Push",0)),"")</f>
        <v>1</v>
      </c>
      <c r="M5895" s="93" t="str">
        <f t="shared" ref="M5895:V5895" si="368">IF($C5895&lt;&gt;"",IF($C5895+$G5895+M$5435&gt;0,$C5895+$G5895+M$5435,""),IF($G5895-$C5894+M$5435&gt;0,$G5895-$C5894+M$5435,""))</f>
        <v/>
      </c>
      <c r="N5895" s="93">
        <f t="shared" si="368"/>
        <v>6.4</v>
      </c>
      <c r="O5895" s="93" t="str">
        <f t="shared" si="368"/>
        <v/>
      </c>
      <c r="P5895" s="93">
        <f t="shared" si="368"/>
        <v>5.8</v>
      </c>
      <c r="Q5895" s="93">
        <f t="shared" si="368"/>
        <v>5.7</v>
      </c>
      <c r="R5895" s="93">
        <f t="shared" si="368"/>
        <v>1</v>
      </c>
      <c r="S5895" s="93">
        <f t="shared" si="368"/>
        <v>0.6</v>
      </c>
      <c r="T5895" s="93">
        <f t="shared" si="368"/>
        <v>2.1</v>
      </c>
      <c r="U5895" s="93">
        <f t="shared" si="368"/>
        <v>1.4</v>
      </c>
      <c r="V5895" s="93" t="str">
        <f t="shared" si="368"/>
        <v/>
      </c>
      <c r="W5895" s="93" t="str">
        <f>if(or(B5895="DAV",B5895="DAY",B5895="DUQ",B5895="FOR",B5895="GMU",B5895="GW",B5895="JOES",B5895="LAS",B5895="MASS",B5895="RICH",B5895="SBU",B5895="SLU",B5895="URI",B5895="VCU"),K5895,if(or(B5895="CAM",B5895="CHSO",B5895="GWEB",B5895="HAMP",B5895="HP",B5895="LONG",B5895="PRES",B5895="RAD",B5895="SCUP",B5895="UNCA",B5895="WIN",B5895="BELL",B5895="FGCU",B5895="JAX",B5895="KENN",B5895="LIB",B5895="LIP",B5895="STET",B5895="UNA",B5895="UNF",B5895="APP",B5895="ARST",B5895="CCAR",B5895="GAST",B5895="GASO",B5895="TROY",B5895="TXST",B5895="UALR",B5895="ULL",B5895="ULM",B5895="USA",B5895="UTA"),K5894,""))</f>
        <v/>
      </c>
    </row>
    <row r="5896" hidden="1">
      <c r="A5896" s="98">
        <v>44237.0</v>
      </c>
      <c r="B5896" s="102" t="s">
        <v>52</v>
      </c>
      <c r="C5896" s="11"/>
      <c r="D5896" s="11"/>
      <c r="E5896" s="10">
        <v>67.3</v>
      </c>
      <c r="F5896" s="11"/>
      <c r="G5896" s="4">
        <v>3.5</v>
      </c>
      <c r="H5896" s="5">
        <v>140.0</v>
      </c>
      <c r="I5896" s="12">
        <f>if(H5896&lt;0,-H5896/(-H5896+100),100/(H5896+100))/(if(H5896&lt;0,-H5896/(-H5896+100),100/(H5896+100))+if(H5897&lt;0,-H5897/(-H5897+100),100/(H5897+100)))</f>
        <v>0.3956834532</v>
      </c>
      <c r="J5896" s="5">
        <v>76.0</v>
      </c>
      <c r="K5896" s="14" t="str">
        <f>IF(C5896&lt;&gt;"",IF(C5896+G5896&gt;0,C5896+G5896,""),IF(G5896-C5897&gt;0,G5896-C5897,""))</f>
        <v/>
      </c>
      <c r="L5896" s="15" t="str">
        <f>if(K5896&lt;&gt;"",if(J5897-J5896&lt;G5896,1,if(G5896=J5897-J5896,"Push",0)),"")</f>
        <v/>
      </c>
      <c r="M5896" s="93">
        <f t="shared" ref="M5896:V5896" si="369">IF($C5896&lt;&gt;"",IF($C5896+$G5896-M$5435&gt;0,$C5896+$G5896-M$5435,""),IF($G5896-$C5897-M$5435&gt;0,$G5896-$C5897-M$5435,""))</f>
        <v>1.4</v>
      </c>
      <c r="N5896" s="93" t="str">
        <f t="shared" si="369"/>
        <v/>
      </c>
      <c r="O5896" s="93">
        <f t="shared" si="369"/>
        <v>2.3</v>
      </c>
      <c r="P5896" s="93" t="str">
        <f t="shared" si="369"/>
        <v/>
      </c>
      <c r="Q5896" s="93" t="str">
        <f t="shared" si="369"/>
        <v/>
      </c>
      <c r="R5896" s="93" t="str">
        <f t="shared" si="369"/>
        <v/>
      </c>
      <c r="S5896" s="93" t="str">
        <f t="shared" si="369"/>
        <v/>
      </c>
      <c r="T5896" s="93" t="str">
        <f t="shared" si="369"/>
        <v/>
      </c>
      <c r="U5896" s="93" t="str">
        <f t="shared" si="369"/>
        <v/>
      </c>
      <c r="V5896" s="93">
        <f t="shared" si="369"/>
        <v>0.5</v>
      </c>
      <c r="W5896" s="93" t="str">
        <f>if(or(B5896="DAV",B5896="DAY",B5896="DUQ",B5896="FOR",B5896="GMU",B5896="GW",B5896="JOES",B5896="LAS",B5896="MASS",B5896="RICH",B5896="SBU",B5896="SLU",B5896="URI",B5896="VCU"),K5896,if(or(B5896="CAM",B5896="CHSO",B5896="GWEB",B5896="HAMP",B5896="HP",B5896="LONG",B5896="PRES",B5896="RAD",B5896="SCUP",B5896="UNCA",B5896="WIN",B5896="BELL",B5896="FGCU",B5896="JAX",B5896="KENN",B5896="LIB",B5896="LIP",B5896="STET",B5896="UNA",B5896="UNF",B5896="APP",B5896="ARST",B5896="CCAR",B5896="GAST",B5896="GASO",B5896="TROY",B5896="TXST",B5896="UALR",B5896="ULL",B5896="ULM",B5896="USA",B5896="UTA"),K5897,""))</f>
        <v/>
      </c>
    </row>
    <row r="5897" hidden="1">
      <c r="B5897" s="97" t="s">
        <v>41</v>
      </c>
      <c r="C5897" s="22">
        <v>5.6</v>
      </c>
      <c r="D5897" s="101">
        <v>0.689</v>
      </c>
      <c r="F5897" s="22"/>
      <c r="G5897" s="4">
        <v>-3.5</v>
      </c>
      <c r="H5897" s="5">
        <v>-175.0</v>
      </c>
      <c r="I5897" s="12">
        <f>if(H5897&lt;0,-H5897/(-H5897+100),100/(H5897+100))/(if(H5897&lt;0,-H5897/(-H5897+100),100/(H5897+100))+if(H5896&lt;0,-H5896/(-H5896+100),100/(H5896+100)))</f>
        <v>0.6043165468</v>
      </c>
      <c r="J5897" s="5">
        <v>68.0</v>
      </c>
      <c r="K5897" s="23">
        <f>IF(C5897&lt;&gt;"",IF(C5897+G5897&gt;0,C5897+G5897,""),IF(G5897-C5896&gt;0,G5897-C5896,""))</f>
        <v>2.1</v>
      </c>
      <c r="L5897" s="15">
        <f>if(K5897&lt;&gt;"",if(J5896-J5897&lt;G5897,1,if(G5897=J5896-J5897,"Push",0)),"")</f>
        <v>0</v>
      </c>
      <c r="M5897" s="93" t="str">
        <f t="shared" ref="M5897:V5897" si="370">IF($C5897&lt;&gt;"",IF($C5897+$G5897+M$5435&gt;0,$C5897+$G5897+M$5435,""),IF($G5897-$C5896+M$5435&gt;0,$G5897-$C5896+M$5435,""))</f>
        <v/>
      </c>
      <c r="N5897" s="93">
        <f t="shared" si="370"/>
        <v>7</v>
      </c>
      <c r="O5897" s="93" t="str">
        <f t="shared" si="370"/>
        <v/>
      </c>
      <c r="P5897" s="93">
        <f t="shared" si="370"/>
        <v>6.4</v>
      </c>
      <c r="Q5897" s="93">
        <f t="shared" si="370"/>
        <v>6.3</v>
      </c>
      <c r="R5897" s="93">
        <f t="shared" si="370"/>
        <v>1.6</v>
      </c>
      <c r="S5897" s="93">
        <f t="shared" si="370"/>
        <v>1.2</v>
      </c>
      <c r="T5897" s="93">
        <f t="shared" si="370"/>
        <v>2.7</v>
      </c>
      <c r="U5897" s="93">
        <f t="shared" si="370"/>
        <v>2</v>
      </c>
      <c r="V5897" s="93" t="str">
        <f t="shared" si="370"/>
        <v/>
      </c>
      <c r="W5897" s="93" t="str">
        <f>if(or(B5897="DAV",B5897="DAY",B5897="DUQ",B5897="FOR",B5897="GMU",B5897="GW",B5897="JOES",B5897="LAS",B5897="MASS",B5897="RICH",B5897="SBU",B5897="SLU",B5897="URI",B5897="VCU"),K5897,if(or(B5897="CAM",B5897="CHSO",B5897="GWEB",B5897="HAMP",B5897="HP",B5897="LONG",B5897="PRES",B5897="RAD",B5897="SCUP",B5897="UNCA",B5897="WIN",B5897="BELL",B5897="FGCU",B5897="JAX",B5897="KENN",B5897="LIB",B5897="LIP",B5897="STET",B5897="UNA",B5897="UNF",B5897="APP",B5897="ARST",B5897="CCAR",B5897="GAST",B5897="GASO",B5897="TROY",B5897="TXST",B5897="UALR",B5897="ULL",B5897="ULM",B5897="USA",B5897="UTA"),K5896,""))</f>
        <v/>
      </c>
    </row>
    <row r="5898" hidden="1">
      <c r="A5898" s="98">
        <v>44237.0</v>
      </c>
      <c r="B5898" s="102" t="s">
        <v>260</v>
      </c>
      <c r="C5898" s="11"/>
      <c r="D5898" s="11"/>
      <c r="E5898" s="10">
        <v>51.1</v>
      </c>
      <c r="F5898" s="11"/>
      <c r="G5898" s="4">
        <v>7.5</v>
      </c>
      <c r="H5898" s="5">
        <v>280.0</v>
      </c>
      <c r="I5898" s="12">
        <f>if(H5898&lt;0,-H5898/(-H5898+100),100/(H5898+100))/(if(H5898&lt;0,-H5898/(-H5898+100),100/(H5898+100))+if(H5899&lt;0,-H5899/(-H5899+100),100/(H5899+100)))</f>
        <v>0.2516411379</v>
      </c>
      <c r="J5898" s="5">
        <v>58.0</v>
      </c>
      <c r="K5898" s="14" t="str">
        <f>IF(C5898&lt;&gt;"",IF(C5898+G5898&gt;0,C5898+G5898,""),IF(G5898-C5899&gt;0,G5898-C5899,""))</f>
        <v/>
      </c>
      <c r="L5898" s="15" t="str">
        <f>if(K5898&lt;&gt;"",if(J5899-J5898&lt;G5898,1,if(G5898=J5899-J5898,"Push",0)),"")</f>
        <v/>
      </c>
      <c r="M5898" s="93">
        <f t="shared" ref="M5898:V5898" si="371">IF($C5898&lt;&gt;"",IF($C5898+$G5898-M$5435&gt;0,$C5898+$G5898-M$5435,""),IF($G5898-$C5899-M$5435&gt;0,$G5898-$C5899-M$5435,""))</f>
        <v>2.1</v>
      </c>
      <c r="N5898" s="93" t="str">
        <f t="shared" si="371"/>
        <v/>
      </c>
      <c r="O5898" s="93">
        <f t="shared" si="371"/>
        <v>3</v>
      </c>
      <c r="P5898" s="93" t="str">
        <f t="shared" si="371"/>
        <v/>
      </c>
      <c r="Q5898" s="93" t="str">
        <f t="shared" si="371"/>
        <v/>
      </c>
      <c r="R5898" s="93" t="str">
        <f t="shared" si="371"/>
        <v/>
      </c>
      <c r="S5898" s="93" t="str">
        <f t="shared" si="371"/>
        <v/>
      </c>
      <c r="T5898" s="93" t="str">
        <f t="shared" si="371"/>
        <v/>
      </c>
      <c r="U5898" s="93" t="str">
        <f t="shared" si="371"/>
        <v/>
      </c>
      <c r="V5898" s="93">
        <f t="shared" si="371"/>
        <v>1.2</v>
      </c>
      <c r="W5898" s="93" t="str">
        <f>if(or(B5898="DAV",B5898="DAY",B5898="DUQ",B5898="FOR",B5898="GMU",B5898="GW",B5898="JOES",B5898="LAS",B5898="MASS",B5898="RICH",B5898="SBU",B5898="SLU",B5898="URI",B5898="VCU"),K5898,if(or(B5898="CAM",B5898="CHSO",B5898="GWEB",B5898="HAMP",B5898="HP",B5898="LONG",B5898="PRES",B5898="RAD",B5898="SCUP",B5898="UNCA",B5898="WIN",B5898="BELL",B5898="FGCU",B5898="JAX",B5898="KENN",B5898="LIB",B5898="LIP",B5898="STET",B5898="UNA",B5898="UNF",B5898="APP",B5898="ARST",B5898="CCAR",B5898="GAST",B5898="GASO",B5898="TROY",B5898="TXST",B5898="UALR",B5898="ULL",B5898="ULM",B5898="USA",B5898="UTA"),K5899,""))</f>
        <v/>
      </c>
    </row>
    <row r="5899" hidden="1">
      <c r="B5899" s="97" t="s">
        <v>273</v>
      </c>
      <c r="C5899" s="22">
        <v>8.9</v>
      </c>
      <c r="D5899" s="101">
        <v>0.809</v>
      </c>
      <c r="F5899" s="22"/>
      <c r="G5899" s="4">
        <v>-7.5</v>
      </c>
      <c r="H5899" s="5">
        <v>-360.0</v>
      </c>
      <c r="I5899" s="12">
        <f>if(H5899&lt;0,-H5899/(-H5899+100),100/(H5899+100))/(if(H5899&lt;0,-H5899/(-H5899+100),100/(H5899+100))+if(H5898&lt;0,-H5898/(-H5898+100),100/(H5898+100)))</f>
        <v>0.7483588621</v>
      </c>
      <c r="J5899" s="5">
        <v>48.0</v>
      </c>
      <c r="K5899" s="23">
        <f>IF(C5899&lt;&gt;"",IF(C5899+G5899&gt;0,C5899+G5899,""),IF(G5899-C5898&gt;0,G5899-C5898,""))</f>
        <v>1.4</v>
      </c>
      <c r="L5899" s="15">
        <f>if(K5899&lt;&gt;"",if(J5898-J5899&lt;G5899,1,if(G5899=J5898-J5899,"Push",0)),"")</f>
        <v>0</v>
      </c>
      <c r="M5899" s="93" t="str">
        <f t="shared" ref="M5899:V5899" si="372">IF($C5899&lt;&gt;"",IF($C5899+$G5899+M$5435&gt;0,$C5899+$G5899+M$5435,""),IF($G5899-$C5898+M$5435&gt;0,$G5899-$C5898+M$5435,""))</f>
        <v/>
      </c>
      <c r="N5899" s="93">
        <f t="shared" si="372"/>
        <v>6.3</v>
      </c>
      <c r="O5899" s="93" t="str">
        <f t="shared" si="372"/>
        <v/>
      </c>
      <c r="P5899" s="93">
        <f t="shared" si="372"/>
        <v>5.7</v>
      </c>
      <c r="Q5899" s="93">
        <f t="shared" si="372"/>
        <v>5.6</v>
      </c>
      <c r="R5899" s="93">
        <f t="shared" si="372"/>
        <v>0.9</v>
      </c>
      <c r="S5899" s="93">
        <f t="shared" si="372"/>
        <v>0.5</v>
      </c>
      <c r="T5899" s="93">
        <f t="shared" si="372"/>
        <v>2</v>
      </c>
      <c r="U5899" s="93">
        <f t="shared" si="372"/>
        <v>1.3</v>
      </c>
      <c r="V5899" s="93" t="str">
        <f t="shared" si="372"/>
        <v/>
      </c>
      <c r="W5899" s="93" t="str">
        <f>if(or(B5899="DAV",B5899="DAY",B5899="DUQ",B5899="FOR",B5899="GMU",B5899="GW",B5899="JOES",B5899="LAS",B5899="MASS",B5899="RICH",B5899="SBU",B5899="SLU",B5899="URI",B5899="VCU"),K5899,if(or(B5899="CAM",B5899="CHSO",B5899="GWEB",B5899="HAMP",B5899="HP",B5899="LONG",B5899="PRES",B5899="RAD",B5899="SCUP",B5899="UNCA",B5899="WIN",B5899="BELL",B5899="FGCU",B5899="JAX",B5899="KENN",B5899="LIB",B5899="LIP",B5899="STET",B5899="UNA",B5899="UNF",B5899="APP",B5899="ARST",B5899="CCAR",B5899="GAST",B5899="GASO",B5899="TROY",B5899="TXST",B5899="UALR",B5899="ULL",B5899="ULM",B5899="USA",B5899="UTA"),K5898,""))</f>
        <v/>
      </c>
    </row>
    <row r="5900" hidden="1">
      <c r="A5900" s="104">
        <v>44237.0</v>
      </c>
      <c r="B5900" s="105" t="s">
        <v>108</v>
      </c>
      <c r="C5900" s="30">
        <v>3.5</v>
      </c>
      <c r="D5900" s="108">
        <v>0.635</v>
      </c>
      <c r="E5900" s="29">
        <v>83.7</v>
      </c>
      <c r="F5900" s="30"/>
      <c r="G5900" s="68"/>
      <c r="H5900" s="31"/>
      <c r="I5900" s="32"/>
      <c r="J5900" s="41">
        <v>79.0</v>
      </c>
      <c r="K5900" s="34"/>
      <c r="L5900" s="35"/>
    </row>
    <row r="5901" hidden="1">
      <c r="B5901" s="106" t="s">
        <v>337</v>
      </c>
      <c r="C5901" s="39"/>
      <c r="D5901" s="39"/>
      <c r="F5901" s="39"/>
      <c r="G5901" s="68"/>
      <c r="H5901" s="31"/>
      <c r="I5901" s="32"/>
      <c r="J5901" s="41">
        <v>76.0</v>
      </c>
      <c r="K5901" s="40"/>
      <c r="L5901" s="35"/>
    </row>
    <row r="5902" hidden="1">
      <c r="A5902" s="98">
        <v>44237.0</v>
      </c>
      <c r="B5902" s="102" t="s">
        <v>57</v>
      </c>
      <c r="C5902" s="11"/>
      <c r="D5902" s="11"/>
      <c r="E5902" s="10">
        <v>53.8</v>
      </c>
      <c r="F5902" s="11"/>
      <c r="G5902" s="4">
        <v>1.0</v>
      </c>
      <c r="H5902" s="5">
        <v>-105.0</v>
      </c>
      <c r="I5902" s="12">
        <f>if(H5902&lt;0,-H5902/(-H5902+100),100/(H5902+100))/(if(H5902&lt;0,-H5902/(-H5902+100),100/(H5902+100))+if(H5903&lt;0,-H5903/(-H5903+100),100/(H5903+100)))</f>
        <v>0.4891657638</v>
      </c>
      <c r="J5902" s="5">
        <v>78.0</v>
      </c>
      <c r="K5902" s="14" t="str">
        <f>IF(C5902&lt;&gt;"",IF(C5902+G5902&gt;0,C5902+G5902,""),IF(G5902-C5903&gt;0,G5902-C5903,""))</f>
        <v/>
      </c>
      <c r="L5902" s="15" t="str">
        <f>if(K5902&lt;&gt;"",if(J5903-J5902&lt;G5902,1,if(G5902=J5903-J5902,"Push",0)),"")</f>
        <v/>
      </c>
      <c r="M5902" s="93">
        <f t="shared" ref="M5902:V5902" si="373">IF($C5902&lt;&gt;"",IF($C5902+$G5902-M$5435&gt;0,$C5902+$G5902-M$5435,""),IF($G5902-$C5903-M$5435&gt;0,$G5902-$C5903-M$5435,""))</f>
        <v>2.5</v>
      </c>
      <c r="N5902" s="93" t="str">
        <f t="shared" si="373"/>
        <v/>
      </c>
      <c r="O5902" s="93">
        <f t="shared" si="373"/>
        <v>3.4</v>
      </c>
      <c r="P5902" s="93" t="str">
        <f t="shared" si="373"/>
        <v/>
      </c>
      <c r="Q5902" s="93" t="str">
        <f t="shared" si="373"/>
        <v/>
      </c>
      <c r="R5902" s="93" t="str">
        <f t="shared" si="373"/>
        <v/>
      </c>
      <c r="S5902" s="93" t="str">
        <f t="shared" si="373"/>
        <v/>
      </c>
      <c r="T5902" s="93" t="str">
        <f t="shared" si="373"/>
        <v/>
      </c>
      <c r="U5902" s="93" t="str">
        <f t="shared" si="373"/>
        <v/>
      </c>
      <c r="V5902" s="93">
        <f t="shared" si="373"/>
        <v>1.6</v>
      </c>
      <c r="W5902" s="93" t="str">
        <f>if(or(B5902="DAV",B5902="DAY",B5902="DUQ",B5902="FOR",B5902="GMU",B5902="GW",B5902="JOES",B5902="LAS",B5902="MASS",B5902="RICH",B5902="SBU",B5902="SLU",B5902="URI",B5902="VCU"),K5902,if(or(B5902="CAM",B5902="CHSO",B5902="GWEB",B5902="HAMP",B5902="HP",B5902="LONG",B5902="PRES",B5902="RAD",B5902="SCUP",B5902="UNCA",B5902="WIN",B5902="BELL",B5902="FGCU",B5902="JAX",B5902="KENN",B5902="LIB",B5902="LIP",B5902="STET",B5902="UNA",B5902="UNF",B5902="APP",B5902="ARST",B5902="CCAR",B5902="GAST",B5902="GASO",B5902="TROY",B5902="TXST",B5902="UALR",B5902="ULL",B5902="ULM",B5902="USA",B5902="UTA"),K5903,""))</f>
        <v/>
      </c>
    </row>
    <row r="5903" hidden="1">
      <c r="B5903" s="97" t="s">
        <v>249</v>
      </c>
      <c r="C5903" s="22">
        <v>2.0</v>
      </c>
      <c r="D5903" s="101">
        <v>0.589</v>
      </c>
      <c r="F5903" s="22"/>
      <c r="G5903" s="4">
        <v>-1.0</v>
      </c>
      <c r="H5903" s="5">
        <v>-115.0</v>
      </c>
      <c r="I5903" s="12">
        <f>if(H5903&lt;0,-H5903/(-H5903+100),100/(H5903+100))/(if(H5903&lt;0,-H5903/(-H5903+100),100/(H5903+100))+if(H5902&lt;0,-H5902/(-H5902+100),100/(H5902+100)))</f>
        <v>0.5108342362</v>
      </c>
      <c r="J5903" s="5">
        <v>76.0</v>
      </c>
      <c r="K5903" s="23">
        <f>IF(C5903&lt;&gt;"",IF(C5903+G5903&gt;0,C5903+G5903,""),IF(G5903-C5902&gt;0,G5903-C5902,""))</f>
        <v>1</v>
      </c>
      <c r="L5903" s="15">
        <f>if(K5903&lt;&gt;"",if(J5902-J5903&lt;G5903,1,if(G5903=J5902-J5903,"Push",0)),"")</f>
        <v>0</v>
      </c>
      <c r="M5903" s="93" t="str">
        <f t="shared" ref="M5903:V5903" si="374">IF($C5903&lt;&gt;"",IF($C5903+$G5903+M$5435&gt;0,$C5903+$G5903+M$5435,""),IF($G5903-$C5902+M$5435&gt;0,$G5903-$C5902+M$5435,""))</f>
        <v/>
      </c>
      <c r="N5903" s="93">
        <f t="shared" si="374"/>
        <v>5.9</v>
      </c>
      <c r="O5903" s="93" t="str">
        <f t="shared" si="374"/>
        <v/>
      </c>
      <c r="P5903" s="93">
        <f t="shared" si="374"/>
        <v>5.3</v>
      </c>
      <c r="Q5903" s="93">
        <f t="shared" si="374"/>
        <v>5.2</v>
      </c>
      <c r="R5903" s="93">
        <f t="shared" si="374"/>
        <v>0.5</v>
      </c>
      <c r="S5903" s="93">
        <f t="shared" si="374"/>
        <v>0.1</v>
      </c>
      <c r="T5903" s="93">
        <f t="shared" si="374"/>
        <v>1.6</v>
      </c>
      <c r="U5903" s="93">
        <f t="shared" si="374"/>
        <v>0.9</v>
      </c>
      <c r="V5903" s="93" t="str">
        <f t="shared" si="374"/>
        <v/>
      </c>
      <c r="W5903" s="93" t="str">
        <f>if(or(B5903="DAV",B5903="DAY",B5903="DUQ",B5903="FOR",B5903="GMU",B5903="GW",B5903="JOES",B5903="LAS",B5903="MASS",B5903="RICH",B5903="SBU",B5903="SLU",B5903="URI",B5903="VCU"),K5903,if(or(B5903="CAM",B5903="CHSO",B5903="GWEB",B5903="HAMP",B5903="HP",B5903="LONG",B5903="PRES",B5903="RAD",B5903="SCUP",B5903="UNCA",B5903="WIN",B5903="BELL",B5903="FGCU",B5903="JAX",B5903="KENN",B5903="LIB",B5903="LIP",B5903="STET",B5903="UNA",B5903="UNF",B5903="APP",B5903="ARST",B5903="CCAR",B5903="GAST",B5903="GASO",B5903="TROY",B5903="TXST",B5903="UALR",B5903="ULL",B5903="ULM",B5903="USA",B5903="UTA"),K5902,""))</f>
        <v/>
      </c>
    </row>
    <row r="5904" hidden="1">
      <c r="A5904" s="98">
        <v>44237.0</v>
      </c>
      <c r="B5904" s="102" t="s">
        <v>36</v>
      </c>
      <c r="C5904" s="11">
        <v>6.5</v>
      </c>
      <c r="D5904" s="103">
        <v>0.763</v>
      </c>
      <c r="E5904" s="10">
        <v>81.3</v>
      </c>
      <c r="F5904" s="11"/>
      <c r="G5904" s="4">
        <v>-4.0</v>
      </c>
      <c r="H5904" s="5">
        <v>-190.0</v>
      </c>
      <c r="I5904" s="12">
        <f>if(H5904&lt;0,-H5904/(-H5904+100),100/(H5904+100))/(if(H5904&lt;0,-H5904/(-H5904+100),100/(H5904+100))+if(H5905&lt;0,-H5905/(-H5905+100),100/(H5905+100)))</f>
        <v>0.6255648806</v>
      </c>
      <c r="J5904" s="5">
        <v>57.0</v>
      </c>
      <c r="K5904" s="14">
        <f>IF(C5904&lt;&gt;"",IF(C5904+G5904&gt;0,C5904+G5904,""),IF(G5904-C5905&gt;0,G5904-C5905,""))</f>
        <v>2.5</v>
      </c>
      <c r="L5904" s="15">
        <f>if(K5904&lt;&gt;"",if(J5905-J5904&lt;G5904,1,if(G5904=J5905-J5904,"Push",0)),"")</f>
        <v>1</v>
      </c>
      <c r="M5904" s="93">
        <f t="shared" ref="M5904:V5904" si="375">IF($C5904&lt;&gt;"",IF($C5904+$G5904-M$5435&gt;0,$C5904+$G5904-M$5435,""),IF($G5904-$C5905-M$5435&gt;0,$G5904-$C5905-M$5435,""))</f>
        <v>6</v>
      </c>
      <c r="N5904" s="93" t="str">
        <f t="shared" si="375"/>
        <v/>
      </c>
      <c r="O5904" s="93">
        <f t="shared" si="375"/>
        <v>6.9</v>
      </c>
      <c r="P5904" s="93" t="str">
        <f t="shared" si="375"/>
        <v/>
      </c>
      <c r="Q5904" s="93" t="str">
        <f t="shared" si="375"/>
        <v/>
      </c>
      <c r="R5904" s="93">
        <f t="shared" si="375"/>
        <v>3</v>
      </c>
      <c r="S5904" s="93">
        <f t="shared" si="375"/>
        <v>3.4</v>
      </c>
      <c r="T5904" s="93">
        <f t="shared" si="375"/>
        <v>1.9</v>
      </c>
      <c r="U5904" s="93">
        <f t="shared" si="375"/>
        <v>2.6</v>
      </c>
      <c r="V5904" s="93">
        <f t="shared" si="375"/>
        <v>5.1</v>
      </c>
      <c r="W5904" s="93" t="str">
        <f>if(or(B5904="DAV",B5904="DAY",B5904="DUQ",B5904="FOR",B5904="GMU",B5904="GW",B5904="JOES",B5904="LAS",B5904="MASS",B5904="RICH",B5904="SBU",B5904="SLU",B5904="URI",B5904="VCU"),K5904,if(or(B5904="CAM",B5904="CHSO",B5904="GWEB",B5904="HAMP",B5904="HP",B5904="LONG",B5904="PRES",B5904="RAD",B5904="SCUP",B5904="UNCA",B5904="WIN",B5904="BELL",B5904="FGCU",B5904="JAX",B5904="KENN",B5904="LIB",B5904="LIP",B5904="STET",B5904="UNA",B5904="UNF",B5904="APP",B5904="ARST",B5904="CCAR",B5904="GAST",B5904="GASO",B5904="TROY",B5904="TXST",B5904="UALR",B5904="ULL",B5904="ULM",B5904="USA",B5904="UTA"),K5905,""))</f>
        <v/>
      </c>
    </row>
    <row r="5905" hidden="1">
      <c r="B5905" s="97" t="s">
        <v>32</v>
      </c>
      <c r="C5905" s="22"/>
      <c r="D5905" s="22"/>
      <c r="F5905" s="22"/>
      <c r="G5905" s="4">
        <v>4.0</v>
      </c>
      <c r="H5905" s="5">
        <v>155.0</v>
      </c>
      <c r="I5905" s="12">
        <f>if(H5905&lt;0,-H5905/(-H5905+100),100/(H5905+100))/(if(H5905&lt;0,-H5905/(-H5905+100),100/(H5905+100))+if(H5904&lt;0,-H5904/(-H5904+100),100/(H5904+100)))</f>
        <v>0.3744351194</v>
      </c>
      <c r="J5905" s="5">
        <v>49.0</v>
      </c>
      <c r="K5905" s="23" t="str">
        <f>IF(C5905&lt;&gt;"",IF(C5905+G5905&gt;0,C5905+G5905,""),IF(G5905-C5904&gt;0,G5905-C5904,""))</f>
        <v/>
      </c>
      <c r="L5905" s="15" t="str">
        <f>if(K5905&lt;&gt;"",if(J5904-J5905&lt;G5905,1,if(G5905=J5904-J5905,"Push",0)),"")</f>
        <v/>
      </c>
      <c r="M5905" s="93" t="str">
        <f t="shared" ref="M5905:V5905" si="376">IF($C5905&lt;&gt;"",IF($C5905+$G5905+M$5435&gt;0,$C5905+$G5905+M$5435,""),IF($G5905-$C5904+M$5435&gt;0,$G5905-$C5904+M$5435,""))</f>
        <v/>
      </c>
      <c r="N5905" s="93">
        <f t="shared" si="376"/>
        <v>2.4</v>
      </c>
      <c r="O5905" s="93" t="str">
        <f t="shared" si="376"/>
        <v/>
      </c>
      <c r="P5905" s="93">
        <f t="shared" si="376"/>
        <v>1.8</v>
      </c>
      <c r="Q5905" s="93">
        <f t="shared" si="376"/>
        <v>1.7</v>
      </c>
      <c r="R5905" s="93" t="str">
        <f t="shared" si="376"/>
        <v/>
      </c>
      <c r="S5905" s="93" t="str">
        <f t="shared" si="376"/>
        <v/>
      </c>
      <c r="T5905" s="93" t="str">
        <f t="shared" si="376"/>
        <v/>
      </c>
      <c r="U5905" s="93" t="str">
        <f t="shared" si="376"/>
        <v/>
      </c>
      <c r="V5905" s="93" t="str">
        <f t="shared" si="376"/>
        <v/>
      </c>
      <c r="W5905" s="93" t="str">
        <f>if(or(B5905="DAV",B5905="DAY",B5905="DUQ",B5905="FOR",B5905="GMU",B5905="GW",B5905="JOES",B5905="LAS",B5905="MASS",B5905="RICH",B5905="SBU",B5905="SLU",B5905="URI",B5905="VCU"),K5905,if(or(B5905="CAM",B5905="CHSO",B5905="GWEB",B5905="HAMP",B5905="HP",B5905="LONG",B5905="PRES",B5905="RAD",B5905="SCUP",B5905="UNCA",B5905="WIN",B5905="BELL",B5905="FGCU",B5905="JAX",B5905="KENN",B5905="LIB",B5905="LIP",B5905="STET",B5905="UNA",B5905="UNF",B5905="APP",B5905="ARST",B5905="CCAR",B5905="GAST",B5905="GASO",B5905="TROY",B5905="TXST",B5905="UALR",B5905="ULL",B5905="ULM",B5905="USA",B5905="UTA"),K5904,""))</f>
        <v/>
      </c>
    </row>
    <row r="5906" hidden="1">
      <c r="A5906" s="98">
        <v>44237.0</v>
      </c>
      <c r="B5906" s="102" t="s">
        <v>170</v>
      </c>
      <c r="C5906" s="11"/>
      <c r="D5906" s="11"/>
      <c r="E5906" s="10">
        <v>70.8</v>
      </c>
      <c r="F5906" s="11"/>
      <c r="G5906" s="4">
        <v>-1.5</v>
      </c>
      <c r="H5906" s="5">
        <v>-124.0</v>
      </c>
      <c r="I5906" s="12">
        <f>if(H5906&lt;0,-H5906/(-H5906+100),100/(H5906+100))/(if(H5906&lt;0,-H5906/(-H5906+100),100/(H5906+100))+if(H5907&lt;0,-H5907/(-H5907+100),100/(H5907+100)))</f>
        <v>0.53035894</v>
      </c>
      <c r="J5906" s="5">
        <v>69.0</v>
      </c>
      <c r="K5906" s="14" t="str">
        <f>IF(C5906&lt;&gt;"",IF(C5906+G5906&gt;0,C5906+G5906,""),IF(G5906-C5907&gt;0,G5906-C5907,""))</f>
        <v/>
      </c>
      <c r="L5906" s="15" t="str">
        <f>if(K5906&lt;&gt;"",if(J5907-J5906&lt;G5906,1,if(G5906=J5907-J5906,"Push",0)),"")</f>
        <v/>
      </c>
      <c r="M5906" s="93" t="str">
        <f t="shared" ref="M5906:V5906" si="377">IF($C5906&lt;&gt;"",IF($C5906+$G5906-M$5435&gt;0,$C5906+$G5906-M$5435,""),IF($G5906-$C5907-M$5435&gt;0,$G5906-$C5907-M$5435,""))</f>
        <v/>
      </c>
      <c r="N5906" s="93" t="str">
        <f t="shared" si="377"/>
        <v/>
      </c>
      <c r="O5906" s="93">
        <f t="shared" si="377"/>
        <v>0.5</v>
      </c>
      <c r="P5906" s="93" t="str">
        <f t="shared" si="377"/>
        <v/>
      </c>
      <c r="Q5906" s="93" t="str">
        <f t="shared" si="377"/>
        <v/>
      </c>
      <c r="R5906" s="93" t="str">
        <f t="shared" si="377"/>
        <v/>
      </c>
      <c r="S5906" s="93" t="str">
        <f t="shared" si="377"/>
        <v/>
      </c>
      <c r="T5906" s="93" t="str">
        <f t="shared" si="377"/>
        <v/>
      </c>
      <c r="U5906" s="93" t="str">
        <f t="shared" si="377"/>
        <v/>
      </c>
      <c r="V5906" s="93" t="str">
        <f t="shared" si="377"/>
        <v/>
      </c>
      <c r="W5906" s="93" t="str">
        <f>if(or(B5906="DAV",B5906="DAY",B5906="DUQ",B5906="FOR",B5906="GMU",B5906="GW",B5906="JOES",B5906="LAS",B5906="MASS",B5906="RICH",B5906="SBU",B5906="SLU",B5906="URI",B5906="VCU"),K5906,if(or(B5906="CAM",B5906="CHSO",B5906="GWEB",B5906="HAMP",B5906="HP",B5906="LONG",B5906="PRES",B5906="RAD",B5906="SCUP",B5906="UNCA",B5906="WIN",B5906="BELL",B5906="FGCU",B5906="JAX",B5906="KENN",B5906="LIB",B5906="LIP",B5906="STET",B5906="UNA",B5906="UNF",B5906="APP",B5906="ARST",B5906="CCAR",B5906="GAST",B5906="GASO",B5906="TROY",B5906="TXST",B5906="UALR",B5906="ULL",B5906="ULM",B5906="USA",B5906="UTA"),K5907,""))</f>
        <v/>
      </c>
    </row>
    <row r="5907" hidden="1">
      <c r="B5907" s="97" t="s">
        <v>22</v>
      </c>
      <c r="C5907" s="22">
        <v>2.4</v>
      </c>
      <c r="D5907" s="101">
        <v>0.587</v>
      </c>
      <c r="F5907" s="22"/>
      <c r="G5907" s="4">
        <v>1.5</v>
      </c>
      <c r="H5907" s="5">
        <v>104.0</v>
      </c>
      <c r="I5907" s="12">
        <f>if(H5907&lt;0,-H5907/(-H5907+100),100/(H5907+100))/(if(H5907&lt;0,-H5907/(-H5907+100),100/(H5907+100))+if(H5906&lt;0,-H5906/(-H5906+100),100/(H5906+100)))</f>
        <v>0.46964106</v>
      </c>
      <c r="J5907" s="5">
        <v>65.0</v>
      </c>
      <c r="K5907" s="23">
        <f>IF(C5907&lt;&gt;"",IF(C5907+G5907&gt;0,C5907+G5907,""),IF(G5907-C5906&gt;0,G5907-C5906,""))</f>
        <v>3.9</v>
      </c>
      <c r="L5907" s="15">
        <f>if(K5907&lt;&gt;"",if(J5906-J5907&lt;G5907,1,if(G5907=J5906-J5907,"Push",0)),"")</f>
        <v>0</v>
      </c>
      <c r="M5907" s="93">
        <f t="shared" ref="M5907:V5907" si="378">IF($C5907&lt;&gt;"",IF($C5907+$G5907+M$5435&gt;0,$C5907+$G5907+M$5435,""),IF($G5907-$C5906+M$5435&gt;0,$G5907-$C5906+M$5435,""))</f>
        <v>0.4</v>
      </c>
      <c r="N5907" s="93">
        <f t="shared" si="378"/>
        <v>8.8</v>
      </c>
      <c r="O5907" s="93" t="str">
        <f t="shared" si="378"/>
        <v/>
      </c>
      <c r="P5907" s="93">
        <f t="shared" si="378"/>
        <v>8.2</v>
      </c>
      <c r="Q5907" s="93">
        <f t="shared" si="378"/>
        <v>8.1</v>
      </c>
      <c r="R5907" s="93">
        <f t="shared" si="378"/>
        <v>3.4</v>
      </c>
      <c r="S5907" s="93">
        <f t="shared" si="378"/>
        <v>3</v>
      </c>
      <c r="T5907" s="93">
        <f t="shared" si="378"/>
        <v>4.5</v>
      </c>
      <c r="U5907" s="93">
        <f t="shared" si="378"/>
        <v>3.8</v>
      </c>
      <c r="V5907" s="93">
        <f t="shared" si="378"/>
        <v>1.3</v>
      </c>
      <c r="W5907" s="93" t="str">
        <f>if(or(B5907="DAV",B5907="DAY",B5907="DUQ",B5907="FOR",B5907="GMU",B5907="GW",B5907="JOES",B5907="LAS",B5907="MASS",B5907="RICH",B5907="SBU",B5907="SLU",B5907="URI",B5907="VCU"),K5907,if(or(B5907="CAM",B5907="CHSO",B5907="GWEB",B5907="HAMP",B5907="HP",B5907="LONG",B5907="PRES",B5907="RAD",B5907="SCUP",B5907="UNCA",B5907="WIN",B5907="BELL",B5907="FGCU",B5907="JAX",B5907="KENN",B5907="LIB",B5907="LIP",B5907="STET",B5907="UNA",B5907="UNF",B5907="APP",B5907="ARST",B5907="CCAR",B5907="GAST",B5907="GASO",B5907="TROY",B5907="TXST",B5907="UALR",B5907="ULL",B5907="ULM",B5907="USA",B5907="UTA"),K5906,""))</f>
        <v/>
      </c>
    </row>
    <row r="5908" hidden="1">
      <c r="A5908" s="98">
        <v>44237.0</v>
      </c>
      <c r="B5908" s="102" t="s">
        <v>332</v>
      </c>
      <c r="C5908" s="11"/>
      <c r="D5908" s="11"/>
      <c r="E5908" s="10">
        <v>70.4</v>
      </c>
      <c r="F5908" s="11"/>
      <c r="G5908" s="4">
        <v>-2.5</v>
      </c>
      <c r="H5908" s="5">
        <v>-139.0</v>
      </c>
      <c r="I5908" s="12">
        <f>if(H5908&lt;0,-H5908/(-H5908+100),100/(H5908+100))/(if(H5908&lt;0,-H5908/(-H5908+100),100/(H5908+100))+if(H5909&lt;0,-H5909/(-H5909+100),100/(H5909+100)))</f>
        <v>0.5567836214</v>
      </c>
      <c r="J5908" s="5">
        <v>61.0</v>
      </c>
      <c r="K5908" s="14" t="str">
        <f>IF(C5908&lt;&gt;"",IF(C5908+G5908&gt;0,C5908+G5908,""),IF(G5908-C5909&gt;0,G5908-C5909,""))</f>
        <v/>
      </c>
      <c r="L5908" s="15" t="str">
        <f>if(K5908&lt;&gt;"",if(J5909-J5908&lt;G5908,1,if(G5908=J5909-J5908,"Push",0)),"")</f>
        <v/>
      </c>
      <c r="M5908" s="93" t="str">
        <f t="shared" ref="M5908:V5908" si="379">IF($C5908&lt;&gt;"",IF($C5908+$G5908-M$5435&gt;0,$C5908+$G5908-M$5435,""),IF($G5908-$C5909-M$5435&gt;0,$G5908-$C5909-M$5435,""))</f>
        <v/>
      </c>
      <c r="N5908" s="93" t="str">
        <f t="shared" si="379"/>
        <v/>
      </c>
      <c r="O5908" s="93" t="str">
        <f t="shared" si="379"/>
        <v/>
      </c>
      <c r="P5908" s="93" t="str">
        <f t="shared" si="379"/>
        <v/>
      </c>
      <c r="Q5908" s="93" t="str">
        <f t="shared" si="379"/>
        <v/>
      </c>
      <c r="R5908" s="93" t="str">
        <f t="shared" si="379"/>
        <v/>
      </c>
      <c r="S5908" s="93" t="str">
        <f t="shared" si="379"/>
        <v/>
      </c>
      <c r="T5908" s="93" t="str">
        <f t="shared" si="379"/>
        <v/>
      </c>
      <c r="U5908" s="93" t="str">
        <f t="shared" si="379"/>
        <v/>
      </c>
      <c r="V5908" s="93" t="str">
        <f t="shared" si="379"/>
        <v/>
      </c>
      <c r="W5908" s="93" t="str">
        <f>if(or(B5908="DAV",B5908="DAY",B5908="DUQ",B5908="FOR",B5908="GMU",B5908="GW",B5908="JOES",B5908="LAS",B5908="MASS",B5908="RICH",B5908="SBU",B5908="SLU",B5908="URI",B5908="VCU"),K5908,if(or(B5908="CAM",B5908="CHSO",B5908="GWEB",B5908="HAMP",B5908="HP",B5908="LONG",B5908="PRES",B5908="RAD",B5908="SCUP",B5908="UNCA",B5908="WIN",B5908="BELL",B5908="FGCU",B5908="JAX",B5908="KENN",B5908="LIB",B5908="LIP",B5908="STET",B5908="UNA",B5908="UNF",B5908="APP",B5908="ARST",B5908="CCAR",B5908="GAST",B5908="GASO",B5908="TROY",B5908="TXST",B5908="UALR",B5908="ULL",B5908="ULM",B5908="USA",B5908="UTA"),K5909,""))</f>
        <v/>
      </c>
    </row>
    <row r="5909" hidden="1">
      <c r="B5909" s="97" t="s">
        <v>312</v>
      </c>
      <c r="C5909" s="22">
        <v>1.9</v>
      </c>
      <c r="D5909" s="101">
        <v>0.571</v>
      </c>
      <c r="F5909" s="22"/>
      <c r="G5909" s="4">
        <v>2.5</v>
      </c>
      <c r="H5909" s="5">
        <v>116.0</v>
      </c>
      <c r="I5909" s="12">
        <f>if(H5909&lt;0,-H5909/(-H5909+100),100/(H5909+100))/(if(H5909&lt;0,-H5909/(-H5909+100),100/(H5909+100))+if(H5908&lt;0,-H5908/(-H5908+100),100/(H5908+100)))</f>
        <v>0.4432163786</v>
      </c>
      <c r="J5909" s="5">
        <v>60.0</v>
      </c>
      <c r="K5909" s="23">
        <f>IF(C5909&lt;&gt;"",IF(C5909+G5909&gt;0,C5909+G5909,""),IF(G5909-C5908&gt;0,G5909-C5908,""))</f>
        <v>4.4</v>
      </c>
      <c r="L5909" s="15">
        <f>if(K5909&lt;&gt;"",if(J5908-J5909&lt;G5909,1,if(G5909=J5908-J5909,"Push",0)),"")</f>
        <v>1</v>
      </c>
      <c r="M5909" s="93">
        <f t="shared" ref="M5909:V5909" si="380">IF($C5909&lt;&gt;"",IF($C5909+$G5909+M$5435&gt;0,$C5909+$G5909+M$5435,""),IF($G5909-$C5908+M$5435&gt;0,$G5909-$C5908+M$5435,""))</f>
        <v>0.9</v>
      </c>
      <c r="N5909" s="93">
        <f t="shared" si="380"/>
        <v>9.3</v>
      </c>
      <c r="O5909" s="93" t="str">
        <f t="shared" si="380"/>
        <v/>
      </c>
      <c r="P5909" s="93">
        <f t="shared" si="380"/>
        <v>8.7</v>
      </c>
      <c r="Q5909" s="93">
        <f t="shared" si="380"/>
        <v>8.6</v>
      </c>
      <c r="R5909" s="93">
        <f t="shared" si="380"/>
        <v>3.9</v>
      </c>
      <c r="S5909" s="93">
        <f t="shared" si="380"/>
        <v>3.5</v>
      </c>
      <c r="T5909" s="93">
        <f t="shared" si="380"/>
        <v>5</v>
      </c>
      <c r="U5909" s="93">
        <f t="shared" si="380"/>
        <v>4.3</v>
      </c>
      <c r="V5909" s="93">
        <f t="shared" si="380"/>
        <v>1.8</v>
      </c>
      <c r="W5909" s="93" t="str">
        <f>if(or(B5909="DAV",B5909="DAY",B5909="DUQ",B5909="FOR",B5909="GMU",B5909="GW",B5909="JOES",B5909="LAS",B5909="MASS",B5909="RICH",B5909="SBU",B5909="SLU",B5909="URI",B5909="VCU"),K5909,if(or(B5909="CAM",B5909="CHSO",B5909="GWEB",B5909="HAMP",B5909="HP",B5909="LONG",B5909="PRES",B5909="RAD",B5909="SCUP",B5909="UNCA",B5909="WIN",B5909="BELL",B5909="FGCU",B5909="JAX",B5909="KENN",B5909="LIB",B5909="LIP",B5909="STET",B5909="UNA",B5909="UNF",B5909="APP",B5909="ARST",B5909="CCAR",B5909="GAST",B5909="GASO",B5909="TROY",B5909="TXST",B5909="UALR",B5909="ULL",B5909="ULM",B5909="USA",B5909="UTA"),K5908,""))</f>
        <v/>
      </c>
    </row>
    <row r="5910" hidden="1">
      <c r="A5910" s="98">
        <v>44237.0</v>
      </c>
      <c r="B5910" s="102" t="s">
        <v>74</v>
      </c>
      <c r="C5910" s="11">
        <v>14.3</v>
      </c>
      <c r="D5910" s="103">
        <v>0.908</v>
      </c>
      <c r="E5910" s="10">
        <v>69.9</v>
      </c>
      <c r="F5910" s="11"/>
      <c r="G5910" s="4">
        <v>-12.5</v>
      </c>
      <c r="H5910" s="5">
        <v>-1115.0</v>
      </c>
      <c r="I5910" s="12">
        <f>if(H5910&lt;0,-H5910/(-H5910+100),100/(H5910+100))/(if(H5910&lt;0,-H5910/(-H5910+100),100/(H5910+100))+if(H5911&lt;0,-H5911/(-H5911+100),100/(H5911+100)))</f>
        <v>0.8731401723</v>
      </c>
      <c r="J5910" s="5">
        <v>82.0</v>
      </c>
      <c r="K5910" s="14">
        <f>IF(C5910&lt;&gt;"",IF(C5910+G5910&gt;0,C5910+G5910,""),IF(G5910-C5911&gt;0,G5910-C5911,""))</f>
        <v>1.8</v>
      </c>
      <c r="L5910" s="15">
        <f>if(K5910&lt;&gt;"",if(J5911-J5910&lt;G5910,1,if(G5910=J5911-J5910,"Push",0)),"")</f>
        <v>1</v>
      </c>
      <c r="M5910" s="93">
        <f t="shared" ref="M5910:V5910" si="381">IF($C5910&lt;&gt;"",IF($C5910+$G5910-M$5435&gt;0,$C5910+$G5910-M$5435,""),IF($G5910-$C5911-M$5435&gt;0,$G5910-$C5911-M$5435,""))</f>
        <v>5.3</v>
      </c>
      <c r="N5910" s="93" t="str">
        <f t="shared" si="381"/>
        <v/>
      </c>
      <c r="O5910" s="93">
        <f t="shared" si="381"/>
        <v>6.2</v>
      </c>
      <c r="P5910" s="93" t="str">
        <f t="shared" si="381"/>
        <v/>
      </c>
      <c r="Q5910" s="93" t="str">
        <f t="shared" si="381"/>
        <v/>
      </c>
      <c r="R5910" s="93">
        <f t="shared" si="381"/>
        <v>2.3</v>
      </c>
      <c r="S5910" s="93">
        <f t="shared" si="381"/>
        <v>2.7</v>
      </c>
      <c r="T5910" s="93">
        <f t="shared" si="381"/>
        <v>1.2</v>
      </c>
      <c r="U5910" s="93">
        <f t="shared" si="381"/>
        <v>1.9</v>
      </c>
      <c r="V5910" s="93">
        <f t="shared" si="381"/>
        <v>4.4</v>
      </c>
      <c r="W5910" s="93" t="str">
        <f>if(or(B5910="DAV",B5910="DAY",B5910="DUQ",B5910="FOR",B5910="GMU",B5910="GW",B5910="JOES",B5910="LAS",B5910="MASS",B5910="RICH",B5910="SBU",B5910="SLU",B5910="URI",B5910="VCU"),K5910,if(or(B5910="CAM",B5910="CHSO",B5910="GWEB",B5910="HAMP",B5910="HP",B5910="LONG",B5910="PRES",B5910="RAD",B5910="SCUP",B5910="UNCA",B5910="WIN",B5910="BELL",B5910="FGCU",B5910="JAX",B5910="KENN",B5910="LIB",B5910="LIP",B5910="STET",B5910="UNA",B5910="UNF",B5910="APP",B5910="ARST",B5910="CCAR",B5910="GAST",B5910="GASO",B5910="TROY",B5910="TXST",B5910="UALR",B5910="ULL",B5910="ULM",B5910="USA",B5910="UTA"),K5911,""))</f>
        <v/>
      </c>
    </row>
    <row r="5911" hidden="1">
      <c r="B5911" s="97" t="s">
        <v>172</v>
      </c>
      <c r="C5911" s="22"/>
      <c r="D5911" s="22"/>
      <c r="F5911" s="22"/>
      <c r="G5911" s="4">
        <v>12.5</v>
      </c>
      <c r="H5911" s="5">
        <v>650.0</v>
      </c>
      <c r="I5911" s="12">
        <f>if(H5911&lt;0,-H5911/(-H5911+100),100/(H5911+100))/(if(H5911&lt;0,-H5911/(-H5911+100),100/(H5911+100))+if(H5910&lt;0,-H5910/(-H5910+100),100/(H5910+100)))</f>
        <v>0.1268598277</v>
      </c>
      <c r="J5911" s="5">
        <v>65.0</v>
      </c>
      <c r="K5911" s="23" t="str">
        <f>IF(C5911&lt;&gt;"",IF(C5911+G5911&gt;0,C5911+G5911,""),IF(G5911-C5910&gt;0,G5911-C5910,""))</f>
        <v/>
      </c>
      <c r="L5911" s="15" t="str">
        <f>if(K5911&lt;&gt;"",if(J5910-J5911&lt;G5911,1,if(G5911=J5910-J5911,"Push",0)),"")</f>
        <v/>
      </c>
      <c r="M5911" s="93" t="str">
        <f t="shared" ref="M5911:V5911" si="382">IF($C5911&lt;&gt;"",IF($C5911+$G5911+M$5435&gt;0,$C5911+$G5911+M$5435,""),IF($G5911-$C5910+M$5435&gt;0,$G5911-$C5910+M$5435,""))</f>
        <v/>
      </c>
      <c r="N5911" s="93">
        <f t="shared" si="382"/>
        <v>3.1</v>
      </c>
      <c r="O5911" s="93" t="str">
        <f t="shared" si="382"/>
        <v/>
      </c>
      <c r="P5911" s="93">
        <f t="shared" si="382"/>
        <v>2.5</v>
      </c>
      <c r="Q5911" s="93">
        <f t="shared" si="382"/>
        <v>2.4</v>
      </c>
      <c r="R5911" s="93" t="str">
        <f t="shared" si="382"/>
        <v/>
      </c>
      <c r="S5911" s="93" t="str">
        <f t="shared" si="382"/>
        <v/>
      </c>
      <c r="T5911" s="93" t="str">
        <f t="shared" si="382"/>
        <v/>
      </c>
      <c r="U5911" s="93" t="str">
        <f t="shared" si="382"/>
        <v/>
      </c>
      <c r="V5911" s="93" t="str">
        <f t="shared" si="382"/>
        <v/>
      </c>
      <c r="W5911" s="93" t="str">
        <f>if(or(B5911="DAV",B5911="DAY",B5911="DUQ",B5911="FOR",B5911="GMU",B5911="GW",B5911="JOES",B5911="LAS",B5911="MASS",B5911="RICH",B5911="SBU",B5911="SLU",B5911="URI",B5911="VCU"),K5911,if(or(B5911="CAM",B5911="CHSO",B5911="GWEB",B5911="HAMP",B5911="HP",B5911="LONG",B5911="PRES",B5911="RAD",B5911="SCUP",B5911="UNCA",B5911="WIN",B5911="BELL",B5911="FGCU",B5911="JAX",B5911="KENN",B5911="LIB",B5911="LIP",B5911="STET",B5911="UNA",B5911="UNF",B5911="APP",B5911="ARST",B5911="CCAR",B5911="GAST",B5911="GASO",B5911="TROY",B5911="TXST",B5911="UALR",B5911="ULL",B5911="ULM",B5911="USA",B5911="UTA"),K5910,""))</f>
        <v/>
      </c>
    </row>
    <row r="5912" hidden="1">
      <c r="A5912" s="98">
        <v>44237.0</v>
      </c>
      <c r="B5912" s="102" t="s">
        <v>18</v>
      </c>
      <c r="C5912" s="11"/>
      <c r="D5912" s="11"/>
      <c r="E5912" s="10">
        <v>59.8</v>
      </c>
      <c r="F5912" s="11"/>
      <c r="G5912" s="4">
        <v>9.5</v>
      </c>
      <c r="H5912" s="5">
        <v>380.0</v>
      </c>
      <c r="I5912" s="12">
        <f>if(H5912&lt;0,-H5912/(-H5912+100),100/(H5912+100))/(if(H5912&lt;0,-H5912/(-H5912+100),100/(H5912+100))+if(H5913&lt;0,-H5913/(-H5913+100),100/(H5913+100)))</f>
        <v>0.1984877127</v>
      </c>
      <c r="J5912" s="5">
        <v>59.0</v>
      </c>
      <c r="K5912" s="14" t="str">
        <f>IF(C5912&lt;&gt;"",IF(C5912+G5912&gt;0,C5912+G5912,""),IF(G5912-C5913&gt;0,G5912-C5913,""))</f>
        <v/>
      </c>
      <c r="L5912" s="15" t="str">
        <f>if(K5912&lt;&gt;"",if(J5913-J5912&lt;G5912,1,if(G5912=J5913-J5912,"Push",0)),"")</f>
        <v/>
      </c>
      <c r="M5912" s="93">
        <f t="shared" ref="M5912:V5912" si="383">IF($C5912&lt;&gt;"",IF($C5912+$G5912-M$5435&gt;0,$C5912+$G5912-M$5435,""),IF($G5912-$C5913-M$5435&gt;0,$G5912-$C5913-M$5435,""))</f>
        <v>0.3</v>
      </c>
      <c r="N5912" s="93" t="str">
        <f t="shared" si="383"/>
        <v/>
      </c>
      <c r="O5912" s="93">
        <f t="shared" si="383"/>
        <v>1.2</v>
      </c>
      <c r="P5912" s="93" t="str">
        <f t="shared" si="383"/>
        <v/>
      </c>
      <c r="Q5912" s="93" t="str">
        <f t="shared" si="383"/>
        <v/>
      </c>
      <c r="R5912" s="93" t="str">
        <f t="shared" si="383"/>
        <v/>
      </c>
      <c r="S5912" s="93" t="str">
        <f t="shared" si="383"/>
        <v/>
      </c>
      <c r="T5912" s="93" t="str">
        <f t="shared" si="383"/>
        <v/>
      </c>
      <c r="U5912" s="93" t="str">
        <f t="shared" si="383"/>
        <v/>
      </c>
      <c r="V5912" s="93" t="str">
        <f t="shared" si="383"/>
        <v/>
      </c>
      <c r="W5912" s="93" t="str">
        <f>if(or(B5912="DAV",B5912="DAY",B5912="DUQ",B5912="FOR",B5912="GMU",B5912="GW",B5912="JOES",B5912="LAS",B5912="MASS",B5912="RICH",B5912="SBU",B5912="SLU",B5912="URI",B5912="VCU"),K5912,if(or(B5912="CAM",B5912="CHSO",B5912="GWEB",B5912="HAMP",B5912="HP",B5912="LONG",B5912="PRES",B5912="RAD",B5912="SCUP",B5912="UNCA",B5912="WIN",B5912="BELL",B5912="FGCU",B5912="JAX",B5912="KENN",B5912="LIB",B5912="LIP",B5912="STET",B5912="UNA",B5912="UNF",B5912="APP",B5912="ARST",B5912="CCAR",B5912="GAST",B5912="GASO",B5912="TROY",B5912="TXST",B5912="UALR",B5912="ULL",B5912="ULM",B5912="USA",B5912="UTA"),K5913,""))</f>
        <v/>
      </c>
    </row>
    <row r="5913" hidden="1">
      <c r="B5913" s="97" t="s">
        <v>47</v>
      </c>
      <c r="C5913" s="22">
        <v>12.7</v>
      </c>
      <c r="D5913" s="101">
        <v>0.874</v>
      </c>
      <c r="F5913" s="22"/>
      <c r="G5913" s="4">
        <v>-9.5</v>
      </c>
      <c r="H5913" s="5">
        <v>-530.0</v>
      </c>
      <c r="I5913" s="12">
        <f>if(H5913&lt;0,-H5913/(-H5913+100),100/(H5913+100))/(if(H5913&lt;0,-H5913/(-H5913+100),100/(H5913+100))+if(H5912&lt;0,-H5912/(-H5912+100),100/(H5912+100)))</f>
        <v>0.8015122873</v>
      </c>
      <c r="J5913" s="5">
        <v>80.0</v>
      </c>
      <c r="K5913" s="23">
        <f>IF(C5913&lt;&gt;"",IF(C5913+G5913&gt;0,C5913+G5913,""),IF(G5913-C5912&gt;0,G5913-C5912,""))</f>
        <v>3.2</v>
      </c>
      <c r="L5913" s="15">
        <f>if(K5913&lt;&gt;"",if(J5912-J5913&lt;G5913,1,if(G5913=J5912-J5913,"Push",0)),"")</f>
        <v>1</v>
      </c>
      <c r="M5913" s="93" t="str">
        <f t="shared" ref="M5913:V5913" si="384">IF($C5913&lt;&gt;"",IF($C5913+$G5913+M$5435&gt;0,$C5913+$G5913+M$5435,""),IF($G5913-$C5912+M$5435&gt;0,$G5913-$C5912+M$5435,""))</f>
        <v/>
      </c>
      <c r="N5913" s="93">
        <f t="shared" si="384"/>
        <v>8.1</v>
      </c>
      <c r="O5913" s="93" t="str">
        <f t="shared" si="384"/>
        <v/>
      </c>
      <c r="P5913" s="93">
        <f t="shared" si="384"/>
        <v>7.5</v>
      </c>
      <c r="Q5913" s="93">
        <f t="shared" si="384"/>
        <v>7.4</v>
      </c>
      <c r="R5913" s="93">
        <f t="shared" si="384"/>
        <v>2.7</v>
      </c>
      <c r="S5913" s="93">
        <f t="shared" si="384"/>
        <v>2.3</v>
      </c>
      <c r="T5913" s="93">
        <f t="shared" si="384"/>
        <v>3.8</v>
      </c>
      <c r="U5913" s="93">
        <f t="shared" si="384"/>
        <v>3.1</v>
      </c>
      <c r="V5913" s="93">
        <f t="shared" si="384"/>
        <v>0.6</v>
      </c>
      <c r="W5913" s="93" t="str">
        <f>if(or(B5913="DAV",B5913="DAY",B5913="DUQ",B5913="FOR",B5913="GMU",B5913="GW",B5913="JOES",B5913="LAS",B5913="MASS",B5913="RICH",B5913="SBU",B5913="SLU",B5913="URI",B5913="VCU"),K5913,if(or(B5913="CAM",B5913="CHSO",B5913="GWEB",B5913="HAMP",B5913="HP",B5913="LONG",B5913="PRES",B5913="RAD",B5913="SCUP",B5913="UNCA",B5913="WIN",B5913="BELL",B5913="FGCU",B5913="JAX",B5913="KENN",B5913="LIB",B5913="LIP",B5913="STET",B5913="UNA",B5913="UNF",B5913="APP",B5913="ARST",B5913="CCAR",B5913="GAST",B5913="GASO",B5913="TROY",B5913="TXST",B5913="UALR",B5913="ULL",B5913="ULM",B5913="USA",B5913="UTA"),K5912,""))</f>
        <v/>
      </c>
    </row>
    <row r="5914" hidden="1">
      <c r="A5914" s="98">
        <v>44237.0</v>
      </c>
      <c r="B5914" s="102" t="s">
        <v>188</v>
      </c>
      <c r="C5914" s="11"/>
      <c r="D5914" s="11"/>
      <c r="E5914" s="10">
        <v>58.4</v>
      </c>
      <c r="F5914" s="11"/>
      <c r="G5914" s="4">
        <v>4.5</v>
      </c>
      <c r="H5914" s="5">
        <v>163.0</v>
      </c>
      <c r="I5914" s="12">
        <f>if(H5914&lt;0,-H5914/(-H5914+100),100/(H5914+100))/(if(H5914&lt;0,-H5914/(-H5914+100),100/(H5914+100))+if(H5915&lt;0,-H5915/(-H5915+100),100/(H5915+100)))</f>
        <v>0.3631961259</v>
      </c>
      <c r="J5914" s="5">
        <v>78.0</v>
      </c>
      <c r="K5914" s="14" t="str">
        <f>IF(C5914&lt;&gt;"",IF(C5914+G5914&gt;0,C5914+G5914,""),IF(G5914-C5915&gt;0,G5914-C5915,""))</f>
        <v/>
      </c>
      <c r="L5914" s="15" t="str">
        <f>if(K5914&lt;&gt;"",if(J5915-J5914&lt;G5914,1,if(G5914=J5915-J5914,"Push",0)),"")</f>
        <v/>
      </c>
      <c r="M5914" s="93">
        <f t="shared" ref="M5914:V5914" si="385">IF($C5914&lt;&gt;"",IF($C5914+$G5914-M$5435&gt;0,$C5914+$G5914-M$5435,""),IF($G5914-$C5915-M$5435&gt;0,$G5914-$C5915-M$5435,""))</f>
        <v>1.2</v>
      </c>
      <c r="N5914" s="93" t="str">
        <f t="shared" si="385"/>
        <v/>
      </c>
      <c r="O5914" s="93">
        <f t="shared" si="385"/>
        <v>2.1</v>
      </c>
      <c r="P5914" s="93" t="str">
        <f t="shared" si="385"/>
        <v/>
      </c>
      <c r="Q5914" s="93" t="str">
        <f t="shared" si="385"/>
        <v/>
      </c>
      <c r="R5914" s="93" t="str">
        <f t="shared" si="385"/>
        <v/>
      </c>
      <c r="S5914" s="93" t="str">
        <f t="shared" si="385"/>
        <v/>
      </c>
      <c r="T5914" s="93" t="str">
        <f t="shared" si="385"/>
        <v/>
      </c>
      <c r="U5914" s="93" t="str">
        <f t="shared" si="385"/>
        <v/>
      </c>
      <c r="V5914" s="93">
        <f t="shared" si="385"/>
        <v>0.3</v>
      </c>
      <c r="W5914" s="93" t="str">
        <f>if(or(B5914="DAV",B5914="DAY",B5914="DUQ",B5914="FOR",B5914="GMU",B5914="GW",B5914="JOES",B5914="LAS",B5914="MASS",B5914="RICH",B5914="SBU",B5914="SLU",B5914="URI",B5914="VCU"),K5914,if(or(B5914="CAM",B5914="CHSO",B5914="GWEB",B5914="HAMP",B5914="HP",B5914="LONG",B5914="PRES",B5914="RAD",B5914="SCUP",B5914="UNCA",B5914="WIN",B5914="BELL",B5914="FGCU",B5914="JAX",B5914="KENN",B5914="LIB",B5914="LIP",B5914="STET",B5914="UNA",B5914="UNF",B5914="APP",B5914="ARST",B5914="CCAR",B5914="GAST",B5914="GASO",B5914="TROY",B5914="TXST",B5914="UALR",B5914="ULL",B5914="ULM",B5914="USA",B5914="UTA"),K5915,""))</f>
        <v/>
      </c>
    </row>
    <row r="5915" hidden="1">
      <c r="B5915" s="97" t="s">
        <v>192</v>
      </c>
      <c r="C5915" s="22">
        <v>6.8</v>
      </c>
      <c r="D5915" s="101">
        <v>0.75</v>
      </c>
      <c r="F5915" s="22"/>
      <c r="G5915" s="4">
        <v>-4.5</v>
      </c>
      <c r="H5915" s="5">
        <v>-200.0</v>
      </c>
      <c r="I5915" s="12">
        <f>if(H5915&lt;0,-H5915/(-H5915+100),100/(H5915+100))/(if(H5915&lt;0,-H5915/(-H5915+100),100/(H5915+100))+if(H5914&lt;0,-H5914/(-H5914+100),100/(H5914+100)))</f>
        <v>0.6368038741</v>
      </c>
      <c r="J5915" s="5">
        <v>66.0</v>
      </c>
      <c r="K5915" s="23">
        <f>IF(C5915&lt;&gt;"",IF(C5915+G5915&gt;0,C5915+G5915,""),IF(G5915-C5914&gt;0,G5915-C5914,""))</f>
        <v>2.3</v>
      </c>
      <c r="L5915" s="15">
        <f>if(K5915&lt;&gt;"",if(J5914-J5915&lt;G5915,1,if(G5915=J5914-J5915,"Push",0)),"")</f>
        <v>0</v>
      </c>
      <c r="M5915" s="93" t="str">
        <f t="shared" ref="M5915:V5915" si="386">IF($C5915&lt;&gt;"",IF($C5915+$G5915+M$5435&gt;0,$C5915+$G5915+M$5435,""),IF($G5915-$C5914+M$5435&gt;0,$G5915-$C5914+M$5435,""))</f>
        <v/>
      </c>
      <c r="N5915" s="93">
        <f t="shared" si="386"/>
        <v>7.2</v>
      </c>
      <c r="O5915" s="93" t="str">
        <f t="shared" si="386"/>
        <v/>
      </c>
      <c r="P5915" s="93">
        <f t="shared" si="386"/>
        <v>6.6</v>
      </c>
      <c r="Q5915" s="93">
        <f t="shared" si="386"/>
        <v>6.5</v>
      </c>
      <c r="R5915" s="93">
        <f t="shared" si="386"/>
        <v>1.8</v>
      </c>
      <c r="S5915" s="93">
        <f t="shared" si="386"/>
        <v>1.4</v>
      </c>
      <c r="T5915" s="93">
        <f t="shared" si="386"/>
        <v>2.9</v>
      </c>
      <c r="U5915" s="93">
        <f t="shared" si="386"/>
        <v>2.2</v>
      </c>
      <c r="V5915" s="93" t="str">
        <f t="shared" si="386"/>
        <v/>
      </c>
      <c r="W5915" s="93" t="str">
        <f>if(or(B5915="DAV",B5915="DAY",B5915="DUQ",B5915="FOR",B5915="GMU",B5915="GW",B5915="JOES",B5915="LAS",B5915="MASS",B5915="RICH",B5915="SBU",B5915="SLU",B5915="URI",B5915="VCU"),K5915,if(or(B5915="CAM",B5915="CHSO",B5915="GWEB",B5915="HAMP",B5915="HP",B5915="LONG",B5915="PRES",B5915="RAD",B5915="SCUP",B5915="UNCA",B5915="WIN",B5915="BELL",B5915="FGCU",B5915="JAX",B5915="KENN",B5915="LIB",B5915="LIP",B5915="STET",B5915="UNA",B5915="UNF",B5915="APP",B5915="ARST",B5915="CCAR",B5915="GAST",B5915="GASO",B5915="TROY",B5915="TXST",B5915="UALR",B5915="ULL",B5915="ULM",B5915="USA",B5915="UTA"),K5914,""))</f>
        <v/>
      </c>
    </row>
    <row r="5916" hidden="1">
      <c r="A5916" s="98">
        <v>44237.0</v>
      </c>
      <c r="B5916" s="102" t="s">
        <v>62</v>
      </c>
      <c r="C5916" s="11">
        <v>2.8</v>
      </c>
      <c r="D5916" s="103">
        <v>0.602</v>
      </c>
      <c r="E5916" s="10">
        <v>56.8</v>
      </c>
      <c r="F5916" s="11"/>
      <c r="G5916" s="4">
        <v>-7.5</v>
      </c>
      <c r="H5916" s="5">
        <v>-335.0</v>
      </c>
      <c r="I5916" s="12">
        <f>if(H5916&lt;0,-H5916/(-H5916+100),100/(H5916+100))/(if(H5916&lt;0,-H5916/(-H5916+100),100/(H5916+100))+if(H5917&lt;0,-H5917/(-H5917+100),100/(H5917+100)))</f>
        <v>0.7375961393</v>
      </c>
      <c r="J5916" s="5">
        <v>71.0</v>
      </c>
      <c r="K5916" s="14" t="str">
        <f>IF(C5916&lt;&gt;"",IF(C5916+G5916&gt;0,C5916+G5916,""),IF(G5916-C5917&gt;0,G5916-C5917,""))</f>
        <v/>
      </c>
      <c r="L5916" s="15" t="str">
        <f>if(K5916&lt;&gt;"",if(J5917-J5916&lt;G5916,1,if(G5916=J5917-J5916,"Push",0)),"")</f>
        <v/>
      </c>
      <c r="M5916" s="93" t="str">
        <f t="shared" ref="M5916:V5916" si="387">IF($C5916&lt;&gt;"",IF($C5916+$G5916-M$5435&gt;0,$C5916+$G5916-M$5435,""),IF($G5916-$C5917-M$5435&gt;0,$G5916-$C5917-M$5435,""))</f>
        <v/>
      </c>
      <c r="N5916" s="93" t="str">
        <f t="shared" si="387"/>
        <v/>
      </c>
      <c r="O5916" s="93" t="str">
        <f t="shared" si="387"/>
        <v/>
      </c>
      <c r="P5916" s="93" t="str">
        <f t="shared" si="387"/>
        <v/>
      </c>
      <c r="Q5916" s="93" t="str">
        <f t="shared" si="387"/>
        <v/>
      </c>
      <c r="R5916" s="93" t="str">
        <f t="shared" si="387"/>
        <v/>
      </c>
      <c r="S5916" s="93" t="str">
        <f t="shared" si="387"/>
        <v/>
      </c>
      <c r="T5916" s="93" t="str">
        <f t="shared" si="387"/>
        <v/>
      </c>
      <c r="U5916" s="93" t="str">
        <f t="shared" si="387"/>
        <v/>
      </c>
      <c r="V5916" s="93" t="str">
        <f t="shared" si="387"/>
        <v/>
      </c>
      <c r="W5916" s="93" t="str">
        <f>if(or(B5916="DAV",B5916="DAY",B5916="DUQ",B5916="FOR",B5916="GMU",B5916="GW",B5916="JOES",B5916="LAS",B5916="MASS",B5916="RICH",B5916="SBU",B5916="SLU",B5916="URI",B5916="VCU"),K5916,if(or(B5916="CAM",B5916="CHSO",B5916="GWEB",B5916="HAMP",B5916="HP",B5916="LONG",B5916="PRES",B5916="RAD",B5916="SCUP",B5916="UNCA",B5916="WIN",B5916="BELL",B5916="FGCU",B5916="JAX",B5916="KENN",B5916="LIB",B5916="LIP",B5916="STET",B5916="UNA",B5916="UNF",B5916="APP",B5916="ARST",B5916="CCAR",B5916="GAST",B5916="GASO",B5916="TROY",B5916="TXST",B5916="UALR",B5916="ULL",B5916="ULM",B5916="USA",B5916="UTA"),K5917,""))</f>
        <v/>
      </c>
    </row>
    <row r="5917" hidden="1">
      <c r="B5917" s="97" t="s">
        <v>228</v>
      </c>
      <c r="C5917" s="22"/>
      <c r="D5917" s="22"/>
      <c r="F5917" s="22"/>
      <c r="G5917" s="4">
        <v>7.5</v>
      </c>
      <c r="H5917" s="5">
        <v>265.0</v>
      </c>
      <c r="I5917" s="12">
        <f>if(H5917&lt;0,-H5917/(-H5917+100),100/(H5917+100))/(if(H5917&lt;0,-H5917/(-H5917+100),100/(H5917+100))+if(H5916&lt;0,-H5916/(-H5916+100),100/(H5916+100)))</f>
        <v>0.2624038607</v>
      </c>
      <c r="J5917" s="5">
        <v>79.0</v>
      </c>
      <c r="K5917" s="23">
        <f>IF(C5917&lt;&gt;"",IF(C5917+G5917&gt;0,C5917+G5917,""),IF(G5917-C5916&gt;0,G5917-C5916,""))</f>
        <v>4.7</v>
      </c>
      <c r="L5917" s="15">
        <f>if(K5917&lt;&gt;"",if(J5916-J5917&lt;G5917,1,if(G5917=J5916-J5917,"Push",0)),"")</f>
        <v>1</v>
      </c>
      <c r="M5917" s="93">
        <f t="shared" ref="M5917:V5917" si="388">IF($C5917&lt;&gt;"",IF($C5917+$G5917+M$5435&gt;0,$C5917+$G5917+M$5435,""),IF($G5917-$C5916+M$5435&gt;0,$G5917-$C5916+M$5435,""))</f>
        <v>1.2</v>
      </c>
      <c r="N5917" s="93">
        <f t="shared" si="388"/>
        <v>9.6</v>
      </c>
      <c r="O5917" s="93">
        <f t="shared" si="388"/>
        <v>0.3</v>
      </c>
      <c r="P5917" s="93">
        <f t="shared" si="388"/>
        <v>9</v>
      </c>
      <c r="Q5917" s="93">
        <f t="shared" si="388"/>
        <v>8.9</v>
      </c>
      <c r="R5917" s="93">
        <f t="shared" si="388"/>
        <v>4.2</v>
      </c>
      <c r="S5917" s="93">
        <f t="shared" si="388"/>
        <v>3.8</v>
      </c>
      <c r="T5917" s="93">
        <f t="shared" si="388"/>
        <v>5.3</v>
      </c>
      <c r="U5917" s="93">
        <f t="shared" si="388"/>
        <v>4.6</v>
      </c>
      <c r="V5917" s="93">
        <f t="shared" si="388"/>
        <v>2.1</v>
      </c>
      <c r="W5917" s="93" t="str">
        <f>if(or(B5917="DAV",B5917="DAY",B5917="DUQ",B5917="FOR",B5917="GMU",B5917="GW",B5917="JOES",B5917="LAS",B5917="MASS",B5917="RICH",B5917="SBU",B5917="SLU",B5917="URI",B5917="VCU"),K5917,if(or(B5917="CAM",B5917="CHSO",B5917="GWEB",B5917="HAMP",B5917="HP",B5917="LONG",B5917="PRES",B5917="RAD",B5917="SCUP",B5917="UNCA",B5917="WIN",B5917="BELL",B5917="FGCU",B5917="JAX",B5917="KENN",B5917="LIB",B5917="LIP",B5917="STET",B5917="UNA",B5917="UNF",B5917="APP",B5917="ARST",B5917="CCAR",B5917="GAST",B5917="GASO",B5917="TROY",B5917="TXST",B5917="UALR",B5917="ULL",B5917="ULM",B5917="USA",B5917="UTA"),K5916,""))</f>
        <v/>
      </c>
    </row>
    <row r="5918" hidden="1">
      <c r="A5918" s="98">
        <v>44237.0</v>
      </c>
      <c r="B5918" s="102" t="s">
        <v>214</v>
      </c>
      <c r="C5918" s="11"/>
      <c r="D5918" s="11"/>
      <c r="E5918" s="10">
        <v>55.5</v>
      </c>
      <c r="F5918" s="11"/>
      <c r="G5918" s="4">
        <v>2.5</v>
      </c>
      <c r="H5918" s="5">
        <v>115.0</v>
      </c>
      <c r="I5918" s="12">
        <f>if(H5918&lt;0,-H5918/(-H5918+100),100/(H5918+100))/(if(H5918&lt;0,-H5918/(-H5918+100),100/(H5918+100))+if(H5919&lt;0,-H5919/(-H5919+100),100/(H5919+100)))</f>
        <v>0.4443618109</v>
      </c>
      <c r="J5918" s="5">
        <v>72.0</v>
      </c>
      <c r="K5918" s="14">
        <f>IF(C5918&lt;&gt;"",IF(C5918+G5918&gt;0,C5918+G5918,""),IF(G5918-C5919&gt;0,G5918-C5919,""))</f>
        <v>1.4</v>
      </c>
      <c r="L5918" s="15">
        <f>if(K5918&lt;&gt;"",if(J5919-J5918&lt;G5918,1,if(G5918=J5919-J5918,"Push",0)),"")</f>
        <v>1</v>
      </c>
      <c r="M5918" s="93">
        <f t="shared" ref="M5918:V5918" si="389">IF($C5918&lt;&gt;"",IF($C5918+$G5918-M$5435&gt;0,$C5918+$G5918-M$5435,""),IF($G5918-$C5919-M$5435&gt;0,$G5918-$C5919-M$5435,""))</f>
        <v>4.9</v>
      </c>
      <c r="N5918" s="93" t="str">
        <f t="shared" si="389"/>
        <v/>
      </c>
      <c r="O5918" s="93">
        <f t="shared" si="389"/>
        <v>5.8</v>
      </c>
      <c r="P5918" s="93" t="str">
        <f t="shared" si="389"/>
        <v/>
      </c>
      <c r="Q5918" s="93" t="str">
        <f t="shared" si="389"/>
        <v/>
      </c>
      <c r="R5918" s="93">
        <f t="shared" si="389"/>
        <v>1.9</v>
      </c>
      <c r="S5918" s="93">
        <f t="shared" si="389"/>
        <v>2.3</v>
      </c>
      <c r="T5918" s="93">
        <f t="shared" si="389"/>
        <v>0.8</v>
      </c>
      <c r="U5918" s="93">
        <f t="shared" si="389"/>
        <v>1.5</v>
      </c>
      <c r="V5918" s="93">
        <f t="shared" si="389"/>
        <v>4</v>
      </c>
      <c r="W5918" s="93" t="str">
        <f>if(or(B5918="DAV",B5918="DAY",B5918="DUQ",B5918="FOR",B5918="GMU",B5918="GW",B5918="JOES",B5918="LAS",B5918="MASS",B5918="RICH",B5918="SBU",B5918="SLU",B5918="URI",B5918="VCU"),K5918,if(or(B5918="CAM",B5918="CHSO",B5918="GWEB",B5918="HAMP",B5918="HP",B5918="LONG",B5918="PRES",B5918="RAD",B5918="SCUP",B5918="UNCA",B5918="WIN",B5918="BELL",B5918="FGCU",B5918="JAX",B5918="KENN",B5918="LIB",B5918="LIP",B5918="STET",B5918="UNA",B5918="UNF",B5918="APP",B5918="ARST",B5918="CCAR",B5918="GAST",B5918="GASO",B5918="TROY",B5918="TXST",B5918="UALR",B5918="ULL",B5918="ULM",B5918="USA",B5918="UTA"),K5919,""))</f>
        <v/>
      </c>
    </row>
    <row r="5919" hidden="1">
      <c r="B5919" s="97" t="s">
        <v>129</v>
      </c>
      <c r="C5919" s="22">
        <v>1.1</v>
      </c>
      <c r="D5919" s="101">
        <v>0.541</v>
      </c>
      <c r="F5919" s="22"/>
      <c r="G5919" s="4">
        <v>-2.5</v>
      </c>
      <c r="H5919" s="5">
        <v>-139.0</v>
      </c>
      <c r="I5919" s="12">
        <f>if(H5919&lt;0,-H5919/(-H5919+100),100/(H5919+100))/(if(H5919&lt;0,-H5919/(-H5919+100),100/(H5919+100))+if(H5918&lt;0,-H5918/(-H5918+100),100/(H5918+100)))</f>
        <v>0.5556381891</v>
      </c>
      <c r="J5919" s="5">
        <v>74.0</v>
      </c>
      <c r="K5919" s="23" t="str">
        <f>IF(C5919&lt;&gt;"",IF(C5919+G5919&gt;0,C5919+G5919,""),IF(G5919-C5918&gt;0,G5919-C5918,""))</f>
        <v/>
      </c>
      <c r="L5919" s="15" t="str">
        <f>if(K5919&lt;&gt;"",if(J5918-J5919&lt;G5919,1,if(G5919=J5918-J5919,"Push",0)),"")</f>
        <v/>
      </c>
      <c r="M5919" s="93" t="str">
        <f t="shared" ref="M5919:V5919" si="390">IF($C5919&lt;&gt;"",IF($C5919+$G5919+M$5435&gt;0,$C5919+$G5919+M$5435,""),IF($G5919-$C5918+M$5435&gt;0,$G5919-$C5918+M$5435,""))</f>
        <v/>
      </c>
      <c r="N5919" s="93">
        <f t="shared" si="390"/>
        <v>3.5</v>
      </c>
      <c r="O5919" s="93" t="str">
        <f t="shared" si="390"/>
        <v/>
      </c>
      <c r="P5919" s="93">
        <f t="shared" si="390"/>
        <v>2.9</v>
      </c>
      <c r="Q5919" s="93">
        <f t="shared" si="390"/>
        <v>2.8</v>
      </c>
      <c r="R5919" s="93" t="str">
        <f t="shared" si="390"/>
        <v/>
      </c>
      <c r="S5919" s="93" t="str">
        <f t="shared" si="390"/>
        <v/>
      </c>
      <c r="T5919" s="93" t="str">
        <f t="shared" si="390"/>
        <v/>
      </c>
      <c r="U5919" s="93" t="str">
        <f t="shared" si="390"/>
        <v/>
      </c>
      <c r="V5919" s="93" t="str">
        <f t="shared" si="390"/>
        <v/>
      </c>
      <c r="W5919" s="93" t="str">
        <f>if(or(B5919="DAV",B5919="DAY",B5919="DUQ",B5919="FOR",B5919="GMU",B5919="GW",B5919="JOES",B5919="LAS",B5919="MASS",B5919="RICH",B5919="SBU",B5919="SLU",B5919="URI",B5919="VCU"),K5919,if(or(B5919="CAM",B5919="CHSO",B5919="GWEB",B5919="HAMP",B5919="HP",B5919="LONG",B5919="PRES",B5919="RAD",B5919="SCUP",B5919="UNCA",B5919="WIN",B5919="BELL",B5919="FGCU",B5919="JAX",B5919="KENN",B5919="LIB",B5919="LIP",B5919="STET",B5919="UNA",B5919="UNF",B5919="APP",B5919="ARST",B5919="CCAR",B5919="GAST",B5919="GASO",B5919="TROY",B5919="TXST",B5919="UALR",B5919="ULL",B5919="ULM",B5919="USA",B5919="UTA"),K5918,""))</f>
        <v/>
      </c>
    </row>
    <row r="5920" hidden="1">
      <c r="A5920" s="104">
        <v>44237.0</v>
      </c>
      <c r="B5920" s="105" t="s">
        <v>45</v>
      </c>
      <c r="C5920" s="30">
        <v>7.4</v>
      </c>
      <c r="D5920" s="108">
        <v>0.763</v>
      </c>
      <c r="E5920" s="29">
        <v>45.8</v>
      </c>
      <c r="F5920" s="30"/>
      <c r="G5920" s="68"/>
      <c r="H5920" s="31"/>
      <c r="I5920" s="32"/>
      <c r="J5920" s="41">
        <v>76.0</v>
      </c>
      <c r="K5920" s="34"/>
      <c r="L5920" s="35"/>
    </row>
    <row r="5921" hidden="1">
      <c r="B5921" s="112" t="s">
        <v>258</v>
      </c>
      <c r="C5921" s="39"/>
      <c r="D5921" s="39"/>
      <c r="F5921" s="39"/>
      <c r="G5921" s="68"/>
      <c r="H5921" s="31"/>
      <c r="I5921" s="32"/>
      <c r="J5921" s="41">
        <v>52.0</v>
      </c>
      <c r="K5921" s="40"/>
      <c r="L5921" s="35"/>
    </row>
    <row r="5922" hidden="1">
      <c r="A5922" s="98">
        <v>44237.0</v>
      </c>
      <c r="B5922" s="102" t="s">
        <v>460</v>
      </c>
      <c r="C5922" s="11"/>
      <c r="D5922" s="11"/>
      <c r="E5922" s="10">
        <v>34.3</v>
      </c>
      <c r="F5922" s="11"/>
      <c r="G5922" s="4">
        <v>9.0</v>
      </c>
      <c r="H5922" s="5">
        <v>370.0</v>
      </c>
      <c r="I5922" s="12">
        <f>if(H5922&lt;0,-H5922/(-H5922+100),100/(H5922+100))/(if(H5922&lt;0,-H5922/(-H5922+100),100/(H5922+100))+if(H5923&lt;0,-H5923/(-H5923+100),100/(H5923+100)))</f>
        <v>0.2033898305</v>
      </c>
      <c r="J5922" s="5">
        <v>45.0</v>
      </c>
      <c r="K5922" s="14">
        <f>IF(C5922&lt;&gt;"",IF(C5922+G5922&gt;0,C5922+G5922,""),IF(G5922-C5923&gt;0,G5922-C5923,""))</f>
        <v>0.3</v>
      </c>
      <c r="L5922" s="15">
        <f>if(K5922&lt;&gt;"",if(J5923-J5922&lt;G5922,1,if(G5922=J5923-J5922,"Push",0)),"")</f>
        <v>0</v>
      </c>
      <c r="M5922" s="93">
        <f t="shared" ref="M5922:V5922" si="391">IF($C5922&lt;&gt;"",IF($C5922+$G5922-M$5435&gt;0,$C5922+$G5922-M$5435,""),IF($G5922-$C5923-M$5435&gt;0,$G5922-$C5923-M$5435,""))</f>
        <v>3.8</v>
      </c>
      <c r="N5922" s="93" t="str">
        <f t="shared" si="391"/>
        <v/>
      </c>
      <c r="O5922" s="93">
        <f t="shared" si="391"/>
        <v>4.7</v>
      </c>
      <c r="P5922" s="93" t="str">
        <f t="shared" si="391"/>
        <v/>
      </c>
      <c r="Q5922" s="93" t="str">
        <f t="shared" si="391"/>
        <v/>
      </c>
      <c r="R5922" s="93">
        <f t="shared" si="391"/>
        <v>0.8</v>
      </c>
      <c r="S5922" s="93">
        <f t="shared" si="391"/>
        <v>1.2</v>
      </c>
      <c r="T5922" s="93" t="str">
        <f t="shared" si="391"/>
        <v/>
      </c>
      <c r="U5922" s="93">
        <f t="shared" si="391"/>
        <v>0.4</v>
      </c>
      <c r="V5922" s="93">
        <f t="shared" si="391"/>
        <v>2.9</v>
      </c>
      <c r="W5922" s="93">
        <f>if(or(B5922="DAV",B5922="DAY",B5922="DUQ",B5922="FOR",B5922="GMU",B5922="GW",B5922="JOES",B5922="LAS",B5922="MASS",B5922="RICH",B5922="SBU",B5922="SLU",B5922="URI",B5922="VCU"),K5922,if(or(B5922="CAM",B5922="CHSO",B5922="GWEB",B5922="HAMP",B5922="HP",B5922="LONG",B5922="PRES",B5922="RAD",B5922="SCUP",B5922="UNCA",B5922="WIN",B5922="BELL",B5922="FGCU",B5922="JAX",B5922="KENN",B5922="LIB",B5922="LIP",B5922="STET",B5922="UNA",B5922="UNF",B5922="APP",B5922="ARST",B5922="CCAR",B5922="GAST",B5922="GASO",B5922="TROY",B5922="TXST",B5922="UALR",B5922="ULL",B5922="ULM",B5922="USA",B5922="UTA"),K5923,""))</f>
        <v>0.3</v>
      </c>
    </row>
    <row r="5923" hidden="1">
      <c r="B5923" s="97" t="s">
        <v>243</v>
      </c>
      <c r="C5923" s="22">
        <v>8.7</v>
      </c>
      <c r="D5923" s="101">
        <v>0.811</v>
      </c>
      <c r="F5923" s="22"/>
      <c r="G5923" s="4">
        <v>-9.0</v>
      </c>
      <c r="H5923" s="5">
        <v>-500.0</v>
      </c>
      <c r="I5923" s="12">
        <f>if(H5923&lt;0,-H5923/(-H5923+100),100/(H5923+100))/(if(H5923&lt;0,-H5923/(-H5923+100),100/(H5923+100))+if(H5922&lt;0,-H5922/(-H5922+100),100/(H5922+100)))</f>
        <v>0.7966101695</v>
      </c>
      <c r="J5923" s="5">
        <v>77.0</v>
      </c>
      <c r="K5923" s="23" t="str">
        <f>IF(C5923&lt;&gt;"",IF(C5923+G5923&gt;0,C5923+G5923,""),IF(G5923-C5922&gt;0,G5923-C5922,""))</f>
        <v/>
      </c>
      <c r="L5923" s="15" t="str">
        <f>if(K5923&lt;&gt;"",if(J5922-J5923&lt;G5923,1,if(G5923=J5922-J5923,"Push",0)),"")</f>
        <v/>
      </c>
      <c r="M5923" s="93" t="str">
        <f t="shared" ref="M5923:V5923" si="392">IF($C5923&lt;&gt;"",IF($C5923+$G5923+M$5435&gt;0,$C5923+$G5923+M$5435,""),IF($G5923-$C5922+M$5435&gt;0,$G5923-$C5922+M$5435,""))</f>
        <v/>
      </c>
      <c r="N5923" s="93">
        <f t="shared" si="392"/>
        <v>4.6</v>
      </c>
      <c r="O5923" s="93" t="str">
        <f t="shared" si="392"/>
        <v/>
      </c>
      <c r="P5923" s="93">
        <f t="shared" si="392"/>
        <v>4</v>
      </c>
      <c r="Q5923" s="93">
        <f t="shared" si="392"/>
        <v>3.9</v>
      </c>
      <c r="R5923" s="93" t="str">
        <f t="shared" si="392"/>
        <v/>
      </c>
      <c r="S5923" s="93" t="str">
        <f t="shared" si="392"/>
        <v/>
      </c>
      <c r="T5923" s="93">
        <f t="shared" si="392"/>
        <v>0.3</v>
      </c>
      <c r="U5923" s="93" t="str">
        <f t="shared" si="392"/>
        <v/>
      </c>
      <c r="V5923" s="93" t="str">
        <f t="shared" si="392"/>
        <v/>
      </c>
      <c r="W5923" s="93" t="str">
        <f>if(or(B5923="DAV",B5923="DAY",B5923="DUQ",B5923="FOR",B5923="GMU",B5923="GW",B5923="JOES",B5923="LAS",B5923="MASS",B5923="RICH",B5923="SBU",B5923="SLU",B5923="URI",B5923="VCU"),K5923,if(or(B5923="CAM",B5923="CHSO",B5923="GWEB",B5923="HAMP",B5923="HP",B5923="LONG",B5923="PRES",B5923="RAD",B5923="SCUP",B5923="UNCA",B5923="WIN",B5923="BELL",B5923="FGCU",B5923="JAX",B5923="KENN",B5923="LIB",B5923="LIP",B5923="STET",B5923="UNA",B5923="UNF",B5923="APP",B5923="ARST",B5923="CCAR",B5923="GAST",B5923="GASO",B5923="TROY",B5923="TXST",B5923="UALR",B5923="ULL",B5923="ULM",B5923="USA",B5923="UTA"),K5922,""))</f>
        <v/>
      </c>
    </row>
    <row r="5924" hidden="1">
      <c r="A5924" s="98">
        <v>44237.0</v>
      </c>
      <c r="B5924" s="102" t="s">
        <v>118</v>
      </c>
      <c r="C5924" s="11"/>
      <c r="D5924" s="11"/>
      <c r="E5924" s="10">
        <v>80.2</v>
      </c>
      <c r="F5924" s="11"/>
      <c r="G5924" s="4">
        <v>6.5</v>
      </c>
      <c r="H5924" s="5">
        <v>220.0</v>
      </c>
      <c r="I5924" s="12">
        <f>if(H5924&lt;0,-H5924/(-H5924+100),100/(H5924+100))/(if(H5924&lt;0,-H5924/(-H5924+100),100/(H5924+100))+if(H5925&lt;0,-H5925/(-H5925+100),100/(H5925+100)))</f>
        <v>0.2988047809</v>
      </c>
      <c r="J5924" s="5">
        <v>66.0</v>
      </c>
      <c r="K5924" s="14" t="str">
        <f>IF(C5924&lt;&gt;"",IF(C5924+G5924&gt;0,C5924+G5924,""),IF(G5924-C5925&gt;0,G5924-C5925,""))</f>
        <v/>
      </c>
      <c r="L5924" s="15" t="str">
        <f>if(K5924&lt;&gt;"",if(J5925-J5924&lt;G5924,1,if(G5924=J5925-J5924,"Push",0)),"")</f>
        <v/>
      </c>
      <c r="M5924" s="93" t="str">
        <f t="shared" ref="M5924:V5924" si="393">IF($C5924&lt;&gt;"",IF($C5924+$G5924-M$5435&gt;0,$C5924+$G5924-M$5435,""),IF($G5924-$C5925-M$5435&gt;0,$G5924-$C5925-M$5435,""))</f>
        <v/>
      </c>
      <c r="N5924" s="93" t="str">
        <f t="shared" si="393"/>
        <v/>
      </c>
      <c r="O5924" s="93" t="str">
        <f t="shared" si="393"/>
        <v/>
      </c>
      <c r="P5924" s="93" t="str">
        <f t="shared" si="393"/>
        <v/>
      </c>
      <c r="Q5924" s="93" t="str">
        <f t="shared" si="393"/>
        <v/>
      </c>
      <c r="R5924" s="93" t="str">
        <f t="shared" si="393"/>
        <v/>
      </c>
      <c r="S5924" s="93" t="str">
        <f t="shared" si="393"/>
        <v/>
      </c>
      <c r="T5924" s="93" t="str">
        <f t="shared" si="393"/>
        <v/>
      </c>
      <c r="U5924" s="93" t="str">
        <f t="shared" si="393"/>
        <v/>
      </c>
      <c r="V5924" s="93" t="str">
        <f t="shared" si="393"/>
        <v/>
      </c>
      <c r="W5924" s="93" t="str">
        <f>if(or(B5924="DAV",B5924="DAY",B5924="DUQ",B5924="FOR",B5924="GMU",B5924="GW",B5924="JOES",B5924="LAS",B5924="MASS",B5924="RICH",B5924="SBU",B5924="SLU",B5924="URI",B5924="VCU"),K5924,if(or(B5924="CAM",B5924="CHSO",B5924="GWEB",B5924="HAMP",B5924="HP",B5924="LONG",B5924="PRES",B5924="RAD",B5924="SCUP",B5924="UNCA",B5924="WIN",B5924="BELL",B5924="FGCU",B5924="JAX",B5924="KENN",B5924="LIB",B5924="LIP",B5924="STET",B5924="UNA",B5924="UNF",B5924="APP",B5924="ARST",B5924="CCAR",B5924="GAST",B5924="GASO",B5924="TROY",B5924="TXST",B5924="UALR",B5924="ULL",B5924="ULM",B5924="USA",B5924="UTA"),K5925,""))</f>
        <v/>
      </c>
    </row>
    <row r="5925" hidden="1">
      <c r="B5925" s="97" t="s">
        <v>88</v>
      </c>
      <c r="C5925" s="22">
        <v>11.4</v>
      </c>
      <c r="D5925" s="101">
        <v>0.848</v>
      </c>
      <c r="F5925" s="22"/>
      <c r="G5925" s="4">
        <v>-6.5</v>
      </c>
      <c r="H5925" s="5">
        <v>-275.0</v>
      </c>
      <c r="I5925" s="12">
        <f>if(H5925&lt;0,-H5925/(-H5925+100),100/(H5925+100))/(if(H5925&lt;0,-H5925/(-H5925+100),100/(H5925+100))+if(H5924&lt;0,-H5924/(-H5924+100),100/(H5924+100)))</f>
        <v>0.7011952191</v>
      </c>
      <c r="J5925" s="5">
        <v>79.0</v>
      </c>
      <c r="K5925" s="23">
        <f>IF(C5925&lt;&gt;"",IF(C5925+G5925&gt;0,C5925+G5925,""),IF(G5925-C5924&gt;0,G5925-C5924,""))</f>
        <v>4.9</v>
      </c>
      <c r="L5925" s="15">
        <f>if(K5925&lt;&gt;"",if(J5924-J5925&lt;G5925,1,if(G5925=J5924-J5925,"Push",0)),"")</f>
        <v>1</v>
      </c>
      <c r="M5925" s="93">
        <f t="shared" ref="M5925:V5925" si="394">IF($C5925&lt;&gt;"",IF($C5925+$G5925+M$5435&gt;0,$C5925+$G5925+M$5435,""),IF($G5925-$C5924+M$5435&gt;0,$G5925-$C5924+M$5435,""))</f>
        <v>1.4</v>
      </c>
      <c r="N5925" s="93">
        <f t="shared" si="394"/>
        <v>9.8</v>
      </c>
      <c r="O5925" s="93">
        <f t="shared" si="394"/>
        <v>0.5</v>
      </c>
      <c r="P5925" s="93">
        <f t="shared" si="394"/>
        <v>9.2</v>
      </c>
      <c r="Q5925" s="93">
        <f t="shared" si="394"/>
        <v>9.1</v>
      </c>
      <c r="R5925" s="93">
        <f t="shared" si="394"/>
        <v>4.4</v>
      </c>
      <c r="S5925" s="93">
        <f t="shared" si="394"/>
        <v>4</v>
      </c>
      <c r="T5925" s="93">
        <f t="shared" si="394"/>
        <v>5.5</v>
      </c>
      <c r="U5925" s="93">
        <f t="shared" si="394"/>
        <v>4.8</v>
      </c>
      <c r="V5925" s="93">
        <f t="shared" si="394"/>
        <v>2.3</v>
      </c>
      <c r="W5925" s="93" t="str">
        <f>if(or(B5925="DAV",B5925="DAY",B5925="DUQ",B5925="FOR",B5925="GMU",B5925="GW",B5925="JOES",B5925="LAS",B5925="MASS",B5925="RICH",B5925="SBU",B5925="SLU",B5925="URI",B5925="VCU"),K5925,if(or(B5925="CAM",B5925="CHSO",B5925="GWEB",B5925="HAMP",B5925="HP",B5925="LONG",B5925="PRES",B5925="RAD",B5925="SCUP",B5925="UNCA",B5925="WIN",B5925="BELL",B5925="FGCU",B5925="JAX",B5925="KENN",B5925="LIB",B5925="LIP",B5925="STET",B5925="UNA",B5925="UNF",B5925="APP",B5925="ARST",B5925="CCAR",B5925="GAST",B5925="GASO",B5925="TROY",B5925="TXST",B5925="UALR",B5925="ULL",B5925="ULM",B5925="USA",B5925="UTA"),K5924,""))</f>
        <v/>
      </c>
    </row>
    <row r="5926" hidden="1">
      <c r="A5926" s="98">
        <v>44237.0</v>
      </c>
      <c r="B5926" s="102" t="s">
        <v>165</v>
      </c>
      <c r="C5926" s="11"/>
      <c r="D5926" s="11"/>
      <c r="E5926" s="10">
        <v>31.0</v>
      </c>
      <c r="F5926" s="11"/>
      <c r="G5926" s="4">
        <v>10.0</v>
      </c>
      <c r="H5926" s="5">
        <v>420.0</v>
      </c>
      <c r="I5926" s="12">
        <f>if(H5926&lt;0,-H5926/(-H5926+100),100/(H5926+100))/(if(H5926&lt;0,-H5926/(-H5926+100),100/(H5926+100))+if(H5927&lt;0,-H5927/(-H5927+100),100/(H5927+100)))</f>
        <v>0.1836083023</v>
      </c>
      <c r="J5926" s="5">
        <v>61.0</v>
      </c>
      <c r="K5926" s="14" t="str">
        <f>IF(C5926&lt;&gt;"",IF(C5926+G5926&gt;0,C5926+G5926,""),IF(G5926-C5927&gt;0,G5926-C5927,""))</f>
        <v/>
      </c>
      <c r="L5926" s="15" t="str">
        <f>if(K5926&lt;&gt;"",if(J5927-J5926&lt;G5926,1,if(G5926=J5927-J5926,"Push",0)),"")</f>
        <v/>
      </c>
      <c r="M5926" s="93">
        <f t="shared" ref="M5926:V5926" si="395">IF($C5926&lt;&gt;"",IF($C5926+$G5926-M$5435&gt;0,$C5926+$G5926-M$5435,""),IF($G5926-$C5927-M$5435&gt;0,$G5926-$C5927-M$5435,""))</f>
        <v>0.4</v>
      </c>
      <c r="N5926" s="93" t="str">
        <f t="shared" si="395"/>
        <v/>
      </c>
      <c r="O5926" s="93">
        <f t="shared" si="395"/>
        <v>1.3</v>
      </c>
      <c r="P5926" s="93" t="str">
        <f t="shared" si="395"/>
        <v/>
      </c>
      <c r="Q5926" s="93" t="str">
        <f t="shared" si="395"/>
        <v/>
      </c>
      <c r="R5926" s="93" t="str">
        <f t="shared" si="395"/>
        <v/>
      </c>
      <c r="S5926" s="93" t="str">
        <f t="shared" si="395"/>
        <v/>
      </c>
      <c r="T5926" s="93" t="str">
        <f t="shared" si="395"/>
        <v/>
      </c>
      <c r="U5926" s="93" t="str">
        <f t="shared" si="395"/>
        <v/>
      </c>
      <c r="V5926" s="93" t="str">
        <f t="shared" si="395"/>
        <v/>
      </c>
      <c r="W5926" s="93" t="str">
        <f>if(or(B5926="DAV",B5926="DAY",B5926="DUQ",B5926="FOR",B5926="GMU",B5926="GW",B5926="JOES",B5926="LAS",B5926="MASS",B5926="RICH",B5926="SBU",B5926="SLU",B5926="URI",B5926="VCU"),K5926,if(or(B5926="CAM",B5926="CHSO",B5926="GWEB",B5926="HAMP",B5926="HP",B5926="LONG",B5926="PRES",B5926="RAD",B5926="SCUP",B5926="UNCA",B5926="WIN",B5926="BELL",B5926="FGCU",B5926="JAX",B5926="KENN",B5926="LIB",B5926="LIP",B5926="STET",B5926="UNA",B5926="UNF",B5926="APP",B5926="ARST",B5926="CCAR",B5926="GAST",B5926="GASO",B5926="TROY",B5926="TXST",B5926="UALR",B5926="ULL",B5926="ULM",B5926="USA",B5926="UTA"),K5927,""))</f>
        <v/>
      </c>
    </row>
    <row r="5927" hidden="1">
      <c r="B5927" s="97" t="s">
        <v>143</v>
      </c>
      <c r="C5927" s="22">
        <v>13.1</v>
      </c>
      <c r="D5927" s="101">
        <v>0.869</v>
      </c>
      <c r="F5927" s="22"/>
      <c r="G5927" s="4">
        <v>-10.0</v>
      </c>
      <c r="H5927" s="5">
        <v>-590.0</v>
      </c>
      <c r="I5927" s="12">
        <f>if(H5927&lt;0,-H5927/(-H5927+100),100/(H5927+100))/(if(H5927&lt;0,-H5927/(-H5927+100),100/(H5927+100))+if(H5926&lt;0,-H5926/(-H5926+100),100/(H5926+100)))</f>
        <v>0.8163916977</v>
      </c>
      <c r="J5927" s="5">
        <v>79.0</v>
      </c>
      <c r="K5927" s="23">
        <f>IF(C5927&lt;&gt;"",IF(C5927+G5927&gt;0,C5927+G5927,""),IF(G5927-C5926&gt;0,G5927-C5926,""))</f>
        <v>3.1</v>
      </c>
      <c r="L5927" s="15">
        <f>if(K5927&lt;&gt;"",if(J5926-J5927&lt;G5927,1,if(G5927=J5926-J5927,"Push",0)),"")</f>
        <v>1</v>
      </c>
      <c r="M5927" s="93" t="str">
        <f t="shared" ref="M5927:V5927" si="396">IF($C5927&lt;&gt;"",IF($C5927+$G5927+M$5435&gt;0,$C5927+$G5927+M$5435,""),IF($G5927-$C5926+M$5435&gt;0,$G5927-$C5926+M$5435,""))</f>
        <v/>
      </c>
      <c r="N5927" s="93">
        <f t="shared" si="396"/>
        <v>8</v>
      </c>
      <c r="O5927" s="93" t="str">
        <f t="shared" si="396"/>
        <v/>
      </c>
      <c r="P5927" s="93">
        <f t="shared" si="396"/>
        <v>7.4</v>
      </c>
      <c r="Q5927" s="93">
        <f t="shared" si="396"/>
        <v>7.3</v>
      </c>
      <c r="R5927" s="93">
        <f t="shared" si="396"/>
        <v>2.6</v>
      </c>
      <c r="S5927" s="93">
        <f t="shared" si="396"/>
        <v>2.2</v>
      </c>
      <c r="T5927" s="93">
        <f t="shared" si="396"/>
        <v>3.7</v>
      </c>
      <c r="U5927" s="93">
        <f t="shared" si="396"/>
        <v>3</v>
      </c>
      <c r="V5927" s="93">
        <f t="shared" si="396"/>
        <v>0.5</v>
      </c>
      <c r="W5927" s="93" t="str">
        <f>if(or(B5927="DAV",B5927="DAY",B5927="DUQ",B5927="FOR",B5927="GMU",B5927="GW",B5927="JOES",B5927="LAS",B5927="MASS",B5927="RICH",B5927="SBU",B5927="SLU",B5927="URI",B5927="VCU"),K5927,if(or(B5927="CAM",B5927="CHSO",B5927="GWEB",B5927="HAMP",B5927="HP",B5927="LONG",B5927="PRES",B5927="RAD",B5927="SCUP",B5927="UNCA",B5927="WIN",B5927="BELL",B5927="FGCU",B5927="JAX",B5927="KENN",B5927="LIB",B5927="LIP",B5927="STET",B5927="UNA",B5927="UNF",B5927="APP",B5927="ARST",B5927="CCAR",B5927="GAST",B5927="GASO",B5927="TROY",B5927="TXST",B5927="UALR",B5927="ULL",B5927="ULM",B5927="USA",B5927="UTA"),K5926,""))</f>
        <v/>
      </c>
    </row>
    <row r="5928" hidden="1">
      <c r="A5928" s="98">
        <v>44237.0</v>
      </c>
      <c r="B5928" s="102" t="s">
        <v>218</v>
      </c>
      <c r="C5928" s="11"/>
      <c r="D5928" s="11"/>
      <c r="E5928" s="10">
        <v>27.9</v>
      </c>
      <c r="F5928" s="11"/>
      <c r="G5928" s="4">
        <v>18.0</v>
      </c>
      <c r="H5928" s="5">
        <v>1200.0</v>
      </c>
      <c r="I5928" s="12">
        <f>if(H5928&lt;0,-H5928/(-H5928+100),100/(H5928+100))/(if(H5928&lt;0,-H5928/(-H5928+100),100/(H5928+100))+if(H5929&lt;0,-H5929/(-H5929+100),100/(H5929+100)))</f>
        <v>0.07341312246</v>
      </c>
      <c r="J5928" s="5">
        <v>68.0</v>
      </c>
      <c r="K5928" s="14">
        <f>IF(C5928&lt;&gt;"",IF(C5928+G5928&gt;0,C5928+G5928,""),IF(G5928-C5929&gt;0,G5928-C5929,""))</f>
        <v>1.7</v>
      </c>
      <c r="L5928" s="15">
        <f>if(K5928&lt;&gt;"",if(J5929-J5928&lt;G5928,1,if(G5928=J5929-J5928,"Push",0)),"")</f>
        <v>1</v>
      </c>
      <c r="M5928" s="93">
        <f t="shared" ref="M5928:V5928" si="397">IF($C5928&lt;&gt;"",IF($C5928+$G5928-M$5435&gt;0,$C5928+$G5928-M$5435,""),IF($G5928-$C5929-M$5435&gt;0,$G5928-$C5929-M$5435,""))</f>
        <v>5.2</v>
      </c>
      <c r="N5928" s="93" t="str">
        <f t="shared" si="397"/>
        <v/>
      </c>
      <c r="O5928" s="93">
        <f t="shared" si="397"/>
        <v>6.1</v>
      </c>
      <c r="P5928" s="93" t="str">
        <f t="shared" si="397"/>
        <v/>
      </c>
      <c r="Q5928" s="93" t="str">
        <f t="shared" si="397"/>
        <v/>
      </c>
      <c r="R5928" s="93">
        <f t="shared" si="397"/>
        <v>2.2</v>
      </c>
      <c r="S5928" s="93">
        <f t="shared" si="397"/>
        <v>2.6</v>
      </c>
      <c r="T5928" s="93">
        <f t="shared" si="397"/>
        <v>1.1</v>
      </c>
      <c r="U5928" s="93">
        <f t="shared" si="397"/>
        <v>1.8</v>
      </c>
      <c r="V5928" s="93">
        <f t="shared" si="397"/>
        <v>4.3</v>
      </c>
      <c r="W5928" s="93" t="str">
        <f>if(or(B5928="DAV",B5928="DAY",B5928="DUQ",B5928="FOR",B5928="GMU",B5928="GW",B5928="JOES",B5928="LAS",B5928="MASS",B5928="RICH",B5928="SBU",B5928="SLU",B5928="URI",B5928="VCU"),K5928,if(or(B5928="CAM",B5928="CHSO",B5928="GWEB",B5928="HAMP",B5928="HP",B5928="LONG",B5928="PRES",B5928="RAD",B5928="SCUP",B5928="UNCA",B5928="WIN",B5928="BELL",B5928="FGCU",B5928="JAX",B5928="KENN",B5928="LIB",B5928="LIP",B5928="STET",B5928="UNA",B5928="UNF",B5928="APP",B5928="ARST",B5928="CCAR",B5928="GAST",B5928="GASO",B5928="TROY",B5928="TXST",B5928="UALR",B5928="ULL",B5928="ULM",B5928="USA",B5928="UTA"),K5929,""))</f>
        <v/>
      </c>
    </row>
    <row r="5929" hidden="1">
      <c r="B5929" s="97" t="s">
        <v>325</v>
      </c>
      <c r="C5929" s="22">
        <v>16.3</v>
      </c>
      <c r="D5929" s="101">
        <v>0.92</v>
      </c>
      <c r="F5929" s="22"/>
      <c r="G5929" s="4">
        <v>-18.0</v>
      </c>
      <c r="H5929" s="5">
        <v>-3335.0</v>
      </c>
      <c r="I5929" s="12">
        <f>if(H5929&lt;0,-H5929/(-H5929+100),100/(H5929+100))/(if(H5929&lt;0,-H5929/(-H5929+100),100/(H5929+100))+if(H5928&lt;0,-H5928/(-H5928+100),100/(H5928+100)))</f>
        <v>0.9265868775</v>
      </c>
      <c r="J5929" s="5">
        <v>80.0</v>
      </c>
      <c r="K5929" s="23" t="str">
        <f>IF(C5929&lt;&gt;"",IF(C5929+G5929&gt;0,C5929+G5929,""),IF(G5929-C5928&gt;0,G5929-C5928,""))</f>
        <v/>
      </c>
      <c r="L5929" s="15" t="str">
        <f>if(K5929&lt;&gt;"",if(J5928-J5929&lt;G5929,1,if(G5929=J5928-J5929,"Push",0)),"")</f>
        <v/>
      </c>
      <c r="M5929" s="93" t="str">
        <f t="shared" ref="M5929:V5929" si="398">IF($C5929&lt;&gt;"",IF($C5929+$G5929+M$5435&gt;0,$C5929+$G5929+M$5435,""),IF($G5929-$C5928+M$5435&gt;0,$G5929-$C5928+M$5435,""))</f>
        <v/>
      </c>
      <c r="N5929" s="93">
        <f t="shared" si="398"/>
        <v>3.2</v>
      </c>
      <c r="O5929" s="93" t="str">
        <f t="shared" si="398"/>
        <v/>
      </c>
      <c r="P5929" s="93">
        <f t="shared" si="398"/>
        <v>2.6</v>
      </c>
      <c r="Q5929" s="93">
        <f t="shared" si="398"/>
        <v>2.5</v>
      </c>
      <c r="R5929" s="93" t="str">
        <f t="shared" si="398"/>
        <v/>
      </c>
      <c r="S5929" s="93" t="str">
        <f t="shared" si="398"/>
        <v/>
      </c>
      <c r="T5929" s="93" t="str">
        <f t="shared" si="398"/>
        <v/>
      </c>
      <c r="U5929" s="93" t="str">
        <f t="shared" si="398"/>
        <v/>
      </c>
      <c r="V5929" s="93" t="str">
        <f t="shared" si="398"/>
        <v/>
      </c>
      <c r="W5929" s="93" t="str">
        <f>if(or(B5929="DAV",B5929="DAY",B5929="DUQ",B5929="FOR",B5929="GMU",B5929="GW",B5929="JOES",B5929="LAS",B5929="MASS",B5929="RICH",B5929="SBU",B5929="SLU",B5929="URI",B5929="VCU"),K5929,if(or(B5929="CAM",B5929="CHSO",B5929="GWEB",B5929="HAMP",B5929="HP",B5929="LONG",B5929="PRES",B5929="RAD",B5929="SCUP",B5929="UNCA",B5929="WIN",B5929="BELL",B5929="FGCU",B5929="JAX",B5929="KENN",B5929="LIB",B5929="LIP",B5929="STET",B5929="UNA",B5929="UNF",B5929="APP",B5929="ARST",B5929="CCAR",B5929="GAST",B5929="GASO",B5929="TROY",B5929="TXST",B5929="UALR",B5929="ULL",B5929="ULM",B5929="USA",B5929="UTA"),K5928,""))</f>
        <v/>
      </c>
    </row>
    <row r="5930" hidden="1">
      <c r="A5930" s="98">
        <v>44237.0</v>
      </c>
      <c r="B5930" s="102" t="s">
        <v>304</v>
      </c>
      <c r="C5930" s="11"/>
      <c r="D5930" s="11"/>
      <c r="E5930" s="10">
        <v>71.3</v>
      </c>
      <c r="F5930" s="11"/>
      <c r="G5930" s="4">
        <v>12.5</v>
      </c>
      <c r="H5930" s="5">
        <v>650.0</v>
      </c>
      <c r="I5930" s="12">
        <f>if(H5930&lt;0,-H5930/(-H5930+100),100/(H5930+100))/(if(H5930&lt;0,-H5930/(-H5930+100),100/(H5930+100))+if(H5931&lt;0,-H5931/(-H5931+100),100/(H5931+100)))</f>
        <v>0.1279069767</v>
      </c>
      <c r="J5930" s="5">
        <v>81.0</v>
      </c>
      <c r="K5930" s="14" t="str">
        <f>IF(C5930&lt;&gt;"",IF(C5930+G5930&gt;0,C5930+G5930,""),IF(G5930-C5931&gt;0,G5930-C5931,""))</f>
        <v/>
      </c>
      <c r="L5930" s="15" t="str">
        <f>if(K5930&lt;&gt;"",if(J5931-J5930&lt;G5930,1,if(G5930=J5931-J5930,"Push",0)),"")</f>
        <v/>
      </c>
      <c r="M5930" s="93" t="str">
        <f t="shared" ref="M5930:V5930" si="399">IF($C5930&lt;&gt;"",IF($C5930+$G5930-M$5435&gt;0,$C5930+$G5930-M$5435,""),IF($G5930-$C5931-M$5435&gt;0,$G5930-$C5931-M$5435,""))</f>
        <v/>
      </c>
      <c r="N5930" s="93" t="str">
        <f t="shared" si="399"/>
        <v/>
      </c>
      <c r="O5930" s="93">
        <f t="shared" si="399"/>
        <v>0.9</v>
      </c>
      <c r="P5930" s="93" t="str">
        <f t="shared" si="399"/>
        <v/>
      </c>
      <c r="Q5930" s="93" t="str">
        <f t="shared" si="399"/>
        <v/>
      </c>
      <c r="R5930" s="93" t="str">
        <f t="shared" si="399"/>
        <v/>
      </c>
      <c r="S5930" s="93" t="str">
        <f t="shared" si="399"/>
        <v/>
      </c>
      <c r="T5930" s="93" t="str">
        <f t="shared" si="399"/>
        <v/>
      </c>
      <c r="U5930" s="93" t="str">
        <f t="shared" si="399"/>
        <v/>
      </c>
      <c r="V5930" s="93" t="str">
        <f t="shared" si="399"/>
        <v/>
      </c>
      <c r="W5930" s="93" t="str">
        <f>if(or(B5930="DAV",B5930="DAY",B5930="DUQ",B5930="FOR",B5930="GMU",B5930="GW",B5930="JOES",B5930="LAS",B5930="MASS",B5930="RICH",B5930="SBU",B5930="SLU",B5930="URI",B5930="VCU"),K5930,if(or(B5930="CAM",B5930="CHSO",B5930="GWEB",B5930="HAMP",B5930="HP",B5930="LONG",B5930="PRES",B5930="RAD",B5930="SCUP",B5930="UNCA",B5930="WIN",B5930="BELL",B5930="FGCU",B5930="JAX",B5930="KENN",B5930="LIB",B5930="LIP",B5930="STET",B5930="UNA",B5930="UNF",B5930="APP",B5930="ARST",B5930="CCAR",B5930="GAST",B5930="GASO",B5930="TROY",B5930="TXST",B5930="UALR",B5930="ULL",B5930="ULM",B5930="USA",B5930="UTA"),K5931,""))</f>
        <v/>
      </c>
    </row>
    <row r="5931" hidden="1">
      <c r="B5931" s="97" t="s">
        <v>379</v>
      </c>
      <c r="C5931" s="22">
        <v>16.0</v>
      </c>
      <c r="D5931" s="101">
        <v>0.915</v>
      </c>
      <c r="F5931" s="22"/>
      <c r="G5931" s="4">
        <v>-12.5</v>
      </c>
      <c r="H5931" s="5">
        <v>-1000.0</v>
      </c>
      <c r="I5931" s="12">
        <f>if(H5931&lt;0,-H5931/(-H5931+100),100/(H5931+100))/(if(H5931&lt;0,-H5931/(-H5931+100),100/(H5931+100))+if(H5930&lt;0,-H5930/(-H5930+100),100/(H5930+100)))</f>
        <v>0.8720930233</v>
      </c>
      <c r="J5931" s="5">
        <v>89.0</v>
      </c>
      <c r="K5931" s="23">
        <f>IF(C5931&lt;&gt;"",IF(C5931+G5931&gt;0,C5931+G5931,""),IF(G5931-C5930&gt;0,G5931-C5930,""))</f>
        <v>3.5</v>
      </c>
      <c r="L5931" s="15">
        <f>if(K5931&lt;&gt;"",if(J5930-J5931&lt;G5931,1,if(G5931=J5930-J5931,"Push",0)),"")</f>
        <v>0</v>
      </c>
      <c r="M5931" s="93" t="str">
        <f t="shared" ref="M5931:V5931" si="400">IF($C5931&lt;&gt;"",IF($C5931+$G5931+M$5435&gt;0,$C5931+$G5931+M$5435,""),IF($G5931-$C5930+M$5435&gt;0,$G5931-$C5930+M$5435,""))</f>
        <v/>
      </c>
      <c r="N5931" s="93">
        <f t="shared" si="400"/>
        <v>8.4</v>
      </c>
      <c r="O5931" s="93" t="str">
        <f t="shared" si="400"/>
        <v/>
      </c>
      <c r="P5931" s="93">
        <f t="shared" si="400"/>
        <v>7.8</v>
      </c>
      <c r="Q5931" s="93">
        <f t="shared" si="400"/>
        <v>7.7</v>
      </c>
      <c r="R5931" s="93">
        <f t="shared" si="400"/>
        <v>3</v>
      </c>
      <c r="S5931" s="93">
        <f t="shared" si="400"/>
        <v>2.6</v>
      </c>
      <c r="T5931" s="93">
        <f t="shared" si="400"/>
        <v>4.1</v>
      </c>
      <c r="U5931" s="93">
        <f t="shared" si="400"/>
        <v>3.4</v>
      </c>
      <c r="V5931" s="93">
        <f t="shared" si="400"/>
        <v>0.9</v>
      </c>
      <c r="W5931" s="93" t="str">
        <f>if(or(B5931="DAV",B5931="DAY",B5931="DUQ",B5931="FOR",B5931="GMU",B5931="GW",B5931="JOES",B5931="LAS",B5931="MASS",B5931="RICH",B5931="SBU",B5931="SLU",B5931="URI",B5931="VCU"),K5931,if(or(B5931="CAM",B5931="CHSO",B5931="GWEB",B5931="HAMP",B5931="HP",B5931="LONG",B5931="PRES",B5931="RAD",B5931="SCUP",B5931="UNCA",B5931="WIN",B5931="BELL",B5931="FGCU",B5931="JAX",B5931="KENN",B5931="LIB",B5931="LIP",B5931="STET",B5931="UNA",B5931="UNF",B5931="APP",B5931="ARST",B5931="CCAR",B5931="GAST",B5931="GASO",B5931="TROY",B5931="TXST",B5931="UALR",B5931="ULL",B5931="ULM",B5931="USA",B5931="UTA"),K5930,""))</f>
        <v/>
      </c>
    </row>
    <row r="5932" hidden="1">
      <c r="A5932" s="98">
        <v>44237.0</v>
      </c>
      <c r="B5932" s="102" t="s">
        <v>184</v>
      </c>
      <c r="C5932" s="11">
        <v>3.1</v>
      </c>
      <c r="D5932" s="103">
        <v>0.607</v>
      </c>
      <c r="E5932" s="10">
        <v>55.0</v>
      </c>
      <c r="F5932" s="11"/>
      <c r="G5932" s="4">
        <v>-4.5</v>
      </c>
      <c r="H5932" s="5">
        <v>-200.0</v>
      </c>
      <c r="I5932" s="12">
        <f>if(H5932&lt;0,-H5932/(-H5932+100),100/(H5932+100))/(if(H5932&lt;0,-H5932/(-H5932+100),100/(H5932+100))+if(H5933&lt;0,-H5933/(-H5933+100),100/(H5933+100)))</f>
        <v>0.6385542169</v>
      </c>
      <c r="J5932" s="5">
        <v>77.0</v>
      </c>
      <c r="K5932" s="14" t="str">
        <f>IF(C5932&lt;&gt;"",IF(C5932+G5932&gt;0,C5932+G5932,""),IF(G5932-C5933&gt;0,G5932-C5933,""))</f>
        <v/>
      </c>
      <c r="L5932" s="15" t="str">
        <f>if(K5932&lt;&gt;"",if(J5933-J5932&lt;G5932,1,if(G5932=J5933-J5932,"Push",0)),"")</f>
        <v/>
      </c>
      <c r="M5932" s="93">
        <f t="shared" ref="M5932:V5932" si="401">IF($C5932&lt;&gt;"",IF($C5932+$G5932-M$5435&gt;0,$C5932+$G5932-M$5435,""),IF($G5932-$C5933-M$5435&gt;0,$G5932-$C5933-M$5435,""))</f>
        <v>2.1</v>
      </c>
      <c r="N5932" s="93" t="str">
        <f t="shared" si="401"/>
        <v/>
      </c>
      <c r="O5932" s="93">
        <f t="shared" si="401"/>
        <v>3</v>
      </c>
      <c r="P5932" s="93" t="str">
        <f t="shared" si="401"/>
        <v/>
      </c>
      <c r="Q5932" s="93" t="str">
        <f t="shared" si="401"/>
        <v/>
      </c>
      <c r="R5932" s="93" t="str">
        <f t="shared" si="401"/>
        <v/>
      </c>
      <c r="S5932" s="93" t="str">
        <f t="shared" si="401"/>
        <v/>
      </c>
      <c r="T5932" s="93" t="str">
        <f t="shared" si="401"/>
        <v/>
      </c>
      <c r="U5932" s="93" t="str">
        <f t="shared" si="401"/>
        <v/>
      </c>
      <c r="V5932" s="93">
        <f t="shared" si="401"/>
        <v>1.2</v>
      </c>
      <c r="W5932" s="93" t="str">
        <f>if(or(B5932="DAV",B5932="DAY",B5932="DUQ",B5932="FOR",B5932="GMU",B5932="GW",B5932="JOES",B5932="LAS",B5932="MASS",B5932="RICH",B5932="SBU",B5932="SLU",B5932="URI",B5932="VCU"),K5932,if(or(B5932="CAM",B5932="CHSO",B5932="GWEB",B5932="HAMP",B5932="HP",B5932="LONG",B5932="PRES",B5932="RAD",B5932="SCUP",B5932="UNCA",B5932="WIN",B5932="BELL",B5932="FGCU",B5932="JAX",B5932="KENN",B5932="LIB",B5932="LIP",B5932="STET",B5932="UNA",B5932="UNF",B5932="APP",B5932="ARST",B5932="CCAR",B5932="GAST",B5932="GASO",B5932="TROY",B5932="TXST",B5932="UALR",B5932="ULL",B5932="ULM",B5932="USA",B5932="UTA"),K5933,""))</f>
        <v/>
      </c>
    </row>
    <row r="5933" hidden="1">
      <c r="B5933" s="97" t="s">
        <v>306</v>
      </c>
      <c r="C5933" s="22"/>
      <c r="D5933" s="22"/>
      <c r="F5933" s="22"/>
      <c r="G5933" s="4">
        <v>4.5</v>
      </c>
      <c r="H5933" s="5">
        <v>165.0</v>
      </c>
      <c r="I5933" s="12">
        <f>if(H5933&lt;0,-H5933/(-H5933+100),100/(H5933+100))/(if(H5933&lt;0,-H5933/(-H5933+100),100/(H5933+100))+if(H5932&lt;0,-H5932/(-H5932+100),100/(H5932+100)))</f>
        <v>0.3614457831</v>
      </c>
      <c r="J5933" s="5">
        <v>70.0</v>
      </c>
      <c r="K5933" s="23">
        <f>IF(C5933&lt;&gt;"",IF(C5933+G5933&gt;0,C5933+G5933,""),IF(G5933-C5932&gt;0,G5933-C5932,""))</f>
        <v>1.4</v>
      </c>
      <c r="L5933" s="15">
        <f>if(K5933&lt;&gt;"",if(J5932-J5933&lt;G5933,1,if(G5933=J5932-J5933,"Push",0)),"")</f>
        <v>0</v>
      </c>
      <c r="M5933" s="93" t="str">
        <f t="shared" ref="M5933:V5933" si="402">IF($C5933&lt;&gt;"",IF($C5933+$G5933+M$5435&gt;0,$C5933+$G5933+M$5435,""),IF($G5933-$C5932+M$5435&gt;0,$G5933-$C5932+M$5435,""))</f>
        <v/>
      </c>
      <c r="N5933" s="93">
        <f t="shared" si="402"/>
        <v>6.3</v>
      </c>
      <c r="O5933" s="93" t="str">
        <f t="shared" si="402"/>
        <v/>
      </c>
      <c r="P5933" s="93">
        <f t="shared" si="402"/>
        <v>5.7</v>
      </c>
      <c r="Q5933" s="93">
        <f t="shared" si="402"/>
        <v>5.6</v>
      </c>
      <c r="R5933" s="93">
        <f t="shared" si="402"/>
        <v>0.9</v>
      </c>
      <c r="S5933" s="93">
        <f t="shared" si="402"/>
        <v>0.5</v>
      </c>
      <c r="T5933" s="93">
        <f t="shared" si="402"/>
        <v>2</v>
      </c>
      <c r="U5933" s="93">
        <f t="shared" si="402"/>
        <v>1.3</v>
      </c>
      <c r="V5933" s="93" t="str">
        <f t="shared" si="402"/>
        <v/>
      </c>
      <c r="W5933" s="93" t="str">
        <f>if(or(B5933="DAV",B5933="DAY",B5933="DUQ",B5933="FOR",B5933="GMU",B5933="GW",B5933="JOES",B5933="LAS",B5933="MASS",B5933="RICH",B5933="SBU",B5933="SLU",B5933="URI",B5933="VCU"),K5933,if(or(B5933="CAM",B5933="CHSO",B5933="GWEB",B5933="HAMP",B5933="HP",B5933="LONG",B5933="PRES",B5933="RAD",B5933="SCUP",B5933="UNCA",B5933="WIN",B5933="BELL",B5933="FGCU",B5933="JAX",B5933="KENN",B5933="LIB",B5933="LIP",B5933="STET",B5933="UNA",B5933="UNF",B5933="APP",B5933="ARST",B5933="CCAR",B5933="GAST",B5933="GASO",B5933="TROY",B5933="TXST",B5933="UALR",B5933="ULL",B5933="ULM",B5933="USA",B5933="UTA"),K5932,""))</f>
        <v/>
      </c>
    </row>
    <row r="5934" hidden="1">
      <c r="A5934" s="104">
        <v>44237.0</v>
      </c>
      <c r="B5934" s="105" t="s">
        <v>336</v>
      </c>
      <c r="C5934" s="30"/>
      <c r="D5934" s="30"/>
      <c r="E5934" s="29">
        <v>45.0</v>
      </c>
      <c r="F5934" s="30"/>
      <c r="G5934" s="68"/>
      <c r="H5934" s="31"/>
      <c r="I5934" s="32"/>
      <c r="J5934" s="41">
        <v>53.0</v>
      </c>
      <c r="K5934" s="34"/>
      <c r="L5934" s="35"/>
    </row>
    <row r="5935" hidden="1">
      <c r="B5935" s="106" t="s">
        <v>435</v>
      </c>
      <c r="C5935" s="39">
        <v>7.9</v>
      </c>
      <c r="D5935" s="107">
        <v>0.78</v>
      </c>
      <c r="F5935" s="39"/>
      <c r="G5935" s="68"/>
      <c r="H5935" s="31"/>
      <c r="I5935" s="32"/>
      <c r="J5935" s="41">
        <v>65.0</v>
      </c>
      <c r="K5935" s="40"/>
      <c r="L5935" s="35"/>
    </row>
    <row r="5936" hidden="1">
      <c r="A5936" s="98">
        <v>44237.0</v>
      </c>
      <c r="B5936" s="102" t="s">
        <v>79</v>
      </c>
      <c r="C5936" s="11"/>
      <c r="D5936" s="11"/>
      <c r="E5936" s="10">
        <v>39.6</v>
      </c>
      <c r="F5936" s="11"/>
      <c r="G5936" s="4">
        <v>-1.0</v>
      </c>
      <c r="H5936" s="5">
        <v>-120.0</v>
      </c>
      <c r="I5936" s="12">
        <f>if(H5936&lt;0,-H5936/(-H5936+100),100/(H5936+100))/(if(H5936&lt;0,-H5936/(-H5936+100),100/(H5936+100))+if(H5937&lt;0,-H5937/(-H5937+100),100/(H5937+100)))</f>
        <v>0.5217391304</v>
      </c>
      <c r="J5936" s="5">
        <v>68.0</v>
      </c>
      <c r="K5936" s="14" t="str">
        <f>IF(C5936&lt;&gt;"",IF(C5936+G5936&gt;0,C5936+G5936,""),IF(G5936-C5937&gt;0,G5936-C5937,""))</f>
        <v/>
      </c>
      <c r="L5936" s="15" t="str">
        <f>if(K5936&lt;&gt;"",if(J5937-J5936&lt;G5936,1,if(G5936=J5937-J5936,"Push",0)),"")</f>
        <v/>
      </c>
      <c r="M5936" s="93">
        <f t="shared" ref="M5936:V5936" si="403">IF($C5936&lt;&gt;"",IF($C5936+$G5936-M$5435&gt;0,$C5936+$G5936-M$5435,""),IF($G5936-$C5937-M$5435&gt;0,$G5936-$C5937-M$5435,""))</f>
        <v>2.4</v>
      </c>
      <c r="N5936" s="93" t="str">
        <f t="shared" si="403"/>
        <v/>
      </c>
      <c r="O5936" s="93">
        <f t="shared" si="403"/>
        <v>3.3</v>
      </c>
      <c r="P5936" s="93" t="str">
        <f t="shared" si="403"/>
        <v/>
      </c>
      <c r="Q5936" s="93" t="str">
        <f t="shared" si="403"/>
        <v/>
      </c>
      <c r="R5936" s="93" t="str">
        <f t="shared" si="403"/>
        <v/>
      </c>
      <c r="S5936" s="93" t="str">
        <f t="shared" si="403"/>
        <v/>
      </c>
      <c r="T5936" s="93" t="str">
        <f t="shared" si="403"/>
        <v/>
      </c>
      <c r="U5936" s="93" t="str">
        <f t="shared" si="403"/>
        <v/>
      </c>
      <c r="V5936" s="93">
        <f t="shared" si="403"/>
        <v>1.5</v>
      </c>
      <c r="W5936" s="93" t="str">
        <f>if(or(B5936="DAV",B5936="DAY",B5936="DUQ",B5936="FOR",B5936="GMU",B5936="GW",B5936="JOES",B5936="LAS",B5936="MASS",B5936="RICH",B5936="SBU",B5936="SLU",B5936="URI",B5936="VCU"),K5936,if(or(B5936="CAM",B5936="CHSO",B5936="GWEB",B5936="HAMP",B5936="HP",B5936="LONG",B5936="PRES",B5936="RAD",B5936="SCUP",B5936="UNCA",B5936="WIN",B5936="BELL",B5936="FGCU",B5936="JAX",B5936="KENN",B5936="LIB",B5936="LIP",B5936="STET",B5936="UNA",B5936="UNF",B5936="APP",B5936="ARST",B5936="CCAR",B5936="GAST",B5936="GASO",B5936="TROY",B5936="TXST",B5936="UALR",B5936="ULL",B5936="ULM",B5936="USA",B5936="UTA"),K5937,""))</f>
        <v/>
      </c>
    </row>
    <row r="5937" hidden="1">
      <c r="B5937" s="97" t="s">
        <v>267</v>
      </c>
      <c r="C5937" s="22">
        <v>0.1</v>
      </c>
      <c r="D5937" s="101">
        <v>0.505</v>
      </c>
      <c r="F5937" s="22"/>
      <c r="G5937" s="4">
        <v>1.0</v>
      </c>
      <c r="H5937" s="5">
        <v>100.0</v>
      </c>
      <c r="I5937" s="12">
        <f>if(H5937&lt;0,-H5937/(-H5937+100),100/(H5937+100))/(if(H5937&lt;0,-H5937/(-H5937+100),100/(H5937+100))+if(H5936&lt;0,-H5936/(-H5936+100),100/(H5936+100)))</f>
        <v>0.4782608696</v>
      </c>
      <c r="J5937" s="5">
        <v>67.0</v>
      </c>
      <c r="K5937" s="23">
        <f>IF(C5937&lt;&gt;"",IF(C5937+G5937&gt;0,C5937+G5937,""),IF(G5937-C5936&gt;0,G5937-C5936,""))</f>
        <v>1.1</v>
      </c>
      <c r="L5937" s="15" t="str">
        <f>if(K5937&lt;&gt;"",if(J5936-J5937&lt;G5937,1,if(G5937=J5936-J5937,"Push",0)),"")</f>
        <v>Push</v>
      </c>
      <c r="M5937" s="93" t="str">
        <f t="shared" ref="M5937:V5937" si="404">IF($C5937&lt;&gt;"",IF($C5937+$G5937+M$5435&gt;0,$C5937+$G5937+M$5435,""),IF($G5937-$C5936+M$5435&gt;0,$G5937-$C5936+M$5435,""))</f>
        <v/>
      </c>
      <c r="N5937" s="93">
        <f t="shared" si="404"/>
        <v>6</v>
      </c>
      <c r="O5937" s="93" t="str">
        <f t="shared" si="404"/>
        <v/>
      </c>
      <c r="P5937" s="93">
        <f t="shared" si="404"/>
        <v>5.4</v>
      </c>
      <c r="Q5937" s="93">
        <f t="shared" si="404"/>
        <v>5.3</v>
      </c>
      <c r="R5937" s="93">
        <f t="shared" si="404"/>
        <v>0.6</v>
      </c>
      <c r="S5937" s="93">
        <f t="shared" si="404"/>
        <v>0.2</v>
      </c>
      <c r="T5937" s="93">
        <f t="shared" si="404"/>
        <v>1.7</v>
      </c>
      <c r="U5937" s="93">
        <f t="shared" si="404"/>
        <v>1</v>
      </c>
      <c r="V5937" s="93" t="str">
        <f t="shared" si="404"/>
        <v/>
      </c>
      <c r="W5937" s="93" t="str">
        <f>if(or(B5937="DAV",B5937="DAY",B5937="DUQ",B5937="FOR",B5937="GMU",B5937="GW",B5937="JOES",B5937="LAS",B5937="MASS",B5937="RICH",B5937="SBU",B5937="SLU",B5937="URI",B5937="VCU"),K5937,if(or(B5937="CAM",B5937="CHSO",B5937="GWEB",B5937="HAMP",B5937="HP",B5937="LONG",B5937="PRES",B5937="RAD",B5937="SCUP",B5937="UNCA",B5937="WIN",B5937="BELL",B5937="FGCU",B5937="JAX",B5937="KENN",B5937="LIB",B5937="LIP",B5937="STET",B5937="UNA",B5937="UNF",B5937="APP",B5937="ARST",B5937="CCAR",B5937="GAST",B5937="GASO",B5937="TROY",B5937="TXST",B5937="UALR",B5937="ULL",B5937="ULM",B5937="USA",B5937="UTA"),K5936,""))</f>
        <v/>
      </c>
    </row>
    <row r="5938" hidden="1">
      <c r="A5938" s="98">
        <v>44237.0</v>
      </c>
      <c r="B5938" s="102" t="s">
        <v>149</v>
      </c>
      <c r="C5938" s="11"/>
      <c r="D5938" s="11"/>
      <c r="E5938" s="10">
        <v>35.9</v>
      </c>
      <c r="F5938" s="11"/>
      <c r="G5938" s="4">
        <v>17.0</v>
      </c>
      <c r="H5938" s="5">
        <v>1100.0</v>
      </c>
      <c r="I5938" s="12">
        <f>if(H5938&lt;0,-H5938/(-H5938+100),100/(H5938+100))/(if(H5938&lt;0,-H5938/(-H5938+100),100/(H5938+100))+if(H5939&lt;0,-H5939/(-H5939+100),100/(H5939+100)))</f>
        <v>0.07975460123</v>
      </c>
      <c r="J5938" s="5">
        <v>59.0</v>
      </c>
      <c r="K5938" s="14" t="str">
        <f>IF(C5938&lt;&gt;"",IF(C5938+G5938&gt;0,C5938+G5938,""),IF(G5938-C5939&gt;0,G5938-C5939,""))</f>
        <v/>
      </c>
      <c r="L5938" s="15" t="str">
        <f>if(K5938&lt;&gt;"",if(J5939-J5938&lt;G5938,1,if(G5938=J5939-J5938,"Push",0)),"")</f>
        <v/>
      </c>
      <c r="M5938" s="93">
        <f t="shared" ref="M5938:V5938" si="405">IF($C5938&lt;&gt;"",IF($C5938+$G5938-M$5435&gt;0,$C5938+$G5938-M$5435,""),IF($G5938-$C5939-M$5435&gt;0,$G5938-$C5939-M$5435,""))</f>
        <v>1.6</v>
      </c>
      <c r="N5938" s="93" t="str">
        <f t="shared" si="405"/>
        <v/>
      </c>
      <c r="O5938" s="93">
        <f t="shared" si="405"/>
        <v>2.5</v>
      </c>
      <c r="P5938" s="93" t="str">
        <f t="shared" si="405"/>
        <v/>
      </c>
      <c r="Q5938" s="93" t="str">
        <f t="shared" si="405"/>
        <v/>
      </c>
      <c r="R5938" s="93" t="str">
        <f t="shared" si="405"/>
        <v/>
      </c>
      <c r="S5938" s="93" t="str">
        <f t="shared" si="405"/>
        <v/>
      </c>
      <c r="T5938" s="93" t="str">
        <f t="shared" si="405"/>
        <v/>
      </c>
      <c r="U5938" s="93" t="str">
        <f t="shared" si="405"/>
        <v/>
      </c>
      <c r="V5938" s="93">
        <f t="shared" si="405"/>
        <v>0.7</v>
      </c>
      <c r="W5938" s="93" t="str">
        <f>if(or(B5938="DAV",B5938="DAY",B5938="DUQ",B5938="FOR",B5938="GMU",B5938="GW",B5938="JOES",B5938="LAS",B5938="MASS",B5938="RICH",B5938="SBU",B5938="SLU",B5938="URI",B5938="VCU"),K5938,if(or(B5938="CAM",B5938="CHSO",B5938="GWEB",B5938="HAMP",B5938="HP",B5938="LONG",B5938="PRES",B5938="RAD",B5938="SCUP",B5938="UNCA",B5938="WIN",B5938="BELL",B5938="FGCU",B5938="JAX",B5938="KENN",B5938="LIB",B5938="LIP",B5938="STET",B5938="UNA",B5938="UNF",B5938="APP",B5938="ARST",B5938="CCAR",B5938="GAST",B5938="GASO",B5938="TROY",B5938="TXST",B5938="UALR",B5938="ULL",B5938="ULM",B5938="USA",B5938="UTA"),K5939,""))</f>
        <v/>
      </c>
    </row>
    <row r="5939" hidden="1">
      <c r="B5939" s="97" t="s">
        <v>61</v>
      </c>
      <c r="C5939" s="22">
        <v>18.9</v>
      </c>
      <c r="D5939" s="101">
        <v>0.941</v>
      </c>
      <c r="F5939" s="22"/>
      <c r="G5939" s="4">
        <v>-17.0</v>
      </c>
      <c r="H5939" s="5">
        <v>-2500.0</v>
      </c>
      <c r="I5939" s="12">
        <f>if(H5939&lt;0,-H5939/(-H5939+100),100/(H5939+100))/(if(H5939&lt;0,-H5939/(-H5939+100),100/(H5939+100))+if(H5938&lt;0,-H5938/(-H5938+100),100/(H5938+100)))</f>
        <v>0.9202453988</v>
      </c>
      <c r="J5939" s="5">
        <v>88.0</v>
      </c>
      <c r="K5939" s="23">
        <f>IF(C5939&lt;&gt;"",IF(C5939+G5939&gt;0,C5939+G5939,""),IF(G5939-C5938&gt;0,G5939-C5938,""))</f>
        <v>1.9</v>
      </c>
      <c r="L5939" s="15">
        <f>if(K5939&lt;&gt;"",if(J5938-J5939&lt;G5939,1,if(G5939=J5938-J5939,"Push",0)),"")</f>
        <v>1</v>
      </c>
      <c r="M5939" s="93" t="str">
        <f t="shared" ref="M5939:V5939" si="406">IF($C5939&lt;&gt;"",IF($C5939+$G5939+M$5435&gt;0,$C5939+$G5939+M$5435,""),IF($G5939-$C5938+M$5435&gt;0,$G5939-$C5938+M$5435,""))</f>
        <v/>
      </c>
      <c r="N5939" s="93">
        <f t="shared" si="406"/>
        <v>6.8</v>
      </c>
      <c r="O5939" s="93" t="str">
        <f t="shared" si="406"/>
        <v/>
      </c>
      <c r="P5939" s="93">
        <f t="shared" si="406"/>
        <v>6.2</v>
      </c>
      <c r="Q5939" s="93">
        <f t="shared" si="406"/>
        <v>6.1</v>
      </c>
      <c r="R5939" s="93">
        <f t="shared" si="406"/>
        <v>1.4</v>
      </c>
      <c r="S5939" s="93">
        <f t="shared" si="406"/>
        <v>1</v>
      </c>
      <c r="T5939" s="93">
        <f t="shared" si="406"/>
        <v>2.5</v>
      </c>
      <c r="U5939" s="93">
        <f t="shared" si="406"/>
        <v>1.8</v>
      </c>
      <c r="V5939" s="93" t="str">
        <f t="shared" si="406"/>
        <v/>
      </c>
      <c r="W5939" s="93" t="str">
        <f>if(or(B5939="DAV",B5939="DAY",B5939="DUQ",B5939="FOR",B5939="GMU",B5939="GW",B5939="JOES",B5939="LAS",B5939="MASS",B5939="RICH",B5939="SBU",B5939="SLU",B5939="URI",B5939="VCU"),K5939,if(or(B5939="CAM",B5939="CHSO",B5939="GWEB",B5939="HAMP",B5939="HP",B5939="LONG",B5939="PRES",B5939="RAD",B5939="SCUP",B5939="UNCA",B5939="WIN",B5939="BELL",B5939="FGCU",B5939="JAX",B5939="KENN",B5939="LIB",B5939="LIP",B5939="STET",B5939="UNA",B5939="UNF",B5939="APP",B5939="ARST",B5939="CCAR",B5939="GAST",B5939="GASO",B5939="TROY",B5939="TXST",B5939="UALR",B5939="ULL",B5939="ULM",B5939="USA",B5939="UTA"),K5938,""))</f>
        <v/>
      </c>
    </row>
    <row r="5940" hidden="1">
      <c r="A5940" s="98">
        <v>44237.0</v>
      </c>
      <c r="B5940" s="102" t="s">
        <v>66</v>
      </c>
      <c r="C5940" s="11">
        <v>10.3</v>
      </c>
      <c r="D5940" s="103">
        <v>0.814</v>
      </c>
      <c r="E5940" s="10">
        <v>33.0</v>
      </c>
      <c r="F5940" s="11"/>
      <c r="G5940" s="4">
        <v>-6.0</v>
      </c>
      <c r="H5940" s="5">
        <v>-275.0</v>
      </c>
      <c r="I5940" s="12">
        <f>if(H5940&lt;0,-H5940/(-H5940+100),100/(H5940+100))/(if(H5940&lt;0,-H5940/(-H5940+100),100/(H5940+100))+if(H5941&lt;0,-H5941/(-H5941+100),100/(H5941+100)))</f>
        <v>0.7011952191</v>
      </c>
      <c r="J5940" s="5">
        <v>76.0</v>
      </c>
      <c r="K5940" s="14">
        <f>IF(C5940&lt;&gt;"",IF(C5940+G5940&gt;0,C5940+G5940,""),IF(G5940-C5941&gt;0,G5940-C5941,""))</f>
        <v>4.3</v>
      </c>
      <c r="L5940" s="15">
        <f>if(K5940&lt;&gt;"",if(J5941-J5940&lt;G5940,1,if(G5940=J5941-J5940,"Push",0)),"")</f>
        <v>0</v>
      </c>
      <c r="M5940" s="93">
        <f t="shared" ref="M5940:V5940" si="407">IF($C5940&lt;&gt;"",IF($C5940+$G5940-M$5435&gt;0,$C5940+$G5940-M$5435,""),IF($G5940-$C5941-M$5435&gt;0,$G5940-$C5941-M$5435,""))</f>
        <v>7.8</v>
      </c>
      <c r="N5940" s="93" t="str">
        <f t="shared" si="407"/>
        <v/>
      </c>
      <c r="O5940" s="93">
        <f t="shared" si="407"/>
        <v>8.7</v>
      </c>
      <c r="P5940" s="93">
        <f t="shared" si="407"/>
        <v>0</v>
      </c>
      <c r="Q5940" s="93">
        <f t="shared" si="407"/>
        <v>0.1</v>
      </c>
      <c r="R5940" s="93">
        <f t="shared" si="407"/>
        <v>4.8</v>
      </c>
      <c r="S5940" s="93">
        <f t="shared" si="407"/>
        <v>5.2</v>
      </c>
      <c r="T5940" s="93">
        <f t="shared" si="407"/>
        <v>3.7</v>
      </c>
      <c r="U5940" s="93">
        <f t="shared" si="407"/>
        <v>4.4</v>
      </c>
      <c r="V5940" s="93">
        <f t="shared" si="407"/>
        <v>6.9</v>
      </c>
      <c r="W5940" s="93" t="str">
        <f>if(or(B5940="DAV",B5940="DAY",B5940="DUQ",B5940="FOR",B5940="GMU",B5940="GW",B5940="JOES",B5940="LAS",B5940="MASS",B5940="RICH",B5940="SBU",B5940="SLU",B5940="URI",B5940="VCU"),K5940,if(or(B5940="CAM",B5940="CHSO",B5940="GWEB",B5940="HAMP",B5940="HP",B5940="LONG",B5940="PRES",B5940="RAD",B5940="SCUP",B5940="UNCA",B5940="WIN",B5940="BELL",B5940="FGCU",B5940="JAX",B5940="KENN",B5940="LIB",B5940="LIP",B5940="STET",B5940="UNA",B5940="UNF",B5940="APP",B5940="ARST",B5940="CCAR",B5940="GAST",B5940="GASO",B5940="TROY",B5940="TXST",B5940="UALR",B5940="ULL",B5940="ULM",B5940="USA",B5940="UTA"),K5941,""))</f>
        <v/>
      </c>
    </row>
    <row r="5941" hidden="1">
      <c r="B5941" s="97" t="s">
        <v>73</v>
      </c>
      <c r="C5941" s="22"/>
      <c r="D5941" s="22"/>
      <c r="F5941" s="22"/>
      <c r="G5941" s="4">
        <v>6.0</v>
      </c>
      <c r="H5941" s="5">
        <v>220.0</v>
      </c>
      <c r="I5941" s="12">
        <f>if(H5941&lt;0,-H5941/(-H5941+100),100/(H5941+100))/(if(H5941&lt;0,-H5941/(-H5941+100),100/(H5941+100))+if(H5940&lt;0,-H5940/(-H5940+100),100/(H5940+100)))</f>
        <v>0.2988047809</v>
      </c>
      <c r="J5941" s="5">
        <v>71.0</v>
      </c>
      <c r="K5941" s="23" t="str">
        <f>IF(C5941&lt;&gt;"",IF(C5941+G5941&gt;0,C5941+G5941,""),IF(G5941-C5940&gt;0,G5941-C5940,""))</f>
        <v/>
      </c>
      <c r="L5941" s="15" t="str">
        <f>if(K5941&lt;&gt;"",if(J5940-J5941&lt;G5941,1,if(G5941=J5940-J5941,"Push",0)),"")</f>
        <v/>
      </c>
      <c r="M5941" s="93" t="str">
        <f t="shared" ref="M5941:V5941" si="408">IF($C5941&lt;&gt;"",IF($C5941+$G5941+M$5435&gt;0,$C5941+$G5941+M$5435,""),IF($G5941-$C5940+M$5435&gt;0,$G5941-$C5940+M$5435,""))</f>
        <v/>
      </c>
      <c r="N5941" s="93">
        <f t="shared" si="408"/>
        <v>0.6</v>
      </c>
      <c r="O5941" s="93" t="str">
        <f t="shared" si="408"/>
        <v/>
      </c>
      <c r="P5941" s="93" t="str">
        <f t="shared" si="408"/>
        <v/>
      </c>
      <c r="Q5941" s="93" t="str">
        <f t="shared" si="408"/>
        <v/>
      </c>
      <c r="R5941" s="93" t="str">
        <f t="shared" si="408"/>
        <v/>
      </c>
      <c r="S5941" s="93" t="str">
        <f t="shared" si="408"/>
        <v/>
      </c>
      <c r="T5941" s="93" t="str">
        <f t="shared" si="408"/>
        <v/>
      </c>
      <c r="U5941" s="93" t="str">
        <f t="shared" si="408"/>
        <v/>
      </c>
      <c r="V5941" s="93" t="str">
        <f t="shared" si="408"/>
        <v/>
      </c>
      <c r="W5941" s="93" t="str">
        <f>if(or(B5941="DAV",B5941="DAY",B5941="DUQ",B5941="FOR",B5941="GMU",B5941="GW",B5941="JOES",B5941="LAS",B5941="MASS",B5941="RICH",B5941="SBU",B5941="SLU",B5941="URI",B5941="VCU"),K5941,if(or(B5941="CAM",B5941="CHSO",B5941="GWEB",B5941="HAMP",B5941="HP",B5941="LONG",B5941="PRES",B5941="RAD",B5941="SCUP",B5941="UNCA",B5941="WIN",B5941="BELL",B5941="FGCU",B5941="JAX",B5941="KENN",B5941="LIB",B5941="LIP",B5941="STET",B5941="UNA",B5941="UNF",B5941="APP",B5941="ARST",B5941="CCAR",B5941="GAST",B5941="GASO",B5941="TROY",B5941="TXST",B5941="UALR",B5941="ULL",B5941="ULM",B5941="USA",B5941="UTA"),K5940,""))</f>
        <v/>
      </c>
    </row>
    <row r="5942" hidden="1">
      <c r="A5942" s="98">
        <v>44237.0</v>
      </c>
      <c r="B5942" s="102" t="s">
        <v>236</v>
      </c>
      <c r="C5942" s="11">
        <v>0.7</v>
      </c>
      <c r="D5942" s="103">
        <v>0.527</v>
      </c>
      <c r="E5942" s="10">
        <v>90.7</v>
      </c>
      <c r="F5942" s="11"/>
      <c r="G5942" s="4">
        <v>2.0</v>
      </c>
      <c r="H5942" s="5">
        <v>107.0</v>
      </c>
      <c r="I5942" s="12">
        <f>if(H5942&lt;0,-H5942/(-H5942+100),100/(H5942+100))/(if(H5942&lt;0,-H5942/(-H5942+100),100/(H5942+100))+if(H5943&lt;0,-H5943/(-H5943+100),100/(H5943+100)))</f>
        <v>0.4616656251</v>
      </c>
      <c r="J5942" s="5">
        <v>94.0</v>
      </c>
      <c r="K5942" s="14">
        <f>IF(C5942&lt;&gt;"",IF(C5942+G5942&gt;0,C5942+G5942,""),IF(G5942-C5943&gt;0,G5942-C5943,""))</f>
        <v>2.7</v>
      </c>
      <c r="L5942" s="15">
        <f>if(K5942&lt;&gt;"",if(J5943-J5942&lt;G5942,1,if(G5942=J5943-J5942,"Push",0)),"")</f>
        <v>1</v>
      </c>
      <c r="M5942" s="93">
        <f t="shared" ref="M5942:V5942" si="409">IF($C5942&lt;&gt;"",IF($C5942+$G5942-M$5435&gt;0,$C5942+$G5942-M$5435,""),IF($G5942-$C5943-M$5435&gt;0,$G5942-$C5943-M$5435,""))</f>
        <v>6.2</v>
      </c>
      <c r="N5942" s="93" t="str">
        <f t="shared" si="409"/>
        <v/>
      </c>
      <c r="O5942" s="93">
        <f t="shared" si="409"/>
        <v>7.1</v>
      </c>
      <c r="P5942" s="93" t="str">
        <f t="shared" si="409"/>
        <v/>
      </c>
      <c r="Q5942" s="93" t="str">
        <f t="shared" si="409"/>
        <v/>
      </c>
      <c r="R5942" s="93">
        <f t="shared" si="409"/>
        <v>3.2</v>
      </c>
      <c r="S5942" s="93">
        <f t="shared" si="409"/>
        <v>3.6</v>
      </c>
      <c r="T5942" s="93">
        <f t="shared" si="409"/>
        <v>2.1</v>
      </c>
      <c r="U5942" s="93">
        <f t="shared" si="409"/>
        <v>2.8</v>
      </c>
      <c r="V5942" s="93">
        <f t="shared" si="409"/>
        <v>5.3</v>
      </c>
      <c r="W5942" s="93" t="str">
        <f>if(or(B5942="DAV",B5942="DAY",B5942="DUQ",B5942="FOR",B5942="GMU",B5942="GW",B5942="JOES",B5942="LAS",B5942="MASS",B5942="RICH",B5942="SBU",B5942="SLU",B5942="URI",B5942="VCU"),K5942,if(or(B5942="CAM",B5942="CHSO",B5942="GWEB",B5942="HAMP",B5942="HP",B5942="LONG",B5942="PRES",B5942="RAD",B5942="SCUP",B5942="UNCA",B5942="WIN",B5942="BELL",B5942="FGCU",B5942="JAX",B5942="KENN",B5942="LIB",B5942="LIP",B5942="STET",B5942="UNA",B5942="UNF",B5942="APP",B5942="ARST",B5942="CCAR",B5942="GAST",B5942="GASO",B5942="TROY",B5942="TXST",B5942="UALR",B5942="ULL",B5942="ULM",B5942="USA",B5942="UTA"),K5943,""))</f>
        <v/>
      </c>
    </row>
    <row r="5943" hidden="1">
      <c r="B5943" s="97" t="s">
        <v>13</v>
      </c>
      <c r="C5943" s="22"/>
      <c r="D5943" s="22"/>
      <c r="F5943" s="22"/>
      <c r="G5943" s="4">
        <v>-2.0</v>
      </c>
      <c r="H5943" s="5">
        <v>-129.0</v>
      </c>
      <c r="I5943" s="12">
        <f>if(H5943&lt;0,-H5943/(-H5943+100),100/(H5943+100))/(if(H5943&lt;0,-H5943/(-H5943+100),100/(H5943+100))+if(H5942&lt;0,-H5942/(-H5942+100),100/(H5942+100)))</f>
        <v>0.5383343749</v>
      </c>
      <c r="J5943" s="5">
        <v>80.0</v>
      </c>
      <c r="K5943" s="23" t="str">
        <f>IF(C5943&lt;&gt;"",IF(C5943+G5943&gt;0,C5943+G5943,""),IF(G5943-C5942&gt;0,G5943-C5942,""))</f>
        <v/>
      </c>
      <c r="L5943" s="15" t="str">
        <f>if(K5943&lt;&gt;"",if(J5942-J5943&lt;G5943,1,if(G5943=J5942-J5943,"Push",0)),"")</f>
        <v/>
      </c>
      <c r="M5943" s="93" t="str">
        <f t="shared" ref="M5943:V5943" si="410">IF($C5943&lt;&gt;"",IF($C5943+$G5943+M$5435&gt;0,$C5943+$G5943+M$5435,""),IF($G5943-$C5942+M$5435&gt;0,$G5943-$C5942+M$5435,""))</f>
        <v/>
      </c>
      <c r="N5943" s="93">
        <f t="shared" si="410"/>
        <v>2.2</v>
      </c>
      <c r="O5943" s="93" t="str">
        <f t="shared" si="410"/>
        <v/>
      </c>
      <c r="P5943" s="93">
        <f t="shared" si="410"/>
        <v>1.6</v>
      </c>
      <c r="Q5943" s="93">
        <f t="shared" si="410"/>
        <v>1.5</v>
      </c>
      <c r="R5943" s="93" t="str">
        <f t="shared" si="410"/>
        <v/>
      </c>
      <c r="S5943" s="93" t="str">
        <f t="shared" si="410"/>
        <v/>
      </c>
      <c r="T5943" s="93" t="str">
        <f t="shared" si="410"/>
        <v/>
      </c>
      <c r="U5943" s="93" t="str">
        <f t="shared" si="410"/>
        <v/>
      </c>
      <c r="V5943" s="93" t="str">
        <f t="shared" si="410"/>
        <v/>
      </c>
      <c r="W5943" s="93" t="str">
        <f>if(or(B5943="DAV",B5943="DAY",B5943="DUQ",B5943="FOR",B5943="GMU",B5943="GW",B5943="JOES",B5943="LAS",B5943="MASS",B5943="RICH",B5943="SBU",B5943="SLU",B5943="URI",B5943="VCU"),K5943,if(or(B5943="CAM",B5943="CHSO",B5943="GWEB",B5943="HAMP",B5943="HP",B5943="LONG",B5943="PRES",B5943="RAD",B5943="SCUP",B5943="UNCA",B5943="WIN",B5943="BELL",B5943="FGCU",B5943="JAX",B5943="KENN",B5943="LIB",B5943="LIP",B5943="STET",B5943="UNA",B5943="UNF",B5943="APP",B5943="ARST",B5943="CCAR",B5943="GAST",B5943="GASO",B5943="TROY",B5943="TXST",B5943="UALR",B5943="ULL",B5943="ULM",B5943="USA",B5943="UTA"),K5942,""))</f>
        <v/>
      </c>
    </row>
    <row r="5944" hidden="1">
      <c r="A5944" s="98">
        <v>44237.0</v>
      </c>
      <c r="B5944" s="102" t="s">
        <v>82</v>
      </c>
      <c r="C5944" s="11"/>
      <c r="D5944" s="11"/>
      <c r="E5944" s="10">
        <v>88.0</v>
      </c>
      <c r="F5944" s="11"/>
      <c r="G5944" s="4">
        <v>2.0</v>
      </c>
      <c r="H5944" s="5">
        <v>114.0</v>
      </c>
      <c r="I5944" s="12">
        <f>if(H5944&lt;0,-H5944/(-H5944+100),100/(H5944+100))/(if(H5944&lt;0,-H5944/(-H5944+100),100/(H5944+100))+if(H5945&lt;0,-H5945/(-H5945+100),100/(H5945+100)))</f>
        <v>0.4470179939</v>
      </c>
      <c r="J5944" s="5">
        <v>59.0</v>
      </c>
      <c r="K5944" s="14">
        <f>IF(C5944&lt;&gt;"",IF(C5944+G5944&gt;0,C5944+G5944,""),IF(G5944-C5945&gt;0,G5944-C5945,""))</f>
        <v>1.7</v>
      </c>
      <c r="L5944" s="15">
        <f>if(K5944&lt;&gt;"",if(J5945-J5944&lt;G5944,1,if(G5944=J5945-J5944,"Push",0)),"")</f>
        <v>0</v>
      </c>
      <c r="M5944" s="93">
        <f t="shared" ref="M5944:V5944" si="411">IF($C5944&lt;&gt;"",IF($C5944+$G5944-M$5435&gt;0,$C5944+$G5944-M$5435,""),IF($G5944-$C5945-M$5435&gt;0,$G5944-$C5945-M$5435,""))</f>
        <v>5.2</v>
      </c>
      <c r="N5944" s="93" t="str">
        <f t="shared" si="411"/>
        <v/>
      </c>
      <c r="O5944" s="93">
        <f t="shared" si="411"/>
        <v>6.1</v>
      </c>
      <c r="P5944" s="93" t="str">
        <f t="shared" si="411"/>
        <v/>
      </c>
      <c r="Q5944" s="93" t="str">
        <f t="shared" si="411"/>
        <v/>
      </c>
      <c r="R5944" s="93">
        <f t="shared" si="411"/>
        <v>2.2</v>
      </c>
      <c r="S5944" s="93">
        <f t="shared" si="411"/>
        <v>2.6</v>
      </c>
      <c r="T5944" s="93">
        <f t="shared" si="411"/>
        <v>1.1</v>
      </c>
      <c r="U5944" s="93">
        <f t="shared" si="411"/>
        <v>1.8</v>
      </c>
      <c r="V5944" s="93">
        <f t="shared" si="411"/>
        <v>4.3</v>
      </c>
      <c r="W5944" s="93" t="str">
        <f>if(or(B5944="DAV",B5944="DAY",B5944="DUQ",B5944="FOR",B5944="GMU",B5944="GW",B5944="JOES",B5944="LAS",B5944="MASS",B5944="RICH",B5944="SBU",B5944="SLU",B5944="URI",B5944="VCU"),K5944,if(or(B5944="CAM",B5944="CHSO",B5944="GWEB",B5944="HAMP",B5944="HP",B5944="LONG",B5944="PRES",B5944="RAD",B5944="SCUP",B5944="UNCA",B5944="WIN",B5944="BELL",B5944="FGCU",B5944="JAX",B5944="KENN",B5944="LIB",B5944="LIP",B5944="STET",B5944="UNA",B5944="UNF",B5944="APP",B5944="ARST",B5944="CCAR",B5944="GAST",B5944="GASO",B5944="TROY",B5944="TXST",B5944="UALR",B5944="ULL",B5944="ULM",B5944="USA",B5944="UTA"),K5945,""))</f>
        <v/>
      </c>
    </row>
    <row r="5945" hidden="1">
      <c r="B5945" s="97" t="s">
        <v>399</v>
      </c>
      <c r="C5945" s="22">
        <v>0.3</v>
      </c>
      <c r="D5945" s="101">
        <v>0.513</v>
      </c>
      <c r="F5945" s="22"/>
      <c r="G5945" s="4">
        <v>-2.0</v>
      </c>
      <c r="H5945" s="5">
        <v>-137.0</v>
      </c>
      <c r="I5945" s="12">
        <f>if(H5945&lt;0,-H5945/(-H5945+100),100/(H5945+100))/(if(H5945&lt;0,-H5945/(-H5945+100),100/(H5945+100))+if(H5944&lt;0,-H5944/(-H5944+100),100/(H5944+100)))</f>
        <v>0.5529820061</v>
      </c>
      <c r="J5945" s="5">
        <v>80.0</v>
      </c>
      <c r="K5945" s="23" t="str">
        <f>IF(C5945&lt;&gt;"",IF(C5945+G5945&gt;0,C5945+G5945,""),IF(G5945-C5944&gt;0,G5945-C5944,""))</f>
        <v/>
      </c>
      <c r="L5945" s="15" t="str">
        <f>if(K5945&lt;&gt;"",if(J5944-J5945&lt;G5945,1,if(G5945=J5944-J5945,"Push",0)),"")</f>
        <v/>
      </c>
      <c r="M5945" s="93" t="str">
        <f t="shared" ref="M5945:V5945" si="412">IF($C5945&lt;&gt;"",IF($C5945+$G5945+M$5435&gt;0,$C5945+$G5945+M$5435,""),IF($G5945-$C5944+M$5435&gt;0,$G5945-$C5944+M$5435,""))</f>
        <v/>
      </c>
      <c r="N5945" s="93">
        <f t="shared" si="412"/>
        <v>3.2</v>
      </c>
      <c r="O5945" s="93" t="str">
        <f t="shared" si="412"/>
        <v/>
      </c>
      <c r="P5945" s="93">
        <f t="shared" si="412"/>
        <v>2.6</v>
      </c>
      <c r="Q5945" s="93">
        <f t="shared" si="412"/>
        <v>2.5</v>
      </c>
      <c r="R5945" s="93" t="str">
        <f t="shared" si="412"/>
        <v/>
      </c>
      <c r="S5945" s="93" t="str">
        <f t="shared" si="412"/>
        <v/>
      </c>
      <c r="T5945" s="93" t="str">
        <f t="shared" si="412"/>
        <v/>
      </c>
      <c r="U5945" s="93" t="str">
        <f t="shared" si="412"/>
        <v/>
      </c>
      <c r="V5945" s="93" t="str">
        <f t="shared" si="412"/>
        <v/>
      </c>
      <c r="W5945" s="93" t="str">
        <f>if(or(B5945="DAV",B5945="DAY",B5945="DUQ",B5945="FOR",B5945="GMU",B5945="GW",B5945="JOES",B5945="LAS",B5945="MASS",B5945="RICH",B5945="SBU",B5945="SLU",B5945="URI",B5945="VCU"),K5945,if(or(B5945="CAM",B5945="CHSO",B5945="GWEB",B5945="HAMP",B5945="HP",B5945="LONG",B5945="PRES",B5945="RAD",B5945="SCUP",B5945="UNCA",B5945="WIN",B5945="BELL",B5945="FGCU",B5945="JAX",B5945="KENN",B5945="LIB",B5945="LIP",B5945="STET",B5945="UNA",B5945="UNF",B5945="APP",B5945="ARST",B5945="CCAR",B5945="GAST",B5945="GASO",B5945="TROY",B5945="TXST",B5945="UALR",B5945="ULL",B5945="ULM",B5945="USA",B5945="UTA"),K5944,""))</f>
        <v/>
      </c>
    </row>
    <row r="5946" hidden="1">
      <c r="A5946" s="98">
        <v>44237.0</v>
      </c>
      <c r="B5946" s="102" t="s">
        <v>26</v>
      </c>
      <c r="C5946" s="11"/>
      <c r="D5946" s="11"/>
      <c r="E5946" s="10">
        <v>74.6</v>
      </c>
      <c r="F5946" s="11"/>
      <c r="G5946" s="4">
        <v>9.0</v>
      </c>
      <c r="H5946" s="5">
        <v>330.0</v>
      </c>
      <c r="I5946" s="12">
        <f>if(H5946&lt;0,-H5946/(-H5946+100),100/(H5946+100))/(if(H5946&lt;0,-H5946/(-H5946+100),100/(H5946+100))+if(H5947&lt;0,-H5947/(-H5947+100),100/(H5947+100)))</f>
        <v>0.220983476</v>
      </c>
      <c r="J5946" s="5">
        <v>60.0</v>
      </c>
      <c r="K5946" s="14">
        <f>IF(C5946&lt;&gt;"",IF(C5946+G5946&gt;0,C5946+G5946,""),IF(G5946-C5947&gt;0,G5946-C5947,""))</f>
        <v>1.7</v>
      </c>
      <c r="L5946" s="15">
        <f>if(K5946&lt;&gt;"",if(J5947-J5946&lt;G5946,1,if(G5946=J5947-J5946,"Push",0)),"")</f>
        <v>1</v>
      </c>
      <c r="M5946" s="93">
        <f t="shared" ref="M5946:V5946" si="413">IF($C5946&lt;&gt;"",IF($C5946+$G5946-M$5435&gt;0,$C5946+$G5946-M$5435,""),IF($G5946-$C5947-M$5435&gt;0,$G5946-$C5947-M$5435,""))</f>
        <v>5.2</v>
      </c>
      <c r="N5946" s="93" t="str">
        <f t="shared" si="413"/>
        <v/>
      </c>
      <c r="O5946" s="93">
        <f t="shared" si="413"/>
        <v>6.1</v>
      </c>
      <c r="P5946" s="93" t="str">
        <f t="shared" si="413"/>
        <v/>
      </c>
      <c r="Q5946" s="93" t="str">
        <f t="shared" si="413"/>
        <v/>
      </c>
      <c r="R5946" s="93">
        <f t="shared" si="413"/>
        <v>2.2</v>
      </c>
      <c r="S5946" s="93">
        <f t="shared" si="413"/>
        <v>2.6</v>
      </c>
      <c r="T5946" s="93">
        <f t="shared" si="413"/>
        <v>1.1</v>
      </c>
      <c r="U5946" s="93">
        <f t="shared" si="413"/>
        <v>1.8</v>
      </c>
      <c r="V5946" s="93">
        <f t="shared" si="413"/>
        <v>4.3</v>
      </c>
      <c r="W5946" s="93">
        <f>if(or(B5946="DAV",B5946="DAY",B5946="DUQ",B5946="FOR",B5946="GMU",B5946="GW",B5946="JOES",B5946="LAS",B5946="MASS",B5946="RICH",B5946="SBU",B5946="SLU",B5946="URI",B5946="VCU"),K5946,if(or(B5946="CAM",B5946="CHSO",B5946="GWEB",B5946="HAMP",B5946="HP",B5946="LONG",B5946="PRES",B5946="RAD",B5946="SCUP",B5946="UNCA",B5946="WIN",B5946="BELL",B5946="FGCU",B5946="JAX",B5946="KENN",B5946="LIB",B5946="LIP",B5946="STET",B5946="UNA",B5946="UNF",B5946="APP",B5946="ARST",B5946="CCAR",B5946="GAST",B5946="GASO",B5946="TROY",B5946="TXST",B5946="UALR",B5946="ULL",B5946="ULM",B5946="USA",B5946="UTA"),K5947,""))</f>
        <v>1.7</v>
      </c>
    </row>
    <row r="5947" hidden="1">
      <c r="B5947" s="97" t="s">
        <v>158</v>
      </c>
      <c r="C5947" s="22">
        <v>7.3</v>
      </c>
      <c r="D5947" s="101">
        <v>0.745</v>
      </c>
      <c r="F5947" s="22"/>
      <c r="G5947" s="4">
        <v>-9.0</v>
      </c>
      <c r="H5947" s="5">
        <v>-455.0</v>
      </c>
      <c r="I5947" s="12">
        <f>if(H5947&lt;0,-H5947/(-H5947+100),100/(H5947+100))/(if(H5947&lt;0,-H5947/(-H5947+100),100/(H5947+100))+if(H5946&lt;0,-H5946/(-H5946+100),100/(H5946+100)))</f>
        <v>0.779016524</v>
      </c>
      <c r="J5947" s="5">
        <v>67.0</v>
      </c>
      <c r="K5947" s="23" t="str">
        <f>IF(C5947&lt;&gt;"",IF(C5947+G5947&gt;0,C5947+G5947,""),IF(G5947-C5946&gt;0,G5947-C5946,""))</f>
        <v/>
      </c>
      <c r="L5947" s="15" t="str">
        <f>if(K5947&lt;&gt;"",if(J5946-J5947&lt;G5947,1,if(G5947=J5946-J5947,"Push",0)),"")</f>
        <v/>
      </c>
      <c r="M5947" s="93" t="str">
        <f t="shared" ref="M5947:V5947" si="414">IF($C5947&lt;&gt;"",IF($C5947+$G5947+M$5435&gt;0,$C5947+$G5947+M$5435,""),IF($G5947-$C5946+M$5435&gt;0,$G5947-$C5946+M$5435,""))</f>
        <v/>
      </c>
      <c r="N5947" s="93">
        <f t="shared" si="414"/>
        <v>3.2</v>
      </c>
      <c r="O5947" s="93" t="str">
        <f t="shared" si="414"/>
        <v/>
      </c>
      <c r="P5947" s="93">
        <f t="shared" si="414"/>
        <v>2.6</v>
      </c>
      <c r="Q5947" s="93">
        <f t="shared" si="414"/>
        <v>2.5</v>
      </c>
      <c r="R5947" s="93" t="str">
        <f t="shared" si="414"/>
        <v/>
      </c>
      <c r="S5947" s="93" t="str">
        <f t="shared" si="414"/>
        <v/>
      </c>
      <c r="T5947" s="93" t="str">
        <f t="shared" si="414"/>
        <v/>
      </c>
      <c r="U5947" s="93" t="str">
        <f t="shared" si="414"/>
        <v/>
      </c>
      <c r="V5947" s="93" t="str">
        <f t="shared" si="414"/>
        <v/>
      </c>
      <c r="W5947" s="93" t="str">
        <f>if(or(B5947="DAV",B5947="DAY",B5947="DUQ",B5947="FOR",B5947="GMU",B5947="GW",B5947="JOES",B5947="LAS",B5947="MASS",B5947="RICH",B5947="SBU",B5947="SLU",B5947="URI",B5947="VCU"),K5947,if(or(B5947="CAM",B5947="CHSO",B5947="GWEB",B5947="HAMP",B5947="HP",B5947="LONG",B5947="PRES",B5947="RAD",B5947="SCUP",B5947="UNCA",B5947="WIN",B5947="BELL",B5947="FGCU",B5947="JAX",B5947="KENN",B5947="LIB",B5947="LIP",B5947="STET",B5947="UNA",B5947="UNF",B5947="APP",B5947="ARST",B5947="CCAR",B5947="GAST",B5947="GASO",B5947="TROY",B5947="TXST",B5947="UALR",B5947="ULL",B5947="ULM",B5947="USA",B5947="UTA"),K5946,""))</f>
        <v/>
      </c>
    </row>
    <row r="5948" hidden="1">
      <c r="A5948" s="98">
        <v>44237.0</v>
      </c>
      <c r="B5948" s="102" t="s">
        <v>156</v>
      </c>
      <c r="C5948" s="11"/>
      <c r="D5948" s="11"/>
      <c r="E5948" s="10">
        <v>74.1</v>
      </c>
      <c r="F5948" s="11"/>
      <c r="G5948" s="4">
        <v>11.0</v>
      </c>
      <c r="H5948" s="5">
        <v>500.0</v>
      </c>
      <c r="I5948" s="12">
        <f>if(H5948&lt;0,-H5948/(-H5948+100),100/(H5948+100))/(if(H5948&lt;0,-H5948/(-H5948+100),100/(H5948+100))+if(H5949&lt;0,-H5949/(-H5949+100),100/(H5949+100)))</f>
        <v>0.1607515658</v>
      </c>
      <c r="J5948" s="5">
        <v>64.0</v>
      </c>
      <c r="K5948" s="14" t="str">
        <f>IF(C5948&lt;&gt;"",IF(C5948+G5948&gt;0,C5948+G5948,""),IF(G5948-C5949&gt;0,G5948-C5949,""))</f>
        <v/>
      </c>
      <c r="L5948" s="15" t="str">
        <f>if(K5948&lt;&gt;"",if(J5949-J5948&lt;G5948,1,if(G5948=J5949-J5948,"Push",0)),"")</f>
        <v/>
      </c>
      <c r="M5948" s="93">
        <f t="shared" ref="M5948:V5948" si="415">IF($C5948&lt;&gt;"",IF($C5948+$G5948-M$5435&gt;0,$C5948+$G5948-M$5435,""),IF($G5948-$C5949-M$5435&gt;0,$G5948-$C5949-M$5435,""))</f>
        <v>1.4</v>
      </c>
      <c r="N5948" s="93" t="str">
        <f t="shared" si="415"/>
        <v/>
      </c>
      <c r="O5948" s="93">
        <f t="shared" si="415"/>
        <v>2.3</v>
      </c>
      <c r="P5948" s="93" t="str">
        <f t="shared" si="415"/>
        <v/>
      </c>
      <c r="Q5948" s="93" t="str">
        <f t="shared" si="415"/>
        <v/>
      </c>
      <c r="R5948" s="93" t="str">
        <f t="shared" si="415"/>
        <v/>
      </c>
      <c r="S5948" s="93" t="str">
        <f t="shared" si="415"/>
        <v/>
      </c>
      <c r="T5948" s="93" t="str">
        <f t="shared" si="415"/>
        <v/>
      </c>
      <c r="U5948" s="93" t="str">
        <f t="shared" si="415"/>
        <v/>
      </c>
      <c r="V5948" s="93">
        <f t="shared" si="415"/>
        <v>0.5</v>
      </c>
      <c r="W5948" s="93" t="str">
        <f>if(or(B5948="DAV",B5948="DAY",B5948="DUQ",B5948="FOR",B5948="GMU",B5948="GW",B5948="JOES",B5948="LAS",B5948="MASS",B5948="RICH",B5948="SBU",B5948="SLU",B5948="URI",B5948="VCU"),K5948,if(or(B5948="CAM",B5948="CHSO",B5948="GWEB",B5948="HAMP",B5948="HP",B5948="LONG",B5948="PRES",B5948="RAD",B5948="SCUP",B5948="UNCA",B5948="WIN",B5948="BELL",B5948="FGCU",B5948="JAX",B5948="KENN",B5948="LIB",B5948="LIP",B5948="STET",B5948="UNA",B5948="UNF",B5948="APP",B5948="ARST",B5948="CCAR",B5948="GAST",B5948="GASO",B5948="TROY",B5948="TXST",B5948="UALR",B5948="ULL",B5948="ULM",B5948="USA",B5948="UTA"),K5949,""))</f>
        <v/>
      </c>
    </row>
    <row r="5949" hidden="1">
      <c r="B5949" s="97" t="s">
        <v>21</v>
      </c>
      <c r="C5949" s="22">
        <v>13.1</v>
      </c>
      <c r="D5949" s="101">
        <v>0.896</v>
      </c>
      <c r="F5949" s="22"/>
      <c r="G5949" s="4">
        <v>-11.0</v>
      </c>
      <c r="H5949" s="5">
        <v>-670.0</v>
      </c>
      <c r="I5949" s="12">
        <f>if(H5949&lt;0,-H5949/(-H5949+100),100/(H5949+100))/(if(H5949&lt;0,-H5949/(-H5949+100),100/(H5949+100))+if(H5948&lt;0,-H5948/(-H5948+100),100/(H5948+100)))</f>
        <v>0.8392484342</v>
      </c>
      <c r="J5949" s="5">
        <v>96.0</v>
      </c>
      <c r="K5949" s="23">
        <f>IF(C5949&lt;&gt;"",IF(C5949+G5949&gt;0,C5949+G5949,""),IF(G5949-C5948&gt;0,G5949-C5948,""))</f>
        <v>2.1</v>
      </c>
      <c r="L5949" s="15">
        <f>if(K5949&lt;&gt;"",if(J5948-J5949&lt;G5949,1,if(G5949=J5948-J5949,"Push",0)),"")</f>
        <v>1</v>
      </c>
      <c r="M5949" s="93" t="str">
        <f t="shared" ref="M5949:V5949" si="416">IF($C5949&lt;&gt;"",IF($C5949+$G5949+M$5435&gt;0,$C5949+$G5949+M$5435,""),IF($G5949-$C5948+M$5435&gt;0,$G5949-$C5948+M$5435,""))</f>
        <v/>
      </c>
      <c r="N5949" s="93">
        <f t="shared" si="416"/>
        <v>7</v>
      </c>
      <c r="O5949" s="93" t="str">
        <f t="shared" si="416"/>
        <v/>
      </c>
      <c r="P5949" s="93">
        <f t="shared" si="416"/>
        <v>6.4</v>
      </c>
      <c r="Q5949" s="93">
        <f t="shared" si="416"/>
        <v>6.3</v>
      </c>
      <c r="R5949" s="93">
        <f t="shared" si="416"/>
        <v>1.6</v>
      </c>
      <c r="S5949" s="93">
        <f t="shared" si="416"/>
        <v>1.2</v>
      </c>
      <c r="T5949" s="93">
        <f t="shared" si="416"/>
        <v>2.7</v>
      </c>
      <c r="U5949" s="93">
        <f t="shared" si="416"/>
        <v>2</v>
      </c>
      <c r="V5949" s="93" t="str">
        <f t="shared" si="416"/>
        <v/>
      </c>
      <c r="W5949" s="93" t="str">
        <f>if(or(B5949="DAV",B5949="DAY",B5949="DUQ",B5949="FOR",B5949="GMU",B5949="GW",B5949="JOES",B5949="LAS",B5949="MASS",B5949="RICH",B5949="SBU",B5949="SLU",B5949="URI",B5949="VCU"),K5949,if(or(B5949="CAM",B5949="CHSO",B5949="GWEB",B5949="HAMP",B5949="HP",B5949="LONG",B5949="PRES",B5949="RAD",B5949="SCUP",B5949="UNCA",B5949="WIN",B5949="BELL",B5949="FGCU",B5949="JAX",B5949="KENN",B5949="LIB",B5949="LIP",B5949="STET",B5949="UNA",B5949="UNF",B5949="APP",B5949="ARST",B5949="CCAR",B5949="GAST",B5949="GASO",B5949="TROY",B5949="TXST",B5949="UALR",B5949="ULL",B5949="ULM",B5949="USA",B5949="UTA"),K5948,""))</f>
        <v/>
      </c>
    </row>
    <row r="5950" hidden="1">
      <c r="A5950" s="98">
        <v>44237.0</v>
      </c>
      <c r="B5950" s="102" t="s">
        <v>44</v>
      </c>
      <c r="C5950" s="11">
        <v>11.0</v>
      </c>
      <c r="D5950" s="103">
        <v>0.839</v>
      </c>
      <c r="E5950" s="10">
        <v>69.6</v>
      </c>
      <c r="F5950" s="11"/>
      <c r="G5950" s="4">
        <v>-11.0</v>
      </c>
      <c r="H5950" s="5">
        <v>-715.0</v>
      </c>
      <c r="I5950" s="12">
        <f>if(H5950&lt;0,-H5950/(-H5950+100),100/(H5950+100))/(if(H5950&lt;0,-H5950/(-H5950+100),100/(H5950+100))+if(H5951&lt;0,-H5951/(-H5951+100),100/(H5951+100)))</f>
        <v>0.8403525955</v>
      </c>
      <c r="J5950" s="5">
        <v>61.0</v>
      </c>
      <c r="K5950" s="14" t="str">
        <f>IF(C5950&lt;&gt;"",IF(C5950+G5950&gt;0,C5950+G5950,""),IF(G5950-C5951&gt;0,G5950-C5951,""))</f>
        <v/>
      </c>
      <c r="L5950" s="15" t="str">
        <f>if(K5950&lt;&gt;"",if(J5951-J5950&lt;G5950,1,if(G5950=J5951-J5950,"Push",0)),"")</f>
        <v/>
      </c>
      <c r="M5950" s="93">
        <f t="shared" ref="M5950:V5950" si="417">IF($C5950&lt;&gt;"",IF($C5950+$G5950-M$5435&gt;0,$C5950+$G5950-M$5435,""),IF($G5950-$C5951-M$5435&gt;0,$G5950-$C5951-M$5435,""))</f>
        <v>3.5</v>
      </c>
      <c r="N5950" s="93" t="str">
        <f t="shared" si="417"/>
        <v/>
      </c>
      <c r="O5950" s="93">
        <f t="shared" si="417"/>
        <v>4.4</v>
      </c>
      <c r="P5950" s="93" t="str">
        <f t="shared" si="417"/>
        <v/>
      </c>
      <c r="Q5950" s="93" t="str">
        <f t="shared" si="417"/>
        <v/>
      </c>
      <c r="R5950" s="93">
        <f t="shared" si="417"/>
        <v>0.5</v>
      </c>
      <c r="S5950" s="93">
        <f t="shared" si="417"/>
        <v>0.9</v>
      </c>
      <c r="T5950" s="93" t="str">
        <f t="shared" si="417"/>
        <v/>
      </c>
      <c r="U5950" s="93">
        <f t="shared" si="417"/>
        <v>0.1</v>
      </c>
      <c r="V5950" s="93">
        <f t="shared" si="417"/>
        <v>2.6</v>
      </c>
      <c r="W5950" s="93" t="str">
        <f>if(or(B5950="DAV",B5950="DAY",B5950="DUQ",B5950="FOR",B5950="GMU",B5950="GW",B5950="JOES",B5950="LAS",B5950="MASS",B5950="RICH",B5950="SBU",B5950="SLU",B5950="URI",B5950="VCU"),K5950,if(or(B5950="CAM",B5950="CHSO",B5950="GWEB",B5950="HAMP",B5950="HP",B5950="LONG",B5950="PRES",B5950="RAD",B5950="SCUP",B5950="UNCA",B5950="WIN",B5950="BELL",B5950="FGCU",B5950="JAX",B5950="KENN",B5950="LIB",B5950="LIP",B5950="STET",B5950="UNA",B5950="UNF",B5950="APP",B5950="ARST",B5950="CCAR",B5950="GAST",B5950="GASO",B5950="TROY",B5950="TXST",B5950="UALR",B5950="ULL",B5950="ULM",B5950="USA",B5950="UTA"),K5951,""))</f>
        <v/>
      </c>
    </row>
    <row r="5951" hidden="1">
      <c r="B5951" s="97" t="s">
        <v>124</v>
      </c>
      <c r="C5951" s="22"/>
      <c r="D5951" s="22"/>
      <c r="F5951" s="22"/>
      <c r="G5951" s="4">
        <v>11.0</v>
      </c>
      <c r="H5951" s="5">
        <v>500.0</v>
      </c>
      <c r="I5951" s="12">
        <f>if(H5951&lt;0,-H5951/(-H5951+100),100/(H5951+100))/(if(H5951&lt;0,-H5951/(-H5951+100),100/(H5951+100))+if(H5950&lt;0,-H5950/(-H5950+100),100/(H5950+100)))</f>
        <v>0.1596474045</v>
      </c>
      <c r="J5951" s="5">
        <v>48.0</v>
      </c>
      <c r="K5951" s="23" t="str">
        <f>IF(C5951&lt;&gt;"",IF(C5951+G5951&gt;0,C5951+G5951,""),IF(G5951-C5950&gt;0,G5951-C5950,""))</f>
        <v/>
      </c>
      <c r="L5951" s="15" t="str">
        <f>if(K5951&lt;&gt;"",if(J5950-J5951&lt;G5951,1,if(G5951=J5950-J5951,"Push",0)),"")</f>
        <v/>
      </c>
      <c r="M5951" s="93" t="str">
        <f t="shared" ref="M5951:V5951" si="418">IF($C5951&lt;&gt;"",IF($C5951+$G5951+M$5435&gt;0,$C5951+$G5951+M$5435,""),IF($G5951-$C5950+M$5435&gt;0,$G5951-$C5950+M$5435,""))</f>
        <v/>
      </c>
      <c r="N5951" s="93">
        <f t="shared" si="418"/>
        <v>4.9</v>
      </c>
      <c r="O5951" s="93" t="str">
        <f t="shared" si="418"/>
        <v/>
      </c>
      <c r="P5951" s="93">
        <f t="shared" si="418"/>
        <v>4.3</v>
      </c>
      <c r="Q5951" s="93">
        <f t="shared" si="418"/>
        <v>4.2</v>
      </c>
      <c r="R5951" s="93" t="str">
        <f t="shared" si="418"/>
        <v/>
      </c>
      <c r="S5951" s="93" t="str">
        <f t="shared" si="418"/>
        <v/>
      </c>
      <c r="T5951" s="93">
        <f t="shared" si="418"/>
        <v>0.6</v>
      </c>
      <c r="U5951" s="93" t="str">
        <f t="shared" si="418"/>
        <v/>
      </c>
      <c r="V5951" s="93" t="str">
        <f t="shared" si="418"/>
        <v/>
      </c>
      <c r="W5951" s="93" t="str">
        <f>if(or(B5951="DAV",B5951="DAY",B5951="DUQ",B5951="FOR",B5951="GMU",B5951="GW",B5951="JOES",B5951="LAS",B5951="MASS",B5951="RICH",B5951="SBU",B5951="SLU",B5951="URI",B5951="VCU"),K5951,if(or(B5951="CAM",B5951="CHSO",B5951="GWEB",B5951="HAMP",B5951="HP",B5951="LONG",B5951="PRES",B5951="RAD",B5951="SCUP",B5951="UNCA",B5951="WIN",B5951="BELL",B5951="FGCU",B5951="JAX",B5951="KENN",B5951="LIB",B5951="LIP",B5951="STET",B5951="UNA",B5951="UNF",B5951="APP",B5951="ARST",B5951="CCAR",B5951="GAST",B5951="GASO",B5951="TROY",B5951="TXST",B5951="UALR",B5951="ULL",B5951="ULM",B5951="USA",B5951="UTA"),K5950,""))</f>
        <v/>
      </c>
    </row>
    <row r="5952" hidden="1">
      <c r="A5952" s="98">
        <v>44237.0</v>
      </c>
      <c r="B5952" s="102" t="s">
        <v>397</v>
      </c>
      <c r="C5952" s="11"/>
      <c r="D5952" s="11"/>
      <c r="E5952" s="10">
        <v>41.2</v>
      </c>
      <c r="F5952" s="11"/>
      <c r="G5952" s="4">
        <v>30.0</v>
      </c>
      <c r="I5952" s="12"/>
      <c r="J5952" s="5">
        <v>55.0</v>
      </c>
      <c r="K5952" s="14" t="str">
        <f>IF(C5952&lt;&gt;"",IF(C5952+G5952&gt;0,C5952+G5952,""),IF(G5952-C5953&gt;0,G5952-C5953,""))</f>
        <v/>
      </c>
      <c r="L5952" s="15" t="str">
        <f>if(K5952&lt;&gt;"",if(J5953-J5952&lt;G5952,1,if(G5952=J5953-J5952,"Push",0)),"")</f>
        <v/>
      </c>
      <c r="M5952" s="93" t="str">
        <f t="shared" ref="M5952:V5952" si="419">IF($C5952&lt;&gt;"",IF($C5952+$G5952-M$5435&gt;0,$C5952+$G5952-M$5435,""),IF($G5952-$C5953-M$5435&gt;0,$G5952-$C5953-M$5435,""))</f>
        <v/>
      </c>
      <c r="N5952" s="93" t="str">
        <f t="shared" si="419"/>
        <v/>
      </c>
      <c r="O5952" s="93" t="str">
        <f t="shared" si="419"/>
        <v/>
      </c>
      <c r="P5952" s="93" t="str">
        <f t="shared" si="419"/>
        <v/>
      </c>
      <c r="Q5952" s="93" t="str">
        <f t="shared" si="419"/>
        <v/>
      </c>
      <c r="R5952" s="93" t="str">
        <f t="shared" si="419"/>
        <v/>
      </c>
      <c r="S5952" s="93" t="str">
        <f t="shared" si="419"/>
        <v/>
      </c>
      <c r="T5952" s="93" t="str">
        <f t="shared" si="419"/>
        <v/>
      </c>
      <c r="U5952" s="93" t="str">
        <f t="shared" si="419"/>
        <v/>
      </c>
      <c r="V5952" s="93" t="str">
        <f t="shared" si="419"/>
        <v/>
      </c>
      <c r="W5952" s="93" t="str">
        <f>if(or(B5952="DAV",B5952="DAY",B5952="DUQ",B5952="FOR",B5952="GMU",B5952="GW",B5952="JOES",B5952="LAS",B5952="MASS",B5952="RICH",B5952="SBU",B5952="SLU",B5952="URI",B5952="VCU"),K5952,if(or(B5952="CAM",B5952="CHSO",B5952="GWEB",B5952="HAMP",B5952="HP",B5952="LONG",B5952="PRES",B5952="RAD",B5952="SCUP",B5952="UNCA",B5952="WIN",B5952="BELL",B5952="FGCU",B5952="JAX",B5952="KENN",B5952="LIB",B5952="LIP",B5952="STET",B5952="UNA",B5952="UNF",B5952="APP",B5952="ARST",B5952="CCAR",B5952="GAST",B5952="GASO",B5952="TROY",B5952="TXST",B5952="UALR",B5952="ULL",B5952="ULM",B5952="USA",B5952="UTA"),K5953,""))</f>
        <v/>
      </c>
    </row>
    <row r="5953" hidden="1">
      <c r="B5953" s="97" t="s">
        <v>20</v>
      </c>
      <c r="C5953" s="22">
        <v>35.1</v>
      </c>
      <c r="D5953" s="101">
        <v>0.995</v>
      </c>
      <c r="F5953" s="22"/>
      <c r="G5953" s="4">
        <v>-30.0</v>
      </c>
      <c r="I5953" s="12"/>
      <c r="J5953" s="5">
        <v>77.0</v>
      </c>
      <c r="K5953" s="23">
        <f>IF(C5953&lt;&gt;"",IF(C5953+G5953&gt;0,C5953+G5953,""),IF(G5953-C5952&gt;0,G5953-C5952,""))</f>
        <v>5.1</v>
      </c>
      <c r="L5953" s="15">
        <f>if(K5953&lt;&gt;"",if(J5952-J5953&lt;G5953,1,if(G5953=J5952-J5953,"Push",0)),"")</f>
        <v>0</v>
      </c>
      <c r="M5953" s="93">
        <f t="shared" ref="M5953:V5953" si="420">IF($C5953&lt;&gt;"",IF($C5953+$G5953+M$5435&gt;0,$C5953+$G5953+M$5435,""),IF($G5953-$C5952+M$5435&gt;0,$G5953-$C5952+M$5435,""))</f>
        <v>1.6</v>
      </c>
      <c r="N5953" s="93">
        <f t="shared" si="420"/>
        <v>10</v>
      </c>
      <c r="O5953" s="93">
        <f t="shared" si="420"/>
        <v>0.7</v>
      </c>
      <c r="P5953" s="93">
        <f t="shared" si="420"/>
        <v>9.4</v>
      </c>
      <c r="Q5953" s="93">
        <f t="shared" si="420"/>
        <v>9.3</v>
      </c>
      <c r="R5953" s="93">
        <f t="shared" si="420"/>
        <v>4.6</v>
      </c>
      <c r="S5953" s="93">
        <f t="shared" si="420"/>
        <v>4.2</v>
      </c>
      <c r="T5953" s="93">
        <f t="shared" si="420"/>
        <v>5.7</v>
      </c>
      <c r="U5953" s="93">
        <f t="shared" si="420"/>
        <v>5</v>
      </c>
      <c r="V5953" s="93">
        <f t="shared" si="420"/>
        <v>2.5</v>
      </c>
      <c r="W5953" s="93" t="str">
        <f>if(or(B5953="DAV",B5953="DAY",B5953="DUQ",B5953="FOR",B5953="GMU",B5953="GW",B5953="JOES",B5953="LAS",B5953="MASS",B5953="RICH",B5953="SBU",B5953="SLU",B5953="URI",B5953="VCU"),K5953,if(or(B5953="CAM",B5953="CHSO",B5953="GWEB",B5953="HAMP",B5953="HP",B5953="LONG",B5953="PRES",B5953="RAD",B5953="SCUP",B5953="UNCA",B5953="WIN",B5953="BELL",B5953="FGCU",B5953="JAX",B5953="KENN",B5953="LIB",B5953="LIP",B5953="STET",B5953="UNA",B5953="UNF",B5953="APP",B5953="ARST",B5953="CCAR",B5953="GAST",B5953="GASO",B5953="TROY",B5953="TXST",B5953="UALR",B5953="ULL",B5953="ULM",B5953="USA",B5953="UTA"),K5952,""))</f>
        <v/>
      </c>
    </row>
    <row r="5954">
      <c r="A5954" s="71">
        <v>44238.0</v>
      </c>
      <c r="B5954" s="94" t="s">
        <v>398</v>
      </c>
      <c r="C5954" s="47">
        <v>3.4</v>
      </c>
      <c r="D5954" s="95">
        <v>0.636</v>
      </c>
      <c r="E5954" s="46">
        <v>43.1</v>
      </c>
      <c r="F5954" s="47"/>
      <c r="G5954" s="67">
        <v>-2.5</v>
      </c>
      <c r="H5954" s="48">
        <v>-148.0</v>
      </c>
      <c r="I5954" s="49">
        <f>if(H5954&lt;0,-H5954/(-H5954+100),100/(H5954+100))/(if(H5954&lt;0,-H5954/(-H5954+100),100/(H5954+100))+if(H5955&lt;0,-H5955/(-H5955+100),100/(H5955+100)))</f>
        <v>0.5676429568</v>
      </c>
      <c r="J5954" s="48">
        <v>54.0</v>
      </c>
      <c r="K5954" s="51">
        <f>IF(C5954&lt;&gt;"",IF(C5954+G5954&gt;0,C5954+G5954,""),IF(G5954-C5955&gt;0,G5954-C5955,""))</f>
        <v>0.9</v>
      </c>
      <c r="L5954" s="52">
        <f>if(K5954&lt;&gt;"",if(J5955-J5954&lt;G5954,1,if(G5954=J5955-J5954,"Push",0)),"")</f>
        <v>0</v>
      </c>
      <c r="M5954" s="96">
        <f t="shared" ref="M5954:V5954" si="421">IF($C5954&lt;&gt;"",IF($C5954+$G5954-M$5435&gt;0,$C5954+$G5954-M$5435,""),IF($G5954-$C5955-M$5435&gt;0,$G5954-$C5955-M$5435,""))</f>
        <v>4.4</v>
      </c>
      <c r="N5954" s="96" t="str">
        <f t="shared" si="421"/>
        <v/>
      </c>
      <c r="O5954" s="96">
        <f t="shared" si="421"/>
        <v>5.3</v>
      </c>
      <c r="P5954" s="96" t="str">
        <f t="shared" si="421"/>
        <v/>
      </c>
      <c r="Q5954" s="96" t="str">
        <f t="shared" si="421"/>
        <v/>
      </c>
      <c r="R5954" s="96">
        <f t="shared" si="421"/>
        <v>1.4</v>
      </c>
      <c r="S5954" s="96">
        <f t="shared" si="421"/>
        <v>1.8</v>
      </c>
      <c r="T5954" s="96">
        <f t="shared" si="421"/>
        <v>0.3</v>
      </c>
      <c r="U5954" s="96">
        <f t="shared" si="421"/>
        <v>1</v>
      </c>
      <c r="V5954" s="96">
        <f t="shared" si="421"/>
        <v>3.5</v>
      </c>
      <c r="W5954" s="96" t="str">
        <f>if(or(B5954=""),K5954,if(or(B5954="CAM",B5954="CHSO",B5954="GWEB",B5954="HAMP",B5954="HP",B5954="LONG",B5954="PRES",B5954="RAD",B5954="SCUP",B5954="UNCA",B5954="WIN",B5954="BELL",B5954="FGCU",B5954="JAX",B5954="KENN",B5954="LIB",B5954="LIP",B5954="STET",B5954="UNA",B5954="UNF",B5954="APP",B5954="ARST",B5954="CCAR",B5954="GAST",B5954="GASO",B5954="TROY",B5954="TXST",B5954="UALR",B5954="ULL",B5954="ULM",B5954="USA",B5954="UTA"),K5955,""))</f>
        <v/>
      </c>
    </row>
    <row r="5955">
      <c r="B5955" s="97" t="s">
        <v>264</v>
      </c>
      <c r="C5955" s="22"/>
      <c r="D5955" s="22"/>
      <c r="F5955" s="22"/>
      <c r="G5955" s="4">
        <v>2.5</v>
      </c>
      <c r="H5955" s="5">
        <v>120.0</v>
      </c>
      <c r="I5955" s="12">
        <f>if(H5955&lt;0,-H5955/(-H5955+100),100/(H5955+100))/(if(H5955&lt;0,-H5955/(-H5955+100),100/(H5955+100))+if(H5954&lt;0,-H5954/(-H5954+100),100/(H5954+100)))</f>
        <v>0.4323570432</v>
      </c>
      <c r="J5955" s="5">
        <v>57.0</v>
      </c>
      <c r="K5955" s="23" t="str">
        <f>IF(C5955&lt;&gt;"",IF(C5955+G5955&gt;0,C5955+G5955,""),IF(G5955-C5954&gt;0,G5955-C5954,""))</f>
        <v/>
      </c>
      <c r="L5955" s="15" t="str">
        <f>if(K5955&lt;&gt;"",if(J5954-J5955&lt;G5955,1,if(G5955=J5954-J5955,"Push",0)),"")</f>
        <v/>
      </c>
      <c r="M5955" s="93" t="str">
        <f t="shared" ref="M5955:V5955" si="422">IF($C5955&lt;&gt;"",IF($C5955+$G5955+M$5435&gt;0,$C5955+$G5955+M$5435,""),IF($G5955-$C5954+M$5435&gt;0,$G5955-$C5954+M$5435,""))</f>
        <v/>
      </c>
      <c r="N5955" s="93">
        <f t="shared" si="422"/>
        <v>4</v>
      </c>
      <c r="O5955" s="93" t="str">
        <f t="shared" si="422"/>
        <v/>
      </c>
      <c r="P5955" s="93">
        <f t="shared" si="422"/>
        <v>3.4</v>
      </c>
      <c r="Q5955" s="93">
        <f t="shared" si="422"/>
        <v>3.3</v>
      </c>
      <c r="R5955" s="93" t="str">
        <f t="shared" si="422"/>
        <v/>
      </c>
      <c r="S5955" s="93" t="str">
        <f t="shared" si="422"/>
        <v/>
      </c>
      <c r="T5955" s="93" t="str">
        <f t="shared" si="422"/>
        <v/>
      </c>
      <c r="U5955" s="93" t="str">
        <f t="shared" si="422"/>
        <v/>
      </c>
      <c r="V5955" s="93" t="str">
        <f t="shared" si="422"/>
        <v/>
      </c>
      <c r="W5955" s="93">
        <f>if(or(B5955=""),K5955,if(or(B5955="CAM",B5955="CHSO",B5955="GWEB",B5955="HAMP",B5955="HP",B5955="LONG",B5955="PRES",B5955="RAD",B5955="SCUP",B5955="UNCA",B5955="WIN",B5955="BELL",B5955="FGCU",B5955="JAX",B5955="KENN",B5955="LIB",B5955="LIP",B5955="STET",B5955="UNA",B5955="UNF",B5955="APP",B5955="ARST",B5955="CCAR",B5955="GAST",B5955="GASO",B5955="TROY",B5955="TXST",B5955="UALR",B5955="ULL",B5955="ULM",B5955="USA",B5955="UTA"),K5954,""))</f>
        <v>0.9</v>
      </c>
    </row>
    <row r="5956" hidden="1">
      <c r="A5956" s="98">
        <v>44238.0</v>
      </c>
      <c r="B5956" s="99" t="s">
        <v>335</v>
      </c>
      <c r="C5956" s="11"/>
      <c r="D5956" s="11"/>
      <c r="E5956" s="10">
        <v>31.7</v>
      </c>
      <c r="F5956" s="11"/>
      <c r="G5956" s="4">
        <v>16.0</v>
      </c>
      <c r="H5956" s="5">
        <v>1000.0</v>
      </c>
      <c r="I5956" s="12">
        <f>if(H5956&lt;0,-H5956/(-H5956+100),100/(H5956+100))/(if(H5956&lt;0,-H5956/(-H5956+100),100/(H5956+100))+if(H5957&lt;0,-H5957/(-H5957+100),100/(H5957+100)))</f>
        <v>0.08713692946</v>
      </c>
      <c r="J5956" s="5">
        <v>50.0</v>
      </c>
      <c r="K5956" s="14">
        <f>IF(C5956&lt;&gt;"",IF(C5956+G5956&gt;0,C5956+G5956,""),IF(G5956-C5957&gt;0,G5956-C5957,""))</f>
        <v>0.5</v>
      </c>
      <c r="L5956" s="15">
        <f>if(K5956&lt;&gt;"",if(J5957-J5956&lt;G5956,1,if(G5956=J5957-J5956,"Push",0)),"")</f>
        <v>0</v>
      </c>
      <c r="M5956" s="93">
        <f t="shared" ref="M5956:V5956" si="423">IF($C5956&lt;&gt;"",IF($C5956+$G5956-M$5435&gt;0,$C5956+$G5956-M$5435,""),IF($G5956-$C5957-M$5435&gt;0,$G5956-$C5957-M$5435,""))</f>
        <v>4</v>
      </c>
      <c r="N5956" s="93" t="str">
        <f t="shared" si="423"/>
        <v/>
      </c>
      <c r="O5956" s="93">
        <f t="shared" si="423"/>
        <v>4.9</v>
      </c>
      <c r="P5956" s="93" t="str">
        <f t="shared" si="423"/>
        <v/>
      </c>
      <c r="Q5956" s="93" t="str">
        <f t="shared" si="423"/>
        <v/>
      </c>
      <c r="R5956" s="93">
        <f t="shared" si="423"/>
        <v>1</v>
      </c>
      <c r="S5956" s="93">
        <f t="shared" si="423"/>
        <v>1.4</v>
      </c>
      <c r="T5956" s="93" t="str">
        <f t="shared" si="423"/>
        <v/>
      </c>
      <c r="U5956" s="93">
        <f t="shared" si="423"/>
        <v>0.6</v>
      </c>
      <c r="V5956" s="93">
        <f t="shared" si="423"/>
        <v>3.1</v>
      </c>
      <c r="W5956" s="93" t="str">
        <f>if(or(B5956=""),K5956,if(or(B5956="CAM",B5956="CHSO",B5956="GWEB",B5956="HAMP",B5956="HP",B5956="LONG",B5956="PRES",B5956="RAD",B5956="SCUP",B5956="UNCA",B5956="WIN",B5956="BELL",B5956="FGCU",B5956="JAX",B5956="KENN",B5956="LIB",B5956="LIP",B5956="STET",B5956="UNA",B5956="UNF",B5956="APP",B5956="ARST",B5956="CCAR",B5956="GAST",B5956="GASO",B5956="TROY",B5956="TXST",B5956="UALR",B5956="ULL",B5956="ULM",B5956="USA",B5956="UTA"),K5957,""))</f>
        <v/>
      </c>
    </row>
    <row r="5957" hidden="1">
      <c r="B5957" s="100" t="s">
        <v>56</v>
      </c>
      <c r="C5957" s="22">
        <v>15.5</v>
      </c>
      <c r="D5957" s="101">
        <v>0.924</v>
      </c>
      <c r="F5957" s="22"/>
      <c r="G5957" s="4">
        <v>-16.0</v>
      </c>
      <c r="H5957" s="5">
        <v>-2000.0</v>
      </c>
      <c r="I5957" s="12">
        <f>if(H5957&lt;0,-H5957/(-H5957+100),100/(H5957+100))/(if(H5957&lt;0,-H5957/(-H5957+100),100/(H5957+100))+if(H5956&lt;0,-H5956/(-H5956+100),100/(H5956+100)))</f>
        <v>0.9128630705</v>
      </c>
      <c r="J5957" s="5">
        <v>71.0</v>
      </c>
      <c r="K5957" s="23" t="str">
        <f>IF(C5957&lt;&gt;"",IF(C5957+G5957&gt;0,C5957+G5957,""),IF(G5957-C5956&gt;0,G5957-C5956,""))</f>
        <v/>
      </c>
      <c r="L5957" s="15" t="str">
        <f>if(K5957&lt;&gt;"",if(J5956-J5957&lt;G5957,1,if(G5957=J5956-J5957,"Push",0)),"")</f>
        <v/>
      </c>
      <c r="M5957" s="93" t="str">
        <f t="shared" ref="M5957:V5957" si="424">IF($C5957&lt;&gt;"",IF($C5957+$G5957+M$5435&gt;0,$C5957+$G5957+M$5435,""),IF($G5957-$C5956+M$5435&gt;0,$G5957-$C5956+M$5435,""))</f>
        <v/>
      </c>
      <c r="N5957" s="93">
        <f t="shared" si="424"/>
        <v>4.4</v>
      </c>
      <c r="O5957" s="93" t="str">
        <f t="shared" si="424"/>
        <v/>
      </c>
      <c r="P5957" s="93">
        <f t="shared" si="424"/>
        <v>3.8</v>
      </c>
      <c r="Q5957" s="93">
        <f t="shared" si="424"/>
        <v>3.7</v>
      </c>
      <c r="R5957" s="93" t="str">
        <f t="shared" si="424"/>
        <v/>
      </c>
      <c r="S5957" s="93" t="str">
        <f t="shared" si="424"/>
        <v/>
      </c>
      <c r="T5957" s="93">
        <f t="shared" si="424"/>
        <v>0.1</v>
      </c>
      <c r="U5957" s="93" t="str">
        <f t="shared" si="424"/>
        <v/>
      </c>
      <c r="V5957" s="93" t="str">
        <f t="shared" si="424"/>
        <v/>
      </c>
      <c r="W5957" s="93" t="str">
        <f>if(or(B5957=""),K5957,if(or(B5957="CAM",B5957="CHSO",B5957="GWEB",B5957="HAMP",B5957="HP",B5957="LONG",B5957="PRES",B5957="RAD",B5957="SCUP",B5957="UNCA",B5957="WIN",B5957="BELL",B5957="FGCU",B5957="JAX",B5957="KENN",B5957="LIB",B5957="LIP",B5957="STET",B5957="UNA",B5957="UNF",B5957="APP",B5957="ARST",B5957="CCAR",B5957="GAST",B5957="GASO",B5957="TROY",B5957="TXST",B5957="UALR",B5957="ULL",B5957="ULM",B5957="USA",B5957="UTA"),K5956,""))</f>
        <v/>
      </c>
    </row>
    <row r="5958" hidden="1">
      <c r="A5958" s="98">
        <v>44238.0</v>
      </c>
      <c r="B5958" s="102" t="s">
        <v>38</v>
      </c>
      <c r="C5958" s="11">
        <v>0.1</v>
      </c>
      <c r="D5958" s="103">
        <v>0.503</v>
      </c>
      <c r="E5958" s="10">
        <v>90.5</v>
      </c>
      <c r="F5958" s="11"/>
      <c r="G5958" s="4">
        <v>3.0</v>
      </c>
      <c r="H5958" s="5">
        <v>130.0</v>
      </c>
      <c r="I5958" s="12">
        <f>if(H5958&lt;0,-H5958/(-H5958+100),100/(H5958+100))/(if(H5958&lt;0,-H5958/(-H5958+100),100/(H5958+100))+if(H5959&lt;0,-H5959/(-H5959+100),100/(H5959+100)))</f>
        <v>0.4157903252</v>
      </c>
      <c r="J5958" s="5">
        <v>68.0</v>
      </c>
      <c r="K5958" s="14">
        <f>IF(C5958&lt;&gt;"",IF(C5958+G5958&gt;0,C5958+G5958,""),IF(G5958-C5959&gt;0,G5958-C5959,""))</f>
        <v>3.1</v>
      </c>
      <c r="L5958" s="15" t="str">
        <f>if(K5958&lt;&gt;"",if(J5959-J5958&lt;G5958,1,if(G5958=J5959-J5958,"Push",0)),"")</f>
        <v>Push</v>
      </c>
      <c r="M5958" s="93">
        <f t="shared" ref="M5958:V5958" si="425">IF($C5958&lt;&gt;"",IF($C5958+$G5958-M$5435&gt;0,$C5958+$G5958-M$5435,""),IF($G5958-$C5959-M$5435&gt;0,$G5958-$C5959-M$5435,""))</f>
        <v>6.6</v>
      </c>
      <c r="N5958" s="93" t="str">
        <f t="shared" si="425"/>
        <v/>
      </c>
      <c r="O5958" s="93">
        <f t="shared" si="425"/>
        <v>7.5</v>
      </c>
      <c r="P5958" s="93" t="str">
        <f t="shared" si="425"/>
        <v/>
      </c>
      <c r="Q5958" s="93" t="str">
        <f t="shared" si="425"/>
        <v/>
      </c>
      <c r="R5958" s="93">
        <f t="shared" si="425"/>
        <v>3.6</v>
      </c>
      <c r="S5958" s="93">
        <f t="shared" si="425"/>
        <v>4</v>
      </c>
      <c r="T5958" s="93">
        <f t="shared" si="425"/>
        <v>2.5</v>
      </c>
      <c r="U5958" s="93">
        <f t="shared" si="425"/>
        <v>3.2</v>
      </c>
      <c r="V5958" s="93">
        <f t="shared" si="425"/>
        <v>5.7</v>
      </c>
      <c r="W5958" s="93" t="str">
        <f>if(or(B5958=""),K5958,if(or(B5958="CAM",B5958="CHSO",B5958="GWEB",B5958="HAMP",B5958="HP",B5958="LONG",B5958="PRES",B5958="RAD",B5958="SCUP",B5958="UNCA",B5958="WIN",B5958="BELL",B5958="FGCU",B5958="JAX",B5958="KENN",B5958="LIB",B5958="LIP",B5958="STET",B5958="UNA",B5958="UNF",B5958="APP",B5958="ARST",B5958="CCAR",B5958="GAST",B5958="GASO",B5958="TROY",B5958="TXST",B5958="UALR",B5958="ULL",B5958="ULM",B5958="USA",B5958="UTA"),K5959,""))</f>
        <v/>
      </c>
    </row>
    <row r="5959" hidden="1">
      <c r="B5959" s="97" t="s">
        <v>138</v>
      </c>
      <c r="C5959" s="22"/>
      <c r="D5959" s="22"/>
      <c r="F5959" s="22"/>
      <c r="G5959" s="4">
        <v>-3.0</v>
      </c>
      <c r="H5959" s="5">
        <v>-157.0</v>
      </c>
      <c r="I5959" s="12">
        <f>if(H5959&lt;0,-H5959/(-H5959+100),100/(H5959+100))/(if(H5959&lt;0,-H5959/(-H5959+100),100/(H5959+100))+if(H5958&lt;0,-H5958/(-H5958+100),100/(H5958+100)))</f>
        <v>0.5842096748</v>
      </c>
      <c r="J5959" s="5">
        <v>71.0</v>
      </c>
      <c r="K5959" s="23" t="str">
        <f>IF(C5959&lt;&gt;"",IF(C5959+G5959&gt;0,C5959+G5959,""),IF(G5959-C5958&gt;0,G5959-C5958,""))</f>
        <v/>
      </c>
      <c r="L5959" s="15" t="str">
        <f>if(K5959&lt;&gt;"",if(J5958-J5959&lt;G5959,1,if(G5959=J5958-J5959,"Push",0)),"")</f>
        <v/>
      </c>
      <c r="M5959" s="93" t="str">
        <f t="shared" ref="M5959:V5959" si="426">IF($C5959&lt;&gt;"",IF($C5959+$G5959+M$5435&gt;0,$C5959+$G5959+M$5435,""),IF($G5959-$C5958+M$5435&gt;0,$G5959-$C5958+M$5435,""))</f>
        <v/>
      </c>
      <c r="N5959" s="93">
        <f t="shared" si="426"/>
        <v>1.8</v>
      </c>
      <c r="O5959" s="93" t="str">
        <f t="shared" si="426"/>
        <v/>
      </c>
      <c r="P5959" s="93">
        <f t="shared" si="426"/>
        <v>1.2</v>
      </c>
      <c r="Q5959" s="93">
        <f t="shared" si="426"/>
        <v>1.1</v>
      </c>
      <c r="R5959" s="93" t="str">
        <f t="shared" si="426"/>
        <v/>
      </c>
      <c r="S5959" s="93" t="str">
        <f t="shared" si="426"/>
        <v/>
      </c>
      <c r="T5959" s="93" t="str">
        <f t="shared" si="426"/>
        <v/>
      </c>
      <c r="U5959" s="93" t="str">
        <f t="shared" si="426"/>
        <v/>
      </c>
      <c r="V5959" s="93" t="str">
        <f t="shared" si="426"/>
        <v/>
      </c>
      <c r="W5959" s="93" t="str">
        <f>if(or(B5959=""),K5959,if(or(B5959="CAM",B5959="CHSO",B5959="GWEB",B5959="HAMP",B5959="HP",B5959="LONG",B5959="PRES",B5959="RAD",B5959="SCUP",B5959="UNCA",B5959="WIN",B5959="BELL",B5959="FGCU",B5959="JAX",B5959="KENN",B5959="LIB",B5959="LIP",B5959="STET",B5959="UNA",B5959="UNF",B5959="APP",B5959="ARST",B5959="CCAR",B5959="GAST",B5959="GASO",B5959="TROY",B5959="TXST",B5959="UALR",B5959="ULL",B5959="ULM",B5959="USA",B5959="UTA"),K5958,""))</f>
        <v/>
      </c>
    </row>
    <row r="5960" hidden="1">
      <c r="A5960" s="98">
        <v>44238.0</v>
      </c>
      <c r="B5960" s="102" t="s">
        <v>91</v>
      </c>
      <c r="C5960" s="11">
        <v>0.1</v>
      </c>
      <c r="D5960" s="103">
        <v>0.502</v>
      </c>
      <c r="E5960" s="10">
        <v>49.6</v>
      </c>
      <c r="F5960" s="11"/>
      <c r="G5960" s="4">
        <v>1.0</v>
      </c>
      <c r="H5960" s="5">
        <v>-105.0</v>
      </c>
      <c r="I5960" s="12">
        <f>if(H5960&lt;0,-H5960/(-H5960+100),100/(H5960+100))/(if(H5960&lt;0,-H5960/(-H5960+100),100/(H5960+100))+if(H5961&lt;0,-H5961/(-H5961+100),100/(H5961+100)))</f>
        <v>0.4891657638</v>
      </c>
      <c r="J5960" s="5">
        <v>72.0</v>
      </c>
      <c r="K5960" s="14">
        <f>IF(C5960&lt;&gt;"",IF(C5960+G5960&gt;0,C5960+G5960,""),IF(G5960-C5961&gt;0,G5960-C5961,""))</f>
        <v>1.1</v>
      </c>
      <c r="L5960" s="15">
        <f>if(K5960&lt;&gt;"",if(J5961-J5960&lt;G5960,1,if(G5960=J5961-J5960,"Push",0)),"")</f>
        <v>0</v>
      </c>
      <c r="M5960" s="93">
        <f t="shared" ref="M5960:V5960" si="427">IF($C5960&lt;&gt;"",IF($C5960+$G5960-M$5435&gt;0,$C5960+$G5960-M$5435,""),IF($G5960-$C5961-M$5435&gt;0,$G5960-$C5961-M$5435,""))</f>
        <v>4.6</v>
      </c>
      <c r="N5960" s="93" t="str">
        <f t="shared" si="427"/>
        <v/>
      </c>
      <c r="O5960" s="93">
        <f t="shared" si="427"/>
        <v>5.5</v>
      </c>
      <c r="P5960" s="93" t="str">
        <f t="shared" si="427"/>
        <v/>
      </c>
      <c r="Q5960" s="93" t="str">
        <f t="shared" si="427"/>
        <v/>
      </c>
      <c r="R5960" s="93">
        <f t="shared" si="427"/>
        <v>1.6</v>
      </c>
      <c r="S5960" s="93">
        <f t="shared" si="427"/>
        <v>2</v>
      </c>
      <c r="T5960" s="93">
        <f t="shared" si="427"/>
        <v>0.5</v>
      </c>
      <c r="U5960" s="93">
        <f t="shared" si="427"/>
        <v>1.2</v>
      </c>
      <c r="V5960" s="93">
        <f t="shared" si="427"/>
        <v>3.7</v>
      </c>
      <c r="W5960" s="93" t="str">
        <f>if(or(B5960=""),K5960,if(or(B5960="CAM",B5960="CHSO",B5960="GWEB",B5960="HAMP",B5960="HP",B5960="LONG",B5960="PRES",B5960="RAD",B5960="SCUP",B5960="UNCA",B5960="WIN",B5960="BELL",B5960="FGCU",B5960="JAX",B5960="KENN",B5960="LIB",B5960="LIP",B5960="STET",B5960="UNA",B5960="UNF",B5960="APP",B5960="ARST",B5960="CCAR",B5960="GAST",B5960="GASO",B5960="TROY",B5960="TXST",B5960="UALR",B5960="ULL",B5960="ULM",B5960="USA",B5960="UTA"),K5961,""))</f>
        <v/>
      </c>
    </row>
    <row r="5961" hidden="1">
      <c r="B5961" s="97" t="s">
        <v>381</v>
      </c>
      <c r="C5961" s="22"/>
      <c r="D5961" s="22"/>
      <c r="F5961" s="22"/>
      <c r="G5961" s="4">
        <v>-1.0</v>
      </c>
      <c r="H5961" s="5">
        <v>-115.0</v>
      </c>
      <c r="I5961" s="12">
        <f>if(H5961&lt;0,-H5961/(-H5961+100),100/(H5961+100))/(if(H5961&lt;0,-H5961/(-H5961+100),100/(H5961+100))+if(H5960&lt;0,-H5960/(-H5960+100),100/(H5960+100)))</f>
        <v>0.5108342362</v>
      </c>
      <c r="J5961" s="5">
        <v>76.0</v>
      </c>
      <c r="K5961" s="23" t="str">
        <f>IF(C5961&lt;&gt;"",IF(C5961+G5961&gt;0,C5961+G5961,""),IF(G5961-C5960&gt;0,G5961-C5960,""))</f>
        <v/>
      </c>
      <c r="L5961" s="15" t="str">
        <f>if(K5961&lt;&gt;"",if(J5960-J5961&lt;G5961,1,if(G5961=J5960-J5961,"Push",0)),"")</f>
        <v/>
      </c>
      <c r="M5961" s="93" t="str">
        <f t="shared" ref="M5961:V5961" si="428">IF($C5961&lt;&gt;"",IF($C5961+$G5961+M$5435&gt;0,$C5961+$G5961+M$5435,""),IF($G5961-$C5960+M$5435&gt;0,$G5961-$C5960+M$5435,""))</f>
        <v/>
      </c>
      <c r="N5961" s="93">
        <f t="shared" si="428"/>
        <v>3.8</v>
      </c>
      <c r="O5961" s="93" t="str">
        <f t="shared" si="428"/>
        <v/>
      </c>
      <c r="P5961" s="93">
        <f t="shared" si="428"/>
        <v>3.2</v>
      </c>
      <c r="Q5961" s="93">
        <f t="shared" si="428"/>
        <v>3.1</v>
      </c>
      <c r="R5961" s="93" t="str">
        <f t="shared" si="428"/>
        <v/>
      </c>
      <c r="S5961" s="93" t="str">
        <f t="shared" si="428"/>
        <v/>
      </c>
      <c r="T5961" s="93" t="str">
        <f t="shared" si="428"/>
        <v/>
      </c>
      <c r="U5961" s="93" t="str">
        <f t="shared" si="428"/>
        <v/>
      </c>
      <c r="V5961" s="93" t="str">
        <f t="shared" si="428"/>
        <v/>
      </c>
      <c r="W5961" s="93" t="str">
        <f>if(or(B5961=""),K5961,if(or(B5961="CAM",B5961="CHSO",B5961="GWEB",B5961="HAMP",B5961="HP",B5961="LONG",B5961="PRES",B5961="RAD",B5961="SCUP",B5961="UNCA",B5961="WIN",B5961="BELL",B5961="FGCU",B5961="JAX",B5961="KENN",B5961="LIB",B5961="LIP",B5961="STET",B5961="UNA",B5961="UNF",B5961="APP",B5961="ARST",B5961="CCAR",B5961="GAST",B5961="GASO",B5961="TROY",B5961="TXST",B5961="UALR",B5961="ULL",B5961="ULM",B5961="USA",B5961="UTA"),K5960,""))</f>
        <v/>
      </c>
    </row>
    <row r="5962" hidden="1">
      <c r="A5962" s="98">
        <v>44238.0</v>
      </c>
      <c r="B5962" s="102" t="s">
        <v>132</v>
      </c>
      <c r="C5962" s="11"/>
      <c r="D5962" s="11"/>
      <c r="E5962" s="10">
        <v>26.0</v>
      </c>
      <c r="F5962" s="11"/>
      <c r="G5962" s="4">
        <v>14.5</v>
      </c>
      <c r="H5962" s="5">
        <v>800.0</v>
      </c>
      <c r="I5962" s="12">
        <f>if(H5962&lt;0,-H5962/(-H5962+100),100/(H5962+100))/(if(H5962&lt;0,-H5962/(-H5962+100),100/(H5962+100))+if(H5963&lt;0,-H5963/(-H5963+100),100/(H5963+100)))</f>
        <v>0.10625</v>
      </c>
      <c r="J5962" s="5">
        <v>57.0</v>
      </c>
      <c r="K5962" s="14" t="str">
        <f>IF(C5962&lt;&gt;"",IF(C5962+G5962&gt;0,C5962+G5962,""),IF(G5962-C5963&gt;0,G5962-C5963,""))</f>
        <v/>
      </c>
      <c r="L5962" s="15" t="str">
        <f>if(K5962&lt;&gt;"",if(J5963-J5962&lt;G5962,1,if(G5962=J5963-J5962,"Push",0)),"")</f>
        <v/>
      </c>
      <c r="M5962" s="93">
        <f t="shared" ref="M5962:V5962" si="429">IF($C5962&lt;&gt;"",IF($C5962+$G5962-M$5435&gt;0,$C5962+$G5962-M$5435,""),IF($G5962-$C5963-M$5435&gt;0,$G5962-$C5963-M$5435,""))</f>
        <v>2.4</v>
      </c>
      <c r="N5962" s="93" t="str">
        <f t="shared" si="429"/>
        <v/>
      </c>
      <c r="O5962" s="93">
        <f t="shared" si="429"/>
        <v>3.3</v>
      </c>
      <c r="P5962" s="93" t="str">
        <f t="shared" si="429"/>
        <v/>
      </c>
      <c r="Q5962" s="93" t="str">
        <f t="shared" si="429"/>
        <v/>
      </c>
      <c r="R5962" s="93" t="str">
        <f t="shared" si="429"/>
        <v/>
      </c>
      <c r="S5962" s="93" t="str">
        <f t="shared" si="429"/>
        <v/>
      </c>
      <c r="T5962" s="93" t="str">
        <f t="shared" si="429"/>
        <v/>
      </c>
      <c r="U5962" s="93" t="str">
        <f t="shared" si="429"/>
        <v/>
      </c>
      <c r="V5962" s="93">
        <f t="shared" si="429"/>
        <v>1.5</v>
      </c>
      <c r="W5962" s="93" t="str">
        <f>if(or(B5962=""),K5962,if(or(B5962="CAM",B5962="CHSO",B5962="GWEB",B5962="HAMP",B5962="HP",B5962="LONG",B5962="PRES",B5962="RAD",B5962="SCUP",B5962="UNCA",B5962="WIN",B5962="BELL",B5962="FGCU",B5962="JAX",B5962="KENN",B5962="LIB",B5962="LIP",B5962="STET",B5962="UNA",B5962="UNF",B5962="APP",B5962="ARST",B5962="CCAR",B5962="GAST",B5962="GASO",B5962="TROY",B5962="TXST",B5962="UALR",B5962="ULL",B5962="ULM",B5962="USA",B5962="UTA"),K5963,""))</f>
        <v/>
      </c>
    </row>
    <row r="5963" hidden="1">
      <c r="B5963" s="97" t="s">
        <v>106</v>
      </c>
      <c r="C5963" s="22">
        <v>15.6</v>
      </c>
      <c r="D5963" s="101">
        <v>0.918</v>
      </c>
      <c r="F5963" s="22"/>
      <c r="G5963" s="4">
        <v>-14.5</v>
      </c>
      <c r="H5963" s="5">
        <v>-1430.0</v>
      </c>
      <c r="I5963" s="12">
        <f>if(H5963&lt;0,-H5963/(-H5963+100),100/(H5963+100))/(if(H5963&lt;0,-H5963/(-H5963+100),100/(H5963+100))+if(H5962&lt;0,-H5962/(-H5962+100),100/(H5962+100)))</f>
        <v>0.89375</v>
      </c>
      <c r="J5963" s="5">
        <v>84.0</v>
      </c>
      <c r="K5963" s="23">
        <f>IF(C5963&lt;&gt;"",IF(C5963+G5963&gt;0,C5963+G5963,""),IF(G5963-C5962&gt;0,G5963-C5962,""))</f>
        <v>1.1</v>
      </c>
      <c r="L5963" s="15">
        <f>if(K5963&lt;&gt;"",if(J5962-J5963&lt;G5963,1,if(G5963=J5962-J5963,"Push",0)),"")</f>
        <v>1</v>
      </c>
      <c r="M5963" s="93" t="str">
        <f t="shared" ref="M5963:V5963" si="430">IF($C5963&lt;&gt;"",IF($C5963+$G5963+M$5435&gt;0,$C5963+$G5963+M$5435,""),IF($G5963-$C5962+M$5435&gt;0,$G5963-$C5962+M$5435,""))</f>
        <v/>
      </c>
      <c r="N5963" s="93">
        <f t="shared" si="430"/>
        <v>6</v>
      </c>
      <c r="O5963" s="93" t="str">
        <f t="shared" si="430"/>
        <v/>
      </c>
      <c r="P5963" s="93">
        <f t="shared" si="430"/>
        <v>5.4</v>
      </c>
      <c r="Q5963" s="93">
        <f t="shared" si="430"/>
        <v>5.3</v>
      </c>
      <c r="R5963" s="93">
        <f t="shared" si="430"/>
        <v>0.6</v>
      </c>
      <c r="S5963" s="93">
        <f t="shared" si="430"/>
        <v>0.2</v>
      </c>
      <c r="T5963" s="93">
        <f t="shared" si="430"/>
        <v>1.7</v>
      </c>
      <c r="U5963" s="93">
        <f t="shared" si="430"/>
        <v>1</v>
      </c>
      <c r="V5963" s="93" t="str">
        <f t="shared" si="430"/>
        <v/>
      </c>
      <c r="W5963" s="93" t="str">
        <f>if(or(B5963=""),K5963,if(or(B5963="CAM",B5963="CHSO",B5963="GWEB",B5963="HAMP",B5963="HP",B5963="LONG",B5963="PRES",B5963="RAD",B5963="SCUP",B5963="UNCA",B5963="WIN",B5963="BELL",B5963="FGCU",B5963="JAX",B5963="KENN",B5963="LIB",B5963="LIP",B5963="STET",B5963="UNA",B5963="UNF",B5963="APP",B5963="ARST",B5963="CCAR",B5963="GAST",B5963="GASO",B5963="TROY",B5963="TXST",B5963="UALR",B5963="ULL",B5963="ULM",B5963="USA",B5963="UTA"),K5962,""))</f>
        <v/>
      </c>
    </row>
    <row r="5964" hidden="1">
      <c r="A5964" s="98">
        <v>44238.0</v>
      </c>
      <c r="B5964" s="102" t="s">
        <v>344</v>
      </c>
      <c r="C5964" s="11">
        <v>5.5</v>
      </c>
      <c r="D5964" s="103">
        <v>0.71</v>
      </c>
      <c r="E5964" s="10">
        <v>65.5</v>
      </c>
      <c r="F5964" s="11"/>
      <c r="G5964" s="4">
        <v>-4.0</v>
      </c>
      <c r="H5964" s="5">
        <v>-190.0</v>
      </c>
      <c r="I5964" s="12">
        <f>if(H5964&lt;0,-H5964/(-H5964+100),100/(H5964+100))/(if(H5964&lt;0,-H5964/(-H5964+100),100/(H5964+100))+if(H5965&lt;0,-H5965/(-H5965+100),100/(H5965+100)))</f>
        <v>0.6255648806</v>
      </c>
      <c r="J5964" s="5">
        <v>76.0</v>
      </c>
      <c r="K5964" s="14">
        <f>IF(C5964&lt;&gt;"",IF(C5964+G5964&gt;0,C5964+G5964,""),IF(G5964-C5965&gt;0,G5964-C5965,""))</f>
        <v>1.5</v>
      </c>
      <c r="L5964" s="15">
        <f>if(K5964&lt;&gt;"",if(J5965-J5964&lt;G5964,1,if(G5964=J5965-J5964,"Push",0)),"")</f>
        <v>0</v>
      </c>
      <c r="M5964" s="93">
        <f t="shared" ref="M5964:V5964" si="431">IF($C5964&lt;&gt;"",IF($C5964+$G5964-M$5435&gt;0,$C5964+$G5964-M$5435,""),IF($G5964-$C5965-M$5435&gt;0,$G5964-$C5965-M$5435,""))</f>
        <v>5</v>
      </c>
      <c r="N5964" s="93" t="str">
        <f t="shared" si="431"/>
        <v/>
      </c>
      <c r="O5964" s="93">
        <f t="shared" si="431"/>
        <v>5.9</v>
      </c>
      <c r="P5964" s="93" t="str">
        <f t="shared" si="431"/>
        <v/>
      </c>
      <c r="Q5964" s="93" t="str">
        <f t="shared" si="431"/>
        <v/>
      </c>
      <c r="R5964" s="93">
        <f t="shared" si="431"/>
        <v>2</v>
      </c>
      <c r="S5964" s="93">
        <f t="shared" si="431"/>
        <v>2.4</v>
      </c>
      <c r="T5964" s="93">
        <f t="shared" si="431"/>
        <v>0.9</v>
      </c>
      <c r="U5964" s="93">
        <f t="shared" si="431"/>
        <v>1.6</v>
      </c>
      <c r="V5964" s="93">
        <f t="shared" si="431"/>
        <v>4.1</v>
      </c>
      <c r="W5964" s="93" t="str">
        <f>if(or(B5964=""),K5964,if(or(B5964="CAM",B5964="CHSO",B5964="GWEB",B5964="HAMP",B5964="HP",B5964="LONG",B5964="PRES",B5964="RAD",B5964="SCUP",B5964="UNCA",B5964="WIN",B5964="BELL",B5964="FGCU",B5964="JAX",B5964="KENN",B5964="LIB",B5964="LIP",B5964="STET",B5964="UNA",B5964="UNF",B5964="APP",B5964="ARST",B5964="CCAR",B5964="GAST",B5964="GASO",B5964="TROY",B5964="TXST",B5964="UALR",B5964="ULL",B5964="ULM",B5964="USA",B5964="UTA"),K5965,""))</f>
        <v/>
      </c>
    </row>
    <row r="5965" hidden="1">
      <c r="B5965" s="97" t="s">
        <v>27</v>
      </c>
      <c r="C5965" s="22"/>
      <c r="D5965" s="22"/>
      <c r="F5965" s="22"/>
      <c r="G5965" s="4">
        <v>4.0</v>
      </c>
      <c r="H5965" s="5">
        <v>155.0</v>
      </c>
      <c r="I5965" s="12">
        <f>if(H5965&lt;0,-H5965/(-H5965+100),100/(H5965+100))/(if(H5965&lt;0,-H5965/(-H5965+100),100/(H5965+100))+if(H5964&lt;0,-H5964/(-H5964+100),100/(H5964+100)))</f>
        <v>0.3744351194</v>
      </c>
      <c r="J5965" s="5">
        <v>75.0</v>
      </c>
      <c r="K5965" s="23" t="str">
        <f>IF(C5965&lt;&gt;"",IF(C5965+G5965&gt;0,C5965+G5965,""),IF(G5965-C5964&gt;0,G5965-C5964,""))</f>
        <v/>
      </c>
      <c r="L5965" s="15" t="str">
        <f>if(K5965&lt;&gt;"",if(J5964-J5965&lt;G5965,1,if(G5965=J5964-J5965,"Push",0)),"")</f>
        <v/>
      </c>
      <c r="M5965" s="93" t="str">
        <f t="shared" ref="M5965:V5965" si="432">IF($C5965&lt;&gt;"",IF($C5965+$G5965+M$5435&gt;0,$C5965+$G5965+M$5435,""),IF($G5965-$C5964+M$5435&gt;0,$G5965-$C5964+M$5435,""))</f>
        <v/>
      </c>
      <c r="N5965" s="93">
        <f t="shared" si="432"/>
        <v>3.4</v>
      </c>
      <c r="O5965" s="93" t="str">
        <f t="shared" si="432"/>
        <v/>
      </c>
      <c r="P5965" s="93">
        <f t="shared" si="432"/>
        <v>2.8</v>
      </c>
      <c r="Q5965" s="93">
        <f t="shared" si="432"/>
        <v>2.7</v>
      </c>
      <c r="R5965" s="93" t="str">
        <f t="shared" si="432"/>
        <v/>
      </c>
      <c r="S5965" s="93" t="str">
        <f t="shared" si="432"/>
        <v/>
      </c>
      <c r="T5965" s="93" t="str">
        <f t="shared" si="432"/>
        <v/>
      </c>
      <c r="U5965" s="93" t="str">
        <f t="shared" si="432"/>
        <v/>
      </c>
      <c r="V5965" s="93" t="str">
        <f t="shared" si="432"/>
        <v/>
      </c>
      <c r="W5965" s="93" t="str">
        <f>if(or(B5965=""),K5965,if(or(B5965="CAM",B5965="CHSO",B5965="GWEB",B5965="HAMP",B5965="HP",B5965="LONG",B5965="PRES",B5965="RAD",B5965="SCUP",B5965="UNCA",B5965="WIN",B5965="BELL",B5965="FGCU",B5965="JAX",B5965="KENN",B5965="LIB",B5965="LIP",B5965="STET",B5965="UNA",B5965="UNF",B5965="APP",B5965="ARST",B5965="CCAR",B5965="GAST",B5965="GASO",B5965="TROY",B5965="TXST",B5965="UALR",B5965="ULL",B5965="ULM",B5965="USA",B5965="UTA"),K5964,""))</f>
        <v/>
      </c>
    </row>
    <row r="5966" hidden="1">
      <c r="A5966" s="98">
        <v>44238.0</v>
      </c>
      <c r="B5966" s="102" t="s">
        <v>318</v>
      </c>
      <c r="C5966" s="11">
        <v>6.0</v>
      </c>
      <c r="D5966" s="103">
        <v>0.708</v>
      </c>
      <c r="E5966" s="10">
        <v>56.2</v>
      </c>
      <c r="F5966" s="11"/>
      <c r="G5966" s="4">
        <v>-5.5</v>
      </c>
      <c r="H5966" s="5">
        <v>-240.0</v>
      </c>
      <c r="I5966" s="12">
        <f>if(H5966&lt;0,-H5966/(-H5966+100),100/(H5966+100))/(if(H5966&lt;0,-H5966/(-H5966+100),100/(H5966+100))+if(H5967&lt;0,-H5967/(-H5967+100),100/(H5967+100)))</f>
        <v>0.6755725191</v>
      </c>
      <c r="J5966" s="5">
        <v>80.0</v>
      </c>
      <c r="K5966" s="14">
        <f>IF(C5966&lt;&gt;"",IF(C5966+G5966&gt;0,C5966+G5966,""),IF(G5966-C5967&gt;0,G5966-C5967,""))</f>
        <v>0.5</v>
      </c>
      <c r="L5966" s="15">
        <f>if(K5966&lt;&gt;"",if(J5967-J5966&lt;G5966,1,if(G5966=J5967-J5966,"Push",0)),"")</f>
        <v>1</v>
      </c>
      <c r="M5966" s="93">
        <f t="shared" ref="M5966:V5966" si="433">IF($C5966&lt;&gt;"",IF($C5966+$G5966-M$5435&gt;0,$C5966+$G5966-M$5435,""),IF($G5966-$C5967-M$5435&gt;0,$G5966-$C5967-M$5435,""))</f>
        <v>4</v>
      </c>
      <c r="N5966" s="93" t="str">
        <f t="shared" si="433"/>
        <v/>
      </c>
      <c r="O5966" s="93">
        <f t="shared" si="433"/>
        <v>4.9</v>
      </c>
      <c r="P5966" s="93" t="str">
        <f t="shared" si="433"/>
        <v/>
      </c>
      <c r="Q5966" s="93" t="str">
        <f t="shared" si="433"/>
        <v/>
      </c>
      <c r="R5966" s="93">
        <f t="shared" si="433"/>
        <v>1</v>
      </c>
      <c r="S5966" s="93">
        <f t="shared" si="433"/>
        <v>1.4</v>
      </c>
      <c r="T5966" s="93" t="str">
        <f t="shared" si="433"/>
        <v/>
      </c>
      <c r="U5966" s="93">
        <f t="shared" si="433"/>
        <v>0.6</v>
      </c>
      <c r="V5966" s="93">
        <f t="shared" si="433"/>
        <v>3.1</v>
      </c>
      <c r="W5966" s="93" t="str">
        <f>if(or(B5966=""),K5966,if(or(B5966="CAM",B5966="CHSO",B5966="GWEB",B5966="HAMP",B5966="HP",B5966="LONG",B5966="PRES",B5966="RAD",B5966="SCUP",B5966="UNCA",B5966="WIN",B5966="BELL",B5966="FGCU",B5966="JAX",B5966="KENN",B5966="LIB",B5966="LIP",B5966="STET",B5966="UNA",B5966="UNF",B5966="APP",B5966="ARST",B5966="CCAR",B5966="GAST",B5966="GASO",B5966="TROY",B5966="TXST",B5966="UALR",B5966="ULL",B5966="ULM",B5966="USA",B5966="UTA"),K5967,""))</f>
        <v/>
      </c>
    </row>
    <row r="5967" hidden="1">
      <c r="B5967" s="97" t="s">
        <v>153</v>
      </c>
      <c r="C5967" s="22"/>
      <c r="D5967" s="22"/>
      <c r="F5967" s="22"/>
      <c r="G5967" s="4">
        <v>5.5</v>
      </c>
      <c r="H5967" s="5">
        <v>195.0</v>
      </c>
      <c r="I5967" s="12">
        <f>if(H5967&lt;0,-H5967/(-H5967+100),100/(H5967+100))/(if(H5967&lt;0,-H5967/(-H5967+100),100/(H5967+100))+if(H5966&lt;0,-H5966/(-H5966+100),100/(H5966+100)))</f>
        <v>0.3244274809</v>
      </c>
      <c r="J5967" s="5">
        <v>64.0</v>
      </c>
      <c r="K5967" s="23" t="str">
        <f>IF(C5967&lt;&gt;"",IF(C5967+G5967&gt;0,C5967+G5967,""),IF(G5967-C5966&gt;0,G5967-C5966,""))</f>
        <v/>
      </c>
      <c r="L5967" s="15" t="str">
        <f>if(K5967&lt;&gt;"",if(J5966-J5967&lt;G5967,1,if(G5967=J5966-J5967,"Push",0)),"")</f>
        <v/>
      </c>
      <c r="M5967" s="93" t="str">
        <f t="shared" ref="M5967:V5967" si="434">IF($C5967&lt;&gt;"",IF($C5967+$G5967+M$5435&gt;0,$C5967+$G5967+M$5435,""),IF($G5967-$C5966+M$5435&gt;0,$G5967-$C5966+M$5435,""))</f>
        <v/>
      </c>
      <c r="N5967" s="93">
        <f t="shared" si="434"/>
        <v>4.4</v>
      </c>
      <c r="O5967" s="93" t="str">
        <f t="shared" si="434"/>
        <v/>
      </c>
      <c r="P5967" s="93">
        <f t="shared" si="434"/>
        <v>3.8</v>
      </c>
      <c r="Q5967" s="93">
        <f t="shared" si="434"/>
        <v>3.7</v>
      </c>
      <c r="R5967" s="93" t="str">
        <f t="shared" si="434"/>
        <v/>
      </c>
      <c r="S5967" s="93" t="str">
        <f t="shared" si="434"/>
        <v/>
      </c>
      <c r="T5967" s="93">
        <f t="shared" si="434"/>
        <v>0.1</v>
      </c>
      <c r="U5967" s="93" t="str">
        <f t="shared" si="434"/>
        <v/>
      </c>
      <c r="V5967" s="93" t="str">
        <f t="shared" si="434"/>
        <v/>
      </c>
      <c r="W5967" s="93">
        <f>if(or(B5967=""),K5967,if(or(B5967="CAM",B5967="CHSO",B5967="GWEB",B5967="HAMP",B5967="HP",B5967="LONG",B5967="PRES",B5967="RAD",B5967="SCUP",B5967="UNCA",B5967="WIN",B5967="BELL",B5967="FGCU",B5967="JAX",B5967="KENN",B5967="LIB",B5967="LIP",B5967="STET",B5967="UNA",B5967="UNF",B5967="APP",B5967="ARST",B5967="CCAR",B5967="GAST",B5967="GASO",B5967="TROY",B5967="TXST",B5967="UALR",B5967="ULL",B5967="ULM",B5967="USA",B5967="UTA"),K5966,""))</f>
        <v>0.5</v>
      </c>
    </row>
    <row r="5968" hidden="1">
      <c r="A5968" s="98">
        <v>44238.0</v>
      </c>
      <c r="B5968" s="102" t="s">
        <v>220</v>
      </c>
      <c r="C5968" s="11"/>
      <c r="D5968" s="11"/>
      <c r="E5968" s="10">
        <v>45.7</v>
      </c>
      <c r="F5968" s="11"/>
      <c r="G5968" s="4">
        <v>6.5</v>
      </c>
      <c r="H5968" s="5">
        <v>235.0</v>
      </c>
      <c r="I5968" s="12">
        <f>if(H5968&lt;0,-H5968/(-H5968+100),100/(H5968+100))/(if(H5968&lt;0,-H5968/(-H5968+100),100/(H5968+100))+if(H5969&lt;0,-H5969/(-H5969+100),100/(H5969+100)))</f>
        <v>0.285559371</v>
      </c>
      <c r="J5968" s="5">
        <v>75.0</v>
      </c>
      <c r="K5968" s="14" t="str">
        <f>IF(C5968&lt;&gt;"",IF(C5968+G5968&gt;0,C5968+G5968,""),IF(G5968-C5969&gt;0,G5968-C5969,""))</f>
        <v/>
      </c>
      <c r="L5968" s="15" t="str">
        <f>if(K5968&lt;&gt;"",if(J5969-J5968&lt;G5968,1,if(G5968=J5969-J5968,"Push",0)),"")</f>
        <v/>
      </c>
      <c r="M5968" s="93" t="str">
        <f t="shared" ref="M5968:V5968" si="435">IF($C5968&lt;&gt;"",IF($C5968+$G5968-M$5435&gt;0,$C5968+$G5968-M$5435,""),IF($G5968-$C5969-M$5435&gt;0,$G5968-$C5969-M$5435,""))</f>
        <v/>
      </c>
      <c r="N5968" s="93" t="str">
        <f t="shared" si="435"/>
        <v/>
      </c>
      <c r="O5968" s="93" t="str">
        <f t="shared" si="435"/>
        <v/>
      </c>
      <c r="P5968" s="93" t="str">
        <f t="shared" si="435"/>
        <v/>
      </c>
      <c r="Q5968" s="93" t="str">
        <f t="shared" si="435"/>
        <v/>
      </c>
      <c r="R5968" s="93" t="str">
        <f t="shared" si="435"/>
        <v/>
      </c>
      <c r="S5968" s="93" t="str">
        <f t="shared" si="435"/>
        <v/>
      </c>
      <c r="T5968" s="93" t="str">
        <f t="shared" si="435"/>
        <v/>
      </c>
      <c r="U5968" s="93" t="str">
        <f t="shared" si="435"/>
        <v/>
      </c>
      <c r="V5968" s="93" t="str">
        <f t="shared" si="435"/>
        <v/>
      </c>
      <c r="W5968" s="93">
        <f>if(or(B5968=""),K5968,if(or(B5968="CAM",B5968="CHSO",B5968="GWEB",B5968="HAMP",B5968="HP",B5968="LONG",B5968="PRES",B5968="RAD",B5968="SCUP",B5968="UNCA",B5968="WIN",B5968="BELL",B5968="FGCU",B5968="JAX",B5968="KENN",B5968="LIB",B5968="LIP",B5968="STET",B5968="UNA",B5968="UNF",B5968="APP",B5968="ARST",B5968="CCAR",B5968="GAST",B5968="GASO",B5968="TROY",B5968="TXST",B5968="UALR",B5968="ULL",B5968="ULM",B5968="USA",B5968="UTA"),K5969,""))</f>
        <v>5.2</v>
      </c>
    </row>
    <row r="5969" hidden="1">
      <c r="B5969" s="97" t="s">
        <v>31</v>
      </c>
      <c r="C5969" s="22">
        <v>11.7</v>
      </c>
      <c r="D5969" s="101">
        <v>0.855</v>
      </c>
      <c r="F5969" s="22"/>
      <c r="G5969" s="4">
        <v>-6.5</v>
      </c>
      <c r="H5969" s="5">
        <v>-295.0</v>
      </c>
      <c r="I5969" s="12">
        <f>if(H5969&lt;0,-H5969/(-H5969+100),100/(H5969+100))/(if(H5969&lt;0,-H5969/(-H5969+100),100/(H5969+100))+if(H5968&lt;0,-H5968/(-H5968+100),100/(H5968+100)))</f>
        <v>0.714440629</v>
      </c>
      <c r="J5969" s="5">
        <v>79.0</v>
      </c>
      <c r="K5969" s="23">
        <f>IF(C5969&lt;&gt;"",IF(C5969+G5969&gt;0,C5969+G5969,""),IF(G5969-C5968&gt;0,G5969-C5968,""))</f>
        <v>5.2</v>
      </c>
      <c r="L5969" s="15">
        <f>if(K5969&lt;&gt;"",if(J5968-J5969&lt;G5969,1,if(G5969=J5968-J5969,"Push",0)),"")</f>
        <v>0</v>
      </c>
      <c r="M5969" s="93">
        <f t="shared" ref="M5969:V5969" si="436">IF($C5969&lt;&gt;"",IF($C5969+$G5969+M$5435&gt;0,$C5969+$G5969+M$5435,""),IF($G5969-$C5968+M$5435&gt;0,$G5969-$C5968+M$5435,""))</f>
        <v>1.7</v>
      </c>
      <c r="N5969" s="93">
        <f t="shared" si="436"/>
        <v>10.1</v>
      </c>
      <c r="O5969" s="93">
        <f t="shared" si="436"/>
        <v>0.8</v>
      </c>
      <c r="P5969" s="93">
        <f t="shared" si="436"/>
        <v>9.5</v>
      </c>
      <c r="Q5969" s="93">
        <f t="shared" si="436"/>
        <v>9.4</v>
      </c>
      <c r="R5969" s="93">
        <f t="shared" si="436"/>
        <v>4.7</v>
      </c>
      <c r="S5969" s="93">
        <f t="shared" si="436"/>
        <v>4.3</v>
      </c>
      <c r="T5969" s="93">
        <f t="shared" si="436"/>
        <v>5.8</v>
      </c>
      <c r="U5969" s="93">
        <f t="shared" si="436"/>
        <v>5.1</v>
      </c>
      <c r="V5969" s="93">
        <f t="shared" si="436"/>
        <v>2.6</v>
      </c>
      <c r="W5969" s="93" t="str">
        <f>if(or(B5969=""),K5969,if(or(B5969="CAM",B5969="CHSO",B5969="GWEB",B5969="HAMP",B5969="HP",B5969="LONG",B5969="PRES",B5969="RAD",B5969="SCUP",B5969="UNCA",B5969="WIN",B5969="BELL",B5969="FGCU",B5969="JAX",B5969="KENN",B5969="LIB",B5969="LIP",B5969="STET",B5969="UNA",B5969="UNF",B5969="APP",B5969="ARST",B5969="CCAR",B5969="GAST",B5969="GASO",B5969="TROY",B5969="TXST",B5969="UALR",B5969="ULL",B5969="ULM",B5969="USA",B5969="UTA"),K5968,""))</f>
        <v/>
      </c>
    </row>
    <row r="5970" hidden="1">
      <c r="A5970" s="98">
        <v>44238.0</v>
      </c>
      <c r="B5970" s="102" t="s">
        <v>339</v>
      </c>
      <c r="C5970" s="11"/>
      <c r="D5970" s="11"/>
      <c r="E5970" s="10">
        <v>29.5</v>
      </c>
      <c r="F5970" s="11"/>
      <c r="G5970" s="4">
        <v>4.0</v>
      </c>
      <c r="H5970" s="5">
        <v>148.0</v>
      </c>
      <c r="I5970" s="12">
        <f>if(H5970&lt;0,-H5970/(-H5970+100),100/(H5970+100))/(if(H5970&lt;0,-H5970/(-H5970+100),100/(H5970+100))+if(H5971&lt;0,-H5971/(-H5971+100),100/(H5971+100)))</f>
        <v>0.3854625551</v>
      </c>
      <c r="J5970" s="5">
        <v>85.0</v>
      </c>
      <c r="K5970" s="14" t="str">
        <f>IF(C5970&lt;&gt;"",IF(C5970+G5970&gt;0,C5970+G5970,""),IF(G5970-C5971&gt;0,G5970-C5971,""))</f>
        <v/>
      </c>
      <c r="L5970" s="15" t="str">
        <f>if(K5970&lt;&gt;"",if(J5971-J5970&lt;G5970,1,if(G5970=J5971-J5970,"Push",0)),"")</f>
        <v/>
      </c>
      <c r="M5970" s="93">
        <f t="shared" ref="M5970:V5970" si="437">IF($C5970&lt;&gt;"",IF($C5970+$G5970-M$5435&gt;0,$C5970+$G5970-M$5435,""),IF($G5970-$C5971-M$5435&gt;0,$G5970-$C5971-M$5435,""))</f>
        <v>1.8</v>
      </c>
      <c r="N5970" s="93" t="str">
        <f t="shared" si="437"/>
        <v/>
      </c>
      <c r="O5970" s="93">
        <f t="shared" si="437"/>
        <v>2.7</v>
      </c>
      <c r="P5970" s="93" t="str">
        <f t="shared" si="437"/>
        <v/>
      </c>
      <c r="Q5970" s="93" t="str">
        <f t="shared" si="437"/>
        <v/>
      </c>
      <c r="R5970" s="93" t="str">
        <f t="shared" si="437"/>
        <v/>
      </c>
      <c r="S5970" s="93" t="str">
        <f t="shared" si="437"/>
        <v/>
      </c>
      <c r="T5970" s="93" t="str">
        <f t="shared" si="437"/>
        <v/>
      </c>
      <c r="U5970" s="93" t="str">
        <f t="shared" si="437"/>
        <v/>
      </c>
      <c r="V5970" s="93">
        <f t="shared" si="437"/>
        <v>0.9</v>
      </c>
      <c r="W5970" s="93">
        <f>if(or(B5970=""),K5970,if(or(B5970="CAM",B5970="CHSO",B5970="GWEB",B5970="HAMP",B5970="HP",B5970="LONG",B5970="PRES",B5970="RAD",B5970="SCUP",B5970="UNCA",B5970="WIN",B5970="BELL",B5970="FGCU",B5970="JAX",B5970="KENN",B5970="LIB",B5970="LIP",B5970="STET",B5970="UNA",B5970="UNF",B5970="APP",B5970="ARST",B5970="CCAR",B5970="GAST",B5970="GASO",B5970="TROY",B5970="TXST",B5970="UALR",B5970="ULL",B5970="ULM",B5970="USA",B5970="UTA"),K5971,""))</f>
        <v>1.7</v>
      </c>
    </row>
    <row r="5971" hidden="1">
      <c r="B5971" s="97" t="s">
        <v>322</v>
      </c>
      <c r="C5971" s="22">
        <v>5.7</v>
      </c>
      <c r="D5971" s="101">
        <v>0.706</v>
      </c>
      <c r="F5971" s="22"/>
      <c r="G5971" s="4">
        <v>-4.0</v>
      </c>
      <c r="H5971" s="5">
        <v>-180.0</v>
      </c>
      <c r="I5971" s="12">
        <f>if(H5971&lt;0,-H5971/(-H5971+100),100/(H5971+100))/(if(H5971&lt;0,-H5971/(-H5971+100),100/(H5971+100))+if(H5970&lt;0,-H5970/(-H5970+100),100/(H5970+100)))</f>
        <v>0.6145374449</v>
      </c>
      <c r="J5971" s="5">
        <v>70.0</v>
      </c>
      <c r="K5971" s="23">
        <f>IF(C5971&lt;&gt;"",IF(C5971+G5971&gt;0,C5971+G5971,""),IF(G5971-C5970&gt;0,G5971-C5970,""))</f>
        <v>1.7</v>
      </c>
      <c r="L5971" s="15">
        <f>if(K5971&lt;&gt;"",if(J5970-J5971&lt;G5971,1,if(G5971=J5970-J5971,"Push",0)),"")</f>
        <v>0</v>
      </c>
      <c r="M5971" s="93" t="str">
        <f t="shared" ref="M5971:V5971" si="438">IF($C5971&lt;&gt;"",IF($C5971+$G5971+M$5435&gt;0,$C5971+$G5971+M$5435,""),IF($G5971-$C5970+M$5435&gt;0,$G5971-$C5970+M$5435,""))</f>
        <v/>
      </c>
      <c r="N5971" s="93">
        <f t="shared" si="438"/>
        <v>6.6</v>
      </c>
      <c r="O5971" s="93" t="str">
        <f t="shared" si="438"/>
        <v/>
      </c>
      <c r="P5971" s="93">
        <f t="shared" si="438"/>
        <v>6</v>
      </c>
      <c r="Q5971" s="93">
        <f t="shared" si="438"/>
        <v>5.9</v>
      </c>
      <c r="R5971" s="93">
        <f t="shared" si="438"/>
        <v>1.2</v>
      </c>
      <c r="S5971" s="93">
        <f t="shared" si="438"/>
        <v>0.8</v>
      </c>
      <c r="T5971" s="93">
        <f t="shared" si="438"/>
        <v>2.3</v>
      </c>
      <c r="U5971" s="93">
        <f t="shared" si="438"/>
        <v>1.6</v>
      </c>
      <c r="V5971" s="93" t="str">
        <f t="shared" si="438"/>
        <v/>
      </c>
      <c r="W5971" s="93" t="str">
        <f>if(or(B5971=""),K5971,if(or(B5971="CAM",B5971="CHSO",B5971="GWEB",B5971="HAMP",B5971="HP",B5971="LONG",B5971="PRES",B5971="RAD",B5971="SCUP",B5971="UNCA",B5971="WIN",B5971="BELL",B5971="FGCU",B5971="JAX",B5971="KENN",B5971="LIB",B5971="LIP",B5971="STET",B5971="UNA",B5971="UNF",B5971="APP",B5971="ARST",B5971="CCAR",B5971="GAST",B5971="GASO",B5971="TROY",B5971="TXST",B5971="UALR",B5971="ULL",B5971="ULM",B5971="USA",B5971="UTA"),K5970,""))</f>
        <v/>
      </c>
    </row>
    <row r="5972" hidden="1">
      <c r="A5972" s="98">
        <v>44238.0</v>
      </c>
      <c r="B5972" s="102" t="s">
        <v>99</v>
      </c>
      <c r="C5972" s="11"/>
      <c r="D5972" s="11"/>
      <c r="E5972" s="10">
        <v>27.4</v>
      </c>
      <c r="F5972" s="11"/>
      <c r="G5972" s="4">
        <v>8.0</v>
      </c>
      <c r="H5972" s="5">
        <v>300.0</v>
      </c>
      <c r="I5972" s="12">
        <f>if(H5972&lt;0,-H5972/(-H5972+100),100/(H5972+100))/(if(H5972&lt;0,-H5972/(-H5972+100),100/(H5972+100))+if(H5973&lt;0,-H5973/(-H5973+100),100/(H5973+100)))</f>
        <v>0.2380952381</v>
      </c>
      <c r="J5972" s="5">
        <v>73.0</v>
      </c>
      <c r="K5972" s="14" t="str">
        <f>IF(C5972&lt;&gt;"",IF(C5972+G5972&gt;0,C5972+G5972,""),IF(G5972-C5973&gt;0,G5972-C5973,""))</f>
        <v/>
      </c>
      <c r="L5972" s="15" t="str">
        <f>if(K5972&lt;&gt;"",if(J5973-J5972&lt;G5972,1,if(G5972=J5973-J5972,"Push",0)),"")</f>
        <v/>
      </c>
      <c r="M5972" s="93">
        <f t="shared" ref="M5972:V5972" si="439">IF($C5972&lt;&gt;"",IF($C5972+$G5972-M$5435&gt;0,$C5972+$G5972-M$5435,""),IF($G5972-$C5973-M$5435&gt;0,$G5972-$C5973-M$5435,""))</f>
        <v>2.8</v>
      </c>
      <c r="N5972" s="93" t="str">
        <f t="shared" si="439"/>
        <v/>
      </c>
      <c r="O5972" s="93">
        <f t="shared" si="439"/>
        <v>3.7</v>
      </c>
      <c r="P5972" s="93" t="str">
        <f t="shared" si="439"/>
        <v/>
      </c>
      <c r="Q5972" s="93" t="str">
        <f t="shared" si="439"/>
        <v/>
      </c>
      <c r="R5972" s="93" t="str">
        <f t="shared" si="439"/>
        <v/>
      </c>
      <c r="S5972" s="93">
        <f t="shared" si="439"/>
        <v>0.2</v>
      </c>
      <c r="T5972" s="93" t="str">
        <f t="shared" si="439"/>
        <v/>
      </c>
      <c r="U5972" s="93" t="str">
        <f t="shared" si="439"/>
        <v/>
      </c>
      <c r="V5972" s="93">
        <f t="shared" si="439"/>
        <v>1.9</v>
      </c>
      <c r="W5972" s="93">
        <f>if(or(B5972=""),K5972,if(or(B5972="CAM",B5972="CHSO",B5972="GWEB",B5972="HAMP",B5972="HP",B5972="LONG",B5972="PRES",B5972="RAD",B5972="SCUP",B5972="UNCA",B5972="WIN",B5972="BELL",B5972="FGCU",B5972="JAX",B5972="KENN",B5972="LIB",B5972="LIP",B5972="STET",B5972="UNA",B5972="UNF",B5972="APP",B5972="ARST",B5972="CCAR",B5972="GAST",B5972="GASO",B5972="TROY",B5972="TXST",B5972="UALR",B5972="ULL",B5972="ULM",B5972="USA",B5972="UTA"),K5973,""))</f>
        <v>0.7</v>
      </c>
    </row>
    <row r="5973" hidden="1">
      <c r="B5973" s="97" t="s">
        <v>101</v>
      </c>
      <c r="C5973" s="22">
        <v>8.7</v>
      </c>
      <c r="D5973" s="101">
        <v>0.798</v>
      </c>
      <c r="F5973" s="22"/>
      <c r="G5973" s="4">
        <v>-8.0</v>
      </c>
      <c r="H5973" s="5">
        <v>-400.0</v>
      </c>
      <c r="I5973" s="12">
        <f>if(H5973&lt;0,-H5973/(-H5973+100),100/(H5973+100))/(if(H5973&lt;0,-H5973/(-H5973+100),100/(H5973+100))+if(H5972&lt;0,-H5972/(-H5972+100),100/(H5972+100)))</f>
        <v>0.7619047619</v>
      </c>
      <c r="J5973" s="5">
        <v>77.0</v>
      </c>
      <c r="K5973" s="23">
        <f>IF(C5973&lt;&gt;"",IF(C5973+G5973&gt;0,C5973+G5973,""),IF(G5973-C5972&gt;0,G5973-C5972,""))</f>
        <v>0.7</v>
      </c>
      <c r="L5973" s="15">
        <f>if(K5973&lt;&gt;"",if(J5972-J5973&lt;G5973,1,if(G5973=J5972-J5973,"Push",0)),"")</f>
        <v>0</v>
      </c>
      <c r="M5973" s="93" t="str">
        <f t="shared" ref="M5973:V5973" si="440">IF($C5973&lt;&gt;"",IF($C5973+$G5973+M$5435&gt;0,$C5973+$G5973+M$5435,""),IF($G5973-$C5972+M$5435&gt;0,$G5973-$C5972+M$5435,""))</f>
        <v/>
      </c>
      <c r="N5973" s="93">
        <f t="shared" si="440"/>
        <v>5.6</v>
      </c>
      <c r="O5973" s="93" t="str">
        <f t="shared" si="440"/>
        <v/>
      </c>
      <c r="P5973" s="93">
        <f t="shared" si="440"/>
        <v>5</v>
      </c>
      <c r="Q5973" s="93">
        <f t="shared" si="440"/>
        <v>4.9</v>
      </c>
      <c r="R5973" s="93">
        <f t="shared" si="440"/>
        <v>0.2</v>
      </c>
      <c r="S5973" s="93" t="str">
        <f t="shared" si="440"/>
        <v/>
      </c>
      <c r="T5973" s="93">
        <f t="shared" si="440"/>
        <v>1.3</v>
      </c>
      <c r="U5973" s="93">
        <f t="shared" si="440"/>
        <v>0.6</v>
      </c>
      <c r="V5973" s="93" t="str">
        <f t="shared" si="440"/>
        <v/>
      </c>
      <c r="W5973" s="93" t="str">
        <f>if(or(B5973=""),K5973,if(or(B5973="CAM",B5973="CHSO",B5973="GWEB",B5973="HAMP",B5973="HP",B5973="LONG",B5973="PRES",B5973="RAD",B5973="SCUP",B5973="UNCA",B5973="WIN",B5973="BELL",B5973="FGCU",B5973="JAX",B5973="KENN",B5973="LIB",B5973="LIP",B5973="STET",B5973="UNA",B5973="UNF",B5973="APP",B5973="ARST",B5973="CCAR",B5973="GAST",B5973="GASO",B5973="TROY",B5973="TXST",B5973="UALR",B5973="ULL",B5973="ULM",B5973="USA",B5973="UTA"),K5972,""))</f>
        <v/>
      </c>
    </row>
    <row r="5974" hidden="1">
      <c r="A5974" s="98">
        <v>44238.0</v>
      </c>
      <c r="B5974" s="102" t="s">
        <v>134</v>
      </c>
      <c r="C5974" s="11">
        <v>4.0</v>
      </c>
      <c r="D5974" s="103">
        <v>0.649</v>
      </c>
      <c r="E5974" s="10">
        <v>86.5</v>
      </c>
      <c r="F5974" s="11"/>
      <c r="G5974" s="4">
        <v>-1.0</v>
      </c>
      <c r="H5974" s="5">
        <v>-114.0</v>
      </c>
      <c r="I5974" s="12">
        <f>if(H5974&lt;0,-H5974/(-H5974+100),100/(H5974+100))/(if(H5974&lt;0,-H5974/(-H5974+100),100/(H5974+100))+if(H5975&lt;0,-H5975/(-H5975+100),100/(H5975+100)))</f>
        <v>0.5098167539</v>
      </c>
      <c r="J5974" s="5">
        <v>69.0</v>
      </c>
      <c r="K5974" s="14">
        <f>IF(C5974&lt;&gt;"",IF(C5974+G5974&gt;0,C5974+G5974,""),IF(G5974-C5975&gt;0,G5974-C5975,""))</f>
        <v>3</v>
      </c>
      <c r="L5974" s="15">
        <f>if(K5974&lt;&gt;"",if(J5975-J5974&lt;G5974,1,if(G5974=J5975-J5974,"Push",0)),"")</f>
        <v>1</v>
      </c>
      <c r="M5974" s="93">
        <f t="shared" ref="M5974:V5974" si="441">IF($C5974&lt;&gt;"",IF($C5974+$G5974-M$5435&gt;0,$C5974+$G5974-M$5435,""),IF($G5974-$C5975-M$5435&gt;0,$G5974-$C5975-M$5435,""))</f>
        <v>6.5</v>
      </c>
      <c r="N5974" s="93" t="str">
        <f t="shared" si="441"/>
        <v/>
      </c>
      <c r="O5974" s="93">
        <f t="shared" si="441"/>
        <v>7.4</v>
      </c>
      <c r="P5974" s="93" t="str">
        <f t="shared" si="441"/>
        <v/>
      </c>
      <c r="Q5974" s="93" t="str">
        <f t="shared" si="441"/>
        <v/>
      </c>
      <c r="R5974" s="93">
        <f t="shared" si="441"/>
        <v>3.5</v>
      </c>
      <c r="S5974" s="93">
        <f t="shared" si="441"/>
        <v>3.9</v>
      </c>
      <c r="T5974" s="93">
        <f t="shared" si="441"/>
        <v>2.4</v>
      </c>
      <c r="U5974" s="93">
        <f t="shared" si="441"/>
        <v>3.1</v>
      </c>
      <c r="V5974" s="93">
        <f t="shared" si="441"/>
        <v>5.6</v>
      </c>
      <c r="W5974" s="93" t="str">
        <f>if(or(B5974=""),K5974,if(or(B5974="CAM",B5974="CHSO",B5974="GWEB",B5974="HAMP",B5974="HP",B5974="LONG",B5974="PRES",B5974="RAD",B5974="SCUP",B5974="UNCA",B5974="WIN",B5974="BELL",B5974="FGCU",B5974="JAX",B5974="KENN",B5974="LIB",B5974="LIP",B5974="STET",B5974="UNA",B5974="UNF",B5974="APP",B5974="ARST",B5974="CCAR",B5974="GAST",B5974="GASO",B5974="TROY",B5974="TXST",B5974="UALR",B5974="ULL",B5974="ULM",B5974="USA",B5974="UTA"),K5975,""))</f>
        <v/>
      </c>
    </row>
    <row r="5975" hidden="1">
      <c r="B5975" s="97" t="s">
        <v>311</v>
      </c>
      <c r="C5975" s="22"/>
      <c r="D5975" s="22"/>
      <c r="F5975" s="22"/>
      <c r="G5975" s="4">
        <v>1.0</v>
      </c>
      <c r="H5975" s="5">
        <v>-105.0</v>
      </c>
      <c r="I5975" s="12">
        <f>if(H5975&lt;0,-H5975/(-H5975+100),100/(H5975+100))/(if(H5975&lt;0,-H5975/(-H5975+100),100/(H5975+100))+if(H5974&lt;0,-H5974/(-H5974+100),100/(H5974+100)))</f>
        <v>0.4901832461</v>
      </c>
      <c r="J5975" s="5">
        <v>51.0</v>
      </c>
      <c r="K5975" s="23" t="str">
        <f>IF(C5975&lt;&gt;"",IF(C5975+G5975&gt;0,C5975+G5975,""),IF(G5975-C5974&gt;0,G5975-C5974,""))</f>
        <v/>
      </c>
      <c r="L5975" s="15" t="str">
        <f>if(K5975&lt;&gt;"",if(J5974-J5975&lt;G5975,1,if(G5975=J5974-J5975,"Push",0)),"")</f>
        <v/>
      </c>
      <c r="M5975" s="93" t="str">
        <f t="shared" ref="M5975:V5975" si="442">IF($C5975&lt;&gt;"",IF($C5975+$G5975+M$5435&gt;0,$C5975+$G5975+M$5435,""),IF($G5975-$C5974+M$5435&gt;0,$G5975-$C5974+M$5435,""))</f>
        <v/>
      </c>
      <c r="N5975" s="93">
        <f t="shared" si="442"/>
        <v>1.9</v>
      </c>
      <c r="O5975" s="93" t="str">
        <f t="shared" si="442"/>
        <v/>
      </c>
      <c r="P5975" s="93">
        <f t="shared" si="442"/>
        <v>1.3</v>
      </c>
      <c r="Q5975" s="93">
        <f t="shared" si="442"/>
        <v>1.2</v>
      </c>
      <c r="R5975" s="93" t="str">
        <f t="shared" si="442"/>
        <v/>
      </c>
      <c r="S5975" s="93" t="str">
        <f t="shared" si="442"/>
        <v/>
      </c>
      <c r="T5975" s="93" t="str">
        <f t="shared" si="442"/>
        <v/>
      </c>
      <c r="U5975" s="93" t="str">
        <f t="shared" si="442"/>
        <v/>
      </c>
      <c r="V5975" s="93" t="str">
        <f t="shared" si="442"/>
        <v/>
      </c>
      <c r="W5975" s="93" t="str">
        <f>if(or(B5975=""),K5975,if(or(B5975="CAM",B5975="CHSO",B5975="GWEB",B5975="HAMP",B5975="HP",B5975="LONG",B5975="PRES",B5975="RAD",B5975="SCUP",B5975="UNCA",B5975="WIN",B5975="BELL",B5975="FGCU",B5975="JAX",B5975="KENN",B5975="LIB",B5975="LIP",B5975="STET",B5975="UNA",B5975="UNF",B5975="APP",B5975="ARST",B5975="CCAR",B5975="GAST",B5975="GASO",B5975="TROY",B5975="TXST",B5975="UALR",B5975="ULL",B5975="ULM",B5975="USA",B5975="UTA"),K5974,""))</f>
        <v/>
      </c>
    </row>
    <row r="5976" hidden="1">
      <c r="A5976" s="98">
        <v>44238.0</v>
      </c>
      <c r="B5976" s="102" t="s">
        <v>303</v>
      </c>
      <c r="C5976" s="11"/>
      <c r="D5976" s="11"/>
      <c r="E5976" s="10">
        <v>66.5</v>
      </c>
      <c r="F5976" s="11"/>
      <c r="G5976" s="4">
        <v>15.0</v>
      </c>
      <c r="H5976" s="5">
        <v>900.0</v>
      </c>
      <c r="I5976" s="12">
        <f>if(H5976&lt;0,-H5976/(-H5976+100),100/(H5976+100))/(if(H5976&lt;0,-H5976/(-H5976+100),100/(H5976+100))+if(H5977&lt;0,-H5977/(-H5977+100),100/(H5977+100)))</f>
        <v>0.09583988718</v>
      </c>
      <c r="J5976" s="5">
        <v>64.0</v>
      </c>
      <c r="K5976" s="14">
        <f>IF(C5976&lt;&gt;"",IF(C5976+G5976&gt;0,C5976+G5976,""),IF(G5976-C5977&gt;0,G5976-C5977,""))</f>
        <v>0.2</v>
      </c>
      <c r="L5976" s="15">
        <f>if(K5976&lt;&gt;"",if(J5977-J5976&lt;G5976,1,if(G5976=J5977-J5976,"Push",0)),"")</f>
        <v>0</v>
      </c>
      <c r="M5976" s="93">
        <f t="shared" ref="M5976:V5976" si="443">IF($C5976&lt;&gt;"",IF($C5976+$G5976-M$5435&gt;0,$C5976+$G5976-M$5435,""),IF($G5976-$C5977-M$5435&gt;0,$G5976-$C5977-M$5435,""))</f>
        <v>3.7</v>
      </c>
      <c r="N5976" s="93" t="str">
        <f t="shared" si="443"/>
        <v/>
      </c>
      <c r="O5976" s="93">
        <f t="shared" si="443"/>
        <v>4.6</v>
      </c>
      <c r="P5976" s="93" t="str">
        <f t="shared" si="443"/>
        <v/>
      </c>
      <c r="Q5976" s="93" t="str">
        <f t="shared" si="443"/>
        <v/>
      </c>
      <c r="R5976" s="93">
        <f t="shared" si="443"/>
        <v>0.7</v>
      </c>
      <c r="S5976" s="93">
        <f t="shared" si="443"/>
        <v>1.1</v>
      </c>
      <c r="T5976" s="93" t="str">
        <f t="shared" si="443"/>
        <v/>
      </c>
      <c r="U5976" s="93">
        <f t="shared" si="443"/>
        <v>0.3</v>
      </c>
      <c r="V5976" s="93">
        <f t="shared" si="443"/>
        <v>2.8</v>
      </c>
      <c r="W5976" s="93" t="str">
        <f>if(or(B5976=""),K5976,if(or(B5976="CAM",B5976="CHSO",B5976="GWEB",B5976="HAMP",B5976="HP",B5976="LONG",B5976="PRES",B5976="RAD",B5976="SCUP",B5976="UNCA",B5976="WIN",B5976="BELL",B5976="FGCU",B5976="JAX",B5976="KENN",B5976="LIB",B5976="LIP",B5976="STET",B5976="UNA",B5976="UNF",B5976="APP",B5976="ARST",B5976="CCAR",B5976="GAST",B5976="GASO",B5976="TROY",B5976="TXST",B5976="UALR",B5976="ULL",B5976="ULM",B5976="USA",B5976="UTA"),K5977,""))</f>
        <v/>
      </c>
    </row>
    <row r="5977" hidden="1">
      <c r="B5977" s="97" t="s">
        <v>229</v>
      </c>
      <c r="C5977" s="22">
        <v>14.8</v>
      </c>
      <c r="D5977" s="101">
        <v>0.909</v>
      </c>
      <c r="F5977" s="22"/>
      <c r="G5977" s="4">
        <v>-15.0</v>
      </c>
      <c r="H5977" s="5">
        <v>-1667.0</v>
      </c>
      <c r="I5977" s="12">
        <f>if(H5977&lt;0,-H5977/(-H5977+100),100/(H5977+100))/(if(H5977&lt;0,-H5977/(-H5977+100),100/(H5977+100))+if(H5976&lt;0,-H5976/(-H5976+100),100/(H5976+100)))</f>
        <v>0.9041601128</v>
      </c>
      <c r="J5977" s="5">
        <v>97.0</v>
      </c>
      <c r="K5977" s="23" t="str">
        <f>IF(C5977&lt;&gt;"",IF(C5977+G5977&gt;0,C5977+G5977,""),IF(G5977-C5976&gt;0,G5977-C5976,""))</f>
        <v/>
      </c>
      <c r="L5977" s="15" t="str">
        <f>if(K5977&lt;&gt;"",if(J5976-J5977&lt;G5977,1,if(G5977=J5976-J5977,"Push",0)),"")</f>
        <v/>
      </c>
      <c r="M5977" s="93" t="str">
        <f t="shared" ref="M5977:V5977" si="444">IF($C5977&lt;&gt;"",IF($C5977+$G5977+M$5435&gt;0,$C5977+$G5977+M$5435,""),IF($G5977-$C5976+M$5435&gt;0,$G5977-$C5976+M$5435,""))</f>
        <v/>
      </c>
      <c r="N5977" s="93">
        <f t="shared" si="444"/>
        <v>4.7</v>
      </c>
      <c r="O5977" s="93" t="str">
        <f t="shared" si="444"/>
        <v/>
      </c>
      <c r="P5977" s="93">
        <f t="shared" si="444"/>
        <v>4.1</v>
      </c>
      <c r="Q5977" s="93">
        <f t="shared" si="444"/>
        <v>4</v>
      </c>
      <c r="R5977" s="93" t="str">
        <f t="shared" si="444"/>
        <v/>
      </c>
      <c r="S5977" s="93" t="str">
        <f t="shared" si="444"/>
        <v/>
      </c>
      <c r="T5977" s="93">
        <f t="shared" si="444"/>
        <v>0.4</v>
      </c>
      <c r="U5977" s="93" t="str">
        <f t="shared" si="444"/>
        <v/>
      </c>
      <c r="V5977" s="93" t="str">
        <f t="shared" si="444"/>
        <v/>
      </c>
      <c r="W5977" s="93" t="str">
        <f>if(or(B5977=""),K5977,if(or(B5977="CAM",B5977="CHSO",B5977="GWEB",B5977="HAMP",B5977="HP",B5977="LONG",B5977="PRES",B5977="RAD",B5977="SCUP",B5977="UNCA",B5977="WIN",B5977="BELL",B5977="FGCU",B5977="JAX",B5977="KENN",B5977="LIB",B5977="LIP",B5977="STET",B5977="UNA",B5977="UNF",B5977="APP",B5977="ARST",B5977="CCAR",B5977="GAST",B5977="GASO",B5977="TROY",B5977="TXST",B5977="UALR",B5977="ULL",B5977="ULM",B5977="USA",B5977="UTA"),K5976,""))</f>
        <v/>
      </c>
    </row>
    <row r="5978" hidden="1">
      <c r="A5978" s="98">
        <v>44238.0</v>
      </c>
      <c r="B5978" s="102" t="s">
        <v>196</v>
      </c>
      <c r="C5978" s="11">
        <v>2.2</v>
      </c>
      <c r="D5978" s="103">
        <v>0.585</v>
      </c>
      <c r="E5978" s="10">
        <v>63.8</v>
      </c>
      <c r="F5978" s="11"/>
      <c r="G5978" s="4">
        <v>0.0</v>
      </c>
      <c r="H5978" s="5">
        <v>-108.0</v>
      </c>
      <c r="I5978" s="12">
        <f>if(H5978&lt;0,-H5978/(-H5978+100),100/(H5978+100))/(if(H5978&lt;0,-H5978/(-H5978+100),100/(H5978+100))+if(H5979&lt;0,-H5979/(-H5979+100),100/(H5979+100)))</f>
        <v>0.4956702459</v>
      </c>
      <c r="J5978" s="5">
        <v>67.0</v>
      </c>
      <c r="K5978" s="14">
        <f>IF(C5978&lt;&gt;"",IF(C5978+G5978&gt;0,C5978+G5978,""),IF(G5978-C5979&gt;0,G5978-C5979,""))</f>
        <v>2.2</v>
      </c>
      <c r="L5978" s="15">
        <f>if(K5978&lt;&gt;"",if(J5979-J5978&lt;G5978,1,if(G5978=J5979-J5978,"Push",0)),"")</f>
        <v>0</v>
      </c>
      <c r="M5978" s="93">
        <f t="shared" ref="M5978:V5978" si="445">IF($C5978&lt;&gt;"",IF($C5978+$G5978-M$5435&gt;0,$C5978+$G5978-M$5435,""),IF($G5978-$C5979-M$5435&gt;0,$G5978-$C5979-M$5435,""))</f>
        <v>5.7</v>
      </c>
      <c r="N5978" s="93" t="str">
        <f t="shared" si="445"/>
        <v/>
      </c>
      <c r="O5978" s="93">
        <f t="shared" si="445"/>
        <v>6.6</v>
      </c>
      <c r="P5978" s="93" t="str">
        <f t="shared" si="445"/>
        <v/>
      </c>
      <c r="Q5978" s="93" t="str">
        <f t="shared" si="445"/>
        <v/>
      </c>
      <c r="R5978" s="93">
        <f t="shared" si="445"/>
        <v>2.7</v>
      </c>
      <c r="S5978" s="93">
        <f t="shared" si="445"/>
        <v>3.1</v>
      </c>
      <c r="T5978" s="93">
        <f t="shared" si="445"/>
        <v>1.6</v>
      </c>
      <c r="U5978" s="93">
        <f t="shared" si="445"/>
        <v>2.3</v>
      </c>
      <c r="V5978" s="93">
        <f t="shared" si="445"/>
        <v>4.8</v>
      </c>
      <c r="W5978" s="93" t="str">
        <f>if(or(B5978=""),K5978,if(or(B5978="CAM",B5978="CHSO",B5978="GWEB",B5978="HAMP",B5978="HP",B5978="LONG",B5978="PRES",B5978="RAD",B5978="SCUP",B5978="UNCA",B5978="WIN",B5978="BELL",B5978="FGCU",B5978="JAX",B5978="KENN",B5978="LIB",B5978="LIP",B5978="STET",B5978="UNA",B5978="UNF",B5978="APP",B5978="ARST",B5978="CCAR",B5978="GAST",B5978="GASO",B5978="TROY",B5978="TXST",B5978="UALR",B5978="ULL",B5978="ULM",B5978="USA",B5978="UTA"),K5979,""))</f>
        <v/>
      </c>
    </row>
    <row r="5979" hidden="1">
      <c r="B5979" s="97" t="s">
        <v>277</v>
      </c>
      <c r="C5979" s="22"/>
      <c r="D5979" s="22"/>
      <c r="F5979" s="22"/>
      <c r="G5979" s="4">
        <v>0.0</v>
      </c>
      <c r="H5979" s="5">
        <v>-112.0</v>
      </c>
      <c r="I5979" s="12">
        <f>if(H5979&lt;0,-H5979/(-H5979+100),100/(H5979+100))/(if(H5979&lt;0,-H5979/(-H5979+100),100/(H5979+100))+if(H5978&lt;0,-H5978/(-H5978+100),100/(H5978+100)))</f>
        <v>0.5043297541</v>
      </c>
      <c r="J5979" s="5">
        <v>80.0</v>
      </c>
      <c r="K5979" s="23" t="str">
        <f>IF(C5979&lt;&gt;"",IF(C5979+G5979&gt;0,C5979+G5979,""),IF(G5979-C5978&gt;0,G5979-C5978,""))</f>
        <v/>
      </c>
      <c r="L5979" s="15" t="str">
        <f>if(K5979&lt;&gt;"",if(J5978-J5979&lt;G5979,1,if(G5979=J5978-J5979,"Push",0)),"")</f>
        <v/>
      </c>
      <c r="M5979" s="93" t="str">
        <f t="shared" ref="M5979:V5979" si="446">IF($C5979&lt;&gt;"",IF($C5979+$G5979+M$5435&gt;0,$C5979+$G5979+M$5435,""),IF($G5979-$C5978+M$5435&gt;0,$G5979-$C5978+M$5435,""))</f>
        <v/>
      </c>
      <c r="N5979" s="93">
        <f t="shared" si="446"/>
        <v>2.7</v>
      </c>
      <c r="O5979" s="93" t="str">
        <f t="shared" si="446"/>
        <v/>
      </c>
      <c r="P5979" s="93">
        <f t="shared" si="446"/>
        <v>2.1</v>
      </c>
      <c r="Q5979" s="93">
        <f t="shared" si="446"/>
        <v>2</v>
      </c>
      <c r="R5979" s="93" t="str">
        <f t="shared" si="446"/>
        <v/>
      </c>
      <c r="S5979" s="93" t="str">
        <f t="shared" si="446"/>
        <v/>
      </c>
      <c r="T5979" s="93" t="str">
        <f t="shared" si="446"/>
        <v/>
      </c>
      <c r="U5979" s="93" t="str">
        <f t="shared" si="446"/>
        <v/>
      </c>
      <c r="V5979" s="93" t="str">
        <f t="shared" si="446"/>
        <v/>
      </c>
      <c r="W5979" s="93" t="str">
        <f>if(or(B5979=""),K5979,if(or(B5979="CAM",B5979="CHSO",B5979="GWEB",B5979="HAMP",B5979="HP",B5979="LONG",B5979="PRES",B5979="RAD",B5979="SCUP",B5979="UNCA",B5979="WIN",B5979="BELL",B5979="FGCU",B5979="JAX",B5979="KENN",B5979="LIB",B5979="LIP",B5979="STET",B5979="UNA",B5979="UNF",B5979="APP",B5979="ARST",B5979="CCAR",B5979="GAST",B5979="GASO",B5979="TROY",B5979="TXST",B5979="UALR",B5979="ULL",B5979="ULM",B5979="USA",B5979="UTA"),K5978,""))</f>
        <v/>
      </c>
    </row>
    <row r="5980" hidden="1">
      <c r="A5980" s="98">
        <v>44238.0</v>
      </c>
      <c r="B5980" s="102" t="s">
        <v>275</v>
      </c>
      <c r="C5980" s="11">
        <v>2.3</v>
      </c>
      <c r="D5980" s="103">
        <v>0.581</v>
      </c>
      <c r="E5980" s="10">
        <v>60.8</v>
      </c>
      <c r="F5980" s="11"/>
      <c r="G5980" s="4">
        <v>-2.5</v>
      </c>
      <c r="H5980" s="5">
        <v>-143.0</v>
      </c>
      <c r="I5980" s="12">
        <f>if(H5980&lt;0,-H5980/(-H5980+100),100/(H5980+100))/(if(H5980&lt;0,-H5980/(-H5980+100),100/(H5980+100))+if(H5981&lt;0,-H5981/(-H5981+100),100/(H5981+100)))</f>
        <v>0.5642037303</v>
      </c>
      <c r="J5980" s="5">
        <v>93.0</v>
      </c>
      <c r="K5980" s="14" t="str">
        <f>IF(C5980&lt;&gt;"",IF(C5980+G5980&gt;0,C5980+G5980,""),IF(G5980-C5981&gt;0,G5980-C5981,""))</f>
        <v/>
      </c>
      <c r="L5980" s="15" t="str">
        <f>if(K5980&lt;&gt;"",if(J5981-J5980&lt;G5980,1,if(G5980=J5981-J5980,"Push",0)),"")</f>
        <v/>
      </c>
      <c r="M5980" s="93">
        <f t="shared" ref="M5980:V5980" si="447">IF($C5980&lt;&gt;"",IF($C5980+$G5980-M$5435&gt;0,$C5980+$G5980-M$5435,""),IF($G5980-$C5981-M$5435&gt;0,$G5980-$C5981-M$5435,""))</f>
        <v>3.3</v>
      </c>
      <c r="N5980" s="93" t="str">
        <f t="shared" si="447"/>
        <v/>
      </c>
      <c r="O5980" s="93">
        <f t="shared" si="447"/>
        <v>4.2</v>
      </c>
      <c r="P5980" s="93" t="str">
        <f t="shared" si="447"/>
        <v/>
      </c>
      <c r="Q5980" s="93" t="str">
        <f t="shared" si="447"/>
        <v/>
      </c>
      <c r="R5980" s="93">
        <f t="shared" si="447"/>
        <v>0.3</v>
      </c>
      <c r="S5980" s="93">
        <f t="shared" si="447"/>
        <v>0.7</v>
      </c>
      <c r="T5980" s="93" t="str">
        <f t="shared" si="447"/>
        <v/>
      </c>
      <c r="U5980" s="93" t="str">
        <f t="shared" si="447"/>
        <v/>
      </c>
      <c r="V5980" s="93">
        <f t="shared" si="447"/>
        <v>2.4</v>
      </c>
      <c r="W5980" s="93" t="str">
        <f>if(or(B5980=""),K5980,if(or(B5980="CAM",B5980="CHSO",B5980="GWEB",B5980="HAMP",B5980="HP",B5980="LONG",B5980="PRES",B5980="RAD",B5980="SCUP",B5980="UNCA",B5980="WIN",B5980="BELL",B5980="FGCU",B5980="JAX",B5980="KENN",B5980="LIB",B5980="LIP",B5980="STET",B5980="UNA",B5980="UNF",B5980="APP",B5980="ARST",B5980="CCAR",B5980="GAST",B5980="GASO",B5980="TROY",B5980="TXST",B5980="UALR",B5980="ULL",B5980="ULM",B5980="USA",B5980="UTA"),K5981,""))</f>
        <v/>
      </c>
    </row>
    <row r="5981" hidden="1">
      <c r="B5981" s="97" t="s">
        <v>115</v>
      </c>
      <c r="C5981" s="22"/>
      <c r="D5981" s="22"/>
      <c r="F5981" s="22"/>
      <c r="G5981" s="4">
        <v>2.5</v>
      </c>
      <c r="H5981" s="5">
        <v>120.0</v>
      </c>
      <c r="I5981" s="12">
        <f>if(H5981&lt;0,-H5981/(-H5981+100),100/(H5981+100))/(if(H5981&lt;0,-H5981/(-H5981+100),100/(H5981+100))+if(H5980&lt;0,-H5980/(-H5980+100),100/(H5980+100)))</f>
        <v>0.4357962697</v>
      </c>
      <c r="J5981" s="5">
        <v>77.0</v>
      </c>
      <c r="K5981" s="23">
        <f>IF(C5981&lt;&gt;"",IF(C5981+G5981&gt;0,C5981+G5981,""),IF(G5981-C5980&gt;0,G5981-C5980,""))</f>
        <v>0.2</v>
      </c>
      <c r="L5981" s="15">
        <f>if(K5981&lt;&gt;"",if(J5980-J5981&lt;G5981,1,if(G5981=J5980-J5981,"Push",0)),"")</f>
        <v>0</v>
      </c>
      <c r="M5981" s="93" t="str">
        <f t="shared" ref="M5981:V5981" si="448">IF($C5981&lt;&gt;"",IF($C5981+$G5981+M$5435&gt;0,$C5981+$G5981+M$5435,""),IF($G5981-$C5980+M$5435&gt;0,$G5981-$C5980+M$5435,""))</f>
        <v/>
      </c>
      <c r="N5981" s="93">
        <f t="shared" si="448"/>
        <v>5.1</v>
      </c>
      <c r="O5981" s="93" t="str">
        <f t="shared" si="448"/>
        <v/>
      </c>
      <c r="P5981" s="93">
        <f t="shared" si="448"/>
        <v>4.5</v>
      </c>
      <c r="Q5981" s="93">
        <f t="shared" si="448"/>
        <v>4.4</v>
      </c>
      <c r="R5981" s="93" t="str">
        <f t="shared" si="448"/>
        <v/>
      </c>
      <c r="S5981" s="93" t="str">
        <f t="shared" si="448"/>
        <v/>
      </c>
      <c r="T5981" s="93">
        <f t="shared" si="448"/>
        <v>0.8</v>
      </c>
      <c r="U5981" s="93">
        <f t="shared" si="448"/>
        <v>0.1</v>
      </c>
      <c r="V5981" s="93" t="str">
        <f t="shared" si="448"/>
        <v/>
      </c>
      <c r="W5981" s="93" t="str">
        <f>if(or(B5981=""),K5981,if(or(B5981="CAM",B5981="CHSO",B5981="GWEB",B5981="HAMP",B5981="HP",B5981="LONG",B5981="PRES",B5981="RAD",B5981="SCUP",B5981="UNCA",B5981="WIN",B5981="BELL",B5981="FGCU",B5981="JAX",B5981="KENN",B5981="LIB",B5981="LIP",B5981="STET",B5981="UNA",B5981="UNF",B5981="APP",B5981="ARST",B5981="CCAR",B5981="GAST",B5981="GASO",B5981="TROY",B5981="TXST",B5981="UALR",B5981="ULL",B5981="ULM",B5981="USA",B5981="UTA"),K5980,""))</f>
        <v/>
      </c>
    </row>
    <row r="5982" hidden="1">
      <c r="A5982" s="98">
        <v>44238.0</v>
      </c>
      <c r="B5982" s="102" t="s">
        <v>222</v>
      </c>
      <c r="C5982" s="11"/>
      <c r="D5982" s="11"/>
      <c r="E5982" s="10">
        <v>53.3</v>
      </c>
      <c r="F5982" s="11"/>
      <c r="G5982" s="4">
        <v>-1.5</v>
      </c>
      <c r="H5982" s="5">
        <v>-125.0</v>
      </c>
      <c r="I5982" s="12">
        <f>if(H5982&lt;0,-H5982/(-H5982+100),100/(H5982+100))/(if(H5982&lt;0,-H5982/(-H5982+100),100/(H5982+100))+if(H5983&lt;0,-H5983/(-H5983+100),100/(H5983+100)))</f>
        <v>0.53125</v>
      </c>
      <c r="J5982" s="5">
        <v>63.0</v>
      </c>
      <c r="K5982" s="14" t="str">
        <f>IF(C5982&lt;&gt;"",IF(C5982+G5982&gt;0,C5982+G5982,""),IF(G5982-C5983&gt;0,G5982-C5983,""))</f>
        <v/>
      </c>
      <c r="L5982" s="15" t="str">
        <f>if(K5982&lt;&gt;"",if(J5983-J5982&lt;G5982,1,if(G5982=J5983-J5982,"Push",0)),"")</f>
        <v/>
      </c>
      <c r="M5982" s="93">
        <f t="shared" ref="M5982:V5982" si="449">IF($C5982&lt;&gt;"",IF($C5982+$G5982-M$5435&gt;0,$C5982+$G5982-M$5435,""),IF($G5982-$C5983-M$5435&gt;0,$G5982-$C5983-M$5435,""))</f>
        <v>0.6</v>
      </c>
      <c r="N5982" s="93" t="str">
        <f t="shared" si="449"/>
        <v/>
      </c>
      <c r="O5982" s="93">
        <f t="shared" si="449"/>
        <v>1.5</v>
      </c>
      <c r="P5982" s="93" t="str">
        <f t="shared" si="449"/>
        <v/>
      </c>
      <c r="Q5982" s="93" t="str">
        <f t="shared" si="449"/>
        <v/>
      </c>
      <c r="R5982" s="93" t="str">
        <f t="shared" si="449"/>
        <v/>
      </c>
      <c r="S5982" s="93" t="str">
        <f t="shared" si="449"/>
        <v/>
      </c>
      <c r="T5982" s="93" t="str">
        <f t="shared" si="449"/>
        <v/>
      </c>
      <c r="U5982" s="93" t="str">
        <f t="shared" si="449"/>
        <v/>
      </c>
      <c r="V5982" s="93" t="str">
        <f t="shared" si="449"/>
        <v/>
      </c>
      <c r="W5982" s="93">
        <f>if(or(B5982=""),K5982,if(or(B5982="CAM",B5982="CHSO",B5982="GWEB",B5982="HAMP",B5982="HP",B5982="LONG",B5982="PRES",B5982="RAD",B5982="SCUP",B5982="UNCA",B5982="WIN",B5982="BELL",B5982="FGCU",B5982="JAX",B5982="KENN",B5982="LIB",B5982="LIP",B5982="STET",B5982="UNA",B5982="UNF",B5982="APP",B5982="ARST",B5982="CCAR",B5982="GAST",B5982="GASO",B5982="TROY",B5982="TXST",B5982="UALR",B5982="ULL",B5982="ULM",B5982="USA",B5982="UTA"),K5983,""))</f>
        <v>2.9</v>
      </c>
    </row>
    <row r="5983" hidden="1">
      <c r="B5983" s="97" t="s">
        <v>68</v>
      </c>
      <c r="C5983" s="22">
        <v>1.4</v>
      </c>
      <c r="D5983" s="101">
        <v>0.557</v>
      </c>
      <c r="F5983" s="22"/>
      <c r="G5983" s="4">
        <v>1.5</v>
      </c>
      <c r="H5983" s="5">
        <v>104.0</v>
      </c>
      <c r="I5983" s="12">
        <f>if(H5983&lt;0,-H5983/(-H5983+100),100/(H5983+100))/(if(H5983&lt;0,-H5983/(-H5983+100),100/(H5983+100))+if(H5982&lt;0,-H5982/(-H5982+100),100/(H5982+100)))</f>
        <v>0.46875</v>
      </c>
      <c r="J5983" s="5">
        <v>56.0</v>
      </c>
      <c r="K5983" s="23">
        <f>IF(C5983&lt;&gt;"",IF(C5983+G5983&gt;0,C5983+G5983,""),IF(G5983-C5982&gt;0,G5983-C5982,""))</f>
        <v>2.9</v>
      </c>
      <c r="L5983" s="15">
        <f>if(K5983&lt;&gt;"",if(J5982-J5983&lt;G5983,1,if(G5983=J5982-J5983,"Push",0)),"")</f>
        <v>0</v>
      </c>
      <c r="M5983" s="93" t="str">
        <f t="shared" ref="M5983:V5983" si="450">IF($C5983&lt;&gt;"",IF($C5983+$G5983+M$5435&gt;0,$C5983+$G5983+M$5435,""),IF($G5983-$C5982+M$5435&gt;0,$G5983-$C5982+M$5435,""))</f>
        <v/>
      </c>
      <c r="N5983" s="93">
        <f t="shared" si="450"/>
        <v>7.8</v>
      </c>
      <c r="O5983" s="93" t="str">
        <f t="shared" si="450"/>
        <v/>
      </c>
      <c r="P5983" s="93">
        <f t="shared" si="450"/>
        <v>7.2</v>
      </c>
      <c r="Q5983" s="93">
        <f t="shared" si="450"/>
        <v>7.1</v>
      </c>
      <c r="R5983" s="93">
        <f t="shared" si="450"/>
        <v>2.4</v>
      </c>
      <c r="S5983" s="93">
        <f t="shared" si="450"/>
        <v>2</v>
      </c>
      <c r="T5983" s="93">
        <f t="shared" si="450"/>
        <v>3.5</v>
      </c>
      <c r="U5983" s="93">
        <f t="shared" si="450"/>
        <v>2.8</v>
      </c>
      <c r="V5983" s="93">
        <f t="shared" si="450"/>
        <v>0.3</v>
      </c>
      <c r="W5983" s="93" t="str">
        <f>if(or(B5983=""),K5983,if(or(B5983="CAM",B5983="CHSO",B5983="GWEB",B5983="HAMP",B5983="HP",B5983="LONG",B5983="PRES",B5983="RAD",B5983="SCUP",B5983="UNCA",B5983="WIN",B5983="BELL",B5983="FGCU",B5983="JAX",B5983="KENN",B5983="LIB",B5983="LIP",B5983="STET",B5983="UNA",B5983="UNF",B5983="APP",B5983="ARST",B5983="CCAR",B5983="GAST",B5983="GASO",B5983="TROY",B5983="TXST",B5983="UALR",B5983="ULL",B5983="ULM",B5983="USA",B5983="UTA"),K5982,""))</f>
        <v/>
      </c>
    </row>
    <row r="5984" hidden="1">
      <c r="A5984" s="98">
        <v>44238.0</v>
      </c>
      <c r="B5984" s="102" t="s">
        <v>433</v>
      </c>
      <c r="C5984" s="11"/>
      <c r="D5984" s="11"/>
      <c r="E5984" s="10">
        <v>44.6</v>
      </c>
      <c r="F5984" s="11"/>
      <c r="G5984" s="4">
        <v>2.0</v>
      </c>
      <c r="H5984" s="5">
        <v>112.0</v>
      </c>
      <c r="I5984" s="12">
        <f>if(H5984&lt;0,-H5984/(-H5984+100),100/(H5984+100))/(if(H5984&lt;0,-H5984/(-H5984+100),100/(H5984+100))+if(H5985&lt;0,-H5985/(-H5985+100),100/(H5985+100)))</f>
        <v>0.4516676961</v>
      </c>
      <c r="J5984" s="5">
        <v>60.0</v>
      </c>
      <c r="K5984" s="14" t="str">
        <f>IF(C5984&lt;&gt;"",IF(C5984+G5984&gt;0,C5984+G5984,""),IF(G5984-C5985&gt;0,G5984-C5985,""))</f>
        <v/>
      </c>
      <c r="L5984" s="15" t="str">
        <f>if(K5984&lt;&gt;"",if(J5985-J5984&lt;G5984,1,if(G5984=J5985-J5984,"Push",0)),"")</f>
        <v/>
      </c>
      <c r="M5984" s="93">
        <f t="shared" ref="M5984:V5984" si="451">IF($C5984&lt;&gt;"",IF($C5984+$G5984-M$5435&gt;0,$C5984+$G5984-M$5435,""),IF($G5984-$C5985-M$5435&gt;0,$G5984-$C5985-M$5435,""))</f>
        <v>1.8</v>
      </c>
      <c r="N5984" s="93" t="str">
        <f t="shared" si="451"/>
        <v/>
      </c>
      <c r="O5984" s="93">
        <f t="shared" si="451"/>
        <v>2.7</v>
      </c>
      <c r="P5984" s="93" t="str">
        <f t="shared" si="451"/>
        <v/>
      </c>
      <c r="Q5984" s="93" t="str">
        <f t="shared" si="451"/>
        <v/>
      </c>
      <c r="R5984" s="93" t="str">
        <f t="shared" si="451"/>
        <v/>
      </c>
      <c r="S5984" s="93" t="str">
        <f t="shared" si="451"/>
        <v/>
      </c>
      <c r="T5984" s="93" t="str">
        <f t="shared" si="451"/>
        <v/>
      </c>
      <c r="U5984" s="93" t="str">
        <f t="shared" si="451"/>
        <v/>
      </c>
      <c r="V5984" s="93">
        <f t="shared" si="451"/>
        <v>0.9</v>
      </c>
      <c r="W5984" s="93" t="str">
        <f>if(or(B5984=""),K5984,if(or(B5984="CAM",B5984="CHSO",B5984="GWEB",B5984="HAMP",B5984="HP",B5984="LONG",B5984="PRES",B5984="RAD",B5984="SCUP",B5984="UNCA",B5984="WIN",B5984="BELL",B5984="FGCU",B5984="JAX",B5984="KENN",B5984="LIB",B5984="LIP",B5984="STET",B5984="UNA",B5984="UNF",B5984="APP",B5984="ARST",B5984="CCAR",B5984="GAST",B5984="GASO",B5984="TROY",B5984="TXST",B5984="UALR",B5984="ULL",B5984="ULM",B5984="USA",B5984="UTA"),K5985,""))</f>
        <v/>
      </c>
    </row>
    <row r="5985" hidden="1">
      <c r="B5985" s="97" t="s">
        <v>139</v>
      </c>
      <c r="C5985" s="22">
        <v>3.7</v>
      </c>
      <c r="D5985" s="101">
        <v>0.649</v>
      </c>
      <c r="F5985" s="22"/>
      <c r="G5985" s="4">
        <v>-2.0</v>
      </c>
      <c r="H5985" s="5">
        <v>-134.0</v>
      </c>
      <c r="I5985" s="12">
        <f>if(H5985&lt;0,-H5985/(-H5985+100),100/(H5985+100))/(if(H5985&lt;0,-H5985/(-H5985+100),100/(H5985+100))+if(H5984&lt;0,-H5984/(-H5984+100),100/(H5984+100)))</f>
        <v>0.5483323039</v>
      </c>
      <c r="J5985" s="5">
        <v>66.0</v>
      </c>
      <c r="K5985" s="23">
        <f>IF(C5985&lt;&gt;"",IF(C5985+G5985&gt;0,C5985+G5985,""),IF(G5985-C5984&gt;0,G5985-C5984,""))</f>
        <v>1.7</v>
      </c>
      <c r="L5985" s="15">
        <f>if(K5985&lt;&gt;"",if(J5984-J5985&lt;G5985,1,if(G5985=J5984-J5985,"Push",0)),"")</f>
        <v>1</v>
      </c>
      <c r="M5985" s="93" t="str">
        <f t="shared" ref="M5985:V5985" si="452">IF($C5985&lt;&gt;"",IF($C5985+$G5985+M$5435&gt;0,$C5985+$G5985+M$5435,""),IF($G5985-$C5984+M$5435&gt;0,$G5985-$C5984+M$5435,""))</f>
        <v/>
      </c>
      <c r="N5985" s="93">
        <f t="shared" si="452"/>
        <v>6.6</v>
      </c>
      <c r="O5985" s="93" t="str">
        <f t="shared" si="452"/>
        <v/>
      </c>
      <c r="P5985" s="93">
        <f t="shared" si="452"/>
        <v>6</v>
      </c>
      <c r="Q5985" s="93">
        <f t="shared" si="452"/>
        <v>5.9</v>
      </c>
      <c r="R5985" s="93">
        <f t="shared" si="452"/>
        <v>1.2</v>
      </c>
      <c r="S5985" s="93">
        <f t="shared" si="452"/>
        <v>0.8</v>
      </c>
      <c r="T5985" s="93">
        <f t="shared" si="452"/>
        <v>2.3</v>
      </c>
      <c r="U5985" s="93">
        <f t="shared" si="452"/>
        <v>1.6</v>
      </c>
      <c r="V5985" s="93" t="str">
        <f t="shared" si="452"/>
        <v/>
      </c>
      <c r="W5985" s="93" t="str">
        <f>if(or(B5985=""),K5985,if(or(B5985="CAM",B5985="CHSO",B5985="GWEB",B5985="HAMP",B5985="HP",B5985="LONG",B5985="PRES",B5985="RAD",B5985="SCUP",B5985="UNCA",B5985="WIN",B5985="BELL",B5985="FGCU",B5985="JAX",B5985="KENN",B5985="LIB",B5985="LIP",B5985="STET",B5985="UNA",B5985="UNF",B5985="APP",B5985="ARST",B5985="CCAR",B5985="GAST",B5985="GASO",B5985="TROY",B5985="TXST",B5985="UALR",B5985="ULL",B5985="ULM",B5985="USA",B5985="UTA"),K5984,""))</f>
        <v/>
      </c>
    </row>
    <row r="5986" hidden="1">
      <c r="A5986" s="98">
        <v>44238.0</v>
      </c>
      <c r="B5986" s="102" t="s">
        <v>473</v>
      </c>
      <c r="C5986" s="11">
        <v>3.1</v>
      </c>
      <c r="D5986" s="103">
        <v>0.617</v>
      </c>
      <c r="E5986" s="10">
        <v>39.7</v>
      </c>
      <c r="F5986" s="11"/>
      <c r="G5986" s="4">
        <v>-3.5</v>
      </c>
      <c r="H5986" s="5">
        <v>-175.0</v>
      </c>
      <c r="I5986" s="12">
        <f>if(H5986&lt;0,-H5986/(-H5986+100),100/(H5986+100))/(if(H5986&lt;0,-H5986/(-H5986+100),100/(H5986+100))+if(H5987&lt;0,-H5987/(-H5987+100),100/(H5987+100)))</f>
        <v>0.6072831132</v>
      </c>
      <c r="J5986" s="5">
        <v>62.0</v>
      </c>
      <c r="K5986" s="14" t="str">
        <f>IF(C5986&lt;&gt;"",IF(C5986+G5986&gt;0,C5986+G5986,""),IF(G5986-C5987&gt;0,G5986-C5987,""))</f>
        <v/>
      </c>
      <c r="L5986" s="15" t="str">
        <f>if(K5986&lt;&gt;"",if(J5987-J5986&lt;G5986,1,if(G5986=J5987-J5986,"Push",0)),"")</f>
        <v/>
      </c>
      <c r="M5986" s="93">
        <f t="shared" ref="M5986:V5986" si="453">IF($C5986&lt;&gt;"",IF($C5986+$G5986-M$5435&gt;0,$C5986+$G5986-M$5435,""),IF($G5986-$C5987-M$5435&gt;0,$G5986-$C5987-M$5435,""))</f>
        <v>3.1</v>
      </c>
      <c r="N5986" s="93" t="str">
        <f t="shared" si="453"/>
        <v/>
      </c>
      <c r="O5986" s="93">
        <f t="shared" si="453"/>
        <v>4</v>
      </c>
      <c r="P5986" s="93" t="str">
        <f t="shared" si="453"/>
        <v/>
      </c>
      <c r="Q5986" s="93" t="str">
        <f t="shared" si="453"/>
        <v/>
      </c>
      <c r="R5986" s="93">
        <f t="shared" si="453"/>
        <v>0.1</v>
      </c>
      <c r="S5986" s="93">
        <f t="shared" si="453"/>
        <v>0.5</v>
      </c>
      <c r="T5986" s="93" t="str">
        <f t="shared" si="453"/>
        <v/>
      </c>
      <c r="U5986" s="93" t="str">
        <f t="shared" si="453"/>
        <v/>
      </c>
      <c r="V5986" s="93">
        <f t="shared" si="453"/>
        <v>2.2</v>
      </c>
      <c r="W5986" s="93" t="str">
        <f>if(or(B5986=""),K5986,if(or(B5986="CAM",B5986="CHSO",B5986="GWEB",B5986="HAMP",B5986="HP",B5986="LONG",B5986="PRES",B5986="RAD",B5986="SCUP",B5986="UNCA",B5986="WIN",B5986="BELL",B5986="FGCU",B5986="JAX",B5986="KENN",B5986="LIB",B5986="LIP",B5986="STET",B5986="UNA",B5986="UNF",B5986="APP",B5986="ARST",B5986="CCAR",B5986="GAST",B5986="GASO",B5986="TROY",B5986="TXST",B5986="UALR",B5986="ULL",B5986="ULM",B5986="USA",B5986="UTA"),K5987,""))</f>
        <v/>
      </c>
    </row>
    <row r="5987" hidden="1">
      <c r="B5987" s="97" t="s">
        <v>119</v>
      </c>
      <c r="C5987" s="22"/>
      <c r="D5987" s="22"/>
      <c r="F5987" s="22"/>
      <c r="G5987" s="4">
        <v>3.5</v>
      </c>
      <c r="H5987" s="5">
        <v>143.0</v>
      </c>
      <c r="I5987" s="12">
        <f>if(H5987&lt;0,-H5987/(-H5987+100),100/(H5987+100))/(if(H5987&lt;0,-H5987/(-H5987+100),100/(H5987+100))+if(H5986&lt;0,-H5986/(-H5986+100),100/(H5986+100)))</f>
        <v>0.3927168868</v>
      </c>
      <c r="J5987" s="5">
        <v>46.0</v>
      </c>
      <c r="K5987" s="23">
        <f>IF(C5987&lt;&gt;"",IF(C5987+G5987&gt;0,C5987+G5987,""),IF(G5987-C5986&gt;0,G5987-C5986,""))</f>
        <v>0.4</v>
      </c>
      <c r="L5987" s="15">
        <f>if(K5987&lt;&gt;"",if(J5986-J5987&lt;G5987,1,if(G5987=J5986-J5987,"Push",0)),"")</f>
        <v>0</v>
      </c>
      <c r="M5987" s="93" t="str">
        <f t="shared" ref="M5987:V5987" si="454">IF($C5987&lt;&gt;"",IF($C5987+$G5987+M$5435&gt;0,$C5987+$G5987+M$5435,""),IF($G5987-$C5986+M$5435&gt;0,$G5987-$C5986+M$5435,""))</f>
        <v/>
      </c>
      <c r="N5987" s="93">
        <f t="shared" si="454"/>
        <v>5.3</v>
      </c>
      <c r="O5987" s="93" t="str">
        <f t="shared" si="454"/>
        <v/>
      </c>
      <c r="P5987" s="93">
        <f t="shared" si="454"/>
        <v>4.7</v>
      </c>
      <c r="Q5987" s="93">
        <f t="shared" si="454"/>
        <v>4.6</v>
      </c>
      <c r="R5987" s="93" t="str">
        <f t="shared" si="454"/>
        <v/>
      </c>
      <c r="S5987" s="93" t="str">
        <f t="shared" si="454"/>
        <v/>
      </c>
      <c r="T5987" s="93">
        <f t="shared" si="454"/>
        <v>1</v>
      </c>
      <c r="U5987" s="93">
        <f t="shared" si="454"/>
        <v>0.3</v>
      </c>
      <c r="V5987" s="93" t="str">
        <f t="shared" si="454"/>
        <v/>
      </c>
      <c r="W5987" s="93" t="str">
        <f>if(or(B5987=""),K5987,if(or(B5987="CAM",B5987="CHSO",B5987="GWEB",B5987="HAMP",B5987="HP",B5987="LONG",B5987="PRES",B5987="RAD",B5987="SCUP",B5987="UNCA",B5987="WIN",B5987="BELL",B5987="FGCU",B5987="JAX",B5987="KENN",B5987="LIB",B5987="LIP",B5987="STET",B5987="UNA",B5987="UNF",B5987="APP",B5987="ARST",B5987="CCAR",B5987="GAST",B5987="GASO",B5987="TROY",B5987="TXST",B5987="UALR",B5987="ULL",B5987="ULM",B5987="USA",B5987="UTA"),K5986,""))</f>
        <v/>
      </c>
    </row>
    <row r="5988" hidden="1">
      <c r="A5988" s="98">
        <v>44238.0</v>
      </c>
      <c r="B5988" s="102" t="s">
        <v>383</v>
      </c>
      <c r="C5988" s="11"/>
      <c r="D5988" s="11"/>
      <c r="E5988" s="10">
        <v>38.5</v>
      </c>
      <c r="F5988" s="11"/>
      <c r="G5988" s="4">
        <v>4.0</v>
      </c>
      <c r="H5988" s="5">
        <v>155.0</v>
      </c>
      <c r="I5988" s="12">
        <f>if(H5988&lt;0,-H5988/(-H5988+100),100/(H5988+100))/(if(H5988&lt;0,-H5988/(-H5988+100),100/(H5988+100))+if(H5989&lt;0,-H5989/(-H5989+100),100/(H5989+100)))</f>
        <v>0.3761673024</v>
      </c>
      <c r="J5988" s="5">
        <v>70.0</v>
      </c>
      <c r="K5988" s="14" t="str">
        <f>IF(C5988&lt;&gt;"",IF(C5988+G5988&gt;0,C5988+G5988,""),IF(G5988-C5989&gt;0,G5988-C5989,""))</f>
        <v/>
      </c>
      <c r="L5988" s="15" t="str">
        <f>if(K5988&lt;&gt;"",if(J5989-J5988&lt;G5988,1,if(G5988=J5989-J5988,"Push",0)),"")</f>
        <v/>
      </c>
      <c r="M5988" s="93">
        <f t="shared" ref="M5988:V5988" si="455">IF($C5988&lt;&gt;"",IF($C5988+$G5988-M$5435&gt;0,$C5988+$G5988-M$5435,""),IF($G5988-$C5989-M$5435&gt;0,$G5988-$C5989-M$5435,""))</f>
        <v>3.4</v>
      </c>
      <c r="N5988" s="93" t="str">
        <f t="shared" si="455"/>
        <v/>
      </c>
      <c r="O5988" s="93">
        <f t="shared" si="455"/>
        <v>4.3</v>
      </c>
      <c r="P5988" s="93" t="str">
        <f t="shared" si="455"/>
        <v/>
      </c>
      <c r="Q5988" s="93" t="str">
        <f t="shared" si="455"/>
        <v/>
      </c>
      <c r="R5988" s="93">
        <f t="shared" si="455"/>
        <v>0.4</v>
      </c>
      <c r="S5988" s="93">
        <f t="shared" si="455"/>
        <v>0.8</v>
      </c>
      <c r="T5988" s="93" t="str">
        <f t="shared" si="455"/>
        <v/>
      </c>
      <c r="U5988" s="93">
        <f t="shared" si="455"/>
        <v>0</v>
      </c>
      <c r="V5988" s="93">
        <f t="shared" si="455"/>
        <v>2.5</v>
      </c>
      <c r="W5988" s="93" t="str">
        <f>if(or(B5988=""),K5988,if(or(B5988="CAM",B5988="CHSO",B5988="GWEB",B5988="HAMP",B5988="HP",B5988="LONG",B5988="PRES",B5988="RAD",B5988="SCUP",B5988="UNCA",B5988="WIN",B5988="BELL",B5988="FGCU",B5988="JAX",B5988="KENN",B5988="LIB",B5988="LIP",B5988="STET",B5988="UNA",B5988="UNF",B5988="APP",B5988="ARST",B5988="CCAR",B5988="GAST",B5988="GASO",B5988="TROY",B5988="TXST",B5988="UALR",B5988="ULL",B5988="ULM",B5988="USA",B5988="UTA"),K5989,""))</f>
        <v/>
      </c>
    </row>
    <row r="5989" hidden="1">
      <c r="B5989" s="97" t="s">
        <v>109</v>
      </c>
      <c r="C5989" s="22">
        <v>4.1</v>
      </c>
      <c r="D5989" s="101">
        <v>0.643</v>
      </c>
      <c r="F5989" s="22"/>
      <c r="G5989" s="4">
        <v>-4.0</v>
      </c>
      <c r="H5989" s="5">
        <v>-186.0</v>
      </c>
      <c r="I5989" s="12">
        <f>if(H5989&lt;0,-H5989/(-H5989+100),100/(H5989+100))/(if(H5989&lt;0,-H5989/(-H5989+100),100/(H5989+100))+if(H5988&lt;0,-H5988/(-H5988+100),100/(H5988+100)))</f>
        <v>0.6238326976</v>
      </c>
      <c r="J5989" s="5">
        <v>67.0</v>
      </c>
      <c r="K5989" s="23">
        <f>IF(C5989&lt;&gt;"",IF(C5989+G5989&gt;0,C5989+G5989,""),IF(G5989-C5988&gt;0,G5989-C5988,""))</f>
        <v>0.1</v>
      </c>
      <c r="L5989" s="15">
        <f>if(K5989&lt;&gt;"",if(J5988-J5989&lt;G5989,1,if(G5989=J5988-J5989,"Push",0)),"")</f>
        <v>0</v>
      </c>
      <c r="M5989" s="93" t="str">
        <f t="shared" ref="M5989:V5989" si="456">IF($C5989&lt;&gt;"",IF($C5989+$G5989+M$5435&gt;0,$C5989+$G5989+M$5435,""),IF($G5989-$C5988+M$5435&gt;0,$G5989-$C5988+M$5435,""))</f>
        <v/>
      </c>
      <c r="N5989" s="93">
        <f t="shared" si="456"/>
        <v>5</v>
      </c>
      <c r="O5989" s="93" t="str">
        <f t="shared" si="456"/>
        <v/>
      </c>
      <c r="P5989" s="93">
        <f t="shared" si="456"/>
        <v>4.4</v>
      </c>
      <c r="Q5989" s="93">
        <f t="shared" si="456"/>
        <v>4.3</v>
      </c>
      <c r="R5989" s="93" t="str">
        <f t="shared" si="456"/>
        <v/>
      </c>
      <c r="S5989" s="93" t="str">
        <f t="shared" si="456"/>
        <v/>
      </c>
      <c r="T5989" s="93">
        <f t="shared" si="456"/>
        <v>0.7</v>
      </c>
      <c r="U5989" s="93" t="str">
        <f t="shared" si="456"/>
        <v/>
      </c>
      <c r="V5989" s="93" t="str">
        <f t="shared" si="456"/>
        <v/>
      </c>
      <c r="W5989" s="93" t="str">
        <f>if(or(B5989=""),K5989,if(or(B5989="CAM",B5989="CHSO",B5989="GWEB",B5989="HAMP",B5989="HP",B5989="LONG",B5989="PRES",B5989="RAD",B5989="SCUP",B5989="UNCA",B5989="WIN",B5989="BELL",B5989="FGCU",B5989="JAX",B5989="KENN",B5989="LIB",B5989="LIP",B5989="STET",B5989="UNA",B5989="UNF",B5989="APP",B5989="ARST",B5989="CCAR",B5989="GAST",B5989="GASO",B5989="TROY",B5989="TXST",B5989="UALR",B5989="ULL",B5989="ULM",B5989="USA",B5989="UTA"),K5988,""))</f>
        <v/>
      </c>
    </row>
    <row r="5990" hidden="1">
      <c r="A5990" s="98">
        <v>44238.0</v>
      </c>
      <c r="B5990" s="102" t="s">
        <v>257</v>
      </c>
      <c r="C5990" s="11"/>
      <c r="D5990" s="11"/>
      <c r="E5990" s="10">
        <v>37.2</v>
      </c>
      <c r="F5990" s="11"/>
      <c r="G5990" s="4">
        <v>6.0</v>
      </c>
      <c r="H5990" s="5">
        <v>215.0</v>
      </c>
      <c r="I5990" s="12">
        <f>if(H5990&lt;0,-H5990/(-H5990+100),100/(H5990+100))/(if(H5990&lt;0,-H5990/(-H5990+100),100/(H5990+100))+if(H5991&lt;0,-H5991/(-H5991+100),100/(H5991+100)))</f>
        <v>0.3021148036</v>
      </c>
      <c r="J5990" s="5">
        <v>70.0</v>
      </c>
      <c r="K5990" s="14" t="str">
        <f>IF(C5990&lt;&gt;"",IF(C5990+G5990&gt;0,C5990+G5990,""),IF(G5990-C5991&gt;0,G5990-C5991,""))</f>
        <v/>
      </c>
      <c r="L5990" s="15" t="str">
        <f>if(K5990&lt;&gt;"",if(J5991-J5990&lt;G5990,1,if(G5990=J5991-J5990,"Push",0)),"")</f>
        <v/>
      </c>
      <c r="M5990" s="93">
        <f t="shared" ref="M5990:V5990" si="457">IF($C5990&lt;&gt;"",IF($C5990+$G5990-M$5435&gt;0,$C5990+$G5990-M$5435,""),IF($G5990-$C5991-M$5435&gt;0,$G5990-$C5991-M$5435,""))</f>
        <v>2.8</v>
      </c>
      <c r="N5990" s="93" t="str">
        <f t="shared" si="457"/>
        <v/>
      </c>
      <c r="O5990" s="93">
        <f t="shared" si="457"/>
        <v>3.7</v>
      </c>
      <c r="P5990" s="93" t="str">
        <f t="shared" si="457"/>
        <v/>
      </c>
      <c r="Q5990" s="93" t="str">
        <f t="shared" si="457"/>
        <v/>
      </c>
      <c r="R5990" s="93" t="str">
        <f t="shared" si="457"/>
        <v/>
      </c>
      <c r="S5990" s="93">
        <f t="shared" si="457"/>
        <v>0.2</v>
      </c>
      <c r="T5990" s="93" t="str">
        <f t="shared" si="457"/>
        <v/>
      </c>
      <c r="U5990" s="93" t="str">
        <f t="shared" si="457"/>
        <v/>
      </c>
      <c r="V5990" s="93">
        <f t="shared" si="457"/>
        <v>1.9</v>
      </c>
      <c r="W5990" s="93">
        <f>if(or(B5990=""),K5990,if(or(B5990="CAM",B5990="CHSO",B5990="GWEB",B5990="HAMP",B5990="HP",B5990="LONG",B5990="PRES",B5990="RAD",B5990="SCUP",B5990="UNCA",B5990="WIN",B5990="BELL",B5990="FGCU",B5990="JAX",B5990="KENN",B5990="LIB",B5990="LIP",B5990="STET",B5990="UNA",B5990="UNF",B5990="APP",B5990="ARST",B5990="CCAR",B5990="GAST",B5990="GASO",B5990="TROY",B5990="TXST",B5990="UALR",B5990="ULL",B5990="ULM",B5990="USA",B5990="UTA"),K5991,""))</f>
        <v>0.7</v>
      </c>
    </row>
    <row r="5991" hidden="1">
      <c r="B5991" s="97" t="s">
        <v>162</v>
      </c>
      <c r="C5991" s="22">
        <v>6.7</v>
      </c>
      <c r="D5991" s="101">
        <v>0.746</v>
      </c>
      <c r="F5991" s="22"/>
      <c r="G5991" s="4">
        <v>-6.0</v>
      </c>
      <c r="H5991" s="5">
        <v>-275.0</v>
      </c>
      <c r="I5991" s="12">
        <f>if(H5991&lt;0,-H5991/(-H5991+100),100/(H5991+100))/(if(H5991&lt;0,-H5991/(-H5991+100),100/(H5991+100))+if(H5990&lt;0,-H5990/(-H5990+100),100/(H5990+100)))</f>
        <v>0.6978851964</v>
      </c>
      <c r="J5991" s="5">
        <v>73.0</v>
      </c>
      <c r="K5991" s="23">
        <f>IF(C5991&lt;&gt;"",IF(C5991+G5991&gt;0,C5991+G5991,""),IF(G5991-C5990&gt;0,G5991-C5990,""))</f>
        <v>0.7</v>
      </c>
      <c r="L5991" s="15">
        <f>if(K5991&lt;&gt;"",if(J5990-J5991&lt;G5991,1,if(G5991=J5990-J5991,"Push",0)),"")</f>
        <v>0</v>
      </c>
      <c r="M5991" s="93" t="str">
        <f t="shared" ref="M5991:V5991" si="458">IF($C5991&lt;&gt;"",IF($C5991+$G5991+M$5435&gt;0,$C5991+$G5991+M$5435,""),IF($G5991-$C5990+M$5435&gt;0,$G5991-$C5990+M$5435,""))</f>
        <v/>
      </c>
      <c r="N5991" s="93">
        <f t="shared" si="458"/>
        <v>5.6</v>
      </c>
      <c r="O5991" s="93" t="str">
        <f t="shared" si="458"/>
        <v/>
      </c>
      <c r="P5991" s="93">
        <f t="shared" si="458"/>
        <v>5</v>
      </c>
      <c r="Q5991" s="93">
        <f t="shared" si="458"/>
        <v>4.9</v>
      </c>
      <c r="R5991" s="93">
        <f t="shared" si="458"/>
        <v>0.2</v>
      </c>
      <c r="S5991" s="93" t="str">
        <f t="shared" si="458"/>
        <v/>
      </c>
      <c r="T5991" s="93">
        <f t="shared" si="458"/>
        <v>1.3</v>
      </c>
      <c r="U5991" s="93">
        <f t="shared" si="458"/>
        <v>0.6</v>
      </c>
      <c r="V5991" s="93" t="str">
        <f t="shared" si="458"/>
        <v/>
      </c>
      <c r="W5991" s="93" t="str">
        <f>if(or(B5991=""),K5991,if(or(B5991="CAM",B5991="CHSO",B5991="GWEB",B5991="HAMP",B5991="HP",B5991="LONG",B5991="PRES",B5991="RAD",B5991="SCUP",B5991="UNCA",B5991="WIN",B5991="BELL",B5991="FGCU",B5991="JAX",B5991="KENN",B5991="LIB",B5991="LIP",B5991="STET",B5991="UNA",B5991="UNF",B5991="APP",B5991="ARST",B5991="CCAR",B5991="GAST",B5991="GASO",B5991="TROY",B5991="TXST",B5991="UALR",B5991="ULL",B5991="ULM",B5991="USA",B5991="UTA"),K5990,""))</f>
        <v/>
      </c>
    </row>
    <row r="5992" hidden="1">
      <c r="A5992" s="98">
        <v>44238.0</v>
      </c>
      <c r="B5992" s="102" t="s">
        <v>198</v>
      </c>
      <c r="C5992" s="11"/>
      <c r="D5992" s="11"/>
      <c r="E5992" s="10">
        <v>28.8</v>
      </c>
      <c r="F5992" s="11"/>
      <c r="G5992" s="4">
        <v>3.5</v>
      </c>
      <c r="H5992" s="5">
        <v>143.0</v>
      </c>
      <c r="I5992" s="12">
        <f>if(H5992&lt;0,-H5992/(-H5992+100),100/(H5992+100))/(if(H5992&lt;0,-H5992/(-H5992+100),100/(H5992+100))+if(H5993&lt;0,-H5993/(-H5993+100),100/(H5993+100)))</f>
        <v>0.3927168868</v>
      </c>
      <c r="J5992" s="5">
        <v>71.0</v>
      </c>
      <c r="K5992" s="14" t="str">
        <f>IF(C5992&lt;&gt;"",IF(C5992+G5992&gt;0,C5992+G5992,""),IF(G5992-C5993&gt;0,G5992-C5993,""))</f>
        <v/>
      </c>
      <c r="L5992" s="15" t="str">
        <f>if(K5992&lt;&gt;"",if(J5993-J5992&lt;G5992,1,if(G5992=J5993-J5992,"Push",0)),"")</f>
        <v/>
      </c>
      <c r="M5992" s="93" t="str">
        <f t="shared" ref="M5992:V5992" si="459">IF($C5992&lt;&gt;"",IF($C5992+$G5992-M$5435&gt;0,$C5992+$G5992-M$5435,""),IF($G5992-$C5993-M$5435&gt;0,$G5992-$C5993-M$5435,""))</f>
        <v/>
      </c>
      <c r="N5992" s="93" t="str">
        <f t="shared" si="459"/>
        <v/>
      </c>
      <c r="O5992" s="93" t="str">
        <f t="shared" si="459"/>
        <v/>
      </c>
      <c r="P5992" s="93" t="str">
        <f t="shared" si="459"/>
        <v/>
      </c>
      <c r="Q5992" s="93" t="str">
        <f t="shared" si="459"/>
        <v/>
      </c>
      <c r="R5992" s="93" t="str">
        <f t="shared" si="459"/>
        <v/>
      </c>
      <c r="S5992" s="93" t="str">
        <f t="shared" si="459"/>
        <v/>
      </c>
      <c r="T5992" s="93" t="str">
        <f t="shared" si="459"/>
        <v/>
      </c>
      <c r="U5992" s="93" t="str">
        <f t="shared" si="459"/>
        <v/>
      </c>
      <c r="V5992" s="93" t="str">
        <f t="shared" si="459"/>
        <v/>
      </c>
      <c r="W5992" s="93">
        <f>if(or(B5992=""),K5992,if(or(B5992="CAM",B5992="CHSO",B5992="GWEB",B5992="HAMP",B5992="HP",B5992="LONG",B5992="PRES",B5992="RAD",B5992="SCUP",B5992="UNCA",B5992="WIN",B5992="BELL",B5992="FGCU",B5992="JAX",B5992="KENN",B5992="LIB",B5992="LIP",B5992="STET",B5992="UNA",B5992="UNF",B5992="APP",B5992="ARST",B5992="CCAR",B5992="GAST",B5992="GASO",B5992="TROY",B5992="TXST",B5992="UALR",B5992="ULL",B5992="ULM",B5992="USA",B5992="UTA"),K5993,""))</f>
        <v>5.9</v>
      </c>
    </row>
    <row r="5993" hidden="1">
      <c r="B5993" s="97" t="s">
        <v>315</v>
      </c>
      <c r="C5993" s="22">
        <v>9.4</v>
      </c>
      <c r="D5993" s="101">
        <v>0.815</v>
      </c>
      <c r="F5993" s="22"/>
      <c r="G5993" s="4">
        <v>-3.5</v>
      </c>
      <c r="H5993" s="5">
        <v>-175.0</v>
      </c>
      <c r="I5993" s="12">
        <f>if(H5993&lt;0,-H5993/(-H5993+100),100/(H5993+100))/(if(H5993&lt;0,-H5993/(-H5993+100),100/(H5993+100))+if(H5992&lt;0,-H5992/(-H5992+100),100/(H5992+100)))</f>
        <v>0.6072831132</v>
      </c>
      <c r="J5993" s="5">
        <v>72.0</v>
      </c>
      <c r="K5993" s="23">
        <f>IF(C5993&lt;&gt;"",IF(C5993+G5993&gt;0,C5993+G5993,""),IF(G5993-C5992&gt;0,G5993-C5992,""))</f>
        <v>5.9</v>
      </c>
      <c r="L5993" s="15">
        <f>if(K5993&lt;&gt;"",if(J5992-J5993&lt;G5993,1,if(G5993=J5992-J5993,"Push",0)),"")</f>
        <v>0</v>
      </c>
      <c r="M5993" s="93">
        <f t="shared" ref="M5993:V5993" si="460">IF($C5993&lt;&gt;"",IF($C5993+$G5993+M$5435&gt;0,$C5993+$G5993+M$5435,""),IF($G5993-$C5992+M$5435&gt;0,$G5993-$C5992+M$5435,""))</f>
        <v>2.4</v>
      </c>
      <c r="N5993" s="93">
        <f t="shared" si="460"/>
        <v>10.8</v>
      </c>
      <c r="O5993" s="93">
        <f t="shared" si="460"/>
        <v>1.5</v>
      </c>
      <c r="P5993" s="93">
        <f t="shared" si="460"/>
        <v>10.2</v>
      </c>
      <c r="Q5993" s="93">
        <f t="shared" si="460"/>
        <v>10.1</v>
      </c>
      <c r="R5993" s="93">
        <f t="shared" si="460"/>
        <v>5.4</v>
      </c>
      <c r="S5993" s="93">
        <f t="shared" si="460"/>
        <v>5</v>
      </c>
      <c r="T5993" s="93">
        <f t="shared" si="460"/>
        <v>6.5</v>
      </c>
      <c r="U5993" s="93">
        <f t="shared" si="460"/>
        <v>5.8</v>
      </c>
      <c r="V5993" s="93">
        <f t="shared" si="460"/>
        <v>3.3</v>
      </c>
      <c r="W5993" s="93" t="str">
        <f>if(or(B5993=""),K5993,if(or(B5993="CAM",B5993="CHSO",B5993="GWEB",B5993="HAMP",B5993="HP",B5993="LONG",B5993="PRES",B5993="RAD",B5993="SCUP",B5993="UNCA",B5993="WIN",B5993="BELL",B5993="FGCU",B5993="JAX",B5993="KENN",B5993="LIB",B5993="LIP",B5993="STET",B5993="UNA",B5993="UNF",B5993="APP",B5993="ARST",B5993="CCAR",B5993="GAST",B5993="GASO",B5993="TROY",B5993="TXST",B5993="UALR",B5993="ULL",B5993="ULM",B5993="USA",B5993="UTA"),K5992,""))</f>
        <v/>
      </c>
    </row>
    <row r="5994" hidden="1">
      <c r="A5994" s="98">
        <v>44238.0</v>
      </c>
      <c r="B5994" s="102" t="s">
        <v>28</v>
      </c>
      <c r="C5994" s="11"/>
      <c r="D5994" s="11"/>
      <c r="E5994" s="10">
        <v>67.1</v>
      </c>
      <c r="F5994" s="11"/>
      <c r="G5994" s="4">
        <v>11.5</v>
      </c>
      <c r="H5994" s="5">
        <v>540.0</v>
      </c>
      <c r="I5994" s="12">
        <f>if(H5994&lt;0,-H5994/(-H5994+100),100/(H5994+100))/(if(H5994&lt;0,-H5994/(-H5994+100),100/(H5994+100))+if(H5995&lt;0,-H5995/(-H5995+100),100/(H5995+100)))</f>
        <v>0.148909062</v>
      </c>
      <c r="J5994" s="5">
        <v>61.0</v>
      </c>
      <c r="K5994" s="14">
        <f>IF(C5994&lt;&gt;"",IF(C5994+G5994&gt;0,C5994+G5994,""),IF(G5994-C5995&gt;0,G5994-C5995,""))</f>
        <v>0.1</v>
      </c>
      <c r="L5994" s="15">
        <f>if(K5994&lt;&gt;"",if(J5995-J5994&lt;G5994,1,if(G5994=J5995-J5994,"Push",0)),"")</f>
        <v>1</v>
      </c>
      <c r="M5994" s="93">
        <f t="shared" ref="M5994:V5994" si="461">IF($C5994&lt;&gt;"",IF($C5994+$G5994-M$5435&gt;0,$C5994+$G5994-M$5435,""),IF($G5994-$C5995-M$5435&gt;0,$G5994-$C5995-M$5435,""))</f>
        <v>3.6</v>
      </c>
      <c r="N5994" s="93" t="str">
        <f t="shared" si="461"/>
        <v/>
      </c>
      <c r="O5994" s="93">
        <f t="shared" si="461"/>
        <v>4.5</v>
      </c>
      <c r="P5994" s="93" t="str">
        <f t="shared" si="461"/>
        <v/>
      </c>
      <c r="Q5994" s="93" t="str">
        <f t="shared" si="461"/>
        <v/>
      </c>
      <c r="R5994" s="93">
        <f t="shared" si="461"/>
        <v>0.6</v>
      </c>
      <c r="S5994" s="93">
        <f t="shared" si="461"/>
        <v>1</v>
      </c>
      <c r="T5994" s="93" t="str">
        <f t="shared" si="461"/>
        <v/>
      </c>
      <c r="U5994" s="93">
        <f t="shared" si="461"/>
        <v>0.2</v>
      </c>
      <c r="V5994" s="93">
        <f t="shared" si="461"/>
        <v>2.7</v>
      </c>
      <c r="W5994" s="93" t="str">
        <f>if(or(B5994=""),K5994,if(or(B5994="CAM",B5994="CHSO",B5994="GWEB",B5994="HAMP",B5994="HP",B5994="LONG",B5994="PRES",B5994="RAD",B5994="SCUP",B5994="UNCA",B5994="WIN",B5994="BELL",B5994="FGCU",B5994="JAX",B5994="KENN",B5994="LIB",B5994="LIP",B5994="STET",B5994="UNA",B5994="UNF",B5994="APP",B5994="ARST",B5994="CCAR",B5994="GAST",B5994="GASO",B5994="TROY",B5994="TXST",B5994="UALR",B5994="ULL",B5994="ULM",B5994="USA",B5994="UTA"),K5995,""))</f>
        <v/>
      </c>
    </row>
    <row r="5995" hidden="1">
      <c r="B5995" s="97" t="s">
        <v>261</v>
      </c>
      <c r="C5995" s="22">
        <v>11.4</v>
      </c>
      <c r="D5995" s="101">
        <v>0.86</v>
      </c>
      <c r="F5995" s="22"/>
      <c r="G5995" s="4">
        <v>-11.5</v>
      </c>
      <c r="H5995" s="5">
        <v>-835.0</v>
      </c>
      <c r="I5995" s="12">
        <f>if(H5995&lt;0,-H5995/(-H5995+100),100/(H5995+100))/(if(H5995&lt;0,-H5995/(-H5995+100),100/(H5995+100))+if(H5994&lt;0,-H5994/(-H5994+100),100/(H5994+100)))</f>
        <v>0.851090938</v>
      </c>
      <c r="J5995" s="5">
        <v>70.0</v>
      </c>
      <c r="K5995" s="23" t="str">
        <f>IF(C5995&lt;&gt;"",IF(C5995+G5995&gt;0,C5995+G5995,""),IF(G5995-C5994&gt;0,G5995-C5994,""))</f>
        <v/>
      </c>
      <c r="L5995" s="15" t="str">
        <f>if(K5995&lt;&gt;"",if(J5994-J5995&lt;G5995,1,if(G5995=J5994-J5995,"Push",0)),"")</f>
        <v/>
      </c>
      <c r="M5995" s="93" t="str">
        <f t="shared" ref="M5995:V5995" si="462">IF($C5995&lt;&gt;"",IF($C5995+$G5995+M$5435&gt;0,$C5995+$G5995+M$5435,""),IF($G5995-$C5994+M$5435&gt;0,$G5995-$C5994+M$5435,""))</f>
        <v/>
      </c>
      <c r="N5995" s="93">
        <f t="shared" si="462"/>
        <v>4.8</v>
      </c>
      <c r="O5995" s="93" t="str">
        <f t="shared" si="462"/>
        <v/>
      </c>
      <c r="P5995" s="93">
        <f t="shared" si="462"/>
        <v>4.2</v>
      </c>
      <c r="Q5995" s="93">
        <f t="shared" si="462"/>
        <v>4.1</v>
      </c>
      <c r="R5995" s="93" t="str">
        <f t="shared" si="462"/>
        <v/>
      </c>
      <c r="S5995" s="93" t="str">
        <f t="shared" si="462"/>
        <v/>
      </c>
      <c r="T5995" s="93">
        <f t="shared" si="462"/>
        <v>0.5</v>
      </c>
      <c r="U5995" s="93" t="str">
        <f t="shared" si="462"/>
        <v/>
      </c>
      <c r="V5995" s="93" t="str">
        <f t="shared" si="462"/>
        <v/>
      </c>
      <c r="W5995" s="93" t="str">
        <f>if(or(B5995=""),K5995,if(or(B5995="CAM",B5995="CHSO",B5995="GWEB",B5995="HAMP",B5995="HP",B5995="LONG",B5995="PRES",B5995="RAD",B5995="SCUP",B5995="UNCA",B5995="WIN",B5995="BELL",B5995="FGCU",B5995="JAX",B5995="KENN",B5995="LIB",B5995="LIP",B5995="STET",B5995="UNA",B5995="UNF",B5995="APP",B5995="ARST",B5995="CCAR",B5995="GAST",B5995="GASO",B5995="TROY",B5995="TXST",B5995="UALR",B5995="ULL",B5995="ULM",B5995="USA",B5995="UTA"),K5994,""))</f>
        <v/>
      </c>
    </row>
    <row r="5996" hidden="1">
      <c r="A5996" s="98">
        <v>44238.0</v>
      </c>
      <c r="B5996" s="102" t="s">
        <v>349</v>
      </c>
      <c r="C5996" s="11"/>
      <c r="D5996" s="11"/>
      <c r="E5996" s="10">
        <v>30.4</v>
      </c>
      <c r="F5996" s="11"/>
      <c r="G5996" s="4">
        <v>9.5</v>
      </c>
      <c r="H5996" s="5">
        <v>390.0</v>
      </c>
      <c r="I5996" s="12">
        <f>if(H5996&lt;0,-H5996/(-H5996+100),100/(H5996+100))/(if(H5996&lt;0,-H5996/(-H5996+100),100/(H5996+100))+if(H5997&lt;0,-H5997/(-H5997+100),100/(H5997+100)))</f>
        <v>0.1952277657</v>
      </c>
      <c r="J5996" s="5">
        <v>72.0</v>
      </c>
      <c r="K5996" s="14">
        <f>IF(C5996&lt;&gt;"",IF(C5996+G5996&gt;0,C5996+G5996,""),IF(G5996-C5997&gt;0,G5996-C5997,""))</f>
        <v>1.7</v>
      </c>
      <c r="L5996" s="15">
        <f>if(K5996&lt;&gt;"",if(J5997-J5996&lt;G5996,1,if(G5996=J5997-J5996,"Push",0)),"")</f>
        <v>1</v>
      </c>
      <c r="M5996" s="93">
        <f t="shared" ref="M5996:V5996" si="463">IF($C5996&lt;&gt;"",IF($C5996+$G5996-M$5435&gt;0,$C5996+$G5996-M$5435,""),IF($G5996-$C5997-M$5435&gt;0,$G5996-$C5997-M$5435,""))</f>
        <v>5.2</v>
      </c>
      <c r="N5996" s="93" t="str">
        <f t="shared" si="463"/>
        <v/>
      </c>
      <c r="O5996" s="93">
        <f t="shared" si="463"/>
        <v>6.1</v>
      </c>
      <c r="P5996" s="93" t="str">
        <f t="shared" si="463"/>
        <v/>
      </c>
      <c r="Q5996" s="93" t="str">
        <f t="shared" si="463"/>
        <v/>
      </c>
      <c r="R5996" s="93">
        <f t="shared" si="463"/>
        <v>2.2</v>
      </c>
      <c r="S5996" s="93">
        <f t="shared" si="463"/>
        <v>2.6</v>
      </c>
      <c r="T5996" s="93">
        <f t="shared" si="463"/>
        <v>1.1</v>
      </c>
      <c r="U5996" s="93">
        <f t="shared" si="463"/>
        <v>1.8</v>
      </c>
      <c r="V5996" s="93">
        <f t="shared" si="463"/>
        <v>4.3</v>
      </c>
      <c r="W5996" s="93" t="str">
        <f>if(or(B5996=""),K5996,if(or(B5996="CAM",B5996="CHSO",B5996="GWEB",B5996="HAMP",B5996="HP",B5996="LONG",B5996="PRES",B5996="RAD",B5996="SCUP",B5996="UNCA",B5996="WIN",B5996="BELL",B5996="FGCU",B5996="JAX",B5996="KENN",B5996="LIB",B5996="LIP",B5996="STET",B5996="UNA",B5996="UNF",B5996="APP",B5996="ARST",B5996="CCAR",B5996="GAST",B5996="GASO",B5996="TROY",B5996="TXST",B5996="UALR",B5996="ULL",B5996="ULM",B5996="USA",B5996="UTA"),K5997,""))</f>
        <v/>
      </c>
    </row>
    <row r="5997" hidden="1">
      <c r="B5997" s="97" t="s">
        <v>278</v>
      </c>
      <c r="C5997" s="22">
        <v>7.8</v>
      </c>
      <c r="D5997" s="101">
        <v>0.765</v>
      </c>
      <c r="F5997" s="22"/>
      <c r="G5997" s="4">
        <v>-9.5</v>
      </c>
      <c r="H5997" s="5">
        <v>-530.0</v>
      </c>
      <c r="I5997" s="12">
        <f>if(H5997&lt;0,-H5997/(-H5997+100),100/(H5997+100))/(if(H5997&lt;0,-H5997/(-H5997+100),100/(H5997+100))+if(H5996&lt;0,-H5996/(-H5996+100),100/(H5996+100)))</f>
        <v>0.8047722343</v>
      </c>
      <c r="J5997" s="5">
        <v>66.0</v>
      </c>
      <c r="K5997" s="23" t="str">
        <f>IF(C5997&lt;&gt;"",IF(C5997+G5997&gt;0,C5997+G5997,""),IF(G5997-C5996&gt;0,G5997-C5996,""))</f>
        <v/>
      </c>
      <c r="L5997" s="15" t="str">
        <f>if(K5997&lt;&gt;"",if(J5996-J5997&lt;G5997,1,if(G5997=J5996-J5997,"Push",0)),"")</f>
        <v/>
      </c>
      <c r="M5997" s="93" t="str">
        <f t="shared" ref="M5997:V5997" si="464">IF($C5997&lt;&gt;"",IF($C5997+$G5997+M$5435&gt;0,$C5997+$G5997+M$5435,""),IF($G5997-$C5996+M$5435&gt;0,$G5997-$C5996+M$5435,""))</f>
        <v/>
      </c>
      <c r="N5997" s="93">
        <f t="shared" si="464"/>
        <v>3.2</v>
      </c>
      <c r="O5997" s="93" t="str">
        <f t="shared" si="464"/>
        <v/>
      </c>
      <c r="P5997" s="93">
        <f t="shared" si="464"/>
        <v>2.6</v>
      </c>
      <c r="Q5997" s="93">
        <f t="shared" si="464"/>
        <v>2.5</v>
      </c>
      <c r="R5997" s="93" t="str">
        <f t="shared" si="464"/>
        <v/>
      </c>
      <c r="S5997" s="93" t="str">
        <f t="shared" si="464"/>
        <v/>
      </c>
      <c r="T5997" s="93" t="str">
        <f t="shared" si="464"/>
        <v/>
      </c>
      <c r="U5997" s="93" t="str">
        <f t="shared" si="464"/>
        <v/>
      </c>
      <c r="V5997" s="93" t="str">
        <f t="shared" si="464"/>
        <v/>
      </c>
      <c r="W5997" s="93">
        <f>if(or(B5997=""),K5997,if(or(B5997="CAM",B5997="CHSO",B5997="GWEB",B5997="HAMP",B5997="HP",B5997="LONG",B5997="PRES",B5997="RAD",B5997="SCUP",B5997="UNCA",B5997="WIN",B5997="BELL",B5997="FGCU",B5997="JAX",B5997="KENN",B5997="LIB",B5997="LIP",B5997="STET",B5997="UNA",B5997="UNF",B5997="APP",B5997="ARST",B5997="CCAR",B5997="GAST",B5997="GASO",B5997="TROY",B5997="TXST",B5997="UALR",B5997="ULL",B5997="ULM",B5997="USA",B5997="UTA"),K5996,""))</f>
        <v>1.7</v>
      </c>
    </row>
    <row r="5998" hidden="1">
      <c r="A5998" s="104">
        <v>44238.0</v>
      </c>
      <c r="B5998" s="105" t="s">
        <v>43</v>
      </c>
      <c r="C5998" s="30"/>
      <c r="D5998" s="30"/>
      <c r="E5998" s="29">
        <v>39.1</v>
      </c>
      <c r="F5998" s="30"/>
      <c r="G5998" s="68"/>
      <c r="H5998" s="31"/>
      <c r="I5998" s="32"/>
      <c r="J5998" s="41">
        <v>64.0</v>
      </c>
      <c r="K5998" s="34"/>
      <c r="L5998" s="35"/>
    </row>
    <row r="5999" hidden="1">
      <c r="B5999" s="106" t="s">
        <v>121</v>
      </c>
      <c r="C5999" s="39">
        <v>7.3</v>
      </c>
      <c r="D5999" s="107">
        <v>0.759</v>
      </c>
      <c r="F5999" s="39"/>
      <c r="G5999" s="68"/>
      <c r="H5999" s="31"/>
      <c r="I5999" s="32"/>
      <c r="J5999" s="41">
        <v>76.0</v>
      </c>
      <c r="K5999" s="40"/>
      <c r="L5999" s="35"/>
    </row>
    <row r="6000" hidden="1">
      <c r="A6000" s="98">
        <v>44238.0</v>
      </c>
      <c r="B6000" s="102" t="s">
        <v>329</v>
      </c>
      <c r="C6000" s="11">
        <v>2.7</v>
      </c>
      <c r="D6000" s="103">
        <v>0.596</v>
      </c>
      <c r="E6000" s="10">
        <v>83.1</v>
      </c>
      <c r="F6000" s="11"/>
      <c r="G6000" s="4">
        <v>2.0</v>
      </c>
      <c r="H6000" s="5">
        <v>110.0</v>
      </c>
      <c r="I6000" s="12">
        <f>if(H6000&lt;0,-H6000/(-H6000+100),100/(H6000+100))/(if(H6000&lt;0,-H6000/(-H6000+100),100/(H6000+100))+if(H6001&lt;0,-H6001/(-H6001+100),100/(H6001+100)))</f>
        <v>0.4572564612</v>
      </c>
      <c r="J6000" s="5">
        <v>75.0</v>
      </c>
      <c r="K6000" s="14">
        <f>IF(C6000&lt;&gt;"",IF(C6000+G6000&gt;0,C6000+G6000,""),IF(G6000-C6001&gt;0,G6000-C6001,""))</f>
        <v>4.7</v>
      </c>
      <c r="L6000" s="15">
        <f>if(K6000&lt;&gt;"",if(J6001-J6000&lt;G6000,1,if(G6000=J6001-J6000,"Push",0)),"")</f>
        <v>1</v>
      </c>
      <c r="M6000" s="93">
        <f t="shared" ref="M6000:V6000" si="465">IF($C6000&lt;&gt;"",IF($C6000+$G6000-M$5435&gt;0,$C6000+$G6000-M$5435,""),IF($G6000-$C6001-M$5435&gt;0,$G6000-$C6001-M$5435,""))</f>
        <v>8.2</v>
      </c>
      <c r="N6000" s="93" t="str">
        <f t="shared" si="465"/>
        <v/>
      </c>
      <c r="O6000" s="93">
        <f t="shared" si="465"/>
        <v>9.1</v>
      </c>
      <c r="P6000" s="93">
        <f t="shared" si="465"/>
        <v>0.4</v>
      </c>
      <c r="Q6000" s="93">
        <f t="shared" si="465"/>
        <v>0.5</v>
      </c>
      <c r="R6000" s="93">
        <f t="shared" si="465"/>
        <v>5.2</v>
      </c>
      <c r="S6000" s="93">
        <f t="shared" si="465"/>
        <v>5.6</v>
      </c>
      <c r="T6000" s="93">
        <f t="shared" si="465"/>
        <v>4.1</v>
      </c>
      <c r="U6000" s="93">
        <f t="shared" si="465"/>
        <v>4.8</v>
      </c>
      <c r="V6000" s="93">
        <f t="shared" si="465"/>
        <v>7.3</v>
      </c>
      <c r="W6000" s="93" t="str">
        <f>if(or(B6000=""),K6000,if(or(B6000="CAM",B6000="CHSO",B6000="GWEB",B6000="HAMP",B6000="HP",B6000="LONG",B6000="PRES",B6000="RAD",B6000="SCUP",B6000="UNCA",B6000="WIN",B6000="BELL",B6000="FGCU",B6000="JAX",B6000="KENN",B6000="LIB",B6000="LIP",B6000="STET",B6000="UNA",B6000="UNF",B6000="APP",B6000="ARST",B6000="CCAR",B6000="GAST",B6000="GASO",B6000="TROY",B6000="TXST",B6000="UALR",B6000="ULL",B6000="ULM",B6000="USA",B6000="UTA"),K6001,""))</f>
        <v/>
      </c>
    </row>
    <row r="6001" hidden="1">
      <c r="B6001" s="97" t="s">
        <v>25</v>
      </c>
      <c r="C6001" s="22"/>
      <c r="D6001" s="22"/>
      <c r="F6001" s="22"/>
      <c r="G6001" s="4">
        <v>-2.0</v>
      </c>
      <c r="H6001" s="5">
        <v>-130.0</v>
      </c>
      <c r="I6001" s="12">
        <f>if(H6001&lt;0,-H6001/(-H6001+100),100/(H6001+100))/(if(H6001&lt;0,-H6001/(-H6001+100),100/(H6001+100))+if(H6000&lt;0,-H6000/(-H6000+100),100/(H6000+100)))</f>
        <v>0.5427435388</v>
      </c>
      <c r="J6001" s="5">
        <v>64.0</v>
      </c>
      <c r="K6001" s="23" t="str">
        <f>IF(C6001&lt;&gt;"",IF(C6001+G6001&gt;0,C6001+G6001,""),IF(G6001-C6000&gt;0,G6001-C6000,""))</f>
        <v/>
      </c>
      <c r="L6001" s="15" t="str">
        <f>if(K6001&lt;&gt;"",if(J6000-J6001&lt;G6001,1,if(G6001=J6000-J6001,"Push",0)),"")</f>
        <v/>
      </c>
      <c r="M6001" s="93" t="str">
        <f t="shared" ref="M6001:V6001" si="466">IF($C6001&lt;&gt;"",IF($C6001+$G6001+M$5435&gt;0,$C6001+$G6001+M$5435,""),IF($G6001-$C6000+M$5435&gt;0,$G6001-$C6000+M$5435,""))</f>
        <v/>
      </c>
      <c r="N6001" s="93">
        <f t="shared" si="466"/>
        <v>0.2</v>
      </c>
      <c r="O6001" s="93" t="str">
        <f t="shared" si="466"/>
        <v/>
      </c>
      <c r="P6001" s="93" t="str">
        <f t="shared" si="466"/>
        <v/>
      </c>
      <c r="Q6001" s="93" t="str">
        <f t="shared" si="466"/>
        <v/>
      </c>
      <c r="R6001" s="93" t="str">
        <f t="shared" si="466"/>
        <v/>
      </c>
      <c r="S6001" s="93" t="str">
        <f t="shared" si="466"/>
        <v/>
      </c>
      <c r="T6001" s="93" t="str">
        <f t="shared" si="466"/>
        <v/>
      </c>
      <c r="U6001" s="93" t="str">
        <f t="shared" si="466"/>
        <v/>
      </c>
      <c r="V6001" s="93" t="str">
        <f t="shared" si="466"/>
        <v/>
      </c>
      <c r="W6001" s="93" t="str">
        <f>if(or(B6001=""),K6001,if(or(B6001="CAM",B6001="CHSO",B6001="GWEB",B6001="HAMP",B6001="HP",B6001="LONG",B6001="PRES",B6001="RAD",B6001="SCUP",B6001="UNCA",B6001="WIN",B6001="BELL",B6001="FGCU",B6001="JAX",B6001="KENN",B6001="LIB",B6001="LIP",B6001="STET",B6001="UNA",B6001="UNF",B6001="APP",B6001="ARST",B6001="CCAR",B6001="GAST",B6001="GASO",B6001="TROY",B6001="TXST",B6001="UALR",B6001="ULL",B6001="ULM",B6001="USA",B6001="UTA"),K6000,""))</f>
        <v/>
      </c>
    </row>
    <row r="6002" hidden="1">
      <c r="A6002" s="98">
        <v>44238.0</v>
      </c>
      <c r="B6002" s="102" t="s">
        <v>94</v>
      </c>
      <c r="C6002" s="11"/>
      <c r="D6002" s="11"/>
      <c r="E6002" s="10">
        <v>60.3</v>
      </c>
      <c r="F6002" s="11"/>
      <c r="G6002" s="4">
        <v>12.0</v>
      </c>
      <c r="H6002" s="5">
        <v>550.0</v>
      </c>
      <c r="I6002" s="12">
        <f>if(H6002&lt;0,-H6002/(-H6002+100),100/(H6002+100))/(if(H6002&lt;0,-H6002/(-H6002+100),100/(H6002+100))+if(H6003&lt;0,-H6003/(-H6003+100),100/(H6003+100)))</f>
        <v>0.1469548134</v>
      </c>
      <c r="J6002" s="5">
        <v>74.0</v>
      </c>
      <c r="K6002" s="14">
        <f>IF(C6002&lt;&gt;"",IF(C6002+G6002&gt;0,C6002+G6002,""),IF(G6002-C6003&gt;0,G6002-C6003,""))</f>
        <v>0.6</v>
      </c>
      <c r="L6002" s="15">
        <f>if(K6002&lt;&gt;"",if(J6003-J6002&lt;G6002,1,if(G6002=J6003-J6002,"Push",0)),"")</f>
        <v>0</v>
      </c>
      <c r="M6002" s="93">
        <f t="shared" ref="M6002:V6002" si="467">IF($C6002&lt;&gt;"",IF($C6002+$G6002-M$5435&gt;0,$C6002+$G6002-M$5435,""),IF($G6002-$C6003-M$5435&gt;0,$G6002-$C6003-M$5435,""))</f>
        <v>4.1</v>
      </c>
      <c r="N6002" s="93" t="str">
        <f t="shared" si="467"/>
        <v/>
      </c>
      <c r="O6002" s="93">
        <f t="shared" si="467"/>
        <v>5</v>
      </c>
      <c r="P6002" s="93" t="str">
        <f t="shared" si="467"/>
        <v/>
      </c>
      <c r="Q6002" s="93" t="str">
        <f t="shared" si="467"/>
        <v/>
      </c>
      <c r="R6002" s="93">
        <f t="shared" si="467"/>
        <v>1.1</v>
      </c>
      <c r="S6002" s="93">
        <f t="shared" si="467"/>
        <v>1.5</v>
      </c>
      <c r="T6002" s="93" t="str">
        <f t="shared" si="467"/>
        <v/>
      </c>
      <c r="U6002" s="93">
        <f t="shared" si="467"/>
        <v>0.7</v>
      </c>
      <c r="V6002" s="93">
        <f t="shared" si="467"/>
        <v>3.2</v>
      </c>
      <c r="W6002" s="93" t="str">
        <f>if(or(B6002=""),K6002,if(or(B6002="CAM",B6002="CHSO",B6002="GWEB",B6002="HAMP",B6002="HP",B6002="LONG",B6002="PRES",B6002="RAD",B6002="SCUP",B6002="UNCA",B6002="WIN",B6002="BELL",B6002="FGCU",B6002="JAX",B6002="KENN",B6002="LIB",B6002="LIP",B6002="STET",B6002="UNA",B6002="UNF",B6002="APP",B6002="ARST",B6002="CCAR",B6002="GAST",B6002="GASO",B6002="TROY",B6002="TXST",B6002="UALR",B6002="ULL",B6002="ULM",B6002="USA",B6002="UTA"),K6003,""))</f>
        <v/>
      </c>
    </row>
    <row r="6003" hidden="1">
      <c r="B6003" s="97" t="s">
        <v>234</v>
      </c>
      <c r="C6003" s="22">
        <v>11.4</v>
      </c>
      <c r="D6003" s="101">
        <v>0.839</v>
      </c>
      <c r="F6003" s="22"/>
      <c r="G6003" s="4">
        <v>-12.0</v>
      </c>
      <c r="H6003" s="5">
        <v>-835.0</v>
      </c>
      <c r="I6003" s="12">
        <f>if(H6003&lt;0,-H6003/(-H6003+100),100/(H6003+100))/(if(H6003&lt;0,-H6003/(-H6003+100),100/(H6003+100))+if(H6002&lt;0,-H6002/(-H6002+100),100/(H6002+100)))</f>
        <v>0.8530451866</v>
      </c>
      <c r="J6003" s="5">
        <v>92.0</v>
      </c>
      <c r="K6003" s="23" t="str">
        <f>IF(C6003&lt;&gt;"",IF(C6003+G6003&gt;0,C6003+G6003,""),IF(G6003-C6002&gt;0,G6003-C6002,""))</f>
        <v/>
      </c>
      <c r="L6003" s="15" t="str">
        <f>if(K6003&lt;&gt;"",if(J6002-J6003&lt;G6003,1,if(G6003=J6002-J6003,"Push",0)),"")</f>
        <v/>
      </c>
      <c r="M6003" s="93" t="str">
        <f t="shared" ref="M6003:V6003" si="468">IF($C6003&lt;&gt;"",IF($C6003+$G6003+M$5435&gt;0,$C6003+$G6003+M$5435,""),IF($G6003-$C6002+M$5435&gt;0,$G6003-$C6002+M$5435,""))</f>
        <v/>
      </c>
      <c r="N6003" s="93">
        <f t="shared" si="468"/>
        <v>4.3</v>
      </c>
      <c r="O6003" s="93" t="str">
        <f t="shared" si="468"/>
        <v/>
      </c>
      <c r="P6003" s="93">
        <f t="shared" si="468"/>
        <v>3.7</v>
      </c>
      <c r="Q6003" s="93">
        <f t="shared" si="468"/>
        <v>3.6</v>
      </c>
      <c r="R6003" s="93" t="str">
        <f t="shared" si="468"/>
        <v/>
      </c>
      <c r="S6003" s="93" t="str">
        <f t="shared" si="468"/>
        <v/>
      </c>
      <c r="T6003" s="93">
        <f t="shared" si="468"/>
        <v>0</v>
      </c>
      <c r="U6003" s="93" t="str">
        <f t="shared" si="468"/>
        <v/>
      </c>
      <c r="V6003" s="93" t="str">
        <f t="shared" si="468"/>
        <v/>
      </c>
      <c r="W6003" s="93" t="str">
        <f>if(or(B6003=""),K6003,if(or(B6003="CAM",B6003="CHSO",B6003="GWEB",B6003="HAMP",B6003="HP",B6003="LONG",B6003="PRES",B6003="RAD",B6003="SCUP",B6003="UNCA",B6003="WIN",B6003="BELL",B6003="FGCU",B6003="JAX",B6003="KENN",B6003="LIB",B6003="LIP",B6003="STET",B6003="UNA",B6003="UNF",B6003="APP",B6003="ARST",B6003="CCAR",B6003="GAST",B6003="GASO",B6003="TROY",B6003="TXST",B6003="UALR",B6003="ULL",B6003="ULM",B6003="USA",B6003="UTA"),K6002,""))</f>
        <v/>
      </c>
    </row>
    <row r="6004" hidden="1">
      <c r="A6004" s="104">
        <v>44238.0</v>
      </c>
      <c r="B6004" s="105" t="s">
        <v>157</v>
      </c>
      <c r="C6004" s="30"/>
      <c r="D6004" s="30"/>
      <c r="E6004" s="29">
        <v>38.4</v>
      </c>
      <c r="F6004" s="30"/>
      <c r="G6004" s="68"/>
      <c r="H6004" s="31"/>
      <c r="I6004" s="32"/>
      <c r="J6004" s="41">
        <v>81.0</v>
      </c>
      <c r="K6004" s="34"/>
      <c r="L6004" s="35"/>
    </row>
    <row r="6005" hidden="1">
      <c r="B6005" s="106" t="s">
        <v>107</v>
      </c>
      <c r="C6005" s="39">
        <v>0.2</v>
      </c>
      <c r="D6005" s="107">
        <v>0.509</v>
      </c>
      <c r="F6005" s="39"/>
      <c r="G6005" s="68"/>
      <c r="H6005" s="31"/>
      <c r="I6005" s="32"/>
      <c r="J6005" s="41">
        <v>63.0</v>
      </c>
      <c r="K6005" s="40"/>
      <c r="L6005" s="35"/>
    </row>
    <row r="6006" hidden="1">
      <c r="A6006" s="98">
        <v>44238.0</v>
      </c>
      <c r="B6006" s="102" t="s">
        <v>95</v>
      </c>
      <c r="C6006" s="11">
        <v>7.4</v>
      </c>
      <c r="D6006" s="103">
        <v>0.76</v>
      </c>
      <c r="E6006" s="10">
        <v>36.8</v>
      </c>
      <c r="F6006" s="11"/>
      <c r="G6006" s="4">
        <v>-7.5</v>
      </c>
      <c r="H6006" s="5">
        <v>-360.0</v>
      </c>
      <c r="I6006" s="12">
        <f>if(H6006&lt;0,-H6006/(-H6006+100),100/(H6006+100))/(if(H6006&lt;0,-H6006/(-H6006+100),100/(H6006+100))+if(H6007&lt;0,-H6007/(-H6007+100),100/(H6007+100)))</f>
        <v>0.7483588621</v>
      </c>
      <c r="J6006" s="5">
        <v>79.0</v>
      </c>
      <c r="K6006" s="14" t="str">
        <f>IF(C6006&lt;&gt;"",IF(C6006+G6006&gt;0,C6006+G6006,""),IF(G6006-C6007&gt;0,G6006-C6007,""))</f>
        <v/>
      </c>
      <c r="L6006" s="15" t="str">
        <f>if(K6006&lt;&gt;"",if(J6007-J6006&lt;G6006,1,if(G6006=J6007-J6006,"Push",0)),"")</f>
        <v/>
      </c>
      <c r="M6006" s="93">
        <f t="shared" ref="M6006:V6006" si="469">IF($C6006&lt;&gt;"",IF($C6006+$G6006-M$5435&gt;0,$C6006+$G6006-M$5435,""),IF($G6006-$C6007-M$5435&gt;0,$G6006-$C6007-M$5435,""))</f>
        <v>3.4</v>
      </c>
      <c r="N6006" s="93" t="str">
        <f t="shared" si="469"/>
        <v/>
      </c>
      <c r="O6006" s="93">
        <f t="shared" si="469"/>
        <v>4.3</v>
      </c>
      <c r="P6006" s="93" t="str">
        <f t="shared" si="469"/>
        <v/>
      </c>
      <c r="Q6006" s="93" t="str">
        <f t="shared" si="469"/>
        <v/>
      </c>
      <c r="R6006" s="93">
        <f t="shared" si="469"/>
        <v>0.4</v>
      </c>
      <c r="S6006" s="93">
        <f t="shared" si="469"/>
        <v>0.8</v>
      </c>
      <c r="T6006" s="93" t="str">
        <f t="shared" si="469"/>
        <v/>
      </c>
      <c r="U6006" s="93">
        <f t="shared" si="469"/>
        <v>0</v>
      </c>
      <c r="V6006" s="93">
        <f t="shared" si="469"/>
        <v>2.5</v>
      </c>
      <c r="W6006" s="93" t="str">
        <f>if(or(B6006=""),K6006,if(or(B6006="CAM",B6006="CHSO",B6006="GWEB",B6006="HAMP",B6006="HP",B6006="LONG",B6006="PRES",B6006="RAD",B6006="SCUP",B6006="UNCA",B6006="WIN",B6006="BELL",B6006="FGCU",B6006="JAX",B6006="KENN",B6006="LIB",B6006="LIP",B6006="STET",B6006="UNA",B6006="UNF",B6006="APP",B6006="ARST",B6006="CCAR",B6006="GAST",B6006="GASO",B6006="TROY",B6006="TXST",B6006="UALR",B6006="ULL",B6006="ULM",B6006="USA",B6006="UTA"),K6007,""))</f>
        <v/>
      </c>
    </row>
    <row r="6007" hidden="1">
      <c r="B6007" s="97" t="s">
        <v>382</v>
      </c>
      <c r="C6007" s="22"/>
      <c r="D6007" s="22"/>
      <c r="F6007" s="22"/>
      <c r="G6007" s="4">
        <v>7.5</v>
      </c>
      <c r="H6007" s="5">
        <v>280.0</v>
      </c>
      <c r="I6007" s="12">
        <f>if(H6007&lt;0,-H6007/(-H6007+100),100/(H6007+100))/(if(H6007&lt;0,-H6007/(-H6007+100),100/(H6007+100))+if(H6006&lt;0,-H6006/(-H6006+100),100/(H6006+100)))</f>
        <v>0.2516411379</v>
      </c>
      <c r="J6007" s="5">
        <v>66.0</v>
      </c>
      <c r="K6007" s="23">
        <f>IF(C6007&lt;&gt;"",IF(C6007+G6007&gt;0,C6007+G6007,""),IF(G6007-C6006&gt;0,G6007-C6006,""))</f>
        <v>0.1</v>
      </c>
      <c r="L6007" s="15">
        <f>if(K6007&lt;&gt;"",if(J6006-J6007&lt;G6007,1,if(G6007=J6006-J6007,"Push",0)),"")</f>
        <v>0</v>
      </c>
      <c r="M6007" s="93" t="str">
        <f t="shared" ref="M6007:V6007" si="470">IF($C6007&lt;&gt;"",IF($C6007+$G6007+M$5435&gt;0,$C6007+$G6007+M$5435,""),IF($G6007-$C6006+M$5435&gt;0,$G6007-$C6006+M$5435,""))</f>
        <v/>
      </c>
      <c r="N6007" s="93">
        <f t="shared" si="470"/>
        <v>5</v>
      </c>
      <c r="O6007" s="93" t="str">
        <f t="shared" si="470"/>
        <v/>
      </c>
      <c r="P6007" s="93">
        <f t="shared" si="470"/>
        <v>4.4</v>
      </c>
      <c r="Q6007" s="93">
        <f t="shared" si="470"/>
        <v>4.3</v>
      </c>
      <c r="R6007" s="93" t="str">
        <f t="shared" si="470"/>
        <v/>
      </c>
      <c r="S6007" s="93" t="str">
        <f t="shared" si="470"/>
        <v/>
      </c>
      <c r="T6007" s="93">
        <f t="shared" si="470"/>
        <v>0.7</v>
      </c>
      <c r="U6007" s="93" t="str">
        <f t="shared" si="470"/>
        <v/>
      </c>
      <c r="V6007" s="93" t="str">
        <f t="shared" si="470"/>
        <v/>
      </c>
      <c r="W6007" s="93" t="str">
        <f>if(or(B6007=""),K6007,if(or(B6007="CAM",B6007="CHSO",B6007="GWEB",B6007="HAMP",B6007="HP",B6007="LONG",B6007="PRES",B6007="RAD",B6007="SCUP",B6007="UNCA",B6007="WIN",B6007="BELL",B6007="FGCU",B6007="JAX",B6007="KENN",B6007="LIB",B6007="LIP",B6007="STET",B6007="UNA",B6007="UNF",B6007="APP",B6007="ARST",B6007="CCAR",B6007="GAST",B6007="GASO",B6007="TROY",B6007="TXST",B6007="UALR",B6007="ULL",B6007="ULM",B6007="USA",B6007="UTA"),K6006,""))</f>
        <v/>
      </c>
    </row>
    <row r="6008" hidden="1">
      <c r="A6008" s="98">
        <v>44238.0</v>
      </c>
      <c r="B6008" s="102" t="s">
        <v>186</v>
      </c>
      <c r="C6008" s="11">
        <v>5.4</v>
      </c>
      <c r="D6008" s="103">
        <v>0.724</v>
      </c>
      <c r="E6008" s="10">
        <v>31.0</v>
      </c>
      <c r="F6008" s="11"/>
      <c r="G6008" s="4">
        <v>-5.0</v>
      </c>
      <c r="H6008" s="5">
        <v>-210.0</v>
      </c>
      <c r="I6008" s="12">
        <f>if(H6008&lt;0,-H6008/(-H6008+100),100/(H6008+100))/(if(H6008&lt;0,-H6008/(-H6008+100),100/(H6008+100))+if(H6009&lt;0,-H6009/(-H6009+100),100/(H6009+100)))</f>
        <v>0.6465222349</v>
      </c>
      <c r="J6008" s="5">
        <v>69.0</v>
      </c>
      <c r="K6008" s="14">
        <f>IF(C6008&lt;&gt;"",IF(C6008+G6008&gt;0,C6008+G6008,""),IF(G6008-C6009&gt;0,G6008-C6009,""))</f>
        <v>0.4</v>
      </c>
      <c r="L6008" s="15">
        <f>if(K6008&lt;&gt;"",if(J6009-J6008&lt;G6008,1,if(G6008=J6009-J6008,"Push",0)),"")</f>
        <v>1</v>
      </c>
      <c r="M6008" s="93">
        <f t="shared" ref="M6008:V6008" si="471">IF($C6008&lt;&gt;"",IF($C6008+$G6008-M$5435&gt;0,$C6008+$G6008-M$5435,""),IF($G6008-$C6009-M$5435&gt;0,$G6008-$C6009-M$5435,""))</f>
        <v>3.9</v>
      </c>
      <c r="N6008" s="93" t="str">
        <f t="shared" si="471"/>
        <v/>
      </c>
      <c r="O6008" s="93">
        <f t="shared" si="471"/>
        <v>4.8</v>
      </c>
      <c r="P6008" s="93" t="str">
        <f t="shared" si="471"/>
        <v/>
      </c>
      <c r="Q6008" s="93" t="str">
        <f t="shared" si="471"/>
        <v/>
      </c>
      <c r="R6008" s="93">
        <f t="shared" si="471"/>
        <v>0.9</v>
      </c>
      <c r="S6008" s="93">
        <f t="shared" si="471"/>
        <v>1.3</v>
      </c>
      <c r="T6008" s="93" t="str">
        <f t="shared" si="471"/>
        <v/>
      </c>
      <c r="U6008" s="93">
        <f t="shared" si="471"/>
        <v>0.5</v>
      </c>
      <c r="V6008" s="93">
        <f t="shared" si="471"/>
        <v>3</v>
      </c>
      <c r="W6008" s="93" t="str">
        <f>if(or(B6008=""),K6008,if(or(B6008="CAM",B6008="CHSO",B6008="GWEB",B6008="HAMP",B6008="HP",B6008="LONG",B6008="PRES",B6008="RAD",B6008="SCUP",B6008="UNCA",B6008="WIN",B6008="BELL",B6008="FGCU",B6008="JAX",B6008="KENN",B6008="LIB",B6008="LIP",B6008="STET",B6008="UNA",B6008="UNF",B6008="APP",B6008="ARST",B6008="CCAR",B6008="GAST",B6008="GASO",B6008="TROY",B6008="TXST",B6008="UALR",B6008="ULL",B6008="ULM",B6008="USA",B6008="UTA"),K6009,""))</f>
        <v/>
      </c>
    </row>
    <row r="6009" hidden="1">
      <c r="B6009" s="97" t="s">
        <v>286</v>
      </c>
      <c r="C6009" s="22"/>
      <c r="D6009" s="22"/>
      <c r="F6009" s="22"/>
      <c r="G6009" s="4">
        <v>5.0</v>
      </c>
      <c r="H6009" s="5">
        <v>170.0</v>
      </c>
      <c r="I6009" s="12">
        <f>if(H6009&lt;0,-H6009/(-H6009+100),100/(H6009+100))/(if(H6009&lt;0,-H6009/(-H6009+100),100/(H6009+100))+if(H6008&lt;0,-H6008/(-H6008+100),100/(H6008+100)))</f>
        <v>0.3534777651</v>
      </c>
      <c r="J6009" s="5">
        <v>63.0</v>
      </c>
      <c r="K6009" s="23" t="str">
        <f>IF(C6009&lt;&gt;"",IF(C6009+G6009&gt;0,C6009+G6009,""),IF(G6009-C6008&gt;0,G6009-C6008,""))</f>
        <v/>
      </c>
      <c r="L6009" s="15" t="str">
        <f>if(K6009&lt;&gt;"",if(J6008-J6009&lt;G6009,1,if(G6009=J6008-J6009,"Push",0)),"")</f>
        <v/>
      </c>
      <c r="M6009" s="93" t="str">
        <f t="shared" ref="M6009:V6009" si="472">IF($C6009&lt;&gt;"",IF($C6009+$G6009+M$5435&gt;0,$C6009+$G6009+M$5435,""),IF($G6009-$C6008+M$5435&gt;0,$G6009-$C6008+M$5435,""))</f>
        <v/>
      </c>
      <c r="N6009" s="93">
        <f t="shared" si="472"/>
        <v>4.5</v>
      </c>
      <c r="O6009" s="93" t="str">
        <f t="shared" si="472"/>
        <v/>
      </c>
      <c r="P6009" s="93">
        <f t="shared" si="472"/>
        <v>3.9</v>
      </c>
      <c r="Q6009" s="93">
        <f t="shared" si="472"/>
        <v>3.8</v>
      </c>
      <c r="R6009" s="93" t="str">
        <f t="shared" si="472"/>
        <v/>
      </c>
      <c r="S6009" s="93" t="str">
        <f t="shared" si="472"/>
        <v/>
      </c>
      <c r="T6009" s="93">
        <f t="shared" si="472"/>
        <v>0.2</v>
      </c>
      <c r="U6009" s="93" t="str">
        <f t="shared" si="472"/>
        <v/>
      </c>
      <c r="V6009" s="93" t="str">
        <f t="shared" si="472"/>
        <v/>
      </c>
      <c r="W6009" s="93" t="str">
        <f>if(or(B6009=""),K6009,if(or(B6009="CAM",B6009="CHSO",B6009="GWEB",B6009="HAMP",B6009="HP",B6009="LONG",B6009="PRES",B6009="RAD",B6009="SCUP",B6009="UNCA",B6009="WIN",B6009="BELL",B6009="FGCU",B6009="JAX",B6009="KENN",B6009="LIB",B6009="LIP",B6009="STET",B6009="UNA",B6009="UNF",B6009="APP",B6009="ARST",B6009="CCAR",B6009="GAST",B6009="GASO",B6009="TROY",B6009="TXST",B6009="UALR",B6009="ULL",B6009="ULM",B6009="USA",B6009="UTA"),K6008,""))</f>
        <v/>
      </c>
    </row>
    <row r="6010" hidden="1">
      <c r="A6010" s="98">
        <v>44238.0</v>
      </c>
      <c r="B6010" s="102" t="s">
        <v>350</v>
      </c>
      <c r="C6010" s="11"/>
      <c r="D6010" s="11"/>
      <c r="E6010" s="10">
        <v>23.2</v>
      </c>
      <c r="F6010" s="11"/>
      <c r="G6010" s="4">
        <v>8.0</v>
      </c>
      <c r="H6010" s="5">
        <v>310.0</v>
      </c>
      <c r="I6010" s="12">
        <f>if(H6010&lt;0,-H6010/(-H6010+100),100/(H6010+100))/(if(H6010&lt;0,-H6010/(-H6010+100),100/(H6010+100))+if(H6011&lt;0,-H6011/(-H6011+100),100/(H6011+100)))</f>
        <v>0.2336448598</v>
      </c>
      <c r="J6010" s="5">
        <v>43.0</v>
      </c>
      <c r="K6010" s="14" t="str">
        <f>IF(C6010&lt;&gt;"",IF(C6010+G6010&gt;0,C6010+G6010,""),IF(G6010-C6011&gt;0,G6010-C6011,""))</f>
        <v/>
      </c>
      <c r="L6010" s="15" t="str">
        <f>if(K6010&lt;&gt;"",if(J6011-J6010&lt;G6010,1,if(G6010=J6011-J6010,"Push",0)),"")</f>
        <v/>
      </c>
      <c r="M6010" s="93" t="str">
        <f t="shared" ref="M6010:V6010" si="473">IF($C6010&lt;&gt;"",IF($C6010+$G6010-M$5435&gt;0,$C6010+$G6010-M$5435,""),IF($G6010-$C6011-M$5435&gt;0,$G6010-$C6011-M$5435,""))</f>
        <v/>
      </c>
      <c r="N6010" s="93" t="str">
        <f t="shared" si="473"/>
        <v/>
      </c>
      <c r="O6010" s="93" t="str">
        <f t="shared" si="473"/>
        <v/>
      </c>
      <c r="P6010" s="93" t="str">
        <f t="shared" si="473"/>
        <v/>
      </c>
      <c r="Q6010" s="93" t="str">
        <f t="shared" si="473"/>
        <v/>
      </c>
      <c r="R6010" s="93" t="str">
        <f t="shared" si="473"/>
        <v/>
      </c>
      <c r="S6010" s="93" t="str">
        <f t="shared" si="473"/>
        <v/>
      </c>
      <c r="T6010" s="93" t="str">
        <f t="shared" si="473"/>
        <v/>
      </c>
      <c r="U6010" s="93" t="str">
        <f t="shared" si="473"/>
        <v/>
      </c>
      <c r="V6010" s="93" t="str">
        <f t="shared" si="473"/>
        <v/>
      </c>
      <c r="W6010" s="93" t="str">
        <f>if(or(B6010=""),K6010,if(or(B6010="CAM",B6010="CHSO",B6010="GWEB",B6010="HAMP",B6010="HP",B6010="LONG",B6010="PRES",B6010="RAD",B6010="SCUP",B6010="UNCA",B6010="WIN",B6010="BELL",B6010="FGCU",B6010="JAX",B6010="KENN",B6010="LIB",B6010="LIP",B6010="STET",B6010="UNA",B6010="UNF",B6010="APP",B6010="ARST",B6010="CCAR",B6010="GAST",B6010="GASO",B6010="TROY",B6010="TXST",B6010="UALR",B6010="ULL",B6010="ULM",B6010="USA",B6010="UTA"),K6011,""))</f>
        <v/>
      </c>
    </row>
    <row r="6011" hidden="1">
      <c r="B6011" s="97" t="s">
        <v>141</v>
      </c>
      <c r="C6011" s="22">
        <v>14.5</v>
      </c>
      <c r="D6011" s="101">
        <v>0.913</v>
      </c>
      <c r="F6011" s="22"/>
      <c r="G6011" s="4">
        <v>-8.0</v>
      </c>
      <c r="H6011" s="5">
        <v>-400.0</v>
      </c>
      <c r="I6011" s="12">
        <f>if(H6011&lt;0,-H6011/(-H6011+100),100/(H6011+100))/(if(H6011&lt;0,-H6011/(-H6011+100),100/(H6011+100))+if(H6010&lt;0,-H6010/(-H6010+100),100/(H6010+100)))</f>
        <v>0.7663551402</v>
      </c>
      <c r="J6011" s="5">
        <v>69.0</v>
      </c>
      <c r="K6011" s="23">
        <f>IF(C6011&lt;&gt;"",IF(C6011+G6011&gt;0,C6011+G6011,""),IF(G6011-C6010&gt;0,G6011-C6010,""))</f>
        <v>6.5</v>
      </c>
      <c r="L6011" s="15">
        <f>if(K6011&lt;&gt;"",if(J6010-J6011&lt;G6011,1,if(G6011=J6010-J6011,"Push",0)),"")</f>
        <v>1</v>
      </c>
      <c r="M6011" s="93">
        <f t="shared" ref="M6011:V6011" si="474">IF($C6011&lt;&gt;"",IF($C6011+$G6011+M$5435&gt;0,$C6011+$G6011+M$5435,""),IF($G6011-$C6010+M$5435&gt;0,$G6011-$C6010+M$5435,""))</f>
        <v>3</v>
      </c>
      <c r="N6011" s="93">
        <f t="shared" si="474"/>
        <v>11.4</v>
      </c>
      <c r="O6011" s="93">
        <f t="shared" si="474"/>
        <v>2.1</v>
      </c>
      <c r="P6011" s="93">
        <f t="shared" si="474"/>
        <v>10.8</v>
      </c>
      <c r="Q6011" s="93">
        <f t="shared" si="474"/>
        <v>10.7</v>
      </c>
      <c r="R6011" s="93">
        <f t="shared" si="474"/>
        <v>6</v>
      </c>
      <c r="S6011" s="93">
        <f t="shared" si="474"/>
        <v>5.6</v>
      </c>
      <c r="T6011" s="93">
        <f t="shared" si="474"/>
        <v>7.1</v>
      </c>
      <c r="U6011" s="93">
        <f t="shared" si="474"/>
        <v>6.4</v>
      </c>
      <c r="V6011" s="93">
        <f t="shared" si="474"/>
        <v>3.9</v>
      </c>
      <c r="W6011" s="93" t="str">
        <f>if(or(B6011=""),K6011,if(or(B6011="CAM",B6011="CHSO",B6011="GWEB",B6011="HAMP",B6011="HP",B6011="LONG",B6011="PRES",B6011="RAD",B6011="SCUP",B6011="UNCA",B6011="WIN",B6011="BELL",B6011="FGCU",B6011="JAX",B6011="KENN",B6011="LIB",B6011="LIP",B6011="STET",B6011="UNA",B6011="UNF",B6011="APP",B6011="ARST",B6011="CCAR",B6011="GAST",B6011="GASO",B6011="TROY",B6011="TXST",B6011="UALR",B6011="ULL",B6011="ULM",B6011="USA",B6011="UTA"),K6010,""))</f>
        <v/>
      </c>
    </row>
    <row r="6012" hidden="1">
      <c r="A6012" s="98">
        <v>44238.0</v>
      </c>
      <c r="B6012" s="102" t="s">
        <v>116</v>
      </c>
      <c r="C6012" s="11"/>
      <c r="D6012" s="11"/>
      <c r="E6012" s="10">
        <v>64.4</v>
      </c>
      <c r="F6012" s="11"/>
      <c r="G6012" s="4">
        <v>10.0</v>
      </c>
      <c r="H6012" s="5">
        <v>420.0</v>
      </c>
      <c r="I6012" s="12">
        <f>if(H6012&lt;0,-H6012/(-H6012+100),100/(H6012+100))/(if(H6012&lt;0,-H6012/(-H6012+100),100/(H6012+100))+if(H6013&lt;0,-H6013/(-H6013+100),100/(H6013+100)))</f>
        <v>0.1836083023</v>
      </c>
      <c r="J6012" s="5">
        <v>66.0</v>
      </c>
      <c r="K6012" s="14" t="str">
        <f>IF(C6012&lt;&gt;"",IF(C6012+G6012&gt;0,C6012+G6012,""),IF(G6012-C6013&gt;0,G6012-C6013,""))</f>
        <v/>
      </c>
      <c r="L6012" s="15" t="str">
        <f>if(K6012&lt;&gt;"",if(J6013-J6012&lt;G6012,1,if(G6012=J6013-J6012,"Push",0)),"")</f>
        <v/>
      </c>
      <c r="M6012" s="93">
        <f t="shared" ref="M6012:V6012" si="475">IF($C6012&lt;&gt;"",IF($C6012+$G6012-M$5435&gt;0,$C6012+$G6012-M$5435,""),IF($G6012-$C6013-M$5435&gt;0,$G6012-$C6013-M$5435,""))</f>
        <v>1.3</v>
      </c>
      <c r="N6012" s="93" t="str">
        <f t="shared" si="475"/>
        <v/>
      </c>
      <c r="O6012" s="93">
        <f t="shared" si="475"/>
        <v>2.2</v>
      </c>
      <c r="P6012" s="93" t="str">
        <f t="shared" si="475"/>
        <v/>
      </c>
      <c r="Q6012" s="93" t="str">
        <f t="shared" si="475"/>
        <v/>
      </c>
      <c r="R6012" s="93" t="str">
        <f t="shared" si="475"/>
        <v/>
      </c>
      <c r="S6012" s="93" t="str">
        <f t="shared" si="475"/>
        <v/>
      </c>
      <c r="T6012" s="93" t="str">
        <f t="shared" si="475"/>
        <v/>
      </c>
      <c r="U6012" s="93" t="str">
        <f t="shared" si="475"/>
        <v/>
      </c>
      <c r="V6012" s="93">
        <f t="shared" si="475"/>
        <v>0.4</v>
      </c>
      <c r="W6012" s="93" t="str">
        <f>if(or(B6012=""),K6012,if(or(B6012="CAM",B6012="CHSO",B6012="GWEB",B6012="HAMP",B6012="HP",B6012="LONG",B6012="PRES",B6012="RAD",B6012="SCUP",B6012="UNCA",B6012="WIN",B6012="BELL",B6012="FGCU",B6012="JAX",B6012="KENN",B6012="LIB",B6012="LIP",B6012="STET",B6012="UNA",B6012="UNF",B6012="APP",B6012="ARST",B6012="CCAR",B6012="GAST",B6012="GASO",B6012="TROY",B6012="TXST",B6012="UALR",B6012="ULL",B6012="ULM",B6012="USA",B6012="UTA"),K6013,""))</f>
        <v/>
      </c>
    </row>
    <row r="6013" hidden="1">
      <c r="B6013" s="97" t="s">
        <v>246</v>
      </c>
      <c r="C6013" s="22">
        <v>12.2</v>
      </c>
      <c r="D6013" s="101">
        <v>0.886</v>
      </c>
      <c r="F6013" s="22"/>
      <c r="G6013" s="4">
        <v>-10.0</v>
      </c>
      <c r="H6013" s="5">
        <v>-590.0</v>
      </c>
      <c r="I6013" s="12">
        <f>if(H6013&lt;0,-H6013/(-H6013+100),100/(H6013+100))/(if(H6013&lt;0,-H6013/(-H6013+100),100/(H6013+100))+if(H6012&lt;0,-H6012/(-H6012+100),100/(H6012+100)))</f>
        <v>0.8163916977</v>
      </c>
      <c r="J6013" s="5">
        <v>78.0</v>
      </c>
      <c r="K6013" s="23">
        <f>IF(C6013&lt;&gt;"",IF(C6013+G6013&gt;0,C6013+G6013,""),IF(G6013-C6012&gt;0,G6013-C6012,""))</f>
        <v>2.2</v>
      </c>
      <c r="L6013" s="15">
        <f>if(K6013&lt;&gt;"",if(J6012-J6013&lt;G6013,1,if(G6013=J6012-J6013,"Push",0)),"")</f>
        <v>1</v>
      </c>
      <c r="M6013" s="93" t="str">
        <f t="shared" ref="M6013:V6013" si="476">IF($C6013&lt;&gt;"",IF($C6013+$G6013+M$5435&gt;0,$C6013+$G6013+M$5435,""),IF($G6013-$C6012+M$5435&gt;0,$G6013-$C6012+M$5435,""))</f>
        <v/>
      </c>
      <c r="N6013" s="93">
        <f t="shared" si="476"/>
        <v>7.1</v>
      </c>
      <c r="O6013" s="93" t="str">
        <f t="shared" si="476"/>
        <v/>
      </c>
      <c r="P6013" s="93">
        <f t="shared" si="476"/>
        <v>6.5</v>
      </c>
      <c r="Q6013" s="93">
        <f t="shared" si="476"/>
        <v>6.4</v>
      </c>
      <c r="R6013" s="93">
        <f t="shared" si="476"/>
        <v>1.7</v>
      </c>
      <c r="S6013" s="93">
        <f t="shared" si="476"/>
        <v>1.3</v>
      </c>
      <c r="T6013" s="93">
        <f t="shared" si="476"/>
        <v>2.8</v>
      </c>
      <c r="U6013" s="93">
        <f t="shared" si="476"/>
        <v>2.1</v>
      </c>
      <c r="V6013" s="93" t="str">
        <f t="shared" si="476"/>
        <v/>
      </c>
      <c r="W6013" s="93" t="str">
        <f>if(or(B6013=""),K6013,if(or(B6013="CAM",B6013="CHSO",B6013="GWEB",B6013="HAMP",B6013="HP",B6013="LONG",B6013="PRES",B6013="RAD",B6013="SCUP",B6013="UNCA",B6013="WIN",B6013="BELL",B6013="FGCU",B6013="JAX",B6013="KENN",B6013="LIB",B6013="LIP",B6013="STET",B6013="UNA",B6013="UNF",B6013="APP",B6013="ARST",B6013="CCAR",B6013="GAST",B6013="GASO",B6013="TROY",B6013="TXST",B6013="UALR",B6013="ULL",B6013="ULM",B6013="USA",B6013="UTA"),K6012,""))</f>
        <v/>
      </c>
    </row>
    <row r="6014" hidden="1">
      <c r="A6014" s="98">
        <v>44238.0</v>
      </c>
      <c r="B6014" s="102" t="s">
        <v>112</v>
      </c>
      <c r="C6014" s="11">
        <v>12.3</v>
      </c>
      <c r="D6014" s="103">
        <v>0.872</v>
      </c>
      <c r="E6014" s="10">
        <v>63.2</v>
      </c>
      <c r="F6014" s="11"/>
      <c r="G6014" s="4">
        <v>-12.0</v>
      </c>
      <c r="H6014" s="5">
        <v>-835.0</v>
      </c>
      <c r="I6014" s="12">
        <f>if(H6014&lt;0,-H6014/(-H6014+100),100/(H6014+100))/(if(H6014&lt;0,-H6014/(-H6014+100),100/(H6014+100))+if(H6015&lt;0,-H6015/(-H6015+100),100/(H6015+100)))</f>
        <v>0.8577135248</v>
      </c>
      <c r="J6014" s="5">
        <v>69.0</v>
      </c>
      <c r="K6014" s="14">
        <f>IF(C6014&lt;&gt;"",IF(C6014+G6014&gt;0,C6014+G6014,""),IF(G6014-C6015&gt;0,G6014-C6015,""))</f>
        <v>0.3</v>
      </c>
      <c r="L6014" s="15">
        <f>if(K6014&lt;&gt;"",if(J6015-J6014&lt;G6014,1,if(G6014=J6015-J6014,"Push",0)),"")</f>
        <v>1</v>
      </c>
      <c r="M6014" s="93">
        <f t="shared" ref="M6014:V6014" si="477">IF($C6014&lt;&gt;"",IF($C6014+$G6014-M$5435&gt;0,$C6014+$G6014-M$5435,""),IF($G6014-$C6015-M$5435&gt;0,$G6014-$C6015-M$5435,""))</f>
        <v>3.8</v>
      </c>
      <c r="N6014" s="93" t="str">
        <f t="shared" si="477"/>
        <v/>
      </c>
      <c r="O6014" s="93">
        <f t="shared" si="477"/>
        <v>4.7</v>
      </c>
      <c r="P6014" s="93" t="str">
        <f t="shared" si="477"/>
        <v/>
      </c>
      <c r="Q6014" s="93" t="str">
        <f t="shared" si="477"/>
        <v/>
      </c>
      <c r="R6014" s="93">
        <f t="shared" si="477"/>
        <v>0.8</v>
      </c>
      <c r="S6014" s="93">
        <f t="shared" si="477"/>
        <v>1.2</v>
      </c>
      <c r="T6014" s="93" t="str">
        <f t="shared" si="477"/>
        <v/>
      </c>
      <c r="U6014" s="93">
        <f t="shared" si="477"/>
        <v>0.4</v>
      </c>
      <c r="V6014" s="93">
        <f t="shared" si="477"/>
        <v>2.9</v>
      </c>
      <c r="W6014" s="93" t="str">
        <f>if(or(B6014=""),K6014,if(or(B6014="CAM",B6014="CHSO",B6014="GWEB",B6014="HAMP",B6014="HP",B6014="LONG",B6014="PRES",B6014="RAD",B6014="SCUP",B6014="UNCA",B6014="WIN",B6014="BELL",B6014="FGCU",B6014="JAX",B6014="KENN",B6014="LIB",B6014="LIP",B6014="STET",B6014="UNA",B6014="UNF",B6014="APP",B6014="ARST",B6014="CCAR",B6014="GAST",B6014="GASO",B6014="TROY",B6014="TXST",B6014="UALR",B6014="ULL",B6014="ULM",B6014="USA",B6014="UTA"),K6015,""))</f>
        <v/>
      </c>
    </row>
    <row r="6015" hidden="1">
      <c r="B6015" s="97" t="s">
        <v>298</v>
      </c>
      <c r="C6015" s="22"/>
      <c r="D6015" s="22"/>
      <c r="F6015" s="22"/>
      <c r="G6015" s="4">
        <v>12.0</v>
      </c>
      <c r="H6015" s="5">
        <v>575.0</v>
      </c>
      <c r="I6015" s="12">
        <f>if(H6015&lt;0,-H6015/(-H6015+100),100/(H6015+100))/(if(H6015&lt;0,-H6015/(-H6015+100),100/(H6015+100))+if(H6014&lt;0,-H6014/(-H6014+100),100/(H6014+100)))</f>
        <v>0.1422864752</v>
      </c>
      <c r="J6015" s="5">
        <v>54.0</v>
      </c>
      <c r="K6015" s="23" t="str">
        <f>IF(C6015&lt;&gt;"",IF(C6015+G6015&gt;0,C6015+G6015,""),IF(G6015-C6014&gt;0,G6015-C6014,""))</f>
        <v/>
      </c>
      <c r="L6015" s="15" t="str">
        <f>if(K6015&lt;&gt;"",if(J6014-J6015&lt;G6015,1,if(G6015=J6014-J6015,"Push",0)),"")</f>
        <v/>
      </c>
      <c r="M6015" s="93" t="str">
        <f t="shared" ref="M6015:V6015" si="478">IF($C6015&lt;&gt;"",IF($C6015+$G6015+M$5435&gt;0,$C6015+$G6015+M$5435,""),IF($G6015-$C6014+M$5435&gt;0,$G6015-$C6014+M$5435,""))</f>
        <v/>
      </c>
      <c r="N6015" s="93">
        <f t="shared" si="478"/>
        <v>4.6</v>
      </c>
      <c r="O6015" s="93" t="str">
        <f t="shared" si="478"/>
        <v/>
      </c>
      <c r="P6015" s="93">
        <f t="shared" si="478"/>
        <v>4</v>
      </c>
      <c r="Q6015" s="93">
        <f t="shared" si="478"/>
        <v>3.9</v>
      </c>
      <c r="R6015" s="93" t="str">
        <f t="shared" si="478"/>
        <v/>
      </c>
      <c r="S6015" s="93" t="str">
        <f t="shared" si="478"/>
        <v/>
      </c>
      <c r="T6015" s="93">
        <f t="shared" si="478"/>
        <v>0.3</v>
      </c>
      <c r="U6015" s="93" t="str">
        <f t="shared" si="478"/>
        <v/>
      </c>
      <c r="V6015" s="93" t="str">
        <f t="shared" si="478"/>
        <v/>
      </c>
      <c r="W6015" s="93" t="str">
        <f>if(or(B6015=""),K6015,if(or(B6015="CAM",B6015="CHSO",B6015="GWEB",B6015="HAMP",B6015="HP",B6015="LONG",B6015="PRES",B6015="RAD",B6015="SCUP",B6015="UNCA",B6015="WIN",B6015="BELL",B6015="FGCU",B6015="JAX",B6015="KENN",B6015="LIB",B6015="LIP",B6015="STET",B6015="UNA",B6015="UNF",B6015="APP",B6015="ARST",B6015="CCAR",B6015="GAST",B6015="GASO",B6015="TROY",B6015="TXST",B6015="UALR",B6015="ULL",B6015="ULM",B6015="USA",B6015="UTA"),K6014,""))</f>
        <v/>
      </c>
    </row>
    <row r="6016" hidden="1">
      <c r="A6016" s="98">
        <v>44238.0</v>
      </c>
      <c r="B6016" s="102" t="s">
        <v>19</v>
      </c>
      <c r="C6016" s="11">
        <v>6.0</v>
      </c>
      <c r="D6016" s="103">
        <v>0.729</v>
      </c>
      <c r="E6016" s="10">
        <v>69.5</v>
      </c>
      <c r="F6016" s="11"/>
      <c r="G6016" s="4">
        <v>-4.0</v>
      </c>
      <c r="H6016" s="5">
        <v>-186.0</v>
      </c>
      <c r="I6016" s="12">
        <f>if(H6016&lt;0,-H6016/(-H6016+100),100/(H6016+100))/(if(H6016&lt;0,-H6016/(-H6016+100),100/(H6016+100))+if(H6017&lt;0,-H6017/(-H6017+100),100/(H6017+100)))</f>
        <v>0.6238326976</v>
      </c>
      <c r="J6016" s="5">
        <v>73.0</v>
      </c>
      <c r="K6016" s="14">
        <f>IF(C6016&lt;&gt;"",IF(C6016+G6016&gt;0,C6016+G6016,""),IF(G6016-C6017&gt;0,G6016-C6017,""))</f>
        <v>2</v>
      </c>
      <c r="L6016" s="15">
        <f>if(K6016&lt;&gt;"",if(J6017-J6016&lt;G6016,1,if(G6016=J6017-J6016,"Push",0)),"")</f>
        <v>0</v>
      </c>
      <c r="M6016" s="93">
        <f t="shared" ref="M6016:V6016" si="479">IF($C6016&lt;&gt;"",IF($C6016+$G6016-M$5435&gt;0,$C6016+$G6016-M$5435,""),IF($G6016-$C6017-M$5435&gt;0,$G6016-$C6017-M$5435,""))</f>
        <v>5.5</v>
      </c>
      <c r="N6016" s="93" t="str">
        <f t="shared" si="479"/>
        <v/>
      </c>
      <c r="O6016" s="93">
        <f t="shared" si="479"/>
        <v>6.4</v>
      </c>
      <c r="P6016" s="93" t="str">
        <f t="shared" si="479"/>
        <v/>
      </c>
      <c r="Q6016" s="93" t="str">
        <f t="shared" si="479"/>
        <v/>
      </c>
      <c r="R6016" s="93">
        <f t="shared" si="479"/>
        <v>2.5</v>
      </c>
      <c r="S6016" s="93">
        <f t="shared" si="479"/>
        <v>2.9</v>
      </c>
      <c r="T6016" s="93">
        <f t="shared" si="479"/>
        <v>1.4</v>
      </c>
      <c r="U6016" s="93">
        <f t="shared" si="479"/>
        <v>2.1</v>
      </c>
      <c r="V6016" s="93">
        <f t="shared" si="479"/>
        <v>4.6</v>
      </c>
      <c r="W6016" s="93" t="str">
        <f>if(or(B6016=""),K6016,if(or(B6016="CAM",B6016="CHSO",B6016="GWEB",B6016="HAMP",B6016="HP",B6016="LONG",B6016="PRES",B6016="RAD",B6016="SCUP",B6016="UNCA",B6016="WIN",B6016="BELL",B6016="FGCU",B6016="JAX",B6016="KENN",B6016="LIB",B6016="LIP",B6016="STET",B6016="UNA",B6016="UNF",B6016="APP",B6016="ARST",B6016="CCAR",B6016="GAST",B6016="GASO",B6016="TROY",B6016="TXST",B6016="UALR",B6016="ULL",B6016="ULM",B6016="USA",B6016="UTA"),K6017,""))</f>
        <v/>
      </c>
    </row>
    <row r="6017" hidden="1">
      <c r="B6017" s="97" t="s">
        <v>104</v>
      </c>
      <c r="C6017" s="22"/>
      <c r="D6017" s="22"/>
      <c r="F6017" s="22"/>
      <c r="G6017" s="4">
        <v>4.0</v>
      </c>
      <c r="H6017" s="5">
        <v>155.0</v>
      </c>
      <c r="I6017" s="12">
        <f>if(H6017&lt;0,-H6017/(-H6017+100),100/(H6017+100))/(if(H6017&lt;0,-H6017/(-H6017+100),100/(H6017+100))+if(H6016&lt;0,-H6016/(-H6016+100),100/(H6016+100)))</f>
        <v>0.3761673024</v>
      </c>
      <c r="J6017" s="5">
        <v>81.0</v>
      </c>
      <c r="K6017" s="23" t="str">
        <f>IF(C6017&lt;&gt;"",IF(C6017+G6017&gt;0,C6017+G6017,""),IF(G6017-C6016&gt;0,G6017-C6016,""))</f>
        <v/>
      </c>
      <c r="L6017" s="15" t="str">
        <f>if(K6017&lt;&gt;"",if(J6016-J6017&lt;G6017,1,if(G6017=J6016-J6017,"Push",0)),"")</f>
        <v/>
      </c>
      <c r="M6017" s="93" t="str">
        <f t="shared" ref="M6017:V6017" si="480">IF($C6017&lt;&gt;"",IF($C6017+$G6017+M$5435&gt;0,$C6017+$G6017+M$5435,""),IF($G6017-$C6016+M$5435&gt;0,$G6017-$C6016+M$5435,""))</f>
        <v/>
      </c>
      <c r="N6017" s="93">
        <f t="shared" si="480"/>
        <v>2.9</v>
      </c>
      <c r="O6017" s="93" t="str">
        <f t="shared" si="480"/>
        <v/>
      </c>
      <c r="P6017" s="93">
        <f t="shared" si="480"/>
        <v>2.3</v>
      </c>
      <c r="Q6017" s="93">
        <f t="shared" si="480"/>
        <v>2.2</v>
      </c>
      <c r="R6017" s="93" t="str">
        <f t="shared" si="480"/>
        <v/>
      </c>
      <c r="S6017" s="93" t="str">
        <f t="shared" si="480"/>
        <v/>
      </c>
      <c r="T6017" s="93" t="str">
        <f t="shared" si="480"/>
        <v/>
      </c>
      <c r="U6017" s="93" t="str">
        <f t="shared" si="480"/>
        <v/>
      </c>
      <c r="V6017" s="93" t="str">
        <f t="shared" si="480"/>
        <v/>
      </c>
      <c r="W6017" s="93" t="str">
        <f>if(or(B6017=""),K6017,if(or(B6017="CAM",B6017="CHSO",B6017="GWEB",B6017="HAMP",B6017="HP",B6017="LONG",B6017="PRES",B6017="RAD",B6017="SCUP",B6017="UNCA",B6017="WIN",B6017="BELL",B6017="FGCU",B6017="JAX",B6017="KENN",B6017="LIB",B6017="LIP",B6017="STET",B6017="UNA",B6017="UNF",B6017="APP",B6017="ARST",B6017="CCAR",B6017="GAST",B6017="GASO",B6017="TROY",B6017="TXST",B6017="UALR",B6017="ULL",B6017="ULM",B6017="USA",B6017="UTA"),K6016,""))</f>
        <v/>
      </c>
    </row>
    <row r="6018">
      <c r="A6018" s="87">
        <v>44239.0</v>
      </c>
      <c r="B6018" s="113" t="s">
        <v>159</v>
      </c>
      <c r="C6018" s="59">
        <v>0.6</v>
      </c>
      <c r="D6018" s="114">
        <v>0.521</v>
      </c>
      <c r="E6018" s="58">
        <v>42.8</v>
      </c>
      <c r="F6018" s="59"/>
      <c r="G6018" s="89"/>
      <c r="H6018" s="60"/>
      <c r="I6018" s="61"/>
      <c r="J6018" s="115">
        <v>69.0</v>
      </c>
      <c r="K6018" s="63"/>
      <c r="L6018" s="64"/>
      <c r="M6018" s="96"/>
      <c r="N6018" s="96"/>
      <c r="O6018" s="96"/>
      <c r="P6018" s="96"/>
      <c r="Q6018" s="96"/>
      <c r="R6018" s="96"/>
      <c r="S6018" s="96"/>
      <c r="T6018" s="96"/>
      <c r="U6018" s="96"/>
      <c r="V6018" s="96"/>
      <c r="W6018" s="96"/>
    </row>
    <row r="6019">
      <c r="B6019" s="106" t="s">
        <v>412</v>
      </c>
      <c r="C6019" s="39"/>
      <c r="D6019" s="39"/>
      <c r="F6019" s="39"/>
      <c r="G6019" s="68"/>
      <c r="H6019" s="31"/>
      <c r="I6019" s="32"/>
      <c r="J6019" s="41">
        <v>89.0</v>
      </c>
      <c r="K6019" s="40"/>
      <c r="L6019" s="35"/>
    </row>
    <row r="6020" hidden="1">
      <c r="A6020" s="98">
        <v>44239.0</v>
      </c>
      <c r="B6020" s="99" t="s">
        <v>403</v>
      </c>
      <c r="C6020" s="11"/>
      <c r="D6020" s="11"/>
      <c r="E6020" s="10">
        <v>49.9</v>
      </c>
      <c r="F6020" s="11"/>
      <c r="G6020" s="4">
        <v>4.5</v>
      </c>
      <c r="H6020" s="5">
        <v>170.0</v>
      </c>
      <c r="I6020" s="12">
        <f>if(H6020&lt;0,-H6020/(-H6020+100),100/(H6020+100))/(if(H6020&lt;0,-H6020/(-H6020+100),100/(H6020+100))+if(H6021&lt;0,-H6021/(-H6021+100),100/(H6021+100)))</f>
        <v>0.3534777651</v>
      </c>
      <c r="J6020" s="5">
        <v>74.0</v>
      </c>
      <c r="K6020" s="14">
        <f>IF(C6020&lt;&gt;"",IF(C6020+G6020&gt;0,C6020+G6020,""),IF(G6020-C6021&gt;0,G6020-C6021,""))</f>
        <v>4.1</v>
      </c>
      <c r="L6020" s="15">
        <f>if(K6020&lt;&gt;"",if(J6021-J6020&lt;G6020,1,if(G6020=J6021-J6020,"Push",0)),"")</f>
        <v>1</v>
      </c>
      <c r="M6020" s="93">
        <f t="shared" ref="M6020:V6020" si="481">IF($C6020&lt;&gt;"",IF($C6020+$G6020-M$5435&gt;0,$C6020+$G6020-M$5435,""),IF($G6020-$C6021-M$5435&gt;0,$G6020-$C6021-M$5435,""))</f>
        <v>7.6</v>
      </c>
      <c r="N6020" s="93" t="str">
        <f t="shared" si="481"/>
        <v/>
      </c>
      <c r="O6020" s="93">
        <f t="shared" si="481"/>
        <v>8.5</v>
      </c>
      <c r="P6020" s="93" t="str">
        <f t="shared" si="481"/>
        <v/>
      </c>
      <c r="Q6020" s="93" t="str">
        <f t="shared" si="481"/>
        <v/>
      </c>
      <c r="R6020" s="93">
        <f t="shared" si="481"/>
        <v>4.6</v>
      </c>
      <c r="S6020" s="93">
        <f t="shared" si="481"/>
        <v>5</v>
      </c>
      <c r="T6020" s="93">
        <f t="shared" si="481"/>
        <v>3.5</v>
      </c>
      <c r="U6020" s="93">
        <f t="shared" si="481"/>
        <v>4.2</v>
      </c>
      <c r="V6020" s="93">
        <f t="shared" si="481"/>
        <v>6.7</v>
      </c>
      <c r="W6020" s="93" t="str">
        <f>if(or(B6020="CBU",B6020="CHIC",B6020="DXST",B6020="GCU",B6020="NMSU",B6020="PORT",B6020="SEA",B6020="TAR",B6020="UTRGV",B6020="UVU"),K6020,if(or(B6020="CAM",B6020="CHSO",B6020="GWEB",B6020="HAMP",B6020="HP",B6020="LONG",B6020="PRES",B6020="RAD",B6020="SCUP",B6020="UNCA",B6020="WIN",B6020="BELL",B6020="FGCU",B6020="JAX",B6020="KENN",B6020="LIB",B6020="LIP",B6020="STET",B6020="UNA",B6020="UNF",B6020="APP",B6020="ARST",B6020="CCAR",B6020="GAST",B6020="GASO",B6020="TROY",B6020="TXST",B6020="UALR",B6020="ULL",B6020="ULM",B6020="USA",B6020="UTA"),K6021,""))</f>
        <v/>
      </c>
    </row>
    <row r="6021" hidden="1">
      <c r="B6021" s="100" t="s">
        <v>92</v>
      </c>
      <c r="C6021" s="22">
        <v>0.4</v>
      </c>
      <c r="D6021" s="101">
        <v>0.516</v>
      </c>
      <c r="F6021" s="22"/>
      <c r="G6021" s="4">
        <v>-4.5</v>
      </c>
      <c r="H6021" s="5">
        <v>-210.0</v>
      </c>
      <c r="I6021" s="12">
        <f>if(H6021&lt;0,-H6021/(-H6021+100),100/(H6021+100))/(if(H6021&lt;0,-H6021/(-H6021+100),100/(H6021+100))+if(H6020&lt;0,-H6020/(-H6020+100),100/(H6020+100)))</f>
        <v>0.6465222349</v>
      </c>
      <c r="J6021" s="5">
        <v>67.0</v>
      </c>
      <c r="K6021" s="23" t="str">
        <f>IF(C6021&lt;&gt;"",IF(C6021+G6021&gt;0,C6021+G6021,""),IF(G6021-C6020&gt;0,G6021-C6020,""))</f>
        <v/>
      </c>
      <c r="L6021" s="15" t="str">
        <f>if(K6021&lt;&gt;"",if(J6020-J6021&lt;G6021,1,if(G6021=J6020-J6021,"Push",0)),"")</f>
        <v/>
      </c>
      <c r="M6021" s="93" t="str">
        <f t="shared" ref="M6021:V6021" si="482">IF($C6021&lt;&gt;"",IF($C6021+$G6021+M$5435&gt;0,$C6021+$G6021+M$5435,""),IF($G6021-$C6020+M$5435&gt;0,$G6021-$C6020+M$5435,""))</f>
        <v/>
      </c>
      <c r="N6021" s="93">
        <f t="shared" si="482"/>
        <v>0.8</v>
      </c>
      <c r="O6021" s="93" t="str">
        <f t="shared" si="482"/>
        <v/>
      </c>
      <c r="P6021" s="93">
        <f t="shared" si="482"/>
        <v>0.2</v>
      </c>
      <c r="Q6021" s="93">
        <f t="shared" si="482"/>
        <v>0.1</v>
      </c>
      <c r="R6021" s="93" t="str">
        <f t="shared" si="482"/>
        <v/>
      </c>
      <c r="S6021" s="93" t="str">
        <f t="shared" si="482"/>
        <v/>
      </c>
      <c r="T6021" s="93" t="str">
        <f t="shared" si="482"/>
        <v/>
      </c>
      <c r="U6021" s="93" t="str">
        <f t="shared" si="482"/>
        <v/>
      </c>
      <c r="V6021" s="93" t="str">
        <f t="shared" si="482"/>
        <v/>
      </c>
      <c r="W6021" s="93" t="str">
        <f>if(or(B6021="CBU",B6021="CHIC",B6021="DXST",B6021="GCU",B6021="NMSU",B6021="PORT",B6021="SEA",B6021="TAR",B6021="UTRGV",B6021="UVU"),K6021,if(or(B6021="CAM",B6021="CHSO",B6021="GWEB",B6021="HAMP",B6021="HP",B6021="LONG",B6021="PRES",B6021="RAD",B6021="SCUP",B6021="UNCA",B6021="WIN",B6021="BELL",B6021="FGCU",B6021="JAX",B6021="KENN",B6021="LIB",B6021="LIP",B6021="STET",B6021="UNA",B6021="UNF",B6021="APP",B6021="ARST",B6021="CCAR",B6021="GAST",B6021="GASO",B6021="TROY",B6021="TXST",B6021="UALR",B6021="ULL",B6021="ULM",B6021="USA",B6021="UTA"),K6020,""))</f>
        <v/>
      </c>
    </row>
    <row r="6022" hidden="1">
      <c r="A6022" s="98">
        <v>44239.0</v>
      </c>
      <c r="B6022" s="102" t="s">
        <v>398</v>
      </c>
      <c r="C6022" s="11">
        <v>3.0</v>
      </c>
      <c r="D6022" s="103">
        <v>0.62</v>
      </c>
      <c r="E6022" s="10">
        <v>43.3</v>
      </c>
      <c r="F6022" s="11"/>
      <c r="G6022" s="4">
        <v>-4.0</v>
      </c>
      <c r="H6022" s="5">
        <v>-190.0</v>
      </c>
      <c r="I6022" s="12">
        <f>if(H6022&lt;0,-H6022/(-H6022+100),100/(H6022+100))/(if(H6022&lt;0,-H6022/(-H6022+100),100/(H6022+100))+if(H6023&lt;0,-H6023/(-H6023+100),100/(H6023+100)))</f>
        <v>0.6255648806</v>
      </c>
      <c r="J6022" s="5">
        <v>71.0</v>
      </c>
      <c r="K6022" s="14" t="str">
        <f>IF(C6022&lt;&gt;"",IF(C6022+G6022&gt;0,C6022+G6022,""),IF(G6022-C6023&gt;0,G6022-C6023,""))</f>
        <v/>
      </c>
      <c r="L6022" s="15" t="str">
        <f>if(K6022&lt;&gt;"",if(J6023-J6022&lt;G6022,1,if(G6022=J6023-J6022,"Push",0)),"")</f>
        <v/>
      </c>
      <c r="M6022" s="93">
        <f t="shared" ref="M6022:V6022" si="483">IF($C6022&lt;&gt;"",IF($C6022+$G6022-M$5435&gt;0,$C6022+$G6022-M$5435,""),IF($G6022-$C6023-M$5435&gt;0,$G6022-$C6023-M$5435,""))</f>
        <v>2.5</v>
      </c>
      <c r="N6022" s="93" t="str">
        <f t="shared" si="483"/>
        <v/>
      </c>
      <c r="O6022" s="93">
        <f t="shared" si="483"/>
        <v>3.4</v>
      </c>
      <c r="P6022" s="93" t="str">
        <f t="shared" si="483"/>
        <v/>
      </c>
      <c r="Q6022" s="93" t="str">
        <f t="shared" si="483"/>
        <v/>
      </c>
      <c r="R6022" s="93" t="str">
        <f t="shared" si="483"/>
        <v/>
      </c>
      <c r="S6022" s="93" t="str">
        <f t="shared" si="483"/>
        <v/>
      </c>
      <c r="T6022" s="93" t="str">
        <f t="shared" si="483"/>
        <v/>
      </c>
      <c r="U6022" s="93" t="str">
        <f t="shared" si="483"/>
        <v/>
      </c>
      <c r="V6022" s="93">
        <f t="shared" si="483"/>
        <v>1.6</v>
      </c>
      <c r="W6022" s="93">
        <f>if(or(B6022="CBU",B6022="CHIC",B6022="DXST",B6022="GCU",B6022="NMSU",B6022="PORT",B6022="SEA",B6022="TAR",B6022="UTRGV",B6022="UVU"),K6022,if(or(B6022="CAM",B6022="CHSO",B6022="GWEB",B6022="HAMP",B6022="HP",B6022="LONG",B6022="PRES",B6022="RAD",B6022="SCUP",B6022="UNCA",B6022="WIN",B6022="BELL",B6022="FGCU",B6022="JAX",B6022="KENN",B6022="LIB",B6022="LIP",B6022="STET",B6022="UNA",B6022="UNF",B6022="APP",B6022="ARST",B6022="CCAR",B6022="GAST",B6022="GASO",B6022="TROY",B6022="TXST",B6022="UALR",B6022="ULL",B6022="ULM",B6022="USA",B6022="UTA"),K6023,""))</f>
        <v>1</v>
      </c>
    </row>
    <row r="6023" hidden="1">
      <c r="B6023" s="97" t="s">
        <v>264</v>
      </c>
      <c r="C6023" s="22"/>
      <c r="D6023" s="22"/>
      <c r="F6023" s="22"/>
      <c r="G6023" s="4">
        <v>4.0</v>
      </c>
      <c r="H6023" s="5">
        <v>155.0</v>
      </c>
      <c r="I6023" s="12">
        <f>if(H6023&lt;0,-H6023/(-H6023+100),100/(H6023+100))/(if(H6023&lt;0,-H6023/(-H6023+100),100/(H6023+100))+if(H6022&lt;0,-H6022/(-H6022+100),100/(H6022+100)))</f>
        <v>0.3744351194</v>
      </c>
      <c r="J6023" s="5">
        <v>78.0</v>
      </c>
      <c r="K6023" s="23">
        <f>IF(C6023&lt;&gt;"",IF(C6023+G6023&gt;0,C6023+G6023,""),IF(G6023-C6022&gt;0,G6023-C6022,""))</f>
        <v>1</v>
      </c>
      <c r="L6023" s="15">
        <f>if(K6023&lt;&gt;"",if(J6022-J6023&lt;G6023,1,if(G6023=J6022-J6023,"Push",0)),"")</f>
        <v>1</v>
      </c>
      <c r="M6023" s="93" t="str">
        <f t="shared" ref="M6023:V6023" si="484">IF($C6023&lt;&gt;"",IF($C6023+$G6023+M$5435&gt;0,$C6023+$G6023+M$5435,""),IF($G6023-$C6022+M$5435&gt;0,$G6023-$C6022+M$5435,""))</f>
        <v/>
      </c>
      <c r="N6023" s="93">
        <f t="shared" si="484"/>
        <v>5.9</v>
      </c>
      <c r="O6023" s="93" t="str">
        <f t="shared" si="484"/>
        <v/>
      </c>
      <c r="P6023" s="93">
        <f t="shared" si="484"/>
        <v>5.3</v>
      </c>
      <c r="Q6023" s="93">
        <f t="shared" si="484"/>
        <v>5.2</v>
      </c>
      <c r="R6023" s="93">
        <f t="shared" si="484"/>
        <v>0.5</v>
      </c>
      <c r="S6023" s="93">
        <f t="shared" si="484"/>
        <v>0.1</v>
      </c>
      <c r="T6023" s="93">
        <f t="shared" si="484"/>
        <v>1.6</v>
      </c>
      <c r="U6023" s="93">
        <f t="shared" si="484"/>
        <v>0.9</v>
      </c>
      <c r="V6023" s="93" t="str">
        <f t="shared" si="484"/>
        <v/>
      </c>
      <c r="W6023" s="93" t="str">
        <f>if(or(B6023="CBU",B6023="CHIC",B6023="DXST",B6023="GCU",B6023="NMSU",B6023="PORT",B6023="SEA",B6023="TAR",B6023="UTRGV",B6023="UVU"),K6023,if(or(B6023="CAM",B6023="CHSO",B6023="GWEB",B6023="HAMP",B6023="HP",B6023="LONG",B6023="PRES",B6023="RAD",B6023="SCUP",B6023="UNCA",B6023="WIN",B6023="BELL",B6023="FGCU",B6023="JAX",B6023="KENN",B6023="LIB",B6023="LIP",B6023="STET",B6023="UNA",B6023="UNF",B6023="APP",B6023="ARST",B6023="CCAR",B6023="GAST",B6023="GASO",B6023="TROY",B6023="TXST",B6023="UALR",B6023="ULL",B6023="ULM",B6023="USA",B6023="UTA"),K6022,""))</f>
        <v/>
      </c>
    </row>
    <row r="6024" hidden="1">
      <c r="A6024" s="98">
        <v>44239.0</v>
      </c>
      <c r="B6024" s="102" t="s">
        <v>433</v>
      </c>
      <c r="C6024" s="11"/>
      <c r="D6024" s="11"/>
      <c r="E6024" s="10">
        <v>43.0</v>
      </c>
      <c r="F6024" s="11"/>
      <c r="G6024" s="4">
        <v>1.5</v>
      </c>
      <c r="H6024" s="5">
        <v>104.0</v>
      </c>
      <c r="I6024" s="12">
        <f>if(H6024&lt;0,-H6024/(-H6024+100),100/(H6024+100))/(if(H6024&lt;0,-H6024/(-H6024+100),100/(H6024+100))+if(H6025&lt;0,-H6025/(-H6025+100),100/(H6025+100)))</f>
        <v>0.46964106</v>
      </c>
      <c r="J6024" s="5">
        <v>46.0</v>
      </c>
      <c r="K6024" s="14" t="str">
        <f>IF(C6024&lt;&gt;"",IF(C6024+G6024&gt;0,C6024+G6024,""),IF(G6024-C6025&gt;0,G6024-C6025,""))</f>
        <v/>
      </c>
      <c r="L6024" s="15" t="str">
        <f>if(K6024&lt;&gt;"",if(J6025-J6024&lt;G6024,1,if(G6024=J6025-J6024,"Push",0)),"")</f>
        <v/>
      </c>
      <c r="M6024" s="93">
        <f t="shared" ref="M6024:V6024" si="485">IF($C6024&lt;&gt;"",IF($C6024+$G6024-M$5435&gt;0,$C6024+$G6024-M$5435,""),IF($G6024-$C6025-M$5435&gt;0,$G6024-$C6025-M$5435,""))</f>
        <v>0.6</v>
      </c>
      <c r="N6024" s="93" t="str">
        <f t="shared" si="485"/>
        <v/>
      </c>
      <c r="O6024" s="93">
        <f t="shared" si="485"/>
        <v>1.5</v>
      </c>
      <c r="P6024" s="93" t="str">
        <f t="shared" si="485"/>
        <v/>
      </c>
      <c r="Q6024" s="93" t="str">
        <f t="shared" si="485"/>
        <v/>
      </c>
      <c r="R6024" s="93" t="str">
        <f t="shared" si="485"/>
        <v/>
      </c>
      <c r="S6024" s="93" t="str">
        <f t="shared" si="485"/>
        <v/>
      </c>
      <c r="T6024" s="93" t="str">
        <f t="shared" si="485"/>
        <v/>
      </c>
      <c r="U6024" s="93" t="str">
        <f t="shared" si="485"/>
        <v/>
      </c>
      <c r="V6024" s="93" t="str">
        <f t="shared" si="485"/>
        <v/>
      </c>
      <c r="W6024" s="93" t="str">
        <f>if(or(B6024="CBU",B6024="CHIC",B6024="DXST",B6024="GCU",B6024="NMSU",B6024="PORT",B6024="SEA",B6024="TAR",B6024="UTRGV",B6024="UVU"),K6024,if(or(B6024="CAM",B6024="CHSO",B6024="GWEB",B6024="HAMP",B6024="HP",B6024="LONG",B6024="PRES",B6024="RAD",B6024="SCUP",B6024="UNCA",B6024="WIN",B6024="BELL",B6024="FGCU",B6024="JAX",B6024="KENN",B6024="LIB",B6024="LIP",B6024="STET",B6024="UNA",B6024="UNF",B6024="APP",B6024="ARST",B6024="CCAR",B6024="GAST",B6024="GASO",B6024="TROY",B6024="TXST",B6024="UALR",B6024="ULL",B6024="ULM",B6024="USA",B6024="UTA"),K6025,""))</f>
        <v/>
      </c>
    </row>
    <row r="6025" hidden="1">
      <c r="B6025" s="97" t="s">
        <v>139</v>
      </c>
      <c r="C6025" s="22">
        <v>4.4</v>
      </c>
      <c r="D6025" s="101">
        <v>0.674</v>
      </c>
      <c r="F6025" s="22"/>
      <c r="G6025" s="4">
        <v>-1.5</v>
      </c>
      <c r="H6025" s="5">
        <v>-124.0</v>
      </c>
      <c r="I6025" s="12">
        <f>if(H6025&lt;0,-H6025/(-H6025+100),100/(H6025+100))/(if(H6025&lt;0,-H6025/(-H6025+100),100/(H6025+100))+if(H6024&lt;0,-H6024/(-H6024+100),100/(H6024+100)))</f>
        <v>0.53035894</v>
      </c>
      <c r="J6025" s="5">
        <v>64.0</v>
      </c>
      <c r="K6025" s="23">
        <f>IF(C6025&lt;&gt;"",IF(C6025+G6025&gt;0,C6025+G6025,""),IF(G6025-C6024&gt;0,G6025-C6024,""))</f>
        <v>2.9</v>
      </c>
      <c r="L6025" s="15">
        <f>if(K6025&lt;&gt;"",if(J6024-J6025&lt;G6025,1,if(G6025=J6024-J6025,"Push",0)),"")</f>
        <v>1</v>
      </c>
      <c r="M6025" s="93" t="str">
        <f t="shared" ref="M6025:V6025" si="486">IF($C6025&lt;&gt;"",IF($C6025+$G6025+M$5435&gt;0,$C6025+$G6025+M$5435,""),IF($G6025-$C6024+M$5435&gt;0,$G6025-$C6024+M$5435,""))</f>
        <v/>
      </c>
      <c r="N6025" s="93">
        <f t="shared" si="486"/>
        <v>7.8</v>
      </c>
      <c r="O6025" s="93" t="str">
        <f t="shared" si="486"/>
        <v/>
      </c>
      <c r="P6025" s="93">
        <f t="shared" si="486"/>
        <v>7.2</v>
      </c>
      <c r="Q6025" s="93">
        <f t="shared" si="486"/>
        <v>7.1</v>
      </c>
      <c r="R6025" s="93">
        <f t="shared" si="486"/>
        <v>2.4</v>
      </c>
      <c r="S6025" s="93">
        <f t="shared" si="486"/>
        <v>2</v>
      </c>
      <c r="T6025" s="93">
        <f t="shared" si="486"/>
        <v>3.5</v>
      </c>
      <c r="U6025" s="93">
        <f t="shared" si="486"/>
        <v>2.8</v>
      </c>
      <c r="V6025" s="93">
        <f t="shared" si="486"/>
        <v>0.3</v>
      </c>
      <c r="W6025" s="93" t="str">
        <f>if(or(B6025="CBU",B6025="CHIC",B6025="DXST",B6025="GCU",B6025="NMSU",B6025="PORT",B6025="SEA",B6025="TAR",B6025="UTRGV",B6025="UVU"),K6025,if(or(B6025="CAM",B6025="CHSO",B6025="GWEB",B6025="HAMP",B6025="HP",B6025="LONG",B6025="PRES",B6025="RAD",B6025="SCUP",B6025="UNCA",B6025="WIN",B6025="BELL",B6025="FGCU",B6025="JAX",B6025="KENN",B6025="LIB",B6025="LIP",B6025="STET",B6025="UNA",B6025="UNF",B6025="APP",B6025="ARST",B6025="CCAR",B6025="GAST",B6025="GASO",B6025="TROY",B6025="TXST",B6025="UALR",B6025="ULL",B6025="ULM",B6025="USA",B6025="UTA"),K6024,""))</f>
        <v/>
      </c>
    </row>
    <row r="6026" hidden="1">
      <c r="A6026" s="98">
        <v>44239.0</v>
      </c>
      <c r="B6026" s="102" t="s">
        <v>383</v>
      </c>
      <c r="C6026" s="11"/>
      <c r="D6026" s="11"/>
      <c r="E6026" s="10">
        <v>40.3</v>
      </c>
      <c r="F6026" s="11"/>
      <c r="G6026" s="4">
        <v>2.0</v>
      </c>
      <c r="H6026" s="5">
        <v>112.0</v>
      </c>
      <c r="I6026" s="12">
        <f>if(H6026&lt;0,-H6026/(-H6026+100),100/(H6026+100))/(if(H6026&lt;0,-H6026/(-H6026+100),100/(H6026+100))+if(H6027&lt;0,-H6027/(-H6027+100),100/(H6027+100)))</f>
        <v>0.4516676961</v>
      </c>
      <c r="J6026" s="5">
        <v>66.0</v>
      </c>
      <c r="K6026" s="14" t="str">
        <f>IF(C6026&lt;&gt;"",IF(C6026+G6026&gt;0,C6026+G6026,""),IF(G6026-C6027&gt;0,G6026-C6027,""))</f>
        <v/>
      </c>
      <c r="L6026" s="15" t="str">
        <f>if(K6026&lt;&gt;"",if(J6027-J6026&lt;G6026,1,if(G6026=J6027-J6026,"Push",0)),"")</f>
        <v/>
      </c>
      <c r="M6026" s="93">
        <f t="shared" ref="M6026:V6026" si="487">IF($C6026&lt;&gt;"",IF($C6026+$G6026-M$5435&gt;0,$C6026+$G6026-M$5435,""),IF($G6026-$C6027-M$5435&gt;0,$G6026-$C6027-M$5435,""))</f>
        <v>2.1</v>
      </c>
      <c r="N6026" s="93" t="str">
        <f t="shared" si="487"/>
        <v/>
      </c>
      <c r="O6026" s="93">
        <f t="shared" si="487"/>
        <v>3</v>
      </c>
      <c r="P6026" s="93" t="str">
        <f t="shared" si="487"/>
        <v/>
      </c>
      <c r="Q6026" s="93" t="str">
        <f t="shared" si="487"/>
        <v/>
      </c>
      <c r="R6026" s="93" t="str">
        <f t="shared" si="487"/>
        <v/>
      </c>
      <c r="S6026" s="93" t="str">
        <f t="shared" si="487"/>
        <v/>
      </c>
      <c r="T6026" s="93" t="str">
        <f t="shared" si="487"/>
        <v/>
      </c>
      <c r="U6026" s="93" t="str">
        <f t="shared" si="487"/>
        <v/>
      </c>
      <c r="V6026" s="93">
        <f t="shared" si="487"/>
        <v>1.2</v>
      </c>
      <c r="W6026" s="93" t="str">
        <f>if(or(B6026="CBU",B6026="CHIC",B6026="DXST",B6026="GCU",B6026="NMSU",B6026="PORT",B6026="SEA",B6026="TAR",B6026="UTRGV",B6026="UVU"),K6026,if(or(B6026="CAM",B6026="CHSO",B6026="GWEB",B6026="HAMP",B6026="HP",B6026="LONG",B6026="PRES",B6026="RAD",B6026="SCUP",B6026="UNCA",B6026="WIN",B6026="BELL",B6026="FGCU",B6026="JAX",B6026="KENN",B6026="LIB",B6026="LIP",B6026="STET",B6026="UNA",B6026="UNF",B6026="APP",B6026="ARST",B6026="CCAR",B6026="GAST",B6026="GASO",B6026="TROY",B6026="TXST",B6026="UALR",B6026="ULL",B6026="ULM",B6026="USA",B6026="UTA"),K6027,""))</f>
        <v/>
      </c>
    </row>
    <row r="6027" hidden="1">
      <c r="B6027" s="97" t="s">
        <v>109</v>
      </c>
      <c r="C6027" s="22">
        <v>3.4</v>
      </c>
      <c r="D6027" s="101">
        <v>0.617</v>
      </c>
      <c r="F6027" s="22"/>
      <c r="G6027" s="4">
        <v>-2.0</v>
      </c>
      <c r="H6027" s="5">
        <v>-134.0</v>
      </c>
      <c r="I6027" s="12">
        <f>if(H6027&lt;0,-H6027/(-H6027+100),100/(H6027+100))/(if(H6027&lt;0,-H6027/(-H6027+100),100/(H6027+100))+if(H6026&lt;0,-H6026/(-H6026+100),100/(H6026+100)))</f>
        <v>0.5483323039</v>
      </c>
      <c r="J6027" s="5">
        <v>80.0</v>
      </c>
      <c r="K6027" s="23">
        <f>IF(C6027&lt;&gt;"",IF(C6027+G6027&gt;0,C6027+G6027,""),IF(G6027-C6026&gt;0,G6027-C6026,""))</f>
        <v>1.4</v>
      </c>
      <c r="L6027" s="15">
        <f>if(K6027&lt;&gt;"",if(J6026-J6027&lt;G6027,1,if(G6027=J6026-J6027,"Push",0)),"")</f>
        <v>1</v>
      </c>
      <c r="M6027" s="93" t="str">
        <f t="shared" ref="M6027:V6027" si="488">IF($C6027&lt;&gt;"",IF($C6027+$G6027+M$5435&gt;0,$C6027+$G6027+M$5435,""),IF($G6027-$C6026+M$5435&gt;0,$G6027-$C6026+M$5435,""))</f>
        <v/>
      </c>
      <c r="N6027" s="93">
        <f t="shared" si="488"/>
        <v>6.3</v>
      </c>
      <c r="O6027" s="93" t="str">
        <f t="shared" si="488"/>
        <v/>
      </c>
      <c r="P6027" s="93">
        <f t="shared" si="488"/>
        <v>5.7</v>
      </c>
      <c r="Q6027" s="93">
        <f t="shared" si="488"/>
        <v>5.6</v>
      </c>
      <c r="R6027" s="93">
        <f t="shared" si="488"/>
        <v>0.9</v>
      </c>
      <c r="S6027" s="93">
        <f t="shared" si="488"/>
        <v>0.5</v>
      </c>
      <c r="T6027" s="93">
        <f t="shared" si="488"/>
        <v>2</v>
      </c>
      <c r="U6027" s="93">
        <f t="shared" si="488"/>
        <v>1.3</v>
      </c>
      <c r="V6027" s="93" t="str">
        <f t="shared" si="488"/>
        <v/>
      </c>
      <c r="W6027" s="93" t="str">
        <f>if(or(B6027="CBU",B6027="CHIC",B6027="DXST",B6027="GCU",B6027="NMSU",B6027="PORT",B6027="SEA",B6027="TAR",B6027="UTRGV",B6027="UVU"),K6027,if(or(B6027="CAM",B6027="CHSO",B6027="GWEB",B6027="HAMP",B6027="HP",B6027="LONG",B6027="PRES",B6027="RAD",B6027="SCUP",B6027="UNCA",B6027="WIN",B6027="BELL",B6027="FGCU",B6027="JAX",B6027="KENN",B6027="LIB",B6027="LIP",B6027="STET",B6027="UNA",B6027="UNF",B6027="APP",B6027="ARST",B6027="CCAR",B6027="GAST",B6027="GASO",B6027="TROY",B6027="TXST",B6027="UALR",B6027="ULL",B6027="ULM",B6027="USA",B6027="UTA"),K6026,""))</f>
        <v/>
      </c>
    </row>
    <row r="6028" hidden="1">
      <c r="A6028" s="98">
        <v>44239.0</v>
      </c>
      <c r="B6028" s="102" t="s">
        <v>339</v>
      </c>
      <c r="C6028" s="11"/>
      <c r="D6028" s="11"/>
      <c r="E6028" s="10">
        <v>33.2</v>
      </c>
      <c r="F6028" s="11"/>
      <c r="G6028" s="4">
        <v>2.0</v>
      </c>
      <c r="H6028" s="5">
        <v>112.0</v>
      </c>
      <c r="I6028" s="12">
        <f>if(H6028&lt;0,-H6028/(-H6028+100),100/(H6028+100))/(if(H6028&lt;0,-H6028/(-H6028+100),100/(H6028+100))+if(H6029&lt;0,-H6029/(-H6029+100),100/(H6029+100)))</f>
        <v>0.4516676961</v>
      </c>
      <c r="J6028" s="5">
        <v>57.0</v>
      </c>
      <c r="K6028" s="14" t="str">
        <f>IF(C6028&lt;&gt;"",IF(C6028+G6028&gt;0,C6028+G6028,""),IF(G6028-C6029&gt;0,G6028-C6029,""))</f>
        <v/>
      </c>
      <c r="L6028" s="15" t="str">
        <f>if(K6028&lt;&gt;"",if(J6029-J6028&lt;G6028,1,if(G6028=J6029-J6028,"Push",0)),"")</f>
        <v/>
      </c>
      <c r="M6028" s="93">
        <f t="shared" ref="M6028:V6028" si="489">IF($C6028&lt;&gt;"",IF($C6028+$G6028-M$5435&gt;0,$C6028+$G6028-M$5435,""),IF($G6028-$C6029-M$5435&gt;0,$G6028-$C6029-M$5435,""))</f>
        <v>1.7</v>
      </c>
      <c r="N6028" s="93" t="str">
        <f t="shared" si="489"/>
        <v/>
      </c>
      <c r="O6028" s="93">
        <f t="shared" si="489"/>
        <v>2.6</v>
      </c>
      <c r="P6028" s="93" t="str">
        <f t="shared" si="489"/>
        <v/>
      </c>
      <c r="Q6028" s="93" t="str">
        <f t="shared" si="489"/>
        <v/>
      </c>
      <c r="R6028" s="93" t="str">
        <f t="shared" si="489"/>
        <v/>
      </c>
      <c r="S6028" s="93" t="str">
        <f t="shared" si="489"/>
        <v/>
      </c>
      <c r="T6028" s="93" t="str">
        <f t="shared" si="489"/>
        <v/>
      </c>
      <c r="U6028" s="93" t="str">
        <f t="shared" si="489"/>
        <v/>
      </c>
      <c r="V6028" s="93">
        <f t="shared" si="489"/>
        <v>0.8</v>
      </c>
      <c r="W6028" s="93">
        <f>if(or(B6028="CBU",B6028="CHIC",B6028="DXST",B6028="GCU",B6028="NMSU",B6028="PORT",B6028="SEA",B6028="TAR",B6028="UTRGV",B6028="UVU"),K6028,if(or(B6028="CAM",B6028="CHSO",B6028="GWEB",B6028="HAMP",B6028="HP",B6028="LONG",B6028="PRES",B6028="RAD",B6028="SCUP",B6028="UNCA",B6028="WIN",B6028="BELL",B6028="FGCU",B6028="JAX",B6028="KENN",B6028="LIB",B6028="LIP",B6028="STET",B6028="UNA",B6028="UNF",B6028="APP",B6028="ARST",B6028="CCAR",B6028="GAST",B6028="GASO",B6028="TROY",B6028="TXST",B6028="UALR",B6028="ULL",B6028="ULM",B6028="USA",B6028="UTA"),K6029,""))</f>
        <v>1.8</v>
      </c>
    </row>
    <row r="6029" hidden="1">
      <c r="B6029" s="97" t="s">
        <v>322</v>
      </c>
      <c r="C6029" s="22">
        <v>3.8</v>
      </c>
      <c r="D6029" s="101">
        <v>0.639</v>
      </c>
      <c r="F6029" s="22"/>
      <c r="G6029" s="4">
        <v>-2.0</v>
      </c>
      <c r="H6029" s="5">
        <v>-134.0</v>
      </c>
      <c r="I6029" s="12">
        <f>if(H6029&lt;0,-H6029/(-H6029+100),100/(H6029+100))/(if(H6029&lt;0,-H6029/(-H6029+100),100/(H6029+100))+if(H6028&lt;0,-H6028/(-H6028+100),100/(H6028+100)))</f>
        <v>0.5483323039</v>
      </c>
      <c r="J6029" s="5">
        <v>62.0</v>
      </c>
      <c r="K6029" s="23">
        <f>IF(C6029&lt;&gt;"",IF(C6029+G6029&gt;0,C6029+G6029,""),IF(G6029-C6028&gt;0,G6029-C6028,""))</f>
        <v>1.8</v>
      </c>
      <c r="L6029" s="15">
        <f>if(K6029&lt;&gt;"",if(J6028-J6029&lt;G6029,1,if(G6029=J6028-J6029,"Push",0)),"")</f>
        <v>1</v>
      </c>
      <c r="M6029" s="93" t="str">
        <f t="shared" ref="M6029:V6029" si="490">IF($C6029&lt;&gt;"",IF($C6029+$G6029+M$5435&gt;0,$C6029+$G6029+M$5435,""),IF($G6029-$C6028+M$5435&gt;0,$G6029-$C6028+M$5435,""))</f>
        <v/>
      </c>
      <c r="N6029" s="93">
        <f t="shared" si="490"/>
        <v>6.7</v>
      </c>
      <c r="O6029" s="93" t="str">
        <f t="shared" si="490"/>
        <v/>
      </c>
      <c r="P6029" s="93">
        <f t="shared" si="490"/>
        <v>6.1</v>
      </c>
      <c r="Q6029" s="93">
        <f t="shared" si="490"/>
        <v>6</v>
      </c>
      <c r="R6029" s="93">
        <f t="shared" si="490"/>
        <v>1.3</v>
      </c>
      <c r="S6029" s="93">
        <f t="shared" si="490"/>
        <v>0.9</v>
      </c>
      <c r="T6029" s="93">
        <f t="shared" si="490"/>
        <v>2.4</v>
      </c>
      <c r="U6029" s="93">
        <f t="shared" si="490"/>
        <v>1.7</v>
      </c>
      <c r="V6029" s="93" t="str">
        <f t="shared" si="490"/>
        <v/>
      </c>
      <c r="W6029" s="93" t="str">
        <f>if(or(B6029="CBU",B6029="CHIC",B6029="DXST",B6029="GCU",B6029="NMSU",B6029="PORT",B6029="SEA",B6029="TAR",B6029="UTRGV",B6029="UVU"),K6029,if(or(B6029="CAM",B6029="CHSO",B6029="GWEB",B6029="HAMP",B6029="HP",B6029="LONG",B6029="PRES",B6029="RAD",B6029="SCUP",B6029="UNCA",B6029="WIN",B6029="BELL",B6029="FGCU",B6029="JAX",B6029="KENN",B6029="LIB",B6029="LIP",B6029="STET",B6029="UNA",B6029="UNF",B6029="APP",B6029="ARST",B6029="CCAR",B6029="GAST",B6029="GASO",B6029="TROY",B6029="TXST",B6029="UALR",B6029="ULL",B6029="ULM",B6029="USA",B6029="UTA"),K6028,""))</f>
        <v/>
      </c>
    </row>
    <row r="6030" hidden="1">
      <c r="A6030" s="98">
        <v>44239.0</v>
      </c>
      <c r="B6030" s="102" t="s">
        <v>70</v>
      </c>
      <c r="C6030" s="11">
        <v>2.7</v>
      </c>
      <c r="D6030" s="103">
        <v>0.607</v>
      </c>
      <c r="E6030" s="10">
        <v>45.6</v>
      </c>
      <c r="F6030" s="11"/>
      <c r="G6030" s="4">
        <v>-1.0</v>
      </c>
      <c r="H6030" s="5">
        <v>-115.0</v>
      </c>
      <c r="I6030" s="12">
        <f>if(H6030&lt;0,-H6030/(-H6030+100),100/(H6030+100))/(if(H6030&lt;0,-H6030/(-H6030+100),100/(H6030+100))+if(H6031&lt;0,-H6031/(-H6031+100),100/(H6031+100)))</f>
        <v>0.5108342362</v>
      </c>
      <c r="J6030" s="5">
        <v>82.0</v>
      </c>
      <c r="K6030" s="14">
        <f>IF(C6030&lt;&gt;"",IF(C6030+G6030&gt;0,C6030+G6030,""),IF(G6030-C6031&gt;0,G6030-C6031,""))</f>
        <v>1.7</v>
      </c>
      <c r="L6030" s="15">
        <f>if(K6030&lt;&gt;"",if(J6031-J6030&lt;G6030,1,if(G6030=J6031-J6030,"Push",0)),"")</f>
        <v>0</v>
      </c>
      <c r="M6030" s="93">
        <f t="shared" ref="M6030:V6030" si="491">IF($C6030&lt;&gt;"",IF($C6030+$G6030-M$5435&gt;0,$C6030+$G6030-M$5435,""),IF($G6030-$C6031-M$5435&gt;0,$G6030-$C6031-M$5435,""))</f>
        <v>5.2</v>
      </c>
      <c r="N6030" s="93" t="str">
        <f t="shared" si="491"/>
        <v/>
      </c>
      <c r="O6030" s="93">
        <f t="shared" si="491"/>
        <v>6.1</v>
      </c>
      <c r="P6030" s="93" t="str">
        <f t="shared" si="491"/>
        <v/>
      </c>
      <c r="Q6030" s="93" t="str">
        <f t="shared" si="491"/>
        <v/>
      </c>
      <c r="R6030" s="93">
        <f t="shared" si="491"/>
        <v>2.2</v>
      </c>
      <c r="S6030" s="93">
        <f t="shared" si="491"/>
        <v>2.6</v>
      </c>
      <c r="T6030" s="93">
        <f t="shared" si="491"/>
        <v>1.1</v>
      </c>
      <c r="U6030" s="93">
        <f t="shared" si="491"/>
        <v>1.8</v>
      </c>
      <c r="V6030" s="93">
        <f t="shared" si="491"/>
        <v>4.3</v>
      </c>
      <c r="W6030" s="93" t="str">
        <f>if(or(B6030="CBU",B6030="CHIC",B6030="DXST",B6030="GCU",B6030="NMSU",B6030="PORT",B6030="SEA",B6030="TAR",B6030="UTRGV",B6030="UVU"),K6030,if(or(B6030="CAM",B6030="CHSO",B6030="GWEB",B6030="HAMP",B6030="HP",B6030="LONG",B6030="PRES",B6030="RAD",B6030="SCUP",B6030="UNCA",B6030="WIN",B6030="BELL",B6030="FGCU",B6030="JAX",B6030="KENN",B6030="LIB",B6030="LIP",B6030="STET",B6030="UNA",B6030="UNF",B6030="APP",B6030="ARST",B6030="CCAR",B6030="GAST",B6030="GASO",B6030="TROY",B6030="TXST",B6030="UALR",B6030="ULL",B6030="ULM",B6030="USA",B6030="UTA"),K6031,""))</f>
        <v/>
      </c>
    </row>
    <row r="6031" hidden="1">
      <c r="B6031" s="97" t="s">
        <v>137</v>
      </c>
      <c r="C6031" s="22"/>
      <c r="D6031" s="22"/>
      <c r="F6031" s="22"/>
      <c r="G6031" s="4">
        <v>1.0</v>
      </c>
      <c r="H6031" s="5">
        <v>-105.0</v>
      </c>
      <c r="I6031" s="12">
        <f>if(H6031&lt;0,-H6031/(-H6031+100),100/(H6031+100))/(if(H6031&lt;0,-H6031/(-H6031+100),100/(H6031+100))+if(H6030&lt;0,-H6030/(-H6030+100),100/(H6030+100)))</f>
        <v>0.4891657638</v>
      </c>
      <c r="J6031" s="5">
        <v>86.0</v>
      </c>
      <c r="K6031" s="23" t="str">
        <f>IF(C6031&lt;&gt;"",IF(C6031+G6031&gt;0,C6031+G6031,""),IF(G6031-C6030&gt;0,G6031-C6030,""))</f>
        <v/>
      </c>
      <c r="L6031" s="15" t="str">
        <f>if(K6031&lt;&gt;"",if(J6030-J6031&lt;G6031,1,if(G6031=J6030-J6031,"Push",0)),"")</f>
        <v/>
      </c>
      <c r="M6031" s="93" t="str">
        <f t="shared" ref="M6031:V6031" si="492">IF($C6031&lt;&gt;"",IF($C6031+$G6031+M$5435&gt;0,$C6031+$G6031+M$5435,""),IF($G6031-$C6030+M$5435&gt;0,$G6031-$C6030+M$5435,""))</f>
        <v/>
      </c>
      <c r="N6031" s="93">
        <f t="shared" si="492"/>
        <v>3.2</v>
      </c>
      <c r="O6031" s="93" t="str">
        <f t="shared" si="492"/>
        <v/>
      </c>
      <c r="P6031" s="93">
        <f t="shared" si="492"/>
        <v>2.6</v>
      </c>
      <c r="Q6031" s="93">
        <f t="shared" si="492"/>
        <v>2.5</v>
      </c>
      <c r="R6031" s="93" t="str">
        <f t="shared" si="492"/>
        <v/>
      </c>
      <c r="S6031" s="93" t="str">
        <f t="shared" si="492"/>
        <v/>
      </c>
      <c r="T6031" s="93" t="str">
        <f t="shared" si="492"/>
        <v/>
      </c>
      <c r="U6031" s="93" t="str">
        <f t="shared" si="492"/>
        <v/>
      </c>
      <c r="V6031" s="93" t="str">
        <f t="shared" si="492"/>
        <v/>
      </c>
      <c r="W6031" s="93" t="str">
        <f>if(or(B6031="CBU",B6031="CHIC",B6031="DXST",B6031="GCU",B6031="NMSU",B6031="PORT",B6031="SEA",B6031="TAR",B6031="UTRGV",B6031="UVU"),K6031,if(or(B6031="CAM",B6031="CHSO",B6031="GWEB",B6031="HAMP",B6031="HP",B6031="LONG",B6031="PRES",B6031="RAD",B6031="SCUP",B6031="UNCA",B6031="WIN",B6031="BELL",B6031="FGCU",B6031="JAX",B6031="KENN",B6031="LIB",B6031="LIP",B6031="STET",B6031="UNA",B6031="UNF",B6031="APP",B6031="ARST",B6031="CCAR",B6031="GAST",B6031="GASO",B6031="TROY",B6031="TXST",B6031="UALR",B6031="ULL",B6031="ULM",B6031="USA",B6031="UTA"),K6030,""))</f>
        <v/>
      </c>
    </row>
    <row r="6032" hidden="1">
      <c r="A6032" s="98">
        <v>44239.0</v>
      </c>
      <c r="B6032" s="102" t="s">
        <v>166</v>
      </c>
      <c r="C6032" s="11"/>
      <c r="D6032" s="11"/>
      <c r="E6032" s="10">
        <v>44.3</v>
      </c>
      <c r="F6032" s="11"/>
      <c r="G6032" s="4">
        <v>5.5</v>
      </c>
      <c r="H6032" s="5">
        <v>200.0</v>
      </c>
      <c r="I6032" s="12">
        <f>if(H6032&lt;0,-H6032/(-H6032+100),100/(H6032+100))/(if(H6032&lt;0,-H6032/(-H6032+100),100/(H6032+100))+if(H6033&lt;0,-H6033/(-H6033+100),100/(H6033+100)))</f>
        <v>0.3194444444</v>
      </c>
      <c r="J6032" s="5">
        <v>70.0</v>
      </c>
      <c r="K6032" s="14">
        <f>IF(C6032&lt;&gt;"",IF(C6032+G6032&gt;0,C6032+G6032,""),IF(G6032-C6033&gt;0,G6032-C6033,""))</f>
        <v>2.4</v>
      </c>
      <c r="L6032" s="15">
        <f>if(K6032&lt;&gt;"",if(J6033-J6032&lt;G6032,1,if(G6032=J6033-J6032,"Push",0)),"")</f>
        <v>0</v>
      </c>
      <c r="M6032" s="93">
        <f t="shared" ref="M6032:V6032" si="493">IF($C6032&lt;&gt;"",IF($C6032+$G6032-M$5435&gt;0,$C6032+$G6032-M$5435,""),IF($G6032-$C6033-M$5435&gt;0,$G6032-$C6033-M$5435,""))</f>
        <v>5.9</v>
      </c>
      <c r="N6032" s="93" t="str">
        <f t="shared" si="493"/>
        <v/>
      </c>
      <c r="O6032" s="93">
        <f t="shared" si="493"/>
        <v>6.8</v>
      </c>
      <c r="P6032" s="93" t="str">
        <f t="shared" si="493"/>
        <v/>
      </c>
      <c r="Q6032" s="93" t="str">
        <f t="shared" si="493"/>
        <v/>
      </c>
      <c r="R6032" s="93">
        <f t="shared" si="493"/>
        <v>2.9</v>
      </c>
      <c r="S6032" s="93">
        <f t="shared" si="493"/>
        <v>3.3</v>
      </c>
      <c r="T6032" s="93">
        <f t="shared" si="493"/>
        <v>1.8</v>
      </c>
      <c r="U6032" s="93">
        <f t="shared" si="493"/>
        <v>2.5</v>
      </c>
      <c r="V6032" s="93">
        <f t="shared" si="493"/>
        <v>5</v>
      </c>
      <c r="W6032" s="93" t="str">
        <f>if(or(B6032="CBU",B6032="CHIC",B6032="DXST",B6032="GCU",B6032="NMSU",B6032="PORT",B6032="SEA",B6032="TAR",B6032="UTRGV",B6032="UVU"),K6032,if(or(B6032="CAM",B6032="CHSO",B6032="GWEB",B6032="HAMP",B6032="HP",B6032="LONG",B6032="PRES",B6032="RAD",B6032="SCUP",B6032="UNCA",B6032="WIN",B6032="BELL",B6032="FGCU",B6032="JAX",B6032="KENN",B6032="LIB",B6032="LIP",B6032="STET",B6032="UNA",B6032="UNF",B6032="APP",B6032="ARST",B6032="CCAR",B6032="GAST",B6032="GASO",B6032="TROY",B6032="TXST",B6032="UALR",B6032="ULL",B6032="ULM",B6032="USA",B6032="UTA"),K6033,""))</f>
        <v/>
      </c>
    </row>
    <row r="6033" hidden="1">
      <c r="B6033" s="97" t="s">
        <v>390</v>
      </c>
      <c r="C6033" s="22">
        <v>3.1</v>
      </c>
      <c r="D6033" s="101">
        <v>0.616</v>
      </c>
      <c r="F6033" s="22"/>
      <c r="G6033" s="4">
        <v>-5.5</v>
      </c>
      <c r="H6033" s="5">
        <v>-245.0</v>
      </c>
      <c r="I6033" s="12">
        <f>if(H6033&lt;0,-H6033/(-H6033+100),100/(H6033+100))/(if(H6033&lt;0,-H6033/(-H6033+100),100/(H6033+100))+if(H6032&lt;0,-H6032/(-H6032+100),100/(H6032+100)))</f>
        <v>0.6805555556</v>
      </c>
      <c r="J6033" s="5">
        <v>84.0</v>
      </c>
      <c r="K6033" s="23" t="str">
        <f>IF(C6033&lt;&gt;"",IF(C6033+G6033&gt;0,C6033+G6033,""),IF(G6033-C6032&gt;0,G6033-C6032,""))</f>
        <v/>
      </c>
      <c r="L6033" s="15" t="str">
        <f>if(K6033&lt;&gt;"",if(J6032-J6033&lt;G6033,1,if(G6033=J6032-J6033,"Push",0)),"")</f>
        <v/>
      </c>
      <c r="M6033" s="93" t="str">
        <f t="shared" ref="M6033:V6033" si="494">IF($C6033&lt;&gt;"",IF($C6033+$G6033+M$5435&gt;0,$C6033+$G6033+M$5435,""),IF($G6033-$C6032+M$5435&gt;0,$G6033-$C6032+M$5435,""))</f>
        <v/>
      </c>
      <c r="N6033" s="93">
        <f t="shared" si="494"/>
        <v>2.5</v>
      </c>
      <c r="O6033" s="93" t="str">
        <f t="shared" si="494"/>
        <v/>
      </c>
      <c r="P6033" s="93">
        <f t="shared" si="494"/>
        <v>1.9</v>
      </c>
      <c r="Q6033" s="93">
        <f t="shared" si="494"/>
        <v>1.8</v>
      </c>
      <c r="R6033" s="93" t="str">
        <f t="shared" si="494"/>
        <v/>
      </c>
      <c r="S6033" s="93" t="str">
        <f t="shared" si="494"/>
        <v/>
      </c>
      <c r="T6033" s="93" t="str">
        <f t="shared" si="494"/>
        <v/>
      </c>
      <c r="U6033" s="93" t="str">
        <f t="shared" si="494"/>
        <v/>
      </c>
      <c r="V6033" s="93" t="str">
        <f t="shared" si="494"/>
        <v/>
      </c>
      <c r="W6033" s="93" t="str">
        <f>if(or(B6033="CBU",B6033="CHIC",B6033="DXST",B6033="GCU",B6033="NMSU",B6033="PORT",B6033="SEA",B6033="TAR",B6033="UTRGV",B6033="UVU"),K6033,if(or(B6033="CAM",B6033="CHSO",B6033="GWEB",B6033="HAMP",B6033="HP",B6033="LONG",B6033="PRES",B6033="RAD",B6033="SCUP",B6033="UNCA",B6033="WIN",B6033="BELL",B6033="FGCU",B6033="JAX",B6033="KENN",B6033="LIB",B6033="LIP",B6033="STET",B6033="UNA",B6033="UNF",B6033="APP",B6033="ARST",B6033="CCAR",B6033="GAST",B6033="GASO",B6033="TROY",B6033="TXST",B6033="UALR",B6033="ULL",B6033="ULM",B6033="USA",B6033="UTA"),K6032,""))</f>
        <v/>
      </c>
    </row>
    <row r="6034" hidden="1">
      <c r="A6034" s="98">
        <v>44239.0</v>
      </c>
      <c r="B6034" s="102" t="s">
        <v>404</v>
      </c>
      <c r="C6034" s="11"/>
      <c r="D6034" s="11"/>
      <c r="E6034" s="10">
        <v>40.2</v>
      </c>
      <c r="F6034" s="11"/>
      <c r="G6034" s="4">
        <v>5.0</v>
      </c>
      <c r="H6034" s="5">
        <v>185.0</v>
      </c>
      <c r="I6034" s="12">
        <f>if(H6034&lt;0,-H6034/(-H6034+100),100/(H6034+100))/(if(H6034&lt;0,-H6034/(-H6034+100),100/(H6034+100))+if(H6035&lt;0,-H6035/(-H6035+100),100/(H6035+100)))</f>
        <v>0.3363518758</v>
      </c>
      <c r="J6034" s="5">
        <v>67.0</v>
      </c>
      <c r="K6034" s="14" t="str">
        <f>IF(C6034&lt;&gt;"",IF(C6034+G6034&gt;0,C6034+G6034,""),IF(G6034-C6035&gt;0,G6034-C6035,""))</f>
        <v/>
      </c>
      <c r="L6034" s="15" t="str">
        <f>if(K6034&lt;&gt;"",if(J6035-J6034&lt;G6034,1,if(G6034=J6035-J6034,"Push",0)),"")</f>
        <v/>
      </c>
      <c r="M6034" s="93">
        <f t="shared" ref="M6034:V6034" si="495">IF($C6034&lt;&gt;"",IF($C6034+$G6034-M$5435&gt;0,$C6034+$G6034-M$5435,""),IF($G6034-$C6035-M$5435&gt;0,$G6034-$C6035-M$5435,""))</f>
        <v>1.4</v>
      </c>
      <c r="N6034" s="93" t="str">
        <f t="shared" si="495"/>
        <v/>
      </c>
      <c r="O6034" s="93">
        <f t="shared" si="495"/>
        <v>2.3</v>
      </c>
      <c r="P6034" s="93" t="str">
        <f t="shared" si="495"/>
        <v/>
      </c>
      <c r="Q6034" s="93" t="str">
        <f t="shared" si="495"/>
        <v/>
      </c>
      <c r="R6034" s="93" t="str">
        <f t="shared" si="495"/>
        <v/>
      </c>
      <c r="S6034" s="93" t="str">
        <f t="shared" si="495"/>
        <v/>
      </c>
      <c r="T6034" s="93" t="str">
        <f t="shared" si="495"/>
        <v/>
      </c>
      <c r="U6034" s="93" t="str">
        <f t="shared" si="495"/>
        <v/>
      </c>
      <c r="V6034" s="93">
        <f t="shared" si="495"/>
        <v>0.5</v>
      </c>
      <c r="W6034" s="93" t="str">
        <f>if(or(B6034="CBU",B6034="CHIC",B6034="DXST",B6034="GCU",B6034="NMSU",B6034="PORT",B6034="SEA",B6034="TAR",B6034="UTRGV",B6034="UVU"),K6034,if(or(B6034="CAM",B6034="CHSO",B6034="GWEB",B6034="HAMP",B6034="HP",B6034="LONG",B6034="PRES",B6034="RAD",B6034="SCUP",B6034="UNCA",B6034="WIN",B6034="BELL",B6034="FGCU",B6034="JAX",B6034="KENN",B6034="LIB",B6034="LIP",B6034="STET",B6034="UNA",B6034="UNF",B6034="APP",B6034="ARST",B6034="CCAR",B6034="GAST",B6034="GASO",B6034="TROY",B6034="TXST",B6034="UALR",B6034="ULL",B6034="ULM",B6034="USA",B6034="UTA"),K6035,""))</f>
        <v/>
      </c>
    </row>
    <row r="6035" hidden="1">
      <c r="B6035" s="97" t="s">
        <v>314</v>
      </c>
      <c r="C6035" s="22">
        <v>7.1</v>
      </c>
      <c r="D6035" s="101">
        <v>0.76</v>
      </c>
      <c r="F6035" s="22"/>
      <c r="G6035" s="4">
        <v>-5.0</v>
      </c>
      <c r="H6035" s="5">
        <v>-225.0</v>
      </c>
      <c r="I6035" s="12">
        <f>if(H6035&lt;0,-H6035/(-H6035+100),100/(H6035+100))/(if(H6035&lt;0,-H6035/(-H6035+100),100/(H6035+100))+if(H6034&lt;0,-H6034/(-H6034+100),100/(H6034+100)))</f>
        <v>0.6636481242</v>
      </c>
      <c r="J6035" s="5">
        <v>85.0</v>
      </c>
      <c r="K6035" s="23">
        <f>IF(C6035&lt;&gt;"",IF(C6035+G6035&gt;0,C6035+G6035,""),IF(G6035-C6034&gt;0,G6035-C6034,""))</f>
        <v>2.1</v>
      </c>
      <c r="L6035" s="15">
        <f>if(K6035&lt;&gt;"",if(J6034-J6035&lt;G6035,1,if(G6035=J6034-J6035,"Push",0)),"")</f>
        <v>1</v>
      </c>
      <c r="M6035" s="93" t="str">
        <f t="shared" ref="M6035:V6035" si="496">IF($C6035&lt;&gt;"",IF($C6035+$G6035+M$5435&gt;0,$C6035+$G6035+M$5435,""),IF($G6035-$C6034+M$5435&gt;0,$G6035-$C6034+M$5435,""))</f>
        <v/>
      </c>
      <c r="N6035" s="93">
        <f t="shared" si="496"/>
        <v>7</v>
      </c>
      <c r="O6035" s="93" t="str">
        <f t="shared" si="496"/>
        <v/>
      </c>
      <c r="P6035" s="93">
        <f t="shared" si="496"/>
        <v>6.4</v>
      </c>
      <c r="Q6035" s="93">
        <f t="shared" si="496"/>
        <v>6.3</v>
      </c>
      <c r="R6035" s="93">
        <f t="shared" si="496"/>
        <v>1.6</v>
      </c>
      <c r="S6035" s="93">
        <f t="shared" si="496"/>
        <v>1.2</v>
      </c>
      <c r="T6035" s="93">
        <f t="shared" si="496"/>
        <v>2.7</v>
      </c>
      <c r="U6035" s="93">
        <f t="shared" si="496"/>
        <v>2</v>
      </c>
      <c r="V6035" s="93" t="str">
        <f t="shared" si="496"/>
        <v/>
      </c>
      <c r="W6035" s="93" t="str">
        <f>if(or(B6035="CBU",B6035="CHIC",B6035="DXST",B6035="GCU",B6035="NMSU",B6035="PORT",B6035="SEA",B6035="TAR",B6035="UTRGV",B6035="UVU"),K6035,if(or(B6035="CAM",B6035="CHSO",B6035="GWEB",B6035="HAMP",B6035="HP",B6035="LONG",B6035="PRES",B6035="RAD",B6035="SCUP",B6035="UNCA",B6035="WIN",B6035="BELL",B6035="FGCU",B6035="JAX",B6035="KENN",B6035="LIB",B6035="LIP",B6035="STET",B6035="UNA",B6035="UNF",B6035="APP",B6035="ARST",B6035="CCAR",B6035="GAST",B6035="GASO",B6035="TROY",B6035="TXST",B6035="UALR",B6035="ULL",B6035="ULM",B6035="USA",B6035="UTA"),K6034,""))</f>
        <v/>
      </c>
    </row>
    <row r="6036" hidden="1">
      <c r="A6036" s="98">
        <v>44239.0</v>
      </c>
      <c r="B6036" s="102" t="s">
        <v>232</v>
      </c>
      <c r="C6036" s="11"/>
      <c r="D6036" s="11"/>
      <c r="E6036" s="10">
        <v>45.1</v>
      </c>
      <c r="F6036" s="11"/>
      <c r="G6036" s="4">
        <v>17.0</v>
      </c>
      <c r="H6036" s="5">
        <v>1100.0</v>
      </c>
      <c r="I6036" s="12">
        <f>if(H6036&lt;0,-H6036/(-H6036+100),100/(H6036+100))/(if(H6036&lt;0,-H6036/(-H6036+100),100/(H6036+100))+if(H6037&lt;0,-H6037/(-H6037+100),100/(H6037+100)))</f>
        <v>0.07975460123</v>
      </c>
      <c r="J6036" s="5">
        <v>79.0</v>
      </c>
      <c r="K6036" s="14" t="str">
        <f>IF(C6036&lt;&gt;"",IF(C6036+G6036&gt;0,C6036+G6036,""),IF(G6036-C6037&gt;0,G6036-C6037,""))</f>
        <v/>
      </c>
      <c r="L6036" s="15" t="str">
        <f>if(K6036&lt;&gt;"",if(J6037-J6036&lt;G6036,1,if(G6036=J6037-J6036,"Push",0)),"")</f>
        <v/>
      </c>
      <c r="M6036" s="93">
        <f t="shared" ref="M6036:V6036" si="497">IF($C6036&lt;&gt;"",IF($C6036+$G6036-M$5435&gt;0,$C6036+$G6036-M$5435,""),IF($G6036-$C6037-M$5435&gt;0,$G6036-$C6037-M$5435,""))</f>
        <v>1.3</v>
      </c>
      <c r="N6036" s="93" t="str">
        <f t="shared" si="497"/>
        <v/>
      </c>
      <c r="O6036" s="93">
        <f t="shared" si="497"/>
        <v>2.2</v>
      </c>
      <c r="P6036" s="93" t="str">
        <f t="shared" si="497"/>
        <v/>
      </c>
      <c r="Q6036" s="93" t="str">
        <f t="shared" si="497"/>
        <v/>
      </c>
      <c r="R6036" s="93" t="str">
        <f t="shared" si="497"/>
        <v/>
      </c>
      <c r="S6036" s="93" t="str">
        <f t="shared" si="497"/>
        <v/>
      </c>
      <c r="T6036" s="93" t="str">
        <f t="shared" si="497"/>
        <v/>
      </c>
      <c r="U6036" s="93" t="str">
        <f t="shared" si="497"/>
        <v/>
      </c>
      <c r="V6036" s="93">
        <f t="shared" si="497"/>
        <v>0.4</v>
      </c>
      <c r="W6036" s="93" t="str">
        <f>if(or(B6036="CBU",B6036="CHIC",B6036="DXST",B6036="GCU",B6036="NMSU",B6036="PORT",B6036="SEA",B6036="TAR",B6036="UTRGV",B6036="UVU"),K6036,if(or(B6036="CAM",B6036="CHSO",B6036="GWEB",B6036="HAMP",B6036="HP",B6036="LONG",B6036="PRES",B6036="RAD",B6036="SCUP",B6036="UNCA",B6036="WIN",B6036="BELL",B6036="FGCU",B6036="JAX",B6036="KENN",B6036="LIB",B6036="LIP",B6036="STET",B6036="UNA",B6036="UNF",B6036="APP",B6036="ARST",B6036="CCAR",B6036="GAST",B6036="GASO",B6036="TROY",B6036="TXST",B6036="UALR",B6036="ULL",B6036="ULM",B6036="USA",B6036="UTA"),K6037,""))</f>
        <v/>
      </c>
    </row>
    <row r="6037" hidden="1">
      <c r="B6037" s="97" t="s">
        <v>263</v>
      </c>
      <c r="C6037" s="22">
        <v>19.2</v>
      </c>
      <c r="D6037" s="101">
        <v>0.94</v>
      </c>
      <c r="F6037" s="22"/>
      <c r="G6037" s="4">
        <v>-17.0</v>
      </c>
      <c r="H6037" s="5">
        <v>-2500.0</v>
      </c>
      <c r="I6037" s="12">
        <f>if(H6037&lt;0,-H6037/(-H6037+100),100/(H6037+100))/(if(H6037&lt;0,-H6037/(-H6037+100),100/(H6037+100))+if(H6036&lt;0,-H6036/(-H6036+100),100/(H6036+100)))</f>
        <v>0.9202453988</v>
      </c>
      <c r="J6037" s="5">
        <v>107.0</v>
      </c>
      <c r="K6037" s="23">
        <f>IF(C6037&lt;&gt;"",IF(C6037+G6037&gt;0,C6037+G6037,""),IF(G6037-C6036&gt;0,G6037-C6036,""))</f>
        <v>2.2</v>
      </c>
      <c r="L6037" s="15">
        <f>if(K6037&lt;&gt;"",if(J6036-J6037&lt;G6037,1,if(G6037=J6036-J6037,"Push",0)),"")</f>
        <v>1</v>
      </c>
      <c r="M6037" s="93" t="str">
        <f t="shared" ref="M6037:V6037" si="498">IF($C6037&lt;&gt;"",IF($C6037+$G6037+M$5435&gt;0,$C6037+$G6037+M$5435,""),IF($G6037-$C6036+M$5435&gt;0,$G6037-$C6036+M$5435,""))</f>
        <v/>
      </c>
      <c r="N6037" s="93">
        <f t="shared" si="498"/>
        <v>7.1</v>
      </c>
      <c r="O6037" s="93" t="str">
        <f t="shared" si="498"/>
        <v/>
      </c>
      <c r="P6037" s="93">
        <f t="shared" si="498"/>
        <v>6.5</v>
      </c>
      <c r="Q6037" s="93">
        <f t="shared" si="498"/>
        <v>6.4</v>
      </c>
      <c r="R6037" s="93">
        <f t="shared" si="498"/>
        <v>1.7</v>
      </c>
      <c r="S6037" s="93">
        <f t="shared" si="498"/>
        <v>1.3</v>
      </c>
      <c r="T6037" s="93">
        <f t="shared" si="498"/>
        <v>2.8</v>
      </c>
      <c r="U6037" s="93">
        <f t="shared" si="498"/>
        <v>2.1</v>
      </c>
      <c r="V6037" s="93" t="str">
        <f t="shared" si="498"/>
        <v/>
      </c>
      <c r="W6037" s="93" t="str">
        <f>if(or(B6037="CBU",B6037="CHIC",B6037="DXST",B6037="GCU",B6037="NMSU",B6037="PORT",B6037="SEA",B6037="TAR",B6037="UTRGV",B6037="UVU"),K6037,if(or(B6037="CAM",B6037="CHSO",B6037="GWEB",B6037="HAMP",B6037="HP",B6037="LONG",B6037="PRES",B6037="RAD",B6037="SCUP",B6037="UNCA",B6037="WIN",B6037="BELL",B6037="FGCU",B6037="JAX",B6037="KENN",B6037="LIB",B6037="LIP",B6037="STET",B6037="UNA",B6037="UNF",B6037="APP",B6037="ARST",B6037="CCAR",B6037="GAST",B6037="GASO",B6037="TROY",B6037="TXST",B6037="UALR",B6037="ULL",B6037="ULM",B6037="USA",B6037="UTA"),K6036,""))</f>
        <v/>
      </c>
    </row>
    <row r="6038" hidden="1">
      <c r="A6038" s="98">
        <v>44239.0</v>
      </c>
      <c r="B6038" s="102" t="s">
        <v>93</v>
      </c>
      <c r="C6038" s="11"/>
      <c r="D6038" s="11"/>
      <c r="E6038" s="10">
        <v>42.5</v>
      </c>
      <c r="F6038" s="11"/>
      <c r="G6038" s="4">
        <v>11.5</v>
      </c>
      <c r="H6038" s="5">
        <v>540.0</v>
      </c>
      <c r="I6038" s="12">
        <f>if(H6038&lt;0,-H6038/(-H6038+100),100/(H6038+100))/(if(H6038&lt;0,-H6038/(-H6038+100),100/(H6038+100))+if(H6039&lt;0,-H6039/(-H6039+100),100/(H6039+100)))</f>
        <v>0.148909062</v>
      </c>
      <c r="J6038" s="5">
        <v>61.0</v>
      </c>
      <c r="K6038" s="14" t="str">
        <f>IF(C6038&lt;&gt;"",IF(C6038+G6038&gt;0,C6038+G6038,""),IF(G6038-C6039&gt;0,G6038-C6039,""))</f>
        <v/>
      </c>
      <c r="L6038" s="15" t="str">
        <f>if(K6038&lt;&gt;"",if(J6039-J6038&lt;G6038,1,if(G6038=J6039-J6038,"Push",0)),"")</f>
        <v/>
      </c>
      <c r="M6038" s="93" t="str">
        <f t="shared" ref="M6038:V6038" si="499">IF($C6038&lt;&gt;"",IF($C6038+$G6038-M$5435&gt;0,$C6038+$G6038-M$5435,""),IF($G6038-$C6039-M$5435&gt;0,$G6038-$C6039-M$5435,""))</f>
        <v/>
      </c>
      <c r="N6038" s="93" t="str">
        <f t="shared" si="499"/>
        <v/>
      </c>
      <c r="O6038" s="93" t="str">
        <f t="shared" si="499"/>
        <v/>
      </c>
      <c r="P6038" s="93" t="str">
        <f t="shared" si="499"/>
        <v/>
      </c>
      <c r="Q6038" s="93" t="str">
        <f t="shared" si="499"/>
        <v/>
      </c>
      <c r="R6038" s="93" t="str">
        <f t="shared" si="499"/>
        <v/>
      </c>
      <c r="S6038" s="93" t="str">
        <f t="shared" si="499"/>
        <v/>
      </c>
      <c r="T6038" s="93" t="str">
        <f t="shared" si="499"/>
        <v/>
      </c>
      <c r="U6038" s="93" t="str">
        <f t="shared" si="499"/>
        <v/>
      </c>
      <c r="V6038" s="93" t="str">
        <f t="shared" si="499"/>
        <v/>
      </c>
      <c r="W6038" s="93">
        <f>if(or(B6038="CBU",B6038="CHIC",B6038="DXST",B6038="GCU",B6038="NMSU",B6038="PORT",B6038="SEA",B6038="TAR",B6038="UTRGV",B6038="UVU"),K6038,if(or(B6038="CAM",B6038="CHSO",B6038="GWEB",B6038="HAMP",B6038="HP",B6038="LONG",B6038="PRES",B6038="RAD",B6038="SCUP",B6038="UNCA",B6038="WIN",B6038="BELL",B6038="FGCU",B6038="JAX",B6038="KENN",B6038="LIB",B6038="LIP",B6038="STET",B6038="UNA",B6038="UNF",B6038="APP",B6038="ARST",B6038="CCAR",B6038="GAST",B6038="GASO",B6038="TROY",B6038="TXST",B6038="UALR",B6038="ULL",B6038="ULM",B6038="USA",B6038="UTA"),K6039,""))</f>
        <v>5</v>
      </c>
    </row>
    <row r="6039" hidden="1">
      <c r="B6039" s="97" t="s">
        <v>37</v>
      </c>
      <c r="C6039" s="22">
        <v>16.5</v>
      </c>
      <c r="D6039" s="101">
        <v>0.944</v>
      </c>
      <c r="F6039" s="22"/>
      <c r="G6039" s="4">
        <v>-11.5</v>
      </c>
      <c r="H6039" s="5">
        <v>-835.0</v>
      </c>
      <c r="I6039" s="12">
        <f>if(H6039&lt;0,-H6039/(-H6039+100),100/(H6039+100))/(if(H6039&lt;0,-H6039/(-H6039+100),100/(H6039+100))+if(H6038&lt;0,-H6038/(-H6038+100),100/(H6038+100)))</f>
        <v>0.851090938</v>
      </c>
      <c r="J6039" s="5">
        <v>73.0</v>
      </c>
      <c r="K6039" s="23">
        <f>IF(C6039&lt;&gt;"",IF(C6039+G6039&gt;0,C6039+G6039,""),IF(G6039-C6038&gt;0,G6039-C6038,""))</f>
        <v>5</v>
      </c>
      <c r="L6039" s="15">
        <f>if(K6039&lt;&gt;"",if(J6038-J6039&lt;G6039,1,if(G6039=J6038-J6039,"Push",0)),"")</f>
        <v>1</v>
      </c>
      <c r="M6039" s="93">
        <f t="shared" ref="M6039:V6039" si="500">IF($C6039&lt;&gt;"",IF($C6039+$G6039+M$5435&gt;0,$C6039+$G6039+M$5435,""),IF($G6039-$C6038+M$5435&gt;0,$G6039-$C6038+M$5435,""))</f>
        <v>1.5</v>
      </c>
      <c r="N6039" s="93">
        <f t="shared" si="500"/>
        <v>9.9</v>
      </c>
      <c r="O6039" s="93">
        <f t="shared" si="500"/>
        <v>0.6</v>
      </c>
      <c r="P6039" s="93">
        <f t="shared" si="500"/>
        <v>9.3</v>
      </c>
      <c r="Q6039" s="93">
        <f t="shared" si="500"/>
        <v>9.2</v>
      </c>
      <c r="R6039" s="93">
        <f t="shared" si="500"/>
        <v>4.5</v>
      </c>
      <c r="S6039" s="93">
        <f t="shared" si="500"/>
        <v>4.1</v>
      </c>
      <c r="T6039" s="93">
        <f t="shared" si="500"/>
        <v>5.6</v>
      </c>
      <c r="U6039" s="93">
        <f t="shared" si="500"/>
        <v>4.9</v>
      </c>
      <c r="V6039" s="93">
        <f t="shared" si="500"/>
        <v>2.4</v>
      </c>
      <c r="W6039" s="93" t="str">
        <f>if(or(B6039="CBU",B6039="CHIC",B6039="DXST",B6039="GCU",B6039="NMSU",B6039="PORT",B6039="SEA",B6039="TAR",B6039="UTRGV",B6039="UVU"),K6039,if(or(B6039="CAM",B6039="CHSO",B6039="GWEB",B6039="HAMP",B6039="HP",B6039="LONG",B6039="PRES",B6039="RAD",B6039="SCUP",B6039="UNCA",B6039="WIN",B6039="BELL",B6039="FGCU",B6039="JAX",B6039="KENN",B6039="LIB",B6039="LIP",B6039="STET",B6039="UNA",B6039="UNF",B6039="APP",B6039="ARST",B6039="CCAR",B6039="GAST",B6039="GASO",B6039="TROY",B6039="TXST",B6039="UALR",B6039="ULL",B6039="ULM",B6039="USA",B6039="UTA"),K6038,""))</f>
        <v/>
      </c>
    </row>
    <row r="6040" hidden="1">
      <c r="A6040" s="98">
        <v>44239.0</v>
      </c>
      <c r="B6040" s="102" t="s">
        <v>287</v>
      </c>
      <c r="C6040" s="11"/>
      <c r="D6040" s="11"/>
      <c r="E6040" s="10">
        <v>37.9</v>
      </c>
      <c r="F6040" s="11"/>
      <c r="G6040" s="4">
        <v>13.5</v>
      </c>
      <c r="H6040" s="5">
        <v>750.0</v>
      </c>
      <c r="I6040" s="12">
        <f>if(H6040&lt;0,-H6040/(-H6040+100),100/(H6040+100))/(if(H6040&lt;0,-H6040/(-H6040+100),100/(H6040+100))+if(H6041&lt;0,-H6041/(-H6041+100),100/(H6041+100)))</f>
        <v>0.1127348643</v>
      </c>
      <c r="J6040" s="5">
        <v>60.0</v>
      </c>
      <c r="K6040" s="14" t="str">
        <f>IF(C6040&lt;&gt;"",IF(C6040+G6040&gt;0,C6040+G6040,""),IF(G6040-C6041&gt;0,G6040-C6041,""))</f>
        <v/>
      </c>
      <c r="L6040" s="15" t="str">
        <f>if(K6040&lt;&gt;"",if(J6041-J6040&lt;G6040,1,if(G6040=J6041-J6040,"Push",0)),"")</f>
        <v/>
      </c>
      <c r="M6040" s="93">
        <f t="shared" ref="M6040:V6040" si="501">IF($C6040&lt;&gt;"",IF($C6040+$G6040-M$5435&gt;0,$C6040+$G6040-M$5435,""),IF($G6040-$C6041-M$5435&gt;0,$G6040-$C6041-M$5435,""))</f>
        <v>2.3</v>
      </c>
      <c r="N6040" s="93" t="str">
        <f t="shared" si="501"/>
        <v/>
      </c>
      <c r="O6040" s="93">
        <f t="shared" si="501"/>
        <v>3.2</v>
      </c>
      <c r="P6040" s="93" t="str">
        <f t="shared" si="501"/>
        <v/>
      </c>
      <c r="Q6040" s="93" t="str">
        <f t="shared" si="501"/>
        <v/>
      </c>
      <c r="R6040" s="93" t="str">
        <f t="shared" si="501"/>
        <v/>
      </c>
      <c r="S6040" s="93" t="str">
        <f t="shared" si="501"/>
        <v/>
      </c>
      <c r="T6040" s="93" t="str">
        <f t="shared" si="501"/>
        <v/>
      </c>
      <c r="U6040" s="93" t="str">
        <f t="shared" si="501"/>
        <v/>
      </c>
      <c r="V6040" s="93">
        <f t="shared" si="501"/>
        <v>1.4</v>
      </c>
      <c r="W6040" s="93" t="str">
        <f>if(or(B6040="CBU",B6040="CHIC",B6040="DXST",B6040="GCU",B6040="NMSU",B6040="PORT",B6040="SEA",B6040="TAR",B6040="UTRGV",B6040="UVU"),K6040,if(or(B6040="CAM",B6040="CHSO",B6040="GWEB",B6040="HAMP",B6040="HP",B6040="LONG",B6040="PRES",B6040="RAD",B6040="SCUP",B6040="UNCA",B6040="WIN",B6040="BELL",B6040="FGCU",B6040="JAX",B6040="KENN",B6040="LIB",B6040="LIP",B6040="STET",B6040="UNA",B6040="UNF",B6040="APP",B6040="ARST",B6040="CCAR",B6040="GAST",B6040="GASO",B6040="TROY",B6040="TXST",B6040="UALR",B6040="ULL",B6040="ULM",B6040="USA",B6040="UTA"),K6041,""))</f>
        <v/>
      </c>
    </row>
    <row r="6041" hidden="1">
      <c r="B6041" s="97" t="s">
        <v>307</v>
      </c>
      <c r="C6041" s="22">
        <v>14.7</v>
      </c>
      <c r="D6041" s="101">
        <v>0.907</v>
      </c>
      <c r="F6041" s="22"/>
      <c r="G6041" s="4">
        <v>-13.5</v>
      </c>
      <c r="H6041" s="5">
        <v>-1250.0</v>
      </c>
      <c r="I6041" s="12">
        <f>if(H6041&lt;0,-H6041/(-H6041+100),100/(H6041+100))/(if(H6041&lt;0,-H6041/(-H6041+100),100/(H6041+100))+if(H6040&lt;0,-H6040/(-H6040+100),100/(H6040+100)))</f>
        <v>0.8872651357</v>
      </c>
      <c r="J6041" s="5">
        <v>80.0</v>
      </c>
      <c r="K6041" s="23">
        <f>IF(C6041&lt;&gt;"",IF(C6041+G6041&gt;0,C6041+G6041,""),IF(G6041-C6040&gt;0,G6041-C6040,""))</f>
        <v>1.2</v>
      </c>
      <c r="L6041" s="15">
        <f>if(K6041&lt;&gt;"",if(J6040-J6041&lt;G6041,1,if(G6041=J6040-J6041,"Push",0)),"")</f>
        <v>1</v>
      </c>
      <c r="M6041" s="93" t="str">
        <f t="shared" ref="M6041:V6041" si="502">IF($C6041&lt;&gt;"",IF($C6041+$G6041+M$5435&gt;0,$C6041+$G6041+M$5435,""),IF($G6041-$C6040+M$5435&gt;0,$G6041-$C6040+M$5435,""))</f>
        <v/>
      </c>
      <c r="N6041" s="93">
        <f t="shared" si="502"/>
        <v>6.1</v>
      </c>
      <c r="O6041" s="93" t="str">
        <f t="shared" si="502"/>
        <v/>
      </c>
      <c r="P6041" s="93">
        <f t="shared" si="502"/>
        <v>5.5</v>
      </c>
      <c r="Q6041" s="93">
        <f t="shared" si="502"/>
        <v>5.4</v>
      </c>
      <c r="R6041" s="93">
        <f t="shared" si="502"/>
        <v>0.7</v>
      </c>
      <c r="S6041" s="93">
        <f t="shared" si="502"/>
        <v>0.3</v>
      </c>
      <c r="T6041" s="93">
        <f t="shared" si="502"/>
        <v>1.8</v>
      </c>
      <c r="U6041" s="93">
        <f t="shared" si="502"/>
        <v>1.1</v>
      </c>
      <c r="V6041" s="93" t="str">
        <f t="shared" si="502"/>
        <v/>
      </c>
      <c r="W6041" s="93" t="str">
        <f>if(or(B6041="CBU",B6041="CHIC",B6041="DXST",B6041="GCU",B6041="NMSU",B6041="PORT",B6041="SEA",B6041="TAR",B6041="UTRGV",B6041="UVU"),K6041,if(or(B6041="CAM",B6041="CHSO",B6041="GWEB",B6041="HAMP",B6041="HP",B6041="LONG",B6041="PRES",B6041="RAD",B6041="SCUP",B6041="UNCA",B6041="WIN",B6041="BELL",B6041="FGCU",B6041="JAX",B6041="KENN",B6041="LIB",B6041="LIP",B6041="STET",B6041="UNA",B6041="UNF",B6041="APP",B6041="ARST",B6041="CCAR",B6041="GAST",B6041="GASO",B6041="TROY",B6041="TXST",B6041="UALR",B6041="ULL",B6041="ULM",B6041="USA",B6041="UTA"),K6040,""))</f>
        <v/>
      </c>
    </row>
    <row r="6042" hidden="1">
      <c r="A6042" s="98">
        <v>44239.0</v>
      </c>
      <c r="B6042" s="102" t="s">
        <v>357</v>
      </c>
      <c r="C6042" s="11"/>
      <c r="D6042" s="11"/>
      <c r="E6042" s="10">
        <v>36.8</v>
      </c>
      <c r="F6042" s="11"/>
      <c r="G6042" s="4">
        <v>8.0</v>
      </c>
      <c r="H6042" s="5">
        <v>295.0</v>
      </c>
      <c r="I6042" s="12">
        <f>if(H6042&lt;0,-H6042/(-H6042+100),100/(H6042+100))/(if(H6042&lt;0,-H6042/(-H6042+100),100/(H6042+100))+if(H6043&lt;0,-H6043/(-H6043+100),100/(H6043+100)))</f>
        <v>0.2418048112</v>
      </c>
      <c r="J6042" s="5">
        <v>66.0</v>
      </c>
      <c r="K6042" s="14" t="str">
        <f>IF(C6042&lt;&gt;"",IF(C6042+G6042&gt;0,C6042+G6042,""),IF(G6042-C6043&gt;0,G6042-C6043,""))</f>
        <v/>
      </c>
      <c r="L6042" s="15" t="str">
        <f>if(K6042&lt;&gt;"",if(J6043-J6042&lt;G6042,1,if(G6042=J6043-J6042,"Push",0)),"")</f>
        <v/>
      </c>
      <c r="M6042" s="93">
        <f t="shared" ref="M6042:V6042" si="503">IF($C6042&lt;&gt;"",IF($C6042+$G6042-M$5435&gt;0,$C6042+$G6042-M$5435,""),IF($G6042-$C6043-M$5435&gt;0,$G6042-$C6043-M$5435,""))</f>
        <v>3.4</v>
      </c>
      <c r="N6042" s="93" t="str">
        <f t="shared" si="503"/>
        <v/>
      </c>
      <c r="O6042" s="93">
        <f t="shared" si="503"/>
        <v>4.3</v>
      </c>
      <c r="P6042" s="93" t="str">
        <f t="shared" si="503"/>
        <v/>
      </c>
      <c r="Q6042" s="93" t="str">
        <f t="shared" si="503"/>
        <v/>
      </c>
      <c r="R6042" s="93">
        <f t="shared" si="503"/>
        <v>0.4</v>
      </c>
      <c r="S6042" s="93">
        <f t="shared" si="503"/>
        <v>0.8</v>
      </c>
      <c r="T6042" s="93" t="str">
        <f t="shared" si="503"/>
        <v/>
      </c>
      <c r="U6042" s="93">
        <f t="shared" si="503"/>
        <v>0</v>
      </c>
      <c r="V6042" s="93">
        <f t="shared" si="503"/>
        <v>2.5</v>
      </c>
      <c r="W6042" s="93" t="str">
        <f>if(or(B6042="CBU",B6042="CHIC",B6042="DXST",B6042="GCU",B6042="NMSU",B6042="PORT",B6042="SEA",B6042="TAR",B6042="UTRGV",B6042="UVU"),K6042,if(or(B6042="CAM",B6042="CHSO",B6042="GWEB",B6042="HAMP",B6042="HP",B6042="LONG",B6042="PRES",B6042="RAD",B6042="SCUP",B6042="UNCA",B6042="WIN",B6042="BELL",B6042="FGCU",B6042="JAX",B6042="KENN",B6042="LIB",B6042="LIP",B6042="STET",B6042="UNA",B6042="UNF",B6042="APP",B6042="ARST",B6042="CCAR",B6042="GAST",B6042="GASO",B6042="TROY",B6042="TXST",B6042="UALR",B6042="ULL",B6042="ULM",B6042="USA",B6042="UTA"),K6043,""))</f>
        <v/>
      </c>
    </row>
    <row r="6043" hidden="1">
      <c r="B6043" s="97" t="s">
        <v>65</v>
      </c>
      <c r="C6043" s="22">
        <v>8.1</v>
      </c>
      <c r="D6043" s="101">
        <v>0.753</v>
      </c>
      <c r="F6043" s="22"/>
      <c r="G6043" s="4">
        <v>-8.0</v>
      </c>
      <c r="H6043" s="5">
        <v>-385.0</v>
      </c>
      <c r="I6043" s="12">
        <f>if(H6043&lt;0,-H6043/(-H6043+100),100/(H6043+100))/(if(H6043&lt;0,-H6043/(-H6043+100),100/(H6043+100))+if(H6042&lt;0,-H6042/(-H6042+100),100/(H6042+100)))</f>
        <v>0.7581951888</v>
      </c>
      <c r="J6043" s="5">
        <v>68.0</v>
      </c>
      <c r="K6043" s="23">
        <f>IF(C6043&lt;&gt;"",IF(C6043+G6043&gt;0,C6043+G6043,""),IF(G6043-C6042&gt;0,G6043-C6042,""))</f>
        <v>0.1</v>
      </c>
      <c r="L6043" s="15">
        <f>if(K6043&lt;&gt;"",if(J6042-J6043&lt;G6043,1,if(G6043=J6042-J6043,"Push",0)),"")</f>
        <v>0</v>
      </c>
      <c r="M6043" s="93" t="str">
        <f t="shared" ref="M6043:V6043" si="504">IF($C6043&lt;&gt;"",IF($C6043+$G6043+M$5435&gt;0,$C6043+$G6043+M$5435,""),IF($G6043-$C6042+M$5435&gt;0,$G6043-$C6042+M$5435,""))</f>
        <v/>
      </c>
      <c r="N6043" s="93">
        <f t="shared" si="504"/>
        <v>5</v>
      </c>
      <c r="O6043" s="93" t="str">
        <f t="shared" si="504"/>
        <v/>
      </c>
      <c r="P6043" s="93">
        <f t="shared" si="504"/>
        <v>4.4</v>
      </c>
      <c r="Q6043" s="93">
        <f t="shared" si="504"/>
        <v>4.3</v>
      </c>
      <c r="R6043" s="93" t="str">
        <f t="shared" si="504"/>
        <v/>
      </c>
      <c r="S6043" s="93" t="str">
        <f t="shared" si="504"/>
        <v/>
      </c>
      <c r="T6043" s="93">
        <f t="shared" si="504"/>
        <v>0.7</v>
      </c>
      <c r="U6043" s="93" t="str">
        <f t="shared" si="504"/>
        <v/>
      </c>
      <c r="V6043" s="93" t="str">
        <f t="shared" si="504"/>
        <v/>
      </c>
      <c r="W6043" s="93" t="str">
        <f>if(or(B6043="CBU",B6043="CHIC",B6043="DXST",B6043="GCU",B6043="NMSU",B6043="PORT",B6043="SEA",B6043="TAR",B6043="UTRGV",B6043="UVU"),K6043,if(or(B6043="CAM",B6043="CHSO",B6043="GWEB",B6043="HAMP",B6043="HP",B6043="LONG",B6043="PRES",B6043="RAD",B6043="SCUP",B6043="UNCA",B6043="WIN",B6043="BELL",B6043="FGCU",B6043="JAX",B6043="KENN",B6043="LIB",B6043="LIP",B6043="STET",B6043="UNA",B6043="UNF",B6043="APP",B6043="ARST",B6043="CCAR",B6043="GAST",B6043="GASO",B6043="TROY",B6043="TXST",B6043="UALR",B6043="ULL",B6043="ULM",B6043="USA",B6043="UTA"),K6042,""))</f>
        <v/>
      </c>
    </row>
    <row r="6044" hidden="1">
      <c r="A6044" s="98">
        <v>44239.0</v>
      </c>
      <c r="B6044" s="102" t="s">
        <v>317</v>
      </c>
      <c r="C6044" s="11">
        <v>5.6</v>
      </c>
      <c r="D6044" s="103">
        <v>0.705</v>
      </c>
      <c r="E6044" s="10">
        <v>31.1</v>
      </c>
      <c r="F6044" s="11"/>
      <c r="G6044" s="4">
        <v>-6.0</v>
      </c>
      <c r="H6044" s="5">
        <v>-275.0</v>
      </c>
      <c r="I6044" s="12">
        <f>if(H6044&lt;0,-H6044/(-H6044+100),100/(H6044+100))/(if(H6044&lt;0,-H6044/(-H6044+100),100/(H6044+100))+if(H6045&lt;0,-H6045/(-H6045+100),100/(H6045+100)))</f>
        <v>0.6978851964</v>
      </c>
      <c r="J6044" s="5">
        <v>74.0</v>
      </c>
      <c r="K6044" s="14" t="str">
        <f>IF(C6044&lt;&gt;"",IF(C6044+G6044&gt;0,C6044+G6044,""),IF(G6044-C6045&gt;0,G6044-C6045,""))</f>
        <v/>
      </c>
      <c r="L6044" s="15" t="str">
        <f>if(K6044&lt;&gt;"",if(J6045-J6044&lt;G6044,1,if(G6044=J6045-J6044,"Push",0)),"")</f>
        <v/>
      </c>
      <c r="M6044" s="93">
        <f t="shared" ref="M6044:V6044" si="505">IF($C6044&lt;&gt;"",IF($C6044+$G6044-M$5435&gt;0,$C6044+$G6044-M$5435,""),IF($G6044-$C6045-M$5435&gt;0,$G6044-$C6045-M$5435,""))</f>
        <v>3.1</v>
      </c>
      <c r="N6044" s="93" t="str">
        <f t="shared" si="505"/>
        <v/>
      </c>
      <c r="O6044" s="93">
        <f t="shared" si="505"/>
        <v>4</v>
      </c>
      <c r="P6044" s="93" t="str">
        <f t="shared" si="505"/>
        <v/>
      </c>
      <c r="Q6044" s="93" t="str">
        <f t="shared" si="505"/>
        <v/>
      </c>
      <c r="R6044" s="93">
        <f t="shared" si="505"/>
        <v>0.1</v>
      </c>
      <c r="S6044" s="93">
        <f t="shared" si="505"/>
        <v>0.5</v>
      </c>
      <c r="T6044" s="93" t="str">
        <f t="shared" si="505"/>
        <v/>
      </c>
      <c r="U6044" s="93" t="str">
        <f t="shared" si="505"/>
        <v/>
      </c>
      <c r="V6044" s="93">
        <f t="shared" si="505"/>
        <v>2.2</v>
      </c>
      <c r="W6044" s="93">
        <f>if(or(B6044="CBU",B6044="CHIC",B6044="DXST",B6044="GCU",B6044="NMSU",B6044="PORT",B6044="SEA",B6044="TAR",B6044="UTRGV",B6044="UVU"),K6044,if(or(B6044="CAM",B6044="CHSO",B6044="GWEB",B6044="HAMP",B6044="HP",B6044="LONG",B6044="PRES",B6044="RAD",B6044="SCUP",B6044="UNCA",B6044="WIN",B6044="BELL",B6044="FGCU",B6044="JAX",B6044="KENN",B6044="LIB",B6044="LIP",B6044="STET",B6044="UNA",B6044="UNF",B6044="APP",B6044="ARST",B6044="CCAR",B6044="GAST",B6044="GASO",B6044="TROY",B6044="TXST",B6044="UALR",B6044="ULL",B6044="ULM",B6044="USA",B6044="UTA"),K6045,""))</f>
        <v>0.4</v>
      </c>
    </row>
    <row r="6045" hidden="1">
      <c r="B6045" s="97" t="s">
        <v>168</v>
      </c>
      <c r="C6045" s="22"/>
      <c r="D6045" s="22"/>
      <c r="F6045" s="22"/>
      <c r="G6045" s="4">
        <v>6.0</v>
      </c>
      <c r="H6045" s="5">
        <v>215.0</v>
      </c>
      <c r="I6045" s="12">
        <f>if(H6045&lt;0,-H6045/(-H6045+100),100/(H6045+100))/(if(H6045&lt;0,-H6045/(-H6045+100),100/(H6045+100))+if(H6044&lt;0,-H6044/(-H6044+100),100/(H6044+100)))</f>
        <v>0.3021148036</v>
      </c>
      <c r="J6045" s="5">
        <v>61.0</v>
      </c>
      <c r="K6045" s="23">
        <f>IF(C6045&lt;&gt;"",IF(C6045+G6045&gt;0,C6045+G6045,""),IF(G6045-C6044&gt;0,G6045-C6044,""))</f>
        <v>0.4</v>
      </c>
      <c r="L6045" s="15">
        <f>if(K6045&lt;&gt;"",if(J6044-J6045&lt;G6045,1,if(G6045=J6044-J6045,"Push",0)),"")</f>
        <v>0</v>
      </c>
      <c r="M6045" s="93" t="str">
        <f t="shared" ref="M6045:V6045" si="506">IF($C6045&lt;&gt;"",IF($C6045+$G6045+M$5435&gt;0,$C6045+$G6045+M$5435,""),IF($G6045-$C6044+M$5435&gt;0,$G6045-$C6044+M$5435,""))</f>
        <v/>
      </c>
      <c r="N6045" s="93">
        <f t="shared" si="506"/>
        <v>5.3</v>
      </c>
      <c r="O6045" s="93" t="str">
        <f t="shared" si="506"/>
        <v/>
      </c>
      <c r="P6045" s="93">
        <f t="shared" si="506"/>
        <v>4.7</v>
      </c>
      <c r="Q6045" s="93">
        <f t="shared" si="506"/>
        <v>4.6</v>
      </c>
      <c r="R6045" s="93" t="str">
        <f t="shared" si="506"/>
        <v/>
      </c>
      <c r="S6045" s="93" t="str">
        <f t="shared" si="506"/>
        <v/>
      </c>
      <c r="T6045" s="93">
        <f t="shared" si="506"/>
        <v>1</v>
      </c>
      <c r="U6045" s="93">
        <f t="shared" si="506"/>
        <v>0.3</v>
      </c>
      <c r="V6045" s="93" t="str">
        <f t="shared" si="506"/>
        <v/>
      </c>
      <c r="W6045" s="93" t="str">
        <f>if(or(B6045="CBU",B6045="CHIC",B6045="DXST",B6045="GCU",B6045="NMSU",B6045="PORT",B6045="SEA",B6045="TAR",B6045="UTRGV",B6045="UVU"),K6045,if(or(B6045="CAM",B6045="CHSO",B6045="GWEB",B6045="HAMP",B6045="HP",B6045="LONG",B6045="PRES",B6045="RAD",B6045="SCUP",B6045="UNCA",B6045="WIN",B6045="BELL",B6045="FGCU",B6045="JAX",B6045="KENN",B6045="LIB",B6045="LIP",B6045="STET",B6045="UNA",B6045="UNF",B6045="APP",B6045="ARST",B6045="CCAR",B6045="GAST",B6045="GASO",B6045="TROY",B6045="TXST",B6045="UALR",B6045="ULL",B6045="ULM",B6045="USA",B6045="UTA"),K6044,""))</f>
        <v/>
      </c>
    </row>
    <row r="6046" hidden="1">
      <c r="A6046" s="98">
        <v>44239.0</v>
      </c>
      <c r="B6046" s="102" t="s">
        <v>99</v>
      </c>
      <c r="C6046" s="11"/>
      <c r="D6046" s="11"/>
      <c r="E6046" s="10">
        <v>27.4</v>
      </c>
      <c r="F6046" s="11"/>
      <c r="G6046" s="4">
        <v>7.5</v>
      </c>
      <c r="H6046" s="5">
        <v>280.0</v>
      </c>
      <c r="I6046" s="12">
        <f>if(H6046&lt;0,-H6046/(-H6046+100),100/(H6046+100))/(if(H6046&lt;0,-H6046/(-H6046+100),100/(H6046+100))+if(H6047&lt;0,-H6047/(-H6047+100),100/(H6047+100)))</f>
        <v>0.2516411379</v>
      </c>
      <c r="J6046" s="5">
        <v>69.0</v>
      </c>
      <c r="K6046" s="14" t="str">
        <f>IF(C6046&lt;&gt;"",IF(C6046+G6046&gt;0,C6046+G6046,""),IF(G6046-C6047&gt;0,G6046-C6047,""))</f>
        <v/>
      </c>
      <c r="L6046" s="15" t="str">
        <f>if(K6046&lt;&gt;"",if(J6047-J6046&lt;G6046,1,if(G6046=J6047-J6046,"Push",0)),"")</f>
        <v/>
      </c>
      <c r="M6046" s="93">
        <f t="shared" ref="M6046:V6046" si="507">IF($C6046&lt;&gt;"",IF($C6046+$G6046-M$5435&gt;0,$C6046+$G6046-M$5435,""),IF($G6046-$C6047-M$5435&gt;0,$G6046-$C6047-M$5435,""))</f>
        <v>2.7</v>
      </c>
      <c r="N6046" s="93" t="str">
        <f t="shared" si="507"/>
        <v/>
      </c>
      <c r="O6046" s="93">
        <f t="shared" si="507"/>
        <v>3.6</v>
      </c>
      <c r="P6046" s="93" t="str">
        <f t="shared" si="507"/>
        <v/>
      </c>
      <c r="Q6046" s="93" t="str">
        <f t="shared" si="507"/>
        <v/>
      </c>
      <c r="R6046" s="93" t="str">
        <f t="shared" si="507"/>
        <v/>
      </c>
      <c r="S6046" s="93">
        <f t="shared" si="507"/>
        <v>0.1</v>
      </c>
      <c r="T6046" s="93" t="str">
        <f t="shared" si="507"/>
        <v/>
      </c>
      <c r="U6046" s="93" t="str">
        <f t="shared" si="507"/>
        <v/>
      </c>
      <c r="V6046" s="93">
        <f t="shared" si="507"/>
        <v>1.8</v>
      </c>
      <c r="W6046" s="93">
        <f>if(or(B6046="CBU",B6046="CHIC",B6046="DXST",B6046="GCU",B6046="NMSU",B6046="PORT",B6046="SEA",B6046="TAR",B6046="UTRGV",B6046="UVU"),K6046,if(or(B6046="CAM",B6046="CHSO",B6046="GWEB",B6046="HAMP",B6046="HP",B6046="LONG",B6046="PRES",B6046="RAD",B6046="SCUP",B6046="UNCA",B6046="WIN",B6046="BELL",B6046="FGCU",B6046="JAX",B6046="KENN",B6046="LIB",B6046="LIP",B6046="STET",B6046="UNA",B6046="UNF",B6046="APP",B6046="ARST",B6046="CCAR",B6046="GAST",B6046="GASO",B6046="TROY",B6046="TXST",B6046="UALR",B6046="ULL",B6046="ULM",B6046="USA",B6046="UTA"),K6047,""))</f>
        <v>0.8</v>
      </c>
    </row>
    <row r="6047" hidden="1">
      <c r="B6047" s="97" t="s">
        <v>101</v>
      </c>
      <c r="C6047" s="22">
        <v>8.3</v>
      </c>
      <c r="D6047" s="101">
        <v>0.787</v>
      </c>
      <c r="F6047" s="22"/>
      <c r="G6047" s="4">
        <v>-7.5</v>
      </c>
      <c r="H6047" s="5">
        <v>-360.0</v>
      </c>
      <c r="I6047" s="12">
        <f>if(H6047&lt;0,-H6047/(-H6047+100),100/(H6047+100))/(if(H6047&lt;0,-H6047/(-H6047+100),100/(H6047+100))+if(H6046&lt;0,-H6046/(-H6046+100),100/(H6046+100)))</f>
        <v>0.7483588621</v>
      </c>
      <c r="J6047" s="5">
        <v>68.0</v>
      </c>
      <c r="K6047" s="23">
        <f>IF(C6047&lt;&gt;"",IF(C6047+G6047&gt;0,C6047+G6047,""),IF(G6047-C6046&gt;0,G6047-C6046,""))</f>
        <v>0.8</v>
      </c>
      <c r="L6047" s="15">
        <f>if(K6047&lt;&gt;"",if(J6046-J6047&lt;G6047,1,if(G6047=J6046-J6047,"Push",0)),"")</f>
        <v>0</v>
      </c>
      <c r="M6047" s="93" t="str">
        <f t="shared" ref="M6047:V6047" si="508">IF($C6047&lt;&gt;"",IF($C6047+$G6047+M$5435&gt;0,$C6047+$G6047+M$5435,""),IF($G6047-$C6046+M$5435&gt;0,$G6047-$C6046+M$5435,""))</f>
        <v/>
      </c>
      <c r="N6047" s="93">
        <f t="shared" si="508"/>
        <v>5.7</v>
      </c>
      <c r="O6047" s="93" t="str">
        <f t="shared" si="508"/>
        <v/>
      </c>
      <c r="P6047" s="93">
        <f t="shared" si="508"/>
        <v>5.1</v>
      </c>
      <c r="Q6047" s="93">
        <f t="shared" si="508"/>
        <v>5</v>
      </c>
      <c r="R6047" s="93">
        <f t="shared" si="508"/>
        <v>0.3</v>
      </c>
      <c r="S6047" s="93" t="str">
        <f t="shared" si="508"/>
        <v/>
      </c>
      <c r="T6047" s="93">
        <f t="shared" si="508"/>
        <v>1.4</v>
      </c>
      <c r="U6047" s="93">
        <f t="shared" si="508"/>
        <v>0.7</v>
      </c>
      <c r="V6047" s="93" t="str">
        <f t="shared" si="508"/>
        <v/>
      </c>
      <c r="W6047" s="93" t="str">
        <f>if(or(B6047="CBU",B6047="CHIC",B6047="DXST",B6047="GCU",B6047="NMSU",B6047="PORT",B6047="SEA",B6047="TAR",B6047="UTRGV",B6047="UVU"),K6047,if(or(B6047="CAM",B6047="CHSO",B6047="GWEB",B6047="HAMP",B6047="HP",B6047="LONG",B6047="PRES",B6047="RAD",B6047="SCUP",B6047="UNCA",B6047="WIN",B6047="BELL",B6047="FGCU",B6047="JAX",B6047="KENN",B6047="LIB",B6047="LIP",B6047="STET",B6047="UNA",B6047="UNF",B6047="APP",B6047="ARST",B6047="CCAR",B6047="GAST",B6047="GASO",B6047="TROY",B6047="TXST",B6047="UALR",B6047="ULL",B6047="ULM",B6047="USA",B6047="UTA"),K6046,""))</f>
        <v/>
      </c>
    </row>
    <row r="6048" hidden="1">
      <c r="A6048" s="98">
        <v>44239.0</v>
      </c>
      <c r="B6048" s="102" t="s">
        <v>427</v>
      </c>
      <c r="C6048" s="11"/>
      <c r="D6048" s="11"/>
      <c r="E6048" s="10">
        <v>82.9</v>
      </c>
      <c r="F6048" s="11"/>
      <c r="G6048" s="4">
        <v>2.5</v>
      </c>
      <c r="H6048" s="5">
        <v>120.0</v>
      </c>
      <c r="I6048" s="12">
        <f>if(H6048&lt;0,-H6048/(-H6048+100),100/(H6048+100))/(if(H6048&lt;0,-H6048/(-H6048+100),100/(H6048+100))+if(H6049&lt;0,-H6049/(-H6049+100),100/(H6049+100)))</f>
        <v>0.4372278665</v>
      </c>
      <c r="J6048" s="5">
        <v>64.0</v>
      </c>
      <c r="K6048" s="14">
        <f>IF(C6048&lt;&gt;"",IF(C6048+G6048&gt;0,C6048+G6048,""),IF(G6048-C6049&gt;0,G6048-C6049,""))</f>
        <v>0.1</v>
      </c>
      <c r="L6048" s="15">
        <f>if(K6048&lt;&gt;"",if(J6049-J6048&lt;G6048,1,if(G6048=J6049-J6048,"Push",0)),"")</f>
        <v>0</v>
      </c>
      <c r="M6048" s="93">
        <f t="shared" ref="M6048:V6048" si="509">IF($C6048&lt;&gt;"",IF($C6048+$G6048-M$5435&gt;0,$C6048+$G6048-M$5435,""),IF($G6048-$C6049-M$5435&gt;0,$G6048-$C6049-M$5435,""))</f>
        <v>3.6</v>
      </c>
      <c r="N6048" s="93" t="str">
        <f t="shared" si="509"/>
        <v/>
      </c>
      <c r="O6048" s="93">
        <f t="shared" si="509"/>
        <v>4.5</v>
      </c>
      <c r="P6048" s="93" t="str">
        <f t="shared" si="509"/>
        <v/>
      </c>
      <c r="Q6048" s="93" t="str">
        <f t="shared" si="509"/>
        <v/>
      </c>
      <c r="R6048" s="93">
        <f t="shared" si="509"/>
        <v>0.6</v>
      </c>
      <c r="S6048" s="93">
        <f t="shared" si="509"/>
        <v>1</v>
      </c>
      <c r="T6048" s="93" t="str">
        <f t="shared" si="509"/>
        <v/>
      </c>
      <c r="U6048" s="93">
        <f t="shared" si="509"/>
        <v>0.2</v>
      </c>
      <c r="V6048" s="93">
        <f t="shared" si="509"/>
        <v>2.7</v>
      </c>
      <c r="W6048" s="93" t="str">
        <f>if(or(B6048="CBU",B6048="CHIC",B6048="DXST",B6048="GCU",B6048="NMSU",B6048="PORT",B6048="SEA",B6048="TAR",B6048="UTRGV",B6048="UVU"),K6048,if(or(B6048="CAM",B6048="CHSO",B6048="GWEB",B6048="HAMP",B6048="HP",B6048="LONG",B6048="PRES",B6048="RAD",B6048="SCUP",B6048="UNCA",B6048="WIN",B6048="BELL",B6048="FGCU",B6048="JAX",B6048="KENN",B6048="LIB",B6048="LIP",B6048="STET",B6048="UNA",B6048="UNF",B6048="APP",B6048="ARST",B6048="CCAR",B6048="GAST",B6048="GASO",B6048="TROY",B6048="TXST",B6048="UALR",B6048="ULL",B6048="ULM",B6048="USA",B6048="UTA"),K6049,""))</f>
        <v/>
      </c>
    </row>
    <row r="6049" hidden="1">
      <c r="B6049" s="97" t="s">
        <v>39</v>
      </c>
      <c r="C6049" s="22">
        <v>2.4</v>
      </c>
      <c r="D6049" s="101">
        <v>0.598</v>
      </c>
      <c r="F6049" s="22"/>
      <c r="G6049" s="4">
        <v>-2.5</v>
      </c>
      <c r="H6049" s="5">
        <v>-141.0</v>
      </c>
      <c r="I6049" s="12">
        <f>if(H6049&lt;0,-H6049/(-H6049+100),100/(H6049+100))/(if(H6049&lt;0,-H6049/(-H6049+100),100/(H6049+100))+if(H6048&lt;0,-H6048/(-H6048+100),100/(H6048+100)))</f>
        <v>0.5627721335</v>
      </c>
      <c r="J6049" s="5">
        <v>67.0</v>
      </c>
      <c r="K6049" s="23" t="str">
        <f>IF(C6049&lt;&gt;"",IF(C6049+G6049&gt;0,C6049+G6049,""),IF(G6049-C6048&gt;0,G6049-C6048,""))</f>
        <v/>
      </c>
      <c r="L6049" s="15" t="str">
        <f>if(K6049&lt;&gt;"",if(J6048-J6049&lt;G6049,1,if(G6049=J6048-J6049,"Push",0)),"")</f>
        <v/>
      </c>
      <c r="M6049" s="93" t="str">
        <f t="shared" ref="M6049:V6049" si="510">IF($C6049&lt;&gt;"",IF($C6049+$G6049+M$5435&gt;0,$C6049+$G6049+M$5435,""),IF($G6049-$C6048+M$5435&gt;0,$G6049-$C6048+M$5435,""))</f>
        <v/>
      </c>
      <c r="N6049" s="93">
        <f t="shared" si="510"/>
        <v>4.8</v>
      </c>
      <c r="O6049" s="93" t="str">
        <f t="shared" si="510"/>
        <v/>
      </c>
      <c r="P6049" s="93">
        <f t="shared" si="510"/>
        <v>4.2</v>
      </c>
      <c r="Q6049" s="93">
        <f t="shared" si="510"/>
        <v>4.1</v>
      </c>
      <c r="R6049" s="93" t="str">
        <f t="shared" si="510"/>
        <v/>
      </c>
      <c r="S6049" s="93" t="str">
        <f t="shared" si="510"/>
        <v/>
      </c>
      <c r="T6049" s="93">
        <f t="shared" si="510"/>
        <v>0.5</v>
      </c>
      <c r="U6049" s="93" t="str">
        <f t="shared" si="510"/>
        <v/>
      </c>
      <c r="V6049" s="93" t="str">
        <f t="shared" si="510"/>
        <v/>
      </c>
      <c r="W6049" s="93" t="str">
        <f>if(or(B6049="CBU",B6049="CHIC",B6049="DXST",B6049="GCU",B6049="NMSU",B6049="PORT",B6049="SEA",B6049="TAR",B6049="UTRGV",B6049="UVU"),K6049,if(or(B6049="CAM",B6049="CHSO",B6049="GWEB",B6049="HAMP",B6049="HP",B6049="LONG",B6049="PRES",B6049="RAD",B6049="SCUP",B6049="UNCA",B6049="WIN",B6049="BELL",B6049="FGCU",B6049="JAX",B6049="KENN",B6049="LIB",B6049="LIP",B6049="STET",B6049="UNA",B6049="UNF",B6049="APP",B6049="ARST",B6049="CCAR",B6049="GAST",B6049="GASO",B6049="TROY",B6049="TXST",B6049="UALR",B6049="ULL",B6049="ULM",B6049="USA",B6049="UTA"),K6048,""))</f>
        <v/>
      </c>
    </row>
    <row r="6050" hidden="1">
      <c r="A6050" s="98">
        <v>44239.0</v>
      </c>
      <c r="B6050" s="102" t="s">
        <v>51</v>
      </c>
      <c r="C6050" s="11"/>
      <c r="D6050" s="11"/>
      <c r="E6050" s="10">
        <v>71.3</v>
      </c>
      <c r="F6050" s="11"/>
      <c r="G6050" s="4">
        <v>-2.0</v>
      </c>
      <c r="H6050" s="5">
        <v>-125.0</v>
      </c>
      <c r="I6050" s="12">
        <f>if(H6050&lt;0,-H6050/(-H6050+100),100/(H6050+100))/(if(H6050&lt;0,-H6050/(-H6050+100),100/(H6050+100))+if(H6051&lt;0,-H6051/(-H6051+100),100/(H6051+100)))</f>
        <v>0.53125</v>
      </c>
      <c r="J6050" s="5">
        <v>65.0</v>
      </c>
      <c r="K6050" s="14" t="str">
        <f>IF(C6050&lt;&gt;"",IF(C6050+G6050&gt;0,C6050+G6050,""),IF(G6050-C6051&gt;0,G6050-C6051,""))</f>
        <v/>
      </c>
      <c r="L6050" s="15" t="str">
        <f>if(K6050&lt;&gt;"",if(J6051-J6050&lt;G6050,1,if(G6050=J6051-J6050,"Push",0)),"")</f>
        <v/>
      </c>
      <c r="M6050" s="93">
        <f t="shared" ref="M6050:V6050" si="511">IF($C6050&lt;&gt;"",IF($C6050+$G6050-M$5435&gt;0,$C6050+$G6050-M$5435,""),IF($G6050-$C6051-M$5435&gt;0,$G6050-$C6051-M$5435,""))</f>
        <v>1.3</v>
      </c>
      <c r="N6050" s="93" t="str">
        <f t="shared" si="511"/>
        <v/>
      </c>
      <c r="O6050" s="93">
        <f t="shared" si="511"/>
        <v>2.2</v>
      </c>
      <c r="P6050" s="93" t="str">
        <f t="shared" si="511"/>
        <v/>
      </c>
      <c r="Q6050" s="93" t="str">
        <f t="shared" si="511"/>
        <v/>
      </c>
      <c r="R6050" s="93" t="str">
        <f t="shared" si="511"/>
        <v/>
      </c>
      <c r="S6050" s="93" t="str">
        <f t="shared" si="511"/>
        <v/>
      </c>
      <c r="T6050" s="93" t="str">
        <f t="shared" si="511"/>
        <v/>
      </c>
      <c r="U6050" s="93" t="str">
        <f t="shared" si="511"/>
        <v/>
      </c>
      <c r="V6050" s="93">
        <f t="shared" si="511"/>
        <v>0.4</v>
      </c>
      <c r="W6050" s="93" t="str">
        <f>if(or(B6050="CBU",B6050="CHIC",B6050="DXST",B6050="GCU",B6050="NMSU",B6050="PORT",B6050="SEA",B6050="TAR",B6050="UTRGV",B6050="UVU"),K6050,if(or(B6050="CAM",B6050="CHSO",B6050="GWEB",B6050="HAMP",B6050="HP",B6050="LONG",B6050="PRES",B6050="RAD",B6050="SCUP",B6050="UNCA",B6050="WIN",B6050="BELL",B6050="FGCU",B6050="JAX",B6050="KENN",B6050="LIB",B6050="LIP",B6050="STET",B6050="UNA",B6050="UNF",B6050="APP",B6050="ARST",B6050="CCAR",B6050="GAST",B6050="GASO",B6050="TROY",B6050="TXST",B6050="UALR",B6050="ULL",B6050="ULM",B6050="USA",B6050="UTA"),K6051,""))</f>
        <v/>
      </c>
    </row>
    <row r="6051" hidden="1">
      <c r="B6051" s="97" t="s">
        <v>105</v>
      </c>
      <c r="C6051" s="22">
        <v>0.2</v>
      </c>
      <c r="D6051" s="101">
        <v>0.507</v>
      </c>
      <c r="F6051" s="22"/>
      <c r="G6051" s="4">
        <v>2.0</v>
      </c>
      <c r="H6051" s="5">
        <v>104.0</v>
      </c>
      <c r="I6051" s="12">
        <f>if(H6051&lt;0,-H6051/(-H6051+100),100/(H6051+100))/(if(H6051&lt;0,-H6051/(-H6051+100),100/(H6051+100))+if(H6050&lt;0,-H6050/(-H6050+100),100/(H6050+100)))</f>
        <v>0.46875</v>
      </c>
      <c r="J6051" s="5">
        <v>86.0</v>
      </c>
      <c r="K6051" s="23">
        <f>IF(C6051&lt;&gt;"",IF(C6051+G6051&gt;0,C6051+G6051,""),IF(G6051-C6050&gt;0,G6051-C6050,""))</f>
        <v>2.2</v>
      </c>
      <c r="L6051" s="15">
        <f>if(K6051&lt;&gt;"",if(J6050-J6051&lt;G6051,1,if(G6051=J6050-J6051,"Push",0)),"")</f>
        <v>1</v>
      </c>
      <c r="M6051" s="93" t="str">
        <f t="shared" ref="M6051:V6051" si="512">IF($C6051&lt;&gt;"",IF($C6051+$G6051+M$5435&gt;0,$C6051+$G6051+M$5435,""),IF($G6051-$C6050+M$5435&gt;0,$G6051-$C6050+M$5435,""))</f>
        <v/>
      </c>
      <c r="N6051" s="93">
        <f t="shared" si="512"/>
        <v>7.1</v>
      </c>
      <c r="O6051" s="93" t="str">
        <f t="shared" si="512"/>
        <v/>
      </c>
      <c r="P6051" s="93">
        <f t="shared" si="512"/>
        <v>6.5</v>
      </c>
      <c r="Q6051" s="93">
        <f t="shared" si="512"/>
        <v>6.4</v>
      </c>
      <c r="R6051" s="93">
        <f t="shared" si="512"/>
        <v>1.7</v>
      </c>
      <c r="S6051" s="93">
        <f t="shared" si="512"/>
        <v>1.3</v>
      </c>
      <c r="T6051" s="93">
        <f t="shared" si="512"/>
        <v>2.8</v>
      </c>
      <c r="U6051" s="93">
        <f t="shared" si="512"/>
        <v>2.1</v>
      </c>
      <c r="V6051" s="93" t="str">
        <f t="shared" si="512"/>
        <v/>
      </c>
      <c r="W6051" s="93" t="str">
        <f>if(or(B6051="CBU",B6051="CHIC",B6051="DXST",B6051="GCU",B6051="NMSU",B6051="PORT",B6051="SEA",B6051="TAR",B6051="UTRGV",B6051="UVU"),K6051,if(or(B6051="CAM",B6051="CHSO",B6051="GWEB",B6051="HAMP",B6051="HP",B6051="LONG",B6051="PRES",B6051="RAD",B6051="SCUP",B6051="UNCA",B6051="WIN",B6051="BELL",B6051="FGCU",B6051="JAX",B6051="KENN",B6051="LIB",B6051="LIP",B6051="STET",B6051="UNA",B6051="UNF",B6051="APP",B6051="ARST",B6051="CCAR",B6051="GAST",B6051="GASO",B6051="TROY",B6051="TXST",B6051="UALR",B6051="ULL",B6051="ULM",B6051="USA",B6051="UTA"),K6050,""))</f>
        <v/>
      </c>
    </row>
    <row r="6052" hidden="1">
      <c r="A6052" s="98">
        <v>44239.0</v>
      </c>
      <c r="B6052" s="102" t="s">
        <v>443</v>
      </c>
      <c r="C6052" s="11"/>
      <c r="D6052" s="11"/>
      <c r="E6052" s="10">
        <v>60.0</v>
      </c>
      <c r="F6052" s="11"/>
      <c r="G6052" s="4">
        <v>6.0</v>
      </c>
      <c r="H6052" s="5">
        <v>215.0</v>
      </c>
      <c r="I6052" s="12">
        <f>if(H6052&lt;0,-H6052/(-H6052+100),100/(H6052+100))/(if(H6052&lt;0,-H6052/(-H6052+100),100/(H6052+100))+if(H6053&lt;0,-H6053/(-H6053+100),100/(H6053+100)))</f>
        <v>0.3021148036</v>
      </c>
      <c r="J6052" s="5">
        <v>69.0</v>
      </c>
      <c r="K6052" s="14" t="str">
        <f>IF(C6052&lt;&gt;"",IF(C6052+G6052&gt;0,C6052+G6052,""),IF(G6052-C6053&gt;0,G6052-C6053,""))</f>
        <v/>
      </c>
      <c r="L6052" s="15" t="str">
        <f>if(K6052&lt;&gt;"",if(J6053-J6052&lt;G6052,1,if(G6052=J6053-J6052,"Push",0)),"")</f>
        <v/>
      </c>
      <c r="M6052" s="93">
        <f t="shared" ref="M6052:V6052" si="513">IF($C6052&lt;&gt;"",IF($C6052+$G6052-M$5435&gt;0,$C6052+$G6052-M$5435,""),IF($G6052-$C6053-M$5435&gt;0,$G6052-$C6053-M$5435,""))</f>
        <v>3.4</v>
      </c>
      <c r="N6052" s="93" t="str">
        <f t="shared" si="513"/>
        <v/>
      </c>
      <c r="O6052" s="93">
        <f t="shared" si="513"/>
        <v>4.3</v>
      </c>
      <c r="P6052" s="93" t="str">
        <f t="shared" si="513"/>
        <v/>
      </c>
      <c r="Q6052" s="93" t="str">
        <f t="shared" si="513"/>
        <v/>
      </c>
      <c r="R6052" s="93">
        <f t="shared" si="513"/>
        <v>0.4</v>
      </c>
      <c r="S6052" s="93">
        <f t="shared" si="513"/>
        <v>0.8</v>
      </c>
      <c r="T6052" s="93" t="str">
        <f t="shared" si="513"/>
        <v/>
      </c>
      <c r="U6052" s="93">
        <f t="shared" si="513"/>
        <v>0</v>
      </c>
      <c r="V6052" s="93">
        <f t="shared" si="513"/>
        <v>2.5</v>
      </c>
      <c r="W6052" s="93" t="str">
        <f>if(or(B6052="CBU",B6052="CHIC",B6052="DXST",B6052="GCU",B6052="NMSU",B6052="PORT",B6052="SEA",B6052="TAR",B6052="UTRGV",B6052="UVU"),K6052,if(or(B6052="CAM",B6052="CHSO",B6052="GWEB",B6052="HAMP",B6052="HP",B6052="LONG",B6052="PRES",B6052="RAD",B6052="SCUP",B6052="UNCA",B6052="WIN",B6052="BELL",B6052="FGCU",B6052="JAX",B6052="KENN",B6052="LIB",B6052="LIP",B6052="STET",B6052="UNA",B6052="UNF",B6052="APP",B6052="ARST",B6052="CCAR",B6052="GAST",B6052="GASO",B6052="TROY",B6052="TXST",B6052="UALR",B6052="ULL",B6052="ULM",B6052="USA",B6052="UTA"),K6053,""))</f>
        <v/>
      </c>
    </row>
    <row r="6053" hidden="1">
      <c r="B6053" s="97" t="s">
        <v>333</v>
      </c>
      <c r="C6053" s="22">
        <v>6.1</v>
      </c>
      <c r="D6053" s="101">
        <v>0.713</v>
      </c>
      <c r="F6053" s="22"/>
      <c r="G6053" s="4">
        <v>-6.0</v>
      </c>
      <c r="H6053" s="5">
        <v>-275.0</v>
      </c>
      <c r="I6053" s="12">
        <f>if(H6053&lt;0,-H6053/(-H6053+100),100/(H6053+100))/(if(H6053&lt;0,-H6053/(-H6053+100),100/(H6053+100))+if(H6052&lt;0,-H6052/(-H6052+100),100/(H6052+100)))</f>
        <v>0.6978851964</v>
      </c>
      <c r="J6053" s="5">
        <v>71.0</v>
      </c>
      <c r="K6053" s="23">
        <f>IF(C6053&lt;&gt;"",IF(C6053+G6053&gt;0,C6053+G6053,""),IF(G6053-C6052&gt;0,G6053-C6052,""))</f>
        <v>0.1</v>
      </c>
      <c r="L6053" s="15">
        <f>if(K6053&lt;&gt;"",if(J6052-J6053&lt;G6053,1,if(G6053=J6052-J6053,"Push",0)),"")</f>
        <v>0</v>
      </c>
      <c r="M6053" s="93" t="str">
        <f t="shared" ref="M6053:V6053" si="514">IF($C6053&lt;&gt;"",IF($C6053+$G6053+M$5435&gt;0,$C6053+$G6053+M$5435,""),IF($G6053-$C6052+M$5435&gt;0,$G6053-$C6052+M$5435,""))</f>
        <v/>
      </c>
      <c r="N6053" s="93">
        <f t="shared" si="514"/>
        <v>5</v>
      </c>
      <c r="O6053" s="93" t="str">
        <f t="shared" si="514"/>
        <v/>
      </c>
      <c r="P6053" s="93">
        <f t="shared" si="514"/>
        <v>4.4</v>
      </c>
      <c r="Q6053" s="93">
        <f t="shared" si="514"/>
        <v>4.3</v>
      </c>
      <c r="R6053" s="93" t="str">
        <f t="shared" si="514"/>
        <v/>
      </c>
      <c r="S6053" s="93" t="str">
        <f t="shared" si="514"/>
        <v/>
      </c>
      <c r="T6053" s="93">
        <f t="shared" si="514"/>
        <v>0.7</v>
      </c>
      <c r="U6053" s="93" t="str">
        <f t="shared" si="514"/>
        <v/>
      </c>
      <c r="V6053" s="93" t="str">
        <f t="shared" si="514"/>
        <v/>
      </c>
      <c r="W6053" s="93" t="str">
        <f>if(or(B6053="CBU",B6053="CHIC",B6053="DXST",B6053="GCU",B6053="NMSU",B6053="PORT",B6053="SEA",B6053="TAR",B6053="UTRGV",B6053="UVU"),K6053,if(or(B6053="CAM",B6053="CHSO",B6053="GWEB",B6053="HAMP",B6053="HP",B6053="LONG",B6053="PRES",B6053="RAD",B6053="SCUP",B6053="UNCA",B6053="WIN",B6053="BELL",B6053="FGCU",B6053="JAX",B6053="KENN",B6053="LIB",B6053="LIP",B6053="STET",B6053="UNA",B6053="UNF",B6053="APP",B6053="ARST",B6053="CCAR",B6053="GAST",B6053="GASO",B6053="TROY",B6053="TXST",B6053="UALR",B6053="ULL",B6053="ULM",B6053="USA",B6053="UTA"),K6052,""))</f>
        <v/>
      </c>
    </row>
    <row r="6054" hidden="1">
      <c r="A6054" s="98">
        <v>44239.0</v>
      </c>
      <c r="B6054" s="102" t="s">
        <v>161</v>
      </c>
      <c r="C6054" s="11">
        <v>0.8</v>
      </c>
      <c r="D6054" s="103">
        <v>0.53</v>
      </c>
      <c r="E6054" s="10">
        <v>57.1</v>
      </c>
      <c r="F6054" s="11"/>
      <c r="G6054" s="4">
        <v>4.0</v>
      </c>
      <c r="H6054" s="5">
        <v>155.0</v>
      </c>
      <c r="I6054" s="12">
        <f>if(H6054&lt;0,-H6054/(-H6054+100),100/(H6054+100))/(if(H6054&lt;0,-H6054/(-H6054+100),100/(H6054+100))+if(H6055&lt;0,-H6055/(-H6055+100),100/(H6055+100)))</f>
        <v>0.3761673024</v>
      </c>
      <c r="J6054" s="5">
        <v>80.0</v>
      </c>
      <c r="K6054" s="14">
        <f>IF(C6054&lt;&gt;"",IF(C6054+G6054&gt;0,C6054+G6054,""),IF(G6054-C6055&gt;0,G6054-C6055,""))</f>
        <v>4.8</v>
      </c>
      <c r="L6054" s="15" t="str">
        <f>if(K6054&lt;&gt;"",if(J6055-J6054&lt;G6054,1,if(G6054=J6055-J6054,"Push",0)),"")</f>
        <v>Push</v>
      </c>
      <c r="M6054" s="93">
        <f t="shared" ref="M6054:V6054" si="515">IF($C6054&lt;&gt;"",IF($C6054+$G6054-M$5435&gt;0,$C6054+$G6054-M$5435,""),IF($G6054-$C6055-M$5435&gt;0,$G6054-$C6055-M$5435,""))</f>
        <v>8.3</v>
      </c>
      <c r="N6054" s="93" t="str">
        <f t="shared" si="515"/>
        <v/>
      </c>
      <c r="O6054" s="93">
        <f t="shared" si="515"/>
        <v>9.2</v>
      </c>
      <c r="P6054" s="93">
        <f t="shared" si="515"/>
        <v>0.5</v>
      </c>
      <c r="Q6054" s="93">
        <f t="shared" si="515"/>
        <v>0.6</v>
      </c>
      <c r="R6054" s="93">
        <f t="shared" si="515"/>
        <v>5.3</v>
      </c>
      <c r="S6054" s="93">
        <f t="shared" si="515"/>
        <v>5.7</v>
      </c>
      <c r="T6054" s="93">
        <f t="shared" si="515"/>
        <v>4.2</v>
      </c>
      <c r="U6054" s="93">
        <f t="shared" si="515"/>
        <v>4.9</v>
      </c>
      <c r="V6054" s="93">
        <f t="shared" si="515"/>
        <v>7.4</v>
      </c>
      <c r="W6054" s="93" t="str">
        <f>if(or(B6054="CBU",B6054="CHIC",B6054="DXST",B6054="GCU",B6054="NMSU",B6054="PORT",B6054="SEA",B6054="TAR",B6054="UTRGV",B6054="UVU"),K6054,if(or(B6054="CAM",B6054="CHSO",B6054="GWEB",B6054="HAMP",B6054="HP",B6054="LONG",B6054="PRES",B6054="RAD",B6054="SCUP",B6054="UNCA",B6054="WIN",B6054="BELL",B6054="FGCU",B6054="JAX",B6054="KENN",B6054="LIB",B6054="LIP",B6054="STET",B6054="UNA",B6054="UNF",B6054="APP",B6054="ARST",B6054="CCAR",B6054="GAST",B6054="GASO",B6054="TROY",B6054="TXST",B6054="UALR",B6054="ULL",B6054="ULM",B6054="USA",B6054="UTA"),K6055,""))</f>
        <v/>
      </c>
    </row>
    <row r="6055" hidden="1">
      <c r="B6055" s="97" t="s">
        <v>270</v>
      </c>
      <c r="C6055" s="22"/>
      <c r="D6055" s="22"/>
      <c r="F6055" s="22"/>
      <c r="G6055" s="4">
        <v>-4.0</v>
      </c>
      <c r="H6055" s="5">
        <v>-186.0</v>
      </c>
      <c r="I6055" s="12">
        <f>if(H6055&lt;0,-H6055/(-H6055+100),100/(H6055+100))/(if(H6055&lt;0,-H6055/(-H6055+100),100/(H6055+100))+if(H6054&lt;0,-H6054/(-H6054+100),100/(H6054+100)))</f>
        <v>0.6238326976</v>
      </c>
      <c r="J6055" s="5">
        <v>84.0</v>
      </c>
      <c r="K6055" s="23" t="str">
        <f>IF(C6055&lt;&gt;"",IF(C6055+G6055&gt;0,C6055+G6055,""),IF(G6055-C6054&gt;0,G6055-C6054,""))</f>
        <v/>
      </c>
      <c r="L6055" s="15" t="str">
        <f>if(K6055&lt;&gt;"",if(J6054-J6055&lt;G6055,1,if(G6055=J6054-J6055,"Push",0)),"")</f>
        <v/>
      </c>
      <c r="M6055" s="93" t="str">
        <f t="shared" ref="M6055:V6055" si="516">IF($C6055&lt;&gt;"",IF($C6055+$G6055+M$5435&gt;0,$C6055+$G6055+M$5435,""),IF($G6055-$C6054+M$5435&gt;0,$G6055-$C6054+M$5435,""))</f>
        <v/>
      </c>
      <c r="N6055" s="93">
        <f t="shared" si="516"/>
        <v>0.1</v>
      </c>
      <c r="O6055" s="93" t="str">
        <f t="shared" si="516"/>
        <v/>
      </c>
      <c r="P6055" s="93" t="str">
        <f t="shared" si="516"/>
        <v/>
      </c>
      <c r="Q6055" s="93" t="str">
        <f t="shared" si="516"/>
        <v/>
      </c>
      <c r="R6055" s="93" t="str">
        <f t="shared" si="516"/>
        <v/>
      </c>
      <c r="S6055" s="93" t="str">
        <f t="shared" si="516"/>
        <v/>
      </c>
      <c r="T6055" s="93" t="str">
        <f t="shared" si="516"/>
        <v/>
      </c>
      <c r="U6055" s="93" t="str">
        <f t="shared" si="516"/>
        <v/>
      </c>
      <c r="V6055" s="93" t="str">
        <f t="shared" si="516"/>
        <v/>
      </c>
      <c r="W6055" s="93" t="str">
        <f>if(or(B6055="CBU",B6055="CHIC",B6055="DXST",B6055="GCU",B6055="NMSU",B6055="PORT",B6055="SEA",B6055="TAR",B6055="UTRGV",B6055="UVU"),K6055,if(or(B6055="CAM",B6055="CHSO",B6055="GWEB",B6055="HAMP",B6055="HP",B6055="LONG",B6055="PRES",B6055="RAD",B6055="SCUP",B6055="UNCA",B6055="WIN",B6055="BELL",B6055="FGCU",B6055="JAX",B6055="KENN",B6055="LIB",B6055="LIP",B6055="STET",B6055="UNA",B6055="UNF",B6055="APP",B6055="ARST",B6055="CCAR",B6055="GAST",B6055="GASO",B6055="TROY",B6055="TXST",B6055="UALR",B6055="ULL",B6055="ULM",B6055="USA",B6055="UTA"),K6054,""))</f>
        <v/>
      </c>
    </row>
    <row r="6056" hidden="1">
      <c r="A6056" s="98">
        <v>44239.0</v>
      </c>
      <c r="B6056" s="102" t="s">
        <v>318</v>
      </c>
      <c r="C6056" s="11">
        <v>7.1</v>
      </c>
      <c r="D6056" s="103">
        <v>0.741</v>
      </c>
      <c r="E6056" s="10">
        <v>54.7</v>
      </c>
      <c r="F6056" s="11"/>
      <c r="G6056" s="4">
        <v>-6.0</v>
      </c>
      <c r="H6056" s="5">
        <v>-275.0</v>
      </c>
      <c r="I6056" s="12">
        <f>if(H6056&lt;0,-H6056/(-H6056+100),100/(H6056+100))/(if(H6056&lt;0,-H6056/(-H6056+100),100/(H6056+100))+if(H6057&lt;0,-H6057/(-H6057+100),100/(H6057+100)))</f>
        <v>0.7011952191</v>
      </c>
      <c r="J6056" s="5">
        <v>55.0</v>
      </c>
      <c r="K6056" s="14">
        <f>IF(C6056&lt;&gt;"",IF(C6056+G6056&gt;0,C6056+G6056,""),IF(G6056-C6057&gt;0,G6056-C6057,""))</f>
        <v>1.1</v>
      </c>
      <c r="L6056" s="15">
        <f>if(K6056&lt;&gt;"",if(J6057-J6056&lt;G6056,1,if(G6056=J6057-J6056,"Push",0)),"")</f>
        <v>1</v>
      </c>
      <c r="M6056" s="93">
        <f t="shared" ref="M6056:V6056" si="517">IF($C6056&lt;&gt;"",IF($C6056+$G6056-M$5435&gt;0,$C6056+$G6056-M$5435,""),IF($G6056-$C6057-M$5435&gt;0,$G6056-$C6057-M$5435,""))</f>
        <v>4.6</v>
      </c>
      <c r="N6056" s="93" t="str">
        <f t="shared" si="517"/>
        <v/>
      </c>
      <c r="O6056" s="93">
        <f t="shared" si="517"/>
        <v>5.5</v>
      </c>
      <c r="P6056" s="93" t="str">
        <f t="shared" si="517"/>
        <v/>
      </c>
      <c r="Q6056" s="93" t="str">
        <f t="shared" si="517"/>
        <v/>
      </c>
      <c r="R6056" s="93">
        <f t="shared" si="517"/>
        <v>1.6</v>
      </c>
      <c r="S6056" s="93">
        <f t="shared" si="517"/>
        <v>2</v>
      </c>
      <c r="T6056" s="93">
        <f t="shared" si="517"/>
        <v>0.5</v>
      </c>
      <c r="U6056" s="93">
        <f t="shared" si="517"/>
        <v>1.2</v>
      </c>
      <c r="V6056" s="93">
        <f t="shared" si="517"/>
        <v>3.7</v>
      </c>
      <c r="W6056" s="93" t="str">
        <f>if(or(B6056="CBU",B6056="CHIC",B6056="DXST",B6056="GCU",B6056="NMSU",B6056="PORT",B6056="SEA",B6056="TAR",B6056="UTRGV",B6056="UVU"),K6056,if(or(B6056="CAM",B6056="CHSO",B6056="GWEB",B6056="HAMP",B6056="HP",B6056="LONG",B6056="PRES",B6056="RAD",B6056="SCUP",B6056="UNCA",B6056="WIN",B6056="BELL",B6056="FGCU",B6056="JAX",B6056="KENN",B6056="LIB",B6056="LIP",B6056="STET",B6056="UNA",B6056="UNF",B6056="APP",B6056="ARST",B6056="CCAR",B6056="GAST",B6056="GASO",B6056="TROY",B6056="TXST",B6056="UALR",B6056="ULL",B6056="ULM",B6056="USA",B6056="UTA"),K6057,""))</f>
        <v/>
      </c>
    </row>
    <row r="6057" hidden="1">
      <c r="B6057" s="97" t="s">
        <v>153</v>
      </c>
      <c r="C6057" s="22"/>
      <c r="D6057" s="22"/>
      <c r="F6057" s="22"/>
      <c r="G6057" s="4">
        <v>6.0</v>
      </c>
      <c r="H6057" s="5">
        <v>220.0</v>
      </c>
      <c r="I6057" s="12">
        <f>if(H6057&lt;0,-H6057/(-H6057+100),100/(H6057+100))/(if(H6057&lt;0,-H6057/(-H6057+100),100/(H6057+100))+if(H6056&lt;0,-H6056/(-H6056+100),100/(H6056+100)))</f>
        <v>0.2988047809</v>
      </c>
      <c r="J6057" s="5">
        <v>47.0</v>
      </c>
      <c r="K6057" s="23" t="str">
        <f>IF(C6057&lt;&gt;"",IF(C6057+G6057&gt;0,C6057+G6057,""),IF(G6057-C6056&gt;0,G6057-C6056,""))</f>
        <v/>
      </c>
      <c r="L6057" s="15" t="str">
        <f>if(K6057&lt;&gt;"",if(J6056-J6057&lt;G6057,1,if(G6057=J6056-J6057,"Push",0)),"")</f>
        <v/>
      </c>
      <c r="M6057" s="93" t="str">
        <f t="shared" ref="M6057:V6057" si="518">IF($C6057&lt;&gt;"",IF($C6057+$G6057+M$5435&gt;0,$C6057+$G6057+M$5435,""),IF($G6057-$C6056+M$5435&gt;0,$G6057-$C6056+M$5435,""))</f>
        <v/>
      </c>
      <c r="N6057" s="93">
        <f t="shared" si="518"/>
        <v>3.8</v>
      </c>
      <c r="O6057" s="93" t="str">
        <f t="shared" si="518"/>
        <v/>
      </c>
      <c r="P6057" s="93">
        <f t="shared" si="518"/>
        <v>3.2</v>
      </c>
      <c r="Q6057" s="93">
        <f t="shared" si="518"/>
        <v>3.1</v>
      </c>
      <c r="R6057" s="93" t="str">
        <f t="shared" si="518"/>
        <v/>
      </c>
      <c r="S6057" s="93" t="str">
        <f t="shared" si="518"/>
        <v/>
      </c>
      <c r="T6057" s="93" t="str">
        <f t="shared" si="518"/>
        <v/>
      </c>
      <c r="U6057" s="93" t="str">
        <f t="shared" si="518"/>
        <v/>
      </c>
      <c r="V6057" s="93" t="str">
        <f t="shared" si="518"/>
        <v/>
      </c>
      <c r="W6057" s="93">
        <f>if(or(B6057="CBU",B6057="CHIC",B6057="DXST",B6057="GCU",B6057="NMSU",B6057="PORT",B6057="SEA",B6057="TAR",B6057="UTRGV",B6057="UVU"),K6057,if(or(B6057="CAM",B6057="CHSO",B6057="GWEB",B6057="HAMP",B6057="HP",B6057="LONG",B6057="PRES",B6057="RAD",B6057="SCUP",B6057="UNCA",B6057="WIN",B6057="BELL",B6057="FGCU",B6057="JAX",B6057="KENN",B6057="LIB",B6057="LIP",B6057="STET",B6057="UNA",B6057="UNF",B6057="APP",B6057="ARST",B6057="CCAR",B6057="GAST",B6057="GASO",B6057="TROY",B6057="TXST",B6057="UALR",B6057="ULL",B6057="ULM",B6057="USA",B6057="UTA"),K6056,""))</f>
        <v>1.1</v>
      </c>
    </row>
    <row r="6058" hidden="1">
      <c r="A6058" s="98">
        <v>44239.0</v>
      </c>
      <c r="B6058" s="102" t="s">
        <v>416</v>
      </c>
      <c r="C6058" s="11">
        <v>6.0</v>
      </c>
      <c r="D6058" s="103">
        <v>0.725</v>
      </c>
      <c r="E6058" s="10">
        <v>54.4</v>
      </c>
      <c r="F6058" s="11"/>
      <c r="G6058" s="4">
        <v>-4.0</v>
      </c>
      <c r="H6058" s="5">
        <v>-186.0</v>
      </c>
      <c r="I6058" s="12">
        <f>if(H6058&lt;0,-H6058/(-H6058+100),100/(H6058+100))/(if(H6058&lt;0,-H6058/(-H6058+100),100/(H6058+100))+if(H6059&lt;0,-H6059/(-H6059+100),100/(H6059+100)))</f>
        <v>0.6191744341</v>
      </c>
      <c r="J6058" s="5">
        <v>83.0</v>
      </c>
      <c r="K6058" s="14">
        <f>IF(C6058&lt;&gt;"",IF(C6058+G6058&gt;0,C6058+G6058,""),IF(G6058-C6059&gt;0,G6058-C6059,""))</f>
        <v>2</v>
      </c>
      <c r="L6058" s="15">
        <f>if(K6058&lt;&gt;"",if(J6059-J6058&lt;G6058,1,if(G6058=J6059-J6058,"Push",0)),"")</f>
        <v>1</v>
      </c>
      <c r="M6058" s="93">
        <f t="shared" ref="M6058:V6058" si="519">IF($C6058&lt;&gt;"",IF($C6058+$G6058-M$5435&gt;0,$C6058+$G6058-M$5435,""),IF($G6058-$C6059-M$5435&gt;0,$G6058-$C6059-M$5435,""))</f>
        <v>5.5</v>
      </c>
      <c r="N6058" s="93" t="str">
        <f t="shared" si="519"/>
        <v/>
      </c>
      <c r="O6058" s="93">
        <f t="shared" si="519"/>
        <v>6.4</v>
      </c>
      <c r="P6058" s="93" t="str">
        <f t="shared" si="519"/>
        <v/>
      </c>
      <c r="Q6058" s="93" t="str">
        <f t="shared" si="519"/>
        <v/>
      </c>
      <c r="R6058" s="93">
        <f t="shared" si="519"/>
        <v>2.5</v>
      </c>
      <c r="S6058" s="93">
        <f t="shared" si="519"/>
        <v>2.9</v>
      </c>
      <c r="T6058" s="93">
        <f t="shared" si="519"/>
        <v>1.4</v>
      </c>
      <c r="U6058" s="93">
        <f t="shared" si="519"/>
        <v>2.1</v>
      </c>
      <c r="V6058" s="93">
        <f t="shared" si="519"/>
        <v>4.6</v>
      </c>
      <c r="W6058" s="93" t="str">
        <f>if(or(B6058="CBU",B6058="CHIC",B6058="DXST",B6058="GCU",B6058="NMSU",B6058="PORT",B6058="SEA",B6058="TAR",B6058="UTRGV",B6058="UVU"),K6058,if(or(B6058="CAM",B6058="CHSO",B6058="GWEB",B6058="HAMP",B6058="HP",B6058="LONG",B6058="PRES",B6058="RAD",B6058="SCUP",B6058="UNCA",B6058="WIN",B6058="BELL",B6058="FGCU",B6058="JAX",B6058="KENN",B6058="LIB",B6058="LIP",B6058="STET",B6058="UNA",B6058="UNF",B6058="APP",B6058="ARST",B6058="CCAR",B6058="GAST",B6058="GASO",B6058="TROY",B6058="TXST",B6058="UALR",B6058="ULL",B6058="ULM",B6058="USA",B6058="UTA"),K6059,""))</f>
        <v/>
      </c>
    </row>
    <row r="6059" hidden="1">
      <c r="B6059" s="97" t="s">
        <v>178</v>
      </c>
      <c r="C6059" s="22"/>
      <c r="D6059" s="22"/>
      <c r="F6059" s="22"/>
      <c r="G6059" s="4">
        <v>4.0</v>
      </c>
      <c r="H6059" s="5">
        <v>150.0</v>
      </c>
      <c r="I6059" s="12">
        <f>if(H6059&lt;0,-H6059/(-H6059+100),100/(H6059+100))/(if(H6059&lt;0,-H6059/(-H6059+100),100/(H6059+100))+if(H6058&lt;0,-H6058/(-H6058+100),100/(H6058+100)))</f>
        <v>0.3808255659</v>
      </c>
      <c r="J6059" s="5">
        <v>76.0</v>
      </c>
      <c r="K6059" s="23" t="str">
        <f>IF(C6059&lt;&gt;"",IF(C6059+G6059&gt;0,C6059+G6059,""),IF(G6059-C6058&gt;0,G6059-C6058,""))</f>
        <v/>
      </c>
      <c r="L6059" s="15" t="str">
        <f>if(K6059&lt;&gt;"",if(J6058-J6059&lt;G6059,1,if(G6059=J6058-J6059,"Push",0)),"")</f>
        <v/>
      </c>
      <c r="M6059" s="93" t="str">
        <f t="shared" ref="M6059:V6059" si="520">IF($C6059&lt;&gt;"",IF($C6059+$G6059+M$5435&gt;0,$C6059+$G6059+M$5435,""),IF($G6059-$C6058+M$5435&gt;0,$G6059-$C6058+M$5435,""))</f>
        <v/>
      </c>
      <c r="N6059" s="93">
        <f t="shared" si="520"/>
        <v>2.9</v>
      </c>
      <c r="O6059" s="93" t="str">
        <f t="shared" si="520"/>
        <v/>
      </c>
      <c r="P6059" s="93">
        <f t="shared" si="520"/>
        <v>2.3</v>
      </c>
      <c r="Q6059" s="93">
        <f t="shared" si="520"/>
        <v>2.2</v>
      </c>
      <c r="R6059" s="93" t="str">
        <f t="shared" si="520"/>
        <v/>
      </c>
      <c r="S6059" s="93" t="str">
        <f t="shared" si="520"/>
        <v/>
      </c>
      <c r="T6059" s="93" t="str">
        <f t="shared" si="520"/>
        <v/>
      </c>
      <c r="U6059" s="93" t="str">
        <f t="shared" si="520"/>
        <v/>
      </c>
      <c r="V6059" s="93" t="str">
        <f t="shared" si="520"/>
        <v/>
      </c>
      <c r="W6059" s="93" t="str">
        <f>if(or(B6059="CBU",B6059="CHIC",B6059="DXST",B6059="GCU",B6059="NMSU",B6059="PORT",B6059="SEA",B6059="TAR",B6059="UTRGV",B6059="UVU"),K6059,if(or(B6059="CAM",B6059="CHSO",B6059="GWEB",B6059="HAMP",B6059="HP",B6059="LONG",B6059="PRES",B6059="RAD",B6059="SCUP",B6059="UNCA",B6059="WIN",B6059="BELL",B6059="FGCU",B6059="JAX",B6059="KENN",B6059="LIB",B6059="LIP",B6059="STET",B6059="UNA",B6059="UNF",B6059="APP",B6059="ARST",B6059="CCAR",B6059="GAST",B6059="GASO",B6059="TROY",B6059="TXST",B6059="UALR",B6059="ULL",B6059="ULM",B6059="USA",B6059="UTA"),K6058,""))</f>
        <v/>
      </c>
    </row>
    <row r="6060" hidden="1">
      <c r="A6060" s="98">
        <v>44239.0</v>
      </c>
      <c r="B6060" s="102" t="s">
        <v>260</v>
      </c>
      <c r="C6060" s="11"/>
      <c r="D6060" s="11"/>
      <c r="E6060" s="10">
        <v>54.4</v>
      </c>
      <c r="F6060" s="11"/>
      <c r="G6060" s="4">
        <v>5.0</v>
      </c>
      <c r="H6060" s="5">
        <v>185.0</v>
      </c>
      <c r="I6060" s="12">
        <f>if(H6060&lt;0,-H6060/(-H6060+100),100/(H6060+100))/(if(H6060&lt;0,-H6060/(-H6060+100),100/(H6060+100))+if(H6061&lt;0,-H6061/(-H6061+100),100/(H6061+100)))</f>
        <v>0.3348554033</v>
      </c>
      <c r="J6060" s="5">
        <v>49.0</v>
      </c>
      <c r="K6060" s="14" t="str">
        <f>IF(C6060&lt;&gt;"",IF(C6060+G6060&gt;0,C6060+G6060,""),IF(G6060-C6061&gt;0,G6060-C6061,""))</f>
        <v/>
      </c>
      <c r="L6060" s="15" t="str">
        <f>if(K6060&lt;&gt;"",if(J6061-J6060&lt;G6060,1,if(G6060=J6061-J6060,"Push",0)),"")</f>
        <v/>
      </c>
      <c r="M6060" s="93">
        <f t="shared" ref="M6060:V6060" si="521">IF($C6060&lt;&gt;"",IF($C6060+$G6060-M$5435&gt;0,$C6060+$G6060-M$5435,""),IF($G6060-$C6061-M$5435&gt;0,$G6060-$C6061-M$5435,""))</f>
        <v>2.9</v>
      </c>
      <c r="N6060" s="93" t="str">
        <f t="shared" si="521"/>
        <v/>
      </c>
      <c r="O6060" s="93">
        <f t="shared" si="521"/>
        <v>3.8</v>
      </c>
      <c r="P6060" s="93" t="str">
        <f t="shared" si="521"/>
        <v/>
      </c>
      <c r="Q6060" s="93" t="str">
        <f t="shared" si="521"/>
        <v/>
      </c>
      <c r="R6060" s="93" t="str">
        <f t="shared" si="521"/>
        <v/>
      </c>
      <c r="S6060" s="93">
        <f t="shared" si="521"/>
        <v>0.3</v>
      </c>
      <c r="T6060" s="93" t="str">
        <f t="shared" si="521"/>
        <v/>
      </c>
      <c r="U6060" s="93" t="str">
        <f t="shared" si="521"/>
        <v/>
      </c>
      <c r="V6060" s="93">
        <f t="shared" si="521"/>
        <v>2</v>
      </c>
      <c r="W6060" s="93" t="str">
        <f>if(or(B6060="CBU",B6060="CHIC",B6060="DXST",B6060="GCU",B6060="NMSU",B6060="PORT",B6060="SEA",B6060="TAR",B6060="UTRGV",B6060="UVU"),K6060,if(or(B6060="CAM",B6060="CHSO",B6060="GWEB",B6060="HAMP",B6060="HP",B6060="LONG",B6060="PRES",B6060="RAD",B6060="SCUP",B6060="UNCA",B6060="WIN",B6060="BELL",B6060="FGCU",B6060="JAX",B6060="KENN",B6060="LIB",B6060="LIP",B6060="STET",B6060="UNA",B6060="UNF",B6060="APP",B6060="ARST",B6060="CCAR",B6060="GAST",B6060="GASO",B6060="TROY",B6060="TXST",B6060="UALR",B6060="ULL",B6060="ULM",B6060="USA",B6060="UTA"),K6061,""))</f>
        <v/>
      </c>
    </row>
    <row r="6061" hidden="1">
      <c r="B6061" s="97" t="s">
        <v>312</v>
      </c>
      <c r="C6061" s="22">
        <v>5.6</v>
      </c>
      <c r="D6061" s="101">
        <v>0.709</v>
      </c>
      <c r="F6061" s="22"/>
      <c r="G6061" s="4">
        <v>-5.0</v>
      </c>
      <c r="H6061" s="5">
        <v>-230.0</v>
      </c>
      <c r="I6061" s="12">
        <f>if(H6061&lt;0,-H6061/(-H6061+100),100/(H6061+100))/(if(H6061&lt;0,-H6061/(-H6061+100),100/(H6061+100))+if(H6060&lt;0,-H6060/(-H6060+100),100/(H6060+100)))</f>
        <v>0.6651445967</v>
      </c>
      <c r="J6061" s="5">
        <v>53.0</v>
      </c>
      <c r="K6061" s="23">
        <f>IF(C6061&lt;&gt;"",IF(C6061+G6061&gt;0,C6061+G6061,""),IF(G6061-C6060&gt;0,G6061-C6060,""))</f>
        <v>0.6</v>
      </c>
      <c r="L6061" s="15">
        <f>if(K6061&lt;&gt;"",if(J6060-J6061&lt;G6061,1,if(G6061=J6060-J6061,"Push",0)),"")</f>
        <v>0</v>
      </c>
      <c r="M6061" s="93" t="str">
        <f t="shared" ref="M6061:V6061" si="522">IF($C6061&lt;&gt;"",IF($C6061+$G6061+M$5435&gt;0,$C6061+$G6061+M$5435,""),IF($G6061-$C6060+M$5435&gt;0,$G6061-$C6060+M$5435,""))</f>
        <v/>
      </c>
      <c r="N6061" s="93">
        <f t="shared" si="522"/>
        <v>5.5</v>
      </c>
      <c r="O6061" s="93" t="str">
        <f t="shared" si="522"/>
        <v/>
      </c>
      <c r="P6061" s="93">
        <f t="shared" si="522"/>
        <v>4.9</v>
      </c>
      <c r="Q6061" s="93">
        <f t="shared" si="522"/>
        <v>4.8</v>
      </c>
      <c r="R6061" s="93">
        <f t="shared" si="522"/>
        <v>0.1</v>
      </c>
      <c r="S6061" s="93" t="str">
        <f t="shared" si="522"/>
        <v/>
      </c>
      <c r="T6061" s="93">
        <f t="shared" si="522"/>
        <v>1.2</v>
      </c>
      <c r="U6061" s="93">
        <f t="shared" si="522"/>
        <v>0.5</v>
      </c>
      <c r="V6061" s="93" t="str">
        <f t="shared" si="522"/>
        <v/>
      </c>
      <c r="W6061" s="93" t="str">
        <f>if(or(B6061="CBU",B6061="CHIC",B6061="DXST",B6061="GCU",B6061="NMSU",B6061="PORT",B6061="SEA",B6061="TAR",B6061="UTRGV",B6061="UVU"),K6061,if(or(B6061="CAM",B6061="CHSO",B6061="GWEB",B6061="HAMP",B6061="HP",B6061="LONG",B6061="PRES",B6061="RAD",B6061="SCUP",B6061="UNCA",B6061="WIN",B6061="BELL",B6061="FGCU",B6061="JAX",B6061="KENN",B6061="LIB",B6061="LIP",B6061="STET",B6061="UNA",B6061="UNF",B6061="APP",B6061="ARST",B6061="CCAR",B6061="GAST",B6061="GASO",B6061="TROY",B6061="TXST",B6061="UALR",B6061="ULL",B6061="ULM",B6061="USA",B6061="UTA"),K6060,""))</f>
        <v/>
      </c>
    </row>
    <row r="6062" hidden="1">
      <c r="A6062" s="98">
        <v>44239.0</v>
      </c>
      <c r="B6062" s="102" t="s">
        <v>358</v>
      </c>
      <c r="C6062" s="11">
        <v>0.5</v>
      </c>
      <c r="D6062" s="103">
        <v>0.521</v>
      </c>
      <c r="E6062" s="10">
        <v>53.4</v>
      </c>
      <c r="F6062" s="11"/>
      <c r="G6062" s="4">
        <v>-5.5</v>
      </c>
      <c r="H6062" s="5">
        <v>-245.0</v>
      </c>
      <c r="I6062" s="12">
        <f>if(H6062&lt;0,-H6062/(-H6062+100),100/(H6062+100))/(if(H6062&lt;0,-H6062/(-H6062+100),100/(H6062+100))+if(H6063&lt;0,-H6063/(-H6063+100),100/(H6063+100)))</f>
        <v>0.6768906579</v>
      </c>
      <c r="J6062" s="5">
        <v>66.0</v>
      </c>
      <c r="K6062" s="14" t="str">
        <f>IF(C6062&lt;&gt;"",IF(C6062+G6062&gt;0,C6062+G6062,""),IF(G6062-C6063&gt;0,G6062-C6063,""))</f>
        <v/>
      </c>
      <c r="L6062" s="15" t="str">
        <f>if(K6062&lt;&gt;"",if(J6063-J6062&lt;G6062,1,if(G6062=J6063-J6062,"Push",0)),"")</f>
        <v/>
      </c>
      <c r="M6062" s="93" t="str">
        <f t="shared" ref="M6062:V6062" si="523">IF($C6062&lt;&gt;"",IF($C6062+$G6062-M$5435&gt;0,$C6062+$G6062-M$5435,""),IF($G6062-$C6063-M$5435&gt;0,$G6062-$C6063-M$5435,""))</f>
        <v/>
      </c>
      <c r="N6062" s="93" t="str">
        <f t="shared" si="523"/>
        <v/>
      </c>
      <c r="O6062" s="93" t="str">
        <f t="shared" si="523"/>
        <v/>
      </c>
      <c r="P6062" s="93" t="str">
        <f t="shared" si="523"/>
        <v/>
      </c>
      <c r="Q6062" s="93" t="str">
        <f t="shared" si="523"/>
        <v/>
      </c>
      <c r="R6062" s="93" t="str">
        <f t="shared" si="523"/>
        <v/>
      </c>
      <c r="S6062" s="93" t="str">
        <f t="shared" si="523"/>
        <v/>
      </c>
      <c r="T6062" s="93" t="str">
        <f t="shared" si="523"/>
        <v/>
      </c>
      <c r="U6062" s="93" t="str">
        <f t="shared" si="523"/>
        <v/>
      </c>
      <c r="V6062" s="93" t="str">
        <f t="shared" si="523"/>
        <v/>
      </c>
      <c r="W6062" s="93">
        <f>if(or(B6062="CBU",B6062="CHIC",B6062="DXST",B6062="GCU",B6062="NMSU",B6062="PORT",B6062="SEA",B6062="TAR",B6062="UTRGV",B6062="UVU"),K6062,if(or(B6062="CAM",B6062="CHSO",B6062="GWEB",B6062="HAMP",B6062="HP",B6062="LONG",B6062="PRES",B6062="RAD",B6062="SCUP",B6062="UNCA",B6062="WIN",B6062="BELL",B6062="FGCU",B6062="JAX",B6062="KENN",B6062="LIB",B6062="LIP",B6062="STET",B6062="UNA",B6062="UNF",B6062="APP",B6062="ARST",B6062="CCAR",B6062="GAST",B6062="GASO",B6062="TROY",B6062="TXST",B6062="UALR",B6062="ULL",B6062="ULM",B6062="USA",B6062="UTA"),K6063,""))</f>
        <v>5</v>
      </c>
    </row>
    <row r="6063" hidden="1">
      <c r="B6063" s="97" t="s">
        <v>204</v>
      </c>
      <c r="C6063" s="22"/>
      <c r="D6063" s="22"/>
      <c r="F6063" s="22"/>
      <c r="G6063" s="4">
        <v>5.5</v>
      </c>
      <c r="H6063" s="5">
        <v>195.0</v>
      </c>
      <c r="I6063" s="12">
        <f>if(H6063&lt;0,-H6063/(-H6063+100),100/(H6063+100))/(if(H6063&lt;0,-H6063/(-H6063+100),100/(H6063+100))+if(H6062&lt;0,-H6062/(-H6062+100),100/(H6062+100)))</f>
        <v>0.3231093421</v>
      </c>
      <c r="J6063" s="5">
        <v>64.0</v>
      </c>
      <c r="K6063" s="23">
        <f>IF(C6063&lt;&gt;"",IF(C6063+G6063&gt;0,C6063+G6063,""),IF(G6063-C6062&gt;0,G6063-C6062,""))</f>
        <v>5</v>
      </c>
      <c r="L6063" s="15">
        <f>if(K6063&lt;&gt;"",if(J6062-J6063&lt;G6063,1,if(G6063=J6062-J6063,"Push",0)),"")</f>
        <v>1</v>
      </c>
      <c r="M6063" s="93">
        <f t="shared" ref="M6063:V6063" si="524">IF($C6063&lt;&gt;"",IF($C6063+$G6063+M$5435&gt;0,$C6063+$G6063+M$5435,""),IF($G6063-$C6062+M$5435&gt;0,$G6063-$C6062+M$5435,""))</f>
        <v>1.5</v>
      </c>
      <c r="N6063" s="93">
        <f t="shared" si="524"/>
        <v>9.9</v>
      </c>
      <c r="O6063" s="93">
        <f t="shared" si="524"/>
        <v>0.6</v>
      </c>
      <c r="P6063" s="93">
        <f t="shared" si="524"/>
        <v>9.3</v>
      </c>
      <c r="Q6063" s="93">
        <f t="shared" si="524"/>
        <v>9.2</v>
      </c>
      <c r="R6063" s="93">
        <f t="shared" si="524"/>
        <v>4.5</v>
      </c>
      <c r="S6063" s="93">
        <f t="shared" si="524"/>
        <v>4.1</v>
      </c>
      <c r="T6063" s="93">
        <f t="shared" si="524"/>
        <v>5.6</v>
      </c>
      <c r="U6063" s="93">
        <f t="shared" si="524"/>
        <v>4.9</v>
      </c>
      <c r="V6063" s="93">
        <f t="shared" si="524"/>
        <v>2.4</v>
      </c>
      <c r="W6063" s="93" t="str">
        <f>if(or(B6063="CBU",B6063="CHIC",B6063="DXST",B6063="GCU",B6063="NMSU",B6063="PORT",B6063="SEA",B6063="TAR",B6063="UTRGV",B6063="UVU"),K6063,if(or(B6063="CAM",B6063="CHSO",B6063="GWEB",B6063="HAMP",B6063="HP",B6063="LONG",B6063="PRES",B6063="RAD",B6063="SCUP",B6063="UNCA",B6063="WIN",B6063="BELL",B6063="FGCU",B6063="JAX",B6063="KENN",B6063="LIB",B6063="LIP",B6063="STET",B6063="UNA",B6063="UNF",B6063="APP",B6063="ARST",B6063="CCAR",B6063="GAST",B6063="GASO",B6063="TROY",B6063="TXST",B6063="UALR",B6063="ULL",B6063="ULM",B6063="USA",B6063="UTA"),K6062,""))</f>
        <v/>
      </c>
    </row>
    <row r="6064" hidden="1">
      <c r="A6064" s="98">
        <v>44239.0</v>
      </c>
      <c r="B6064" s="102" t="s">
        <v>402</v>
      </c>
      <c r="C6064" s="11"/>
      <c r="D6064" s="11"/>
      <c r="E6064" s="10">
        <v>50.6</v>
      </c>
      <c r="F6064" s="11"/>
      <c r="G6064" s="4">
        <v>17.0</v>
      </c>
      <c r="H6064" s="5">
        <v>1100.0</v>
      </c>
      <c r="I6064" s="12">
        <f>if(H6064&lt;0,-H6064/(-H6064+100),100/(H6064+100))/(if(H6064&lt;0,-H6064/(-H6064+100),100/(H6064+100))+if(H6065&lt;0,-H6065/(-H6065+100),100/(H6065+100)))</f>
        <v>0.07975460123</v>
      </c>
      <c r="J6064" s="5">
        <v>81.0</v>
      </c>
      <c r="K6064" s="14" t="str">
        <f>IF(C6064&lt;&gt;"",IF(C6064+G6064&gt;0,C6064+G6064,""),IF(G6064-C6065&gt;0,G6064-C6065,""))</f>
        <v/>
      </c>
      <c r="L6064" s="15" t="str">
        <f>if(K6064&lt;&gt;"",if(J6065-J6064&lt;G6064,1,if(G6064=J6065-J6064,"Push",0)),"")</f>
        <v/>
      </c>
      <c r="M6064" s="93">
        <f t="shared" ref="M6064:V6064" si="525">IF($C6064&lt;&gt;"",IF($C6064+$G6064-M$5435&gt;0,$C6064+$G6064-M$5435,""),IF($G6064-$C6065-M$5435&gt;0,$G6064-$C6065-M$5435,""))</f>
        <v>1.4</v>
      </c>
      <c r="N6064" s="93" t="str">
        <f t="shared" si="525"/>
        <v/>
      </c>
      <c r="O6064" s="93">
        <f t="shared" si="525"/>
        <v>2.3</v>
      </c>
      <c r="P6064" s="93" t="str">
        <f t="shared" si="525"/>
        <v/>
      </c>
      <c r="Q6064" s="93" t="str">
        <f t="shared" si="525"/>
        <v/>
      </c>
      <c r="R6064" s="93" t="str">
        <f t="shared" si="525"/>
        <v/>
      </c>
      <c r="S6064" s="93" t="str">
        <f t="shared" si="525"/>
        <v/>
      </c>
      <c r="T6064" s="93" t="str">
        <f t="shared" si="525"/>
        <v/>
      </c>
      <c r="U6064" s="93" t="str">
        <f t="shared" si="525"/>
        <v/>
      </c>
      <c r="V6064" s="93">
        <f t="shared" si="525"/>
        <v>0.5</v>
      </c>
      <c r="W6064" s="93" t="str">
        <f>if(or(B6064="CBU",B6064="CHIC",B6064="DXST",B6064="GCU",B6064="NMSU",B6064="PORT",B6064="SEA",B6064="TAR",B6064="UTRGV",B6064="UVU"),K6064,if(or(B6064="CAM",B6064="CHSO",B6064="GWEB",B6064="HAMP",B6064="HP",B6064="LONG",B6064="PRES",B6064="RAD",B6064="SCUP",B6064="UNCA",B6064="WIN",B6064="BELL",B6064="FGCU",B6064="JAX",B6064="KENN",B6064="LIB",B6064="LIP",B6064="STET",B6064="UNA",B6064="UNF",B6064="APP",B6064="ARST",B6064="CCAR",B6064="GAST",B6064="GASO",B6064="TROY",B6064="TXST",B6064="UALR",B6064="ULL",B6064="ULM",B6064="USA",B6064="UTA"),K6065,""))</f>
        <v/>
      </c>
    </row>
    <row r="6065" hidden="1">
      <c r="B6065" s="97" t="s">
        <v>345</v>
      </c>
      <c r="C6065" s="22">
        <v>19.1</v>
      </c>
      <c r="D6065" s="101">
        <v>0.944</v>
      </c>
      <c r="F6065" s="22"/>
      <c r="G6065" s="4">
        <v>-17.0</v>
      </c>
      <c r="H6065" s="5">
        <v>-2500.0</v>
      </c>
      <c r="I6065" s="12">
        <f>if(H6065&lt;0,-H6065/(-H6065+100),100/(H6065+100))/(if(H6065&lt;0,-H6065/(-H6065+100),100/(H6065+100))+if(H6064&lt;0,-H6064/(-H6064+100),100/(H6064+100)))</f>
        <v>0.9202453988</v>
      </c>
      <c r="J6065" s="5">
        <v>92.0</v>
      </c>
      <c r="K6065" s="23">
        <f>IF(C6065&lt;&gt;"",IF(C6065+G6065&gt;0,C6065+G6065,""),IF(G6065-C6064&gt;0,G6065-C6064,""))</f>
        <v>2.1</v>
      </c>
      <c r="L6065" s="15">
        <f>if(K6065&lt;&gt;"",if(J6064-J6065&lt;G6065,1,if(G6065=J6064-J6065,"Push",0)),"")</f>
        <v>0</v>
      </c>
      <c r="M6065" s="93" t="str">
        <f t="shared" ref="M6065:V6065" si="526">IF($C6065&lt;&gt;"",IF($C6065+$G6065+M$5435&gt;0,$C6065+$G6065+M$5435,""),IF($G6065-$C6064+M$5435&gt;0,$G6065-$C6064+M$5435,""))</f>
        <v/>
      </c>
      <c r="N6065" s="93">
        <f t="shared" si="526"/>
        <v>7</v>
      </c>
      <c r="O6065" s="93" t="str">
        <f t="shared" si="526"/>
        <v/>
      </c>
      <c r="P6065" s="93">
        <f t="shared" si="526"/>
        <v>6.4</v>
      </c>
      <c r="Q6065" s="93">
        <f t="shared" si="526"/>
        <v>6.3</v>
      </c>
      <c r="R6065" s="93">
        <f t="shared" si="526"/>
        <v>1.6</v>
      </c>
      <c r="S6065" s="93">
        <f t="shared" si="526"/>
        <v>1.2</v>
      </c>
      <c r="T6065" s="93">
        <f t="shared" si="526"/>
        <v>2.7</v>
      </c>
      <c r="U6065" s="93">
        <f t="shared" si="526"/>
        <v>2</v>
      </c>
      <c r="V6065" s="93" t="str">
        <f t="shared" si="526"/>
        <v/>
      </c>
      <c r="W6065" s="93" t="str">
        <f>if(or(B6065="CBU",B6065="CHIC",B6065="DXST",B6065="GCU",B6065="NMSU",B6065="PORT",B6065="SEA",B6065="TAR",B6065="UTRGV",B6065="UVU"),K6065,if(or(B6065="CAM",B6065="CHSO",B6065="GWEB",B6065="HAMP",B6065="HP",B6065="LONG",B6065="PRES",B6065="RAD",B6065="SCUP",B6065="UNCA",B6065="WIN",B6065="BELL",B6065="FGCU",B6065="JAX",B6065="KENN",B6065="LIB",B6065="LIP",B6065="STET",B6065="UNA",B6065="UNF",B6065="APP",B6065="ARST",B6065="CCAR",B6065="GAST",B6065="GASO",B6065="TROY",B6065="TXST",B6065="UALR",B6065="ULL",B6065="ULM",B6065="USA",B6065="UTA"),K6064,""))</f>
        <v/>
      </c>
    </row>
    <row r="6066" hidden="1">
      <c r="A6066" s="98">
        <v>44239.0</v>
      </c>
      <c r="B6066" s="102" t="s">
        <v>42</v>
      </c>
      <c r="C6066" s="11"/>
      <c r="D6066" s="11"/>
      <c r="E6066" s="10">
        <v>50.1</v>
      </c>
      <c r="F6066" s="11"/>
      <c r="G6066" s="4">
        <v>4.0</v>
      </c>
      <c r="H6066" s="5">
        <v>155.0</v>
      </c>
      <c r="I6066" s="12">
        <f>if(H6066&lt;0,-H6066/(-H6066+100),100/(H6066+100))/(if(H6066&lt;0,-H6066/(-H6066+100),100/(H6066+100))+if(H6067&lt;0,-H6067/(-H6067+100),100/(H6067+100)))</f>
        <v>0.3761673024</v>
      </c>
      <c r="J6066" s="5">
        <v>79.0</v>
      </c>
      <c r="K6066" s="14" t="str">
        <f>IF(C6066&lt;&gt;"",IF(C6066+G6066&gt;0,C6066+G6066,""),IF(G6066-C6067&gt;0,G6066-C6067,""))</f>
        <v/>
      </c>
      <c r="L6066" s="15" t="str">
        <f>if(K6066&lt;&gt;"",if(J6067-J6066&lt;G6066,1,if(G6066=J6067-J6066,"Push",0)),"")</f>
        <v/>
      </c>
      <c r="M6066" s="93">
        <f t="shared" ref="M6066:V6066" si="527">IF($C6066&lt;&gt;"",IF($C6066+$G6066-M$5435&gt;0,$C6066+$G6066-M$5435,""),IF($G6066-$C6067-M$5435&gt;0,$G6066-$C6067-M$5435,""))</f>
        <v>2.3</v>
      </c>
      <c r="N6066" s="93" t="str">
        <f t="shared" si="527"/>
        <v/>
      </c>
      <c r="O6066" s="93">
        <f t="shared" si="527"/>
        <v>3.2</v>
      </c>
      <c r="P6066" s="93" t="str">
        <f t="shared" si="527"/>
        <v/>
      </c>
      <c r="Q6066" s="93" t="str">
        <f t="shared" si="527"/>
        <v/>
      </c>
      <c r="R6066" s="93" t="str">
        <f t="shared" si="527"/>
        <v/>
      </c>
      <c r="S6066" s="93" t="str">
        <f t="shared" si="527"/>
        <v/>
      </c>
      <c r="T6066" s="93" t="str">
        <f t="shared" si="527"/>
        <v/>
      </c>
      <c r="U6066" s="93" t="str">
        <f t="shared" si="527"/>
        <v/>
      </c>
      <c r="V6066" s="93">
        <f t="shared" si="527"/>
        <v>1.4</v>
      </c>
      <c r="W6066" s="93" t="str">
        <f>if(or(B6066="CBU",B6066="CHIC",B6066="DXST",B6066="GCU",B6066="NMSU",B6066="PORT",B6066="SEA",B6066="TAR",B6066="UTRGV",B6066="UVU"),K6066,if(or(B6066="CAM",B6066="CHSO",B6066="GWEB",B6066="HAMP",B6066="HP",B6066="LONG",B6066="PRES",B6066="RAD",B6066="SCUP",B6066="UNCA",B6066="WIN",B6066="BELL",B6066="FGCU",B6066="JAX",B6066="KENN",B6066="LIB",B6066="LIP",B6066="STET",B6066="UNA",B6066="UNF",B6066="APP",B6066="ARST",B6066="CCAR",B6066="GAST",B6066="GASO",B6066="TROY",B6066="TXST",B6066="UALR",B6066="ULL",B6066="ULM",B6066="USA",B6066="UTA"),K6067,""))</f>
        <v/>
      </c>
    </row>
    <row r="6067" hidden="1">
      <c r="B6067" s="97" t="s">
        <v>441</v>
      </c>
      <c r="C6067" s="22">
        <v>5.2</v>
      </c>
      <c r="D6067" s="101">
        <v>0.687</v>
      </c>
      <c r="F6067" s="22"/>
      <c r="G6067" s="4">
        <v>-4.0</v>
      </c>
      <c r="H6067" s="5">
        <v>-186.0</v>
      </c>
      <c r="I6067" s="12">
        <f>if(H6067&lt;0,-H6067/(-H6067+100),100/(H6067+100))/(if(H6067&lt;0,-H6067/(-H6067+100),100/(H6067+100))+if(H6066&lt;0,-H6066/(-H6066+100),100/(H6066+100)))</f>
        <v>0.6238326976</v>
      </c>
      <c r="J6067" s="5">
        <v>71.0</v>
      </c>
      <c r="K6067" s="23">
        <f>IF(C6067&lt;&gt;"",IF(C6067+G6067&gt;0,C6067+G6067,""),IF(G6067-C6066&gt;0,G6067-C6066,""))</f>
        <v>1.2</v>
      </c>
      <c r="L6067" s="15">
        <f>if(K6067&lt;&gt;"",if(J6066-J6067&lt;G6067,1,if(G6067=J6066-J6067,"Push",0)),"")</f>
        <v>0</v>
      </c>
      <c r="M6067" s="93" t="str">
        <f t="shared" ref="M6067:V6067" si="528">IF($C6067&lt;&gt;"",IF($C6067+$G6067+M$5435&gt;0,$C6067+$G6067+M$5435,""),IF($G6067-$C6066+M$5435&gt;0,$G6067-$C6066+M$5435,""))</f>
        <v/>
      </c>
      <c r="N6067" s="93">
        <f t="shared" si="528"/>
        <v>6.1</v>
      </c>
      <c r="O6067" s="93" t="str">
        <f t="shared" si="528"/>
        <v/>
      </c>
      <c r="P6067" s="93">
        <f t="shared" si="528"/>
        <v>5.5</v>
      </c>
      <c r="Q6067" s="93">
        <f t="shared" si="528"/>
        <v>5.4</v>
      </c>
      <c r="R6067" s="93">
        <f t="shared" si="528"/>
        <v>0.7</v>
      </c>
      <c r="S6067" s="93">
        <f t="shared" si="528"/>
        <v>0.3</v>
      </c>
      <c r="T6067" s="93">
        <f t="shared" si="528"/>
        <v>1.8</v>
      </c>
      <c r="U6067" s="93">
        <f t="shared" si="528"/>
        <v>1.1</v>
      </c>
      <c r="V6067" s="93" t="str">
        <f t="shared" si="528"/>
        <v/>
      </c>
      <c r="W6067" s="93" t="str">
        <f>if(or(B6067="CBU",B6067="CHIC",B6067="DXST",B6067="GCU",B6067="NMSU",B6067="PORT",B6067="SEA",B6067="TAR",B6067="UTRGV",B6067="UVU"),K6067,if(or(B6067="CAM",B6067="CHSO",B6067="GWEB",B6067="HAMP",B6067="HP",B6067="LONG",B6067="PRES",B6067="RAD",B6067="SCUP",B6067="UNCA",B6067="WIN",B6067="BELL",B6067="FGCU",B6067="JAX",B6067="KENN",B6067="LIB",B6067="LIP",B6067="STET",B6067="UNA",B6067="UNF",B6067="APP",B6067="ARST",B6067="CCAR",B6067="GAST",B6067="GASO",B6067="TROY",B6067="TXST",B6067="UALR",B6067="ULL",B6067="ULM",B6067="USA",B6067="UTA"),K6066,""))</f>
        <v/>
      </c>
    </row>
    <row r="6068" hidden="1">
      <c r="A6068" s="98">
        <v>44239.0</v>
      </c>
      <c r="B6068" s="102" t="s">
        <v>113</v>
      </c>
      <c r="C6068" s="11"/>
      <c r="D6068" s="11"/>
      <c r="E6068" s="10">
        <v>43.8</v>
      </c>
      <c r="F6068" s="11"/>
      <c r="G6068" s="4">
        <v>1.0</v>
      </c>
      <c r="H6068" s="5">
        <v>-105.0</v>
      </c>
      <c r="I6068" s="12">
        <f>if(H6068&lt;0,-H6068/(-H6068+100),100/(H6068+100))/(if(H6068&lt;0,-H6068/(-H6068+100),100/(H6068+100))+if(H6069&lt;0,-H6069/(-H6069+100),100/(H6069+100)))</f>
        <v>0.4891657638</v>
      </c>
      <c r="J6068" s="5">
        <v>82.0</v>
      </c>
      <c r="K6068" s="14" t="str">
        <f>IF(C6068&lt;&gt;"",IF(C6068+G6068&gt;0,C6068+G6068,""),IF(G6068-C6069&gt;0,G6068-C6069,""))</f>
        <v/>
      </c>
      <c r="L6068" s="15" t="str">
        <f>if(K6068&lt;&gt;"",if(J6069-J6068&lt;G6068,1,if(G6068=J6069-J6068,"Push",0)),"")</f>
        <v/>
      </c>
      <c r="M6068" s="93">
        <f t="shared" ref="M6068:V6068" si="529">IF($C6068&lt;&gt;"",IF($C6068+$G6068-M$5435&gt;0,$C6068+$G6068-M$5435,""),IF($G6068-$C6069-M$5435&gt;0,$G6068-$C6069-M$5435,""))</f>
        <v>2.8</v>
      </c>
      <c r="N6068" s="93" t="str">
        <f t="shared" si="529"/>
        <v/>
      </c>
      <c r="O6068" s="93">
        <f t="shared" si="529"/>
        <v>3.7</v>
      </c>
      <c r="P6068" s="93" t="str">
        <f t="shared" si="529"/>
        <v/>
      </c>
      <c r="Q6068" s="93" t="str">
        <f t="shared" si="529"/>
        <v/>
      </c>
      <c r="R6068" s="93" t="str">
        <f t="shared" si="529"/>
        <v/>
      </c>
      <c r="S6068" s="93">
        <f t="shared" si="529"/>
        <v>0.2</v>
      </c>
      <c r="T6068" s="93" t="str">
        <f t="shared" si="529"/>
        <v/>
      </c>
      <c r="U6068" s="93" t="str">
        <f t="shared" si="529"/>
        <v/>
      </c>
      <c r="V6068" s="93">
        <f t="shared" si="529"/>
        <v>1.9</v>
      </c>
      <c r="W6068" s="93" t="str">
        <f>if(or(B6068="CBU",B6068="CHIC",B6068="DXST",B6068="GCU",B6068="NMSU",B6068="PORT",B6068="SEA",B6068="TAR",B6068="UTRGV",B6068="UVU"),K6068,if(or(B6068="CAM",B6068="CHSO",B6068="GWEB",B6068="HAMP",B6068="HP",B6068="LONG",B6068="PRES",B6068="RAD",B6068="SCUP",B6068="UNCA",B6068="WIN",B6068="BELL",B6068="FGCU",B6068="JAX",B6068="KENN",B6068="LIB",B6068="LIP",B6068="STET",B6068="UNA",B6068="UNF",B6068="APP",B6068="ARST",B6068="CCAR",B6068="GAST",B6068="GASO",B6068="TROY",B6068="TXST",B6068="UALR",B6068="ULL",B6068="ULM",B6068="USA",B6068="UTA"),K6069,""))</f>
        <v/>
      </c>
    </row>
    <row r="6069" hidden="1">
      <c r="B6069" s="97" t="s">
        <v>369</v>
      </c>
      <c r="C6069" s="22">
        <v>1.7</v>
      </c>
      <c r="D6069" s="101">
        <v>0.565</v>
      </c>
      <c r="F6069" s="22"/>
      <c r="G6069" s="4">
        <v>-1.0</v>
      </c>
      <c r="H6069" s="5">
        <v>-115.0</v>
      </c>
      <c r="I6069" s="12">
        <f>if(H6069&lt;0,-H6069/(-H6069+100),100/(H6069+100))/(if(H6069&lt;0,-H6069/(-H6069+100),100/(H6069+100))+if(H6068&lt;0,-H6068/(-H6068+100),100/(H6068+100)))</f>
        <v>0.5108342362</v>
      </c>
      <c r="J6069" s="5">
        <v>88.0</v>
      </c>
      <c r="K6069" s="23">
        <f>IF(C6069&lt;&gt;"",IF(C6069+G6069&gt;0,C6069+G6069,""),IF(G6069-C6068&gt;0,G6069-C6068,""))</f>
        <v>0.7</v>
      </c>
      <c r="L6069" s="15">
        <f>if(K6069&lt;&gt;"",if(J6068-J6069&lt;G6069,1,if(G6069=J6068-J6069,"Push",0)),"")</f>
        <v>1</v>
      </c>
      <c r="M6069" s="93" t="str">
        <f t="shared" ref="M6069:V6069" si="530">IF($C6069&lt;&gt;"",IF($C6069+$G6069+M$5435&gt;0,$C6069+$G6069+M$5435,""),IF($G6069-$C6068+M$5435&gt;0,$G6069-$C6068+M$5435,""))</f>
        <v/>
      </c>
      <c r="N6069" s="93">
        <f t="shared" si="530"/>
        <v>5.6</v>
      </c>
      <c r="O6069" s="93" t="str">
        <f t="shared" si="530"/>
        <v/>
      </c>
      <c r="P6069" s="93">
        <f t="shared" si="530"/>
        <v>5</v>
      </c>
      <c r="Q6069" s="93">
        <f t="shared" si="530"/>
        <v>4.9</v>
      </c>
      <c r="R6069" s="93">
        <f t="shared" si="530"/>
        <v>0.2</v>
      </c>
      <c r="S6069" s="93" t="str">
        <f t="shared" si="530"/>
        <v/>
      </c>
      <c r="T6069" s="93">
        <f t="shared" si="530"/>
        <v>1.3</v>
      </c>
      <c r="U6069" s="93">
        <f t="shared" si="530"/>
        <v>0.6</v>
      </c>
      <c r="V6069" s="93" t="str">
        <f t="shared" si="530"/>
        <v/>
      </c>
      <c r="W6069" s="93" t="str">
        <f>if(or(B6069="CBU",B6069="CHIC",B6069="DXST",B6069="GCU",B6069="NMSU",B6069="PORT",B6069="SEA",B6069="TAR",B6069="UTRGV",B6069="UVU"),K6069,if(or(B6069="CAM",B6069="CHSO",B6069="GWEB",B6069="HAMP",B6069="HP",B6069="LONG",B6069="PRES",B6069="RAD",B6069="SCUP",B6069="UNCA",B6069="WIN",B6069="BELL",B6069="FGCU",B6069="JAX",B6069="KENN",B6069="LIB",B6069="LIP",B6069="STET",B6069="UNA",B6069="UNF",B6069="APP",B6069="ARST",B6069="CCAR",B6069="GAST",B6069="GASO",B6069="TROY",B6069="TXST",B6069="UALR",B6069="ULL",B6069="ULM",B6069="USA",B6069="UTA"),K6068,""))</f>
        <v/>
      </c>
    </row>
    <row r="6070" hidden="1">
      <c r="A6070" s="98">
        <v>44239.0</v>
      </c>
      <c r="B6070" s="102" t="s">
        <v>282</v>
      </c>
      <c r="C6070" s="11">
        <v>2.5</v>
      </c>
      <c r="D6070" s="103">
        <v>0.596</v>
      </c>
      <c r="E6070" s="10">
        <v>41.7</v>
      </c>
      <c r="F6070" s="11"/>
      <c r="G6070" s="4">
        <v>-6.0</v>
      </c>
      <c r="H6070" s="5">
        <v>-275.0</v>
      </c>
      <c r="I6070" s="12">
        <f>if(H6070&lt;0,-H6070/(-H6070+100),100/(H6070+100))/(if(H6070&lt;0,-H6070/(-H6070+100),100/(H6070+100))+if(H6071&lt;0,-H6071/(-H6071+100),100/(H6071+100)))</f>
        <v>0.6978851964</v>
      </c>
      <c r="J6070" s="5">
        <v>60.0</v>
      </c>
      <c r="K6070" s="14" t="str">
        <f>IF(C6070&lt;&gt;"",IF(C6070+G6070&gt;0,C6070+G6070,""),IF(G6070-C6071&gt;0,G6070-C6071,""))</f>
        <v/>
      </c>
      <c r="L6070" s="15" t="str">
        <f>if(K6070&lt;&gt;"",if(J6071-J6070&lt;G6070,1,if(G6070=J6071-J6070,"Push",0)),"")</f>
        <v/>
      </c>
      <c r="M6070" s="93" t="str">
        <f t="shared" ref="M6070:V6070" si="531">IF($C6070&lt;&gt;"",IF($C6070+$G6070-M$5435&gt;0,$C6070+$G6070-M$5435,""),IF($G6070-$C6071-M$5435&gt;0,$G6070-$C6071-M$5435,""))</f>
        <v/>
      </c>
      <c r="N6070" s="93" t="str">
        <f t="shared" si="531"/>
        <v/>
      </c>
      <c r="O6070" s="93">
        <f t="shared" si="531"/>
        <v>0.9</v>
      </c>
      <c r="P6070" s="93" t="str">
        <f t="shared" si="531"/>
        <v/>
      </c>
      <c r="Q6070" s="93" t="str">
        <f t="shared" si="531"/>
        <v/>
      </c>
      <c r="R6070" s="93" t="str">
        <f t="shared" si="531"/>
        <v/>
      </c>
      <c r="S6070" s="93" t="str">
        <f t="shared" si="531"/>
        <v/>
      </c>
      <c r="T6070" s="93" t="str">
        <f t="shared" si="531"/>
        <v/>
      </c>
      <c r="U6070" s="93" t="str">
        <f t="shared" si="531"/>
        <v/>
      </c>
      <c r="V6070" s="93" t="str">
        <f t="shared" si="531"/>
        <v/>
      </c>
      <c r="W6070" s="93">
        <f>if(or(B6070="CBU",B6070="CHIC",B6070="DXST",B6070="GCU",B6070="NMSU",B6070="PORT",B6070="SEA",B6070="TAR",B6070="UTRGV",B6070="UVU"),K6070,if(or(B6070="CAM",B6070="CHSO",B6070="GWEB",B6070="HAMP",B6070="HP",B6070="LONG",B6070="PRES",B6070="RAD",B6070="SCUP",B6070="UNCA",B6070="WIN",B6070="BELL",B6070="FGCU",B6070="JAX",B6070="KENN",B6070="LIB",B6070="LIP",B6070="STET",B6070="UNA",B6070="UNF",B6070="APP",B6070="ARST",B6070="CCAR",B6070="GAST",B6070="GASO",B6070="TROY",B6070="TXST",B6070="UALR",B6070="ULL",B6070="ULM",B6070="USA",B6070="UTA"),K6071,""))</f>
        <v>3.5</v>
      </c>
    </row>
    <row r="6071" hidden="1">
      <c r="B6071" s="97" t="s">
        <v>224</v>
      </c>
      <c r="C6071" s="22"/>
      <c r="D6071" s="22"/>
      <c r="F6071" s="22"/>
      <c r="G6071" s="4">
        <v>6.0</v>
      </c>
      <c r="H6071" s="5">
        <v>215.0</v>
      </c>
      <c r="I6071" s="12">
        <f>if(H6071&lt;0,-H6071/(-H6071+100),100/(H6071+100))/(if(H6071&lt;0,-H6071/(-H6071+100),100/(H6071+100))+if(H6070&lt;0,-H6070/(-H6070+100),100/(H6070+100)))</f>
        <v>0.3021148036</v>
      </c>
      <c r="J6071" s="5">
        <v>66.0</v>
      </c>
      <c r="K6071" s="23">
        <f>IF(C6071&lt;&gt;"",IF(C6071+G6071&gt;0,C6071+G6071,""),IF(G6071-C6070&gt;0,G6071-C6070,""))</f>
        <v>3.5</v>
      </c>
      <c r="L6071" s="15">
        <f>if(K6071&lt;&gt;"",if(J6070-J6071&lt;G6071,1,if(G6071=J6070-J6071,"Push",0)),"")</f>
        <v>1</v>
      </c>
      <c r="M6071" s="93" t="str">
        <f t="shared" ref="M6071:V6071" si="532">IF($C6071&lt;&gt;"",IF($C6071+$G6071+M$5435&gt;0,$C6071+$G6071+M$5435,""),IF($G6071-$C6070+M$5435&gt;0,$G6071-$C6070+M$5435,""))</f>
        <v/>
      </c>
      <c r="N6071" s="93">
        <f t="shared" si="532"/>
        <v>8.4</v>
      </c>
      <c r="O6071" s="93" t="str">
        <f t="shared" si="532"/>
        <v/>
      </c>
      <c r="P6071" s="93">
        <f t="shared" si="532"/>
        <v>7.8</v>
      </c>
      <c r="Q6071" s="93">
        <f t="shared" si="532"/>
        <v>7.7</v>
      </c>
      <c r="R6071" s="93">
        <f t="shared" si="532"/>
        <v>3</v>
      </c>
      <c r="S6071" s="93">
        <f t="shared" si="532"/>
        <v>2.6</v>
      </c>
      <c r="T6071" s="93">
        <f t="shared" si="532"/>
        <v>4.1</v>
      </c>
      <c r="U6071" s="93">
        <f t="shared" si="532"/>
        <v>3.4</v>
      </c>
      <c r="V6071" s="93">
        <f t="shared" si="532"/>
        <v>0.9</v>
      </c>
      <c r="W6071" s="93" t="str">
        <f>if(or(B6071="CBU",B6071="CHIC",B6071="DXST",B6071="GCU",B6071="NMSU",B6071="PORT",B6071="SEA",B6071="TAR",B6071="UTRGV",B6071="UVU"),K6071,if(or(B6071="CAM",B6071="CHSO",B6071="GWEB",B6071="HAMP",B6071="HP",B6071="LONG",B6071="PRES",B6071="RAD",B6071="SCUP",B6071="UNCA",B6071="WIN",B6071="BELL",B6071="FGCU",B6071="JAX",B6071="KENN",B6071="LIB",B6071="LIP",B6071="STET",B6071="UNA",B6071="UNF",B6071="APP",B6071="ARST",B6071="CCAR",B6071="GAST",B6071="GASO",B6071="TROY",B6071="TXST",B6071="UALR",B6071="ULL",B6071="ULM",B6071="USA",B6071="UTA"),K6070,""))</f>
        <v/>
      </c>
    </row>
    <row r="6072" hidden="1">
      <c r="A6072" s="98">
        <v>44239.0</v>
      </c>
      <c r="B6072" s="102" t="s">
        <v>473</v>
      </c>
      <c r="C6072" s="11">
        <v>4.3</v>
      </c>
      <c r="D6072" s="103">
        <v>0.662</v>
      </c>
      <c r="E6072" s="10">
        <v>37.2</v>
      </c>
      <c r="F6072" s="11"/>
      <c r="G6072" s="4">
        <v>-5.0</v>
      </c>
      <c r="H6072" s="5">
        <v>-230.0</v>
      </c>
      <c r="I6072" s="12">
        <f>if(H6072&lt;0,-H6072/(-H6072+100),100/(H6072+100))/(if(H6072&lt;0,-H6072/(-H6072+100),100/(H6072+100))+if(H6073&lt;0,-H6073/(-H6073+100),100/(H6073+100)))</f>
        <v>0.6651445967</v>
      </c>
      <c r="J6072" s="5">
        <v>72.0</v>
      </c>
      <c r="K6072" s="14" t="str">
        <f>IF(C6072&lt;&gt;"",IF(C6072+G6072&gt;0,C6072+G6072,""),IF(G6072-C6073&gt;0,G6072-C6073,""))</f>
        <v/>
      </c>
      <c r="L6072" s="15" t="str">
        <f>if(K6072&lt;&gt;"",if(J6073-J6072&lt;G6072,1,if(G6072=J6073-J6072,"Push",0)),"")</f>
        <v/>
      </c>
      <c r="M6072" s="93">
        <f t="shared" ref="M6072:V6072" si="533">IF($C6072&lt;&gt;"",IF($C6072+$G6072-M$5435&gt;0,$C6072+$G6072-M$5435,""),IF($G6072-$C6073-M$5435&gt;0,$G6072-$C6073-M$5435,""))</f>
        <v>2.8</v>
      </c>
      <c r="N6072" s="93" t="str">
        <f t="shared" si="533"/>
        <v/>
      </c>
      <c r="O6072" s="93">
        <f t="shared" si="533"/>
        <v>3.7</v>
      </c>
      <c r="P6072" s="93" t="str">
        <f t="shared" si="533"/>
        <v/>
      </c>
      <c r="Q6072" s="93" t="str">
        <f t="shared" si="533"/>
        <v/>
      </c>
      <c r="R6072" s="93" t="str">
        <f t="shared" si="533"/>
        <v/>
      </c>
      <c r="S6072" s="93">
        <f t="shared" si="533"/>
        <v>0.2</v>
      </c>
      <c r="T6072" s="93" t="str">
        <f t="shared" si="533"/>
        <v/>
      </c>
      <c r="U6072" s="93" t="str">
        <f t="shared" si="533"/>
        <v/>
      </c>
      <c r="V6072" s="93">
        <f t="shared" si="533"/>
        <v>1.9</v>
      </c>
      <c r="W6072" s="93" t="str">
        <f>if(or(B6072="CBU",B6072="CHIC",B6072="DXST",B6072="GCU",B6072="NMSU",B6072="PORT",B6072="SEA",B6072="TAR",B6072="UTRGV",B6072="UVU"),K6072,if(or(B6072="CAM",B6072="CHSO",B6072="GWEB",B6072="HAMP",B6072="HP",B6072="LONG",B6072="PRES",B6072="RAD",B6072="SCUP",B6072="UNCA",B6072="WIN",B6072="BELL",B6072="FGCU",B6072="JAX",B6072="KENN",B6072="LIB",B6072="LIP",B6072="STET",B6072="UNA",B6072="UNF",B6072="APP",B6072="ARST",B6072="CCAR",B6072="GAST",B6072="GASO",B6072="TROY",B6072="TXST",B6072="UALR",B6072="ULL",B6072="ULM",B6072="USA",B6072="UTA"),K6073,""))</f>
        <v/>
      </c>
    </row>
    <row r="6073" hidden="1">
      <c r="B6073" s="97" t="s">
        <v>119</v>
      </c>
      <c r="C6073" s="22"/>
      <c r="D6073" s="22"/>
      <c r="F6073" s="22"/>
      <c r="G6073" s="4">
        <v>5.0</v>
      </c>
      <c r="H6073" s="5">
        <v>185.0</v>
      </c>
      <c r="I6073" s="12">
        <f>if(H6073&lt;0,-H6073/(-H6073+100),100/(H6073+100))/(if(H6073&lt;0,-H6073/(-H6073+100),100/(H6073+100))+if(H6072&lt;0,-H6072/(-H6072+100),100/(H6072+100)))</f>
        <v>0.3348554033</v>
      </c>
      <c r="J6073" s="5">
        <v>52.0</v>
      </c>
      <c r="K6073" s="23">
        <f>IF(C6073&lt;&gt;"",IF(C6073+G6073&gt;0,C6073+G6073,""),IF(G6073-C6072&gt;0,G6073-C6072,""))</f>
        <v>0.7</v>
      </c>
      <c r="L6073" s="15">
        <f>if(K6073&lt;&gt;"",if(J6072-J6073&lt;G6073,1,if(G6073=J6072-J6073,"Push",0)),"")</f>
        <v>0</v>
      </c>
      <c r="M6073" s="93" t="str">
        <f t="shared" ref="M6073:V6073" si="534">IF($C6073&lt;&gt;"",IF($C6073+$G6073+M$5435&gt;0,$C6073+$G6073+M$5435,""),IF($G6073-$C6072+M$5435&gt;0,$G6073-$C6072+M$5435,""))</f>
        <v/>
      </c>
      <c r="N6073" s="93">
        <f t="shared" si="534"/>
        <v>5.6</v>
      </c>
      <c r="O6073" s="93" t="str">
        <f t="shared" si="534"/>
        <v/>
      </c>
      <c r="P6073" s="93">
        <f t="shared" si="534"/>
        <v>5</v>
      </c>
      <c r="Q6073" s="93">
        <f t="shared" si="534"/>
        <v>4.9</v>
      </c>
      <c r="R6073" s="93">
        <f t="shared" si="534"/>
        <v>0.2</v>
      </c>
      <c r="S6073" s="93" t="str">
        <f t="shared" si="534"/>
        <v/>
      </c>
      <c r="T6073" s="93">
        <f t="shared" si="534"/>
        <v>1.3</v>
      </c>
      <c r="U6073" s="93">
        <f t="shared" si="534"/>
        <v>0.6</v>
      </c>
      <c r="V6073" s="93" t="str">
        <f t="shared" si="534"/>
        <v/>
      </c>
      <c r="W6073" s="93" t="str">
        <f>if(or(B6073="CBU",B6073="CHIC",B6073="DXST",B6073="GCU",B6073="NMSU",B6073="PORT",B6073="SEA",B6073="TAR",B6073="UTRGV",B6073="UVU"),K6073,if(or(B6073="CAM",B6073="CHSO",B6073="GWEB",B6073="HAMP",B6073="HP",B6073="LONG",B6073="PRES",B6073="RAD",B6073="SCUP",B6073="UNCA",B6073="WIN",B6073="BELL",B6073="FGCU",B6073="JAX",B6073="KENN",B6073="LIB",B6073="LIP",B6073="STET",B6073="UNA",B6073="UNF",B6073="APP",B6073="ARST",B6073="CCAR",B6073="GAST",B6073="GASO",B6073="TROY",B6073="TXST",B6073="UALR",B6073="ULL",B6073="ULM",B6073="USA",B6073="UTA"),K6072,""))</f>
        <v/>
      </c>
    </row>
    <row r="6074" hidden="1">
      <c r="A6074" s="98">
        <v>44239.0</v>
      </c>
      <c r="B6074" s="102" t="s">
        <v>456</v>
      </c>
      <c r="C6074" s="11"/>
      <c r="D6074" s="11"/>
      <c r="E6074" s="10">
        <v>34.1</v>
      </c>
      <c r="F6074" s="11"/>
      <c r="G6074" s="4">
        <v>9.0</v>
      </c>
      <c r="H6074" s="5">
        <v>360.0</v>
      </c>
      <c r="I6074" s="12">
        <f>if(H6074&lt;0,-H6074/(-H6074+100),100/(H6074+100))/(if(H6074&lt;0,-H6074/(-H6074+100),100/(H6074+100))+if(H6075&lt;0,-H6075/(-H6075+100),100/(H6075+100)))</f>
        <v>0.2068965517</v>
      </c>
      <c r="J6074" s="5">
        <v>71.0</v>
      </c>
      <c r="K6074" s="14" t="str">
        <f>IF(C6074&lt;&gt;"",IF(C6074+G6074&gt;0,C6074+G6074,""),IF(G6074-C6075&gt;0,G6074-C6075,""))</f>
        <v/>
      </c>
      <c r="L6074" s="15" t="str">
        <f>if(K6074&lt;&gt;"",if(J6075-J6074&lt;G6074,1,if(G6074=J6075-J6074,"Push",0)),"")</f>
        <v/>
      </c>
      <c r="M6074" s="93" t="str">
        <f t="shared" ref="M6074:V6074" si="535">IF($C6074&lt;&gt;"",IF($C6074+$G6074-M$5435&gt;0,$C6074+$G6074-M$5435,""),IF($G6074-$C6075-M$5435&gt;0,$G6074-$C6075-M$5435,""))</f>
        <v/>
      </c>
      <c r="N6074" s="93" t="str">
        <f t="shared" si="535"/>
        <v/>
      </c>
      <c r="O6074" s="93" t="str">
        <f t="shared" si="535"/>
        <v/>
      </c>
      <c r="P6074" s="93" t="str">
        <f t="shared" si="535"/>
        <v/>
      </c>
      <c r="Q6074" s="93" t="str">
        <f t="shared" si="535"/>
        <v/>
      </c>
      <c r="R6074" s="93" t="str">
        <f t="shared" si="535"/>
        <v/>
      </c>
      <c r="S6074" s="93" t="str">
        <f t="shared" si="535"/>
        <v/>
      </c>
      <c r="T6074" s="93" t="str">
        <f t="shared" si="535"/>
        <v/>
      </c>
      <c r="U6074" s="93" t="str">
        <f t="shared" si="535"/>
        <v/>
      </c>
      <c r="V6074" s="93" t="str">
        <f t="shared" si="535"/>
        <v/>
      </c>
      <c r="W6074" s="93" t="str">
        <f>if(or(B6074="CBU",B6074="CHIC",B6074="DXST",B6074="GCU",B6074="NMSU",B6074="PORT",B6074="SEA",B6074="TAR",B6074="UTRGV",B6074="UVU"),K6074,if(or(B6074="CAM",B6074="CHSO",B6074="GWEB",B6074="HAMP",B6074="HP",B6074="LONG",B6074="PRES",B6074="RAD",B6074="SCUP",B6074="UNCA",B6074="WIN",B6074="BELL",B6074="FGCU",B6074="JAX",B6074="KENN",B6074="LIB",B6074="LIP",B6074="STET",B6074="UNA",B6074="UNF",B6074="APP",B6074="ARST",B6074="CCAR",B6074="GAST",B6074="GASO",B6074="TROY",B6074="TXST",B6074="UALR",B6074="ULL",B6074="ULM",B6074="USA",B6074="UTA"),K6075,""))</f>
        <v/>
      </c>
    </row>
    <row r="6075" hidden="1">
      <c r="B6075" s="97" t="s">
        <v>330</v>
      </c>
      <c r="C6075" s="22">
        <v>14.7</v>
      </c>
      <c r="D6075" s="101">
        <v>0.913</v>
      </c>
      <c r="F6075" s="22"/>
      <c r="G6075" s="4">
        <v>-9.0</v>
      </c>
      <c r="H6075" s="5">
        <v>-500.0</v>
      </c>
      <c r="I6075" s="12">
        <f>if(H6075&lt;0,-H6075/(-H6075+100),100/(H6075+100))/(if(H6075&lt;0,-H6075/(-H6075+100),100/(H6075+100))+if(H6074&lt;0,-H6074/(-H6074+100),100/(H6074+100)))</f>
        <v>0.7931034483</v>
      </c>
      <c r="J6075" s="5">
        <v>76.0</v>
      </c>
      <c r="K6075" s="23">
        <f>IF(C6075&lt;&gt;"",IF(C6075+G6075&gt;0,C6075+G6075,""),IF(G6075-C6074&gt;0,G6075-C6074,""))</f>
        <v>5.7</v>
      </c>
      <c r="L6075" s="15">
        <f>if(K6075&lt;&gt;"",if(J6074-J6075&lt;G6075,1,if(G6075=J6074-J6075,"Push",0)),"")</f>
        <v>0</v>
      </c>
      <c r="M6075" s="93">
        <f t="shared" ref="M6075:V6075" si="536">IF($C6075&lt;&gt;"",IF($C6075+$G6075+M$5435&gt;0,$C6075+$G6075+M$5435,""),IF($G6075-$C6074+M$5435&gt;0,$G6075-$C6074+M$5435,""))</f>
        <v>2.2</v>
      </c>
      <c r="N6075" s="93">
        <f t="shared" si="536"/>
        <v>10.6</v>
      </c>
      <c r="O6075" s="93">
        <f t="shared" si="536"/>
        <v>1.3</v>
      </c>
      <c r="P6075" s="93">
        <f t="shared" si="536"/>
        <v>10</v>
      </c>
      <c r="Q6075" s="93">
        <f t="shared" si="536"/>
        <v>9.9</v>
      </c>
      <c r="R6075" s="93">
        <f t="shared" si="536"/>
        <v>5.2</v>
      </c>
      <c r="S6075" s="93">
        <f t="shared" si="536"/>
        <v>4.8</v>
      </c>
      <c r="T6075" s="93">
        <f t="shared" si="536"/>
        <v>6.3</v>
      </c>
      <c r="U6075" s="93">
        <f t="shared" si="536"/>
        <v>5.6</v>
      </c>
      <c r="V6075" s="93">
        <f t="shared" si="536"/>
        <v>3.1</v>
      </c>
      <c r="W6075" s="93" t="str">
        <f>if(or(B6075="CBU",B6075="CHIC",B6075="DXST",B6075="GCU",B6075="NMSU",B6075="PORT",B6075="SEA",B6075="TAR",B6075="UTRGV",B6075="UVU"),K6075,if(or(B6075="CAM",B6075="CHSO",B6075="GWEB",B6075="HAMP",B6075="HP",B6075="LONG",B6075="PRES",B6075="RAD",B6075="SCUP",B6075="UNCA",B6075="WIN",B6075="BELL",B6075="FGCU",B6075="JAX",B6075="KENN",B6075="LIB",B6075="LIP",B6075="STET",B6075="UNA",B6075="UNF",B6075="APP",B6075="ARST",B6075="CCAR",B6075="GAST",B6075="GASO",B6075="TROY",B6075="TXST",B6075="UALR",B6075="ULL",B6075="ULM",B6075="USA",B6075="UTA"),K6074,""))</f>
        <v/>
      </c>
    </row>
    <row r="6076" hidden="1">
      <c r="A6076" s="98">
        <v>44239.0</v>
      </c>
      <c r="B6076" s="102" t="s">
        <v>198</v>
      </c>
      <c r="C6076" s="11"/>
      <c r="D6076" s="11"/>
      <c r="E6076" s="10">
        <v>29.5</v>
      </c>
      <c r="F6076" s="11"/>
      <c r="G6076" s="4">
        <v>4.0</v>
      </c>
      <c r="H6076" s="5">
        <v>155.0</v>
      </c>
      <c r="I6076" s="12">
        <f>if(H6076&lt;0,-H6076/(-H6076+100),100/(H6076+100))/(if(H6076&lt;0,-H6076/(-H6076+100),100/(H6076+100))+if(H6077&lt;0,-H6077/(-H6077+100),100/(H6077+100)))</f>
        <v>0.3744351194</v>
      </c>
      <c r="J6076" s="5">
        <v>49.0</v>
      </c>
      <c r="K6076" s="14" t="str">
        <f>IF(C6076&lt;&gt;"",IF(C6076+G6076&gt;0,C6076+G6076,""),IF(G6076-C6077&gt;0,G6076-C6077,""))</f>
        <v/>
      </c>
      <c r="L6076" s="15" t="str">
        <f>if(K6076&lt;&gt;"",if(J6077-J6076&lt;G6076,1,if(G6076=J6077-J6076,"Push",0)),"")</f>
        <v/>
      </c>
      <c r="M6076" s="93" t="str">
        <f t="shared" ref="M6076:V6076" si="537">IF($C6076&lt;&gt;"",IF($C6076+$G6076-M$5435&gt;0,$C6076+$G6076-M$5435,""),IF($G6076-$C6077-M$5435&gt;0,$G6076-$C6077-M$5435,""))</f>
        <v/>
      </c>
      <c r="N6076" s="93" t="str">
        <f t="shared" si="537"/>
        <v/>
      </c>
      <c r="O6076" s="93" t="str">
        <f t="shared" si="537"/>
        <v/>
      </c>
      <c r="P6076" s="93" t="str">
        <f t="shared" si="537"/>
        <v/>
      </c>
      <c r="Q6076" s="93" t="str">
        <f t="shared" si="537"/>
        <v/>
      </c>
      <c r="R6076" s="93" t="str">
        <f t="shared" si="537"/>
        <v/>
      </c>
      <c r="S6076" s="93" t="str">
        <f t="shared" si="537"/>
        <v/>
      </c>
      <c r="T6076" s="93" t="str">
        <f t="shared" si="537"/>
        <v/>
      </c>
      <c r="U6076" s="93" t="str">
        <f t="shared" si="537"/>
        <v/>
      </c>
      <c r="V6076" s="93" t="str">
        <f t="shared" si="537"/>
        <v/>
      </c>
      <c r="W6076" s="93">
        <f>if(or(B6076="CBU",B6076="CHIC",B6076="DXST",B6076="GCU",B6076="NMSU",B6076="PORT",B6076="SEA",B6076="TAR",B6076="UTRGV",B6076="UVU"),K6076,if(or(B6076="CAM",B6076="CHSO",B6076="GWEB",B6076="HAMP",B6076="HP",B6076="LONG",B6076="PRES",B6076="RAD",B6076="SCUP",B6076="UNCA",B6076="WIN",B6076="BELL",B6076="FGCU",B6076="JAX",B6076="KENN",B6076="LIB",B6076="LIP",B6076="STET",B6076="UNA",B6076="UNF",B6076="APP",B6076="ARST",B6076="CCAR",B6076="GAST",B6076="GASO",B6076="TROY",B6076="TXST",B6076="UALR",B6076="ULL",B6076="ULM",B6076="USA",B6076="UTA"),K6077,""))</f>
        <v>5.1</v>
      </c>
    </row>
    <row r="6077" hidden="1">
      <c r="B6077" s="97" t="s">
        <v>315</v>
      </c>
      <c r="C6077" s="22">
        <v>9.1</v>
      </c>
      <c r="D6077" s="101">
        <v>0.809</v>
      </c>
      <c r="F6077" s="22"/>
      <c r="G6077" s="4">
        <v>-4.0</v>
      </c>
      <c r="H6077" s="5">
        <v>-190.0</v>
      </c>
      <c r="I6077" s="12">
        <f>if(H6077&lt;0,-H6077/(-H6077+100),100/(H6077+100))/(if(H6077&lt;0,-H6077/(-H6077+100),100/(H6077+100))+if(H6076&lt;0,-H6076/(-H6076+100),100/(H6076+100)))</f>
        <v>0.6255648806</v>
      </c>
      <c r="J6077" s="5">
        <v>64.0</v>
      </c>
      <c r="K6077" s="23">
        <f>IF(C6077&lt;&gt;"",IF(C6077+G6077&gt;0,C6077+G6077,""),IF(G6077-C6076&gt;0,G6077-C6076,""))</f>
        <v>5.1</v>
      </c>
      <c r="L6077" s="15">
        <f>if(K6077&lt;&gt;"",if(J6076-J6077&lt;G6077,1,if(G6077=J6076-J6077,"Push",0)),"")</f>
        <v>1</v>
      </c>
      <c r="M6077" s="93">
        <f t="shared" ref="M6077:V6077" si="538">IF($C6077&lt;&gt;"",IF($C6077+$G6077+M$5435&gt;0,$C6077+$G6077+M$5435,""),IF($G6077-$C6076+M$5435&gt;0,$G6077-$C6076+M$5435,""))</f>
        <v>1.6</v>
      </c>
      <c r="N6077" s="93">
        <f t="shared" si="538"/>
        <v>10</v>
      </c>
      <c r="O6077" s="93">
        <f t="shared" si="538"/>
        <v>0.7</v>
      </c>
      <c r="P6077" s="93">
        <f t="shared" si="538"/>
        <v>9.4</v>
      </c>
      <c r="Q6077" s="93">
        <f t="shared" si="538"/>
        <v>9.3</v>
      </c>
      <c r="R6077" s="93">
        <f t="shared" si="538"/>
        <v>4.6</v>
      </c>
      <c r="S6077" s="93">
        <f t="shared" si="538"/>
        <v>4.2</v>
      </c>
      <c r="T6077" s="93">
        <f t="shared" si="538"/>
        <v>5.7</v>
      </c>
      <c r="U6077" s="93">
        <f t="shared" si="538"/>
        <v>5</v>
      </c>
      <c r="V6077" s="93">
        <f t="shared" si="538"/>
        <v>2.5</v>
      </c>
      <c r="W6077" s="93" t="str">
        <f>if(or(B6077="CBU",B6077="CHIC",B6077="DXST",B6077="GCU",B6077="NMSU",B6077="PORT",B6077="SEA",B6077="TAR",B6077="UTRGV",B6077="UVU"),K6077,if(or(B6077="CAM",B6077="CHSO",B6077="GWEB",B6077="HAMP",B6077="HP",B6077="LONG",B6077="PRES",B6077="RAD",B6077="SCUP",B6077="UNCA",B6077="WIN",B6077="BELL",B6077="FGCU",B6077="JAX",B6077="KENN",B6077="LIB",B6077="LIP",B6077="STET",B6077="UNA",B6077="UNF",B6077="APP",B6077="ARST",B6077="CCAR",B6077="GAST",B6077="GASO",B6077="TROY",B6077="TXST",B6077="UALR",B6077="ULL",B6077="ULM",B6077="USA",B6077="UTA"),K6076,""))</f>
        <v/>
      </c>
    </row>
    <row r="6078" hidden="1">
      <c r="A6078" s="98">
        <v>44239.0</v>
      </c>
      <c r="B6078" s="102" t="s">
        <v>136</v>
      </c>
      <c r="C6078" s="11"/>
      <c r="D6078" s="11"/>
      <c r="E6078" s="10">
        <v>77.5</v>
      </c>
      <c r="F6078" s="11"/>
      <c r="G6078" s="4">
        <v>1.0</v>
      </c>
      <c r="H6078" s="5">
        <v>-115.0</v>
      </c>
      <c r="I6078" s="12">
        <f>if(H6078&lt;0,-H6078/(-H6078+100),100/(H6078+100))/(if(H6078&lt;0,-H6078/(-H6078+100),100/(H6078+100))+if(H6079&lt;0,-H6079/(-H6079+100),100/(H6079+100)))</f>
        <v>0.5108342362</v>
      </c>
      <c r="J6078" s="5">
        <v>58.0</v>
      </c>
      <c r="K6078" s="14">
        <f>IF(C6078&lt;&gt;"",IF(C6078+G6078&gt;0,C6078+G6078,""),IF(G6078-C6079&gt;0,G6078-C6079,""))</f>
        <v>0.4</v>
      </c>
      <c r="L6078" s="15">
        <f>if(K6078&lt;&gt;"",if(J6079-J6078&lt;G6078,1,if(G6078=J6079-J6078,"Push",0)),"")</f>
        <v>0</v>
      </c>
      <c r="M6078" s="93">
        <f t="shared" ref="M6078:V6078" si="539">IF($C6078&lt;&gt;"",IF($C6078+$G6078-M$5435&gt;0,$C6078+$G6078-M$5435,""),IF($G6078-$C6079-M$5435&gt;0,$G6078-$C6079-M$5435,""))</f>
        <v>3.9</v>
      </c>
      <c r="N6078" s="93" t="str">
        <f t="shared" si="539"/>
        <v/>
      </c>
      <c r="O6078" s="93">
        <f t="shared" si="539"/>
        <v>4.8</v>
      </c>
      <c r="P6078" s="93" t="str">
        <f t="shared" si="539"/>
        <v/>
      </c>
      <c r="Q6078" s="93" t="str">
        <f t="shared" si="539"/>
        <v/>
      </c>
      <c r="R6078" s="93">
        <f t="shared" si="539"/>
        <v>0.9</v>
      </c>
      <c r="S6078" s="93">
        <f t="shared" si="539"/>
        <v>1.3</v>
      </c>
      <c r="T6078" s="93" t="str">
        <f t="shared" si="539"/>
        <v/>
      </c>
      <c r="U6078" s="93">
        <f t="shared" si="539"/>
        <v>0.5</v>
      </c>
      <c r="V6078" s="93">
        <f t="shared" si="539"/>
        <v>3</v>
      </c>
      <c r="W6078" s="93" t="str">
        <f>if(or(B6078="CBU",B6078="CHIC",B6078="DXST",B6078="GCU",B6078="NMSU",B6078="PORT",B6078="SEA",B6078="TAR",B6078="UTRGV",B6078="UVU"),K6078,if(or(B6078="CAM",B6078="CHSO",B6078="GWEB",B6078="HAMP",B6078="HP",B6078="LONG",B6078="PRES",B6078="RAD",B6078="SCUP",B6078="UNCA",B6078="WIN",B6078="BELL",B6078="FGCU",B6078="JAX",B6078="KENN",B6078="LIB",B6078="LIP",B6078="STET",B6078="UNA",B6078="UNF",B6078="APP",B6078="ARST",B6078="CCAR",B6078="GAST",B6078="GASO",B6078="TROY",B6078="TXST",B6078="UALR",B6078="ULL",B6078="ULM",B6078="USA",B6078="UTA"),K6079,""))</f>
        <v/>
      </c>
    </row>
    <row r="6079" hidden="1">
      <c r="B6079" s="97" t="s">
        <v>256</v>
      </c>
      <c r="C6079" s="22">
        <v>0.6</v>
      </c>
      <c r="D6079" s="101">
        <v>0.522</v>
      </c>
      <c r="F6079" s="22"/>
      <c r="G6079" s="4">
        <v>-1.0</v>
      </c>
      <c r="H6079" s="5">
        <v>-105.0</v>
      </c>
      <c r="I6079" s="12">
        <f>if(H6079&lt;0,-H6079/(-H6079+100),100/(H6079+100))/(if(H6079&lt;0,-H6079/(-H6079+100),100/(H6079+100))+if(H6078&lt;0,-H6078/(-H6078+100),100/(H6078+100)))</f>
        <v>0.4891657638</v>
      </c>
      <c r="J6079" s="5">
        <v>70.0</v>
      </c>
      <c r="K6079" s="23" t="str">
        <f>IF(C6079&lt;&gt;"",IF(C6079+G6079&gt;0,C6079+G6079,""),IF(G6079-C6078&gt;0,G6079-C6078,""))</f>
        <v/>
      </c>
      <c r="L6079" s="15" t="str">
        <f>if(K6079&lt;&gt;"",if(J6078-J6079&lt;G6079,1,if(G6079=J6078-J6079,"Push",0)),"")</f>
        <v/>
      </c>
      <c r="M6079" s="93" t="str">
        <f t="shared" ref="M6079:V6079" si="540">IF($C6079&lt;&gt;"",IF($C6079+$G6079+M$5435&gt;0,$C6079+$G6079+M$5435,""),IF($G6079-$C6078+M$5435&gt;0,$G6079-$C6078+M$5435,""))</f>
        <v/>
      </c>
      <c r="N6079" s="93">
        <f t="shared" si="540"/>
        <v>4.5</v>
      </c>
      <c r="O6079" s="93" t="str">
        <f t="shared" si="540"/>
        <v/>
      </c>
      <c r="P6079" s="93">
        <f t="shared" si="540"/>
        <v>3.9</v>
      </c>
      <c r="Q6079" s="93">
        <f t="shared" si="540"/>
        <v>3.8</v>
      </c>
      <c r="R6079" s="93" t="str">
        <f t="shared" si="540"/>
        <v/>
      </c>
      <c r="S6079" s="93" t="str">
        <f t="shared" si="540"/>
        <v/>
      </c>
      <c r="T6079" s="93">
        <f t="shared" si="540"/>
        <v>0.2</v>
      </c>
      <c r="U6079" s="93" t="str">
        <f t="shared" si="540"/>
        <v/>
      </c>
      <c r="V6079" s="93" t="str">
        <f t="shared" si="540"/>
        <v/>
      </c>
      <c r="W6079" s="93" t="str">
        <f>if(or(B6079="CBU",B6079="CHIC",B6079="DXST",B6079="GCU",B6079="NMSU",B6079="PORT",B6079="SEA",B6079="TAR",B6079="UTRGV",B6079="UVU"),K6079,if(or(B6079="CAM",B6079="CHSO",B6079="GWEB",B6079="HAMP",B6079="HP",B6079="LONG",B6079="PRES",B6079="RAD",B6079="SCUP",B6079="UNCA",B6079="WIN",B6079="BELL",B6079="FGCU",B6079="JAX",B6079="KENN",B6079="LIB",B6079="LIP",B6079="STET",B6079="UNA",B6079="UNF",B6079="APP",B6079="ARST",B6079="CCAR",B6079="GAST",B6079="GASO",B6079="TROY",B6079="TXST",B6079="UALR",B6079="ULL",B6079="ULM",B6079="USA",B6079="UTA"),K6078,""))</f>
        <v/>
      </c>
    </row>
    <row r="6080" hidden="1">
      <c r="A6080" s="98">
        <v>44239.0</v>
      </c>
      <c r="B6080" s="102" t="s">
        <v>32</v>
      </c>
      <c r="C6080" s="11"/>
      <c r="D6080" s="11"/>
      <c r="E6080" s="10">
        <v>78.8</v>
      </c>
      <c r="F6080" s="11"/>
      <c r="G6080" s="4">
        <v>3.5</v>
      </c>
      <c r="H6080" s="5">
        <v>143.0</v>
      </c>
      <c r="I6080" s="12">
        <f>if(H6080&lt;0,-H6080/(-H6080+100),100/(H6080+100))/(if(H6080&lt;0,-H6080/(-H6080+100),100/(H6080+100))+if(H6081&lt;0,-H6081/(-H6081+100),100/(H6081+100)))</f>
        <v>0.3927168868</v>
      </c>
      <c r="J6080" s="5">
        <v>72.0</v>
      </c>
      <c r="K6080" s="14" t="str">
        <f>IF(C6080&lt;&gt;"",IF(C6080+G6080&gt;0,C6080+G6080,""),IF(G6080-C6081&gt;0,G6080-C6081,""))</f>
        <v/>
      </c>
      <c r="L6080" s="15" t="str">
        <f>if(K6080&lt;&gt;"",if(J6081-J6080&lt;G6080,1,if(G6080=J6081-J6080,"Push",0)),"")</f>
        <v/>
      </c>
      <c r="M6080" s="93">
        <f t="shared" ref="M6080:V6080" si="541">IF($C6080&lt;&gt;"",IF($C6080+$G6080-M$5435&gt;0,$C6080+$G6080-M$5435,""),IF($G6080-$C6081-M$5435&gt;0,$G6080-$C6081-M$5435,""))</f>
        <v>2.8</v>
      </c>
      <c r="N6080" s="93" t="str">
        <f t="shared" si="541"/>
        <v/>
      </c>
      <c r="O6080" s="93">
        <f t="shared" si="541"/>
        <v>3.7</v>
      </c>
      <c r="P6080" s="93" t="str">
        <f t="shared" si="541"/>
        <v/>
      </c>
      <c r="Q6080" s="93" t="str">
        <f t="shared" si="541"/>
        <v/>
      </c>
      <c r="R6080" s="93" t="str">
        <f t="shared" si="541"/>
        <v/>
      </c>
      <c r="S6080" s="93">
        <f t="shared" si="541"/>
        <v>0.2</v>
      </c>
      <c r="T6080" s="93" t="str">
        <f t="shared" si="541"/>
        <v/>
      </c>
      <c r="U6080" s="93" t="str">
        <f t="shared" si="541"/>
        <v/>
      </c>
      <c r="V6080" s="93">
        <f t="shared" si="541"/>
        <v>1.9</v>
      </c>
      <c r="W6080" s="93" t="str">
        <f>if(or(B6080="CBU",B6080="CHIC",B6080="DXST",B6080="GCU",B6080="NMSU",B6080="PORT",B6080="SEA",B6080="TAR",B6080="UTRGV",B6080="UVU"),K6080,if(or(B6080="CAM",B6080="CHSO",B6080="GWEB",B6080="HAMP",B6080="HP",B6080="LONG",B6080="PRES",B6080="RAD",B6080="SCUP",B6080="UNCA",B6080="WIN",B6080="BELL",B6080="FGCU",B6080="JAX",B6080="KENN",B6080="LIB",B6080="LIP",B6080="STET",B6080="UNA",B6080="UNF",B6080="APP",B6080="ARST",B6080="CCAR",B6080="GAST",B6080="GASO",B6080="TROY",B6080="TXST",B6080="UALR",B6080="ULL",B6080="ULM",B6080="USA",B6080="UTA"),K6081,""))</f>
        <v/>
      </c>
    </row>
    <row r="6081" hidden="1">
      <c r="B6081" s="97" t="s">
        <v>14</v>
      </c>
      <c r="C6081" s="22">
        <v>4.2</v>
      </c>
      <c r="D6081" s="101">
        <v>0.666</v>
      </c>
      <c r="F6081" s="22"/>
      <c r="G6081" s="4">
        <v>-3.5</v>
      </c>
      <c r="H6081" s="5">
        <v>-175.0</v>
      </c>
      <c r="I6081" s="12">
        <f>if(H6081&lt;0,-H6081/(-H6081+100),100/(H6081+100))/(if(H6081&lt;0,-H6081/(-H6081+100),100/(H6081+100))+if(H6080&lt;0,-H6080/(-H6080+100),100/(H6080+100)))</f>
        <v>0.6072831132</v>
      </c>
      <c r="J6081" s="5">
        <v>74.0</v>
      </c>
      <c r="K6081" s="23">
        <f>IF(C6081&lt;&gt;"",IF(C6081+G6081&gt;0,C6081+G6081,""),IF(G6081-C6080&gt;0,G6081-C6080,""))</f>
        <v>0.7</v>
      </c>
      <c r="L6081" s="15">
        <f>if(K6081&lt;&gt;"",if(J6080-J6081&lt;G6081,1,if(G6081=J6080-J6081,"Push",0)),"")</f>
        <v>0</v>
      </c>
      <c r="M6081" s="93" t="str">
        <f t="shared" ref="M6081:V6081" si="542">IF($C6081&lt;&gt;"",IF($C6081+$G6081+M$5435&gt;0,$C6081+$G6081+M$5435,""),IF($G6081-$C6080+M$5435&gt;0,$G6081-$C6080+M$5435,""))</f>
        <v/>
      </c>
      <c r="N6081" s="93">
        <f t="shared" si="542"/>
        <v>5.6</v>
      </c>
      <c r="O6081" s="93" t="str">
        <f t="shared" si="542"/>
        <v/>
      </c>
      <c r="P6081" s="93">
        <f t="shared" si="542"/>
        <v>5</v>
      </c>
      <c r="Q6081" s="93">
        <f t="shared" si="542"/>
        <v>4.9</v>
      </c>
      <c r="R6081" s="93">
        <f t="shared" si="542"/>
        <v>0.2</v>
      </c>
      <c r="S6081" s="93" t="str">
        <f t="shared" si="542"/>
        <v/>
      </c>
      <c r="T6081" s="93">
        <f t="shared" si="542"/>
        <v>1.3</v>
      </c>
      <c r="U6081" s="93">
        <f t="shared" si="542"/>
        <v>0.6</v>
      </c>
      <c r="V6081" s="93" t="str">
        <f t="shared" si="542"/>
        <v/>
      </c>
      <c r="W6081" s="93" t="str">
        <f>if(or(B6081="CBU",B6081="CHIC",B6081="DXST",B6081="GCU",B6081="NMSU",B6081="PORT",B6081="SEA",B6081="TAR",B6081="UTRGV",B6081="UVU"),K6081,if(or(B6081="CAM",B6081="CHSO",B6081="GWEB",B6081="HAMP",B6081="HP",B6081="LONG",B6081="PRES",B6081="RAD",B6081="SCUP",B6081="UNCA",B6081="WIN",B6081="BELL",B6081="FGCU",B6081="JAX",B6081="KENN",B6081="LIB",B6081="LIP",B6081="STET",B6081="UNA",B6081="UNF",B6081="APP",B6081="ARST",B6081="CCAR",B6081="GAST",B6081="GASO",B6081="TROY",B6081="TXST",B6081="UALR",B6081="ULL",B6081="ULM",B6081="USA",B6081="UTA"),K6080,""))</f>
        <v/>
      </c>
    </row>
    <row r="6082" hidden="1">
      <c r="A6082" s="98">
        <v>44239.0</v>
      </c>
      <c r="B6082" s="102" t="s">
        <v>266</v>
      </c>
      <c r="C6082" s="11"/>
      <c r="D6082" s="11"/>
      <c r="E6082" s="10">
        <v>53.1</v>
      </c>
      <c r="F6082" s="11"/>
      <c r="G6082" s="4">
        <v>10.5</v>
      </c>
      <c r="H6082" s="5">
        <v>450.0</v>
      </c>
      <c r="I6082" s="12">
        <f>if(H6082&lt;0,-H6082/(-H6082+100),100/(H6082+100))/(if(H6082&lt;0,-H6082/(-H6082+100),100/(H6082+100))+if(H6083&lt;0,-H6083/(-H6083+100),100/(H6083+100)))</f>
        <v>0.1741741742</v>
      </c>
      <c r="J6082" s="5">
        <v>71.0</v>
      </c>
      <c r="K6082" s="14" t="str">
        <f>IF(C6082&lt;&gt;"",IF(C6082+G6082&gt;0,C6082+G6082,""),IF(G6082-C6083&gt;0,G6082-C6083,""))</f>
        <v/>
      </c>
      <c r="L6082" s="15" t="str">
        <f>if(K6082&lt;&gt;"",if(J6083-J6082&lt;G6082,1,if(G6082=J6083-J6082,"Push",0)),"")</f>
        <v/>
      </c>
      <c r="M6082" s="93" t="str">
        <f t="shared" ref="M6082:V6082" si="543">IF($C6082&lt;&gt;"",IF($C6082+$G6082-M$5435&gt;0,$C6082+$G6082-M$5435,""),IF($G6082-$C6083-M$5435&gt;0,$G6082-$C6083-M$5435,""))</f>
        <v/>
      </c>
      <c r="N6082" s="93" t="str">
        <f t="shared" si="543"/>
        <v/>
      </c>
      <c r="O6082" s="93">
        <f t="shared" si="543"/>
        <v>0.9</v>
      </c>
      <c r="P6082" s="93" t="str">
        <f t="shared" si="543"/>
        <v/>
      </c>
      <c r="Q6082" s="93" t="str">
        <f t="shared" si="543"/>
        <v/>
      </c>
      <c r="R6082" s="93" t="str">
        <f t="shared" si="543"/>
        <v/>
      </c>
      <c r="S6082" s="93" t="str">
        <f t="shared" si="543"/>
        <v/>
      </c>
      <c r="T6082" s="93" t="str">
        <f t="shared" si="543"/>
        <v/>
      </c>
      <c r="U6082" s="93" t="str">
        <f t="shared" si="543"/>
        <v/>
      </c>
      <c r="V6082" s="93" t="str">
        <f t="shared" si="543"/>
        <v/>
      </c>
      <c r="W6082" s="93" t="str">
        <f>if(or(B6082="CBU",B6082="CHIC",B6082="DXST",B6082="GCU",B6082="NMSU",B6082="PORT",B6082="SEA",B6082="TAR",B6082="UTRGV",B6082="UVU"),K6082,if(or(B6082="CAM",B6082="CHSO",B6082="GWEB",B6082="HAMP",B6082="HP",B6082="LONG",B6082="PRES",B6082="RAD",B6082="SCUP",B6082="UNCA",B6082="WIN",B6082="BELL",B6082="FGCU",B6082="JAX",B6082="KENN",B6082="LIB",B6082="LIP",B6082="STET",B6082="UNA",B6082="UNF",B6082="APP",B6082="ARST",B6082="CCAR",B6082="GAST",B6082="GASO",B6082="TROY",B6082="TXST",B6082="UALR",B6082="ULL",B6082="ULM",B6082="USA",B6082="UTA"),K6083,""))</f>
        <v/>
      </c>
    </row>
    <row r="6083" hidden="1">
      <c r="B6083" s="97" t="s">
        <v>16</v>
      </c>
      <c r="C6083" s="22">
        <v>14.0</v>
      </c>
      <c r="D6083" s="101">
        <v>0.877</v>
      </c>
      <c r="F6083" s="22"/>
      <c r="G6083" s="4">
        <v>-10.5</v>
      </c>
      <c r="H6083" s="5">
        <v>-625.0</v>
      </c>
      <c r="I6083" s="12">
        <f>if(H6083&lt;0,-H6083/(-H6083+100),100/(H6083+100))/(if(H6083&lt;0,-H6083/(-H6083+100),100/(H6083+100))+if(H6082&lt;0,-H6082/(-H6082+100),100/(H6082+100)))</f>
        <v>0.8258258258</v>
      </c>
      <c r="J6083" s="5">
        <v>77.0</v>
      </c>
      <c r="K6083" s="23">
        <f>IF(C6083&lt;&gt;"",IF(C6083+G6083&gt;0,C6083+G6083,""),IF(G6083-C6082&gt;0,G6083-C6082,""))</f>
        <v>3.5</v>
      </c>
      <c r="L6083" s="15">
        <f>if(K6083&lt;&gt;"",if(J6082-J6083&lt;G6083,1,if(G6083=J6082-J6083,"Push",0)),"")</f>
        <v>0</v>
      </c>
      <c r="M6083" s="93" t="str">
        <f t="shared" ref="M6083:V6083" si="544">IF($C6083&lt;&gt;"",IF($C6083+$G6083+M$5435&gt;0,$C6083+$G6083+M$5435,""),IF($G6083-$C6082+M$5435&gt;0,$G6083-$C6082+M$5435,""))</f>
        <v/>
      </c>
      <c r="N6083" s="93">
        <f t="shared" si="544"/>
        <v>8.4</v>
      </c>
      <c r="O6083" s="93" t="str">
        <f t="shared" si="544"/>
        <v/>
      </c>
      <c r="P6083" s="93">
        <f t="shared" si="544"/>
        <v>7.8</v>
      </c>
      <c r="Q6083" s="93">
        <f t="shared" si="544"/>
        <v>7.7</v>
      </c>
      <c r="R6083" s="93">
        <f t="shared" si="544"/>
        <v>3</v>
      </c>
      <c r="S6083" s="93">
        <f t="shared" si="544"/>
        <v>2.6</v>
      </c>
      <c r="T6083" s="93">
        <f t="shared" si="544"/>
        <v>4.1</v>
      </c>
      <c r="U6083" s="93">
        <f t="shared" si="544"/>
        <v>3.4</v>
      </c>
      <c r="V6083" s="93">
        <f t="shared" si="544"/>
        <v>0.9</v>
      </c>
      <c r="W6083" s="93" t="str">
        <f>if(or(B6083="CBU",B6083="CHIC",B6083="DXST",B6083="GCU",B6083="NMSU",B6083="PORT",B6083="SEA",B6083="TAR",B6083="UTRGV",B6083="UVU"),K6083,if(or(B6083="CAM",B6083="CHSO",B6083="GWEB",B6083="HAMP",B6083="HP",B6083="LONG",B6083="PRES",B6083="RAD",B6083="SCUP",B6083="UNCA",B6083="WIN",B6083="BELL",B6083="FGCU",B6083="JAX",B6083="KENN",B6083="LIB",B6083="LIP",B6083="STET",B6083="UNA",B6083="UNF",B6083="APP",B6083="ARST",B6083="CCAR",B6083="GAST",B6083="GASO",B6083="TROY",B6083="TXST",B6083="UALR",B6083="ULL",B6083="ULM",B6083="USA",B6083="UTA"),K6082,""))</f>
        <v/>
      </c>
    </row>
    <row r="6084" hidden="1">
      <c r="A6084" s="98">
        <v>44239.0</v>
      </c>
      <c r="B6084" s="102" t="s">
        <v>241</v>
      </c>
      <c r="C6084" s="11">
        <v>9.2</v>
      </c>
      <c r="D6084" s="103">
        <v>0.835</v>
      </c>
      <c r="E6084" s="10">
        <v>47.0</v>
      </c>
      <c r="F6084" s="11"/>
      <c r="G6084" s="4">
        <v>-9.0</v>
      </c>
      <c r="H6084" s="5">
        <v>-500.0</v>
      </c>
      <c r="I6084" s="12">
        <f>if(H6084&lt;0,-H6084/(-H6084+100),100/(H6084+100))/(if(H6084&lt;0,-H6084/(-H6084+100),100/(H6084+100))+if(H6085&lt;0,-H6085/(-H6085+100),100/(H6085+100)))</f>
        <v>0.7966101695</v>
      </c>
      <c r="J6084" s="5">
        <v>65.0</v>
      </c>
      <c r="K6084" s="14">
        <f>IF(C6084&lt;&gt;"",IF(C6084+G6084&gt;0,C6084+G6084,""),IF(G6084-C6085&gt;0,G6084-C6085,""))</f>
        <v>0.2</v>
      </c>
      <c r="L6084" s="15">
        <f>if(K6084&lt;&gt;"",if(J6085-J6084&lt;G6084,1,if(G6084=J6085-J6084,"Push",0)),"")</f>
        <v>1</v>
      </c>
      <c r="M6084" s="93">
        <f t="shared" ref="M6084:V6084" si="545">IF($C6084&lt;&gt;"",IF($C6084+$G6084-M$5435&gt;0,$C6084+$G6084-M$5435,""),IF($G6084-$C6085-M$5435&gt;0,$G6084-$C6085-M$5435,""))</f>
        <v>3.7</v>
      </c>
      <c r="N6084" s="93" t="str">
        <f t="shared" si="545"/>
        <v/>
      </c>
      <c r="O6084" s="93">
        <f t="shared" si="545"/>
        <v>4.6</v>
      </c>
      <c r="P6084" s="93" t="str">
        <f t="shared" si="545"/>
        <v/>
      </c>
      <c r="Q6084" s="93" t="str">
        <f t="shared" si="545"/>
        <v/>
      </c>
      <c r="R6084" s="93">
        <f t="shared" si="545"/>
        <v>0.7</v>
      </c>
      <c r="S6084" s="93">
        <f t="shared" si="545"/>
        <v>1.1</v>
      </c>
      <c r="T6084" s="93" t="str">
        <f t="shared" si="545"/>
        <v/>
      </c>
      <c r="U6084" s="93">
        <f t="shared" si="545"/>
        <v>0.3</v>
      </c>
      <c r="V6084" s="93">
        <f t="shared" si="545"/>
        <v>2.8</v>
      </c>
      <c r="W6084" s="93" t="str">
        <f>if(or(B6084="CBU",B6084="CHIC",B6084="DXST",B6084="GCU",B6084="NMSU",B6084="PORT",B6084="SEA",B6084="TAR",B6084="UTRGV",B6084="UVU"),K6084,if(or(B6084="CAM",B6084="CHSO",B6084="GWEB",B6084="HAMP",B6084="HP",B6084="LONG",B6084="PRES",B6084="RAD",B6084="SCUP",B6084="UNCA",B6084="WIN",B6084="BELL",B6084="FGCU",B6084="JAX",B6084="KENN",B6084="LIB",B6084="LIP",B6084="STET",B6084="UNA",B6084="UNF",B6084="APP",B6084="ARST",B6084="CCAR",B6084="GAST",B6084="GASO",B6084="TROY",B6084="TXST",B6084="UALR",B6084="ULL",B6084="ULM",B6084="USA",B6084="UTA"),K6085,""))</f>
        <v/>
      </c>
    </row>
    <row r="6085" hidden="1">
      <c r="B6085" s="97" t="s">
        <v>284</v>
      </c>
      <c r="C6085" s="22"/>
      <c r="D6085" s="22"/>
      <c r="F6085" s="22"/>
      <c r="G6085" s="4">
        <v>9.0</v>
      </c>
      <c r="H6085" s="5">
        <v>370.0</v>
      </c>
      <c r="I6085" s="12">
        <f>if(H6085&lt;0,-H6085/(-H6085+100),100/(H6085+100))/(if(H6085&lt;0,-H6085/(-H6085+100),100/(H6085+100))+if(H6084&lt;0,-H6084/(-H6084+100),100/(H6084+100)))</f>
        <v>0.2033898305</v>
      </c>
      <c r="J6085" s="5">
        <v>49.0</v>
      </c>
      <c r="K6085" s="23" t="str">
        <f>IF(C6085&lt;&gt;"",IF(C6085+G6085&gt;0,C6085+G6085,""),IF(G6085-C6084&gt;0,G6085-C6084,""))</f>
        <v/>
      </c>
      <c r="L6085" s="15" t="str">
        <f>if(K6085&lt;&gt;"",if(J6084-J6085&lt;G6085,1,if(G6085=J6084-J6085,"Push",0)),"")</f>
        <v/>
      </c>
      <c r="M6085" s="93" t="str">
        <f t="shared" ref="M6085:V6085" si="546">IF($C6085&lt;&gt;"",IF($C6085+$G6085+M$5435&gt;0,$C6085+$G6085+M$5435,""),IF($G6085-$C6084+M$5435&gt;0,$G6085-$C6084+M$5435,""))</f>
        <v/>
      </c>
      <c r="N6085" s="93">
        <f t="shared" si="546"/>
        <v>4.7</v>
      </c>
      <c r="O6085" s="93" t="str">
        <f t="shared" si="546"/>
        <v/>
      </c>
      <c r="P6085" s="93">
        <f t="shared" si="546"/>
        <v>4.1</v>
      </c>
      <c r="Q6085" s="93">
        <f t="shared" si="546"/>
        <v>4</v>
      </c>
      <c r="R6085" s="93" t="str">
        <f t="shared" si="546"/>
        <v/>
      </c>
      <c r="S6085" s="93" t="str">
        <f t="shared" si="546"/>
        <v/>
      </c>
      <c r="T6085" s="93">
        <f t="shared" si="546"/>
        <v>0.4</v>
      </c>
      <c r="U6085" s="93" t="str">
        <f t="shared" si="546"/>
        <v/>
      </c>
      <c r="V6085" s="93" t="str">
        <f t="shared" si="546"/>
        <v/>
      </c>
      <c r="W6085" s="93" t="str">
        <f>if(or(B6085="CBU",B6085="CHIC",B6085="DXST",B6085="GCU",B6085="NMSU",B6085="PORT",B6085="SEA",B6085="TAR",B6085="UTRGV",B6085="UVU"),K6085,if(or(B6085="CAM",B6085="CHSO",B6085="GWEB",B6085="HAMP",B6085="HP",B6085="LONG",B6085="PRES",B6085="RAD",B6085="SCUP",B6085="UNCA",B6085="WIN",B6085="BELL",B6085="FGCU",B6085="JAX",B6085="KENN",B6085="LIB",B6085="LIP",B6085="STET",B6085="UNA",B6085="UNF",B6085="APP",B6085="ARST",B6085="CCAR",B6085="GAST",B6085="GASO",B6085="TROY",B6085="TXST",B6085="UALR",B6085="ULL",B6085="ULM",B6085="USA",B6085="UTA"),K6084,""))</f>
        <v/>
      </c>
    </row>
    <row r="6086" hidden="1">
      <c r="A6086" s="98">
        <v>44239.0</v>
      </c>
      <c r="B6086" s="102" t="s">
        <v>55</v>
      </c>
      <c r="C6086" s="11"/>
      <c r="D6086" s="11"/>
      <c r="E6086" s="10">
        <v>32.8</v>
      </c>
      <c r="F6086" s="11"/>
      <c r="G6086" s="4">
        <v>6.0</v>
      </c>
      <c r="H6086" s="5">
        <v>210.0</v>
      </c>
      <c r="I6086" s="12">
        <f>if(H6086&lt;0,-H6086/(-H6086+100),100/(H6086+100))/(if(H6086&lt;0,-H6086/(-H6086+100),100/(H6086+100))+if(H6087&lt;0,-H6087/(-H6087+100),100/(H6087+100)))</f>
        <v>0.3076274758</v>
      </c>
      <c r="J6086" s="5">
        <v>52.0</v>
      </c>
      <c r="K6086" s="14" t="str">
        <f>IF(C6086&lt;&gt;"",IF(C6086+G6086&gt;0,C6086+G6086,""),IF(G6086-C6087&gt;0,G6086-C6087,""))</f>
        <v/>
      </c>
      <c r="L6086" s="15" t="str">
        <f>if(K6086&lt;&gt;"",if(J6087-J6086&lt;G6086,1,if(G6086=J6087-J6086,"Push",0)),"")</f>
        <v/>
      </c>
      <c r="M6086" s="93" t="str">
        <f t="shared" ref="M6086:V6086" si="547">IF($C6086&lt;&gt;"",IF($C6086+$G6086-M$5435&gt;0,$C6086+$G6086-M$5435,""),IF($G6086-$C6087-M$5435&gt;0,$G6086-$C6087-M$5435,""))</f>
        <v/>
      </c>
      <c r="N6086" s="93" t="str">
        <f t="shared" si="547"/>
        <v/>
      </c>
      <c r="O6086" s="93" t="str">
        <f t="shared" si="547"/>
        <v/>
      </c>
      <c r="P6086" s="93" t="str">
        <f t="shared" si="547"/>
        <v/>
      </c>
      <c r="Q6086" s="93" t="str">
        <f t="shared" si="547"/>
        <v/>
      </c>
      <c r="R6086" s="93" t="str">
        <f t="shared" si="547"/>
        <v/>
      </c>
      <c r="S6086" s="93" t="str">
        <f t="shared" si="547"/>
        <v/>
      </c>
      <c r="T6086" s="93" t="str">
        <f t="shared" si="547"/>
        <v/>
      </c>
      <c r="U6086" s="93" t="str">
        <f t="shared" si="547"/>
        <v/>
      </c>
      <c r="V6086" s="93" t="str">
        <f t="shared" si="547"/>
        <v/>
      </c>
      <c r="W6086" s="93" t="str">
        <f>if(or(B6086="CBU",B6086="CHIC",B6086="DXST",B6086="GCU",B6086="NMSU",B6086="PORT",B6086="SEA",B6086="TAR",B6086="UTRGV",B6086="UVU"),K6086,if(or(B6086="CAM",B6086="CHSO",B6086="GWEB",B6086="HAMP",B6086="HP",B6086="LONG",B6086="PRES",B6086="RAD",B6086="SCUP",B6086="UNCA",B6086="WIN",B6086="BELL",B6086="FGCU",B6086="JAX",B6086="KENN",B6086="LIB",B6086="LIP",B6086="STET",B6086="UNA",B6086="UNF",B6086="APP",B6086="ARST",B6086="CCAR",B6086="GAST",B6086="GASO",B6086="TROY",B6086="TXST",B6086="UALR",B6086="ULL",B6086="ULM",B6086="USA",B6086="UTA"),K6087,""))</f>
        <v/>
      </c>
    </row>
    <row r="6087" hidden="1">
      <c r="B6087" s="97" t="s">
        <v>212</v>
      </c>
      <c r="C6087" s="22">
        <v>12.7</v>
      </c>
      <c r="D6087" s="101">
        <v>0.881</v>
      </c>
      <c r="F6087" s="22"/>
      <c r="G6087" s="4">
        <v>-6.0</v>
      </c>
      <c r="H6087" s="5">
        <v>-265.0</v>
      </c>
      <c r="I6087" s="12">
        <f>if(H6087&lt;0,-H6087/(-H6087+100),100/(H6087+100))/(if(H6087&lt;0,-H6087/(-H6087+100),100/(H6087+100))+if(H6086&lt;0,-H6086/(-H6086+100),100/(H6086+100)))</f>
        <v>0.6923725242</v>
      </c>
      <c r="J6087" s="5">
        <v>62.0</v>
      </c>
      <c r="K6087" s="23">
        <f>IF(C6087&lt;&gt;"",IF(C6087+G6087&gt;0,C6087+G6087,""),IF(G6087-C6086&gt;0,G6087-C6086,""))</f>
        <v>6.7</v>
      </c>
      <c r="L6087" s="15">
        <f>if(K6087&lt;&gt;"",if(J6086-J6087&lt;G6087,1,if(G6087=J6086-J6087,"Push",0)),"")</f>
        <v>1</v>
      </c>
      <c r="M6087" s="93">
        <f t="shared" ref="M6087:V6087" si="548">IF($C6087&lt;&gt;"",IF($C6087+$G6087+M$5435&gt;0,$C6087+$G6087+M$5435,""),IF($G6087-$C6086+M$5435&gt;0,$G6087-$C6086+M$5435,""))</f>
        <v>3.2</v>
      </c>
      <c r="N6087" s="93">
        <f t="shared" si="548"/>
        <v>11.6</v>
      </c>
      <c r="O6087" s="93">
        <f t="shared" si="548"/>
        <v>2.3</v>
      </c>
      <c r="P6087" s="93">
        <f t="shared" si="548"/>
        <v>11</v>
      </c>
      <c r="Q6087" s="93">
        <f t="shared" si="548"/>
        <v>10.9</v>
      </c>
      <c r="R6087" s="93">
        <f t="shared" si="548"/>
        <v>6.2</v>
      </c>
      <c r="S6087" s="93">
        <f t="shared" si="548"/>
        <v>5.8</v>
      </c>
      <c r="T6087" s="93">
        <f t="shared" si="548"/>
        <v>7.3</v>
      </c>
      <c r="U6087" s="93">
        <f t="shared" si="548"/>
        <v>6.6</v>
      </c>
      <c r="V6087" s="93">
        <f t="shared" si="548"/>
        <v>4.1</v>
      </c>
      <c r="W6087" s="93" t="str">
        <f>if(or(B6087="CBU",B6087="CHIC",B6087="DXST",B6087="GCU",B6087="NMSU",B6087="PORT",B6087="SEA",B6087="TAR",B6087="UTRGV",B6087="UVU"),K6087,if(or(B6087="CAM",B6087="CHSO",B6087="GWEB",B6087="HAMP",B6087="HP",B6087="LONG",B6087="PRES",B6087="RAD",B6087="SCUP",B6087="UNCA",B6087="WIN",B6087="BELL",B6087="FGCU",B6087="JAX",B6087="KENN",B6087="LIB",B6087="LIP",B6087="STET",B6087="UNA",B6087="UNF",B6087="APP",B6087="ARST",B6087="CCAR",B6087="GAST",B6087="GASO",B6087="TROY",B6087="TXST",B6087="UALR",B6087="ULL",B6087="ULM",B6087="USA",B6087="UTA"),K6086,""))</f>
        <v/>
      </c>
    </row>
    <row r="6088" hidden="1">
      <c r="A6088" s="98">
        <v>44239.0</v>
      </c>
      <c r="B6088" s="102" t="s">
        <v>338</v>
      </c>
      <c r="C6088" s="11"/>
      <c r="D6088" s="11"/>
      <c r="E6088" s="10">
        <v>27.3</v>
      </c>
      <c r="F6088" s="11"/>
      <c r="G6088" s="4">
        <v>9.5</v>
      </c>
      <c r="H6088" s="5">
        <v>380.0</v>
      </c>
      <c r="I6088" s="12">
        <f>if(H6088&lt;0,-H6088/(-H6088+100),100/(H6088+100))/(if(H6088&lt;0,-H6088/(-H6088+100),100/(H6088+100))+if(H6089&lt;0,-H6089/(-H6089+100),100/(H6089+100)))</f>
        <v>0.1984877127</v>
      </c>
      <c r="J6088" s="5">
        <v>72.0</v>
      </c>
      <c r="K6088" s="14">
        <f>IF(C6088&lt;&gt;"",IF(C6088+G6088&gt;0,C6088+G6088,""),IF(G6088-C6089&gt;0,G6088-C6089,""))</f>
        <v>1.3</v>
      </c>
      <c r="L6088" s="15">
        <f>if(K6088&lt;&gt;"",if(J6089-J6088&lt;G6088,1,if(G6088=J6089-J6088,"Push",0)),"")</f>
        <v>0</v>
      </c>
      <c r="M6088" s="93">
        <f t="shared" ref="M6088:V6088" si="549">IF($C6088&lt;&gt;"",IF($C6088+$G6088-M$5435&gt;0,$C6088+$G6088-M$5435,""),IF($G6088-$C6089-M$5435&gt;0,$G6088-$C6089-M$5435,""))</f>
        <v>4.8</v>
      </c>
      <c r="N6088" s="93" t="str">
        <f t="shared" si="549"/>
        <v/>
      </c>
      <c r="O6088" s="93">
        <f t="shared" si="549"/>
        <v>5.7</v>
      </c>
      <c r="P6088" s="93" t="str">
        <f t="shared" si="549"/>
        <v/>
      </c>
      <c r="Q6088" s="93" t="str">
        <f t="shared" si="549"/>
        <v/>
      </c>
      <c r="R6088" s="93">
        <f t="shared" si="549"/>
        <v>1.8</v>
      </c>
      <c r="S6088" s="93">
        <f t="shared" si="549"/>
        <v>2.2</v>
      </c>
      <c r="T6088" s="93">
        <f t="shared" si="549"/>
        <v>0.7</v>
      </c>
      <c r="U6088" s="93">
        <f t="shared" si="549"/>
        <v>1.4</v>
      </c>
      <c r="V6088" s="93">
        <f t="shared" si="549"/>
        <v>3.9</v>
      </c>
      <c r="W6088" s="93">
        <f>if(or(B6088="CBU",B6088="CHIC",B6088="DXST",B6088="GCU",B6088="NMSU",B6088="PORT",B6088="SEA",B6088="TAR",B6088="UTRGV",B6088="UVU"),K6088,if(or(B6088="CAM",B6088="CHSO",B6088="GWEB",B6088="HAMP",B6088="HP",B6088="LONG",B6088="PRES",B6088="RAD",B6088="SCUP",B6088="UNCA",B6088="WIN",B6088="BELL",B6088="FGCU",B6088="JAX",B6088="KENN",B6088="LIB",B6088="LIP",B6088="STET",B6088="UNA",B6088="UNF",B6088="APP",B6088="ARST",B6088="CCAR",B6088="GAST",B6088="GASO",B6088="TROY",B6088="TXST",B6088="UALR",B6088="ULL",B6088="ULM",B6088="USA",B6088="UTA"),K6089,""))</f>
        <v>1.3</v>
      </c>
    </row>
    <row r="6089" hidden="1">
      <c r="B6089" s="97" t="s">
        <v>244</v>
      </c>
      <c r="C6089" s="22">
        <v>8.2</v>
      </c>
      <c r="D6089" s="101">
        <v>0.764</v>
      </c>
      <c r="F6089" s="22"/>
      <c r="G6089" s="4">
        <v>-9.5</v>
      </c>
      <c r="H6089" s="5">
        <v>-530.0</v>
      </c>
      <c r="I6089" s="12">
        <f>if(H6089&lt;0,-H6089/(-H6089+100),100/(H6089+100))/(if(H6089&lt;0,-H6089/(-H6089+100),100/(H6089+100))+if(H6088&lt;0,-H6088/(-H6088+100),100/(H6088+100)))</f>
        <v>0.8015122873</v>
      </c>
      <c r="J6089" s="5">
        <v>87.0</v>
      </c>
      <c r="K6089" s="23" t="str">
        <f>IF(C6089&lt;&gt;"",IF(C6089+G6089&gt;0,C6089+G6089,""),IF(G6089-C6088&gt;0,G6089-C6088,""))</f>
        <v/>
      </c>
      <c r="L6089" s="15" t="str">
        <f>if(K6089&lt;&gt;"",if(J6088-J6089&lt;G6089,1,if(G6089=J6088-J6089,"Push",0)),"")</f>
        <v/>
      </c>
      <c r="M6089" s="93" t="str">
        <f t="shared" ref="M6089:V6089" si="550">IF($C6089&lt;&gt;"",IF($C6089+$G6089+M$5435&gt;0,$C6089+$G6089+M$5435,""),IF($G6089-$C6088+M$5435&gt;0,$G6089-$C6088+M$5435,""))</f>
        <v/>
      </c>
      <c r="N6089" s="93">
        <f t="shared" si="550"/>
        <v>3.6</v>
      </c>
      <c r="O6089" s="93" t="str">
        <f t="shared" si="550"/>
        <v/>
      </c>
      <c r="P6089" s="93">
        <f t="shared" si="550"/>
        <v>3</v>
      </c>
      <c r="Q6089" s="93">
        <f t="shared" si="550"/>
        <v>2.9</v>
      </c>
      <c r="R6089" s="93" t="str">
        <f t="shared" si="550"/>
        <v/>
      </c>
      <c r="S6089" s="93" t="str">
        <f t="shared" si="550"/>
        <v/>
      </c>
      <c r="T6089" s="93" t="str">
        <f t="shared" si="550"/>
        <v/>
      </c>
      <c r="U6089" s="93" t="str">
        <f t="shared" si="550"/>
        <v/>
      </c>
      <c r="V6089" s="93" t="str">
        <f t="shared" si="550"/>
        <v/>
      </c>
      <c r="W6089" s="93" t="str">
        <f>if(or(B6089="CBU",B6089="CHIC",B6089="DXST",B6089="GCU",B6089="NMSU",B6089="PORT",B6089="SEA",B6089="TAR",B6089="UTRGV",B6089="UVU"),K6089,if(or(B6089="CAM",B6089="CHSO",B6089="GWEB",B6089="HAMP",B6089="HP",B6089="LONG",B6089="PRES",B6089="RAD",B6089="SCUP",B6089="UNCA",B6089="WIN",B6089="BELL",B6089="FGCU",B6089="JAX",B6089="KENN",B6089="LIB",B6089="LIP",B6089="STET",B6089="UNA",B6089="UNF",B6089="APP",B6089="ARST",B6089="CCAR",B6089="GAST",B6089="GASO",B6089="TROY",B6089="TXST",B6089="UALR",B6089="ULL",B6089="ULM",B6089="USA",B6089="UTA"),K6088,""))</f>
        <v/>
      </c>
    </row>
    <row r="6090" hidden="1">
      <c r="A6090" s="104">
        <v>44239.0</v>
      </c>
      <c r="B6090" s="105" t="s">
        <v>296</v>
      </c>
      <c r="C6090" s="30"/>
      <c r="D6090" s="30"/>
      <c r="E6090" s="29">
        <v>24.0</v>
      </c>
      <c r="F6090" s="30"/>
      <c r="G6090" s="68"/>
      <c r="H6090" s="31"/>
      <c r="I6090" s="32"/>
      <c r="J6090" s="41">
        <v>69.0</v>
      </c>
      <c r="K6090" s="34"/>
      <c r="L6090" s="35"/>
    </row>
    <row r="6091" hidden="1">
      <c r="B6091" s="106" t="s">
        <v>348</v>
      </c>
      <c r="C6091" s="39">
        <v>9.7</v>
      </c>
      <c r="D6091" s="107">
        <v>0.806</v>
      </c>
      <c r="F6091" s="39"/>
      <c r="G6091" s="68"/>
      <c r="H6091" s="31"/>
      <c r="I6091" s="32"/>
      <c r="J6091" s="41">
        <v>75.0</v>
      </c>
      <c r="K6091" s="40"/>
      <c r="L6091" s="35"/>
    </row>
    <row r="6092" hidden="1">
      <c r="A6092" s="98">
        <v>44239.0</v>
      </c>
      <c r="B6092" s="102" t="s">
        <v>75</v>
      </c>
      <c r="C6092" s="11"/>
      <c r="D6092" s="11"/>
      <c r="E6092" s="10"/>
      <c r="F6092" s="11"/>
      <c r="G6092" s="69"/>
      <c r="I6092" s="12"/>
      <c r="J6092" s="5">
        <v>54.0</v>
      </c>
      <c r="K6092" s="14" t="str">
        <f>IF(C6092&lt;&gt;"",IF(C6092+G6092&gt;0,C6092+G6092,""),IF(G6092-C6093&gt;0,G6092-C6093,""))</f>
        <v/>
      </c>
      <c r="L6092" s="15" t="str">
        <f>if(K6092&lt;&gt;"",if(J6093-J6092&lt;G6092,1,if(G6092=J6093-J6092,"Push",0)),"")</f>
        <v/>
      </c>
      <c r="M6092" s="93">
        <f t="shared" ref="M6092:V6092" si="551">IF($C6092&lt;&gt;"",IF($C6092+$G6092-M$5435&gt;0,$C6092+$G6092-M$5435,""),IF($G6092-$C6093-M$5435&gt;0,$G6092-$C6093-M$5435,""))</f>
        <v>3.5</v>
      </c>
      <c r="N6092" s="93" t="str">
        <f t="shared" si="551"/>
        <v/>
      </c>
      <c r="O6092" s="93">
        <f t="shared" si="551"/>
        <v>4.4</v>
      </c>
      <c r="P6092" s="93" t="str">
        <f t="shared" si="551"/>
        <v/>
      </c>
      <c r="Q6092" s="93" t="str">
        <f t="shared" si="551"/>
        <v/>
      </c>
      <c r="R6092" s="93">
        <f t="shared" si="551"/>
        <v>0.5</v>
      </c>
      <c r="S6092" s="93">
        <f t="shared" si="551"/>
        <v>0.9</v>
      </c>
      <c r="T6092" s="93" t="str">
        <f t="shared" si="551"/>
        <v/>
      </c>
      <c r="U6092" s="93">
        <f t="shared" si="551"/>
        <v>0.1</v>
      </c>
      <c r="V6092" s="93">
        <f t="shared" si="551"/>
        <v>2.6</v>
      </c>
      <c r="W6092" s="93" t="str">
        <f>if(or(B6092="CBU",B6092="CHIC",B6092="DXST",B6092="GCU",B6092="NMSU",B6092="PORT",B6092="SEA",B6092="TAR",B6092="UTRGV",B6092="UVU"),K6092,if(or(B6092="CAM",B6092="CHSO",B6092="GWEB",B6092="HAMP",B6092="HP",B6092="LONG",B6092="PRES",B6092="RAD",B6092="SCUP",B6092="UNCA",B6092="WIN",B6092="BELL",B6092="FGCU",B6092="JAX",B6092="KENN",B6092="LIB",B6092="LIP",B6092="STET",B6092="UNA",B6092="UNF",B6092="APP",B6092="ARST",B6092="CCAR",B6092="GAST",B6092="GASO",B6092="TROY",B6092="TXST",B6092="UALR",B6092="ULL",B6092="ULM",B6092="USA",B6092="UTA"),K6093,""))</f>
        <v/>
      </c>
    </row>
    <row r="6093" hidden="1">
      <c r="B6093" s="97" t="s">
        <v>247</v>
      </c>
      <c r="C6093" s="22"/>
      <c r="D6093" s="22"/>
      <c r="F6093" s="22"/>
      <c r="G6093" s="69"/>
      <c r="I6093" s="12"/>
      <c r="J6093" s="5">
        <v>86.0</v>
      </c>
      <c r="K6093" s="23" t="str">
        <f>IF(C6093&lt;&gt;"",IF(C6093+G6093&gt;0,C6093+G6093,""),IF(G6093-C6092&gt;0,G6093-C6092,""))</f>
        <v/>
      </c>
      <c r="L6093" s="15" t="str">
        <f>if(K6093&lt;&gt;"",if(J6092-J6093&lt;G6093,1,if(G6093=J6092-J6093,"Push",0)),"")</f>
        <v/>
      </c>
      <c r="M6093" s="93" t="str">
        <f t="shared" ref="M6093:V6093" si="552">IF($C6093&lt;&gt;"",IF($C6093+$G6093+M$5435&gt;0,$C6093+$G6093+M$5435,""),IF($G6093-$C6092+M$5435&gt;0,$G6093-$C6092+M$5435,""))</f>
        <v/>
      </c>
      <c r="N6093" s="93">
        <f t="shared" si="552"/>
        <v>4.9</v>
      </c>
      <c r="O6093" s="93" t="str">
        <f t="shared" si="552"/>
        <v/>
      </c>
      <c r="P6093" s="93">
        <f t="shared" si="552"/>
        <v>4.3</v>
      </c>
      <c r="Q6093" s="93">
        <f t="shared" si="552"/>
        <v>4.2</v>
      </c>
      <c r="R6093" s="93" t="str">
        <f t="shared" si="552"/>
        <v/>
      </c>
      <c r="S6093" s="93" t="str">
        <f t="shared" si="552"/>
        <v/>
      </c>
      <c r="T6093" s="93">
        <f t="shared" si="552"/>
        <v>0.6</v>
      </c>
      <c r="U6093" s="93" t="str">
        <f t="shared" si="552"/>
        <v/>
      </c>
      <c r="V6093" s="93" t="str">
        <f t="shared" si="552"/>
        <v/>
      </c>
      <c r="W6093" s="93" t="str">
        <f>if(or(B6093="CBU",B6093="CHIC",B6093="DXST",B6093="GCU",B6093="NMSU",B6093="PORT",B6093="SEA",B6093="TAR",B6093="UTRGV",B6093="UVU"),K6093,if(or(B6093="CAM",B6093="CHSO",B6093="GWEB",B6093="HAMP",B6093="HP",B6093="LONG",B6093="PRES",B6093="RAD",B6093="SCUP",B6093="UNCA",B6093="WIN",B6093="BELL",B6093="FGCU",B6093="JAX",B6093="KENN",B6093="LIB",B6093="LIP",B6093="STET",B6093="UNA",B6093="UNF",B6093="APP",B6093="ARST",B6093="CCAR",B6093="GAST",B6093="GASO",B6093="TROY",B6093="TXST",B6093="UALR",B6093="ULL",B6093="ULM",B6093="USA",B6093="UTA"),K6092,""))</f>
        <v/>
      </c>
    </row>
    <row r="6094" hidden="1">
      <c r="A6094" s="98">
        <v>44239.0</v>
      </c>
      <c r="B6094" s="102" t="s">
        <v>98</v>
      </c>
      <c r="C6094" s="11">
        <v>3.4</v>
      </c>
      <c r="D6094" s="103">
        <v>0.63</v>
      </c>
      <c r="E6094" s="10">
        <v>46.4</v>
      </c>
      <c r="F6094" s="11"/>
      <c r="G6094" s="4">
        <v>-3.0</v>
      </c>
      <c r="H6094" s="5">
        <v>-157.0</v>
      </c>
      <c r="I6094" s="12">
        <f>if(H6094&lt;0,-H6094/(-H6094+100),100/(H6094+100))/(if(H6094&lt;0,-H6094/(-H6094+100),100/(H6094+100))+if(H6095&lt;0,-H6095/(-H6095+100),100/(H6095+100)))</f>
        <v>0.5842096748</v>
      </c>
      <c r="J6094" s="5">
        <v>62.0</v>
      </c>
      <c r="K6094" s="14">
        <f>IF(C6094&lt;&gt;"",IF(C6094+G6094&gt;0,C6094+G6094,""),IF(G6094-C6095&gt;0,G6094-C6095,""))</f>
        <v>0.4</v>
      </c>
      <c r="L6094" s="15">
        <f>if(K6094&lt;&gt;"",if(J6095-J6094&lt;G6094,1,if(G6094=J6095-J6094,"Push",0)),"")</f>
        <v>0</v>
      </c>
      <c r="M6094" s="93">
        <f t="shared" ref="M6094:V6094" si="553">IF($C6094&lt;&gt;"",IF($C6094+$G6094-M$5435&gt;0,$C6094+$G6094-M$5435,""),IF($G6094-$C6095-M$5435&gt;0,$G6094-$C6095-M$5435,""))</f>
        <v>3.9</v>
      </c>
      <c r="N6094" s="93" t="str">
        <f t="shared" si="553"/>
        <v/>
      </c>
      <c r="O6094" s="93">
        <f t="shared" si="553"/>
        <v>4.8</v>
      </c>
      <c r="P6094" s="93" t="str">
        <f t="shared" si="553"/>
        <v/>
      </c>
      <c r="Q6094" s="93" t="str">
        <f t="shared" si="553"/>
        <v/>
      </c>
      <c r="R6094" s="93">
        <f t="shared" si="553"/>
        <v>0.9</v>
      </c>
      <c r="S6094" s="93">
        <f t="shared" si="553"/>
        <v>1.3</v>
      </c>
      <c r="T6094" s="93" t="str">
        <f t="shared" si="553"/>
        <v/>
      </c>
      <c r="U6094" s="93">
        <f t="shared" si="553"/>
        <v>0.5</v>
      </c>
      <c r="V6094" s="93">
        <f t="shared" si="553"/>
        <v>3</v>
      </c>
      <c r="W6094" s="93" t="str">
        <f>if(or(B6094="CBU",B6094="CHIC",B6094="DXST",B6094="GCU",B6094="NMSU",B6094="PORT",B6094="SEA",B6094="TAR",B6094="UTRGV",B6094="UVU"),K6094,if(or(B6094="CAM",B6094="CHSO",B6094="GWEB",B6094="HAMP",B6094="HP",B6094="LONG",B6094="PRES",B6094="RAD",B6094="SCUP",B6094="UNCA",B6094="WIN",B6094="BELL",B6094="FGCU",B6094="JAX",B6094="KENN",B6094="LIB",B6094="LIP",B6094="STET",B6094="UNA",B6094="UNF",B6094="APP",B6094="ARST",B6094="CCAR",B6094="GAST",B6094="GASO",B6094="TROY",B6094="TXST",B6094="UALR",B6094="ULL",B6094="ULM",B6094="USA",B6094="UTA"),K6095,""))</f>
        <v/>
      </c>
    </row>
    <row r="6095" hidden="1">
      <c r="B6095" s="97" t="s">
        <v>262</v>
      </c>
      <c r="C6095" s="22"/>
      <c r="D6095" s="22"/>
      <c r="F6095" s="22"/>
      <c r="G6095" s="4">
        <v>3.0</v>
      </c>
      <c r="H6095" s="5">
        <v>130.0</v>
      </c>
      <c r="I6095" s="12">
        <f>if(H6095&lt;0,-H6095/(-H6095+100),100/(H6095+100))/(if(H6095&lt;0,-H6095/(-H6095+100),100/(H6095+100))+if(H6094&lt;0,-H6094/(-H6094+100),100/(H6094+100)))</f>
        <v>0.4157903252</v>
      </c>
      <c r="J6095" s="5">
        <v>73.0</v>
      </c>
      <c r="K6095" s="23" t="str">
        <f>IF(C6095&lt;&gt;"",IF(C6095+G6095&gt;0,C6095+G6095,""),IF(G6095-C6094&gt;0,G6095-C6094,""))</f>
        <v/>
      </c>
      <c r="L6095" s="15" t="str">
        <f>if(K6095&lt;&gt;"",if(J6094-J6095&lt;G6095,1,if(G6095=J6094-J6095,"Push",0)),"")</f>
        <v/>
      </c>
      <c r="M6095" s="93" t="str">
        <f t="shared" ref="M6095:V6095" si="554">IF($C6095&lt;&gt;"",IF($C6095+$G6095+M$5435&gt;0,$C6095+$G6095+M$5435,""),IF($G6095-$C6094+M$5435&gt;0,$G6095-$C6094+M$5435,""))</f>
        <v/>
      </c>
      <c r="N6095" s="93">
        <f t="shared" si="554"/>
        <v>4.5</v>
      </c>
      <c r="O6095" s="93" t="str">
        <f t="shared" si="554"/>
        <v/>
      </c>
      <c r="P6095" s="93">
        <f t="shared" si="554"/>
        <v>3.9</v>
      </c>
      <c r="Q6095" s="93">
        <f t="shared" si="554"/>
        <v>3.8</v>
      </c>
      <c r="R6095" s="93" t="str">
        <f t="shared" si="554"/>
        <v/>
      </c>
      <c r="S6095" s="93" t="str">
        <f t="shared" si="554"/>
        <v/>
      </c>
      <c r="T6095" s="93">
        <f t="shared" si="554"/>
        <v>0.2</v>
      </c>
      <c r="U6095" s="93" t="str">
        <f t="shared" si="554"/>
        <v/>
      </c>
      <c r="V6095" s="93" t="str">
        <f t="shared" si="554"/>
        <v/>
      </c>
      <c r="W6095" s="93">
        <f>if(or(B6095="CBU",B6095="CHIC",B6095="DXST",B6095="GCU",B6095="NMSU",B6095="PORT",B6095="SEA",B6095="TAR",B6095="UTRGV",B6095="UVU"),K6095,if(or(B6095="CAM",B6095="CHSO",B6095="GWEB",B6095="HAMP",B6095="HP",B6095="LONG",B6095="PRES",B6095="RAD",B6095="SCUP",B6095="UNCA",B6095="WIN",B6095="BELL",B6095="FGCU",B6095="JAX",B6095="KENN",B6095="LIB",B6095="LIP",B6095="STET",B6095="UNA",B6095="UNF",B6095="APP",B6095="ARST",B6095="CCAR",B6095="GAST",B6095="GASO",B6095="TROY",B6095="TXST",B6095="UALR",B6095="ULL",B6095="ULM",B6095="USA",B6095="UTA"),K6094,""))</f>
        <v>0.4</v>
      </c>
    </row>
    <row r="6096" hidden="1">
      <c r="A6096" s="104">
        <v>44239.0</v>
      </c>
      <c r="B6096" s="105" t="s">
        <v>72</v>
      </c>
      <c r="C6096" s="30">
        <v>15.7</v>
      </c>
      <c r="D6096" s="108">
        <v>0.9</v>
      </c>
      <c r="E6096" s="29">
        <v>70.2</v>
      </c>
      <c r="F6096" s="30"/>
      <c r="G6096" s="68"/>
      <c r="H6096" s="31"/>
      <c r="I6096" s="32"/>
      <c r="J6096" s="41">
        <v>77.0</v>
      </c>
      <c r="K6096" s="34"/>
      <c r="L6096" s="35"/>
    </row>
    <row r="6097" hidden="1">
      <c r="B6097" s="106" t="s">
        <v>124</v>
      </c>
      <c r="C6097" s="39"/>
      <c r="D6097" s="39"/>
      <c r="F6097" s="39"/>
      <c r="G6097" s="68"/>
      <c r="H6097" s="31"/>
      <c r="I6097" s="32"/>
      <c r="J6097" s="41">
        <v>72.0</v>
      </c>
      <c r="K6097" s="40"/>
      <c r="L6097" s="35"/>
    </row>
    <row r="6098" hidden="1">
      <c r="A6098" s="98">
        <v>44239.0</v>
      </c>
      <c r="B6098" s="102" t="s">
        <v>355</v>
      </c>
      <c r="C6098" s="11">
        <v>0.2</v>
      </c>
      <c r="D6098" s="103">
        <v>0.506</v>
      </c>
      <c r="E6098" s="10">
        <v>58.6</v>
      </c>
      <c r="F6098" s="11"/>
      <c r="G6098" s="4">
        <v>3.0</v>
      </c>
      <c r="H6098" s="5">
        <v>130.0</v>
      </c>
      <c r="I6098" s="12">
        <f>if(H6098&lt;0,-H6098/(-H6098+100),100/(H6098+100))/(if(H6098&lt;0,-H6098/(-H6098+100),100/(H6098+100))+if(H6099&lt;0,-H6099/(-H6099+100),100/(H6099+100)))</f>
        <v>0.4157903252</v>
      </c>
      <c r="J6098" s="5">
        <v>89.0</v>
      </c>
      <c r="K6098" s="14">
        <f>IF(C6098&lt;&gt;"",IF(C6098+G6098&gt;0,C6098+G6098,""),IF(G6098-C6099&gt;0,G6098-C6099,""))</f>
        <v>3.2</v>
      </c>
      <c r="L6098" s="15">
        <f>if(K6098&lt;&gt;"",if(J6099-J6098&lt;G6098,1,if(G6098=J6099-J6098,"Push",0)),"")</f>
        <v>1</v>
      </c>
      <c r="M6098" s="93">
        <f t="shared" ref="M6098:V6098" si="555">IF($C6098&lt;&gt;"",IF($C6098+$G6098-M$5435&gt;0,$C6098+$G6098-M$5435,""),IF($G6098-$C6099-M$5435&gt;0,$G6098-$C6099-M$5435,""))</f>
        <v>6.7</v>
      </c>
      <c r="N6098" s="93" t="str">
        <f t="shared" si="555"/>
        <v/>
      </c>
      <c r="O6098" s="93">
        <f t="shared" si="555"/>
        <v>7.6</v>
      </c>
      <c r="P6098" s="93" t="str">
        <f t="shared" si="555"/>
        <v/>
      </c>
      <c r="Q6098" s="93" t="str">
        <f t="shared" si="555"/>
        <v/>
      </c>
      <c r="R6098" s="93">
        <f t="shared" si="555"/>
        <v>3.7</v>
      </c>
      <c r="S6098" s="93">
        <f t="shared" si="555"/>
        <v>4.1</v>
      </c>
      <c r="T6098" s="93">
        <f t="shared" si="555"/>
        <v>2.6</v>
      </c>
      <c r="U6098" s="93">
        <f t="shared" si="555"/>
        <v>3.3</v>
      </c>
      <c r="V6098" s="93">
        <f t="shared" si="555"/>
        <v>5.8</v>
      </c>
      <c r="W6098" s="93" t="str">
        <f>if(or(B6098="CBU",B6098="CHIC",B6098="DXST",B6098="GCU",B6098="NMSU",B6098="PORT",B6098="SEA",B6098="TAR",B6098="UTRGV",B6098="UVU"),K6098,if(or(B6098="CAM",B6098="CHSO",B6098="GWEB",B6098="HAMP",B6098="HP",B6098="LONG",B6098="PRES",B6098="RAD",B6098="SCUP",B6098="UNCA",B6098="WIN",B6098="BELL",B6098="FGCU",B6098="JAX",B6098="KENN",B6098="LIB",B6098="LIP",B6098="STET",B6098="UNA",B6098="UNF",B6098="APP",B6098="ARST",B6098="CCAR",B6098="GAST",B6098="GASO",B6098="TROY",B6098="TXST",B6098="UALR",B6098="ULL",B6098="ULM",B6098="USA",B6098="UTA"),K6099,""))</f>
        <v/>
      </c>
    </row>
    <row r="6099" hidden="1">
      <c r="B6099" s="97" t="s">
        <v>321</v>
      </c>
      <c r="C6099" s="22"/>
      <c r="D6099" s="22"/>
      <c r="F6099" s="22"/>
      <c r="G6099" s="4">
        <v>-3.0</v>
      </c>
      <c r="H6099" s="5">
        <v>-157.0</v>
      </c>
      <c r="I6099" s="12">
        <f>if(H6099&lt;0,-H6099/(-H6099+100),100/(H6099+100))/(if(H6099&lt;0,-H6099/(-H6099+100),100/(H6099+100))+if(H6098&lt;0,-H6098/(-H6098+100),100/(H6098+100)))</f>
        <v>0.5842096748</v>
      </c>
      <c r="J6099" s="5">
        <v>83.0</v>
      </c>
      <c r="K6099" s="23" t="str">
        <f>IF(C6099&lt;&gt;"",IF(C6099+G6099&gt;0,C6099+G6099,""),IF(G6099-C6098&gt;0,G6099-C6098,""))</f>
        <v/>
      </c>
      <c r="L6099" s="15" t="str">
        <f>if(K6099&lt;&gt;"",if(J6098-J6099&lt;G6099,1,if(G6099=J6098-J6099,"Push",0)),"")</f>
        <v/>
      </c>
      <c r="M6099" s="93" t="str">
        <f t="shared" ref="M6099:V6099" si="556">IF($C6099&lt;&gt;"",IF($C6099+$G6099+M$5435&gt;0,$C6099+$G6099+M$5435,""),IF($G6099-$C6098+M$5435&gt;0,$G6099-$C6098+M$5435,""))</f>
        <v/>
      </c>
      <c r="N6099" s="93">
        <f t="shared" si="556"/>
        <v>1.7</v>
      </c>
      <c r="O6099" s="93" t="str">
        <f t="shared" si="556"/>
        <v/>
      </c>
      <c r="P6099" s="93">
        <f t="shared" si="556"/>
        <v>1.1</v>
      </c>
      <c r="Q6099" s="93">
        <f t="shared" si="556"/>
        <v>1</v>
      </c>
      <c r="R6099" s="93" t="str">
        <f t="shared" si="556"/>
        <v/>
      </c>
      <c r="S6099" s="93" t="str">
        <f t="shared" si="556"/>
        <v/>
      </c>
      <c r="T6099" s="93" t="str">
        <f t="shared" si="556"/>
        <v/>
      </c>
      <c r="U6099" s="93" t="str">
        <f t="shared" si="556"/>
        <v/>
      </c>
      <c r="V6099" s="93" t="str">
        <f t="shared" si="556"/>
        <v/>
      </c>
      <c r="W6099" s="93" t="str">
        <f>if(or(B6099="CBU",B6099="CHIC",B6099="DXST",B6099="GCU",B6099="NMSU",B6099="PORT",B6099="SEA",B6099="TAR",B6099="UTRGV",B6099="UVU"),K6099,if(or(B6099="CAM",B6099="CHSO",B6099="GWEB",B6099="HAMP",B6099="HP",B6099="LONG",B6099="PRES",B6099="RAD",B6099="SCUP",B6099="UNCA",B6099="WIN",B6099="BELL",B6099="FGCU",B6099="JAX",B6099="KENN",B6099="LIB",B6099="LIP",B6099="STET",B6099="UNA",B6099="UNF",B6099="APP",B6099="ARST",B6099="CCAR",B6099="GAST",B6099="GASO",B6099="TROY",B6099="TXST",B6099="UALR",B6099="ULL",B6099="ULM",B6099="USA",B6099="UTA"),K6098,""))</f>
        <v/>
      </c>
    </row>
    <row r="6100" hidden="1">
      <c r="A6100" s="98">
        <v>44239.0</v>
      </c>
      <c r="B6100" s="102" t="s">
        <v>308</v>
      </c>
      <c r="C6100" s="11">
        <v>2.5</v>
      </c>
      <c r="D6100" s="103">
        <v>0.601</v>
      </c>
      <c r="E6100" s="10">
        <v>52.9</v>
      </c>
      <c r="F6100" s="11"/>
      <c r="G6100" s="4">
        <v>-8.0</v>
      </c>
      <c r="H6100" s="5">
        <v>-375.0</v>
      </c>
      <c r="I6100" s="12">
        <f>if(H6100&lt;0,-H6100/(-H6100+100),100/(H6100+100))/(if(H6100&lt;0,-H6100/(-H6100+100),100/(H6100+100))+if(H6101&lt;0,-H6101/(-H6101+100),100/(H6101+100)))</f>
        <v>0.7548387097</v>
      </c>
      <c r="J6100" s="5">
        <v>72.0</v>
      </c>
      <c r="K6100" s="14" t="str">
        <f>IF(C6100&lt;&gt;"",IF(C6100+G6100&gt;0,C6100+G6100,""),IF(G6100-C6101&gt;0,G6100-C6101,""))</f>
        <v/>
      </c>
      <c r="L6100" s="15" t="str">
        <f>if(K6100&lt;&gt;"",if(J6101-J6100&lt;G6100,1,if(G6100=J6101-J6100,"Push",0)),"")</f>
        <v/>
      </c>
      <c r="M6100" s="93" t="str">
        <f t="shared" ref="M6100:V6100" si="557">IF($C6100&lt;&gt;"",IF($C6100+$G6100-M$5435&gt;0,$C6100+$G6100-M$5435,""),IF($G6100-$C6101-M$5435&gt;0,$G6100-$C6101-M$5435,""))</f>
        <v/>
      </c>
      <c r="N6100" s="93" t="str">
        <f t="shared" si="557"/>
        <v/>
      </c>
      <c r="O6100" s="93" t="str">
        <f t="shared" si="557"/>
        <v/>
      </c>
      <c r="P6100" s="93" t="str">
        <f t="shared" si="557"/>
        <v/>
      </c>
      <c r="Q6100" s="93" t="str">
        <f t="shared" si="557"/>
        <v/>
      </c>
      <c r="R6100" s="93" t="str">
        <f t="shared" si="557"/>
        <v/>
      </c>
      <c r="S6100" s="93" t="str">
        <f t="shared" si="557"/>
        <v/>
      </c>
      <c r="T6100" s="93" t="str">
        <f t="shared" si="557"/>
        <v/>
      </c>
      <c r="U6100" s="93" t="str">
        <f t="shared" si="557"/>
        <v/>
      </c>
      <c r="V6100" s="93" t="str">
        <f t="shared" si="557"/>
        <v/>
      </c>
      <c r="W6100" s="93" t="str">
        <f>if(or(B6100="CBU",B6100="CHIC",B6100="DXST",B6100="GCU",B6100="NMSU",B6100="PORT",B6100="SEA",B6100="TAR",B6100="UTRGV",B6100="UVU"),K6100,if(or(B6100="CAM",B6100="CHSO",B6100="GWEB",B6100="HAMP",B6100="HP",B6100="LONG",B6100="PRES",B6100="RAD",B6100="SCUP",B6100="UNCA",B6100="WIN",B6100="BELL",B6100="FGCU",B6100="JAX",B6100="KENN",B6100="LIB",B6100="LIP",B6100="STET",B6100="UNA",B6100="UNF",B6100="APP",B6100="ARST",B6100="CCAR",B6100="GAST",B6100="GASO",B6100="TROY",B6100="TXST",B6100="UALR",B6100="ULL",B6100="ULM",B6100="USA",B6100="UTA"),K6101,""))</f>
        <v/>
      </c>
    </row>
    <row r="6101" hidden="1">
      <c r="B6101" s="97" t="s">
        <v>131</v>
      </c>
      <c r="C6101" s="22"/>
      <c r="D6101" s="22"/>
      <c r="F6101" s="22"/>
      <c r="G6101" s="4">
        <v>8.0</v>
      </c>
      <c r="H6101" s="5">
        <v>290.0</v>
      </c>
      <c r="I6101" s="12">
        <f>if(H6101&lt;0,-H6101/(-H6101+100),100/(H6101+100))/(if(H6101&lt;0,-H6101/(-H6101+100),100/(H6101+100))+if(H6100&lt;0,-H6100/(-H6100+100),100/(H6100+100)))</f>
        <v>0.2451612903</v>
      </c>
      <c r="J6101" s="5">
        <v>83.0</v>
      </c>
      <c r="K6101" s="23">
        <f>IF(C6101&lt;&gt;"",IF(C6101+G6101&gt;0,C6101+G6101,""),IF(G6101-C6100&gt;0,G6101-C6100,""))</f>
        <v>5.5</v>
      </c>
      <c r="L6101" s="15">
        <f>if(K6101&lt;&gt;"",if(J6100-J6101&lt;G6101,1,if(G6101=J6100-J6101,"Push",0)),"")</f>
        <v>1</v>
      </c>
      <c r="M6101" s="93">
        <f t="shared" ref="M6101:V6101" si="558">IF($C6101&lt;&gt;"",IF($C6101+$G6101+M$5435&gt;0,$C6101+$G6101+M$5435,""),IF($G6101-$C6100+M$5435&gt;0,$G6101-$C6100+M$5435,""))</f>
        <v>2</v>
      </c>
      <c r="N6101" s="93">
        <f t="shared" si="558"/>
        <v>10.4</v>
      </c>
      <c r="O6101" s="93">
        <f t="shared" si="558"/>
        <v>1.1</v>
      </c>
      <c r="P6101" s="93">
        <f t="shared" si="558"/>
        <v>9.8</v>
      </c>
      <c r="Q6101" s="93">
        <f t="shared" si="558"/>
        <v>9.7</v>
      </c>
      <c r="R6101" s="93">
        <f t="shared" si="558"/>
        <v>5</v>
      </c>
      <c r="S6101" s="93">
        <f t="shared" si="558"/>
        <v>4.6</v>
      </c>
      <c r="T6101" s="93">
        <f t="shared" si="558"/>
        <v>6.1</v>
      </c>
      <c r="U6101" s="93">
        <f t="shared" si="558"/>
        <v>5.4</v>
      </c>
      <c r="V6101" s="93">
        <f t="shared" si="558"/>
        <v>2.9</v>
      </c>
      <c r="W6101" s="93">
        <f>if(or(B6101="CBU",B6101="CHIC",B6101="DXST",B6101="GCU",B6101="NMSU",B6101="PORT",B6101="SEA",B6101="TAR",B6101="UTRGV",B6101="UVU"),K6101,if(or(B6101="CAM",B6101="CHSO",B6101="GWEB",B6101="HAMP",B6101="HP",B6101="LONG",B6101="PRES",B6101="RAD",B6101="SCUP",B6101="UNCA",B6101="WIN",B6101="BELL",B6101="FGCU",B6101="JAX",B6101="KENN",B6101="LIB",B6101="LIP",B6101="STET",B6101="UNA",B6101="UNF",B6101="APP",B6101="ARST",B6101="CCAR",B6101="GAST",B6101="GASO",B6101="TROY",B6101="TXST",B6101="UALR",B6101="ULL",B6101="ULM",B6101="USA",B6101="UTA"),K6100,""))</f>
        <v>5.5</v>
      </c>
    </row>
    <row r="6102" hidden="1">
      <c r="A6102" s="98">
        <v>44239.0</v>
      </c>
      <c r="B6102" s="102" t="s">
        <v>202</v>
      </c>
      <c r="C6102" s="11"/>
      <c r="D6102" s="11"/>
      <c r="E6102" s="10">
        <v>37.0</v>
      </c>
      <c r="F6102" s="11"/>
      <c r="G6102" s="4">
        <v>7.5</v>
      </c>
      <c r="H6102" s="5">
        <v>275.0</v>
      </c>
      <c r="I6102" s="12">
        <f>if(H6102&lt;0,-H6102/(-H6102+100),100/(H6102+100))/(if(H6102&lt;0,-H6102/(-H6102+100),100/(H6102+100))+if(H6103&lt;0,-H6103/(-H6103+100),100/(H6103+100)))</f>
        <v>0.2541436464</v>
      </c>
      <c r="J6102" s="5">
        <v>59.0</v>
      </c>
      <c r="K6102" s="14" t="str">
        <f>IF(C6102&lt;&gt;"",IF(C6102+G6102&gt;0,C6102+G6102,""),IF(G6102-C6103&gt;0,G6102-C6103,""))</f>
        <v/>
      </c>
      <c r="L6102" s="15" t="str">
        <f>if(K6102&lt;&gt;"",if(J6103-J6102&lt;G6102,1,if(G6102=J6103-J6102,"Push",0)),"")</f>
        <v/>
      </c>
      <c r="M6102" s="93">
        <f t="shared" ref="M6102:V6102" si="559">IF($C6102&lt;&gt;"",IF($C6102+$G6102-M$5435&gt;0,$C6102+$G6102-M$5435,""),IF($G6102-$C6103-M$5435&gt;0,$G6102-$C6103-M$5435,""))</f>
        <v>2.6</v>
      </c>
      <c r="N6102" s="93" t="str">
        <f t="shared" si="559"/>
        <v/>
      </c>
      <c r="O6102" s="93">
        <f t="shared" si="559"/>
        <v>3.5</v>
      </c>
      <c r="P6102" s="93" t="str">
        <f t="shared" si="559"/>
        <v/>
      </c>
      <c r="Q6102" s="93" t="str">
        <f t="shared" si="559"/>
        <v/>
      </c>
      <c r="R6102" s="93" t="str">
        <f t="shared" si="559"/>
        <v/>
      </c>
      <c r="S6102" s="93" t="str">
        <f t="shared" si="559"/>
        <v/>
      </c>
      <c r="T6102" s="93" t="str">
        <f t="shared" si="559"/>
        <v/>
      </c>
      <c r="U6102" s="93" t="str">
        <f t="shared" si="559"/>
        <v/>
      </c>
      <c r="V6102" s="93">
        <f t="shared" si="559"/>
        <v>1.7</v>
      </c>
      <c r="W6102" s="93" t="str">
        <f>if(or(B6102="CBU",B6102="CHIC",B6102="DXST",B6102="GCU",B6102="NMSU",B6102="PORT",B6102="SEA",B6102="TAR",B6102="UTRGV",B6102="UVU"),K6102,if(or(B6102="CAM",B6102="CHSO",B6102="GWEB",B6102="HAMP",B6102="HP",B6102="LONG",B6102="PRES",B6102="RAD",B6102="SCUP",B6102="UNCA",B6102="WIN",B6102="BELL",B6102="FGCU",B6102="JAX",B6102="KENN",B6102="LIB",B6102="LIP",B6102="STET",B6102="UNA",B6102="UNF",B6102="APP",B6102="ARST",B6102="CCAR",B6102="GAST",B6102="GASO",B6102="TROY",B6102="TXST",B6102="UALR",B6102="ULL",B6102="ULM",B6102="USA",B6102="UTA"),K6103,""))</f>
        <v/>
      </c>
    </row>
    <row r="6103" hidden="1">
      <c r="B6103" s="97" t="s">
        <v>180</v>
      </c>
      <c r="C6103" s="22">
        <v>8.4</v>
      </c>
      <c r="D6103" s="101">
        <v>0.781</v>
      </c>
      <c r="F6103" s="22"/>
      <c r="G6103" s="4">
        <v>-7.5</v>
      </c>
      <c r="H6103" s="5">
        <v>-360.0</v>
      </c>
      <c r="I6103" s="12">
        <f>if(H6103&lt;0,-H6103/(-H6103+100),100/(H6103+100))/(if(H6103&lt;0,-H6103/(-H6103+100),100/(H6103+100))+if(H6102&lt;0,-H6102/(-H6102+100),100/(H6102+100)))</f>
        <v>0.7458563536</v>
      </c>
      <c r="J6103" s="5">
        <v>75.0</v>
      </c>
      <c r="K6103" s="23">
        <f>IF(C6103&lt;&gt;"",IF(C6103+G6103&gt;0,C6103+G6103,""),IF(G6103-C6102&gt;0,G6103-C6102,""))</f>
        <v>0.9</v>
      </c>
      <c r="L6103" s="15">
        <f>if(K6103&lt;&gt;"",if(J6102-J6103&lt;G6103,1,if(G6103=J6102-J6103,"Push",0)),"")</f>
        <v>1</v>
      </c>
      <c r="M6103" s="93" t="str">
        <f t="shared" ref="M6103:V6103" si="560">IF($C6103&lt;&gt;"",IF($C6103+$G6103+M$5435&gt;0,$C6103+$G6103+M$5435,""),IF($G6103-$C6102+M$5435&gt;0,$G6103-$C6102+M$5435,""))</f>
        <v/>
      </c>
      <c r="N6103" s="93">
        <f t="shared" si="560"/>
        <v>5.8</v>
      </c>
      <c r="O6103" s="93" t="str">
        <f t="shared" si="560"/>
        <v/>
      </c>
      <c r="P6103" s="93">
        <f t="shared" si="560"/>
        <v>5.2</v>
      </c>
      <c r="Q6103" s="93">
        <f t="shared" si="560"/>
        <v>5.1</v>
      </c>
      <c r="R6103" s="93">
        <f t="shared" si="560"/>
        <v>0.4</v>
      </c>
      <c r="S6103" s="93">
        <f t="shared" si="560"/>
        <v>0</v>
      </c>
      <c r="T6103" s="93">
        <f t="shared" si="560"/>
        <v>1.5</v>
      </c>
      <c r="U6103" s="93">
        <f t="shared" si="560"/>
        <v>0.8</v>
      </c>
      <c r="V6103" s="93" t="str">
        <f t="shared" si="560"/>
        <v/>
      </c>
      <c r="W6103" s="93" t="str">
        <f>if(or(B6103="CBU",B6103="CHIC",B6103="DXST",B6103="GCU",B6103="NMSU",B6103="PORT",B6103="SEA",B6103="TAR",B6103="UTRGV",B6103="UVU"),K6103,if(or(B6103="CAM",B6103="CHSO",B6103="GWEB",B6103="HAMP",B6103="HP",B6103="LONG",B6103="PRES",B6103="RAD",B6103="SCUP",B6103="UNCA",B6103="WIN",B6103="BELL",B6103="FGCU",B6103="JAX",B6103="KENN",B6103="LIB",B6103="LIP",B6103="STET",B6103="UNA",B6103="UNF",B6103="APP",B6103="ARST",B6103="CCAR",B6103="GAST",B6103="GASO",B6103="TROY",B6103="TXST",B6103="UALR",B6103="ULL",B6103="ULM",B6103="USA",B6103="UTA"),K6102,""))</f>
        <v/>
      </c>
    </row>
    <row r="6104" hidden="1">
      <c r="A6104" s="98">
        <v>44239.0</v>
      </c>
      <c r="B6104" s="110" t="s">
        <v>494</v>
      </c>
      <c r="C6104" s="11"/>
      <c r="D6104" s="11"/>
      <c r="E6104" s="10">
        <v>16.9</v>
      </c>
      <c r="F6104" s="11"/>
      <c r="G6104" s="69"/>
      <c r="I6104" s="12"/>
      <c r="J6104" s="5">
        <v>66.0</v>
      </c>
      <c r="K6104" s="14"/>
      <c r="L6104" s="15"/>
    </row>
    <row r="6105" hidden="1">
      <c r="B6105" s="97" t="s">
        <v>365</v>
      </c>
      <c r="C6105" s="22">
        <v>32.8</v>
      </c>
      <c r="D6105" s="101">
        <v>0.99</v>
      </c>
      <c r="F6105" s="22"/>
      <c r="G6105" s="69"/>
      <c r="I6105" s="12"/>
      <c r="J6105" s="5">
        <v>99.0</v>
      </c>
      <c r="K6105" s="23"/>
      <c r="L6105" s="15"/>
    </row>
    <row r="6106" hidden="1">
      <c r="A6106" s="98">
        <v>44239.0</v>
      </c>
      <c r="B6106" s="102" t="s">
        <v>310</v>
      </c>
      <c r="C6106" s="11">
        <v>7.1</v>
      </c>
      <c r="D6106" s="103">
        <v>0.76</v>
      </c>
      <c r="E6106" s="10">
        <v>61.7</v>
      </c>
      <c r="F6106" s="11"/>
      <c r="G6106" s="4">
        <v>-5.0</v>
      </c>
      <c r="H6106" s="5">
        <v>-225.0</v>
      </c>
      <c r="I6106" s="12">
        <f>if(H6106&lt;0,-H6106/(-H6106+100),100/(H6106+100))/(if(H6106&lt;0,-H6106/(-H6106+100),100/(H6106+100))+if(H6107&lt;0,-H6107/(-H6107+100),100/(H6107+100)))</f>
        <v>0.6596858639</v>
      </c>
      <c r="J6106" s="5">
        <v>59.0</v>
      </c>
      <c r="K6106" s="14">
        <f>IF(C6106&lt;&gt;"",IF(C6106+G6106&gt;0,C6106+G6106,""),IF(G6106-C6107&gt;0,G6106-C6107,""))</f>
        <v>2.1</v>
      </c>
      <c r="L6106" s="15">
        <f>if(K6106&lt;&gt;"",if(J6107-J6106&lt;G6106,1,if(G6106=J6107-J6106,"Push",0)),"")</f>
        <v>1</v>
      </c>
      <c r="M6106" s="93">
        <f t="shared" ref="M6106:V6106" si="561">IF($C6106&lt;&gt;"",IF($C6106+$G6106-M$5435&gt;0,$C6106+$G6106-M$5435,""),IF($G6106-$C6107-M$5435&gt;0,$G6106-$C6107-M$5435,""))</f>
        <v>5.6</v>
      </c>
      <c r="N6106" s="93" t="str">
        <f t="shared" si="561"/>
        <v/>
      </c>
      <c r="O6106" s="93">
        <f t="shared" si="561"/>
        <v>6.5</v>
      </c>
      <c r="P6106" s="93" t="str">
        <f t="shared" si="561"/>
        <v/>
      </c>
      <c r="Q6106" s="93" t="str">
        <f t="shared" si="561"/>
        <v/>
      </c>
      <c r="R6106" s="93">
        <f t="shared" si="561"/>
        <v>2.6</v>
      </c>
      <c r="S6106" s="93">
        <f t="shared" si="561"/>
        <v>3</v>
      </c>
      <c r="T6106" s="93">
        <f t="shared" si="561"/>
        <v>1.5</v>
      </c>
      <c r="U6106" s="93">
        <f t="shared" si="561"/>
        <v>2.2</v>
      </c>
      <c r="V6106" s="93">
        <f t="shared" si="561"/>
        <v>4.7</v>
      </c>
      <c r="W6106" s="93" t="str">
        <f>if(or(B6106="CBU",B6106="CHIC",B6106="DXST",B6106="GCU",B6106="NMSU",B6106="PORT",B6106="SEA",B6106="TAR",B6106="UTRGV",B6106="UVU"),K6106,if(or(B6106="CAM",B6106="CHSO",B6106="GWEB",B6106="HAMP",B6106="HP",B6106="LONG",B6106="PRES",B6106="RAD",B6106="SCUP",B6106="UNCA",B6106="WIN",B6106="BELL",B6106="FGCU",B6106="JAX",B6106="KENN",B6106="LIB",B6106="LIP",B6106="STET",B6106="UNA",B6106="UNF",B6106="APP",B6106="ARST",B6106="CCAR",B6106="GAST",B6106="GASO",B6106="TROY",B6106="TXST",B6106="UALR",B6106="ULL",B6106="ULM",B6106="USA",B6106="UTA"),K6107,""))</f>
        <v/>
      </c>
    </row>
    <row r="6107" hidden="1">
      <c r="B6107" s="97" t="s">
        <v>408</v>
      </c>
      <c r="C6107" s="22"/>
      <c r="D6107" s="22"/>
      <c r="F6107" s="22"/>
      <c r="G6107" s="4">
        <v>5.0</v>
      </c>
      <c r="H6107" s="5">
        <v>180.0</v>
      </c>
      <c r="I6107" s="12">
        <f>if(H6107&lt;0,-H6107/(-H6107+100),100/(H6107+100))/(if(H6107&lt;0,-H6107/(-H6107+100),100/(H6107+100))+if(H6106&lt;0,-H6106/(-H6106+100),100/(H6106+100)))</f>
        <v>0.3403141361</v>
      </c>
      <c r="J6107" s="5">
        <v>50.0</v>
      </c>
      <c r="K6107" s="23" t="str">
        <f>IF(C6107&lt;&gt;"",IF(C6107+G6107&gt;0,C6107+G6107,""),IF(G6107-C6106&gt;0,G6107-C6106,""))</f>
        <v/>
      </c>
      <c r="L6107" s="15" t="str">
        <f>if(K6107&lt;&gt;"",if(J6106-J6107&lt;G6107,1,if(G6107=J6106-J6107,"Push",0)),"")</f>
        <v/>
      </c>
      <c r="M6107" s="93" t="str">
        <f t="shared" ref="M6107:V6107" si="562">IF($C6107&lt;&gt;"",IF($C6107+$G6107+M$5435&gt;0,$C6107+$G6107+M$5435,""),IF($G6107-$C6106+M$5435&gt;0,$G6107-$C6106+M$5435,""))</f>
        <v/>
      </c>
      <c r="N6107" s="93">
        <f t="shared" si="562"/>
        <v>2.8</v>
      </c>
      <c r="O6107" s="93" t="str">
        <f t="shared" si="562"/>
        <v/>
      </c>
      <c r="P6107" s="93">
        <f t="shared" si="562"/>
        <v>2.2</v>
      </c>
      <c r="Q6107" s="93">
        <f t="shared" si="562"/>
        <v>2.1</v>
      </c>
      <c r="R6107" s="93" t="str">
        <f t="shared" si="562"/>
        <v/>
      </c>
      <c r="S6107" s="93" t="str">
        <f t="shared" si="562"/>
        <v/>
      </c>
      <c r="T6107" s="93" t="str">
        <f t="shared" si="562"/>
        <v/>
      </c>
      <c r="U6107" s="93" t="str">
        <f t="shared" si="562"/>
        <v/>
      </c>
      <c r="V6107" s="93" t="str">
        <f t="shared" si="562"/>
        <v/>
      </c>
      <c r="W6107" s="93" t="str">
        <f>if(or(B6107="CBU",B6107="CHIC",B6107="DXST",B6107="GCU",B6107="NMSU",B6107="PORT",B6107="SEA",B6107="TAR",B6107="UTRGV",B6107="UVU"),K6107,if(or(B6107="CAM",B6107="CHSO",B6107="GWEB",B6107="HAMP",B6107="HP",B6107="LONG",B6107="PRES",B6107="RAD",B6107="SCUP",B6107="UNCA",B6107="WIN",B6107="BELL",B6107="FGCU",B6107="JAX",B6107="KENN",B6107="LIB",B6107="LIP",B6107="STET",B6107="UNA",B6107="UNF",B6107="APP",B6107="ARST",B6107="CCAR",B6107="GAST",B6107="GASO",B6107="TROY",B6107="TXST",B6107="UALR",B6107="ULL",B6107="ULM",B6107="USA",B6107="UTA"),K6106,""))</f>
        <v/>
      </c>
    </row>
    <row r="6108">
      <c r="A6108" s="87">
        <v>44240.0</v>
      </c>
      <c r="B6108" s="113" t="s">
        <v>367</v>
      </c>
      <c r="C6108" s="59">
        <v>2.5</v>
      </c>
      <c r="D6108" s="114">
        <v>0.603</v>
      </c>
      <c r="E6108" s="58">
        <v>89.9</v>
      </c>
      <c r="F6108" s="59"/>
      <c r="G6108" s="89"/>
      <c r="H6108" s="60"/>
      <c r="I6108" s="61"/>
      <c r="J6108" s="115">
        <v>81.0</v>
      </c>
      <c r="K6108" s="63"/>
      <c r="L6108" s="64"/>
      <c r="M6108" s="96"/>
      <c r="N6108" s="96"/>
      <c r="O6108" s="96"/>
      <c r="P6108" s="96"/>
      <c r="Q6108" s="96"/>
      <c r="R6108" s="96"/>
      <c r="S6108" s="96"/>
      <c r="T6108" s="96"/>
      <c r="U6108" s="96"/>
      <c r="V6108" s="96"/>
      <c r="W6108" s="96"/>
    </row>
    <row r="6109">
      <c r="B6109" s="106" t="s">
        <v>47</v>
      </c>
      <c r="C6109" s="39"/>
      <c r="D6109" s="39"/>
      <c r="F6109" s="39"/>
      <c r="G6109" s="68"/>
      <c r="H6109" s="31"/>
      <c r="I6109" s="32"/>
      <c r="J6109" s="41">
        <v>54.0</v>
      </c>
      <c r="K6109" s="40"/>
      <c r="L6109" s="35"/>
    </row>
    <row r="6110" hidden="1">
      <c r="A6110" s="98">
        <v>44240.0</v>
      </c>
      <c r="B6110" s="99" t="s">
        <v>120</v>
      </c>
      <c r="C6110" s="11"/>
      <c r="D6110" s="11"/>
      <c r="E6110" s="10">
        <v>89.8</v>
      </c>
      <c r="F6110" s="11"/>
      <c r="G6110" s="4">
        <v>4.0</v>
      </c>
      <c r="H6110" s="5">
        <v>155.0</v>
      </c>
      <c r="I6110" s="12">
        <f>if(H6110&lt;0,-H6110/(-H6110+100),100/(H6110+100))/(if(H6110&lt;0,-H6110/(-H6110+100),100/(H6110+100))+if(H6111&lt;0,-H6111/(-H6111+100),100/(H6111+100)))</f>
        <v>0.3761673024</v>
      </c>
      <c r="J6110" s="5">
        <v>80.0</v>
      </c>
      <c r="K6110" s="14">
        <f>IF(C6110&lt;&gt;"",IF(C6110+G6110&gt;0,C6110+G6110,""),IF(G6110-C6111&gt;0,G6110-C6111,""))</f>
        <v>1.6</v>
      </c>
      <c r="L6110" s="15">
        <f>if(K6110&lt;&gt;"",if(J6111-J6110&lt;G6110,1,if(G6110=J6111-J6110,"Push",0)),"")</f>
        <v>1</v>
      </c>
      <c r="M6110" s="93">
        <f t="shared" ref="M6110:V6110" si="563">IF($C6110&lt;&gt;"",IF($C6110+$G6110-M$5435&gt;0,$C6110+$G6110-M$5435,""),IF($G6110-$C6111-M$5435&gt;0,$G6110-$C6111-M$5435,""))</f>
        <v>5.1</v>
      </c>
      <c r="N6110" s="93" t="str">
        <f t="shared" si="563"/>
        <v/>
      </c>
      <c r="O6110" s="93">
        <f t="shared" si="563"/>
        <v>6</v>
      </c>
      <c r="P6110" s="93" t="str">
        <f t="shared" si="563"/>
        <v/>
      </c>
      <c r="Q6110" s="93" t="str">
        <f t="shared" si="563"/>
        <v/>
      </c>
      <c r="R6110" s="93">
        <f t="shared" si="563"/>
        <v>2.1</v>
      </c>
      <c r="S6110" s="93">
        <f t="shared" si="563"/>
        <v>2.5</v>
      </c>
      <c r="T6110" s="93">
        <f t="shared" si="563"/>
        <v>1</v>
      </c>
      <c r="U6110" s="93">
        <f t="shared" si="563"/>
        <v>1.7</v>
      </c>
      <c r="V6110" s="93">
        <f t="shared" si="563"/>
        <v>4.2</v>
      </c>
      <c r="W6110" s="93" t="str">
        <f>if(or(B6110="CBU",B6110="CHIC",B6110="DXST",B6110="GCU",B6110="NMSU",B6110="PORT",B6110="SEA",B6110="TAR",B6110="UTRGV",B6110="UVU"),K6110,if(or(B6110="CAM",B6110="CHSO",B6110="GWEB",B6110="HAMP",B6110="HP",B6110="LONG",B6110="PRES",B6110="RAD",B6110="SCUP",B6110="UNCA",B6110="WIN",B6110="BELL",B6110="FGCU",B6110="JAX",B6110="KENN",B6110="LIB",B6110="LIP",B6110="STET",B6110="UNA",B6110="UNF",B6110="APP",B6110="ARST",B6110="CCAR",B6110="GAST",B6110="GASO",B6110="TROY",B6110="TXST",B6110="UALR",B6110="ULL",B6110="ULM",B6110="USA",B6110="UTA"),K6111,""))</f>
        <v/>
      </c>
    </row>
    <row r="6111" hidden="1">
      <c r="B6111" s="100" t="s">
        <v>114</v>
      </c>
      <c r="C6111" s="22">
        <v>2.4</v>
      </c>
      <c r="D6111" s="101">
        <v>0.596</v>
      </c>
      <c r="F6111" s="22"/>
      <c r="G6111" s="4">
        <v>-4.0</v>
      </c>
      <c r="H6111" s="5">
        <v>-186.0</v>
      </c>
      <c r="I6111" s="12">
        <f>if(H6111&lt;0,-H6111/(-H6111+100),100/(H6111+100))/(if(H6111&lt;0,-H6111/(-H6111+100),100/(H6111+100))+if(H6110&lt;0,-H6110/(-H6110+100),100/(H6110+100)))</f>
        <v>0.6238326976</v>
      </c>
      <c r="J6111" s="5">
        <v>72.0</v>
      </c>
      <c r="K6111" s="23" t="str">
        <f>IF(C6111&lt;&gt;"",IF(C6111+G6111&gt;0,C6111+G6111,""),IF(G6111-C6110&gt;0,G6111-C6110,""))</f>
        <v/>
      </c>
      <c r="L6111" s="15" t="str">
        <f>if(K6111&lt;&gt;"",if(J6110-J6111&lt;G6111,1,if(G6111=J6110-J6111,"Push",0)),"")</f>
        <v/>
      </c>
      <c r="M6111" s="93" t="str">
        <f t="shared" ref="M6111:V6111" si="564">IF($C6111&lt;&gt;"",IF($C6111+$G6111+M$5435&gt;0,$C6111+$G6111+M$5435,""),IF($G6111-$C6110+M$5435&gt;0,$G6111-$C6110+M$5435,""))</f>
        <v/>
      </c>
      <c r="N6111" s="93">
        <f t="shared" si="564"/>
        <v>3.3</v>
      </c>
      <c r="O6111" s="93" t="str">
        <f t="shared" si="564"/>
        <v/>
      </c>
      <c r="P6111" s="93">
        <f t="shared" si="564"/>
        <v>2.7</v>
      </c>
      <c r="Q6111" s="93">
        <f t="shared" si="564"/>
        <v>2.6</v>
      </c>
      <c r="R6111" s="93" t="str">
        <f t="shared" si="564"/>
        <v/>
      </c>
      <c r="S6111" s="93" t="str">
        <f t="shared" si="564"/>
        <v/>
      </c>
      <c r="T6111" s="93" t="str">
        <f t="shared" si="564"/>
        <v/>
      </c>
      <c r="U6111" s="93" t="str">
        <f t="shared" si="564"/>
        <v/>
      </c>
      <c r="V6111" s="93" t="str">
        <f t="shared" si="564"/>
        <v/>
      </c>
      <c r="W6111" s="93" t="str">
        <f>if(or(B6111="CBU",B6111="CHIC",B6111="DXST",B6111="GCU",B6111="NMSU",B6111="PORT",B6111="SEA",B6111="TAR",B6111="UTRGV",B6111="UVU"),K6111,if(or(B6111="CAM",B6111="CHSO",B6111="GWEB",B6111="HAMP",B6111="HP",B6111="LONG",B6111="PRES",B6111="RAD",B6111="SCUP",B6111="UNCA",B6111="WIN",B6111="BELL",B6111="FGCU",B6111="JAX",B6111="KENN",B6111="LIB",B6111="LIP",B6111="STET",B6111="UNA",B6111="UNF",B6111="APP",B6111="ARST",B6111="CCAR",B6111="GAST",B6111="GASO",B6111="TROY",B6111="TXST",B6111="UALR",B6111="ULL",B6111="ULM",B6111="USA",B6111="UTA"),K6110,""))</f>
        <v/>
      </c>
    </row>
    <row r="6112" hidden="1">
      <c r="A6112" s="98">
        <v>44240.0</v>
      </c>
      <c r="B6112" s="102" t="s">
        <v>108</v>
      </c>
      <c r="C6112" s="11"/>
      <c r="D6112" s="11"/>
      <c r="E6112" s="10">
        <v>86.5</v>
      </c>
      <c r="F6112" s="11"/>
      <c r="G6112" s="4">
        <v>6.5</v>
      </c>
      <c r="H6112" s="5">
        <v>235.0</v>
      </c>
      <c r="I6112" s="12">
        <f>if(H6112&lt;0,-H6112/(-H6112+100),100/(H6112+100))/(if(H6112&lt;0,-H6112/(-H6112+100),100/(H6112+100))+if(H6113&lt;0,-H6113/(-H6113+100),100/(H6113+100)))</f>
        <v>0.2871810133</v>
      </c>
      <c r="J6112" s="5">
        <v>59.0</v>
      </c>
      <c r="K6112" s="14">
        <f>IF(C6112&lt;&gt;"",IF(C6112+G6112&gt;0,C6112+G6112,""),IF(G6112-C6113&gt;0,G6112-C6113,""))</f>
        <v>0.9</v>
      </c>
      <c r="L6112" s="15">
        <f>if(K6112&lt;&gt;"",if(J6113-J6112&lt;G6112,1,if(G6112=J6113-J6112,"Push",0)),"")</f>
        <v>0</v>
      </c>
      <c r="M6112" s="93">
        <f t="shared" ref="M6112:V6112" si="565">IF($C6112&lt;&gt;"",IF($C6112+$G6112-M$5435&gt;0,$C6112+$G6112-M$5435,""),IF($G6112-$C6113-M$5435&gt;0,$G6112-$C6113-M$5435,""))</f>
        <v>4.4</v>
      </c>
      <c r="N6112" s="93" t="str">
        <f t="shared" si="565"/>
        <v/>
      </c>
      <c r="O6112" s="93">
        <f t="shared" si="565"/>
        <v>5.3</v>
      </c>
      <c r="P6112" s="93" t="str">
        <f t="shared" si="565"/>
        <v/>
      </c>
      <c r="Q6112" s="93" t="str">
        <f t="shared" si="565"/>
        <v/>
      </c>
      <c r="R6112" s="93">
        <f t="shared" si="565"/>
        <v>1.4</v>
      </c>
      <c r="S6112" s="93">
        <f t="shared" si="565"/>
        <v>1.8</v>
      </c>
      <c r="T6112" s="93">
        <f t="shared" si="565"/>
        <v>0.3</v>
      </c>
      <c r="U6112" s="93">
        <f t="shared" si="565"/>
        <v>1</v>
      </c>
      <c r="V6112" s="93">
        <f t="shared" si="565"/>
        <v>3.5</v>
      </c>
      <c r="W6112" s="93" t="str">
        <f>if(or(B6112="CBU",B6112="CHIC",B6112="DXST",B6112="GCU",B6112="NMSU",B6112="PORT",B6112="SEA",B6112="TAR",B6112="UTRGV",B6112="UVU"),K6112,if(or(B6112="CAM",B6112="CHSO",B6112="GWEB",B6112="HAMP",B6112="HP",B6112="LONG",B6112="PRES",B6112="RAD",B6112="SCUP",B6112="UNCA",B6112="WIN",B6112="BELL",B6112="FGCU",B6112="JAX",B6112="KENN",B6112="LIB",B6112="LIP",B6112="STET",B6112="UNA",B6112="UNF",B6112="APP",B6112="ARST",B6112="CCAR",B6112="GAST",B6112="GASO",B6112="TROY",B6112="TXST",B6112="UALR",B6112="ULL",B6112="ULM",B6112="USA",B6112="UTA"),K6113,""))</f>
        <v/>
      </c>
    </row>
    <row r="6113" hidden="1">
      <c r="B6113" s="97" t="s">
        <v>90</v>
      </c>
      <c r="C6113" s="22">
        <v>5.6</v>
      </c>
      <c r="D6113" s="101">
        <v>0.712</v>
      </c>
      <c r="F6113" s="22"/>
      <c r="G6113" s="4">
        <v>-6.5</v>
      </c>
      <c r="H6113" s="5">
        <v>-286.0</v>
      </c>
      <c r="I6113" s="12">
        <f>if(H6113&lt;0,-H6113/(-H6113+100),100/(H6113+100))/(if(H6113&lt;0,-H6113/(-H6113+100),100/(H6113+100))+if(H6112&lt;0,-H6112/(-H6112+100),100/(H6112+100)))</f>
        <v>0.7128189867</v>
      </c>
      <c r="J6113" s="5">
        <v>78.0</v>
      </c>
      <c r="K6113" s="23" t="str">
        <f>IF(C6113&lt;&gt;"",IF(C6113+G6113&gt;0,C6113+G6113,""),IF(G6113-C6112&gt;0,G6113-C6112,""))</f>
        <v/>
      </c>
      <c r="L6113" s="15" t="str">
        <f>if(K6113&lt;&gt;"",if(J6112-J6113&lt;G6113,1,if(G6113=J6112-J6113,"Push",0)),"")</f>
        <v/>
      </c>
      <c r="M6113" s="93" t="str">
        <f t="shared" ref="M6113:V6113" si="566">IF($C6113&lt;&gt;"",IF($C6113+$G6113+M$5435&gt;0,$C6113+$G6113+M$5435,""),IF($G6113-$C6112+M$5435&gt;0,$G6113-$C6112+M$5435,""))</f>
        <v/>
      </c>
      <c r="N6113" s="93">
        <f t="shared" si="566"/>
        <v>4</v>
      </c>
      <c r="O6113" s="93" t="str">
        <f t="shared" si="566"/>
        <v/>
      </c>
      <c r="P6113" s="93">
        <f t="shared" si="566"/>
        <v>3.4</v>
      </c>
      <c r="Q6113" s="93">
        <f t="shared" si="566"/>
        <v>3.3</v>
      </c>
      <c r="R6113" s="93" t="str">
        <f t="shared" si="566"/>
        <v/>
      </c>
      <c r="S6113" s="93" t="str">
        <f t="shared" si="566"/>
        <v/>
      </c>
      <c r="T6113" s="93" t="str">
        <f t="shared" si="566"/>
        <v/>
      </c>
      <c r="U6113" s="93" t="str">
        <f t="shared" si="566"/>
        <v/>
      </c>
      <c r="V6113" s="93" t="str">
        <f t="shared" si="566"/>
        <v/>
      </c>
      <c r="W6113" s="93" t="str">
        <f>if(or(B6113="CBU",B6113="CHIC",B6113="DXST",B6113="GCU",B6113="NMSU",B6113="PORT",B6113="SEA",B6113="TAR",B6113="UTRGV",B6113="UVU"),K6113,if(or(B6113="CAM",B6113="CHSO",B6113="GWEB",B6113="HAMP",B6113="HP",B6113="LONG",B6113="PRES",B6113="RAD",B6113="SCUP",B6113="UNCA",B6113="WIN",B6113="BELL",B6113="FGCU",B6113="JAX",B6113="KENN",B6113="LIB",B6113="LIP",B6113="STET",B6113="UNA",B6113="UNF",B6113="APP",B6113="ARST",B6113="CCAR",B6113="GAST",B6113="GASO",B6113="TROY",B6113="TXST",B6113="UALR",B6113="ULL",B6113="ULM",B6113="USA",B6113="UTA"),K6112,""))</f>
        <v/>
      </c>
    </row>
    <row r="6114" hidden="1">
      <c r="A6114" s="98">
        <v>44240.0</v>
      </c>
      <c r="B6114" s="102" t="s">
        <v>170</v>
      </c>
      <c r="C6114" s="11"/>
      <c r="D6114" s="11"/>
      <c r="E6114" s="10">
        <v>69.9</v>
      </c>
      <c r="F6114" s="11"/>
      <c r="G6114" s="4">
        <v>13.5</v>
      </c>
      <c r="H6114" s="5">
        <v>700.0</v>
      </c>
      <c r="I6114" s="12">
        <f>if(H6114&lt;0,-H6114/(-H6114+100),100/(H6114+100))/(if(H6114&lt;0,-H6114/(-H6114+100),100/(H6114+100))+if(H6115&lt;0,-H6115/(-H6115+100),100/(H6115+100)))</f>
        <v>0.1198815984</v>
      </c>
      <c r="J6114" s="5">
        <v>85.0</v>
      </c>
      <c r="K6114" s="14">
        <f>IF(C6114&lt;&gt;"",IF(C6114+G6114&gt;0,C6114+G6114,""),IF(G6114-C6115&gt;0,G6114-C6115,""))</f>
        <v>1.4</v>
      </c>
      <c r="L6114" s="15">
        <f>if(K6114&lt;&gt;"",if(J6115-J6114&lt;G6114,1,if(G6114=J6115-J6114,"Push",0)),"")</f>
        <v>1</v>
      </c>
      <c r="M6114" s="93">
        <f t="shared" ref="M6114:V6114" si="567">IF($C6114&lt;&gt;"",IF($C6114+$G6114-M$5435&gt;0,$C6114+$G6114-M$5435,""),IF($G6114-$C6115-M$5435&gt;0,$G6114-$C6115-M$5435,""))</f>
        <v>4.9</v>
      </c>
      <c r="N6114" s="93" t="str">
        <f t="shared" si="567"/>
        <v/>
      </c>
      <c r="O6114" s="93">
        <f t="shared" si="567"/>
        <v>5.8</v>
      </c>
      <c r="P6114" s="93" t="str">
        <f t="shared" si="567"/>
        <v/>
      </c>
      <c r="Q6114" s="93" t="str">
        <f t="shared" si="567"/>
        <v/>
      </c>
      <c r="R6114" s="93">
        <f t="shared" si="567"/>
        <v>1.9</v>
      </c>
      <c r="S6114" s="93">
        <f t="shared" si="567"/>
        <v>2.3</v>
      </c>
      <c r="T6114" s="93">
        <f t="shared" si="567"/>
        <v>0.8</v>
      </c>
      <c r="U6114" s="93">
        <f t="shared" si="567"/>
        <v>1.5</v>
      </c>
      <c r="V6114" s="93">
        <f t="shared" si="567"/>
        <v>4</v>
      </c>
      <c r="W6114" s="93" t="str">
        <f>if(or(B6114="CBU",B6114="CHIC",B6114="DXST",B6114="GCU",B6114="NMSU",B6114="PORT",B6114="SEA",B6114="TAR",B6114="UTRGV",B6114="UVU"),K6114,if(or(B6114="CAM",B6114="CHSO",B6114="GWEB",B6114="HAMP",B6114="HP",B6114="LONG",B6114="PRES",B6114="RAD",B6114="SCUP",B6114="UNCA",B6114="WIN",B6114="BELL",B6114="FGCU",B6114="JAX",B6114="KENN",B6114="LIB",B6114="LIP",B6114="STET",B6114="UNA",B6114="UNF",B6114="APP",B6114="ARST",B6114="CCAR",B6114="GAST",B6114="GASO",B6114="TROY",B6114="TXST",B6114="UALR",B6114="ULL",B6114="ULM",B6114="USA",B6114="UTA"),K6115,""))</f>
        <v/>
      </c>
    </row>
    <row r="6115" hidden="1">
      <c r="B6115" s="97" t="s">
        <v>334</v>
      </c>
      <c r="C6115" s="22">
        <v>12.1</v>
      </c>
      <c r="D6115" s="101">
        <v>0.864</v>
      </c>
      <c r="F6115" s="22"/>
      <c r="G6115" s="4">
        <v>-13.5</v>
      </c>
      <c r="H6115" s="5">
        <v>-1115.0</v>
      </c>
      <c r="I6115" s="12">
        <f>if(H6115&lt;0,-H6115/(-H6115+100),100/(H6115+100))/(if(H6115&lt;0,-H6115/(-H6115+100),100/(H6115+100))+if(H6114&lt;0,-H6114/(-H6114+100),100/(H6114+100)))</f>
        <v>0.8801184016</v>
      </c>
      <c r="J6115" s="5">
        <v>92.0</v>
      </c>
      <c r="K6115" s="23" t="str">
        <f>IF(C6115&lt;&gt;"",IF(C6115+G6115&gt;0,C6115+G6115,""),IF(G6115-C6114&gt;0,G6115-C6114,""))</f>
        <v/>
      </c>
      <c r="L6115" s="15" t="str">
        <f>if(K6115&lt;&gt;"",if(J6114-J6115&lt;G6115,1,if(G6115=J6114-J6115,"Push",0)),"")</f>
        <v/>
      </c>
      <c r="M6115" s="93" t="str">
        <f t="shared" ref="M6115:V6115" si="568">IF($C6115&lt;&gt;"",IF($C6115+$G6115+M$5435&gt;0,$C6115+$G6115+M$5435,""),IF($G6115-$C6114+M$5435&gt;0,$G6115-$C6114+M$5435,""))</f>
        <v/>
      </c>
      <c r="N6115" s="93">
        <f t="shared" si="568"/>
        <v>3.5</v>
      </c>
      <c r="O6115" s="93" t="str">
        <f t="shared" si="568"/>
        <v/>
      </c>
      <c r="P6115" s="93">
        <f t="shared" si="568"/>
        <v>2.9</v>
      </c>
      <c r="Q6115" s="93">
        <f t="shared" si="568"/>
        <v>2.8</v>
      </c>
      <c r="R6115" s="93" t="str">
        <f t="shared" si="568"/>
        <v/>
      </c>
      <c r="S6115" s="93" t="str">
        <f t="shared" si="568"/>
        <v/>
      </c>
      <c r="T6115" s="93" t="str">
        <f t="shared" si="568"/>
        <v/>
      </c>
      <c r="U6115" s="93" t="str">
        <f t="shared" si="568"/>
        <v/>
      </c>
      <c r="V6115" s="93" t="str">
        <f t="shared" si="568"/>
        <v/>
      </c>
      <c r="W6115" s="93" t="str">
        <f>if(or(B6115="CBU",B6115="CHIC",B6115="DXST",B6115="GCU",B6115="NMSU",B6115="PORT",B6115="SEA",B6115="TAR",B6115="UTRGV",B6115="UVU"),K6115,if(or(B6115="CAM",B6115="CHSO",B6115="GWEB",B6115="HAMP",B6115="HP",B6115="LONG",B6115="PRES",B6115="RAD",B6115="SCUP",B6115="UNCA",B6115="WIN",B6115="BELL",B6115="FGCU",B6115="JAX",B6115="KENN",B6115="LIB",B6115="LIP",B6115="STET",B6115="UNA",B6115="UNF",B6115="APP",B6115="ARST",B6115="CCAR",B6115="GAST",B6115="GASO",B6115="TROY",B6115="TXST",B6115="UALR",B6115="ULL",B6115="ULM",B6115="USA",B6115="UTA"),K6114,""))</f>
        <v/>
      </c>
    </row>
    <row r="6116" hidden="1">
      <c r="A6116" s="98">
        <v>44240.0</v>
      </c>
      <c r="B6116" s="102" t="s">
        <v>228</v>
      </c>
      <c r="C6116" s="11"/>
      <c r="D6116" s="11"/>
      <c r="E6116" s="10">
        <v>50.9</v>
      </c>
      <c r="F6116" s="11"/>
      <c r="G6116" s="4">
        <v>10.0</v>
      </c>
      <c r="H6116" s="5">
        <v>410.0</v>
      </c>
      <c r="I6116" s="12">
        <f>if(H6116&lt;0,-H6116/(-H6116+100),100/(H6116+100))/(if(H6116&lt;0,-H6116/(-H6116+100),100/(H6116+100))+if(H6117&lt;0,-H6117/(-H6117+100),100/(H6117+100)))</f>
        <v>0.1877133106</v>
      </c>
      <c r="J6116" s="5">
        <v>66.0</v>
      </c>
      <c r="K6116" s="14">
        <f>IF(C6116&lt;&gt;"",IF(C6116+G6116&gt;0,C6116+G6116,""),IF(G6116-C6117&gt;0,G6116-C6117,""))</f>
        <v>3.6</v>
      </c>
      <c r="L6116" s="15">
        <f>if(K6116&lt;&gt;"",if(J6117-J6116&lt;G6116,1,if(G6116=J6117-J6116,"Push",0)),"")</f>
        <v>1</v>
      </c>
      <c r="M6116" s="93">
        <f t="shared" ref="M6116:V6116" si="569">IF($C6116&lt;&gt;"",IF($C6116+$G6116-M$5435&gt;0,$C6116+$G6116-M$5435,""),IF($G6116-$C6117-M$5435&gt;0,$G6116-$C6117-M$5435,""))</f>
        <v>7.1</v>
      </c>
      <c r="N6116" s="93" t="str">
        <f t="shared" si="569"/>
        <v/>
      </c>
      <c r="O6116" s="93">
        <f t="shared" si="569"/>
        <v>8</v>
      </c>
      <c r="P6116" s="93" t="str">
        <f t="shared" si="569"/>
        <v/>
      </c>
      <c r="Q6116" s="93" t="str">
        <f t="shared" si="569"/>
        <v/>
      </c>
      <c r="R6116" s="93">
        <f t="shared" si="569"/>
        <v>4.1</v>
      </c>
      <c r="S6116" s="93">
        <f t="shared" si="569"/>
        <v>4.5</v>
      </c>
      <c r="T6116" s="93">
        <f t="shared" si="569"/>
        <v>3</v>
      </c>
      <c r="U6116" s="93">
        <f t="shared" si="569"/>
        <v>3.7</v>
      </c>
      <c r="V6116" s="93">
        <f t="shared" si="569"/>
        <v>6.2</v>
      </c>
      <c r="W6116" s="93" t="str">
        <f>if(or(B6116="CBU",B6116="CHIC",B6116="DXST",B6116="GCU",B6116="NMSU",B6116="PORT",B6116="SEA",B6116="TAR",B6116="UTRGV",B6116="UVU"),K6116,if(or(B6116="CAM",B6116="CHSO",B6116="GWEB",B6116="HAMP",B6116="HP",B6116="LONG",B6116="PRES",B6116="RAD",B6116="SCUP",B6116="UNCA",B6116="WIN",B6116="BELL",B6116="FGCU",B6116="JAX",B6116="KENN",B6116="LIB",B6116="LIP",B6116="STET",B6116="UNA",B6116="UNF",B6116="APP",B6116="ARST",B6116="CCAR",B6116="GAST",B6116="GASO",B6116="TROY",B6116="TXST",B6116="UALR",B6116="ULL",B6116="ULM",B6116="USA",B6116="UTA"),K6117,""))</f>
        <v/>
      </c>
    </row>
    <row r="6117" hidden="1">
      <c r="B6117" s="97" t="s">
        <v>188</v>
      </c>
      <c r="C6117" s="22">
        <v>6.4</v>
      </c>
      <c r="D6117" s="101">
        <v>0.715</v>
      </c>
      <c r="F6117" s="22"/>
      <c r="G6117" s="4">
        <v>-10.0</v>
      </c>
      <c r="H6117" s="5">
        <v>-560.0</v>
      </c>
      <c r="I6117" s="12">
        <f>if(H6117&lt;0,-H6117/(-H6117+100),100/(H6117+100))/(if(H6117&lt;0,-H6117/(-H6117+100),100/(H6117+100))+if(H6116&lt;0,-H6116/(-H6116+100),100/(H6116+100)))</f>
        <v>0.8122866894</v>
      </c>
      <c r="J6117" s="5">
        <v>70.0</v>
      </c>
      <c r="K6117" s="23" t="str">
        <f>IF(C6117&lt;&gt;"",IF(C6117+G6117&gt;0,C6117+G6117,""),IF(G6117-C6116&gt;0,G6117-C6116,""))</f>
        <v/>
      </c>
      <c r="L6117" s="15" t="str">
        <f>if(K6117&lt;&gt;"",if(J6116-J6117&lt;G6117,1,if(G6117=J6116-J6117,"Push",0)),"")</f>
        <v/>
      </c>
      <c r="M6117" s="93" t="str">
        <f t="shared" ref="M6117:V6117" si="570">IF($C6117&lt;&gt;"",IF($C6117+$G6117+M$5435&gt;0,$C6117+$G6117+M$5435,""),IF($G6117-$C6116+M$5435&gt;0,$G6117-$C6116+M$5435,""))</f>
        <v/>
      </c>
      <c r="N6117" s="93">
        <f t="shared" si="570"/>
        <v>1.3</v>
      </c>
      <c r="O6117" s="93" t="str">
        <f t="shared" si="570"/>
        <v/>
      </c>
      <c r="P6117" s="93">
        <f t="shared" si="570"/>
        <v>0.7</v>
      </c>
      <c r="Q6117" s="93">
        <f t="shared" si="570"/>
        <v>0.6</v>
      </c>
      <c r="R6117" s="93" t="str">
        <f t="shared" si="570"/>
        <v/>
      </c>
      <c r="S6117" s="93" t="str">
        <f t="shared" si="570"/>
        <v/>
      </c>
      <c r="T6117" s="93" t="str">
        <f t="shared" si="570"/>
        <v/>
      </c>
      <c r="U6117" s="93" t="str">
        <f t="shared" si="570"/>
        <v/>
      </c>
      <c r="V6117" s="93" t="str">
        <f t="shared" si="570"/>
        <v/>
      </c>
      <c r="W6117" s="93" t="str">
        <f>if(or(B6117="CBU",B6117="CHIC",B6117="DXST",B6117="GCU",B6117="NMSU",B6117="PORT",B6117="SEA",B6117="TAR",B6117="UTRGV",B6117="UVU"),K6117,if(or(B6117="CAM",B6117="CHSO",B6117="GWEB",B6117="HAMP",B6117="HP",B6117="LONG",B6117="PRES",B6117="RAD",B6117="SCUP",B6117="UNCA",B6117="WIN",B6117="BELL",B6117="FGCU",B6117="JAX",B6117="KENN",B6117="LIB",B6117="LIP",B6117="STET",B6117="UNA",B6117="UNF",B6117="APP",B6117="ARST",B6117="CCAR",B6117="GAST",B6117="GASO",B6117="TROY",B6117="TXST",B6117="UALR",B6117="ULL",B6117="ULM",B6117="USA",B6117="UTA"),K6116,""))</f>
        <v/>
      </c>
    </row>
    <row r="6118" hidden="1">
      <c r="A6118" s="98">
        <v>44240.0</v>
      </c>
      <c r="B6118" s="102" t="s">
        <v>48</v>
      </c>
      <c r="C6118" s="11"/>
      <c r="D6118" s="11"/>
      <c r="E6118" s="10">
        <v>50.1</v>
      </c>
      <c r="F6118" s="11"/>
      <c r="G6118" s="4">
        <v>13.5</v>
      </c>
      <c r="H6118" s="5">
        <v>700.0</v>
      </c>
      <c r="I6118" s="12">
        <f>if(H6118&lt;0,-H6118/(-H6118+100),100/(H6118+100))/(if(H6118&lt;0,-H6118/(-H6118+100),100/(H6118+100))+if(H6119&lt;0,-H6119/(-H6119+100),100/(H6119+100)))</f>
        <v>0.1198815984</v>
      </c>
      <c r="J6118" s="5">
        <v>60.0</v>
      </c>
      <c r="K6118" s="14" t="str">
        <f>IF(C6118&lt;&gt;"",IF(C6118+G6118&gt;0,C6118+G6118,""),IF(G6118-C6119&gt;0,G6118-C6119,""))</f>
        <v/>
      </c>
      <c r="L6118" s="15" t="str">
        <f>if(K6118&lt;&gt;"",if(J6119-J6118&lt;G6118,1,if(G6118=J6119-J6118,"Push",0)),"")</f>
        <v/>
      </c>
      <c r="M6118" s="93">
        <f t="shared" ref="M6118:V6118" si="571">IF($C6118&lt;&gt;"",IF($C6118+$G6118-M$5435&gt;0,$C6118+$G6118-M$5435,""),IF($G6118-$C6119-M$5435&gt;0,$G6118-$C6119-M$5435,""))</f>
        <v>0.6</v>
      </c>
      <c r="N6118" s="93" t="str">
        <f t="shared" si="571"/>
        <v/>
      </c>
      <c r="O6118" s="93">
        <f t="shared" si="571"/>
        <v>1.5</v>
      </c>
      <c r="P6118" s="93" t="str">
        <f t="shared" si="571"/>
        <v/>
      </c>
      <c r="Q6118" s="93" t="str">
        <f t="shared" si="571"/>
        <v/>
      </c>
      <c r="R6118" s="93" t="str">
        <f t="shared" si="571"/>
        <v/>
      </c>
      <c r="S6118" s="93" t="str">
        <f t="shared" si="571"/>
        <v/>
      </c>
      <c r="T6118" s="93" t="str">
        <f t="shared" si="571"/>
        <v/>
      </c>
      <c r="U6118" s="93" t="str">
        <f t="shared" si="571"/>
        <v/>
      </c>
      <c r="V6118" s="93" t="str">
        <f t="shared" si="571"/>
        <v/>
      </c>
      <c r="W6118" s="93" t="str">
        <f>if(or(B6118="CBU",B6118="CHIC",B6118="DXST",B6118="GCU",B6118="NMSU",B6118="PORT",B6118="SEA",B6118="TAR",B6118="UTRGV",B6118="UVU"),K6118,if(or(B6118="CAM",B6118="CHSO",B6118="GWEB",B6118="HAMP",B6118="HP",B6118="LONG",B6118="PRES",B6118="RAD",B6118="SCUP",B6118="UNCA",B6118="WIN",B6118="BELL",B6118="FGCU",B6118="JAX",B6118="KENN",B6118="LIB",B6118="LIP",B6118="STET",B6118="UNA",B6118="UNF",B6118="APP",B6118="ARST",B6118="CCAR",B6118="GAST",B6118="GASO",B6118="TROY",B6118="TXST",B6118="UALR",B6118="ULL",B6118="ULM",B6118="USA",B6118="UTA"),K6119,""))</f>
        <v/>
      </c>
    </row>
    <row r="6119" hidden="1">
      <c r="B6119" s="97" t="s">
        <v>67</v>
      </c>
      <c r="C6119" s="22">
        <v>16.4</v>
      </c>
      <c r="D6119" s="101">
        <v>0.926</v>
      </c>
      <c r="F6119" s="22"/>
      <c r="G6119" s="4">
        <v>-13.5</v>
      </c>
      <c r="H6119" s="5">
        <v>-1115.0</v>
      </c>
      <c r="I6119" s="12">
        <f>if(H6119&lt;0,-H6119/(-H6119+100),100/(H6119+100))/(if(H6119&lt;0,-H6119/(-H6119+100),100/(H6119+100))+if(H6118&lt;0,-H6118/(-H6118+100),100/(H6118+100)))</f>
        <v>0.8801184016</v>
      </c>
      <c r="J6119" s="5">
        <v>67.0</v>
      </c>
      <c r="K6119" s="23">
        <f>IF(C6119&lt;&gt;"",IF(C6119+G6119&gt;0,C6119+G6119,""),IF(G6119-C6118&gt;0,G6119-C6118,""))</f>
        <v>2.9</v>
      </c>
      <c r="L6119" s="15">
        <f>if(K6119&lt;&gt;"",if(J6118-J6119&lt;G6119,1,if(G6119=J6118-J6119,"Push",0)),"")</f>
        <v>0</v>
      </c>
      <c r="M6119" s="93" t="str">
        <f t="shared" ref="M6119:V6119" si="572">IF($C6119&lt;&gt;"",IF($C6119+$G6119+M$5435&gt;0,$C6119+$G6119+M$5435,""),IF($G6119-$C6118+M$5435&gt;0,$G6119-$C6118+M$5435,""))</f>
        <v/>
      </c>
      <c r="N6119" s="93">
        <f t="shared" si="572"/>
        <v>7.8</v>
      </c>
      <c r="O6119" s="93" t="str">
        <f t="shared" si="572"/>
        <v/>
      </c>
      <c r="P6119" s="93">
        <f t="shared" si="572"/>
        <v>7.2</v>
      </c>
      <c r="Q6119" s="93">
        <f t="shared" si="572"/>
        <v>7.1</v>
      </c>
      <c r="R6119" s="93">
        <f t="shared" si="572"/>
        <v>2.4</v>
      </c>
      <c r="S6119" s="93">
        <f t="shared" si="572"/>
        <v>2</v>
      </c>
      <c r="T6119" s="93">
        <f t="shared" si="572"/>
        <v>3.5</v>
      </c>
      <c r="U6119" s="93">
        <f t="shared" si="572"/>
        <v>2.8</v>
      </c>
      <c r="V6119" s="93">
        <f t="shared" si="572"/>
        <v>0.3</v>
      </c>
      <c r="W6119" s="93" t="str">
        <f>if(or(B6119="CBU",B6119="CHIC",B6119="DXST",B6119="GCU",B6119="NMSU",B6119="PORT",B6119="SEA",B6119="TAR",B6119="UTRGV",B6119="UVU"),K6119,if(or(B6119="CAM",B6119="CHSO",B6119="GWEB",B6119="HAMP",B6119="HP",B6119="LONG",B6119="PRES",B6119="RAD",B6119="SCUP",B6119="UNCA",B6119="WIN",B6119="BELL",B6119="FGCU",B6119="JAX",B6119="KENN",B6119="LIB",B6119="LIP",B6119="STET",B6119="UNA",B6119="UNF",B6119="APP",B6119="ARST",B6119="CCAR",B6119="GAST",B6119="GASO",B6119="TROY",B6119="TXST",B6119="UALR",B6119="ULL",B6119="ULM",B6119="USA",B6119="UTA"),K6118,""))</f>
        <v/>
      </c>
    </row>
    <row r="6120" hidden="1">
      <c r="A6120" s="104">
        <v>44240.0</v>
      </c>
      <c r="B6120" s="105" t="s">
        <v>159</v>
      </c>
      <c r="C6120" s="30"/>
      <c r="D6120" s="30"/>
      <c r="E6120" s="29">
        <v>42.2</v>
      </c>
      <c r="F6120" s="30"/>
      <c r="G6120" s="68"/>
      <c r="H6120" s="31"/>
      <c r="I6120" s="32"/>
      <c r="J6120" s="41">
        <v>81.0</v>
      </c>
      <c r="K6120" s="34"/>
      <c r="L6120" s="35"/>
    </row>
    <row r="6121" hidden="1">
      <c r="B6121" s="106" t="s">
        <v>412</v>
      </c>
      <c r="C6121" s="39">
        <v>1.6</v>
      </c>
      <c r="D6121" s="107">
        <v>0.558</v>
      </c>
      <c r="F6121" s="39"/>
      <c r="G6121" s="68"/>
      <c r="H6121" s="31"/>
      <c r="I6121" s="32"/>
      <c r="J6121" s="41">
        <v>88.0</v>
      </c>
      <c r="K6121" s="40"/>
      <c r="L6121" s="35"/>
    </row>
    <row r="6122" hidden="1">
      <c r="A6122" s="98">
        <v>44240.0</v>
      </c>
      <c r="B6122" s="102" t="s">
        <v>347</v>
      </c>
      <c r="C6122" s="11"/>
      <c r="D6122" s="11"/>
      <c r="E6122" s="10">
        <v>92.5</v>
      </c>
      <c r="F6122" s="11"/>
      <c r="G6122" s="4">
        <v>3.5</v>
      </c>
      <c r="H6122" s="5">
        <v>135.0</v>
      </c>
      <c r="I6122" s="12">
        <f>if(H6122&lt;0,-H6122/(-H6122+100),100/(H6122+100))/(if(H6122&lt;0,-H6122/(-H6122+100),100/(H6122+100))+if(H6123&lt;0,-H6123/(-H6123+100),100/(H6123+100)))</f>
        <v>0.4093890777</v>
      </c>
      <c r="J6122" s="5">
        <v>91.0</v>
      </c>
      <c r="K6122" s="14">
        <f>IF(C6122&lt;&gt;"",IF(C6122+G6122&gt;0,C6122+G6122,""),IF(G6122-C6123&gt;0,G6122-C6123,""))</f>
        <v>0.3</v>
      </c>
      <c r="L6122" s="15">
        <f>if(K6122&lt;&gt;"",if(J6123-J6122&lt;G6122,1,if(G6122=J6123-J6122,"Push",0)),"")</f>
        <v>1</v>
      </c>
      <c r="M6122" s="93">
        <f t="shared" ref="M6122:V6122" si="573">IF($C6122&lt;&gt;"",IF($C6122+$G6122-M$5435&gt;0,$C6122+$G6122-M$5435,""),IF($G6122-$C6123-M$5435&gt;0,$G6122-$C6123-M$5435,""))</f>
        <v>3.8</v>
      </c>
      <c r="N6122" s="93" t="str">
        <f t="shared" si="573"/>
        <v/>
      </c>
      <c r="O6122" s="93">
        <f t="shared" si="573"/>
        <v>4.7</v>
      </c>
      <c r="P6122" s="93" t="str">
        <f t="shared" si="573"/>
        <v/>
      </c>
      <c r="Q6122" s="93" t="str">
        <f t="shared" si="573"/>
        <v/>
      </c>
      <c r="R6122" s="93">
        <f t="shared" si="573"/>
        <v>0.8</v>
      </c>
      <c r="S6122" s="93">
        <f t="shared" si="573"/>
        <v>1.2</v>
      </c>
      <c r="T6122" s="93" t="str">
        <f t="shared" si="573"/>
        <v/>
      </c>
      <c r="U6122" s="93">
        <f t="shared" si="573"/>
        <v>0.4</v>
      </c>
      <c r="V6122" s="93">
        <f t="shared" si="573"/>
        <v>2.9</v>
      </c>
      <c r="W6122" s="93" t="str">
        <f>if(or(B6122="CBU",B6122="CHIC",B6122="DXST",B6122="GCU",B6122="NMSU",B6122="PORT",B6122="SEA",B6122="TAR",B6122="UTRGV",B6122="UVU"),K6122,if(or(B6122="CAM",B6122="CHSO",B6122="GWEB",B6122="HAMP",B6122="HP",B6122="LONG",B6122="PRES",B6122="RAD",B6122="SCUP",B6122="UNCA",B6122="WIN",B6122="BELL",B6122="FGCU",B6122="JAX",B6122="KENN",B6122="LIB",B6122="LIP",B6122="STET",B6122="UNA",B6122="UNF",B6122="APP",B6122="ARST",B6122="CCAR",B6122="GAST",B6122="GASO",B6122="TROY",B6122="TXST",B6122="UALR",B6122="ULL",B6122="ULM",B6122="USA",B6122="UTA"),K6123,""))</f>
        <v/>
      </c>
    </row>
    <row r="6123" hidden="1">
      <c r="B6123" s="97" t="s">
        <v>30</v>
      </c>
      <c r="C6123" s="22">
        <v>3.2</v>
      </c>
      <c r="D6123" s="101">
        <v>0.617</v>
      </c>
      <c r="F6123" s="22"/>
      <c r="G6123" s="4">
        <v>-3.5</v>
      </c>
      <c r="H6123" s="5">
        <v>-159.0</v>
      </c>
      <c r="I6123" s="12">
        <f>if(H6123&lt;0,-H6123/(-H6123+100),100/(H6123+100))/(if(H6123&lt;0,-H6123/(-H6123+100),100/(H6123+100))+if(H6122&lt;0,-H6122/(-H6122+100),100/(H6122+100)))</f>
        <v>0.5906109223</v>
      </c>
      <c r="J6123" s="5">
        <v>90.0</v>
      </c>
      <c r="K6123" s="23" t="str">
        <f>IF(C6123&lt;&gt;"",IF(C6123+G6123&gt;0,C6123+G6123,""),IF(G6123-C6122&gt;0,G6123-C6122,""))</f>
        <v/>
      </c>
      <c r="L6123" s="15" t="str">
        <f>if(K6123&lt;&gt;"",if(J6122-J6123&lt;G6123,1,if(G6123=J6122-J6123,"Push",0)),"")</f>
        <v/>
      </c>
      <c r="M6123" s="93" t="str">
        <f t="shared" ref="M6123:V6123" si="574">IF($C6123&lt;&gt;"",IF($C6123+$G6123+M$5435&gt;0,$C6123+$G6123+M$5435,""),IF($G6123-$C6122+M$5435&gt;0,$G6123-$C6122+M$5435,""))</f>
        <v/>
      </c>
      <c r="N6123" s="93">
        <f t="shared" si="574"/>
        <v>4.6</v>
      </c>
      <c r="O6123" s="93" t="str">
        <f t="shared" si="574"/>
        <v/>
      </c>
      <c r="P6123" s="93">
        <f t="shared" si="574"/>
        <v>4</v>
      </c>
      <c r="Q6123" s="93">
        <f t="shared" si="574"/>
        <v>3.9</v>
      </c>
      <c r="R6123" s="93" t="str">
        <f t="shared" si="574"/>
        <v/>
      </c>
      <c r="S6123" s="93" t="str">
        <f t="shared" si="574"/>
        <v/>
      </c>
      <c r="T6123" s="93">
        <f t="shared" si="574"/>
        <v>0.3</v>
      </c>
      <c r="U6123" s="93" t="str">
        <f t="shared" si="574"/>
        <v/>
      </c>
      <c r="V6123" s="93" t="str">
        <f t="shared" si="574"/>
        <v/>
      </c>
      <c r="W6123" s="93" t="str">
        <f>if(or(B6123="CBU",B6123="CHIC",B6123="DXST",B6123="GCU",B6123="NMSU",B6123="PORT",B6123="SEA",B6123="TAR",B6123="UTRGV",B6123="UVU"),K6123,if(or(B6123="CAM",B6123="CHSO",B6123="GWEB",B6123="HAMP",B6123="HP",B6123="LONG",B6123="PRES",B6123="RAD",B6123="SCUP",B6123="UNCA",B6123="WIN",B6123="BELL",B6123="FGCU",B6123="JAX",B6123="KENN",B6123="LIB",B6123="LIP",B6123="STET",B6123="UNA",B6123="UNF",B6123="APP",B6123="ARST",B6123="CCAR",B6123="GAST",B6123="GASO",B6123="TROY",B6123="TXST",B6123="UALR",B6123="ULL",B6123="ULM",B6123="USA",B6123="UTA"),K6122,""))</f>
        <v/>
      </c>
    </row>
    <row r="6124" hidden="1">
      <c r="A6124" s="98">
        <v>44240.0</v>
      </c>
      <c r="B6124" s="102" t="s">
        <v>237</v>
      </c>
      <c r="C6124" s="11"/>
      <c r="D6124" s="11"/>
      <c r="E6124" s="10">
        <v>81.8</v>
      </c>
      <c r="F6124" s="11"/>
      <c r="G6124" s="4">
        <v>3.0</v>
      </c>
      <c r="H6124" s="5">
        <v>128.0</v>
      </c>
      <c r="I6124" s="12">
        <f>if(H6124&lt;0,-H6124/(-H6124+100),100/(H6124+100))/(if(H6124&lt;0,-H6124/(-H6124+100),100/(H6124+100))+if(H6125&lt;0,-H6125/(-H6125+100),100/(H6125+100)))</f>
        <v>0.4191321499</v>
      </c>
      <c r="J6124" s="5">
        <v>80.0</v>
      </c>
      <c r="K6124" s="14">
        <f>IF(C6124&lt;&gt;"",IF(C6124+G6124&gt;0,C6124+G6124,""),IF(G6124-C6125&gt;0,G6124-C6125,""))</f>
        <v>0.4</v>
      </c>
      <c r="L6124" s="15">
        <f>if(K6124&lt;&gt;"",if(J6125-J6124&lt;G6124,1,if(G6124=J6125-J6124,"Push",0)),"")</f>
        <v>1</v>
      </c>
      <c r="M6124" s="93">
        <f t="shared" ref="M6124:V6124" si="575">IF($C6124&lt;&gt;"",IF($C6124+$G6124-M$5435&gt;0,$C6124+$G6124-M$5435,""),IF($G6124-$C6125-M$5435&gt;0,$G6124-$C6125-M$5435,""))</f>
        <v>3.9</v>
      </c>
      <c r="N6124" s="93" t="str">
        <f t="shared" si="575"/>
        <v/>
      </c>
      <c r="O6124" s="93">
        <f t="shared" si="575"/>
        <v>4.8</v>
      </c>
      <c r="P6124" s="93" t="str">
        <f t="shared" si="575"/>
        <v/>
      </c>
      <c r="Q6124" s="93" t="str">
        <f t="shared" si="575"/>
        <v/>
      </c>
      <c r="R6124" s="93">
        <f t="shared" si="575"/>
        <v>0.9</v>
      </c>
      <c r="S6124" s="93">
        <f t="shared" si="575"/>
        <v>1.3</v>
      </c>
      <c r="T6124" s="93" t="str">
        <f t="shared" si="575"/>
        <v/>
      </c>
      <c r="U6124" s="93">
        <f t="shared" si="575"/>
        <v>0.5</v>
      </c>
      <c r="V6124" s="93">
        <f t="shared" si="575"/>
        <v>3</v>
      </c>
      <c r="W6124" s="93" t="str">
        <f>if(or(B6124="CBU",B6124="CHIC",B6124="DXST",B6124="GCU",B6124="NMSU",B6124="PORT",B6124="SEA",B6124="TAR",B6124="UTRGV",B6124="UVU"),K6124,if(or(B6124="CAM",B6124="CHSO",B6124="GWEB",B6124="HAMP",B6124="HP",B6124="LONG",B6124="PRES",B6124="RAD",B6124="SCUP",B6124="UNCA",B6124="WIN",B6124="BELL",B6124="FGCU",B6124="JAX",B6124="KENN",B6124="LIB",B6124="LIP",B6124="STET",B6124="UNA",B6124="UNF",B6124="APP",B6124="ARST",B6124="CCAR",B6124="GAST",B6124="GASO",B6124="TROY",B6124="TXST",B6124="UALR",B6124="ULL",B6124="ULM",B6124="USA",B6124="UTA"),K6125,""))</f>
        <v/>
      </c>
    </row>
    <row r="6125" hidden="1">
      <c r="B6125" s="97" t="s">
        <v>96</v>
      </c>
      <c r="C6125" s="22">
        <v>2.6</v>
      </c>
      <c r="D6125" s="101">
        <v>0.595</v>
      </c>
      <c r="F6125" s="22"/>
      <c r="G6125" s="4">
        <v>-3.0</v>
      </c>
      <c r="H6125" s="5">
        <v>-155.0</v>
      </c>
      <c r="I6125" s="12">
        <f>if(H6125&lt;0,-H6125/(-H6125+100),100/(H6125+100))/(if(H6125&lt;0,-H6125/(-H6125+100),100/(H6125+100))+if(H6124&lt;0,-H6124/(-H6124+100),100/(H6124+100)))</f>
        <v>0.5808678501</v>
      </c>
      <c r="J6125" s="5">
        <v>82.0</v>
      </c>
      <c r="K6125" s="23" t="str">
        <f>IF(C6125&lt;&gt;"",IF(C6125+G6125&gt;0,C6125+G6125,""),IF(G6125-C6124&gt;0,G6125-C6124,""))</f>
        <v/>
      </c>
      <c r="L6125" s="15" t="str">
        <f>if(K6125&lt;&gt;"",if(J6124-J6125&lt;G6125,1,if(G6125=J6124-J6125,"Push",0)),"")</f>
        <v/>
      </c>
      <c r="M6125" s="93" t="str">
        <f t="shared" ref="M6125:V6125" si="576">IF($C6125&lt;&gt;"",IF($C6125+$G6125+M$5435&gt;0,$C6125+$G6125+M$5435,""),IF($G6125-$C6124+M$5435&gt;0,$G6125-$C6124+M$5435,""))</f>
        <v/>
      </c>
      <c r="N6125" s="93">
        <f t="shared" si="576"/>
        <v>4.5</v>
      </c>
      <c r="O6125" s="93" t="str">
        <f t="shared" si="576"/>
        <v/>
      </c>
      <c r="P6125" s="93">
        <f t="shared" si="576"/>
        <v>3.9</v>
      </c>
      <c r="Q6125" s="93">
        <f t="shared" si="576"/>
        <v>3.8</v>
      </c>
      <c r="R6125" s="93" t="str">
        <f t="shared" si="576"/>
        <v/>
      </c>
      <c r="S6125" s="93" t="str">
        <f t="shared" si="576"/>
        <v/>
      </c>
      <c r="T6125" s="93">
        <f t="shared" si="576"/>
        <v>0.2</v>
      </c>
      <c r="U6125" s="93" t="str">
        <f t="shared" si="576"/>
        <v/>
      </c>
      <c r="V6125" s="93" t="str">
        <f t="shared" si="576"/>
        <v/>
      </c>
      <c r="W6125" s="93" t="str">
        <f>if(or(B6125="CBU",B6125="CHIC",B6125="DXST",B6125="GCU",B6125="NMSU",B6125="PORT",B6125="SEA",B6125="TAR",B6125="UTRGV",B6125="UVU"),K6125,if(or(B6125="CAM",B6125="CHSO",B6125="GWEB",B6125="HAMP",B6125="HP",B6125="LONG",B6125="PRES",B6125="RAD",B6125="SCUP",B6125="UNCA",B6125="WIN",B6125="BELL",B6125="FGCU",B6125="JAX",B6125="KENN",B6125="LIB",B6125="LIP",B6125="STET",B6125="UNA",B6125="UNF",B6125="APP",B6125="ARST",B6125="CCAR",B6125="GAST",B6125="GASO",B6125="TROY",B6125="TXST",B6125="UALR",B6125="ULL",B6125="ULM",B6125="USA",B6125="UTA"),K6124,""))</f>
        <v/>
      </c>
    </row>
    <row r="6126" hidden="1">
      <c r="A6126" s="98">
        <v>44240.0</v>
      </c>
      <c r="B6126" s="102" t="s">
        <v>259</v>
      </c>
      <c r="C6126" s="11"/>
      <c r="D6126" s="11"/>
      <c r="E6126" s="10">
        <v>65.6</v>
      </c>
      <c r="F6126" s="11"/>
      <c r="G6126" s="4">
        <v>7.5</v>
      </c>
      <c r="H6126" s="5">
        <v>265.0</v>
      </c>
      <c r="I6126" s="12">
        <f>if(H6126&lt;0,-H6126/(-H6126+100),100/(H6126+100))/(if(H6126&lt;0,-H6126/(-H6126+100),100/(H6126+100))+if(H6127&lt;0,-H6127/(-H6127+100),100/(H6127+100)))</f>
        <v>0.2611119261</v>
      </c>
      <c r="J6126" s="5">
        <v>72.0</v>
      </c>
      <c r="K6126" s="14" t="str">
        <f>IF(C6126&lt;&gt;"",IF(C6126+G6126&gt;0,C6126+G6126,""),IF(G6126-C6127&gt;0,G6126-C6127,""))</f>
        <v/>
      </c>
      <c r="L6126" s="15" t="str">
        <f>if(K6126&lt;&gt;"",if(J6127-J6126&lt;G6126,1,if(G6126=J6127-J6126,"Push",0)),"")</f>
        <v/>
      </c>
      <c r="M6126" s="93">
        <f t="shared" ref="M6126:V6126" si="577">IF($C6126&lt;&gt;"",IF($C6126+$G6126-M$5435&gt;0,$C6126+$G6126-M$5435,""),IF($G6126-$C6127-M$5435&gt;0,$G6126-$C6127-M$5435,""))</f>
        <v>1.7</v>
      </c>
      <c r="N6126" s="93" t="str">
        <f t="shared" si="577"/>
        <v/>
      </c>
      <c r="O6126" s="93">
        <f t="shared" si="577"/>
        <v>2.6</v>
      </c>
      <c r="P6126" s="93" t="str">
        <f t="shared" si="577"/>
        <v/>
      </c>
      <c r="Q6126" s="93" t="str">
        <f t="shared" si="577"/>
        <v/>
      </c>
      <c r="R6126" s="93" t="str">
        <f t="shared" si="577"/>
        <v/>
      </c>
      <c r="S6126" s="93" t="str">
        <f t="shared" si="577"/>
        <v/>
      </c>
      <c r="T6126" s="93" t="str">
        <f t="shared" si="577"/>
        <v/>
      </c>
      <c r="U6126" s="93" t="str">
        <f t="shared" si="577"/>
        <v/>
      </c>
      <c r="V6126" s="93">
        <f t="shared" si="577"/>
        <v>0.8</v>
      </c>
      <c r="W6126" s="93" t="str">
        <f>if(or(B6126="CBU",B6126="CHIC",B6126="DXST",B6126="GCU",B6126="NMSU",B6126="PORT",B6126="SEA",B6126="TAR",B6126="UTRGV",B6126="UVU"),K6126,if(or(B6126="CAM",B6126="CHSO",B6126="GWEB",B6126="HAMP",B6126="HP",B6126="LONG",B6126="PRES",B6126="RAD",B6126="SCUP",B6126="UNCA",B6126="WIN",B6126="BELL",B6126="FGCU",B6126="JAX",B6126="KENN",B6126="LIB",B6126="LIP",B6126="STET",B6126="UNA",B6126="UNF",B6126="APP",B6126="ARST",B6126="CCAR",B6126="GAST",B6126="GASO",B6126="TROY",B6126="TXST",B6126="UALR",B6126="ULL",B6126="ULM",B6126="USA",B6126="UTA"),K6127,""))</f>
        <v/>
      </c>
    </row>
    <row r="6127" hidden="1">
      <c r="B6127" s="97" t="s">
        <v>13</v>
      </c>
      <c r="C6127" s="22">
        <v>9.3</v>
      </c>
      <c r="D6127" s="101">
        <v>0.817</v>
      </c>
      <c r="F6127" s="22"/>
      <c r="G6127" s="4">
        <v>-7.5</v>
      </c>
      <c r="H6127" s="5">
        <v>-345.0</v>
      </c>
      <c r="I6127" s="12">
        <f>if(H6127&lt;0,-H6127/(-H6127+100),100/(H6127+100))/(if(H6127&lt;0,-H6127/(-H6127+100),100/(H6127+100))+if(H6126&lt;0,-H6126/(-H6126+100),100/(H6126+100)))</f>
        <v>0.7388880739</v>
      </c>
      <c r="J6127" s="5">
        <v>51.0</v>
      </c>
      <c r="K6127" s="23">
        <f>IF(C6127&lt;&gt;"",IF(C6127+G6127&gt;0,C6127+G6127,""),IF(G6127-C6126&gt;0,G6127-C6126,""))</f>
        <v>1.8</v>
      </c>
      <c r="L6127" s="15">
        <f>if(K6127&lt;&gt;"",if(J6126-J6127&lt;G6127,1,if(G6127=J6126-J6127,"Push",0)),"")</f>
        <v>0</v>
      </c>
      <c r="M6127" s="93" t="str">
        <f t="shared" ref="M6127:V6127" si="578">IF($C6127&lt;&gt;"",IF($C6127+$G6127+M$5435&gt;0,$C6127+$G6127+M$5435,""),IF($G6127-$C6126+M$5435&gt;0,$G6127-$C6126+M$5435,""))</f>
        <v/>
      </c>
      <c r="N6127" s="93">
        <f t="shared" si="578"/>
        <v>6.7</v>
      </c>
      <c r="O6127" s="93" t="str">
        <f t="shared" si="578"/>
        <v/>
      </c>
      <c r="P6127" s="93">
        <f t="shared" si="578"/>
        <v>6.1</v>
      </c>
      <c r="Q6127" s="93">
        <f t="shared" si="578"/>
        <v>6</v>
      </c>
      <c r="R6127" s="93">
        <f t="shared" si="578"/>
        <v>1.3</v>
      </c>
      <c r="S6127" s="93">
        <f t="shared" si="578"/>
        <v>0.9</v>
      </c>
      <c r="T6127" s="93">
        <f t="shared" si="578"/>
        <v>2.4</v>
      </c>
      <c r="U6127" s="93">
        <f t="shared" si="578"/>
        <v>1.7</v>
      </c>
      <c r="V6127" s="93" t="str">
        <f t="shared" si="578"/>
        <v/>
      </c>
      <c r="W6127" s="93" t="str">
        <f>if(or(B6127="CBU",B6127="CHIC",B6127="DXST",B6127="GCU",B6127="NMSU",B6127="PORT",B6127="SEA",B6127="TAR",B6127="UTRGV",B6127="UVU"),K6127,if(or(B6127="CAM",B6127="CHSO",B6127="GWEB",B6127="HAMP",B6127="HP",B6127="LONG",B6127="PRES",B6127="RAD",B6127="SCUP",B6127="UNCA",B6127="WIN",B6127="BELL",B6127="FGCU",B6127="JAX",B6127="KENN",B6127="LIB",B6127="LIP",B6127="STET",B6127="UNA",B6127="UNF",B6127="APP",B6127="ARST",B6127="CCAR",B6127="GAST",B6127="GASO",B6127="TROY",B6127="TXST",B6127="UALR",B6127="ULL",B6127="ULM",B6127="USA",B6127="UTA"),K6126,""))</f>
        <v/>
      </c>
    </row>
    <row r="6128" hidden="1">
      <c r="A6128" s="98">
        <v>44240.0</v>
      </c>
      <c r="B6128" s="102" t="s">
        <v>405</v>
      </c>
      <c r="C6128" s="11">
        <v>1.9</v>
      </c>
      <c r="D6128" s="103">
        <v>0.585</v>
      </c>
      <c r="E6128" s="10">
        <v>50.9</v>
      </c>
      <c r="F6128" s="11"/>
      <c r="G6128" s="4">
        <v>-2.5</v>
      </c>
      <c r="H6128" s="5">
        <v>-143.0</v>
      </c>
      <c r="I6128" s="12">
        <f>if(H6128&lt;0,-H6128/(-H6128+100),100/(H6128+100))/(if(H6128&lt;0,-H6128/(-H6128+100),100/(H6128+100))+if(H6129&lt;0,-H6129/(-H6129+100),100/(H6129+100)))</f>
        <v>0.5642037303</v>
      </c>
      <c r="J6128" s="5">
        <v>76.0</v>
      </c>
      <c r="K6128" s="14" t="str">
        <f>IF(C6128&lt;&gt;"",IF(C6128+G6128&gt;0,C6128+G6128,""),IF(G6128-C6129&gt;0,G6128-C6129,""))</f>
        <v/>
      </c>
      <c r="L6128" s="15" t="str">
        <f>if(K6128&lt;&gt;"",if(J6129-J6128&lt;G6128,1,if(G6128=J6129-J6128,"Push",0)),"")</f>
        <v/>
      </c>
      <c r="M6128" s="93">
        <f t="shared" ref="M6128:V6128" si="579">IF($C6128&lt;&gt;"",IF($C6128+$G6128-M$5435&gt;0,$C6128+$G6128-M$5435,""),IF($G6128-$C6129-M$5435&gt;0,$G6128-$C6129-M$5435,""))</f>
        <v>2.9</v>
      </c>
      <c r="N6128" s="93" t="str">
        <f t="shared" si="579"/>
        <v/>
      </c>
      <c r="O6128" s="93">
        <f t="shared" si="579"/>
        <v>3.8</v>
      </c>
      <c r="P6128" s="93" t="str">
        <f t="shared" si="579"/>
        <v/>
      </c>
      <c r="Q6128" s="93" t="str">
        <f t="shared" si="579"/>
        <v/>
      </c>
      <c r="R6128" s="93" t="str">
        <f t="shared" si="579"/>
        <v/>
      </c>
      <c r="S6128" s="93">
        <f t="shared" si="579"/>
        <v>0.3</v>
      </c>
      <c r="T6128" s="93" t="str">
        <f t="shared" si="579"/>
        <v/>
      </c>
      <c r="U6128" s="93" t="str">
        <f t="shared" si="579"/>
        <v/>
      </c>
      <c r="V6128" s="93">
        <f t="shared" si="579"/>
        <v>2</v>
      </c>
      <c r="W6128" s="93" t="str">
        <f>if(or(B6128="CBU",B6128="CHIC",B6128="DXST",B6128="GCU",B6128="NMSU",B6128="PORT",B6128="SEA",B6128="TAR",B6128="UTRGV",B6128="UVU"),K6128,if(or(B6128="CAM",B6128="CHSO",B6128="GWEB",B6128="HAMP",B6128="HP",B6128="LONG",B6128="PRES",B6128="RAD",B6128="SCUP",B6128="UNCA",B6128="WIN",B6128="BELL",B6128="FGCU",B6128="JAX",B6128="KENN",B6128="LIB",B6128="LIP",B6128="STET",B6128="UNA",B6128="UNF",B6128="APP",B6128="ARST",B6128="CCAR",B6128="GAST",B6128="GASO",B6128="TROY",B6128="TXST",B6128="UALR",B6128="ULL",B6128="ULM",B6128="USA",B6128="UTA"),K6129,""))</f>
        <v/>
      </c>
    </row>
    <row r="6129" hidden="1">
      <c r="B6129" s="97" t="s">
        <v>35</v>
      </c>
      <c r="C6129" s="22"/>
      <c r="D6129" s="22"/>
      <c r="F6129" s="22"/>
      <c r="G6129" s="4">
        <v>2.5</v>
      </c>
      <c r="H6129" s="5">
        <v>120.0</v>
      </c>
      <c r="I6129" s="12">
        <f>if(H6129&lt;0,-H6129/(-H6129+100),100/(H6129+100))/(if(H6129&lt;0,-H6129/(-H6129+100),100/(H6129+100))+if(H6128&lt;0,-H6128/(-H6128+100),100/(H6128+100)))</f>
        <v>0.4357962697</v>
      </c>
      <c r="J6129" s="5">
        <v>67.0</v>
      </c>
      <c r="K6129" s="23">
        <f>IF(C6129&lt;&gt;"",IF(C6129+G6129&gt;0,C6129+G6129,""),IF(G6129-C6128&gt;0,G6129-C6128,""))</f>
        <v>0.6</v>
      </c>
      <c r="L6129" s="15">
        <f>if(K6129&lt;&gt;"",if(J6128-J6129&lt;G6129,1,if(G6129=J6128-J6129,"Push",0)),"")</f>
        <v>0</v>
      </c>
      <c r="M6129" s="93" t="str">
        <f t="shared" ref="M6129:V6129" si="580">IF($C6129&lt;&gt;"",IF($C6129+$G6129+M$5435&gt;0,$C6129+$G6129+M$5435,""),IF($G6129-$C6128+M$5435&gt;0,$G6129-$C6128+M$5435,""))</f>
        <v/>
      </c>
      <c r="N6129" s="93">
        <f t="shared" si="580"/>
        <v>5.5</v>
      </c>
      <c r="O6129" s="93" t="str">
        <f t="shared" si="580"/>
        <v/>
      </c>
      <c r="P6129" s="93">
        <f t="shared" si="580"/>
        <v>4.9</v>
      </c>
      <c r="Q6129" s="93">
        <f t="shared" si="580"/>
        <v>4.8</v>
      </c>
      <c r="R6129" s="93">
        <f t="shared" si="580"/>
        <v>0.1</v>
      </c>
      <c r="S6129" s="93" t="str">
        <f t="shared" si="580"/>
        <v/>
      </c>
      <c r="T6129" s="93">
        <f t="shared" si="580"/>
        <v>1.2</v>
      </c>
      <c r="U6129" s="93">
        <f t="shared" si="580"/>
        <v>0.5</v>
      </c>
      <c r="V6129" s="93" t="str">
        <f t="shared" si="580"/>
        <v/>
      </c>
      <c r="W6129" s="93" t="str">
        <f>if(or(B6129="CBU",B6129="CHIC",B6129="DXST",B6129="GCU",B6129="NMSU",B6129="PORT",B6129="SEA",B6129="TAR",B6129="UTRGV",B6129="UVU"),K6129,if(or(B6129="CAM",B6129="CHSO",B6129="GWEB",B6129="HAMP",B6129="HP",B6129="LONG",B6129="PRES",B6129="RAD",B6129="SCUP",B6129="UNCA",B6129="WIN",B6129="BELL",B6129="FGCU",B6129="JAX",B6129="KENN",B6129="LIB",B6129="LIP",B6129="STET",B6129="UNA",B6129="UNF",B6129="APP",B6129="ARST",B6129="CCAR",B6129="GAST",B6129="GASO",B6129="TROY",B6129="TXST",B6129="UALR",B6129="ULL",B6129="ULM",B6129="USA",B6129="UTA"),K6128,""))</f>
        <v/>
      </c>
    </row>
    <row r="6130" hidden="1">
      <c r="A6130" s="98">
        <v>44240.0</v>
      </c>
      <c r="B6130" s="102" t="s">
        <v>403</v>
      </c>
      <c r="C6130" s="11">
        <v>0.7</v>
      </c>
      <c r="D6130" s="103">
        <v>0.525</v>
      </c>
      <c r="E6130" s="10">
        <v>49.9</v>
      </c>
      <c r="F6130" s="11"/>
      <c r="G6130" s="4">
        <v>1.0</v>
      </c>
      <c r="H6130" s="5">
        <v>-105.0</v>
      </c>
      <c r="I6130" s="12">
        <f>if(H6130&lt;0,-H6130/(-H6130+100),100/(H6130+100))/(if(H6130&lt;0,-H6130/(-H6130+100),100/(H6130+100))+if(H6131&lt;0,-H6131/(-H6131+100),100/(H6131+100)))</f>
        <v>0.4891657638</v>
      </c>
      <c r="J6130" s="5">
        <v>89.0</v>
      </c>
      <c r="K6130" s="14">
        <f>IF(C6130&lt;&gt;"",IF(C6130+G6130&gt;0,C6130+G6130,""),IF(G6130-C6131&gt;0,G6130-C6131,""))</f>
        <v>1.7</v>
      </c>
      <c r="L6130" s="15">
        <f>if(K6130&lt;&gt;"",if(J6131-J6130&lt;G6130,1,if(G6130=J6131-J6130,"Push",0)),"")</f>
        <v>1</v>
      </c>
      <c r="M6130" s="93">
        <f t="shared" ref="M6130:V6130" si="581">IF($C6130&lt;&gt;"",IF($C6130+$G6130-M$5435&gt;0,$C6130+$G6130-M$5435,""),IF($G6130-$C6131-M$5435&gt;0,$G6130-$C6131-M$5435,""))</f>
        <v>5.2</v>
      </c>
      <c r="N6130" s="93" t="str">
        <f t="shared" si="581"/>
        <v/>
      </c>
      <c r="O6130" s="93">
        <f t="shared" si="581"/>
        <v>6.1</v>
      </c>
      <c r="P6130" s="93" t="str">
        <f t="shared" si="581"/>
        <v/>
      </c>
      <c r="Q6130" s="93" t="str">
        <f t="shared" si="581"/>
        <v/>
      </c>
      <c r="R6130" s="93">
        <f t="shared" si="581"/>
        <v>2.2</v>
      </c>
      <c r="S6130" s="93">
        <f t="shared" si="581"/>
        <v>2.6</v>
      </c>
      <c r="T6130" s="93">
        <f t="shared" si="581"/>
        <v>1.1</v>
      </c>
      <c r="U6130" s="93">
        <f t="shared" si="581"/>
        <v>1.8</v>
      </c>
      <c r="V6130" s="93">
        <f t="shared" si="581"/>
        <v>4.3</v>
      </c>
      <c r="W6130" s="93" t="str">
        <f>if(or(B6130="CBU",B6130="CHIC",B6130="DXST",B6130="GCU",B6130="NMSU",B6130="PORT",B6130="SEA",B6130="TAR",B6130="UTRGV",B6130="UVU"),K6130,if(or(B6130="CAM",B6130="CHSO",B6130="GWEB",B6130="HAMP",B6130="HP",B6130="LONG",B6130="PRES",B6130="RAD",B6130="SCUP",B6130="UNCA",B6130="WIN",B6130="BELL",B6130="FGCU",B6130="JAX",B6130="KENN",B6130="LIB",B6130="LIP",B6130="STET",B6130="UNA",B6130="UNF",B6130="APP",B6130="ARST",B6130="CCAR",B6130="GAST",B6130="GASO",B6130="TROY",B6130="TXST",B6130="UALR",B6130="ULL",B6130="ULM",B6130="USA",B6130="UTA"),K6131,""))</f>
        <v/>
      </c>
    </row>
    <row r="6131" hidden="1">
      <c r="B6131" s="97" t="s">
        <v>92</v>
      </c>
      <c r="C6131" s="22"/>
      <c r="D6131" s="22"/>
      <c r="F6131" s="22"/>
      <c r="G6131" s="4">
        <v>-1.0</v>
      </c>
      <c r="H6131" s="5">
        <v>-115.0</v>
      </c>
      <c r="I6131" s="12">
        <f>if(H6131&lt;0,-H6131/(-H6131+100),100/(H6131+100))/(if(H6131&lt;0,-H6131/(-H6131+100),100/(H6131+100))+if(H6130&lt;0,-H6130/(-H6130+100),100/(H6130+100)))</f>
        <v>0.5108342362</v>
      </c>
      <c r="J6131" s="5">
        <v>70.0</v>
      </c>
      <c r="K6131" s="23" t="str">
        <f>IF(C6131&lt;&gt;"",IF(C6131+G6131&gt;0,C6131+G6131,""),IF(G6131-C6130&gt;0,G6131-C6130,""))</f>
        <v/>
      </c>
      <c r="L6131" s="15" t="str">
        <f>if(K6131&lt;&gt;"",if(J6130-J6131&lt;G6131,1,if(G6131=J6130-J6131,"Push",0)),"")</f>
        <v/>
      </c>
      <c r="M6131" s="93" t="str">
        <f t="shared" ref="M6131:V6131" si="582">IF($C6131&lt;&gt;"",IF($C6131+$G6131+M$5435&gt;0,$C6131+$G6131+M$5435,""),IF($G6131-$C6130+M$5435&gt;0,$G6131-$C6130+M$5435,""))</f>
        <v/>
      </c>
      <c r="N6131" s="93">
        <f t="shared" si="582"/>
        <v>3.2</v>
      </c>
      <c r="O6131" s="93" t="str">
        <f t="shared" si="582"/>
        <v/>
      </c>
      <c r="P6131" s="93">
        <f t="shared" si="582"/>
        <v>2.6</v>
      </c>
      <c r="Q6131" s="93">
        <f t="shared" si="582"/>
        <v>2.5</v>
      </c>
      <c r="R6131" s="93" t="str">
        <f t="shared" si="582"/>
        <v/>
      </c>
      <c r="S6131" s="93" t="str">
        <f t="shared" si="582"/>
        <v/>
      </c>
      <c r="T6131" s="93" t="str">
        <f t="shared" si="582"/>
        <v/>
      </c>
      <c r="U6131" s="93" t="str">
        <f t="shared" si="582"/>
        <v/>
      </c>
      <c r="V6131" s="93" t="str">
        <f t="shared" si="582"/>
        <v/>
      </c>
      <c r="W6131" s="93" t="str">
        <f>if(or(B6131="CBU",B6131="CHIC",B6131="DXST",B6131="GCU",B6131="NMSU",B6131="PORT",B6131="SEA",B6131="TAR",B6131="UTRGV",B6131="UVU"),K6131,if(or(B6131="CAM",B6131="CHSO",B6131="GWEB",B6131="HAMP",B6131="HP",B6131="LONG",B6131="PRES",B6131="RAD",B6131="SCUP",B6131="UNCA",B6131="WIN",B6131="BELL",B6131="FGCU",B6131="JAX",B6131="KENN",B6131="LIB",B6131="LIP",B6131="STET",B6131="UNA",B6131="UNF",B6131="APP",B6131="ARST",B6131="CCAR",B6131="GAST",B6131="GASO",B6131="TROY",B6131="TXST",B6131="UALR",B6131="ULL",B6131="ULM",B6131="USA",B6131="UTA"),K6130,""))</f>
        <v/>
      </c>
    </row>
    <row r="6132" hidden="1">
      <c r="A6132" s="98">
        <v>44240.0</v>
      </c>
      <c r="B6132" s="102" t="s">
        <v>306</v>
      </c>
      <c r="C6132" s="11"/>
      <c r="D6132" s="11"/>
      <c r="E6132" s="10">
        <v>46.2</v>
      </c>
      <c r="F6132" s="11"/>
      <c r="G6132" s="4">
        <v>5.5</v>
      </c>
      <c r="H6132" s="5">
        <v>195.0</v>
      </c>
      <c r="I6132" s="12">
        <f>if(H6132&lt;0,-H6132/(-H6132+100),100/(H6132+100))/(if(H6132&lt;0,-H6132/(-H6132+100),100/(H6132+100))+if(H6133&lt;0,-H6133/(-H6133+100),100/(H6133+100)))</f>
        <v>0.3244274809</v>
      </c>
      <c r="J6132" s="5">
        <v>56.0</v>
      </c>
      <c r="K6132" s="14" t="str">
        <f>IF(C6132&lt;&gt;"",IF(C6132+G6132&gt;0,C6132+G6132,""),IF(G6132-C6133&gt;0,G6132-C6133,""))</f>
        <v/>
      </c>
      <c r="L6132" s="15" t="str">
        <f>if(K6132&lt;&gt;"",if(J6133-J6132&lt;G6132,1,if(G6132=J6133-J6132,"Push",0)),"")</f>
        <v/>
      </c>
      <c r="M6132" s="93">
        <f t="shared" ref="M6132:V6132" si="583">IF($C6132&lt;&gt;"",IF($C6132+$G6132-M$5435&gt;0,$C6132+$G6132-M$5435,""),IF($G6132-$C6133-M$5435&gt;0,$G6132-$C6133-M$5435,""))</f>
        <v>3.2</v>
      </c>
      <c r="N6132" s="93" t="str">
        <f t="shared" si="583"/>
        <v/>
      </c>
      <c r="O6132" s="93">
        <f t="shared" si="583"/>
        <v>4.1</v>
      </c>
      <c r="P6132" s="93" t="str">
        <f t="shared" si="583"/>
        <v/>
      </c>
      <c r="Q6132" s="93" t="str">
        <f t="shared" si="583"/>
        <v/>
      </c>
      <c r="R6132" s="93">
        <f t="shared" si="583"/>
        <v>0.2</v>
      </c>
      <c r="S6132" s="93">
        <f t="shared" si="583"/>
        <v>0.6</v>
      </c>
      <c r="T6132" s="93" t="str">
        <f t="shared" si="583"/>
        <v/>
      </c>
      <c r="U6132" s="93" t="str">
        <f t="shared" si="583"/>
        <v/>
      </c>
      <c r="V6132" s="93">
        <f t="shared" si="583"/>
        <v>2.3</v>
      </c>
      <c r="W6132" s="93" t="str">
        <f>if(or(B6132="CBU",B6132="CHIC",B6132="DXST",B6132="GCU",B6132="NMSU",B6132="PORT",B6132="SEA",B6132="TAR",B6132="UTRGV",B6132="UVU"),K6132,if(or(B6132="CAM",B6132="CHSO",B6132="GWEB",B6132="HAMP",B6132="HP",B6132="LONG",B6132="PRES",B6132="RAD",B6132="SCUP",B6132="UNCA",B6132="WIN",B6132="BELL",B6132="FGCU",B6132="JAX",B6132="KENN",B6132="LIB",B6132="LIP",B6132="STET",B6132="UNA",B6132="UNF",B6132="APP",B6132="ARST",B6132="CCAR",B6132="GAST",B6132="GASO",B6132="TROY",B6132="TXST",B6132="UALR",B6132="ULL",B6132="ULM",B6132="USA",B6132="UTA"),K6133,""))</f>
        <v/>
      </c>
    </row>
    <row r="6133" hidden="1">
      <c r="B6133" s="97" t="s">
        <v>214</v>
      </c>
      <c r="C6133" s="22">
        <v>5.8</v>
      </c>
      <c r="D6133" s="101">
        <v>0.703</v>
      </c>
      <c r="F6133" s="22"/>
      <c r="G6133" s="4">
        <v>-5.5</v>
      </c>
      <c r="H6133" s="5">
        <v>-240.0</v>
      </c>
      <c r="I6133" s="12">
        <f>if(H6133&lt;0,-H6133/(-H6133+100),100/(H6133+100))/(if(H6133&lt;0,-H6133/(-H6133+100),100/(H6133+100))+if(H6132&lt;0,-H6132/(-H6132+100),100/(H6132+100)))</f>
        <v>0.6755725191</v>
      </c>
      <c r="J6133" s="5">
        <v>85.0</v>
      </c>
      <c r="K6133" s="23">
        <f>IF(C6133&lt;&gt;"",IF(C6133+G6133&gt;0,C6133+G6133,""),IF(G6133-C6132&gt;0,G6133-C6132,""))</f>
        <v>0.3</v>
      </c>
      <c r="L6133" s="15">
        <f>if(K6133&lt;&gt;"",if(J6132-J6133&lt;G6133,1,if(G6133=J6132-J6133,"Push",0)),"")</f>
        <v>1</v>
      </c>
      <c r="M6133" s="93" t="str">
        <f t="shared" ref="M6133:V6133" si="584">IF($C6133&lt;&gt;"",IF($C6133+$G6133+M$5435&gt;0,$C6133+$G6133+M$5435,""),IF($G6133-$C6132+M$5435&gt;0,$G6133-$C6132+M$5435,""))</f>
        <v/>
      </c>
      <c r="N6133" s="93">
        <f t="shared" si="584"/>
        <v>5.2</v>
      </c>
      <c r="O6133" s="93" t="str">
        <f t="shared" si="584"/>
        <v/>
      </c>
      <c r="P6133" s="93">
        <f t="shared" si="584"/>
        <v>4.6</v>
      </c>
      <c r="Q6133" s="93">
        <f t="shared" si="584"/>
        <v>4.5</v>
      </c>
      <c r="R6133" s="93" t="str">
        <f t="shared" si="584"/>
        <v/>
      </c>
      <c r="S6133" s="93" t="str">
        <f t="shared" si="584"/>
        <v/>
      </c>
      <c r="T6133" s="93">
        <f t="shared" si="584"/>
        <v>0.9</v>
      </c>
      <c r="U6133" s="93">
        <f t="shared" si="584"/>
        <v>0.2</v>
      </c>
      <c r="V6133" s="93" t="str">
        <f t="shared" si="584"/>
        <v/>
      </c>
      <c r="W6133" s="93" t="str">
        <f>if(or(B6133="CBU",B6133="CHIC",B6133="DXST",B6133="GCU",B6133="NMSU",B6133="PORT",B6133="SEA",B6133="TAR",B6133="UTRGV",B6133="UVU"),K6133,if(or(B6133="CAM",B6133="CHSO",B6133="GWEB",B6133="HAMP",B6133="HP",B6133="LONG",B6133="PRES",B6133="RAD",B6133="SCUP",B6133="UNCA",B6133="WIN",B6133="BELL",B6133="FGCU",B6133="JAX",B6133="KENN",B6133="LIB",B6133="LIP",B6133="STET",B6133="UNA",B6133="UNF",B6133="APP",B6133="ARST",B6133="CCAR",B6133="GAST",B6133="GASO",B6133="TROY",B6133="TXST",B6133="UALR",B6133="ULL",B6133="ULM",B6133="USA",B6133="UTA"),K6132,""))</f>
        <v/>
      </c>
    </row>
    <row r="6134" hidden="1">
      <c r="A6134" s="98">
        <v>44240.0</v>
      </c>
      <c r="B6134" s="102" t="s">
        <v>208</v>
      </c>
      <c r="C6134" s="11"/>
      <c r="D6134" s="11"/>
      <c r="E6134" s="10">
        <v>36.2</v>
      </c>
      <c r="F6134" s="11"/>
      <c r="G6134" s="4">
        <v>7.5</v>
      </c>
      <c r="H6134" s="5">
        <v>280.0</v>
      </c>
      <c r="I6134" s="12">
        <f>if(H6134&lt;0,-H6134/(-H6134+100),100/(H6134+100))/(if(H6134&lt;0,-H6134/(-H6134+100),100/(H6134+100))+if(H6135&lt;0,-H6135/(-H6135+100),100/(H6135+100)))</f>
        <v>0.2516411379</v>
      </c>
      <c r="J6134" s="5">
        <v>53.0</v>
      </c>
      <c r="K6134" s="14" t="str">
        <f>IF(C6134&lt;&gt;"",IF(C6134+G6134&gt;0,C6134+G6134,""),IF(G6134-C6135&gt;0,G6134-C6135,""))</f>
        <v/>
      </c>
      <c r="L6134" s="15" t="str">
        <f>if(K6134&lt;&gt;"",if(J6135-J6134&lt;G6134,1,if(G6134=J6135-J6134,"Push",0)),"")</f>
        <v/>
      </c>
      <c r="M6134" s="93">
        <f t="shared" ref="M6134:V6134" si="585">IF($C6134&lt;&gt;"",IF($C6134+$G6134-M$5435&gt;0,$C6134+$G6134-M$5435,""),IF($G6134-$C6135-M$5435&gt;0,$G6134-$C6135-M$5435,""))</f>
        <v>3</v>
      </c>
      <c r="N6134" s="93" t="str">
        <f t="shared" si="585"/>
        <v/>
      </c>
      <c r="O6134" s="93">
        <f t="shared" si="585"/>
        <v>3.9</v>
      </c>
      <c r="P6134" s="93" t="str">
        <f t="shared" si="585"/>
        <v/>
      </c>
      <c r="Q6134" s="93" t="str">
        <f t="shared" si="585"/>
        <v/>
      </c>
      <c r="R6134" s="93" t="str">
        <f t="shared" si="585"/>
        <v/>
      </c>
      <c r="S6134" s="93">
        <f t="shared" si="585"/>
        <v>0.4</v>
      </c>
      <c r="T6134" s="93" t="str">
        <f t="shared" si="585"/>
        <v/>
      </c>
      <c r="U6134" s="93" t="str">
        <f t="shared" si="585"/>
        <v/>
      </c>
      <c r="V6134" s="93">
        <f t="shared" si="585"/>
        <v>2.1</v>
      </c>
      <c r="W6134" s="93" t="str">
        <f>if(or(B6134="CBU",B6134="CHIC",B6134="DXST",B6134="GCU",B6134="NMSU",B6134="PORT",B6134="SEA",B6134="TAR",B6134="UTRGV",B6134="UVU"),K6134,if(or(B6134="CAM",B6134="CHSO",B6134="GWEB",B6134="HAMP",B6134="HP",B6134="LONG",B6134="PRES",B6134="RAD",B6134="SCUP",B6134="UNCA",B6134="WIN",B6134="BELL",B6134="FGCU",B6134="JAX",B6134="KENN",B6134="LIB",B6134="LIP",B6134="STET",B6134="UNA",B6134="UNF",B6134="APP",B6134="ARST",B6134="CCAR",B6134="GAST",B6134="GASO",B6134="TROY",B6134="TXST",B6134="UALR",B6134="ULL",B6134="ULM",B6134="USA",B6134="UTA"),K6135,""))</f>
        <v/>
      </c>
    </row>
    <row r="6135" hidden="1">
      <c r="B6135" s="97" t="s">
        <v>33</v>
      </c>
      <c r="C6135" s="22">
        <v>8.0</v>
      </c>
      <c r="D6135" s="101">
        <v>0.805</v>
      </c>
      <c r="F6135" s="22"/>
      <c r="G6135" s="4">
        <v>-7.5</v>
      </c>
      <c r="H6135" s="5">
        <v>-360.0</v>
      </c>
      <c r="I6135" s="12">
        <f>if(H6135&lt;0,-H6135/(-H6135+100),100/(H6135+100))/(if(H6135&lt;0,-H6135/(-H6135+100),100/(H6135+100))+if(H6134&lt;0,-H6134/(-H6134+100),100/(H6134+100)))</f>
        <v>0.7483588621</v>
      </c>
      <c r="J6135" s="5">
        <v>71.0</v>
      </c>
      <c r="K6135" s="23">
        <f>IF(C6135&lt;&gt;"",IF(C6135+G6135&gt;0,C6135+G6135,""),IF(G6135-C6134&gt;0,G6135-C6134,""))</f>
        <v>0.5</v>
      </c>
      <c r="L6135" s="15">
        <f>if(K6135&lt;&gt;"",if(J6134-J6135&lt;G6135,1,if(G6135=J6134-J6135,"Push",0)),"")</f>
        <v>1</v>
      </c>
      <c r="M6135" s="93" t="str">
        <f t="shared" ref="M6135:V6135" si="586">IF($C6135&lt;&gt;"",IF($C6135+$G6135+M$5435&gt;0,$C6135+$G6135+M$5435,""),IF($G6135-$C6134+M$5435&gt;0,$G6135-$C6134+M$5435,""))</f>
        <v/>
      </c>
      <c r="N6135" s="93">
        <f t="shared" si="586"/>
        <v>5.4</v>
      </c>
      <c r="O6135" s="93" t="str">
        <f t="shared" si="586"/>
        <v/>
      </c>
      <c r="P6135" s="93">
        <f t="shared" si="586"/>
        <v>4.8</v>
      </c>
      <c r="Q6135" s="93">
        <f t="shared" si="586"/>
        <v>4.7</v>
      </c>
      <c r="R6135" s="93" t="str">
        <f t="shared" si="586"/>
        <v/>
      </c>
      <c r="S6135" s="93" t="str">
        <f t="shared" si="586"/>
        <v/>
      </c>
      <c r="T6135" s="93">
        <f t="shared" si="586"/>
        <v>1.1</v>
      </c>
      <c r="U6135" s="93">
        <f t="shared" si="586"/>
        <v>0.4</v>
      </c>
      <c r="V6135" s="93" t="str">
        <f t="shared" si="586"/>
        <v/>
      </c>
      <c r="W6135" s="93" t="str">
        <f>if(or(B6135="CBU",B6135="CHIC",B6135="DXST",B6135="GCU",B6135="NMSU",B6135="PORT",B6135="SEA",B6135="TAR",B6135="UTRGV",B6135="UVU"),K6135,if(or(B6135="CAM",B6135="CHSO",B6135="GWEB",B6135="HAMP",B6135="HP",B6135="LONG",B6135="PRES",B6135="RAD",B6135="SCUP",B6135="UNCA",B6135="WIN",B6135="BELL",B6135="FGCU",B6135="JAX",B6135="KENN",B6135="LIB",B6135="LIP",B6135="STET",B6135="UNA",B6135="UNF",B6135="APP",B6135="ARST",B6135="CCAR",B6135="GAST",B6135="GASO",B6135="TROY",B6135="TXST",B6135="UALR",B6135="ULL",B6135="ULM",B6135="USA",B6135="UTA"),K6134,""))</f>
        <v/>
      </c>
    </row>
    <row r="6136" hidden="1">
      <c r="A6136" s="98">
        <v>44240.0</v>
      </c>
      <c r="B6136" s="102" t="s">
        <v>76</v>
      </c>
      <c r="C6136" s="11"/>
      <c r="D6136" s="11"/>
      <c r="E6136" s="10">
        <v>71.8</v>
      </c>
      <c r="F6136" s="11"/>
      <c r="G6136" s="4">
        <v>1.5</v>
      </c>
      <c r="H6136" s="5">
        <v>102.0</v>
      </c>
      <c r="I6136" s="12">
        <f>if(H6136&lt;0,-H6136/(-H6136+100),100/(H6136+100))/(if(H6136&lt;0,-H6136/(-H6136+100),100/(H6136+100))+if(H6137&lt;0,-H6137/(-H6137+100),100/(H6137+100)))</f>
        <v>0.4739134147</v>
      </c>
      <c r="J6136" s="5">
        <v>63.0</v>
      </c>
      <c r="K6136" s="14" t="str">
        <f>IF(C6136&lt;&gt;"",IF(C6136+G6136&gt;0,C6136+G6136,""),IF(G6136-C6137&gt;0,G6136-C6137,""))</f>
        <v/>
      </c>
      <c r="L6136" s="15" t="str">
        <f>if(K6136&lt;&gt;"",if(J6137-J6136&lt;G6136,1,if(G6136=J6137-J6136,"Push",0)),"")</f>
        <v/>
      </c>
      <c r="M6136" s="93">
        <f t="shared" ref="M6136:V6136" si="587">IF($C6136&lt;&gt;"",IF($C6136+$G6136-M$5435&gt;0,$C6136+$G6136-M$5435,""),IF($G6136-$C6137-M$5435&gt;0,$G6136-$C6137-M$5435,""))</f>
        <v>2.5</v>
      </c>
      <c r="N6136" s="93" t="str">
        <f t="shared" si="587"/>
        <v/>
      </c>
      <c r="O6136" s="93">
        <f t="shared" si="587"/>
        <v>3.4</v>
      </c>
      <c r="P6136" s="93" t="str">
        <f t="shared" si="587"/>
        <v/>
      </c>
      <c r="Q6136" s="93" t="str">
        <f t="shared" si="587"/>
        <v/>
      </c>
      <c r="R6136" s="93" t="str">
        <f t="shared" si="587"/>
        <v/>
      </c>
      <c r="S6136" s="93" t="str">
        <f t="shared" si="587"/>
        <v/>
      </c>
      <c r="T6136" s="93" t="str">
        <f t="shared" si="587"/>
        <v/>
      </c>
      <c r="U6136" s="93" t="str">
        <f t="shared" si="587"/>
        <v/>
      </c>
      <c r="V6136" s="93">
        <f t="shared" si="587"/>
        <v>1.6</v>
      </c>
      <c r="W6136" s="93" t="str">
        <f>if(or(B6136="CBU",B6136="CHIC",B6136="DXST",B6136="GCU",B6136="NMSU",B6136="PORT",B6136="SEA",B6136="TAR",B6136="UTRGV",B6136="UVU"),K6136,if(or(B6136="CAM",B6136="CHSO",B6136="GWEB",B6136="HAMP",B6136="HP",B6136="LONG",B6136="PRES",B6136="RAD",B6136="SCUP",B6136="UNCA",B6136="WIN",B6136="BELL",B6136="FGCU",B6136="JAX",B6136="KENN",B6136="LIB",B6136="LIP",B6136="STET",B6136="UNA",B6136="UNF",B6136="APP",B6136="ARST",B6136="CCAR",B6136="GAST",B6136="GASO",B6136="TROY",B6136="TXST",B6136="UALR",B6136="ULL",B6136="ULM",B6136="USA",B6136="UTA"),K6137,""))</f>
        <v/>
      </c>
    </row>
    <row r="6137" hidden="1">
      <c r="B6137" s="97" t="s">
        <v>84</v>
      </c>
      <c r="C6137" s="22">
        <v>2.5</v>
      </c>
      <c r="D6137" s="101">
        <v>0.599</v>
      </c>
      <c r="F6137" s="22"/>
      <c r="G6137" s="4">
        <v>-1.5</v>
      </c>
      <c r="H6137" s="5">
        <v>-122.0</v>
      </c>
      <c r="I6137" s="12">
        <f>if(H6137&lt;0,-H6137/(-H6137+100),100/(H6137+100))/(if(H6137&lt;0,-H6137/(-H6137+100),100/(H6137+100))+if(H6136&lt;0,-H6136/(-H6136+100),100/(H6136+100)))</f>
        <v>0.5260865853</v>
      </c>
      <c r="J6137" s="5">
        <v>78.0</v>
      </c>
      <c r="K6137" s="23">
        <f>IF(C6137&lt;&gt;"",IF(C6137+G6137&gt;0,C6137+G6137,""),IF(G6137-C6136&gt;0,G6137-C6136,""))</f>
        <v>1</v>
      </c>
      <c r="L6137" s="15">
        <f>if(K6137&lt;&gt;"",if(J6136-J6137&lt;G6137,1,if(G6137=J6136-J6137,"Push",0)),"")</f>
        <v>1</v>
      </c>
      <c r="M6137" s="93" t="str">
        <f t="shared" ref="M6137:V6137" si="588">IF($C6137&lt;&gt;"",IF($C6137+$G6137+M$5435&gt;0,$C6137+$G6137+M$5435,""),IF($G6137-$C6136+M$5435&gt;0,$G6137-$C6136+M$5435,""))</f>
        <v/>
      </c>
      <c r="N6137" s="93">
        <f t="shared" si="588"/>
        <v>5.9</v>
      </c>
      <c r="O6137" s="93" t="str">
        <f t="shared" si="588"/>
        <v/>
      </c>
      <c r="P6137" s="93">
        <f t="shared" si="588"/>
        <v>5.3</v>
      </c>
      <c r="Q6137" s="93">
        <f t="shared" si="588"/>
        <v>5.2</v>
      </c>
      <c r="R6137" s="93">
        <f t="shared" si="588"/>
        <v>0.5</v>
      </c>
      <c r="S6137" s="93">
        <f t="shared" si="588"/>
        <v>0.1</v>
      </c>
      <c r="T6137" s="93">
        <f t="shared" si="588"/>
        <v>1.6</v>
      </c>
      <c r="U6137" s="93">
        <f t="shared" si="588"/>
        <v>0.9</v>
      </c>
      <c r="V6137" s="93" t="str">
        <f t="shared" si="588"/>
        <v/>
      </c>
      <c r="W6137" s="93" t="str">
        <f>if(or(B6137="CBU",B6137="CHIC",B6137="DXST",B6137="GCU",B6137="NMSU",B6137="PORT",B6137="SEA",B6137="TAR",B6137="UTRGV",B6137="UVU"),K6137,if(or(B6137="CAM",B6137="CHSO",B6137="GWEB",B6137="HAMP",B6137="HP",B6137="LONG",B6137="PRES",B6137="RAD",B6137="SCUP",B6137="UNCA",B6137="WIN",B6137="BELL",B6137="FGCU",B6137="JAX",B6137="KENN",B6137="LIB",B6137="LIP",B6137="STET",B6137="UNA",B6137="UNF",B6137="APP",B6137="ARST",B6137="CCAR",B6137="GAST",B6137="GASO",B6137="TROY",B6137="TXST",B6137="UALR",B6137="ULL",B6137="ULM",B6137="USA",B6137="UTA"),K6136,""))</f>
        <v/>
      </c>
    </row>
    <row r="6138" hidden="1">
      <c r="A6138" s="98">
        <v>44240.0</v>
      </c>
      <c r="B6138" s="102" t="s">
        <v>379</v>
      </c>
      <c r="C6138" s="11">
        <v>1.3</v>
      </c>
      <c r="D6138" s="103">
        <v>0.551</v>
      </c>
      <c r="E6138" s="10">
        <v>95.9</v>
      </c>
      <c r="F6138" s="11"/>
      <c r="G6138" s="4">
        <v>-3.0</v>
      </c>
      <c r="H6138" s="5">
        <v>-155.0</v>
      </c>
      <c r="I6138" s="12">
        <f>if(H6138&lt;0,-H6138/(-H6138+100),100/(H6138+100))/(if(H6138&lt;0,-H6138/(-H6138+100),100/(H6138+100))+if(H6139&lt;0,-H6139/(-H6139+100),100/(H6139+100)))</f>
        <v>0.582992641</v>
      </c>
      <c r="J6138" s="5">
        <v>65.0</v>
      </c>
      <c r="K6138" s="14" t="str">
        <f>IF(C6138&lt;&gt;"",IF(C6138+G6138&gt;0,C6138+G6138,""),IF(G6138-C6139&gt;0,G6138-C6139,""))</f>
        <v/>
      </c>
      <c r="L6138" s="15" t="str">
        <f>if(K6138&lt;&gt;"",if(J6139-J6138&lt;G6138,1,if(G6138=J6139-J6138,"Push",0)),"")</f>
        <v/>
      </c>
      <c r="M6138" s="93">
        <f t="shared" ref="M6138:V6138" si="589">IF($C6138&lt;&gt;"",IF($C6138+$G6138-M$5435&gt;0,$C6138+$G6138-M$5435,""),IF($G6138-$C6139-M$5435&gt;0,$G6138-$C6139-M$5435,""))</f>
        <v>1.8</v>
      </c>
      <c r="N6138" s="93" t="str">
        <f t="shared" si="589"/>
        <v/>
      </c>
      <c r="O6138" s="93">
        <f t="shared" si="589"/>
        <v>2.7</v>
      </c>
      <c r="P6138" s="93" t="str">
        <f t="shared" si="589"/>
        <v/>
      </c>
      <c r="Q6138" s="93" t="str">
        <f t="shared" si="589"/>
        <v/>
      </c>
      <c r="R6138" s="93" t="str">
        <f t="shared" si="589"/>
        <v/>
      </c>
      <c r="S6138" s="93" t="str">
        <f t="shared" si="589"/>
        <v/>
      </c>
      <c r="T6138" s="93" t="str">
        <f t="shared" si="589"/>
        <v/>
      </c>
      <c r="U6138" s="93" t="str">
        <f t="shared" si="589"/>
        <v/>
      </c>
      <c r="V6138" s="93">
        <f t="shared" si="589"/>
        <v>0.9</v>
      </c>
      <c r="W6138" s="93" t="str">
        <f>if(or(B6138="CBU",B6138="CHIC",B6138="DXST",B6138="GCU",B6138="NMSU",B6138="PORT",B6138="SEA",B6138="TAR",B6138="UTRGV",B6138="UVU"),K6138,if(or(B6138="CAM",B6138="CHSO",B6138="GWEB",B6138="HAMP",B6138="HP",B6138="LONG",B6138="PRES",B6138="RAD",B6138="SCUP",B6138="UNCA",B6138="WIN",B6138="BELL",B6138="FGCU",B6138="JAX",B6138="KENN",B6138="LIB",B6138="LIP",B6138="STET",B6138="UNA",B6138="UNF",B6138="APP",B6138="ARST",B6138="CCAR",B6138="GAST",B6138="GASO",B6138="TROY",B6138="TXST",B6138="UALR",B6138="ULL",B6138="ULM",B6138="USA",B6138="UTA"),K6139,""))</f>
        <v/>
      </c>
    </row>
    <row r="6139" hidden="1">
      <c r="B6139" s="97" t="s">
        <v>236</v>
      </c>
      <c r="C6139" s="22"/>
      <c r="D6139" s="22"/>
      <c r="F6139" s="22"/>
      <c r="G6139" s="4">
        <v>3.0</v>
      </c>
      <c r="H6139" s="5">
        <v>130.0</v>
      </c>
      <c r="I6139" s="12">
        <f>if(H6139&lt;0,-H6139/(-H6139+100),100/(H6139+100))/(if(H6139&lt;0,-H6139/(-H6139+100),100/(H6139+100))+if(H6138&lt;0,-H6138/(-H6138+100),100/(H6138+100)))</f>
        <v>0.417007359</v>
      </c>
      <c r="J6139" s="5">
        <v>78.0</v>
      </c>
      <c r="K6139" s="23">
        <f>IF(C6139&lt;&gt;"",IF(C6139+G6139&gt;0,C6139+G6139,""),IF(G6139-C6138&gt;0,G6139-C6138,""))</f>
        <v>1.7</v>
      </c>
      <c r="L6139" s="15">
        <f>if(K6139&lt;&gt;"",if(J6138-J6139&lt;G6139,1,if(G6139=J6138-J6139,"Push",0)),"")</f>
        <v>1</v>
      </c>
      <c r="M6139" s="93" t="str">
        <f t="shared" ref="M6139:V6139" si="590">IF($C6139&lt;&gt;"",IF($C6139+$G6139+M$5435&gt;0,$C6139+$G6139+M$5435,""),IF($G6139-$C6138+M$5435&gt;0,$G6139-$C6138+M$5435,""))</f>
        <v/>
      </c>
      <c r="N6139" s="93">
        <f t="shared" si="590"/>
        <v>6.6</v>
      </c>
      <c r="O6139" s="93" t="str">
        <f t="shared" si="590"/>
        <v/>
      </c>
      <c r="P6139" s="93">
        <f t="shared" si="590"/>
        <v>6</v>
      </c>
      <c r="Q6139" s="93">
        <f t="shared" si="590"/>
        <v>5.9</v>
      </c>
      <c r="R6139" s="93">
        <f t="shared" si="590"/>
        <v>1.2</v>
      </c>
      <c r="S6139" s="93">
        <f t="shared" si="590"/>
        <v>0.8</v>
      </c>
      <c r="T6139" s="93">
        <f t="shared" si="590"/>
        <v>2.3</v>
      </c>
      <c r="U6139" s="93">
        <f t="shared" si="590"/>
        <v>1.6</v>
      </c>
      <c r="V6139" s="93" t="str">
        <f t="shared" si="590"/>
        <v/>
      </c>
      <c r="W6139" s="93" t="str">
        <f>if(or(B6139="CBU",B6139="CHIC",B6139="DXST",B6139="GCU",B6139="NMSU",B6139="PORT",B6139="SEA",B6139="TAR",B6139="UTRGV",B6139="UVU"),K6139,if(or(B6139="CAM",B6139="CHSO",B6139="GWEB",B6139="HAMP",B6139="HP",B6139="LONG",B6139="PRES",B6139="RAD",B6139="SCUP",B6139="UNCA",B6139="WIN",B6139="BELL",B6139="FGCU",B6139="JAX",B6139="KENN",B6139="LIB",B6139="LIP",B6139="STET",B6139="UNA",B6139="UNF",B6139="APP",B6139="ARST",B6139="CCAR",B6139="GAST",B6139="GASO",B6139="TROY",B6139="TXST",B6139="UALR",B6139="ULL",B6139="ULM",B6139="USA",B6139="UTA"),K6138,""))</f>
        <v/>
      </c>
    </row>
    <row r="6140" hidden="1">
      <c r="A6140" s="98">
        <v>44240.0</v>
      </c>
      <c r="B6140" s="102" t="s">
        <v>329</v>
      </c>
      <c r="C6140" s="11"/>
      <c r="D6140" s="11"/>
      <c r="E6140" s="10">
        <v>88.8</v>
      </c>
      <c r="F6140" s="11"/>
      <c r="G6140" s="4">
        <v>2.0</v>
      </c>
      <c r="H6140" s="5">
        <v>112.0</v>
      </c>
      <c r="I6140" s="12">
        <f>if(H6140&lt;0,-H6140/(-H6140+100),100/(H6140+100))/(if(H6140&lt;0,-H6140/(-H6140+100),100/(H6140+100))+if(H6141&lt;0,-H6141/(-H6141+100),100/(H6141+100)))</f>
        <v>0.4516676961</v>
      </c>
      <c r="J6140" s="5">
        <v>63.0</v>
      </c>
      <c r="K6140" s="14" t="str">
        <f>IF(C6140&lt;&gt;"",IF(C6140+G6140&gt;0,C6140+G6140,""),IF(G6140-C6141&gt;0,G6140-C6141,""))</f>
        <v/>
      </c>
      <c r="L6140" s="15" t="str">
        <f>if(K6140&lt;&gt;"",if(J6141-J6140&lt;G6140,1,if(G6140=J6141-J6140,"Push",0)),"")</f>
        <v/>
      </c>
      <c r="M6140" s="93">
        <f t="shared" ref="M6140:V6140" si="591">IF($C6140&lt;&gt;"",IF($C6140+$G6140-M$5435&gt;0,$C6140+$G6140-M$5435,""),IF($G6140-$C6141-M$5435&gt;0,$G6140-$C6141-M$5435,""))</f>
        <v>2.6</v>
      </c>
      <c r="N6140" s="93" t="str">
        <f t="shared" si="591"/>
        <v/>
      </c>
      <c r="O6140" s="93">
        <f t="shared" si="591"/>
        <v>3.5</v>
      </c>
      <c r="P6140" s="93" t="str">
        <f t="shared" si="591"/>
        <v/>
      </c>
      <c r="Q6140" s="93" t="str">
        <f t="shared" si="591"/>
        <v/>
      </c>
      <c r="R6140" s="93" t="str">
        <f t="shared" si="591"/>
        <v/>
      </c>
      <c r="S6140" s="93">
        <f t="shared" si="591"/>
        <v>0</v>
      </c>
      <c r="T6140" s="93" t="str">
        <f t="shared" si="591"/>
        <v/>
      </c>
      <c r="U6140" s="93" t="str">
        <f t="shared" si="591"/>
        <v/>
      </c>
      <c r="V6140" s="93">
        <f t="shared" si="591"/>
        <v>1.7</v>
      </c>
      <c r="W6140" s="93" t="str">
        <f>if(or(B6140="CBU",B6140="CHIC",B6140="DXST",B6140="GCU",B6140="NMSU",B6140="PORT",B6140="SEA",B6140="TAR",B6140="UTRGV",B6140="UVU"),K6140,if(or(B6140="CAM",B6140="CHSO",B6140="GWEB",B6140="HAMP",B6140="HP",B6140="LONG",B6140="PRES",B6140="RAD",B6140="SCUP",B6140="UNCA",B6140="WIN",B6140="BELL",B6140="FGCU",B6140="JAX",B6140="KENN",B6140="LIB",B6140="LIP",B6140="STET",B6140="UNA",B6140="UNF",B6140="APP",B6140="ARST",B6140="CCAR",B6140="GAST",B6140="GASO",B6140="TROY",B6140="TXST",B6140="UALR",B6140="ULL",B6140="ULM",B6140="USA",B6140="UTA"),K6141,""))</f>
        <v/>
      </c>
    </row>
    <row r="6141" hidden="1">
      <c r="B6141" s="97" t="s">
        <v>261</v>
      </c>
      <c r="C6141" s="22">
        <v>2.9</v>
      </c>
      <c r="D6141" s="101">
        <v>0.607</v>
      </c>
      <c r="F6141" s="22"/>
      <c r="G6141" s="4">
        <v>-2.0</v>
      </c>
      <c r="H6141" s="5">
        <v>-134.0</v>
      </c>
      <c r="I6141" s="12">
        <f>if(H6141&lt;0,-H6141/(-H6141+100),100/(H6141+100))/(if(H6141&lt;0,-H6141/(-H6141+100),100/(H6141+100))+if(H6140&lt;0,-H6140/(-H6140+100),100/(H6140+100)))</f>
        <v>0.5483323039</v>
      </c>
      <c r="J6141" s="5">
        <v>61.0</v>
      </c>
      <c r="K6141" s="23">
        <f>IF(C6141&lt;&gt;"",IF(C6141+G6141&gt;0,C6141+G6141,""),IF(G6141-C6140&gt;0,G6141-C6140,""))</f>
        <v>0.9</v>
      </c>
      <c r="L6141" s="15">
        <f>if(K6141&lt;&gt;"",if(J6140-J6141&lt;G6141,1,if(G6141=J6140-J6141,"Push",0)),"")</f>
        <v>0</v>
      </c>
      <c r="M6141" s="93" t="str">
        <f t="shared" ref="M6141:V6141" si="592">IF($C6141&lt;&gt;"",IF($C6141+$G6141+M$5435&gt;0,$C6141+$G6141+M$5435,""),IF($G6141-$C6140+M$5435&gt;0,$G6141-$C6140+M$5435,""))</f>
        <v/>
      </c>
      <c r="N6141" s="93">
        <f t="shared" si="592"/>
        <v>5.8</v>
      </c>
      <c r="O6141" s="93" t="str">
        <f t="shared" si="592"/>
        <v/>
      </c>
      <c r="P6141" s="93">
        <f t="shared" si="592"/>
        <v>5.2</v>
      </c>
      <c r="Q6141" s="93">
        <f t="shared" si="592"/>
        <v>5.1</v>
      </c>
      <c r="R6141" s="93">
        <f t="shared" si="592"/>
        <v>0.4</v>
      </c>
      <c r="S6141" s="93" t="str">
        <f t="shared" si="592"/>
        <v/>
      </c>
      <c r="T6141" s="93">
        <f t="shared" si="592"/>
        <v>1.5</v>
      </c>
      <c r="U6141" s="93">
        <f t="shared" si="592"/>
        <v>0.8</v>
      </c>
      <c r="V6141" s="93" t="str">
        <f t="shared" si="592"/>
        <v/>
      </c>
      <c r="W6141" s="93" t="str">
        <f>if(or(B6141="CBU",B6141="CHIC",B6141="DXST",B6141="GCU",B6141="NMSU",B6141="PORT",B6141="SEA",B6141="TAR",B6141="UTRGV",B6141="UVU"),K6141,if(or(B6141="CAM",B6141="CHSO",B6141="GWEB",B6141="HAMP",B6141="HP",B6141="LONG",B6141="PRES",B6141="RAD",B6141="SCUP",B6141="UNCA",B6141="WIN",B6141="BELL",B6141="FGCU",B6141="JAX",B6141="KENN",B6141="LIB",B6141="LIP",B6141="STET",B6141="UNA",B6141="UNF",B6141="APP",B6141="ARST",B6141="CCAR",B6141="GAST",B6141="GASO",B6141="TROY",B6141="TXST",B6141="UALR",B6141="ULL",B6141="ULM",B6141="USA",B6141="UTA"),K6140,""))</f>
        <v/>
      </c>
    </row>
    <row r="6142" hidden="1">
      <c r="A6142" s="98">
        <v>44240.0</v>
      </c>
      <c r="B6142" s="102" t="s">
        <v>150</v>
      </c>
      <c r="C6142" s="11"/>
      <c r="D6142" s="11"/>
      <c r="E6142" s="10">
        <v>71.1</v>
      </c>
      <c r="F6142" s="11"/>
      <c r="G6142" s="4">
        <v>12.0</v>
      </c>
      <c r="H6142" s="5">
        <v>575.0</v>
      </c>
      <c r="I6142" s="12">
        <f>if(H6142&lt;0,-H6142/(-H6142+100),100/(H6142+100))/(if(H6142&lt;0,-H6142/(-H6142+100),100/(H6142+100))+if(H6143&lt;0,-H6143/(-H6143+100),100/(H6143+100)))</f>
        <v>0.1422864752</v>
      </c>
      <c r="J6142" s="5">
        <v>55.0</v>
      </c>
      <c r="K6142" s="14" t="str">
        <f>IF(C6142&lt;&gt;"",IF(C6142+G6142&gt;0,C6142+G6142,""),IF(G6142-C6143&gt;0,G6142-C6143,""))</f>
        <v/>
      </c>
      <c r="L6142" s="15" t="str">
        <f>if(K6142&lt;&gt;"",if(J6143-J6142&lt;G6142,1,if(G6142=J6143-J6142,"Push",0)),"")</f>
        <v/>
      </c>
      <c r="M6142" s="93">
        <f t="shared" ref="M6142:V6142" si="593">IF($C6142&lt;&gt;"",IF($C6142+$G6142-M$5435&gt;0,$C6142+$G6142-M$5435,""),IF($G6142-$C6143-M$5435&gt;0,$G6142-$C6143-M$5435,""))</f>
        <v>3.3</v>
      </c>
      <c r="N6142" s="93" t="str">
        <f t="shared" si="593"/>
        <v/>
      </c>
      <c r="O6142" s="93">
        <f t="shared" si="593"/>
        <v>4.2</v>
      </c>
      <c r="P6142" s="93" t="str">
        <f t="shared" si="593"/>
        <v/>
      </c>
      <c r="Q6142" s="93" t="str">
        <f t="shared" si="593"/>
        <v/>
      </c>
      <c r="R6142" s="93">
        <f t="shared" si="593"/>
        <v>0.3</v>
      </c>
      <c r="S6142" s="93">
        <f t="shared" si="593"/>
        <v>0.7</v>
      </c>
      <c r="T6142" s="93" t="str">
        <f t="shared" si="593"/>
        <v/>
      </c>
      <c r="U6142" s="93" t="str">
        <f t="shared" si="593"/>
        <v/>
      </c>
      <c r="V6142" s="93">
        <f t="shared" si="593"/>
        <v>2.4</v>
      </c>
      <c r="W6142" s="93" t="str">
        <f>if(or(B6142="CBU",B6142="CHIC",B6142="DXST",B6142="GCU",B6142="NMSU",B6142="PORT",B6142="SEA",B6142="TAR",B6142="UTRGV",B6142="UVU"),K6142,if(or(B6142="CAM",B6142="CHSO",B6142="GWEB",B6142="HAMP",B6142="HP",B6142="LONG",B6142="PRES",B6142="RAD",B6142="SCUP",B6142="UNCA",B6142="WIN",B6142="BELL",B6142="FGCU",B6142="JAX",B6142="KENN",B6142="LIB",B6142="LIP",B6142="STET",B6142="UNA",B6142="UNF",B6142="APP",B6142="ARST",B6142="CCAR",B6142="GAST",B6142="GASO",B6142="TROY",B6142="TXST",B6142="UALR",B6142="ULL",B6142="ULM",B6142="USA",B6142="UTA"),K6143,""))</f>
        <v/>
      </c>
    </row>
    <row r="6143" hidden="1">
      <c r="B6143" s="97" t="s">
        <v>78</v>
      </c>
      <c r="C6143" s="22">
        <v>12.2</v>
      </c>
      <c r="D6143" s="101">
        <v>0.868</v>
      </c>
      <c r="F6143" s="22"/>
      <c r="G6143" s="4">
        <v>-12.0</v>
      </c>
      <c r="H6143" s="5">
        <v>-835.0</v>
      </c>
      <c r="I6143" s="12">
        <f>if(H6143&lt;0,-H6143/(-H6143+100),100/(H6143+100))/(if(H6143&lt;0,-H6143/(-H6143+100),100/(H6143+100))+if(H6142&lt;0,-H6142/(-H6142+100),100/(H6142+100)))</f>
        <v>0.8577135248</v>
      </c>
      <c r="J6143" s="5">
        <v>70.0</v>
      </c>
      <c r="K6143" s="23">
        <f>IF(C6143&lt;&gt;"",IF(C6143+G6143&gt;0,C6143+G6143,""),IF(G6143-C6142&gt;0,G6143-C6142,""))</f>
        <v>0.2</v>
      </c>
      <c r="L6143" s="15">
        <f>if(K6143&lt;&gt;"",if(J6142-J6143&lt;G6143,1,if(G6143=J6142-J6143,"Push",0)),"")</f>
        <v>1</v>
      </c>
      <c r="M6143" s="93" t="str">
        <f t="shared" ref="M6143:V6143" si="594">IF($C6143&lt;&gt;"",IF($C6143+$G6143+M$5435&gt;0,$C6143+$G6143+M$5435,""),IF($G6143-$C6142+M$5435&gt;0,$G6143-$C6142+M$5435,""))</f>
        <v/>
      </c>
      <c r="N6143" s="93">
        <f t="shared" si="594"/>
        <v>5.1</v>
      </c>
      <c r="O6143" s="93" t="str">
        <f t="shared" si="594"/>
        <v/>
      </c>
      <c r="P6143" s="93">
        <f t="shared" si="594"/>
        <v>4.5</v>
      </c>
      <c r="Q6143" s="93">
        <f t="shared" si="594"/>
        <v>4.4</v>
      </c>
      <c r="R6143" s="93" t="str">
        <f t="shared" si="594"/>
        <v/>
      </c>
      <c r="S6143" s="93" t="str">
        <f t="shared" si="594"/>
        <v/>
      </c>
      <c r="T6143" s="93">
        <f t="shared" si="594"/>
        <v>0.8</v>
      </c>
      <c r="U6143" s="93">
        <f t="shared" si="594"/>
        <v>0.1</v>
      </c>
      <c r="V6143" s="93" t="str">
        <f t="shared" si="594"/>
        <v/>
      </c>
      <c r="W6143" s="93" t="str">
        <f>if(or(B6143="CBU",B6143="CHIC",B6143="DXST",B6143="GCU",B6143="NMSU",B6143="PORT",B6143="SEA",B6143="TAR",B6143="UTRGV",B6143="UVU"),K6143,if(or(B6143="CAM",B6143="CHSO",B6143="GWEB",B6143="HAMP",B6143="HP",B6143="LONG",B6143="PRES",B6143="RAD",B6143="SCUP",B6143="UNCA",B6143="WIN",B6143="BELL",B6143="FGCU",B6143="JAX",B6143="KENN",B6143="LIB",B6143="LIP",B6143="STET",B6143="UNA",B6143="UNF",B6143="APP",B6143="ARST",B6143="CCAR",B6143="GAST",B6143="GASO",B6143="TROY",B6143="TXST",B6143="UALR",B6143="ULL",B6143="ULM",B6143="USA",B6143="UTA"),K6142,""))</f>
        <v/>
      </c>
    </row>
    <row r="6144" hidden="1">
      <c r="A6144" s="98">
        <v>44240.0</v>
      </c>
      <c r="B6144" s="102" t="s">
        <v>22</v>
      </c>
      <c r="C6144" s="11"/>
      <c r="D6144" s="11"/>
      <c r="E6144" s="10">
        <v>68.1</v>
      </c>
      <c r="F6144" s="11"/>
      <c r="G6144" s="4">
        <v>11.0</v>
      </c>
      <c r="H6144" s="5">
        <v>480.0</v>
      </c>
      <c r="I6144" s="12">
        <f>if(H6144&lt;0,-H6144/(-H6144+100),100/(H6144+100))/(if(H6144&lt;0,-H6144/(-H6144+100),100/(H6144+100))+if(H6145&lt;0,-H6145/(-H6145+100),100/(H6145+100)))</f>
        <v>0.1653780069</v>
      </c>
      <c r="J6144" s="5">
        <v>67.0</v>
      </c>
      <c r="K6144" s="14" t="str">
        <f>IF(C6144&lt;&gt;"",IF(C6144+G6144&gt;0,C6144+G6144,""),IF(G6144-C6145&gt;0,G6144-C6145,""))</f>
        <v/>
      </c>
      <c r="L6144" s="15" t="str">
        <f>if(K6144&lt;&gt;"",if(J6145-J6144&lt;G6144,1,if(G6144=J6145-J6144,"Push",0)),"")</f>
        <v/>
      </c>
      <c r="M6144" s="93">
        <f t="shared" ref="M6144:V6144" si="595">IF($C6144&lt;&gt;"",IF($C6144+$G6144-M$5435&gt;0,$C6144+$G6144-M$5435,""),IF($G6144-$C6145-M$5435&gt;0,$G6144-$C6145-M$5435,""))</f>
        <v>1.7</v>
      </c>
      <c r="N6144" s="93" t="str">
        <f t="shared" si="595"/>
        <v/>
      </c>
      <c r="O6144" s="93">
        <f t="shared" si="595"/>
        <v>2.6</v>
      </c>
      <c r="P6144" s="93" t="str">
        <f t="shared" si="595"/>
        <v/>
      </c>
      <c r="Q6144" s="93" t="str">
        <f t="shared" si="595"/>
        <v/>
      </c>
      <c r="R6144" s="93" t="str">
        <f t="shared" si="595"/>
        <v/>
      </c>
      <c r="S6144" s="93" t="str">
        <f t="shared" si="595"/>
        <v/>
      </c>
      <c r="T6144" s="93" t="str">
        <f t="shared" si="595"/>
        <v/>
      </c>
      <c r="U6144" s="93" t="str">
        <f t="shared" si="595"/>
        <v/>
      </c>
      <c r="V6144" s="93">
        <f t="shared" si="595"/>
        <v>0.8</v>
      </c>
      <c r="W6144" s="93" t="str">
        <f>if(or(B6144="CBU",B6144="CHIC",B6144="DXST",B6144="GCU",B6144="NMSU",B6144="PORT",B6144="SEA",B6144="TAR",B6144="UTRGV",B6144="UVU"),K6144,if(or(B6144="CAM",B6144="CHSO",B6144="GWEB",B6144="HAMP",B6144="HP",B6144="LONG",B6144="PRES",B6144="RAD",B6144="SCUP",B6144="UNCA",B6144="WIN",B6144="BELL",B6144="FGCU",B6144="JAX",B6144="KENN",B6144="LIB",B6144="LIP",B6144="STET",B6144="UNA",B6144="UNF",B6144="APP",B6144="ARST",B6144="CCAR",B6144="GAST",B6144="GASO",B6144="TROY",B6144="TXST",B6144="UALR",B6144="ULL",B6144="ULM",B6144="USA",B6144="UTA"),K6145,""))</f>
        <v/>
      </c>
    </row>
    <row r="6145" hidden="1">
      <c r="B6145" s="97" t="s">
        <v>255</v>
      </c>
      <c r="C6145" s="22">
        <v>12.8</v>
      </c>
      <c r="D6145" s="101">
        <v>0.865</v>
      </c>
      <c r="F6145" s="22"/>
      <c r="G6145" s="4">
        <v>-11.0</v>
      </c>
      <c r="H6145" s="5">
        <v>-670.0</v>
      </c>
      <c r="I6145" s="12">
        <f>if(H6145&lt;0,-H6145/(-H6145+100),100/(H6145+100))/(if(H6145&lt;0,-H6145/(-H6145+100),100/(H6145+100))+if(H6144&lt;0,-H6144/(-H6144+100),100/(H6144+100)))</f>
        <v>0.8346219931</v>
      </c>
      <c r="J6145" s="5">
        <v>75.0</v>
      </c>
      <c r="K6145" s="23">
        <f>IF(C6145&lt;&gt;"",IF(C6145+G6145&gt;0,C6145+G6145,""),IF(G6145-C6144&gt;0,G6145-C6144,""))</f>
        <v>1.8</v>
      </c>
      <c r="L6145" s="15">
        <f>if(K6145&lt;&gt;"",if(J6144-J6145&lt;G6145,1,if(G6145=J6144-J6145,"Push",0)),"")</f>
        <v>0</v>
      </c>
      <c r="M6145" s="93" t="str">
        <f t="shared" ref="M6145:V6145" si="596">IF($C6145&lt;&gt;"",IF($C6145+$G6145+M$5435&gt;0,$C6145+$G6145+M$5435,""),IF($G6145-$C6144+M$5435&gt;0,$G6145-$C6144+M$5435,""))</f>
        <v/>
      </c>
      <c r="N6145" s="93">
        <f t="shared" si="596"/>
        <v>6.7</v>
      </c>
      <c r="O6145" s="93" t="str">
        <f t="shared" si="596"/>
        <v/>
      </c>
      <c r="P6145" s="93">
        <f t="shared" si="596"/>
        <v>6.1</v>
      </c>
      <c r="Q6145" s="93">
        <f t="shared" si="596"/>
        <v>6</v>
      </c>
      <c r="R6145" s="93">
        <f t="shared" si="596"/>
        <v>1.3</v>
      </c>
      <c r="S6145" s="93">
        <f t="shared" si="596"/>
        <v>0.9</v>
      </c>
      <c r="T6145" s="93">
        <f t="shared" si="596"/>
        <v>2.4</v>
      </c>
      <c r="U6145" s="93">
        <f t="shared" si="596"/>
        <v>1.7</v>
      </c>
      <c r="V6145" s="93" t="str">
        <f t="shared" si="596"/>
        <v/>
      </c>
      <c r="W6145" s="93" t="str">
        <f>if(or(B6145="CBU",B6145="CHIC",B6145="DXST",B6145="GCU",B6145="NMSU",B6145="PORT",B6145="SEA",B6145="TAR",B6145="UTRGV",B6145="UVU"),K6145,if(or(B6145="CAM",B6145="CHSO",B6145="GWEB",B6145="HAMP",B6145="HP",B6145="LONG",B6145="PRES",B6145="RAD",B6145="SCUP",B6145="UNCA",B6145="WIN",B6145="BELL",B6145="FGCU",B6145="JAX",B6145="KENN",B6145="LIB",B6145="LIP",B6145="STET",B6145="UNA",B6145="UNF",B6145="APP",B6145="ARST",B6145="CCAR",B6145="GAST",B6145="GASO",B6145="TROY",B6145="TXST",B6145="UALR",B6145="ULL",B6145="ULM",B6145="USA",B6145="UTA"),K6144,""))</f>
        <v/>
      </c>
    </row>
    <row r="6146" hidden="1">
      <c r="A6146" s="98">
        <v>44240.0</v>
      </c>
      <c r="B6146" s="102" t="s">
        <v>250</v>
      </c>
      <c r="C6146" s="11">
        <v>3.8</v>
      </c>
      <c r="D6146" s="103">
        <v>0.639</v>
      </c>
      <c r="E6146" s="10">
        <v>66.6</v>
      </c>
      <c r="F6146" s="11"/>
      <c r="G6146" s="4">
        <v>-2.0</v>
      </c>
      <c r="H6146" s="5">
        <v>-134.0</v>
      </c>
      <c r="I6146" s="12">
        <f>if(H6146&lt;0,-H6146/(-H6146+100),100/(H6146+100))/(if(H6146&lt;0,-H6146/(-H6146+100),100/(H6146+100))+if(H6147&lt;0,-H6147/(-H6147+100),100/(H6147+100)))</f>
        <v>0.5483323039</v>
      </c>
      <c r="J6146" s="5">
        <v>77.0</v>
      </c>
      <c r="K6146" s="14">
        <f>IF(C6146&lt;&gt;"",IF(C6146+G6146&gt;0,C6146+G6146,""),IF(G6146-C6147&gt;0,G6146-C6147,""))</f>
        <v>1.8</v>
      </c>
      <c r="L6146" s="15">
        <f>if(K6146&lt;&gt;"",if(J6147-J6146&lt;G6146,1,if(G6146=J6147-J6146,"Push",0)),"")</f>
        <v>1</v>
      </c>
      <c r="M6146" s="93">
        <f t="shared" ref="M6146:V6146" si="597">IF($C6146&lt;&gt;"",IF($C6146+$G6146-M$5435&gt;0,$C6146+$G6146-M$5435,""),IF($G6146-$C6147-M$5435&gt;0,$G6146-$C6147-M$5435,""))</f>
        <v>5.3</v>
      </c>
      <c r="N6146" s="93" t="str">
        <f t="shared" si="597"/>
        <v/>
      </c>
      <c r="O6146" s="93">
        <f t="shared" si="597"/>
        <v>6.2</v>
      </c>
      <c r="P6146" s="93" t="str">
        <f t="shared" si="597"/>
        <v/>
      </c>
      <c r="Q6146" s="93" t="str">
        <f t="shared" si="597"/>
        <v/>
      </c>
      <c r="R6146" s="93">
        <f t="shared" si="597"/>
        <v>2.3</v>
      </c>
      <c r="S6146" s="93">
        <f t="shared" si="597"/>
        <v>2.7</v>
      </c>
      <c r="T6146" s="93">
        <f t="shared" si="597"/>
        <v>1.2</v>
      </c>
      <c r="U6146" s="93">
        <f t="shared" si="597"/>
        <v>1.9</v>
      </c>
      <c r="V6146" s="93">
        <f t="shared" si="597"/>
        <v>4.4</v>
      </c>
      <c r="W6146" s="93" t="str">
        <f>if(or(B6146="CBU",B6146="CHIC",B6146="DXST",B6146="GCU",B6146="NMSU",B6146="PORT",B6146="SEA",B6146="TAR",B6146="UTRGV",B6146="UVU"),K6146,if(or(B6146="CAM",B6146="CHSO",B6146="GWEB",B6146="HAMP",B6146="HP",B6146="LONG",B6146="PRES",B6146="RAD",B6146="SCUP",B6146="UNCA",B6146="WIN",B6146="BELL",B6146="FGCU",B6146="JAX",B6146="KENN",B6146="LIB",B6146="LIP",B6146="STET",B6146="UNA",B6146="UNF",B6146="APP",B6146="ARST",B6146="CCAR",B6146="GAST",B6146="GASO",B6146="TROY",B6146="TXST",B6146="UALR",B6146="ULL",B6146="ULM",B6146="USA",B6146="UTA"),K6147,""))</f>
        <v/>
      </c>
    </row>
    <row r="6147" hidden="1">
      <c r="B6147" s="97" t="s">
        <v>184</v>
      </c>
      <c r="C6147" s="22"/>
      <c r="D6147" s="22"/>
      <c r="F6147" s="22"/>
      <c r="G6147" s="4">
        <v>2.0</v>
      </c>
      <c r="H6147" s="5">
        <v>112.0</v>
      </c>
      <c r="I6147" s="12">
        <f>if(H6147&lt;0,-H6147/(-H6147+100),100/(H6147+100))/(if(H6147&lt;0,-H6147/(-H6147+100),100/(H6147+100))+if(H6146&lt;0,-H6146/(-H6146+100),100/(H6146+100)))</f>
        <v>0.4516676961</v>
      </c>
      <c r="J6147" s="5">
        <v>74.0</v>
      </c>
      <c r="K6147" s="23" t="str">
        <f>IF(C6147&lt;&gt;"",IF(C6147+G6147&gt;0,C6147+G6147,""),IF(G6147-C6146&gt;0,G6147-C6146,""))</f>
        <v/>
      </c>
      <c r="L6147" s="15" t="str">
        <f>if(K6147&lt;&gt;"",if(J6146-J6147&lt;G6147,1,if(G6147=J6146-J6147,"Push",0)),"")</f>
        <v/>
      </c>
      <c r="M6147" s="93" t="str">
        <f t="shared" ref="M6147:V6147" si="598">IF($C6147&lt;&gt;"",IF($C6147+$G6147+M$5435&gt;0,$C6147+$G6147+M$5435,""),IF($G6147-$C6146+M$5435&gt;0,$G6147-$C6146+M$5435,""))</f>
        <v/>
      </c>
      <c r="N6147" s="93">
        <f t="shared" si="598"/>
        <v>3.1</v>
      </c>
      <c r="O6147" s="93" t="str">
        <f t="shared" si="598"/>
        <v/>
      </c>
      <c r="P6147" s="93">
        <f t="shared" si="598"/>
        <v>2.5</v>
      </c>
      <c r="Q6147" s="93">
        <f t="shared" si="598"/>
        <v>2.4</v>
      </c>
      <c r="R6147" s="93" t="str">
        <f t="shared" si="598"/>
        <v/>
      </c>
      <c r="S6147" s="93" t="str">
        <f t="shared" si="598"/>
        <v/>
      </c>
      <c r="T6147" s="93" t="str">
        <f t="shared" si="598"/>
        <v/>
      </c>
      <c r="U6147" s="93" t="str">
        <f t="shared" si="598"/>
        <v/>
      </c>
      <c r="V6147" s="93" t="str">
        <f t="shared" si="598"/>
        <v/>
      </c>
      <c r="W6147" s="93" t="str">
        <f>if(or(B6147="CBU",B6147="CHIC",B6147="DXST",B6147="GCU",B6147="NMSU",B6147="PORT",B6147="SEA",B6147="TAR",B6147="UTRGV",B6147="UVU"),K6147,if(or(B6147="CAM",B6147="CHSO",B6147="GWEB",B6147="HAMP",B6147="HP",B6147="LONG",B6147="PRES",B6147="RAD",B6147="SCUP",B6147="UNCA",B6147="WIN",B6147="BELL",B6147="FGCU",B6147="JAX",B6147="KENN",B6147="LIB",B6147="LIP",B6147="STET",B6147="UNA",B6147="UNF",B6147="APP",B6147="ARST",B6147="CCAR",B6147="GAST",B6147="GASO",B6147="TROY",B6147="TXST",B6147="UALR",B6147="ULL",B6147="ULM",B6147="USA",B6147="UTA"),K6146,""))</f>
        <v/>
      </c>
    </row>
    <row r="6148" hidden="1">
      <c r="A6148" s="98">
        <v>44240.0</v>
      </c>
      <c r="B6148" s="102" t="s">
        <v>299</v>
      </c>
      <c r="C6148" s="11"/>
      <c r="D6148" s="11"/>
      <c r="E6148" s="10">
        <v>64.1</v>
      </c>
      <c r="F6148" s="11"/>
      <c r="G6148" s="4">
        <v>2.0</v>
      </c>
      <c r="H6148" s="5">
        <v>110.0</v>
      </c>
      <c r="I6148" s="12">
        <f>if(H6148&lt;0,-H6148/(-H6148+100),100/(H6148+100))/(if(H6148&lt;0,-H6148/(-H6148+100),100/(H6148+100))+if(H6149&lt;0,-H6149/(-H6149+100),100/(H6149+100)))</f>
        <v>0.4556166536</v>
      </c>
      <c r="J6148" s="5">
        <v>89.0</v>
      </c>
      <c r="K6148" s="14" t="str">
        <f>IF(C6148&lt;&gt;"",IF(C6148+G6148&gt;0,C6148+G6148,""),IF(G6148-C6149&gt;0,G6148-C6149,""))</f>
        <v/>
      </c>
      <c r="L6148" s="15" t="str">
        <f>if(K6148&lt;&gt;"",if(J6149-J6148&lt;G6148,1,if(G6148=J6149-J6148,"Push",0)),"")</f>
        <v/>
      </c>
      <c r="M6148" s="93">
        <f t="shared" ref="M6148:V6148" si="599">IF($C6148&lt;&gt;"",IF($C6148+$G6148-M$5435&gt;0,$C6148+$G6148-M$5435,""),IF($G6148-$C6149-M$5435&gt;0,$G6148-$C6149-M$5435,""))</f>
        <v>2.7</v>
      </c>
      <c r="N6148" s="93" t="str">
        <f t="shared" si="599"/>
        <v/>
      </c>
      <c r="O6148" s="93">
        <f t="shared" si="599"/>
        <v>3.6</v>
      </c>
      <c r="P6148" s="93" t="str">
        <f t="shared" si="599"/>
        <v/>
      </c>
      <c r="Q6148" s="93" t="str">
        <f t="shared" si="599"/>
        <v/>
      </c>
      <c r="R6148" s="93" t="str">
        <f t="shared" si="599"/>
        <v/>
      </c>
      <c r="S6148" s="93">
        <f t="shared" si="599"/>
        <v>0.1</v>
      </c>
      <c r="T6148" s="93" t="str">
        <f t="shared" si="599"/>
        <v/>
      </c>
      <c r="U6148" s="93" t="str">
        <f t="shared" si="599"/>
        <v/>
      </c>
      <c r="V6148" s="93">
        <f t="shared" si="599"/>
        <v>1.8</v>
      </c>
      <c r="W6148" s="93" t="str">
        <f>if(or(B6148="CBU",B6148="CHIC",B6148="DXST",B6148="GCU",B6148="NMSU",B6148="PORT",B6148="SEA",B6148="TAR",B6148="UTRGV",B6148="UVU"),K6148,if(or(B6148="CAM",B6148="CHSO",B6148="GWEB",B6148="HAMP",B6148="HP",B6148="LONG",B6148="PRES",B6148="RAD",B6148="SCUP",B6148="UNCA",B6148="WIN",B6148="BELL",B6148="FGCU",B6148="JAX",B6148="KENN",B6148="LIB",B6148="LIP",B6148="STET",B6148="UNA",B6148="UNF",B6148="APP",B6148="ARST",B6148="CCAR",B6148="GAST",B6148="GASO",B6148="TROY",B6148="TXST",B6148="UALR",B6148="ULL",B6148="ULM",B6148="USA",B6148="UTA"),K6149,""))</f>
        <v/>
      </c>
    </row>
    <row r="6149" hidden="1">
      <c r="B6149" s="97" t="s">
        <v>182</v>
      </c>
      <c r="C6149" s="22">
        <v>2.8</v>
      </c>
      <c r="D6149" s="101">
        <v>0.603</v>
      </c>
      <c r="F6149" s="22"/>
      <c r="G6149" s="4">
        <v>-2.0</v>
      </c>
      <c r="H6149" s="5">
        <v>-132.0</v>
      </c>
      <c r="I6149" s="12">
        <f>if(H6149&lt;0,-H6149/(-H6149+100),100/(H6149+100))/(if(H6149&lt;0,-H6149/(-H6149+100),100/(H6149+100))+if(H6148&lt;0,-H6148/(-H6148+100),100/(H6148+100)))</f>
        <v>0.5443833464</v>
      </c>
      <c r="J6149" s="5">
        <v>93.0</v>
      </c>
      <c r="K6149" s="23">
        <f>IF(C6149&lt;&gt;"",IF(C6149+G6149&gt;0,C6149+G6149,""),IF(G6149-C6148&gt;0,G6149-C6148,""))</f>
        <v>0.8</v>
      </c>
      <c r="L6149" s="15">
        <f>if(K6149&lt;&gt;"",if(J6148-J6149&lt;G6149,1,if(G6149=J6148-J6149,"Push",0)),"")</f>
        <v>1</v>
      </c>
      <c r="M6149" s="93" t="str">
        <f t="shared" ref="M6149:V6149" si="600">IF($C6149&lt;&gt;"",IF($C6149+$G6149+M$5435&gt;0,$C6149+$G6149+M$5435,""),IF($G6149-$C6148+M$5435&gt;0,$G6149-$C6148+M$5435,""))</f>
        <v/>
      </c>
      <c r="N6149" s="93">
        <f t="shared" si="600"/>
        <v>5.7</v>
      </c>
      <c r="O6149" s="93" t="str">
        <f t="shared" si="600"/>
        <v/>
      </c>
      <c r="P6149" s="93">
        <f t="shared" si="600"/>
        <v>5.1</v>
      </c>
      <c r="Q6149" s="93">
        <f t="shared" si="600"/>
        <v>5</v>
      </c>
      <c r="R6149" s="93">
        <f t="shared" si="600"/>
        <v>0.3</v>
      </c>
      <c r="S6149" s="93" t="str">
        <f t="shared" si="600"/>
        <v/>
      </c>
      <c r="T6149" s="93">
        <f t="shared" si="600"/>
        <v>1.4</v>
      </c>
      <c r="U6149" s="93">
        <f t="shared" si="600"/>
        <v>0.7</v>
      </c>
      <c r="V6149" s="93" t="str">
        <f t="shared" si="600"/>
        <v/>
      </c>
      <c r="W6149" s="93" t="str">
        <f>if(or(B6149="CBU",B6149="CHIC",B6149="DXST",B6149="GCU",B6149="NMSU",B6149="PORT",B6149="SEA",B6149="TAR",B6149="UTRGV",B6149="UVU"),K6149,if(or(B6149="CAM",B6149="CHSO",B6149="GWEB",B6149="HAMP",B6149="HP",B6149="LONG",B6149="PRES",B6149="RAD",B6149="SCUP",B6149="UNCA",B6149="WIN",B6149="BELL",B6149="FGCU",B6149="JAX",B6149="KENN",B6149="LIB",B6149="LIP",B6149="STET",B6149="UNA",B6149="UNF",B6149="APP",B6149="ARST",B6149="CCAR",B6149="GAST",B6149="GASO",B6149="TROY",B6149="TXST",B6149="UALR",B6149="ULL",B6149="ULM",B6149="USA",B6149="UTA"),K6148,""))</f>
        <v/>
      </c>
    </row>
    <row r="6150" hidden="1">
      <c r="A6150" s="98">
        <v>44240.0</v>
      </c>
      <c r="B6150" s="102" t="s">
        <v>49</v>
      </c>
      <c r="C6150" s="11"/>
      <c r="D6150" s="11"/>
      <c r="E6150" s="10">
        <v>60.6</v>
      </c>
      <c r="F6150" s="11"/>
      <c r="G6150" s="4">
        <v>8.0</v>
      </c>
      <c r="H6150" s="5">
        <v>285.0</v>
      </c>
      <c r="I6150" s="12">
        <f>if(H6150&lt;0,-H6150/(-H6150+100),100/(H6150+100))/(if(H6150&lt;0,-H6150/(-H6150+100),100/(H6150+100))+if(H6151&lt;0,-H6151/(-H6151+100),100/(H6151+100)))</f>
        <v>0.2475570033</v>
      </c>
      <c r="J6150" s="5">
        <v>88.0</v>
      </c>
      <c r="K6150" s="14" t="str">
        <f>IF(C6150&lt;&gt;"",IF(C6150+G6150&gt;0,C6150+G6150,""),IF(G6150-C6151&gt;0,G6150-C6151,""))</f>
        <v/>
      </c>
      <c r="L6150" s="15" t="str">
        <f>if(K6150&lt;&gt;"",if(J6151-J6150&lt;G6150,1,if(G6150=J6151-J6150,"Push",0)),"")</f>
        <v/>
      </c>
      <c r="M6150" s="93">
        <f t="shared" ref="M6150:V6150" si="601">IF($C6150&lt;&gt;"",IF($C6150+$G6150-M$5435&gt;0,$C6150+$G6150-M$5435,""),IF($G6150-$C6151-M$5435&gt;0,$G6150-$C6151-M$5435,""))</f>
        <v>1.6</v>
      </c>
      <c r="N6150" s="93" t="str">
        <f t="shared" si="601"/>
        <v/>
      </c>
      <c r="O6150" s="93">
        <f t="shared" si="601"/>
        <v>2.5</v>
      </c>
      <c r="P6150" s="93" t="str">
        <f t="shared" si="601"/>
        <v/>
      </c>
      <c r="Q6150" s="93" t="str">
        <f t="shared" si="601"/>
        <v/>
      </c>
      <c r="R6150" s="93" t="str">
        <f t="shared" si="601"/>
        <v/>
      </c>
      <c r="S6150" s="93" t="str">
        <f t="shared" si="601"/>
        <v/>
      </c>
      <c r="T6150" s="93" t="str">
        <f t="shared" si="601"/>
        <v/>
      </c>
      <c r="U6150" s="93" t="str">
        <f t="shared" si="601"/>
        <v/>
      </c>
      <c r="V6150" s="93">
        <f t="shared" si="601"/>
        <v>0.7</v>
      </c>
      <c r="W6150" s="93" t="str">
        <f>if(or(B6150="CBU",B6150="CHIC",B6150="DXST",B6150="GCU",B6150="NMSU",B6150="PORT",B6150="SEA",B6150="TAR",B6150="UTRGV",B6150="UVU"),K6150,if(or(B6150="CAM",B6150="CHSO",B6150="GWEB",B6150="HAMP",B6150="HP",B6150="LONG",B6150="PRES",B6150="RAD",B6150="SCUP",B6150="UNCA",B6150="WIN",B6150="BELL",B6150="FGCU",B6150="JAX",B6150="KENN",B6150="LIB",B6150="LIP",B6150="STET",B6150="UNA",B6150="UNF",B6150="APP",B6150="ARST",B6150="CCAR",B6150="GAST",B6150="GASO",B6150="TROY",B6150="TXST",B6150="UALR",B6150="ULL",B6150="ULM",B6150="USA",B6150="UTA"),K6151,""))</f>
        <v/>
      </c>
    </row>
    <row r="6151" hidden="1">
      <c r="B6151" s="97" t="s">
        <v>46</v>
      </c>
      <c r="C6151" s="22">
        <v>9.9</v>
      </c>
      <c r="D6151" s="101">
        <v>0.815</v>
      </c>
      <c r="F6151" s="22"/>
      <c r="G6151" s="4">
        <v>-8.0</v>
      </c>
      <c r="H6151" s="5">
        <v>-375.0</v>
      </c>
      <c r="I6151" s="12">
        <f>if(H6151&lt;0,-H6151/(-H6151+100),100/(H6151+100))/(if(H6151&lt;0,-H6151/(-H6151+100),100/(H6151+100))+if(H6150&lt;0,-H6150/(-H6150+100),100/(H6150+100)))</f>
        <v>0.7524429967</v>
      </c>
      <c r="J6151" s="5">
        <v>81.0</v>
      </c>
      <c r="K6151" s="23">
        <f>IF(C6151&lt;&gt;"",IF(C6151+G6151&gt;0,C6151+G6151,""),IF(G6151-C6150&gt;0,G6151-C6150,""))</f>
        <v>1.9</v>
      </c>
      <c r="L6151" s="15">
        <f>if(K6151&lt;&gt;"",if(J6150-J6151&lt;G6151,1,if(G6151=J6150-J6151,"Push",0)),"")</f>
        <v>0</v>
      </c>
      <c r="M6151" s="93" t="str">
        <f t="shared" ref="M6151:V6151" si="602">IF($C6151&lt;&gt;"",IF($C6151+$G6151+M$5435&gt;0,$C6151+$G6151+M$5435,""),IF($G6151-$C6150+M$5435&gt;0,$G6151-$C6150+M$5435,""))</f>
        <v/>
      </c>
      <c r="N6151" s="93">
        <f t="shared" si="602"/>
        <v>6.8</v>
      </c>
      <c r="O6151" s="93" t="str">
        <f t="shared" si="602"/>
        <v/>
      </c>
      <c r="P6151" s="93">
        <f t="shared" si="602"/>
        <v>6.2</v>
      </c>
      <c r="Q6151" s="93">
        <f t="shared" si="602"/>
        <v>6.1</v>
      </c>
      <c r="R6151" s="93">
        <f t="shared" si="602"/>
        <v>1.4</v>
      </c>
      <c r="S6151" s="93">
        <f t="shared" si="602"/>
        <v>1</v>
      </c>
      <c r="T6151" s="93">
        <f t="shared" si="602"/>
        <v>2.5</v>
      </c>
      <c r="U6151" s="93">
        <f t="shared" si="602"/>
        <v>1.8</v>
      </c>
      <c r="V6151" s="93" t="str">
        <f t="shared" si="602"/>
        <v/>
      </c>
      <c r="W6151" s="93" t="str">
        <f>if(or(B6151="CBU",B6151="CHIC",B6151="DXST",B6151="GCU",B6151="NMSU",B6151="PORT",B6151="SEA",B6151="TAR",B6151="UTRGV",B6151="UVU"),K6151,if(or(B6151="CAM",B6151="CHSO",B6151="GWEB",B6151="HAMP",B6151="HP",B6151="LONG",B6151="PRES",B6151="RAD",B6151="SCUP",B6151="UNCA",B6151="WIN",B6151="BELL",B6151="FGCU",B6151="JAX",B6151="KENN",B6151="LIB",B6151="LIP",B6151="STET",B6151="UNA",B6151="UNF",B6151="APP",B6151="ARST",B6151="CCAR",B6151="GAST",B6151="GASO",B6151="TROY",B6151="TXST",B6151="UALR",B6151="ULL",B6151="ULM",B6151="USA",B6151="UTA"),K6150,""))</f>
        <v/>
      </c>
    </row>
    <row r="6152" hidden="1">
      <c r="A6152" s="98">
        <v>44240.0</v>
      </c>
      <c r="B6152" s="102" t="s">
        <v>442</v>
      </c>
      <c r="C6152" s="11"/>
      <c r="D6152" s="11"/>
      <c r="E6152" s="10">
        <v>51.9</v>
      </c>
      <c r="F6152" s="11"/>
      <c r="G6152" s="4">
        <v>3.0</v>
      </c>
      <c r="H6152" s="5">
        <v>128.0</v>
      </c>
      <c r="I6152" s="12">
        <f>if(H6152&lt;0,-H6152/(-H6152+100),100/(H6152+100))/(if(H6152&lt;0,-H6152/(-H6152+100),100/(H6152+100))+if(H6153&lt;0,-H6153/(-H6153+100),100/(H6153+100)))</f>
        <v>0.4191321499</v>
      </c>
      <c r="J6152" s="5">
        <v>67.0</v>
      </c>
      <c r="K6152" s="14">
        <f>IF(C6152&lt;&gt;"",IF(C6152+G6152&gt;0,C6152+G6152,""),IF(G6152-C6153&gt;0,G6152-C6153,""))</f>
        <v>0.8</v>
      </c>
      <c r="L6152" s="15">
        <f>if(K6152&lt;&gt;"",if(J6153-J6152&lt;G6152,1,if(G6152=J6153-J6152,"Push",0)),"")</f>
        <v>1</v>
      </c>
      <c r="M6152" s="93">
        <f t="shared" ref="M6152:V6152" si="603">IF($C6152&lt;&gt;"",IF($C6152+$G6152-M$5435&gt;0,$C6152+$G6152-M$5435,""),IF($G6152-$C6153-M$5435&gt;0,$G6152-$C6153-M$5435,""))</f>
        <v>4.3</v>
      </c>
      <c r="N6152" s="93" t="str">
        <f t="shared" si="603"/>
        <v/>
      </c>
      <c r="O6152" s="93">
        <f t="shared" si="603"/>
        <v>5.2</v>
      </c>
      <c r="P6152" s="93" t="str">
        <f t="shared" si="603"/>
        <v/>
      </c>
      <c r="Q6152" s="93" t="str">
        <f t="shared" si="603"/>
        <v/>
      </c>
      <c r="R6152" s="93">
        <f t="shared" si="603"/>
        <v>1.3</v>
      </c>
      <c r="S6152" s="93">
        <f t="shared" si="603"/>
        <v>1.7</v>
      </c>
      <c r="T6152" s="93">
        <f t="shared" si="603"/>
        <v>0.2</v>
      </c>
      <c r="U6152" s="93">
        <f t="shared" si="603"/>
        <v>0.9</v>
      </c>
      <c r="V6152" s="93">
        <f t="shared" si="603"/>
        <v>3.4</v>
      </c>
      <c r="W6152" s="93" t="str">
        <f>if(or(B6152="CBU",B6152="CHIC",B6152="DXST",B6152="GCU",B6152="NMSU",B6152="PORT",B6152="SEA",B6152="TAR",B6152="UTRGV",B6152="UVU"),K6152,if(or(B6152="CAM",B6152="CHSO",B6152="GWEB",B6152="HAMP",B6152="HP",B6152="LONG",B6152="PRES",B6152="RAD",B6152="SCUP",B6152="UNCA",B6152="WIN",B6152="BELL",B6152="FGCU",B6152="JAX",B6152="KENN",B6152="LIB",B6152="LIP",B6152="STET",B6152="UNA",B6152="UNF",B6152="APP",B6152="ARST",B6152="CCAR",B6152="GAST",B6152="GASO",B6152="TROY",B6152="TXST",B6152="UALR",B6152="ULL",B6152="ULM",B6152="USA",B6152="UTA"),K6153,""))</f>
        <v/>
      </c>
    </row>
    <row r="6153" hidden="1">
      <c r="B6153" s="97" t="s">
        <v>253</v>
      </c>
      <c r="C6153" s="22">
        <v>2.2</v>
      </c>
      <c r="D6153" s="101">
        <v>0.584</v>
      </c>
      <c r="F6153" s="22"/>
      <c r="G6153" s="4">
        <v>-3.0</v>
      </c>
      <c r="H6153" s="5">
        <v>-155.0</v>
      </c>
      <c r="I6153" s="12">
        <f>if(H6153&lt;0,-H6153/(-H6153+100),100/(H6153+100))/(if(H6153&lt;0,-H6153/(-H6153+100),100/(H6153+100))+if(H6152&lt;0,-H6152/(-H6152+100),100/(H6152+100)))</f>
        <v>0.5808678501</v>
      </c>
      <c r="J6153" s="5">
        <v>57.0</v>
      </c>
      <c r="K6153" s="23" t="str">
        <f>IF(C6153&lt;&gt;"",IF(C6153+G6153&gt;0,C6153+G6153,""),IF(G6153-C6152&gt;0,G6153-C6152,""))</f>
        <v/>
      </c>
      <c r="L6153" s="15" t="str">
        <f>if(K6153&lt;&gt;"",if(J6152-J6153&lt;G6153,1,if(G6153=J6152-J6153,"Push",0)),"")</f>
        <v/>
      </c>
      <c r="M6153" s="93" t="str">
        <f t="shared" ref="M6153:V6153" si="604">IF($C6153&lt;&gt;"",IF($C6153+$G6153+M$5435&gt;0,$C6153+$G6153+M$5435,""),IF($G6153-$C6152+M$5435&gt;0,$G6153-$C6152+M$5435,""))</f>
        <v/>
      </c>
      <c r="N6153" s="93">
        <f t="shared" si="604"/>
        <v>4.1</v>
      </c>
      <c r="O6153" s="93" t="str">
        <f t="shared" si="604"/>
        <v/>
      </c>
      <c r="P6153" s="93">
        <f t="shared" si="604"/>
        <v>3.5</v>
      </c>
      <c r="Q6153" s="93">
        <f t="shared" si="604"/>
        <v>3.4</v>
      </c>
      <c r="R6153" s="93" t="str">
        <f t="shared" si="604"/>
        <v/>
      </c>
      <c r="S6153" s="93" t="str">
        <f t="shared" si="604"/>
        <v/>
      </c>
      <c r="T6153" s="93" t="str">
        <f t="shared" si="604"/>
        <v/>
      </c>
      <c r="U6153" s="93" t="str">
        <f t="shared" si="604"/>
        <v/>
      </c>
      <c r="V6153" s="93" t="str">
        <f t="shared" si="604"/>
        <v/>
      </c>
      <c r="W6153" s="93" t="str">
        <f>if(or(B6153="CBU",B6153="CHIC",B6153="DXST",B6153="GCU",B6153="NMSU",B6153="PORT",B6153="SEA",B6153="TAR",B6153="UTRGV",B6153="UVU"),K6153,if(or(B6153="CAM",B6153="CHSO",B6153="GWEB",B6153="HAMP",B6153="HP",B6153="LONG",B6153="PRES",B6153="RAD",B6153="SCUP",B6153="UNCA",B6153="WIN",B6153="BELL",B6153="FGCU",B6153="JAX",B6153="KENN",B6153="LIB",B6153="LIP",B6153="STET",B6153="UNA",B6153="UNF",B6153="APP",B6153="ARST",B6153="CCAR",B6153="GAST",B6153="GASO",B6153="TROY",B6153="TXST",B6153="UALR",B6153="ULL",B6153="ULM",B6153="USA",B6153="UTA"),K6152,""))</f>
        <v/>
      </c>
    </row>
    <row r="6154" hidden="1">
      <c r="A6154" s="98">
        <v>44240.0</v>
      </c>
      <c r="B6154" s="102" t="s">
        <v>129</v>
      </c>
      <c r="C6154" s="11"/>
      <c r="D6154" s="11"/>
      <c r="E6154" s="10">
        <v>50.2</v>
      </c>
      <c r="F6154" s="11"/>
      <c r="G6154" s="4">
        <v>13.5</v>
      </c>
      <c r="H6154" s="5">
        <v>700.0</v>
      </c>
      <c r="I6154" s="12">
        <f>if(H6154&lt;0,-H6154/(-H6154+100),100/(H6154+100))/(if(H6154&lt;0,-H6154/(-H6154+100),100/(H6154+100))+if(H6155&lt;0,-H6155/(-H6155+100),100/(H6155+100)))</f>
        <v>0.1189427313</v>
      </c>
      <c r="J6154" s="5">
        <v>70.0</v>
      </c>
      <c r="K6154" s="14">
        <f>IF(C6154&lt;&gt;"",IF(C6154+G6154&gt;0,C6154+G6154,""),IF(G6154-C6155&gt;0,G6154-C6155,""))</f>
        <v>1.6</v>
      </c>
      <c r="L6154" s="15">
        <f>if(K6154&lt;&gt;"",if(J6155-J6154&lt;G6154,1,if(G6154=J6155-J6154,"Push",0)),"")</f>
        <v>0</v>
      </c>
      <c r="M6154" s="93">
        <f t="shared" ref="M6154:V6154" si="605">IF($C6154&lt;&gt;"",IF($C6154+$G6154-M$5435&gt;0,$C6154+$G6154-M$5435,""),IF($G6154-$C6155-M$5435&gt;0,$G6154-$C6155-M$5435,""))</f>
        <v>5.1</v>
      </c>
      <c r="N6154" s="93" t="str">
        <f t="shared" si="605"/>
        <v/>
      </c>
      <c r="O6154" s="93">
        <f t="shared" si="605"/>
        <v>6</v>
      </c>
      <c r="P6154" s="93" t="str">
        <f t="shared" si="605"/>
        <v/>
      </c>
      <c r="Q6154" s="93" t="str">
        <f t="shared" si="605"/>
        <v/>
      </c>
      <c r="R6154" s="93">
        <f t="shared" si="605"/>
        <v>2.1</v>
      </c>
      <c r="S6154" s="93">
        <f t="shared" si="605"/>
        <v>2.5</v>
      </c>
      <c r="T6154" s="93">
        <f t="shared" si="605"/>
        <v>1</v>
      </c>
      <c r="U6154" s="93">
        <f t="shared" si="605"/>
        <v>1.7</v>
      </c>
      <c r="V6154" s="93">
        <f t="shared" si="605"/>
        <v>4.2</v>
      </c>
      <c r="W6154" s="93" t="str">
        <f>if(or(B6154="CBU",B6154="CHIC",B6154="DXST",B6154="GCU",B6154="NMSU",B6154="PORT",B6154="SEA",B6154="TAR",B6154="UTRGV",B6154="UVU"),K6154,if(or(B6154="CAM",B6154="CHSO",B6154="GWEB",B6154="HAMP",B6154="HP",B6154="LONG",B6154="PRES",B6154="RAD",B6154="SCUP",B6154="UNCA",B6154="WIN",B6154="BELL",B6154="FGCU",B6154="JAX",B6154="KENN",B6154="LIB",B6154="LIP",B6154="STET",B6154="UNA",B6154="UNF",B6154="APP",B6154="ARST",B6154="CCAR",B6154="GAST",B6154="GASO",B6154="TROY",B6154="TXST",B6154="UALR",B6154="ULL",B6154="ULM",B6154="USA",B6154="UTA"),K6155,""))</f>
        <v/>
      </c>
    </row>
    <row r="6155" hidden="1">
      <c r="B6155" s="97" t="s">
        <v>174</v>
      </c>
      <c r="C6155" s="22">
        <v>11.9</v>
      </c>
      <c r="D6155" s="101">
        <v>0.855</v>
      </c>
      <c r="F6155" s="22"/>
      <c r="G6155" s="4">
        <v>-13.5</v>
      </c>
      <c r="H6155" s="5">
        <v>-1250.0</v>
      </c>
      <c r="I6155" s="12">
        <f>if(H6155&lt;0,-H6155/(-H6155+100),100/(H6155+100))/(if(H6155&lt;0,-H6155/(-H6155+100),100/(H6155+100))+if(H6154&lt;0,-H6154/(-H6154+100),100/(H6154+100)))</f>
        <v>0.8810572687</v>
      </c>
      <c r="J6155" s="5">
        <v>88.0</v>
      </c>
      <c r="K6155" s="23" t="str">
        <f>IF(C6155&lt;&gt;"",IF(C6155+G6155&gt;0,C6155+G6155,""),IF(G6155-C6154&gt;0,G6155-C6154,""))</f>
        <v/>
      </c>
      <c r="L6155" s="15" t="str">
        <f>if(K6155&lt;&gt;"",if(J6154-J6155&lt;G6155,1,if(G6155=J6154-J6155,"Push",0)),"")</f>
        <v/>
      </c>
      <c r="M6155" s="93" t="str">
        <f t="shared" ref="M6155:V6155" si="606">IF($C6155&lt;&gt;"",IF($C6155+$G6155+M$5435&gt;0,$C6155+$G6155+M$5435,""),IF($G6155-$C6154+M$5435&gt;0,$G6155-$C6154+M$5435,""))</f>
        <v/>
      </c>
      <c r="N6155" s="93">
        <f t="shared" si="606"/>
        <v>3.3</v>
      </c>
      <c r="O6155" s="93" t="str">
        <f t="shared" si="606"/>
        <v/>
      </c>
      <c r="P6155" s="93">
        <f t="shared" si="606"/>
        <v>2.7</v>
      </c>
      <c r="Q6155" s="93">
        <f t="shared" si="606"/>
        <v>2.6</v>
      </c>
      <c r="R6155" s="93" t="str">
        <f t="shared" si="606"/>
        <v/>
      </c>
      <c r="S6155" s="93" t="str">
        <f t="shared" si="606"/>
        <v/>
      </c>
      <c r="T6155" s="93" t="str">
        <f t="shared" si="606"/>
        <v/>
      </c>
      <c r="U6155" s="93" t="str">
        <f t="shared" si="606"/>
        <v/>
      </c>
      <c r="V6155" s="93" t="str">
        <f t="shared" si="606"/>
        <v/>
      </c>
      <c r="W6155" s="93" t="str">
        <f>if(or(B6155="CBU",B6155="CHIC",B6155="DXST",B6155="GCU",B6155="NMSU",B6155="PORT",B6155="SEA",B6155="TAR",B6155="UTRGV",B6155="UVU"),K6155,if(or(B6155="CAM",B6155="CHSO",B6155="GWEB",B6155="HAMP",B6155="HP",B6155="LONG",B6155="PRES",B6155="RAD",B6155="SCUP",B6155="UNCA",B6155="WIN",B6155="BELL",B6155="FGCU",B6155="JAX",B6155="KENN",B6155="LIB",B6155="LIP",B6155="STET",B6155="UNA",B6155="UNF",B6155="APP",B6155="ARST",B6155="CCAR",B6155="GAST",B6155="GASO",B6155="TROY",B6155="TXST",B6155="UALR",B6155="ULL",B6155="ULM",B6155="USA",B6155="UTA"),K6154,""))</f>
        <v/>
      </c>
    </row>
    <row r="6156" hidden="1">
      <c r="A6156" s="98">
        <v>44240.0</v>
      </c>
      <c r="B6156" s="102" t="s">
        <v>320</v>
      </c>
      <c r="C6156" s="11"/>
      <c r="D6156" s="11"/>
      <c r="E6156" s="10">
        <v>49.2</v>
      </c>
      <c r="F6156" s="11"/>
      <c r="G6156" s="4">
        <v>10.5</v>
      </c>
      <c r="H6156" s="5">
        <v>475.0</v>
      </c>
      <c r="I6156" s="12">
        <f>if(H6156&lt;0,-H6156/(-H6156+100),100/(H6156+100))/(if(H6156&lt;0,-H6156/(-H6156+100),100/(H6156+100))+if(H6157&lt;0,-H6157/(-H6157+100),100/(H6157+100)))</f>
        <v>0.1665765279</v>
      </c>
      <c r="J6156" s="5">
        <v>78.0</v>
      </c>
      <c r="K6156" s="14" t="str">
        <f>IF(C6156&lt;&gt;"",IF(C6156+G6156&gt;0,C6156+G6156,""),IF(G6156-C6157&gt;0,G6156-C6157,""))</f>
        <v/>
      </c>
      <c r="L6156" s="15" t="str">
        <f>if(K6156&lt;&gt;"",if(J6157-J6156&lt;G6156,1,if(G6156=J6157-J6156,"Push",0)),"")</f>
        <v/>
      </c>
      <c r="M6156" s="93">
        <f t="shared" ref="M6156:V6156" si="607">IF($C6156&lt;&gt;"",IF($C6156+$G6156-M$5435&gt;0,$C6156+$G6156-M$5435,""),IF($G6156-$C6157-M$5435&gt;0,$G6156-$C6157-M$5435,""))</f>
        <v>1.2</v>
      </c>
      <c r="N6156" s="93" t="str">
        <f t="shared" si="607"/>
        <v/>
      </c>
      <c r="O6156" s="93">
        <f t="shared" si="607"/>
        <v>2.1</v>
      </c>
      <c r="P6156" s="93" t="str">
        <f t="shared" si="607"/>
        <v/>
      </c>
      <c r="Q6156" s="93" t="str">
        <f t="shared" si="607"/>
        <v/>
      </c>
      <c r="R6156" s="93" t="str">
        <f t="shared" si="607"/>
        <v/>
      </c>
      <c r="S6156" s="93" t="str">
        <f t="shared" si="607"/>
        <v/>
      </c>
      <c r="T6156" s="93" t="str">
        <f t="shared" si="607"/>
        <v/>
      </c>
      <c r="U6156" s="93" t="str">
        <f t="shared" si="607"/>
        <v/>
      </c>
      <c r="V6156" s="93">
        <f t="shared" si="607"/>
        <v>0.3</v>
      </c>
      <c r="W6156" s="93" t="str">
        <f>if(or(B6156="CBU",B6156="CHIC",B6156="DXST",B6156="GCU",B6156="NMSU",B6156="PORT",B6156="SEA",B6156="TAR",B6156="UTRGV",B6156="UVU"),K6156,if(or(B6156="CAM",B6156="CHSO",B6156="GWEB",B6156="HAMP",B6156="HP",B6156="LONG",B6156="PRES",B6156="RAD",B6156="SCUP",B6156="UNCA",B6156="WIN",B6156="BELL",B6156="FGCU",B6156="JAX",B6156="KENN",B6156="LIB",B6156="LIP",B6156="STET",B6156="UNA",B6156="UNF",B6156="APP",B6156="ARST",B6156="CCAR",B6156="GAST",B6156="GASO",B6156="TROY",B6156="TXST",B6156="UALR",B6156="ULL",B6156="ULM",B6156="USA",B6156="UTA"),K6157,""))</f>
        <v/>
      </c>
    </row>
    <row r="6157" hidden="1">
      <c r="B6157" s="97" t="s">
        <v>452</v>
      </c>
      <c r="C6157" s="22">
        <v>12.8</v>
      </c>
      <c r="D6157" s="101">
        <v>0.883</v>
      </c>
      <c r="F6157" s="22"/>
      <c r="G6157" s="4">
        <v>-10.5</v>
      </c>
      <c r="H6157" s="5">
        <v>-670.0</v>
      </c>
      <c r="I6157" s="12">
        <f>if(H6157&lt;0,-H6157/(-H6157+100),100/(H6157+100))/(if(H6157&lt;0,-H6157/(-H6157+100),100/(H6157+100))+if(H6156&lt;0,-H6156/(-H6156+100),100/(H6156+100)))</f>
        <v>0.8334234721</v>
      </c>
      <c r="J6157" s="5">
        <v>86.0</v>
      </c>
      <c r="K6157" s="23">
        <f>IF(C6157&lt;&gt;"",IF(C6157+G6157&gt;0,C6157+G6157,""),IF(G6157-C6156&gt;0,G6157-C6156,""))</f>
        <v>2.3</v>
      </c>
      <c r="L6157" s="15">
        <f>if(K6157&lt;&gt;"",if(J6156-J6157&lt;G6157,1,if(G6157=J6156-J6157,"Push",0)),"")</f>
        <v>0</v>
      </c>
      <c r="M6157" s="93" t="str">
        <f t="shared" ref="M6157:V6157" si="608">IF($C6157&lt;&gt;"",IF($C6157+$G6157+M$5435&gt;0,$C6157+$G6157+M$5435,""),IF($G6157-$C6156+M$5435&gt;0,$G6157-$C6156+M$5435,""))</f>
        <v/>
      </c>
      <c r="N6157" s="93">
        <f t="shared" si="608"/>
        <v>7.2</v>
      </c>
      <c r="O6157" s="93" t="str">
        <f t="shared" si="608"/>
        <v/>
      </c>
      <c r="P6157" s="93">
        <f t="shared" si="608"/>
        <v>6.6</v>
      </c>
      <c r="Q6157" s="93">
        <f t="shared" si="608"/>
        <v>6.5</v>
      </c>
      <c r="R6157" s="93">
        <f t="shared" si="608"/>
        <v>1.8</v>
      </c>
      <c r="S6157" s="93">
        <f t="shared" si="608"/>
        <v>1.4</v>
      </c>
      <c r="T6157" s="93">
        <f t="shared" si="608"/>
        <v>2.9</v>
      </c>
      <c r="U6157" s="93">
        <f t="shared" si="608"/>
        <v>2.2</v>
      </c>
      <c r="V6157" s="93" t="str">
        <f t="shared" si="608"/>
        <v/>
      </c>
      <c r="W6157" s="93" t="str">
        <f>if(or(B6157="CBU",B6157="CHIC",B6157="DXST",B6157="GCU",B6157="NMSU",B6157="PORT",B6157="SEA",B6157="TAR",B6157="UTRGV",B6157="UVU"),K6157,if(or(B6157="CAM",B6157="CHSO",B6157="GWEB",B6157="HAMP",B6157="HP",B6157="LONG",B6157="PRES",B6157="RAD",B6157="SCUP",B6157="UNCA",B6157="WIN",B6157="BELL",B6157="FGCU",B6157="JAX",B6157="KENN",B6157="LIB",B6157="LIP",B6157="STET",B6157="UNA",B6157="UNF",B6157="APP",B6157="ARST",B6157="CCAR",B6157="GAST",B6157="GASO",B6157="TROY",B6157="TXST",B6157="UALR",B6157="ULL",B6157="ULM",B6157="USA",B6157="UTA"),K6156,""))</f>
        <v/>
      </c>
    </row>
    <row r="6158" hidden="1">
      <c r="A6158" s="98">
        <v>44240.0</v>
      </c>
      <c r="B6158" s="102" t="s">
        <v>482</v>
      </c>
      <c r="C6158" s="11"/>
      <c r="D6158" s="11"/>
      <c r="E6158" s="10">
        <v>48.7</v>
      </c>
      <c r="F6158" s="11"/>
      <c r="G6158" s="4">
        <v>3.0</v>
      </c>
      <c r="H6158" s="5">
        <v>130.0</v>
      </c>
      <c r="I6158" s="12">
        <f>if(H6158&lt;0,-H6158/(-H6158+100),100/(H6158+100))/(if(H6158&lt;0,-H6158/(-H6158+100),100/(H6158+100))+if(H6159&lt;0,-H6159/(-H6159+100),100/(H6159+100)))</f>
        <v>0.4157903252</v>
      </c>
      <c r="J6158" s="5">
        <v>94.0</v>
      </c>
      <c r="K6158" s="14" t="str">
        <f>IF(C6158&lt;&gt;"",IF(C6158+G6158&gt;0,C6158+G6158,""),IF(G6158-C6159&gt;0,G6158-C6159,""))</f>
        <v/>
      </c>
      <c r="L6158" s="15" t="str">
        <f>if(K6158&lt;&gt;"",if(J6159-J6158&lt;G6158,1,if(G6158=J6159-J6158,"Push",0)),"")</f>
        <v/>
      </c>
      <c r="M6158" s="93">
        <f t="shared" ref="M6158:V6158" si="609">IF($C6158&lt;&gt;"",IF($C6158+$G6158-M$5435&gt;0,$C6158+$G6158-M$5435,""),IF($G6158-$C6159-M$5435&gt;0,$G6158-$C6159-M$5435,""))</f>
        <v>2.5</v>
      </c>
      <c r="N6158" s="93" t="str">
        <f t="shared" si="609"/>
        <v/>
      </c>
      <c r="O6158" s="93">
        <f t="shared" si="609"/>
        <v>3.4</v>
      </c>
      <c r="P6158" s="93" t="str">
        <f t="shared" si="609"/>
        <v/>
      </c>
      <c r="Q6158" s="93" t="str">
        <f t="shared" si="609"/>
        <v/>
      </c>
      <c r="R6158" s="93" t="str">
        <f t="shared" si="609"/>
        <v/>
      </c>
      <c r="S6158" s="93" t="str">
        <f t="shared" si="609"/>
        <v/>
      </c>
      <c r="T6158" s="93" t="str">
        <f t="shared" si="609"/>
        <v/>
      </c>
      <c r="U6158" s="93" t="str">
        <f t="shared" si="609"/>
        <v/>
      </c>
      <c r="V6158" s="93">
        <f t="shared" si="609"/>
        <v>1.6</v>
      </c>
      <c r="W6158" s="93" t="str">
        <f>if(or(B6158="CBU",B6158="CHIC",B6158="DXST",B6158="GCU",B6158="NMSU",B6158="PORT",B6158="SEA",B6158="TAR",B6158="UTRGV",B6158="UVU"),K6158,if(or(B6158="CAM",B6158="CHSO",B6158="GWEB",B6158="HAMP",B6158="HP",B6158="LONG",B6158="PRES",B6158="RAD",B6158="SCUP",B6158="UNCA",B6158="WIN",B6158="BELL",B6158="FGCU",B6158="JAX",B6158="KENN",B6158="LIB",B6158="LIP",B6158="STET",B6158="UNA",B6158="UNF",B6158="APP",B6158="ARST",B6158="CCAR",B6158="GAST",B6158="GASO",B6158="TROY",B6158="TXST",B6158="UALR",B6158="ULL",B6158="ULM",B6158="USA",B6158="UTA"),K6159,""))</f>
        <v/>
      </c>
    </row>
    <row r="6159" hidden="1">
      <c r="B6159" s="97" t="s">
        <v>466</v>
      </c>
      <c r="C6159" s="22">
        <v>4.0</v>
      </c>
      <c r="D6159" s="101">
        <v>0.652</v>
      </c>
      <c r="F6159" s="22"/>
      <c r="G6159" s="4">
        <v>-3.0</v>
      </c>
      <c r="H6159" s="5">
        <v>-157.0</v>
      </c>
      <c r="I6159" s="12">
        <f>if(H6159&lt;0,-H6159/(-H6159+100),100/(H6159+100))/(if(H6159&lt;0,-H6159/(-H6159+100),100/(H6159+100))+if(H6158&lt;0,-H6158/(-H6158+100),100/(H6158+100)))</f>
        <v>0.5842096748</v>
      </c>
      <c r="J6159" s="5">
        <v>97.0</v>
      </c>
      <c r="K6159" s="23">
        <f>IF(C6159&lt;&gt;"",IF(C6159+G6159&gt;0,C6159+G6159,""),IF(G6159-C6158&gt;0,G6159-C6158,""))</f>
        <v>1</v>
      </c>
      <c r="L6159" s="15" t="str">
        <f>if(K6159&lt;&gt;"",if(J6158-J6159&lt;G6159,1,if(G6159=J6158-J6159,"Push",0)),"")</f>
        <v>Push</v>
      </c>
      <c r="M6159" s="93" t="str">
        <f t="shared" ref="M6159:V6159" si="610">IF($C6159&lt;&gt;"",IF($C6159+$G6159+M$5435&gt;0,$C6159+$G6159+M$5435,""),IF($G6159-$C6158+M$5435&gt;0,$G6159-$C6158+M$5435,""))</f>
        <v/>
      </c>
      <c r="N6159" s="93">
        <f t="shared" si="610"/>
        <v>5.9</v>
      </c>
      <c r="O6159" s="93" t="str">
        <f t="shared" si="610"/>
        <v/>
      </c>
      <c r="P6159" s="93">
        <f t="shared" si="610"/>
        <v>5.3</v>
      </c>
      <c r="Q6159" s="93">
        <f t="shared" si="610"/>
        <v>5.2</v>
      </c>
      <c r="R6159" s="93">
        <f t="shared" si="610"/>
        <v>0.5</v>
      </c>
      <c r="S6159" s="93">
        <f t="shared" si="610"/>
        <v>0.1</v>
      </c>
      <c r="T6159" s="93">
        <f t="shared" si="610"/>
        <v>1.6</v>
      </c>
      <c r="U6159" s="93">
        <f t="shared" si="610"/>
        <v>0.9</v>
      </c>
      <c r="V6159" s="93" t="str">
        <f t="shared" si="610"/>
        <v/>
      </c>
      <c r="W6159" s="93" t="str">
        <f>if(or(B6159="CBU",B6159="CHIC",B6159="DXST",B6159="GCU",B6159="NMSU",B6159="PORT",B6159="SEA",B6159="TAR",B6159="UTRGV",B6159="UVU"),K6159,if(or(B6159="CAM",B6159="CHSO",B6159="GWEB",B6159="HAMP",B6159="HP",B6159="LONG",B6159="PRES",B6159="RAD",B6159="SCUP",B6159="UNCA",B6159="WIN",B6159="BELL",B6159="FGCU",B6159="JAX",B6159="KENN",B6159="LIB",B6159="LIP",B6159="STET",B6159="UNA",B6159="UNF",B6159="APP",B6159="ARST",B6159="CCAR",B6159="GAST",B6159="GASO",B6159="TROY",B6159="TXST",B6159="UALR",B6159="ULL",B6159="ULM",B6159="USA",B6159="UTA"),K6158,""))</f>
        <v/>
      </c>
    </row>
    <row r="6160" hidden="1">
      <c r="A6160" s="98">
        <v>44240.0</v>
      </c>
      <c r="B6160" s="102" t="s">
        <v>252</v>
      </c>
      <c r="C6160" s="11"/>
      <c r="D6160" s="11"/>
      <c r="E6160" s="10">
        <v>45.0</v>
      </c>
      <c r="F6160" s="11"/>
      <c r="G6160" s="4">
        <v>4.0</v>
      </c>
      <c r="H6160" s="5">
        <v>155.0</v>
      </c>
      <c r="I6160" s="12">
        <f>if(H6160&lt;0,-H6160/(-H6160+100),100/(H6160+100))/(if(H6160&lt;0,-H6160/(-H6160+100),100/(H6160+100))+if(H6161&lt;0,-H6161/(-H6161+100),100/(H6161+100)))</f>
        <v>0.3761673024</v>
      </c>
      <c r="J6160" s="5">
        <v>74.0</v>
      </c>
      <c r="K6160" s="14" t="str">
        <f>IF(C6160&lt;&gt;"",IF(C6160+G6160&gt;0,C6160+G6160,""),IF(G6160-C6161&gt;0,G6160-C6161,""))</f>
        <v/>
      </c>
      <c r="L6160" s="15" t="str">
        <f>if(K6160&lt;&gt;"",if(J6161-J6160&lt;G6160,1,if(G6160=J6161-J6160,"Push",0)),"")</f>
        <v/>
      </c>
      <c r="M6160" s="93">
        <f t="shared" ref="M6160:V6160" si="611">IF($C6160&lt;&gt;"",IF($C6160+$G6160-M$5435&gt;0,$C6160+$G6160-M$5435,""),IF($G6160-$C6161-M$5435&gt;0,$G6160-$C6161-M$5435,""))</f>
        <v>3.3</v>
      </c>
      <c r="N6160" s="93" t="str">
        <f t="shared" si="611"/>
        <v/>
      </c>
      <c r="O6160" s="93">
        <f t="shared" si="611"/>
        <v>4.2</v>
      </c>
      <c r="P6160" s="93" t="str">
        <f t="shared" si="611"/>
        <v/>
      </c>
      <c r="Q6160" s="93" t="str">
        <f t="shared" si="611"/>
        <v/>
      </c>
      <c r="R6160" s="93">
        <f t="shared" si="611"/>
        <v>0.3</v>
      </c>
      <c r="S6160" s="93">
        <f t="shared" si="611"/>
        <v>0.7</v>
      </c>
      <c r="T6160" s="93" t="str">
        <f t="shared" si="611"/>
        <v/>
      </c>
      <c r="U6160" s="93" t="str">
        <f t="shared" si="611"/>
        <v/>
      </c>
      <c r="V6160" s="93">
        <f t="shared" si="611"/>
        <v>2.4</v>
      </c>
      <c r="W6160" s="93" t="str">
        <f>if(or(B6160="CBU",B6160="CHIC",B6160="DXST",B6160="GCU",B6160="NMSU",B6160="PORT",B6160="SEA",B6160="TAR",B6160="UTRGV",B6160="UVU"),K6160,if(or(B6160="CAM",B6160="CHSO",B6160="GWEB",B6160="HAMP",B6160="HP",B6160="LONG",B6160="PRES",B6160="RAD",B6160="SCUP",B6160="UNCA",B6160="WIN",B6160="BELL",B6160="FGCU",B6160="JAX",B6160="KENN",B6160="LIB",B6160="LIP",B6160="STET",B6160="UNA",B6160="UNF",B6160="APP",B6160="ARST",B6160="CCAR",B6160="GAST",B6160="GASO",B6160="TROY",B6160="TXST",B6160="UALR",B6160="ULL",B6160="ULM",B6160="USA",B6160="UTA"),K6161,""))</f>
        <v/>
      </c>
    </row>
    <row r="6161" hidden="1">
      <c r="B6161" s="97" t="s">
        <v>140</v>
      </c>
      <c r="C6161" s="22">
        <v>4.2</v>
      </c>
      <c r="D6161" s="101">
        <v>0.649</v>
      </c>
      <c r="F6161" s="22"/>
      <c r="G6161" s="4">
        <v>-4.0</v>
      </c>
      <c r="H6161" s="5">
        <v>-186.0</v>
      </c>
      <c r="I6161" s="12">
        <f>if(H6161&lt;0,-H6161/(-H6161+100),100/(H6161+100))/(if(H6161&lt;0,-H6161/(-H6161+100),100/(H6161+100))+if(H6160&lt;0,-H6160/(-H6160+100),100/(H6160+100)))</f>
        <v>0.6238326976</v>
      </c>
      <c r="J6161" s="5">
        <v>69.0</v>
      </c>
      <c r="K6161" s="23">
        <f>IF(C6161&lt;&gt;"",IF(C6161+G6161&gt;0,C6161+G6161,""),IF(G6161-C6160&gt;0,G6161-C6160,""))</f>
        <v>0.2</v>
      </c>
      <c r="L6161" s="15">
        <f>if(K6161&lt;&gt;"",if(J6160-J6161&lt;G6161,1,if(G6161=J6160-J6161,"Push",0)),"")</f>
        <v>0</v>
      </c>
      <c r="M6161" s="93" t="str">
        <f t="shared" ref="M6161:V6161" si="612">IF($C6161&lt;&gt;"",IF($C6161+$G6161+M$5435&gt;0,$C6161+$G6161+M$5435,""),IF($G6161-$C6160+M$5435&gt;0,$G6161-$C6160+M$5435,""))</f>
        <v/>
      </c>
      <c r="N6161" s="93">
        <f t="shared" si="612"/>
        <v>5.1</v>
      </c>
      <c r="O6161" s="93" t="str">
        <f t="shared" si="612"/>
        <v/>
      </c>
      <c r="P6161" s="93">
        <f t="shared" si="612"/>
        <v>4.5</v>
      </c>
      <c r="Q6161" s="93">
        <f t="shared" si="612"/>
        <v>4.4</v>
      </c>
      <c r="R6161" s="93" t="str">
        <f t="shared" si="612"/>
        <v/>
      </c>
      <c r="S6161" s="93" t="str">
        <f t="shared" si="612"/>
        <v/>
      </c>
      <c r="T6161" s="93">
        <f t="shared" si="612"/>
        <v>0.8</v>
      </c>
      <c r="U6161" s="93">
        <f t="shared" si="612"/>
        <v>0.1</v>
      </c>
      <c r="V6161" s="93" t="str">
        <f t="shared" si="612"/>
        <v/>
      </c>
      <c r="W6161" s="93" t="str">
        <f>if(or(B6161="CBU",B6161="CHIC",B6161="DXST",B6161="GCU",B6161="NMSU",B6161="PORT",B6161="SEA",B6161="TAR",B6161="UTRGV",B6161="UVU"),K6161,if(or(B6161="CAM",B6161="CHSO",B6161="GWEB",B6161="HAMP",B6161="HP",B6161="LONG",B6161="PRES",B6161="RAD",B6161="SCUP",B6161="UNCA",B6161="WIN",B6161="BELL",B6161="FGCU",B6161="JAX",B6161="KENN",B6161="LIB",B6161="LIP",B6161="STET",B6161="UNA",B6161="UNF",B6161="APP",B6161="ARST",B6161="CCAR",B6161="GAST",B6161="GASO",B6161="TROY",B6161="TXST",B6161="UALR",B6161="ULL",B6161="ULM",B6161="USA",B6161="UTA"),K6160,""))</f>
        <v/>
      </c>
    </row>
    <row r="6162" hidden="1">
      <c r="A6162" s="98">
        <v>44240.0</v>
      </c>
      <c r="B6162" s="102" t="s">
        <v>470</v>
      </c>
      <c r="C6162" s="11">
        <v>4.2</v>
      </c>
      <c r="D6162" s="103">
        <v>0.656</v>
      </c>
      <c r="E6162" s="10">
        <v>36.1</v>
      </c>
      <c r="F6162" s="11"/>
      <c r="G6162" s="4">
        <v>-6.0</v>
      </c>
      <c r="H6162" s="5">
        <v>-265.0</v>
      </c>
      <c r="I6162" s="12">
        <f>if(H6162&lt;0,-H6162/(-H6162+100),100/(H6162+100))/(if(H6162&lt;0,-H6162/(-H6162+100),100/(H6162+100))+if(H6163&lt;0,-H6163/(-H6163+100),100/(H6163+100)))</f>
        <v>0.6957699521</v>
      </c>
      <c r="J6162" s="5">
        <v>65.0</v>
      </c>
      <c r="K6162" s="14" t="str">
        <f>IF(C6162&lt;&gt;"",IF(C6162+G6162&gt;0,C6162+G6162,""),IF(G6162-C6163&gt;0,G6162-C6163,""))</f>
        <v/>
      </c>
      <c r="L6162" s="15" t="str">
        <f>if(K6162&lt;&gt;"",if(J6163-J6162&lt;G6162,1,if(G6162=J6163-J6162,"Push",0)),"")</f>
        <v/>
      </c>
      <c r="M6162" s="93">
        <f t="shared" ref="M6162:V6162" si="613">IF($C6162&lt;&gt;"",IF($C6162+$G6162-M$5435&gt;0,$C6162+$G6162-M$5435,""),IF($G6162-$C6163-M$5435&gt;0,$G6162-$C6163-M$5435,""))</f>
        <v>1.7</v>
      </c>
      <c r="N6162" s="93" t="str">
        <f t="shared" si="613"/>
        <v/>
      </c>
      <c r="O6162" s="93">
        <f t="shared" si="613"/>
        <v>2.6</v>
      </c>
      <c r="P6162" s="93" t="str">
        <f t="shared" si="613"/>
        <v/>
      </c>
      <c r="Q6162" s="93" t="str">
        <f t="shared" si="613"/>
        <v/>
      </c>
      <c r="R6162" s="93" t="str">
        <f t="shared" si="613"/>
        <v/>
      </c>
      <c r="S6162" s="93" t="str">
        <f t="shared" si="613"/>
        <v/>
      </c>
      <c r="T6162" s="93" t="str">
        <f t="shared" si="613"/>
        <v/>
      </c>
      <c r="U6162" s="93" t="str">
        <f t="shared" si="613"/>
        <v/>
      </c>
      <c r="V6162" s="93">
        <f t="shared" si="613"/>
        <v>0.8</v>
      </c>
      <c r="W6162" s="93" t="str">
        <f>if(or(B6162="CBU",B6162="CHIC",B6162="DXST",B6162="GCU",B6162="NMSU",B6162="PORT",B6162="SEA",B6162="TAR",B6162="UTRGV",B6162="UVU"),K6162,if(or(B6162="CAM",B6162="CHSO",B6162="GWEB",B6162="HAMP",B6162="HP",B6162="LONG",B6162="PRES",B6162="RAD",B6162="SCUP",B6162="UNCA",B6162="WIN",B6162="BELL",B6162="FGCU",B6162="JAX",B6162="KENN",B6162="LIB",B6162="LIP",B6162="STET",B6162="UNA",B6162="UNF",B6162="APP",B6162="ARST",B6162="CCAR",B6162="GAST",B6162="GASO",B6162="TROY",B6162="TXST",B6162="UALR",B6162="ULL",B6162="ULM",B6162="USA",B6162="UTA"),K6163,""))</f>
        <v/>
      </c>
    </row>
    <row r="6163" hidden="1">
      <c r="B6163" s="97" t="s">
        <v>471</v>
      </c>
      <c r="C6163" s="22"/>
      <c r="D6163" s="22"/>
      <c r="F6163" s="22"/>
      <c r="G6163" s="4">
        <v>6.0</v>
      </c>
      <c r="H6163" s="5">
        <v>215.0</v>
      </c>
      <c r="I6163" s="12">
        <f>if(H6163&lt;0,-H6163/(-H6163+100),100/(H6163+100))/(if(H6163&lt;0,-H6163/(-H6163+100),100/(H6163+100))+if(H6162&lt;0,-H6162/(-H6162+100),100/(H6162+100)))</f>
        <v>0.3042300479</v>
      </c>
      <c r="J6163" s="5">
        <v>82.0</v>
      </c>
      <c r="K6163" s="23">
        <f>IF(C6163&lt;&gt;"",IF(C6163+G6163&gt;0,C6163+G6163,""),IF(G6163-C6162&gt;0,G6163-C6162,""))</f>
        <v>1.8</v>
      </c>
      <c r="L6163" s="15">
        <f>if(K6163&lt;&gt;"",if(J6162-J6163&lt;G6163,1,if(G6163=J6162-J6163,"Push",0)),"")</f>
        <v>1</v>
      </c>
      <c r="M6163" s="93" t="str">
        <f t="shared" ref="M6163:V6163" si="614">IF($C6163&lt;&gt;"",IF($C6163+$G6163+M$5435&gt;0,$C6163+$G6163+M$5435,""),IF($G6163-$C6162+M$5435&gt;0,$G6163-$C6162+M$5435,""))</f>
        <v/>
      </c>
      <c r="N6163" s="93">
        <f t="shared" si="614"/>
        <v>6.7</v>
      </c>
      <c r="O6163" s="93" t="str">
        <f t="shared" si="614"/>
        <v/>
      </c>
      <c r="P6163" s="93">
        <f t="shared" si="614"/>
        <v>6.1</v>
      </c>
      <c r="Q6163" s="93">
        <f t="shared" si="614"/>
        <v>6</v>
      </c>
      <c r="R6163" s="93">
        <f t="shared" si="614"/>
        <v>1.3</v>
      </c>
      <c r="S6163" s="93">
        <f t="shared" si="614"/>
        <v>0.9</v>
      </c>
      <c r="T6163" s="93">
        <f t="shared" si="614"/>
        <v>2.4</v>
      </c>
      <c r="U6163" s="93">
        <f t="shared" si="614"/>
        <v>1.7</v>
      </c>
      <c r="V6163" s="93" t="str">
        <f t="shared" si="614"/>
        <v/>
      </c>
      <c r="W6163" s="93" t="str">
        <f>if(or(B6163="CBU",B6163="CHIC",B6163="DXST",B6163="GCU",B6163="NMSU",B6163="PORT",B6163="SEA",B6163="TAR",B6163="UTRGV",B6163="UVU"),K6163,if(or(B6163="CAM",B6163="CHSO",B6163="GWEB",B6163="HAMP",B6163="HP",B6163="LONG",B6163="PRES",B6163="RAD",B6163="SCUP",B6163="UNCA",B6163="WIN",B6163="BELL",B6163="FGCU",B6163="JAX",B6163="KENN",B6163="LIB",B6163="LIP",B6163="STET",B6163="UNA",B6163="UNF",B6163="APP",B6163="ARST",B6163="CCAR",B6163="GAST",B6163="GASO",B6163="TROY",B6163="TXST",B6163="UALR",B6163="ULL",B6163="ULM",B6163="USA",B6163="UTA"),K6162,""))</f>
        <v/>
      </c>
    </row>
    <row r="6164" hidden="1">
      <c r="A6164" s="104">
        <v>44240.0</v>
      </c>
      <c r="B6164" s="105" t="s">
        <v>160</v>
      </c>
      <c r="C6164" s="30"/>
      <c r="D6164" s="30"/>
      <c r="E6164" s="29">
        <v>32.7</v>
      </c>
      <c r="F6164" s="30"/>
      <c r="G6164" s="68"/>
      <c r="H6164" s="31"/>
      <c r="I6164" s="32"/>
      <c r="J6164" s="41">
        <v>58.0</v>
      </c>
      <c r="K6164" s="34"/>
      <c r="L6164" s="35"/>
    </row>
    <row r="6165" hidden="1">
      <c r="B6165" s="106" t="s">
        <v>342</v>
      </c>
      <c r="C6165" s="39">
        <v>19.5</v>
      </c>
      <c r="D6165" s="107">
        <v>0.955</v>
      </c>
      <c r="F6165" s="39"/>
      <c r="G6165" s="68"/>
      <c r="H6165" s="31"/>
      <c r="I6165" s="32"/>
      <c r="J6165" s="41">
        <v>80.0</v>
      </c>
      <c r="K6165" s="40"/>
      <c r="L6165" s="35"/>
    </row>
    <row r="6166" hidden="1">
      <c r="A6166" s="98">
        <v>44240.0</v>
      </c>
      <c r="B6166" s="102" t="s">
        <v>350</v>
      </c>
      <c r="C6166" s="11"/>
      <c r="D6166" s="11"/>
      <c r="E6166" s="10">
        <v>22.8</v>
      </c>
      <c r="F6166" s="11"/>
      <c r="G6166" s="4">
        <v>10.0</v>
      </c>
      <c r="H6166" s="5">
        <v>430.0</v>
      </c>
      <c r="I6166" s="12">
        <f>if(H6166&lt;0,-H6166/(-H6166+100),100/(H6166+100))/(if(H6166&lt;0,-H6166/(-H6166+100),100/(H6166+100))+if(H6167&lt;0,-H6167/(-H6167+100),100/(H6167+100)))</f>
        <v>0.1807702384</v>
      </c>
      <c r="J6166" s="5">
        <v>58.0</v>
      </c>
      <c r="K6166" s="14" t="str">
        <f>IF(C6166&lt;&gt;"",IF(C6166+G6166&gt;0,C6166+G6166,""),IF(G6166-C6167&gt;0,G6166-C6167,""))</f>
        <v/>
      </c>
      <c r="L6166" s="15" t="str">
        <f>if(K6166&lt;&gt;"",if(J6167-J6166&lt;G6166,1,if(G6166=J6167-J6166,"Push",0)),"")</f>
        <v/>
      </c>
      <c r="M6166" s="93" t="str">
        <f t="shared" ref="M6166:V6166" si="615">IF($C6166&lt;&gt;"",IF($C6166+$G6166-M$5435&gt;0,$C6166+$G6166-M$5435,""),IF($G6166-$C6167-M$5435&gt;0,$G6166-$C6167-M$5435,""))</f>
        <v/>
      </c>
      <c r="N6166" s="93" t="str">
        <f t="shared" si="615"/>
        <v/>
      </c>
      <c r="O6166" s="93" t="str">
        <f t="shared" si="615"/>
        <v/>
      </c>
      <c r="P6166" s="93" t="str">
        <f t="shared" si="615"/>
        <v/>
      </c>
      <c r="Q6166" s="93" t="str">
        <f t="shared" si="615"/>
        <v/>
      </c>
      <c r="R6166" s="93" t="str">
        <f t="shared" si="615"/>
        <v/>
      </c>
      <c r="S6166" s="93" t="str">
        <f t="shared" si="615"/>
        <v/>
      </c>
      <c r="T6166" s="93" t="str">
        <f t="shared" si="615"/>
        <v/>
      </c>
      <c r="U6166" s="93" t="str">
        <f t="shared" si="615"/>
        <v/>
      </c>
      <c r="V6166" s="93" t="str">
        <f t="shared" si="615"/>
        <v/>
      </c>
      <c r="W6166" s="93" t="str">
        <f>if(or(B6166="CBU",B6166="CHIC",B6166="DXST",B6166="GCU",B6166="NMSU",B6166="PORT",B6166="SEA",B6166="TAR",B6166="UTRGV",B6166="UVU"),K6166,if(or(B6166="CAM",B6166="CHSO",B6166="GWEB",B6166="HAMP",B6166="HP",B6166="LONG",B6166="PRES",B6166="RAD",B6166="SCUP",B6166="UNCA",B6166="WIN",B6166="BELL",B6166="FGCU",B6166="JAX",B6166="KENN",B6166="LIB",B6166="LIP",B6166="STET",B6166="UNA",B6166="UNF",B6166="APP",B6166="ARST",B6166="CCAR",B6166="GAST",B6166="GASO",B6166="TROY",B6166="TXST",B6166="UALR",B6166="ULL",B6166="ULM",B6166="USA",B6166="UTA"),K6167,""))</f>
        <v/>
      </c>
    </row>
    <row r="6167" hidden="1">
      <c r="B6167" s="97" t="s">
        <v>141</v>
      </c>
      <c r="C6167" s="22">
        <v>15.5</v>
      </c>
      <c r="D6167" s="101">
        <v>0.926</v>
      </c>
      <c r="F6167" s="22"/>
      <c r="G6167" s="4">
        <v>-10.0</v>
      </c>
      <c r="H6167" s="5">
        <v>-590.0</v>
      </c>
      <c r="I6167" s="12">
        <f>if(H6167&lt;0,-H6167/(-H6167+100),100/(H6167+100))/(if(H6167&lt;0,-H6167/(-H6167+100),100/(H6167+100))+if(H6166&lt;0,-H6166/(-H6166+100),100/(H6166+100)))</f>
        <v>0.8192297616</v>
      </c>
      <c r="J6167" s="5">
        <v>64.0</v>
      </c>
      <c r="K6167" s="23">
        <f>IF(C6167&lt;&gt;"",IF(C6167+G6167&gt;0,C6167+G6167,""),IF(G6167-C6166&gt;0,G6167-C6166,""))</f>
        <v>5.5</v>
      </c>
      <c r="L6167" s="15">
        <f>if(K6167&lt;&gt;"",if(J6166-J6167&lt;G6167,1,if(G6167=J6166-J6167,"Push",0)),"")</f>
        <v>0</v>
      </c>
      <c r="M6167" s="93">
        <f t="shared" ref="M6167:V6167" si="616">IF($C6167&lt;&gt;"",IF($C6167+$G6167+M$5435&gt;0,$C6167+$G6167+M$5435,""),IF($G6167-$C6166+M$5435&gt;0,$G6167-$C6166+M$5435,""))</f>
        <v>2</v>
      </c>
      <c r="N6167" s="93">
        <f t="shared" si="616"/>
        <v>10.4</v>
      </c>
      <c r="O6167" s="93">
        <f t="shared" si="616"/>
        <v>1.1</v>
      </c>
      <c r="P6167" s="93">
        <f t="shared" si="616"/>
        <v>9.8</v>
      </c>
      <c r="Q6167" s="93">
        <f t="shared" si="616"/>
        <v>9.7</v>
      </c>
      <c r="R6167" s="93">
        <f t="shared" si="616"/>
        <v>5</v>
      </c>
      <c r="S6167" s="93">
        <f t="shared" si="616"/>
        <v>4.6</v>
      </c>
      <c r="T6167" s="93">
        <f t="shared" si="616"/>
        <v>6.1</v>
      </c>
      <c r="U6167" s="93">
        <f t="shared" si="616"/>
        <v>5.4</v>
      </c>
      <c r="V6167" s="93">
        <f t="shared" si="616"/>
        <v>2.9</v>
      </c>
      <c r="W6167" s="93" t="str">
        <f>if(or(B6167="CBU",B6167="CHIC",B6167="DXST",B6167="GCU",B6167="NMSU",B6167="PORT",B6167="SEA",B6167="TAR",B6167="UTRGV",B6167="UVU"),K6167,if(or(B6167="CAM",B6167="CHSO",B6167="GWEB",B6167="HAMP",B6167="HP",B6167="LONG",B6167="PRES",B6167="RAD",B6167="SCUP",B6167="UNCA",B6167="WIN",B6167="BELL",B6167="FGCU",B6167="JAX",B6167="KENN",B6167="LIB",B6167="LIP",B6167="STET",B6167="UNA",B6167="UNF",B6167="APP",B6167="ARST",B6167="CCAR",B6167="GAST",B6167="GASO",B6167="TROY",B6167="TXST",B6167="UALR",B6167="ULL",B6167="ULM",B6167="USA",B6167="UTA"),K6166,""))</f>
        <v/>
      </c>
    </row>
    <row r="6168" hidden="1">
      <c r="A6168" s="98">
        <v>44240.0</v>
      </c>
      <c r="B6168" s="102" t="s">
        <v>275</v>
      </c>
      <c r="C6168" s="11">
        <v>3.7</v>
      </c>
      <c r="D6168" s="103">
        <v>0.63</v>
      </c>
      <c r="E6168" s="10">
        <v>58.2</v>
      </c>
      <c r="F6168" s="11"/>
      <c r="G6168" s="4">
        <v>-3.5</v>
      </c>
      <c r="H6168" s="5">
        <v>-175.0</v>
      </c>
      <c r="I6168" s="12">
        <f>if(H6168&lt;0,-H6168/(-H6168+100),100/(H6168+100))/(if(H6168&lt;0,-H6168/(-H6168+100),100/(H6168+100))+if(H6169&lt;0,-H6169/(-H6169+100),100/(H6169+100)))</f>
        <v>0.6043165468</v>
      </c>
      <c r="J6168" s="5">
        <v>85.0</v>
      </c>
      <c r="K6168" s="14">
        <f>IF(C6168&lt;&gt;"",IF(C6168+G6168&gt;0,C6168+G6168,""),IF(G6168-C6169&gt;0,G6168-C6169,""))</f>
        <v>0.2</v>
      </c>
      <c r="L6168" s="15">
        <f>if(K6168&lt;&gt;"",if(J6169-J6168&lt;G6168,1,if(G6168=J6169-J6168,"Push",0)),"")</f>
        <v>1</v>
      </c>
      <c r="M6168" s="93">
        <f t="shared" ref="M6168:V6168" si="617">IF($C6168&lt;&gt;"",IF($C6168+$G6168-M$5435&gt;0,$C6168+$G6168-M$5435,""),IF($G6168-$C6169-M$5435&gt;0,$G6168-$C6169-M$5435,""))</f>
        <v>3.7</v>
      </c>
      <c r="N6168" s="93" t="str">
        <f t="shared" si="617"/>
        <v/>
      </c>
      <c r="O6168" s="93">
        <f t="shared" si="617"/>
        <v>4.6</v>
      </c>
      <c r="P6168" s="93" t="str">
        <f t="shared" si="617"/>
        <v/>
      </c>
      <c r="Q6168" s="93" t="str">
        <f t="shared" si="617"/>
        <v/>
      </c>
      <c r="R6168" s="93">
        <f t="shared" si="617"/>
        <v>0.7</v>
      </c>
      <c r="S6168" s="93">
        <f t="shared" si="617"/>
        <v>1.1</v>
      </c>
      <c r="T6168" s="93" t="str">
        <f t="shared" si="617"/>
        <v/>
      </c>
      <c r="U6168" s="93">
        <f t="shared" si="617"/>
        <v>0.3</v>
      </c>
      <c r="V6168" s="93">
        <f t="shared" si="617"/>
        <v>2.8</v>
      </c>
      <c r="W6168" s="93" t="str">
        <f>if(or(B6168="CBU",B6168="CHIC",B6168="DXST",B6168="GCU",B6168="NMSU",B6168="PORT",B6168="SEA",B6168="TAR",B6168="UTRGV",B6168="UVU"),K6168,if(or(B6168="CAM",B6168="CHSO",B6168="GWEB",B6168="HAMP",B6168="HP",B6168="LONG",B6168="PRES",B6168="RAD",B6168="SCUP",B6168="UNCA",B6168="WIN",B6168="BELL",B6168="FGCU",B6168="JAX",B6168="KENN",B6168="LIB",B6168="LIP",B6168="STET",B6168="UNA",B6168="UNF",B6168="APP",B6168="ARST",B6168="CCAR",B6168="GAST",B6168="GASO",B6168="TROY",B6168="TXST",B6168="UALR",B6168="ULL",B6168="ULM",B6168="USA",B6168="UTA"),K6169,""))</f>
        <v/>
      </c>
    </row>
    <row r="6169" hidden="1">
      <c r="B6169" s="97" t="s">
        <v>115</v>
      </c>
      <c r="C6169" s="22"/>
      <c r="D6169" s="22"/>
      <c r="F6169" s="22"/>
      <c r="G6169" s="4">
        <v>3.5</v>
      </c>
      <c r="H6169" s="5">
        <v>140.0</v>
      </c>
      <c r="I6169" s="12">
        <f>if(H6169&lt;0,-H6169/(-H6169+100),100/(H6169+100))/(if(H6169&lt;0,-H6169/(-H6169+100),100/(H6169+100))+if(H6168&lt;0,-H6168/(-H6168+100),100/(H6168+100)))</f>
        <v>0.3956834532</v>
      </c>
      <c r="J6169" s="5">
        <v>69.0</v>
      </c>
      <c r="K6169" s="23" t="str">
        <f>IF(C6169&lt;&gt;"",IF(C6169+G6169&gt;0,C6169+G6169,""),IF(G6169-C6168&gt;0,G6169-C6168,""))</f>
        <v/>
      </c>
      <c r="L6169" s="15" t="str">
        <f>if(K6169&lt;&gt;"",if(J6168-J6169&lt;G6169,1,if(G6169=J6168-J6169,"Push",0)),"")</f>
        <v/>
      </c>
      <c r="M6169" s="93" t="str">
        <f t="shared" ref="M6169:V6169" si="618">IF($C6169&lt;&gt;"",IF($C6169+$G6169+M$5435&gt;0,$C6169+$G6169+M$5435,""),IF($G6169-$C6168+M$5435&gt;0,$G6169-$C6168+M$5435,""))</f>
        <v/>
      </c>
      <c r="N6169" s="93">
        <f t="shared" si="618"/>
        <v>4.7</v>
      </c>
      <c r="O6169" s="93" t="str">
        <f t="shared" si="618"/>
        <v/>
      </c>
      <c r="P6169" s="93">
        <f t="shared" si="618"/>
        <v>4.1</v>
      </c>
      <c r="Q6169" s="93">
        <f t="shared" si="618"/>
        <v>4</v>
      </c>
      <c r="R6169" s="93" t="str">
        <f t="shared" si="618"/>
        <v/>
      </c>
      <c r="S6169" s="93" t="str">
        <f t="shared" si="618"/>
        <v/>
      </c>
      <c r="T6169" s="93">
        <f t="shared" si="618"/>
        <v>0.4</v>
      </c>
      <c r="U6169" s="93" t="str">
        <f t="shared" si="618"/>
        <v/>
      </c>
      <c r="V6169" s="93" t="str">
        <f t="shared" si="618"/>
        <v/>
      </c>
      <c r="W6169" s="93" t="str">
        <f>if(or(B6169="CBU",B6169="CHIC",B6169="DXST",B6169="GCU",B6169="NMSU",B6169="PORT",B6169="SEA",B6169="TAR",B6169="UTRGV",B6169="UVU"),K6169,if(or(B6169="CAM",B6169="CHSO",B6169="GWEB",B6169="HAMP",B6169="HP",B6169="LONG",B6169="PRES",B6169="RAD",B6169="SCUP",B6169="UNCA",B6169="WIN",B6169="BELL",B6169="FGCU",B6169="JAX",B6169="KENN",B6169="LIB",B6169="LIP",B6169="STET",B6169="UNA",B6169="UNF",B6169="APP",B6169="ARST",B6169="CCAR",B6169="GAST",B6169="GASO",B6169="TROY",B6169="TXST",B6169="UALR",B6169="ULL",B6169="ULM",B6169="USA",B6169="UTA"),K6168,""))</f>
        <v/>
      </c>
    </row>
    <row r="6170" hidden="1">
      <c r="A6170" s="98">
        <v>44240.0</v>
      </c>
      <c r="B6170" s="102" t="s">
        <v>88</v>
      </c>
      <c r="C6170" s="11">
        <v>9.0</v>
      </c>
      <c r="D6170" s="103">
        <v>0.789</v>
      </c>
      <c r="E6170" s="10">
        <v>79.6</v>
      </c>
      <c r="F6170" s="11"/>
      <c r="G6170" s="4">
        <v>-5.0</v>
      </c>
      <c r="H6170" s="5">
        <v>-210.0</v>
      </c>
      <c r="I6170" s="12">
        <f>if(H6170&lt;0,-H6170/(-H6170+100),100/(H6170+100))/(if(H6170&lt;0,-H6170/(-H6170+100),100/(H6170+100))+if(H6171&lt;0,-H6171/(-H6171+100),100/(H6171+100)))</f>
        <v>0.6507042254</v>
      </c>
      <c r="J6170" s="5">
        <v>88.0</v>
      </c>
      <c r="K6170" s="14">
        <f>IF(C6170&lt;&gt;"",IF(C6170+G6170&gt;0,C6170+G6170,""),IF(G6170-C6171&gt;0,G6170-C6171,""))</f>
        <v>4</v>
      </c>
      <c r="L6170" s="15">
        <f>if(K6170&lt;&gt;"",if(J6171-J6170&lt;G6170,1,if(G6170=J6171-J6170,"Push",0)),"")</f>
        <v>1</v>
      </c>
      <c r="M6170" s="93">
        <f t="shared" ref="M6170:V6170" si="619">IF($C6170&lt;&gt;"",IF($C6170+$G6170-M$5435&gt;0,$C6170+$G6170-M$5435,""),IF($G6170-$C6171-M$5435&gt;0,$G6170-$C6171-M$5435,""))</f>
        <v>7.5</v>
      </c>
      <c r="N6170" s="93" t="str">
        <f t="shared" si="619"/>
        <v/>
      </c>
      <c r="O6170" s="93">
        <f t="shared" si="619"/>
        <v>8.4</v>
      </c>
      <c r="P6170" s="93" t="str">
        <f t="shared" si="619"/>
        <v/>
      </c>
      <c r="Q6170" s="93" t="str">
        <f t="shared" si="619"/>
        <v/>
      </c>
      <c r="R6170" s="93">
        <f t="shared" si="619"/>
        <v>4.5</v>
      </c>
      <c r="S6170" s="93">
        <f t="shared" si="619"/>
        <v>4.9</v>
      </c>
      <c r="T6170" s="93">
        <f t="shared" si="619"/>
        <v>3.4</v>
      </c>
      <c r="U6170" s="93">
        <f t="shared" si="619"/>
        <v>4.1</v>
      </c>
      <c r="V6170" s="93">
        <f t="shared" si="619"/>
        <v>6.6</v>
      </c>
      <c r="W6170" s="93" t="str">
        <f>if(or(B6170="CBU",B6170="CHIC",B6170="DXST",B6170="GCU",B6170="NMSU",B6170="PORT",B6170="SEA",B6170="TAR",B6170="UTRGV",B6170="UVU"),K6170,if(or(B6170="CAM",B6170="CHSO",B6170="GWEB",B6170="HAMP",B6170="HP",B6170="LONG",B6170="PRES",B6170="RAD",B6170="SCUP",B6170="UNCA",B6170="WIN",B6170="BELL",B6170="FGCU",B6170="JAX",B6170="KENN",B6170="LIB",B6170="LIP",B6170="STET",B6170="UNA",B6170="UNF",B6170="APP",B6170="ARST",B6170="CCAR",B6170="GAST",B6170="GASO",B6170="TROY",B6170="TXST",B6170="UALR",B6170="ULL",B6170="ULM",B6170="USA",B6170="UTA"),K6171,""))</f>
        <v/>
      </c>
    </row>
    <row r="6171" hidden="1">
      <c r="B6171" s="97" t="s">
        <v>54</v>
      </c>
      <c r="C6171" s="22"/>
      <c r="D6171" s="22"/>
      <c r="F6171" s="22"/>
      <c r="G6171" s="4">
        <v>5.0</v>
      </c>
      <c r="H6171" s="5">
        <v>175.0</v>
      </c>
      <c r="I6171" s="12">
        <f>if(H6171&lt;0,-H6171/(-H6171+100),100/(H6171+100))/(if(H6171&lt;0,-H6171/(-H6171+100),100/(H6171+100))+if(H6170&lt;0,-H6170/(-H6170+100),100/(H6170+100)))</f>
        <v>0.3492957746</v>
      </c>
      <c r="J6171" s="5">
        <v>58.0</v>
      </c>
      <c r="K6171" s="23" t="str">
        <f>IF(C6171&lt;&gt;"",IF(C6171+G6171&gt;0,C6171+G6171,""),IF(G6171-C6170&gt;0,G6171-C6170,""))</f>
        <v/>
      </c>
      <c r="L6171" s="15" t="str">
        <f>if(K6171&lt;&gt;"",if(J6170-J6171&lt;G6171,1,if(G6171=J6170-J6171,"Push",0)),"")</f>
        <v/>
      </c>
      <c r="M6171" s="93" t="str">
        <f t="shared" ref="M6171:V6171" si="620">IF($C6171&lt;&gt;"",IF($C6171+$G6171+M$5435&gt;0,$C6171+$G6171+M$5435,""),IF($G6171-$C6170+M$5435&gt;0,$G6171-$C6170+M$5435,""))</f>
        <v/>
      </c>
      <c r="N6171" s="93">
        <f t="shared" si="620"/>
        <v>0.9</v>
      </c>
      <c r="O6171" s="93" t="str">
        <f t="shared" si="620"/>
        <v/>
      </c>
      <c r="P6171" s="93">
        <f t="shared" si="620"/>
        <v>0.3</v>
      </c>
      <c r="Q6171" s="93">
        <f t="shared" si="620"/>
        <v>0.2</v>
      </c>
      <c r="R6171" s="93" t="str">
        <f t="shared" si="620"/>
        <v/>
      </c>
      <c r="S6171" s="93" t="str">
        <f t="shared" si="620"/>
        <v/>
      </c>
      <c r="T6171" s="93" t="str">
        <f t="shared" si="620"/>
        <v/>
      </c>
      <c r="U6171" s="93" t="str">
        <f t="shared" si="620"/>
        <v/>
      </c>
      <c r="V6171" s="93" t="str">
        <f t="shared" si="620"/>
        <v/>
      </c>
      <c r="W6171" s="93" t="str">
        <f>if(or(B6171="CBU",B6171="CHIC",B6171="DXST",B6171="GCU",B6171="NMSU",B6171="PORT",B6171="SEA",B6171="TAR",B6171="UTRGV",B6171="UVU"),K6171,if(or(B6171="CAM",B6171="CHSO",B6171="GWEB",B6171="HAMP",B6171="HP",B6171="LONG",B6171="PRES",B6171="RAD",B6171="SCUP",B6171="UNCA",B6171="WIN",B6171="BELL",B6171="FGCU",B6171="JAX",B6171="KENN",B6171="LIB",B6171="LIP",B6171="STET",B6171="UNA",B6171="UNF",B6171="APP",B6171="ARST",B6171="CCAR",B6171="GAST",B6171="GASO",B6171="TROY",B6171="TXST",B6171="UALR",B6171="ULL",B6171="ULM",B6171="USA",B6171="UTA"),K6170,""))</f>
        <v/>
      </c>
    </row>
    <row r="6172" hidden="1">
      <c r="A6172" s="98">
        <v>44240.0</v>
      </c>
      <c r="B6172" s="102" t="s">
        <v>229</v>
      </c>
      <c r="C6172" s="11">
        <v>11.9</v>
      </c>
      <c r="D6172" s="103">
        <v>0.856</v>
      </c>
      <c r="E6172" s="10">
        <v>67.1</v>
      </c>
      <c r="F6172" s="11"/>
      <c r="G6172" s="4">
        <v>-11.0</v>
      </c>
      <c r="H6172" s="5">
        <v>-670.0</v>
      </c>
      <c r="I6172" s="12">
        <f>if(H6172&lt;0,-H6172/(-H6172+100),100/(H6172+100))/(if(H6172&lt;0,-H6172/(-H6172+100),100/(H6172+100))+if(H6173&lt;0,-H6173/(-H6173+100),100/(H6173+100)))</f>
        <v>0.8346219931</v>
      </c>
      <c r="J6172" s="5">
        <v>64.0</v>
      </c>
      <c r="K6172" s="14">
        <f>IF(C6172&lt;&gt;"",IF(C6172+G6172&gt;0,C6172+G6172,""),IF(G6172-C6173&gt;0,G6172-C6173,""))</f>
        <v>0.9</v>
      </c>
      <c r="L6172" s="15">
        <f>if(K6172&lt;&gt;"",if(J6173-J6172&lt;G6172,1,if(G6172=J6173-J6172,"Push",0)),"")</f>
        <v>1</v>
      </c>
      <c r="M6172" s="93">
        <f t="shared" ref="M6172:V6172" si="621">IF($C6172&lt;&gt;"",IF($C6172+$G6172-M$5435&gt;0,$C6172+$G6172-M$5435,""),IF($G6172-$C6173-M$5435&gt;0,$G6172-$C6173-M$5435,""))</f>
        <v>4.4</v>
      </c>
      <c r="N6172" s="93" t="str">
        <f t="shared" si="621"/>
        <v/>
      </c>
      <c r="O6172" s="93">
        <f t="shared" si="621"/>
        <v>5.3</v>
      </c>
      <c r="P6172" s="93" t="str">
        <f t="shared" si="621"/>
        <v/>
      </c>
      <c r="Q6172" s="93" t="str">
        <f t="shared" si="621"/>
        <v/>
      </c>
      <c r="R6172" s="93">
        <f t="shared" si="621"/>
        <v>1.4</v>
      </c>
      <c r="S6172" s="93">
        <f t="shared" si="621"/>
        <v>1.8</v>
      </c>
      <c r="T6172" s="93">
        <f t="shared" si="621"/>
        <v>0.3</v>
      </c>
      <c r="U6172" s="93">
        <f t="shared" si="621"/>
        <v>1</v>
      </c>
      <c r="V6172" s="93">
        <f t="shared" si="621"/>
        <v>3.5</v>
      </c>
      <c r="W6172" s="93" t="str">
        <f>if(or(B6172="CBU",B6172="CHIC",B6172="DXST",B6172="GCU",B6172="NMSU",B6172="PORT",B6172="SEA",B6172="TAR",B6172="UTRGV",B6172="UVU"),K6172,if(or(B6172="CAM",B6172="CHSO",B6172="GWEB",B6172="HAMP",B6172="HP",B6172="LONG",B6172="PRES",B6172="RAD",B6172="SCUP",B6172="UNCA",B6172="WIN",B6172="BELL",B6172="FGCU",B6172="JAX",B6172="KENN",B6172="LIB",B6172="LIP",B6172="STET",B6172="UNA",B6172="UNF",B6172="APP",B6172="ARST",B6172="CCAR",B6172="GAST",B6172="GASO",B6172="TROY",B6172="TXST",B6172="UALR",B6172="ULL",B6172="ULM",B6172="USA",B6172="UTA"),K6173,""))</f>
        <v/>
      </c>
    </row>
    <row r="6173" hidden="1">
      <c r="B6173" s="97" t="s">
        <v>303</v>
      </c>
      <c r="C6173" s="22"/>
      <c r="D6173" s="22"/>
      <c r="F6173" s="22"/>
      <c r="G6173" s="4">
        <v>11.0</v>
      </c>
      <c r="H6173" s="5">
        <v>480.0</v>
      </c>
      <c r="I6173" s="12">
        <f>if(H6173&lt;0,-H6173/(-H6173+100),100/(H6173+100))/(if(H6173&lt;0,-H6173/(-H6173+100),100/(H6173+100))+if(H6172&lt;0,-H6172/(-H6172+100),100/(H6172+100)))</f>
        <v>0.1653780069</v>
      </c>
      <c r="J6173" s="5">
        <v>50.0</v>
      </c>
      <c r="K6173" s="23" t="str">
        <f>IF(C6173&lt;&gt;"",IF(C6173+G6173&gt;0,C6173+G6173,""),IF(G6173-C6172&gt;0,G6173-C6172,""))</f>
        <v/>
      </c>
      <c r="L6173" s="15" t="str">
        <f>if(K6173&lt;&gt;"",if(J6172-J6173&lt;G6173,1,if(G6173=J6172-J6173,"Push",0)),"")</f>
        <v/>
      </c>
      <c r="M6173" s="93" t="str">
        <f t="shared" ref="M6173:V6173" si="622">IF($C6173&lt;&gt;"",IF($C6173+$G6173+M$5435&gt;0,$C6173+$G6173+M$5435,""),IF($G6173-$C6172+M$5435&gt;0,$G6173-$C6172+M$5435,""))</f>
        <v/>
      </c>
      <c r="N6173" s="93">
        <f t="shared" si="622"/>
        <v>4</v>
      </c>
      <c r="O6173" s="93" t="str">
        <f t="shared" si="622"/>
        <v/>
      </c>
      <c r="P6173" s="93">
        <f t="shared" si="622"/>
        <v>3.4</v>
      </c>
      <c r="Q6173" s="93">
        <f t="shared" si="622"/>
        <v>3.3</v>
      </c>
      <c r="R6173" s="93" t="str">
        <f t="shared" si="622"/>
        <v/>
      </c>
      <c r="S6173" s="93" t="str">
        <f t="shared" si="622"/>
        <v/>
      </c>
      <c r="T6173" s="93" t="str">
        <f t="shared" si="622"/>
        <v/>
      </c>
      <c r="U6173" s="93" t="str">
        <f t="shared" si="622"/>
        <v/>
      </c>
      <c r="V6173" s="93" t="str">
        <f t="shared" si="622"/>
        <v/>
      </c>
      <c r="W6173" s="93" t="str">
        <f>if(or(B6173="CBU",B6173="CHIC",B6173="DXST",B6173="GCU",B6173="NMSU",B6173="PORT",B6173="SEA",B6173="TAR",B6173="UTRGV",B6173="UVU"),K6173,if(or(B6173="CAM",B6173="CHSO",B6173="GWEB",B6173="HAMP",B6173="HP",B6173="LONG",B6173="PRES",B6173="RAD",B6173="SCUP",B6173="UNCA",B6173="WIN",B6173="BELL",B6173="FGCU",B6173="JAX",B6173="KENN",B6173="LIB",B6173="LIP",B6173="STET",B6173="UNA",B6173="UNF",B6173="APP",B6173="ARST",B6173="CCAR",B6173="GAST",B6173="GASO",B6173="TROY",B6173="TXST",B6173="UALR",B6173="ULL",B6173="ULM",B6173="USA",B6173="UTA"),K6172,""))</f>
        <v/>
      </c>
    </row>
    <row r="6174" hidden="1">
      <c r="A6174" s="98">
        <v>44240.0</v>
      </c>
      <c r="B6174" s="102" t="s">
        <v>216</v>
      </c>
      <c r="C6174" s="11"/>
      <c r="D6174" s="11"/>
      <c r="E6174" s="10">
        <v>53.7</v>
      </c>
      <c r="F6174" s="11"/>
      <c r="G6174" s="4">
        <v>2.5</v>
      </c>
      <c r="H6174" s="5">
        <v>120.0</v>
      </c>
      <c r="I6174" s="12">
        <f>if(H6174&lt;0,-H6174/(-H6174+100),100/(H6174+100))/(if(H6174&lt;0,-H6174/(-H6174+100),100/(H6174+100))+if(H6175&lt;0,-H6175/(-H6175+100),100/(H6175+100)))</f>
        <v>0.4357962697</v>
      </c>
      <c r="J6174" s="5">
        <v>71.0</v>
      </c>
      <c r="K6174" s="14" t="str">
        <f>IF(C6174&lt;&gt;"",IF(C6174+G6174&gt;0,C6174+G6174,""),IF(G6174-C6175&gt;0,G6174-C6175,""))</f>
        <v/>
      </c>
      <c r="L6174" s="15" t="str">
        <f>if(K6174&lt;&gt;"",if(J6175-J6174&lt;G6174,1,if(G6174=J6175-J6174,"Push",0)),"")</f>
        <v/>
      </c>
      <c r="M6174" s="93">
        <f t="shared" ref="M6174:V6174" si="623">IF($C6174&lt;&gt;"",IF($C6174+$G6174-M$5435&gt;0,$C6174+$G6174-M$5435,""),IF($G6174-$C6175-M$5435&gt;0,$G6174-$C6175-M$5435,""))</f>
        <v>3.5</v>
      </c>
      <c r="N6174" s="93" t="str">
        <f t="shared" si="623"/>
        <v/>
      </c>
      <c r="O6174" s="93">
        <f t="shared" si="623"/>
        <v>4.4</v>
      </c>
      <c r="P6174" s="93" t="str">
        <f t="shared" si="623"/>
        <v/>
      </c>
      <c r="Q6174" s="93" t="str">
        <f t="shared" si="623"/>
        <v/>
      </c>
      <c r="R6174" s="93">
        <f t="shared" si="623"/>
        <v>0.5</v>
      </c>
      <c r="S6174" s="93">
        <f t="shared" si="623"/>
        <v>0.9</v>
      </c>
      <c r="T6174" s="93" t="str">
        <f t="shared" si="623"/>
        <v/>
      </c>
      <c r="U6174" s="93">
        <f t="shared" si="623"/>
        <v>0.1</v>
      </c>
      <c r="V6174" s="93">
        <f t="shared" si="623"/>
        <v>2.6</v>
      </c>
      <c r="W6174" s="93" t="str">
        <f>if(or(B6174="CBU",B6174="CHIC",B6174="DXST",B6174="GCU",B6174="NMSU",B6174="PORT",B6174="SEA",B6174="TAR",B6174="UTRGV",B6174="UVU"),K6174,if(or(B6174="CAM",B6174="CHSO",B6174="GWEB",B6174="HAMP",B6174="HP",B6174="LONG",B6174="PRES",B6174="RAD",B6174="SCUP",B6174="UNCA",B6174="WIN",B6174="BELL",B6174="FGCU",B6174="JAX",B6174="KENN",B6174="LIB",B6174="LIP",B6174="STET",B6174="UNA",B6174="UNF",B6174="APP",B6174="ARST",B6174="CCAR",B6174="GAST",B6174="GASO",B6174="TROY",B6174="TXST",B6174="UALR",B6174="ULL",B6174="ULM",B6174="USA",B6174="UTA"),K6175,""))</f>
        <v/>
      </c>
    </row>
    <row r="6175" hidden="1">
      <c r="B6175" s="97" t="s">
        <v>111</v>
      </c>
      <c r="C6175" s="22">
        <v>2.5</v>
      </c>
      <c r="D6175" s="101">
        <v>0.6</v>
      </c>
      <c r="F6175" s="22"/>
      <c r="G6175" s="4">
        <v>-2.5</v>
      </c>
      <c r="H6175" s="5">
        <v>-143.0</v>
      </c>
      <c r="I6175" s="12">
        <f>if(H6175&lt;0,-H6175/(-H6175+100),100/(H6175+100))/(if(H6175&lt;0,-H6175/(-H6175+100),100/(H6175+100))+if(H6174&lt;0,-H6174/(-H6174+100),100/(H6174+100)))</f>
        <v>0.5642037303</v>
      </c>
      <c r="J6175" s="5">
        <v>83.0</v>
      </c>
      <c r="K6175" s="23" t="str">
        <f>IF(C6175&lt;&gt;"",IF(C6175+G6175&gt;0,C6175+G6175,""),IF(G6175-C6174&gt;0,G6175-C6174,""))</f>
        <v/>
      </c>
      <c r="L6175" s="15" t="str">
        <f>if(K6175&lt;&gt;"",if(J6174-J6175&lt;G6175,1,if(G6175=J6174-J6175,"Push",0)),"")</f>
        <v/>
      </c>
      <c r="M6175" s="93" t="str">
        <f t="shared" ref="M6175:V6175" si="624">IF($C6175&lt;&gt;"",IF($C6175+$G6175+M$5435&gt;0,$C6175+$G6175+M$5435,""),IF($G6175-$C6174+M$5435&gt;0,$G6175-$C6174+M$5435,""))</f>
        <v/>
      </c>
      <c r="N6175" s="93">
        <f t="shared" si="624"/>
        <v>4.9</v>
      </c>
      <c r="O6175" s="93" t="str">
        <f t="shared" si="624"/>
        <v/>
      </c>
      <c r="P6175" s="93">
        <f t="shared" si="624"/>
        <v>4.3</v>
      </c>
      <c r="Q6175" s="93">
        <f t="shared" si="624"/>
        <v>4.2</v>
      </c>
      <c r="R6175" s="93" t="str">
        <f t="shared" si="624"/>
        <v/>
      </c>
      <c r="S6175" s="93" t="str">
        <f t="shared" si="624"/>
        <v/>
      </c>
      <c r="T6175" s="93">
        <f t="shared" si="624"/>
        <v>0.6</v>
      </c>
      <c r="U6175" s="93" t="str">
        <f t="shared" si="624"/>
        <v/>
      </c>
      <c r="V6175" s="93" t="str">
        <f t="shared" si="624"/>
        <v/>
      </c>
      <c r="W6175" s="93" t="str">
        <f>if(or(B6175="CBU",B6175="CHIC",B6175="DXST",B6175="GCU",B6175="NMSU",B6175="PORT",B6175="SEA",B6175="TAR",B6175="UTRGV",B6175="UVU"),K6175,if(or(B6175="CAM",B6175="CHSO",B6175="GWEB",B6175="HAMP",B6175="HP",B6175="LONG",B6175="PRES",B6175="RAD",B6175="SCUP",B6175="UNCA",B6175="WIN",B6175="BELL",B6175="FGCU",B6175="JAX",B6175="KENN",B6175="LIB",B6175="LIP",B6175="STET",B6175="UNA",B6175="UNF",B6175="APP",B6175="ARST",B6175="CCAR",B6175="GAST",B6175="GASO",B6175="TROY",B6175="TXST",B6175="UALR",B6175="ULL",B6175="ULM",B6175="USA",B6175="UTA"),K6174,""))</f>
        <v/>
      </c>
    </row>
    <row r="6176" hidden="1">
      <c r="A6176" s="98">
        <v>44240.0</v>
      </c>
      <c r="B6176" s="102" t="s">
        <v>42</v>
      </c>
      <c r="C6176" s="11"/>
      <c r="D6176" s="11"/>
      <c r="E6176" s="10">
        <v>53.7</v>
      </c>
      <c r="F6176" s="11"/>
      <c r="G6176" s="4">
        <v>5.0</v>
      </c>
      <c r="H6176" s="5">
        <v>180.0</v>
      </c>
      <c r="I6176" s="12">
        <f>if(H6176&lt;0,-H6176/(-H6176+100),100/(H6176+100))/(if(H6176&lt;0,-H6176/(-H6176+100),100/(H6176+100))+if(H6177&lt;0,-H6177/(-H6177+100),100/(H6177+100)))</f>
        <v>0.3403141361</v>
      </c>
      <c r="J6176" s="5">
        <v>69.0</v>
      </c>
      <c r="K6176" s="14">
        <f>IF(C6176&lt;&gt;"",IF(C6176+G6176&gt;0,C6176+G6176,""),IF(G6176-C6177&gt;0,G6176-C6177,""))</f>
        <v>1.5</v>
      </c>
      <c r="L6176" s="15">
        <f>if(K6176&lt;&gt;"",if(J6177-J6176&lt;G6176,1,if(G6176=J6177-J6176,"Push",0)),"")</f>
        <v>0</v>
      </c>
      <c r="M6176" s="93">
        <f t="shared" ref="M6176:V6176" si="625">IF($C6176&lt;&gt;"",IF($C6176+$G6176-M$5435&gt;0,$C6176+$G6176-M$5435,""),IF($G6176-$C6177-M$5435&gt;0,$G6176-$C6177-M$5435,""))</f>
        <v>5</v>
      </c>
      <c r="N6176" s="93" t="str">
        <f t="shared" si="625"/>
        <v/>
      </c>
      <c r="O6176" s="93">
        <f t="shared" si="625"/>
        <v>5.9</v>
      </c>
      <c r="P6176" s="93" t="str">
        <f t="shared" si="625"/>
        <v/>
      </c>
      <c r="Q6176" s="93" t="str">
        <f t="shared" si="625"/>
        <v/>
      </c>
      <c r="R6176" s="93">
        <f t="shared" si="625"/>
        <v>2</v>
      </c>
      <c r="S6176" s="93">
        <f t="shared" si="625"/>
        <v>2.4</v>
      </c>
      <c r="T6176" s="93">
        <f t="shared" si="625"/>
        <v>0.9</v>
      </c>
      <c r="U6176" s="93">
        <f t="shared" si="625"/>
        <v>1.6</v>
      </c>
      <c r="V6176" s="93">
        <f t="shared" si="625"/>
        <v>4.1</v>
      </c>
      <c r="W6176" s="93" t="str">
        <f>if(or(B6176="CBU",B6176="CHIC",B6176="DXST",B6176="GCU",B6176="NMSU",B6176="PORT",B6176="SEA",B6176="TAR",B6176="UTRGV",B6176="UVU"),K6176,if(or(B6176="CAM",B6176="CHSO",B6176="GWEB",B6176="HAMP",B6176="HP",B6176="LONG",B6176="PRES",B6176="RAD",B6176="SCUP",B6176="UNCA",B6176="WIN",B6176="BELL",B6176="FGCU",B6176="JAX",B6176="KENN",B6176="LIB",B6176="LIP",B6176="STET",B6176="UNA",B6176="UNF",B6176="APP",B6176="ARST",B6176="CCAR",B6176="GAST",B6176="GASO",B6176="TROY",B6176="TXST",B6176="UALR",B6176="ULL",B6176="ULM",B6176="USA",B6176="UTA"),K6177,""))</f>
        <v/>
      </c>
    </row>
    <row r="6177" hidden="1">
      <c r="B6177" s="97" t="s">
        <v>441</v>
      </c>
      <c r="C6177" s="22">
        <v>3.5</v>
      </c>
      <c r="D6177" s="101">
        <v>0.63</v>
      </c>
      <c r="F6177" s="22"/>
      <c r="G6177" s="4">
        <v>-5.0</v>
      </c>
      <c r="H6177" s="5">
        <v>-225.0</v>
      </c>
      <c r="I6177" s="12">
        <f>if(H6177&lt;0,-H6177/(-H6177+100),100/(H6177+100))/(if(H6177&lt;0,-H6177/(-H6177+100),100/(H6177+100))+if(H6176&lt;0,-H6176/(-H6176+100),100/(H6176+100)))</f>
        <v>0.6596858639</v>
      </c>
      <c r="J6177" s="5">
        <v>81.0</v>
      </c>
      <c r="K6177" s="23" t="str">
        <f>IF(C6177&lt;&gt;"",IF(C6177+G6177&gt;0,C6177+G6177,""),IF(G6177-C6176&gt;0,G6177-C6176,""))</f>
        <v/>
      </c>
      <c r="L6177" s="15" t="str">
        <f>if(K6177&lt;&gt;"",if(J6176-J6177&lt;G6177,1,if(G6177=J6176-J6177,"Push",0)),"")</f>
        <v/>
      </c>
      <c r="M6177" s="93" t="str">
        <f t="shared" ref="M6177:V6177" si="626">IF($C6177&lt;&gt;"",IF($C6177+$G6177+M$5435&gt;0,$C6177+$G6177+M$5435,""),IF($G6177-$C6176+M$5435&gt;0,$G6177-$C6176+M$5435,""))</f>
        <v/>
      </c>
      <c r="N6177" s="93">
        <f t="shared" si="626"/>
        <v>3.4</v>
      </c>
      <c r="O6177" s="93" t="str">
        <f t="shared" si="626"/>
        <v/>
      </c>
      <c r="P6177" s="93">
        <f t="shared" si="626"/>
        <v>2.8</v>
      </c>
      <c r="Q6177" s="93">
        <f t="shared" si="626"/>
        <v>2.7</v>
      </c>
      <c r="R6177" s="93" t="str">
        <f t="shared" si="626"/>
        <v/>
      </c>
      <c r="S6177" s="93" t="str">
        <f t="shared" si="626"/>
        <v/>
      </c>
      <c r="T6177" s="93" t="str">
        <f t="shared" si="626"/>
        <v/>
      </c>
      <c r="U6177" s="93" t="str">
        <f t="shared" si="626"/>
        <v/>
      </c>
      <c r="V6177" s="93" t="str">
        <f t="shared" si="626"/>
        <v/>
      </c>
      <c r="W6177" s="93" t="str">
        <f>if(or(B6177="CBU",B6177="CHIC",B6177="DXST",B6177="GCU",B6177="NMSU",B6177="PORT",B6177="SEA",B6177="TAR",B6177="UTRGV",B6177="UVU"),K6177,if(or(B6177="CAM",B6177="CHSO",B6177="GWEB",B6177="HAMP",B6177="HP",B6177="LONG",B6177="PRES",B6177="RAD",B6177="SCUP",B6177="UNCA",B6177="WIN",B6177="BELL",B6177="FGCU",B6177="JAX",B6177="KENN",B6177="LIB",B6177="LIP",B6177="STET",B6177="UNA",B6177="UNF",B6177="APP",B6177="ARST",B6177="CCAR",B6177="GAST",B6177="GASO",B6177="TROY",B6177="TXST",B6177="UALR",B6177="ULL",B6177="ULM",B6177="USA",B6177="UTA"),K6176,""))</f>
        <v/>
      </c>
    </row>
    <row r="6178" hidden="1">
      <c r="A6178" s="98">
        <v>44240.0</v>
      </c>
      <c r="B6178" s="102" t="s">
        <v>402</v>
      </c>
      <c r="C6178" s="11"/>
      <c r="D6178" s="11"/>
      <c r="E6178" s="10">
        <v>51.1</v>
      </c>
      <c r="F6178" s="11"/>
      <c r="G6178" s="4">
        <v>15.5</v>
      </c>
      <c r="H6178" s="5">
        <v>950.0</v>
      </c>
      <c r="I6178" s="12">
        <f>if(H6178&lt;0,-H6178/(-H6178+100),100/(H6178+100))/(if(H6178&lt;0,-H6178/(-H6178+100),100/(H6178+100))+if(H6179&lt;0,-H6179/(-H6179+100),100/(H6179+100)))</f>
        <v>0.09090909091</v>
      </c>
      <c r="J6178" s="5">
        <v>82.0</v>
      </c>
      <c r="K6178" s="14" t="str">
        <f>IF(C6178&lt;&gt;"",IF(C6178+G6178&gt;0,C6178+G6178,""),IF(G6178-C6179&gt;0,G6178-C6179,""))</f>
        <v/>
      </c>
      <c r="L6178" s="15" t="str">
        <f>if(K6178&lt;&gt;"",if(J6179-J6178&lt;G6178,1,if(G6178=J6179-J6178,"Push",0)),"")</f>
        <v/>
      </c>
      <c r="M6178" s="93" t="str">
        <f t="shared" ref="M6178:V6178" si="627">IF($C6178&lt;&gt;"",IF($C6178+$G6178-M$5435&gt;0,$C6178+$G6178-M$5435,""),IF($G6178-$C6179-M$5435&gt;0,$G6178-$C6179-M$5435,""))</f>
        <v/>
      </c>
      <c r="N6178" s="93" t="str">
        <f t="shared" si="627"/>
        <v/>
      </c>
      <c r="O6178" s="93">
        <f t="shared" si="627"/>
        <v>0.9</v>
      </c>
      <c r="P6178" s="93" t="str">
        <f t="shared" si="627"/>
        <v/>
      </c>
      <c r="Q6178" s="93" t="str">
        <f t="shared" si="627"/>
        <v/>
      </c>
      <c r="R6178" s="93" t="str">
        <f t="shared" si="627"/>
        <v/>
      </c>
      <c r="S6178" s="93" t="str">
        <f t="shared" si="627"/>
        <v/>
      </c>
      <c r="T6178" s="93" t="str">
        <f t="shared" si="627"/>
        <v/>
      </c>
      <c r="U6178" s="93" t="str">
        <f t="shared" si="627"/>
        <v/>
      </c>
      <c r="V6178" s="93" t="str">
        <f t="shared" si="627"/>
        <v/>
      </c>
      <c r="W6178" s="93" t="str">
        <f>if(or(B6178="CBU",B6178="CHIC",B6178="DXST",B6178="GCU",B6178="NMSU",B6178="PORT",B6178="SEA",B6178="TAR",B6178="UTRGV",B6178="UVU"),K6178,if(or(B6178="CAM",B6178="CHSO",B6178="GWEB",B6178="HAMP",B6178="HP",B6178="LONG",B6178="PRES",B6178="RAD",B6178="SCUP",B6178="UNCA",B6178="WIN",B6178="BELL",B6178="FGCU",B6178="JAX",B6178="KENN",B6178="LIB",B6178="LIP",B6178="STET",B6178="UNA",B6178="UNF",B6178="APP",B6178="ARST",B6178="CCAR",B6178="GAST",B6178="GASO",B6178="TROY",B6178="TXST",B6178="UALR",B6178="ULL",B6178="ULM",B6178="USA",B6178="UTA"),K6179,""))</f>
        <v/>
      </c>
    </row>
    <row r="6179" hidden="1">
      <c r="B6179" s="97" t="s">
        <v>345</v>
      </c>
      <c r="C6179" s="22">
        <v>19.0</v>
      </c>
      <c r="D6179" s="101">
        <v>0.941</v>
      </c>
      <c r="F6179" s="22"/>
      <c r="G6179" s="4">
        <v>-15.5</v>
      </c>
      <c r="H6179" s="5">
        <v>-2000.0</v>
      </c>
      <c r="I6179" s="12">
        <f>if(H6179&lt;0,-H6179/(-H6179+100),100/(H6179+100))/(if(H6179&lt;0,-H6179/(-H6179+100),100/(H6179+100))+if(H6178&lt;0,-H6178/(-H6178+100),100/(H6178+100)))</f>
        <v>0.9090909091</v>
      </c>
      <c r="J6179" s="5">
        <v>92.0</v>
      </c>
      <c r="K6179" s="23">
        <f>IF(C6179&lt;&gt;"",IF(C6179+G6179&gt;0,C6179+G6179,""),IF(G6179-C6178&gt;0,G6179-C6178,""))</f>
        <v>3.5</v>
      </c>
      <c r="L6179" s="15">
        <f>if(K6179&lt;&gt;"",if(J6178-J6179&lt;G6179,1,if(G6179=J6178-J6179,"Push",0)),"")</f>
        <v>0</v>
      </c>
      <c r="M6179" s="93" t="str">
        <f t="shared" ref="M6179:V6179" si="628">IF($C6179&lt;&gt;"",IF($C6179+$G6179+M$5435&gt;0,$C6179+$G6179+M$5435,""),IF($G6179-$C6178+M$5435&gt;0,$G6179-$C6178+M$5435,""))</f>
        <v/>
      </c>
      <c r="N6179" s="93">
        <f t="shared" si="628"/>
        <v>8.4</v>
      </c>
      <c r="O6179" s="93" t="str">
        <f t="shared" si="628"/>
        <v/>
      </c>
      <c r="P6179" s="93">
        <f t="shared" si="628"/>
        <v>7.8</v>
      </c>
      <c r="Q6179" s="93">
        <f t="shared" si="628"/>
        <v>7.7</v>
      </c>
      <c r="R6179" s="93">
        <f t="shared" si="628"/>
        <v>3</v>
      </c>
      <c r="S6179" s="93">
        <f t="shared" si="628"/>
        <v>2.6</v>
      </c>
      <c r="T6179" s="93">
        <f t="shared" si="628"/>
        <v>4.1</v>
      </c>
      <c r="U6179" s="93">
        <f t="shared" si="628"/>
        <v>3.4</v>
      </c>
      <c r="V6179" s="93">
        <f t="shared" si="628"/>
        <v>0.9</v>
      </c>
      <c r="W6179" s="93" t="str">
        <f>if(or(B6179="CBU",B6179="CHIC",B6179="DXST",B6179="GCU",B6179="NMSU",B6179="PORT",B6179="SEA",B6179="TAR",B6179="UTRGV",B6179="UVU"),K6179,if(or(B6179="CAM",B6179="CHSO",B6179="GWEB",B6179="HAMP",B6179="HP",B6179="LONG",B6179="PRES",B6179="RAD",B6179="SCUP",B6179="UNCA",B6179="WIN",B6179="BELL",B6179="FGCU",B6179="JAX",B6179="KENN",B6179="LIB",B6179="LIP",B6179="STET",B6179="UNA",B6179="UNF",B6179="APP",B6179="ARST",B6179="CCAR",B6179="GAST",B6179="GASO",B6179="TROY",B6179="TXST",B6179="UALR",B6179="ULL",B6179="ULM",B6179="USA",B6179="UTA"),K6178,""))</f>
        <v/>
      </c>
    </row>
    <row r="6180" hidden="1">
      <c r="A6180" s="98">
        <v>44240.0</v>
      </c>
      <c r="B6180" s="102" t="s">
        <v>68</v>
      </c>
      <c r="C6180" s="11"/>
      <c r="D6180" s="11"/>
      <c r="E6180" s="10">
        <v>48.0</v>
      </c>
      <c r="F6180" s="11"/>
      <c r="G6180" s="4">
        <v>5.5</v>
      </c>
      <c r="H6180" s="5">
        <v>195.0</v>
      </c>
      <c r="I6180" s="12">
        <f>if(H6180&lt;0,-H6180/(-H6180+100),100/(H6180+100))/(if(H6180&lt;0,-H6180/(-H6180+100),100/(H6180+100))+if(H6181&lt;0,-H6181/(-H6181+100),100/(H6181+100)))</f>
        <v>0.3244274809</v>
      </c>
      <c r="J6180" s="5">
        <v>68.0</v>
      </c>
      <c r="K6180" s="14">
        <f>IF(C6180&lt;&gt;"",IF(C6180+G6180&gt;0,C6180+G6180,""),IF(G6180-C6181&gt;0,G6180-C6181,""))</f>
        <v>1.7</v>
      </c>
      <c r="L6180" s="15">
        <f>if(K6180&lt;&gt;"",if(J6181-J6180&lt;G6180,1,if(G6180=J6181-J6180,"Push",0)),"")</f>
        <v>0</v>
      </c>
      <c r="M6180" s="93">
        <f t="shared" ref="M6180:V6180" si="629">IF($C6180&lt;&gt;"",IF($C6180+$G6180-M$5435&gt;0,$C6180+$G6180-M$5435,""),IF($G6180-$C6181-M$5435&gt;0,$G6180-$C6181-M$5435,""))</f>
        <v>5.2</v>
      </c>
      <c r="N6180" s="93" t="str">
        <f t="shared" si="629"/>
        <v/>
      </c>
      <c r="O6180" s="93">
        <f t="shared" si="629"/>
        <v>6.1</v>
      </c>
      <c r="P6180" s="93" t="str">
        <f t="shared" si="629"/>
        <v/>
      </c>
      <c r="Q6180" s="93" t="str">
        <f t="shared" si="629"/>
        <v/>
      </c>
      <c r="R6180" s="93">
        <f t="shared" si="629"/>
        <v>2.2</v>
      </c>
      <c r="S6180" s="93">
        <f t="shared" si="629"/>
        <v>2.6</v>
      </c>
      <c r="T6180" s="93">
        <f t="shared" si="629"/>
        <v>1.1</v>
      </c>
      <c r="U6180" s="93">
        <f t="shared" si="629"/>
        <v>1.8</v>
      </c>
      <c r="V6180" s="93">
        <f t="shared" si="629"/>
        <v>4.3</v>
      </c>
      <c r="W6180" s="93" t="str">
        <f>if(or(B6180="CBU",B6180="CHIC",B6180="DXST",B6180="GCU",B6180="NMSU",B6180="PORT",B6180="SEA",B6180="TAR",B6180="UTRGV",B6180="UVU"),K6180,if(or(B6180="CAM",B6180="CHSO",B6180="GWEB",B6180="HAMP",B6180="HP",B6180="LONG",B6180="PRES",B6180="RAD",B6180="SCUP",B6180="UNCA",B6180="WIN",B6180="BELL",B6180="FGCU",B6180="JAX",B6180="KENN",B6180="LIB",B6180="LIP",B6180="STET",B6180="UNA",B6180="UNF",B6180="APP",B6180="ARST",B6180="CCAR",B6180="GAST",B6180="GASO",B6180="TROY",B6180="TXST",B6180="UALR",B6180="ULL",B6180="ULM",B6180="USA",B6180="UTA"),K6181,""))</f>
        <v/>
      </c>
    </row>
    <row r="6181" hidden="1">
      <c r="B6181" s="97" t="s">
        <v>222</v>
      </c>
      <c r="C6181" s="22">
        <v>3.8</v>
      </c>
      <c r="D6181" s="101">
        <v>0.644</v>
      </c>
      <c r="F6181" s="22"/>
      <c r="G6181" s="4">
        <v>-5.5</v>
      </c>
      <c r="H6181" s="5">
        <v>-240.0</v>
      </c>
      <c r="I6181" s="12">
        <f>if(H6181&lt;0,-H6181/(-H6181+100),100/(H6181+100))/(if(H6181&lt;0,-H6181/(-H6181+100),100/(H6181+100))+if(H6180&lt;0,-H6180/(-H6180+100),100/(H6180+100)))</f>
        <v>0.6755725191</v>
      </c>
      <c r="J6181" s="5">
        <v>79.0</v>
      </c>
      <c r="K6181" s="23" t="str">
        <f>IF(C6181&lt;&gt;"",IF(C6181+G6181&gt;0,C6181+G6181,""),IF(G6181-C6180&gt;0,G6181-C6180,""))</f>
        <v/>
      </c>
      <c r="L6181" s="15" t="str">
        <f>if(K6181&lt;&gt;"",if(J6180-J6181&lt;G6181,1,if(G6181=J6180-J6181,"Push",0)),"")</f>
        <v/>
      </c>
      <c r="M6181" s="93" t="str">
        <f t="shared" ref="M6181:V6181" si="630">IF($C6181&lt;&gt;"",IF($C6181+$G6181+M$5435&gt;0,$C6181+$G6181+M$5435,""),IF($G6181-$C6180+M$5435&gt;0,$G6181-$C6180+M$5435,""))</f>
        <v/>
      </c>
      <c r="N6181" s="93">
        <f t="shared" si="630"/>
        <v>3.2</v>
      </c>
      <c r="O6181" s="93" t="str">
        <f t="shared" si="630"/>
        <v/>
      </c>
      <c r="P6181" s="93">
        <f t="shared" si="630"/>
        <v>2.6</v>
      </c>
      <c r="Q6181" s="93">
        <f t="shared" si="630"/>
        <v>2.5</v>
      </c>
      <c r="R6181" s="93" t="str">
        <f t="shared" si="630"/>
        <v/>
      </c>
      <c r="S6181" s="93" t="str">
        <f t="shared" si="630"/>
        <v/>
      </c>
      <c r="T6181" s="93" t="str">
        <f t="shared" si="630"/>
        <v/>
      </c>
      <c r="U6181" s="93" t="str">
        <f t="shared" si="630"/>
        <v/>
      </c>
      <c r="V6181" s="93" t="str">
        <f t="shared" si="630"/>
        <v/>
      </c>
      <c r="W6181" s="93">
        <f>if(or(B6181="CBU",B6181="CHIC",B6181="DXST",B6181="GCU",B6181="NMSU",B6181="PORT",B6181="SEA",B6181="TAR",B6181="UTRGV",B6181="UVU"),K6181,if(or(B6181="CAM",B6181="CHSO",B6181="GWEB",B6181="HAMP",B6181="HP",B6181="LONG",B6181="PRES",B6181="RAD",B6181="SCUP",B6181="UNCA",B6181="WIN",B6181="BELL",B6181="FGCU",B6181="JAX",B6181="KENN",B6181="LIB",B6181="LIP",B6181="STET",B6181="UNA",B6181="UNF",B6181="APP",B6181="ARST",B6181="CCAR",B6181="GAST",B6181="GASO",B6181="TROY",B6181="TXST",B6181="UALR",B6181="ULL",B6181="ULM",B6181="USA",B6181="UTA"),K6180,""))</f>
        <v>1.7</v>
      </c>
    </row>
    <row r="6182" hidden="1">
      <c r="A6182" s="98">
        <v>44240.0</v>
      </c>
      <c r="B6182" s="102" t="s">
        <v>186</v>
      </c>
      <c r="C6182" s="11">
        <v>5.8</v>
      </c>
      <c r="D6182" s="103">
        <v>0.737</v>
      </c>
      <c r="E6182" s="10">
        <v>30.6</v>
      </c>
      <c r="F6182" s="11"/>
      <c r="G6182" s="4">
        <v>-4.5</v>
      </c>
      <c r="H6182" s="5">
        <v>-210.0</v>
      </c>
      <c r="I6182" s="12">
        <f>if(H6182&lt;0,-H6182/(-H6182+100),100/(H6182+100))/(if(H6182&lt;0,-H6182/(-H6182+100),100/(H6182+100))+if(H6183&lt;0,-H6183/(-H6183+100),100/(H6183+100)))</f>
        <v>0.6465222349</v>
      </c>
      <c r="J6182" s="5">
        <v>67.0</v>
      </c>
      <c r="K6182" s="14">
        <f>IF(C6182&lt;&gt;"",IF(C6182+G6182&gt;0,C6182+G6182,""),IF(G6182-C6183&gt;0,G6182-C6183,""))</f>
        <v>1.3</v>
      </c>
      <c r="L6182" s="15">
        <f>if(K6182&lt;&gt;"",if(J6183-J6182&lt;G6182,1,if(G6182=J6183-J6182,"Push",0)),"")</f>
        <v>0</v>
      </c>
      <c r="M6182" s="93">
        <f t="shared" ref="M6182:V6182" si="631">IF($C6182&lt;&gt;"",IF($C6182+$G6182-M$5435&gt;0,$C6182+$G6182-M$5435,""),IF($G6182-$C6183-M$5435&gt;0,$G6182-$C6183-M$5435,""))</f>
        <v>4.8</v>
      </c>
      <c r="N6182" s="93" t="str">
        <f t="shared" si="631"/>
        <v/>
      </c>
      <c r="O6182" s="93">
        <f t="shared" si="631"/>
        <v>5.7</v>
      </c>
      <c r="P6182" s="93" t="str">
        <f t="shared" si="631"/>
        <v/>
      </c>
      <c r="Q6182" s="93" t="str">
        <f t="shared" si="631"/>
        <v/>
      </c>
      <c r="R6182" s="93">
        <f t="shared" si="631"/>
        <v>1.8</v>
      </c>
      <c r="S6182" s="93">
        <f t="shared" si="631"/>
        <v>2.2</v>
      </c>
      <c r="T6182" s="93">
        <f t="shared" si="631"/>
        <v>0.7</v>
      </c>
      <c r="U6182" s="93">
        <f t="shared" si="631"/>
        <v>1.4</v>
      </c>
      <c r="V6182" s="93">
        <f t="shared" si="631"/>
        <v>3.9</v>
      </c>
      <c r="W6182" s="93" t="str">
        <f>if(or(B6182="CBU",B6182="CHIC",B6182="DXST",B6182="GCU",B6182="NMSU",B6182="PORT",B6182="SEA",B6182="TAR",B6182="UTRGV",B6182="UVU"),K6182,if(or(B6182="CAM",B6182="CHSO",B6182="GWEB",B6182="HAMP",B6182="HP",B6182="LONG",B6182="PRES",B6182="RAD",B6182="SCUP",B6182="UNCA",B6182="WIN",B6182="BELL",B6182="FGCU",B6182="JAX",B6182="KENN",B6182="LIB",B6182="LIP",B6182="STET",B6182="UNA",B6182="UNF",B6182="APP",B6182="ARST",B6182="CCAR",B6182="GAST",B6182="GASO",B6182="TROY",B6182="TXST",B6182="UALR",B6182="ULL",B6182="ULM",B6182="USA",B6182="UTA"),K6183,""))</f>
        <v/>
      </c>
    </row>
    <row r="6183" hidden="1">
      <c r="B6183" s="97" t="s">
        <v>286</v>
      </c>
      <c r="C6183" s="22"/>
      <c r="D6183" s="22"/>
      <c r="F6183" s="22"/>
      <c r="G6183" s="4">
        <v>4.5</v>
      </c>
      <c r="H6183" s="5">
        <v>170.0</v>
      </c>
      <c r="I6183" s="12">
        <f>if(H6183&lt;0,-H6183/(-H6183+100),100/(H6183+100))/(if(H6183&lt;0,-H6183/(-H6183+100),100/(H6183+100))+if(H6182&lt;0,-H6182/(-H6182+100),100/(H6182+100)))</f>
        <v>0.3534777651</v>
      </c>
      <c r="J6183" s="5">
        <v>64.0</v>
      </c>
      <c r="K6183" s="23" t="str">
        <f>IF(C6183&lt;&gt;"",IF(C6183+G6183&gt;0,C6183+G6183,""),IF(G6183-C6182&gt;0,G6183-C6182,""))</f>
        <v/>
      </c>
      <c r="L6183" s="15" t="str">
        <f>if(K6183&lt;&gt;"",if(J6182-J6183&lt;G6183,1,if(G6183=J6182-J6183,"Push",0)),"")</f>
        <v/>
      </c>
      <c r="M6183" s="93" t="str">
        <f t="shared" ref="M6183:V6183" si="632">IF($C6183&lt;&gt;"",IF($C6183+$G6183+M$5435&gt;0,$C6183+$G6183+M$5435,""),IF($G6183-$C6182+M$5435&gt;0,$G6183-$C6182+M$5435,""))</f>
        <v/>
      </c>
      <c r="N6183" s="93">
        <f t="shared" si="632"/>
        <v>3.6</v>
      </c>
      <c r="O6183" s="93" t="str">
        <f t="shared" si="632"/>
        <v/>
      </c>
      <c r="P6183" s="93">
        <f t="shared" si="632"/>
        <v>3</v>
      </c>
      <c r="Q6183" s="93">
        <f t="shared" si="632"/>
        <v>2.9</v>
      </c>
      <c r="R6183" s="93" t="str">
        <f t="shared" si="632"/>
        <v/>
      </c>
      <c r="S6183" s="93" t="str">
        <f t="shared" si="632"/>
        <v/>
      </c>
      <c r="T6183" s="93" t="str">
        <f t="shared" si="632"/>
        <v/>
      </c>
      <c r="U6183" s="93" t="str">
        <f t="shared" si="632"/>
        <v/>
      </c>
      <c r="V6183" s="93" t="str">
        <f t="shared" si="632"/>
        <v/>
      </c>
      <c r="W6183" s="93" t="str">
        <f>if(or(B6183="CBU",B6183="CHIC",B6183="DXST",B6183="GCU",B6183="NMSU",B6183="PORT",B6183="SEA",B6183="TAR",B6183="UTRGV",B6183="UVU"),K6183,if(or(B6183="CAM",B6183="CHSO",B6183="GWEB",B6183="HAMP",B6183="HP",B6183="LONG",B6183="PRES",B6183="RAD",B6183="SCUP",B6183="UNCA",B6183="WIN",B6183="BELL",B6183="FGCU",B6183="JAX",B6183="KENN",B6183="LIB",B6183="LIP",B6183="STET",B6183="UNA",B6183="UNF",B6183="APP",B6183="ARST",B6183="CCAR",B6183="GAST",B6183="GASO",B6183="TROY",B6183="TXST",B6183="UALR",B6183="ULL",B6183="ULM",B6183="USA",B6183="UTA"),K6182,""))</f>
        <v/>
      </c>
    </row>
    <row r="6184" hidden="1">
      <c r="A6184" s="98">
        <v>44240.0</v>
      </c>
      <c r="B6184" s="102" t="s">
        <v>304</v>
      </c>
      <c r="C6184" s="11"/>
      <c r="D6184" s="11"/>
      <c r="E6184" s="10">
        <v>71.7</v>
      </c>
      <c r="F6184" s="11"/>
      <c r="G6184" s="4">
        <v>13.0</v>
      </c>
      <c r="H6184" s="5">
        <v>650.0</v>
      </c>
      <c r="I6184" s="12">
        <f>if(H6184&lt;0,-H6184/(-H6184+100),100/(H6184+100))/(if(H6184&lt;0,-H6184/(-H6184+100),100/(H6184+100))+if(H6185&lt;0,-H6185/(-H6185+100),100/(H6185+100)))</f>
        <v>0.1279069767</v>
      </c>
      <c r="J6184" s="5">
        <v>82.0</v>
      </c>
      <c r="K6184" s="14" t="str">
        <f>IF(C6184&lt;&gt;"",IF(C6184+G6184&gt;0,C6184+G6184,""),IF(G6184-C6185&gt;0,G6184-C6185,""))</f>
        <v/>
      </c>
      <c r="L6184" s="15" t="str">
        <f>if(K6184&lt;&gt;"",if(J6185-J6184&lt;G6184,1,if(G6184=J6185-J6184,"Push",0)),"")</f>
        <v/>
      </c>
      <c r="M6184" s="93">
        <f t="shared" ref="M6184:V6184" si="633">IF($C6184&lt;&gt;"",IF($C6184+$G6184-M$5435&gt;0,$C6184+$G6184-M$5435,""),IF($G6184-$C6185-M$5435&gt;0,$G6184-$C6185-M$5435,""))</f>
        <v>1.2</v>
      </c>
      <c r="N6184" s="93" t="str">
        <f t="shared" si="633"/>
        <v/>
      </c>
      <c r="O6184" s="93">
        <f t="shared" si="633"/>
        <v>2.1</v>
      </c>
      <c r="P6184" s="93" t="str">
        <f t="shared" si="633"/>
        <v/>
      </c>
      <c r="Q6184" s="93" t="str">
        <f t="shared" si="633"/>
        <v/>
      </c>
      <c r="R6184" s="93" t="str">
        <f t="shared" si="633"/>
        <v/>
      </c>
      <c r="S6184" s="93" t="str">
        <f t="shared" si="633"/>
        <v/>
      </c>
      <c r="T6184" s="93" t="str">
        <f t="shared" si="633"/>
        <v/>
      </c>
      <c r="U6184" s="93" t="str">
        <f t="shared" si="633"/>
        <v/>
      </c>
      <c r="V6184" s="93">
        <f t="shared" si="633"/>
        <v>0.3</v>
      </c>
      <c r="W6184" s="93" t="str">
        <f>if(or(B6184="CBU",B6184="CHIC",B6184="DXST",B6184="GCU",B6184="NMSU",B6184="PORT",B6184="SEA",B6184="TAR",B6184="UTRGV",B6184="UVU"),K6184,if(or(B6184="CAM",B6184="CHSO",B6184="GWEB",B6184="HAMP",B6184="HP",B6184="LONG",B6184="PRES",B6184="RAD",B6184="SCUP",B6184="UNCA",B6184="WIN",B6184="BELL",B6184="FGCU",B6184="JAX",B6184="KENN",B6184="LIB",B6184="LIP",B6184="STET",B6184="UNA",B6184="UNF",B6184="APP",B6184="ARST",B6184="CCAR",B6184="GAST",B6184="GASO",B6184="TROY",B6184="TXST",B6184="UALR",B6184="ULL",B6184="ULM",B6184="USA",B6184="UTA"),K6185,""))</f>
        <v/>
      </c>
    </row>
    <row r="6185" hidden="1">
      <c r="B6185" s="97" t="s">
        <v>122</v>
      </c>
      <c r="C6185" s="22">
        <v>15.3</v>
      </c>
      <c r="D6185" s="101">
        <v>0.883</v>
      </c>
      <c r="F6185" s="22"/>
      <c r="G6185" s="4">
        <v>-13.0</v>
      </c>
      <c r="H6185" s="5">
        <v>-1000.0</v>
      </c>
      <c r="I6185" s="12">
        <f>if(H6185&lt;0,-H6185/(-H6185+100),100/(H6185+100))/(if(H6185&lt;0,-H6185/(-H6185+100),100/(H6185+100))+if(H6184&lt;0,-H6184/(-H6184+100),100/(H6184+100)))</f>
        <v>0.8720930233</v>
      </c>
      <c r="J6185" s="5">
        <v>115.0</v>
      </c>
      <c r="K6185" s="23">
        <f>IF(C6185&lt;&gt;"",IF(C6185+G6185&gt;0,C6185+G6185,""),IF(G6185-C6184&gt;0,G6185-C6184,""))</f>
        <v>2.3</v>
      </c>
      <c r="L6185" s="15">
        <f>if(K6185&lt;&gt;"",if(J6184-J6185&lt;G6185,1,if(G6185=J6184-J6185,"Push",0)),"")</f>
        <v>1</v>
      </c>
      <c r="M6185" s="93" t="str">
        <f t="shared" ref="M6185:V6185" si="634">IF($C6185&lt;&gt;"",IF($C6185+$G6185+M$5435&gt;0,$C6185+$G6185+M$5435,""),IF($G6185-$C6184+M$5435&gt;0,$G6185-$C6184+M$5435,""))</f>
        <v/>
      </c>
      <c r="N6185" s="93">
        <f t="shared" si="634"/>
        <v>7.2</v>
      </c>
      <c r="O6185" s="93" t="str">
        <f t="shared" si="634"/>
        <v/>
      </c>
      <c r="P6185" s="93">
        <f t="shared" si="634"/>
        <v>6.6</v>
      </c>
      <c r="Q6185" s="93">
        <f t="shared" si="634"/>
        <v>6.5</v>
      </c>
      <c r="R6185" s="93">
        <f t="shared" si="634"/>
        <v>1.8</v>
      </c>
      <c r="S6185" s="93">
        <f t="shared" si="634"/>
        <v>1.4</v>
      </c>
      <c r="T6185" s="93">
        <f t="shared" si="634"/>
        <v>2.9</v>
      </c>
      <c r="U6185" s="93">
        <f t="shared" si="634"/>
        <v>2.2</v>
      </c>
      <c r="V6185" s="93" t="str">
        <f t="shared" si="634"/>
        <v/>
      </c>
      <c r="W6185" s="93" t="str">
        <f>if(or(B6185="CBU",B6185="CHIC",B6185="DXST",B6185="GCU",B6185="NMSU",B6185="PORT",B6185="SEA",B6185="TAR",B6185="UTRGV",B6185="UVU"),K6185,if(or(B6185="CAM",B6185="CHSO",B6185="GWEB",B6185="HAMP",B6185="HP",B6185="LONG",B6185="PRES",B6185="RAD",B6185="SCUP",B6185="UNCA",B6185="WIN",B6185="BELL",B6185="FGCU",B6185="JAX",B6185="KENN",B6185="LIB",B6185="LIP",B6185="STET",B6185="UNA",B6185="UNF",B6185="APP",B6185="ARST",B6185="CCAR",B6185="GAST",B6185="GASO",B6185="TROY",B6185="TXST",B6185="UALR",B6185="ULL",B6185="ULM",B6185="USA",B6185="UTA"),K6184,""))</f>
        <v/>
      </c>
    </row>
    <row r="6186" hidden="1">
      <c r="A6186" s="98">
        <v>44240.0</v>
      </c>
      <c r="B6186" s="102" t="s">
        <v>158</v>
      </c>
      <c r="C6186" s="11">
        <v>18.3</v>
      </c>
      <c r="D6186" s="103">
        <v>0.953</v>
      </c>
      <c r="E6186" s="10">
        <v>43.0</v>
      </c>
      <c r="F6186" s="11"/>
      <c r="G6186" s="4">
        <v>-17.0</v>
      </c>
      <c r="H6186" s="5">
        <v>-3335.0</v>
      </c>
      <c r="I6186" s="12">
        <f>if(H6186&lt;0,-H6186/(-H6186+100),100/(H6186+100))/(if(H6186&lt;0,-H6186/(-H6186+100),100/(H6186+100))+if(H6187&lt;0,-H6187/(-H6187+100),100/(H6187+100)))</f>
        <v>0.9265868775</v>
      </c>
      <c r="J6186" s="5">
        <v>68.0</v>
      </c>
      <c r="K6186" s="14">
        <f>IF(C6186&lt;&gt;"",IF(C6186+G6186&gt;0,C6186+G6186,""),IF(G6186-C6187&gt;0,G6186-C6187,""))</f>
        <v>1.3</v>
      </c>
      <c r="L6186" s="15">
        <f>if(K6186&lt;&gt;"",if(J6187-J6186&lt;G6186,1,if(G6186=J6187-J6186,"Push",0)),"")</f>
        <v>1</v>
      </c>
      <c r="M6186" s="93">
        <f t="shared" ref="M6186:V6186" si="635">IF($C6186&lt;&gt;"",IF($C6186+$G6186-M$5435&gt;0,$C6186+$G6186-M$5435,""),IF($G6186-$C6187-M$5435&gt;0,$G6186-$C6187-M$5435,""))</f>
        <v>4.8</v>
      </c>
      <c r="N6186" s="93" t="str">
        <f t="shared" si="635"/>
        <v/>
      </c>
      <c r="O6186" s="93">
        <f t="shared" si="635"/>
        <v>5.7</v>
      </c>
      <c r="P6186" s="93" t="str">
        <f t="shared" si="635"/>
        <v/>
      </c>
      <c r="Q6186" s="93" t="str">
        <f t="shared" si="635"/>
        <v/>
      </c>
      <c r="R6186" s="93">
        <f t="shared" si="635"/>
        <v>1.8</v>
      </c>
      <c r="S6186" s="93">
        <f t="shared" si="635"/>
        <v>2.2</v>
      </c>
      <c r="T6186" s="93">
        <f t="shared" si="635"/>
        <v>0.7</v>
      </c>
      <c r="U6186" s="93">
        <f t="shared" si="635"/>
        <v>1.4</v>
      </c>
      <c r="V6186" s="93">
        <f t="shared" si="635"/>
        <v>3.9</v>
      </c>
      <c r="W6186" s="93" t="str">
        <f>if(or(B6186="CBU",B6186="CHIC",B6186="DXST",B6186="GCU",B6186="NMSU",B6186="PORT",B6186="SEA",B6186="TAR",B6186="UTRGV",B6186="UVU"),K6186,if(or(B6186="CAM",B6186="CHSO",B6186="GWEB",B6186="HAMP",B6186="HP",B6186="LONG",B6186="PRES",B6186="RAD",B6186="SCUP",B6186="UNCA",B6186="WIN",B6186="BELL",B6186="FGCU",B6186="JAX",B6186="KENN",B6186="LIB",B6186="LIP",B6186="STET",B6186="UNA",B6186="UNF",B6186="APP",B6186="ARST",B6186="CCAR",B6186="GAST",B6186="GASO",B6186="TROY",B6186="TXST",B6186="UALR",B6186="ULL",B6186="ULM",B6186="USA",B6186="UTA"),K6187,""))</f>
        <v/>
      </c>
    </row>
    <row r="6187" hidden="1">
      <c r="B6187" s="97" t="s">
        <v>460</v>
      </c>
      <c r="C6187" s="22"/>
      <c r="D6187" s="22"/>
      <c r="F6187" s="22"/>
      <c r="G6187" s="4">
        <v>17.0</v>
      </c>
      <c r="H6187" s="5">
        <v>1200.0</v>
      </c>
      <c r="I6187" s="12">
        <f>if(H6187&lt;0,-H6187/(-H6187+100),100/(H6187+100))/(if(H6187&lt;0,-H6187/(-H6187+100),100/(H6187+100))+if(H6186&lt;0,-H6186/(-H6186+100),100/(H6186+100)))</f>
        <v>0.07341312246</v>
      </c>
      <c r="J6187" s="5">
        <v>40.0</v>
      </c>
      <c r="K6187" s="23" t="str">
        <f>IF(C6187&lt;&gt;"",IF(C6187+G6187&gt;0,C6187+G6187,""),IF(G6187-C6186&gt;0,G6187-C6186,""))</f>
        <v/>
      </c>
      <c r="L6187" s="15" t="str">
        <f>if(K6187&lt;&gt;"",if(J6186-J6187&lt;G6187,1,if(G6187=J6186-J6187,"Push",0)),"")</f>
        <v/>
      </c>
      <c r="M6187" s="93" t="str">
        <f t="shared" ref="M6187:V6187" si="636">IF($C6187&lt;&gt;"",IF($C6187+$G6187+M$5435&gt;0,$C6187+$G6187+M$5435,""),IF($G6187-$C6186+M$5435&gt;0,$G6187-$C6186+M$5435,""))</f>
        <v/>
      </c>
      <c r="N6187" s="93">
        <f t="shared" si="636"/>
        <v>3.6</v>
      </c>
      <c r="O6187" s="93" t="str">
        <f t="shared" si="636"/>
        <v/>
      </c>
      <c r="P6187" s="93">
        <f t="shared" si="636"/>
        <v>3</v>
      </c>
      <c r="Q6187" s="93">
        <f t="shared" si="636"/>
        <v>2.9</v>
      </c>
      <c r="R6187" s="93" t="str">
        <f t="shared" si="636"/>
        <v/>
      </c>
      <c r="S6187" s="93" t="str">
        <f t="shared" si="636"/>
        <v/>
      </c>
      <c r="T6187" s="93" t="str">
        <f t="shared" si="636"/>
        <v/>
      </c>
      <c r="U6187" s="93" t="str">
        <f t="shared" si="636"/>
        <v/>
      </c>
      <c r="V6187" s="93" t="str">
        <f t="shared" si="636"/>
        <v/>
      </c>
      <c r="W6187" s="93" t="str">
        <f>if(or(B6187="CBU",B6187="CHIC",B6187="DXST",B6187="GCU",B6187="NMSU",B6187="PORT",B6187="SEA",B6187="TAR",B6187="UTRGV",B6187="UVU"),K6187,if(or(B6187="CAM",B6187="CHSO",B6187="GWEB",B6187="HAMP",B6187="HP",B6187="LONG",B6187="PRES",B6187="RAD",B6187="SCUP",B6187="UNCA",B6187="WIN",B6187="BELL",B6187="FGCU",B6187="JAX",B6187="KENN",B6187="LIB",B6187="LIP",B6187="STET",B6187="UNA",B6187="UNF",B6187="APP",B6187="ARST",B6187="CCAR",B6187="GAST",B6187="GASO",B6187="TROY",B6187="TXST",B6187="UALR",B6187="ULL",B6187="ULM",B6187="USA",B6187="UTA"),K6186,""))</f>
        <v/>
      </c>
    </row>
    <row r="6188" hidden="1">
      <c r="A6188" s="98">
        <v>44240.0</v>
      </c>
      <c r="B6188" s="102" t="s">
        <v>133</v>
      </c>
      <c r="C6188" s="11">
        <v>8.5</v>
      </c>
      <c r="D6188" s="103">
        <v>0.788</v>
      </c>
      <c r="E6188" s="10">
        <v>34.5</v>
      </c>
      <c r="F6188" s="11"/>
      <c r="G6188" s="4">
        <v>-6.5</v>
      </c>
      <c r="H6188" s="5">
        <v>-295.0</v>
      </c>
      <c r="I6188" s="12">
        <f>if(H6188&lt;0,-H6188/(-H6188+100),100/(H6188+100))/(if(H6188&lt;0,-H6188/(-H6188+100),100/(H6188+100))+if(H6189&lt;0,-H6189/(-H6189+100),100/(H6189+100)))</f>
        <v>0.711362806</v>
      </c>
      <c r="J6188" s="5">
        <v>76.0</v>
      </c>
      <c r="K6188" s="14">
        <f>IF(C6188&lt;&gt;"",IF(C6188+G6188&gt;0,C6188+G6188,""),IF(G6188-C6189&gt;0,G6188-C6189,""))</f>
        <v>2</v>
      </c>
      <c r="L6188" s="15">
        <f>if(K6188&lt;&gt;"",if(J6189-J6188&lt;G6188,1,if(G6188=J6189-J6188,"Push",0)),"")</f>
        <v>0</v>
      </c>
      <c r="M6188" s="93">
        <f t="shared" ref="M6188:V6188" si="637">IF($C6188&lt;&gt;"",IF($C6188+$G6188-M$5435&gt;0,$C6188+$G6188-M$5435,""),IF($G6188-$C6189-M$5435&gt;0,$G6188-$C6189-M$5435,""))</f>
        <v>5.5</v>
      </c>
      <c r="N6188" s="93" t="str">
        <f t="shared" si="637"/>
        <v/>
      </c>
      <c r="O6188" s="93">
        <f t="shared" si="637"/>
        <v>6.4</v>
      </c>
      <c r="P6188" s="93" t="str">
        <f t="shared" si="637"/>
        <v/>
      </c>
      <c r="Q6188" s="93" t="str">
        <f t="shared" si="637"/>
        <v/>
      </c>
      <c r="R6188" s="93">
        <f t="shared" si="637"/>
        <v>2.5</v>
      </c>
      <c r="S6188" s="93">
        <f t="shared" si="637"/>
        <v>2.9</v>
      </c>
      <c r="T6188" s="93">
        <f t="shared" si="637"/>
        <v>1.4</v>
      </c>
      <c r="U6188" s="93">
        <f t="shared" si="637"/>
        <v>2.1</v>
      </c>
      <c r="V6188" s="93">
        <f t="shared" si="637"/>
        <v>4.6</v>
      </c>
      <c r="W6188" s="93" t="str">
        <f>if(or(B6188="CBU",B6188="CHIC",B6188="DXST",B6188="GCU",B6188="NMSU",B6188="PORT",B6188="SEA",B6188="TAR",B6188="UTRGV",B6188="UVU"),K6188,if(or(B6188="CAM",B6188="CHSO",B6188="GWEB",B6188="HAMP",B6188="HP",B6188="LONG",B6188="PRES",B6188="RAD",B6188="SCUP",B6188="UNCA",B6188="WIN",B6188="BELL",B6188="FGCU",B6188="JAX",B6188="KENN",B6188="LIB",B6188="LIP",B6188="STET",B6188="UNA",B6188="UNF",B6188="APP",B6188="ARST",B6188="CCAR",B6188="GAST",B6188="GASO",B6188="TROY",B6188="TXST",B6188="UALR",B6188="ULL",B6188="ULM",B6188="USA",B6188="UTA"),K6189,""))</f>
        <v/>
      </c>
    </row>
    <row r="6189" hidden="1">
      <c r="B6189" s="97" t="s">
        <v>177</v>
      </c>
      <c r="C6189" s="22"/>
      <c r="D6189" s="22"/>
      <c r="F6189" s="22"/>
      <c r="G6189" s="4">
        <v>6.5</v>
      </c>
      <c r="H6189" s="5">
        <v>230.0</v>
      </c>
      <c r="I6189" s="12">
        <f>if(H6189&lt;0,-H6189/(-H6189+100),100/(H6189+100))/(if(H6189&lt;0,-H6189/(-H6189+100),100/(H6189+100))+if(H6188&lt;0,-H6188/(-H6188+100),100/(H6188+100)))</f>
        <v>0.288637194</v>
      </c>
      <c r="J6189" s="5">
        <v>85.0</v>
      </c>
      <c r="K6189" s="23" t="str">
        <f>IF(C6189&lt;&gt;"",IF(C6189+G6189&gt;0,C6189+G6189,""),IF(G6189-C6188&gt;0,G6189-C6188,""))</f>
        <v/>
      </c>
      <c r="L6189" s="15" t="str">
        <f>if(K6189&lt;&gt;"",if(J6188-J6189&lt;G6189,1,if(G6189=J6188-J6189,"Push",0)),"")</f>
        <v/>
      </c>
      <c r="M6189" s="93" t="str">
        <f t="shared" ref="M6189:V6189" si="638">IF($C6189&lt;&gt;"",IF($C6189+$G6189+M$5435&gt;0,$C6189+$G6189+M$5435,""),IF($G6189-$C6188+M$5435&gt;0,$G6189-$C6188+M$5435,""))</f>
        <v/>
      </c>
      <c r="N6189" s="93">
        <f t="shared" si="638"/>
        <v>2.9</v>
      </c>
      <c r="O6189" s="93" t="str">
        <f t="shared" si="638"/>
        <v/>
      </c>
      <c r="P6189" s="93">
        <f t="shared" si="638"/>
        <v>2.3</v>
      </c>
      <c r="Q6189" s="93">
        <f t="shared" si="638"/>
        <v>2.2</v>
      </c>
      <c r="R6189" s="93" t="str">
        <f t="shared" si="638"/>
        <v/>
      </c>
      <c r="S6189" s="93" t="str">
        <f t="shared" si="638"/>
        <v/>
      </c>
      <c r="T6189" s="93" t="str">
        <f t="shared" si="638"/>
        <v/>
      </c>
      <c r="U6189" s="93" t="str">
        <f t="shared" si="638"/>
        <v/>
      </c>
      <c r="V6189" s="93" t="str">
        <f t="shared" si="638"/>
        <v/>
      </c>
      <c r="W6189" s="93" t="str">
        <f>if(or(B6189="CBU",B6189="CHIC",B6189="DXST",B6189="GCU",B6189="NMSU",B6189="PORT",B6189="SEA",B6189="TAR",B6189="UTRGV",B6189="UVU"),K6189,if(or(B6189="CAM",B6189="CHSO",B6189="GWEB",B6189="HAMP",B6189="HP",B6189="LONG",B6189="PRES",B6189="RAD",B6189="SCUP",B6189="UNCA",B6189="WIN",B6189="BELL",B6189="FGCU",B6189="JAX",B6189="KENN",B6189="LIB",B6189="LIP",B6189="STET",B6189="UNA",B6189="UNF",B6189="APP",B6189="ARST",B6189="CCAR",B6189="GAST",B6189="GASO",B6189="TROY",B6189="TXST",B6189="UALR",B6189="ULL",B6189="ULM",B6189="USA",B6189="UTA"),K6188,""))</f>
        <v/>
      </c>
    </row>
    <row r="6190" hidden="1">
      <c r="A6190" s="98">
        <v>44240.0</v>
      </c>
      <c r="B6190" s="102" t="s">
        <v>239</v>
      </c>
      <c r="C6190" s="11">
        <v>9.8</v>
      </c>
      <c r="D6190" s="103">
        <v>0.811</v>
      </c>
      <c r="E6190" s="10">
        <v>24.5</v>
      </c>
      <c r="F6190" s="11"/>
      <c r="G6190" s="4">
        <v>-7.5</v>
      </c>
      <c r="H6190" s="5">
        <v>-360.0</v>
      </c>
      <c r="I6190" s="12">
        <f>if(H6190&lt;0,-H6190/(-H6190+100),100/(H6190+100))/(if(H6190&lt;0,-H6190/(-H6190+100),100/(H6190+100))+if(H6191&lt;0,-H6191/(-H6191+100),100/(H6191+100)))</f>
        <v>0.7483588621</v>
      </c>
      <c r="J6190" s="5">
        <v>73.0</v>
      </c>
      <c r="K6190" s="14">
        <f>IF(C6190&lt;&gt;"",IF(C6190+G6190&gt;0,C6190+G6190,""),IF(G6190-C6191&gt;0,G6190-C6191,""))</f>
        <v>2.3</v>
      </c>
      <c r="L6190" s="15">
        <f>if(K6190&lt;&gt;"",if(J6191-J6190&lt;G6190,1,if(G6190=J6191-J6190,"Push",0)),"")</f>
        <v>0</v>
      </c>
      <c r="M6190" s="93">
        <f t="shared" ref="M6190:V6190" si="639">IF($C6190&lt;&gt;"",IF($C6190+$G6190-M$5435&gt;0,$C6190+$G6190-M$5435,""),IF($G6190-$C6191-M$5435&gt;0,$G6190-$C6191-M$5435,""))</f>
        <v>5.8</v>
      </c>
      <c r="N6190" s="93" t="str">
        <f t="shared" si="639"/>
        <v/>
      </c>
      <c r="O6190" s="93">
        <f t="shared" si="639"/>
        <v>6.7</v>
      </c>
      <c r="P6190" s="93" t="str">
        <f t="shared" si="639"/>
        <v/>
      </c>
      <c r="Q6190" s="93" t="str">
        <f t="shared" si="639"/>
        <v/>
      </c>
      <c r="R6190" s="93">
        <f t="shared" si="639"/>
        <v>2.8</v>
      </c>
      <c r="S6190" s="93">
        <f t="shared" si="639"/>
        <v>3.2</v>
      </c>
      <c r="T6190" s="93">
        <f t="shared" si="639"/>
        <v>1.7</v>
      </c>
      <c r="U6190" s="93">
        <f t="shared" si="639"/>
        <v>2.4</v>
      </c>
      <c r="V6190" s="93">
        <f t="shared" si="639"/>
        <v>4.9</v>
      </c>
      <c r="W6190" s="93" t="str">
        <f>if(or(B6190="CBU",B6190="CHIC",B6190="DXST",B6190="GCU",B6190="NMSU",B6190="PORT",B6190="SEA",B6190="TAR",B6190="UTRGV",B6190="UVU"),K6190,if(or(B6190="CAM",B6190="CHSO",B6190="GWEB",B6190="HAMP",B6190="HP",B6190="LONG",B6190="PRES",B6190="RAD",B6190="SCUP",B6190="UNCA",B6190="WIN",B6190="BELL",B6190="FGCU",B6190="JAX",B6190="KENN",B6190="LIB",B6190="LIP",B6190="STET",B6190="UNA",B6190="UNF",B6190="APP",B6190="ARST",B6190="CCAR",B6190="GAST",B6190="GASO",B6190="TROY",B6190="TXST",B6190="UALR",B6190="ULL",B6190="ULM",B6190="USA",B6190="UTA"),K6191,""))</f>
        <v/>
      </c>
    </row>
    <row r="6191" hidden="1">
      <c r="B6191" s="97" t="s">
        <v>155</v>
      </c>
      <c r="C6191" s="22"/>
      <c r="D6191" s="22"/>
      <c r="F6191" s="22"/>
      <c r="G6191" s="4">
        <v>7.5</v>
      </c>
      <c r="H6191" s="5">
        <v>280.0</v>
      </c>
      <c r="I6191" s="12">
        <f>if(H6191&lt;0,-H6191/(-H6191+100),100/(H6191+100))/(if(H6191&lt;0,-H6191/(-H6191+100),100/(H6191+100))+if(H6190&lt;0,-H6190/(-H6190+100),100/(H6190+100)))</f>
        <v>0.2516411379</v>
      </c>
      <c r="J6191" s="5">
        <v>71.0</v>
      </c>
      <c r="K6191" s="23" t="str">
        <f>IF(C6191&lt;&gt;"",IF(C6191+G6191&gt;0,C6191+G6191,""),IF(G6191-C6190&gt;0,G6191-C6190,""))</f>
        <v/>
      </c>
      <c r="L6191" s="15" t="str">
        <f>if(K6191&lt;&gt;"",if(J6190-J6191&lt;G6191,1,if(G6191=J6190-J6191,"Push",0)),"")</f>
        <v/>
      </c>
      <c r="M6191" s="93" t="str">
        <f t="shared" ref="M6191:V6191" si="640">IF($C6191&lt;&gt;"",IF($C6191+$G6191+M$5435&gt;0,$C6191+$G6191+M$5435,""),IF($G6191-$C6190+M$5435&gt;0,$G6191-$C6190+M$5435,""))</f>
        <v/>
      </c>
      <c r="N6191" s="93">
        <f t="shared" si="640"/>
        <v>2.6</v>
      </c>
      <c r="O6191" s="93" t="str">
        <f t="shared" si="640"/>
        <v/>
      </c>
      <c r="P6191" s="93">
        <f t="shared" si="640"/>
        <v>2</v>
      </c>
      <c r="Q6191" s="93">
        <f t="shared" si="640"/>
        <v>1.9</v>
      </c>
      <c r="R6191" s="93" t="str">
        <f t="shared" si="640"/>
        <v/>
      </c>
      <c r="S6191" s="93" t="str">
        <f t="shared" si="640"/>
        <v/>
      </c>
      <c r="T6191" s="93" t="str">
        <f t="shared" si="640"/>
        <v/>
      </c>
      <c r="U6191" s="93" t="str">
        <f t="shared" si="640"/>
        <v/>
      </c>
      <c r="V6191" s="93" t="str">
        <f t="shared" si="640"/>
        <v/>
      </c>
      <c r="W6191" s="93" t="str">
        <f>if(or(B6191="CBU",B6191="CHIC",B6191="DXST",B6191="GCU",B6191="NMSU",B6191="PORT",B6191="SEA",B6191="TAR",B6191="UTRGV",B6191="UVU"),K6191,if(or(B6191="CAM",B6191="CHSO",B6191="GWEB",B6191="HAMP",B6191="HP",B6191="LONG",B6191="PRES",B6191="RAD",B6191="SCUP",B6191="UNCA",B6191="WIN",B6191="BELL",B6191="FGCU",B6191="JAX",B6191="KENN",B6191="LIB",B6191="LIP",B6191="STET",B6191="UNA",B6191="UNF",B6191="APP",B6191="ARST",B6191="CCAR",B6191="GAST",B6191="GASO",B6191="TROY",B6191="TXST",B6191="UALR",B6191="ULL",B6191="ULM",B6191="USA",B6191="UTA"),K6190,""))</f>
        <v/>
      </c>
    </row>
    <row r="6192" hidden="1">
      <c r="A6192" s="98">
        <v>44240.0</v>
      </c>
      <c r="B6192" s="102" t="s">
        <v>176</v>
      </c>
      <c r="C6192" s="11">
        <v>0.8</v>
      </c>
      <c r="D6192" s="103">
        <v>0.529</v>
      </c>
      <c r="E6192" s="10">
        <v>92.9</v>
      </c>
      <c r="F6192" s="11"/>
      <c r="G6192" s="4">
        <v>3.0</v>
      </c>
      <c r="H6192" s="5">
        <v>125.0</v>
      </c>
      <c r="I6192" s="12">
        <f>if(H6192&lt;0,-H6192/(-H6192+100),100/(H6192+100))/(if(H6192&lt;0,-H6192/(-H6192+100),100/(H6192+100))+if(H6193&lt;0,-H6193/(-H6193+100),100/(H6193+100)))</f>
        <v>0.4255319149</v>
      </c>
      <c r="J6192" s="5">
        <v>86.0</v>
      </c>
      <c r="K6192" s="14">
        <f>IF(C6192&lt;&gt;"",IF(C6192+G6192&gt;0,C6192+G6192,""),IF(G6192-C6193&gt;0,G6192-C6193,""))</f>
        <v>3.8</v>
      </c>
      <c r="L6192" s="15">
        <f>if(K6192&lt;&gt;"",if(J6193-J6192&lt;G6192,1,if(G6192=J6193-J6192,"Push",0)),"")</f>
        <v>1</v>
      </c>
      <c r="M6192" s="93">
        <f t="shared" ref="M6192:V6192" si="641">IF($C6192&lt;&gt;"",IF($C6192+$G6192-M$5435&gt;0,$C6192+$G6192-M$5435,""),IF($G6192-$C6193-M$5435&gt;0,$G6192-$C6193-M$5435,""))</f>
        <v>7.3</v>
      </c>
      <c r="N6192" s="93" t="str">
        <f t="shared" si="641"/>
        <v/>
      </c>
      <c r="O6192" s="93">
        <f t="shared" si="641"/>
        <v>8.2</v>
      </c>
      <c r="P6192" s="93" t="str">
        <f t="shared" si="641"/>
        <v/>
      </c>
      <c r="Q6192" s="93" t="str">
        <f t="shared" si="641"/>
        <v/>
      </c>
      <c r="R6192" s="93">
        <f t="shared" si="641"/>
        <v>4.3</v>
      </c>
      <c r="S6192" s="93">
        <f t="shared" si="641"/>
        <v>4.7</v>
      </c>
      <c r="T6192" s="93">
        <f t="shared" si="641"/>
        <v>3.2</v>
      </c>
      <c r="U6192" s="93">
        <f t="shared" si="641"/>
        <v>3.9</v>
      </c>
      <c r="V6192" s="93">
        <f t="shared" si="641"/>
        <v>6.4</v>
      </c>
      <c r="W6192" s="93" t="str">
        <f>if(or(B6192="CBU",B6192="CHIC",B6192="DXST",B6192="GCU",B6192="NMSU",B6192="PORT",B6192="SEA",B6192="TAR",B6192="UTRGV",B6192="UVU"),K6192,if(or(B6192="CAM",B6192="CHSO",B6192="GWEB",B6192="HAMP",B6192="HP",B6192="LONG",B6192="PRES",B6192="RAD",B6192="SCUP",B6192="UNCA",B6192="WIN",B6192="BELL",B6192="FGCU",B6192="JAX",B6192="KENN",B6192="LIB",B6192="LIP",B6192="STET",B6192="UNA",B6192="UNF",B6192="APP",B6192="ARST",B6192="CCAR",B6192="GAST",B6192="GASO",B6192="TROY",B6192="TXST",B6192="UALR",B6192="ULL",B6192="ULM",B6192="USA",B6192="UTA"),K6193,""))</f>
        <v/>
      </c>
    </row>
    <row r="6193" hidden="1">
      <c r="B6193" s="97" t="s">
        <v>82</v>
      </c>
      <c r="C6193" s="22"/>
      <c r="D6193" s="22"/>
      <c r="F6193" s="22"/>
      <c r="G6193" s="4">
        <v>-3.0</v>
      </c>
      <c r="H6193" s="5">
        <v>-150.0</v>
      </c>
      <c r="I6193" s="12">
        <f>if(H6193&lt;0,-H6193/(-H6193+100),100/(H6193+100))/(if(H6193&lt;0,-H6193/(-H6193+100),100/(H6193+100))+if(H6192&lt;0,-H6192/(-H6192+100),100/(H6192+100)))</f>
        <v>0.5744680851</v>
      </c>
      <c r="J6193" s="5">
        <v>81.0</v>
      </c>
      <c r="K6193" s="23" t="str">
        <f>IF(C6193&lt;&gt;"",IF(C6193+G6193&gt;0,C6193+G6193,""),IF(G6193-C6192&gt;0,G6193-C6192,""))</f>
        <v/>
      </c>
      <c r="L6193" s="15" t="str">
        <f>if(K6193&lt;&gt;"",if(J6192-J6193&lt;G6193,1,if(G6193=J6192-J6193,"Push",0)),"")</f>
        <v/>
      </c>
      <c r="M6193" s="93" t="str">
        <f t="shared" ref="M6193:V6193" si="642">IF($C6193&lt;&gt;"",IF($C6193+$G6193+M$5435&gt;0,$C6193+$G6193+M$5435,""),IF($G6193-$C6192+M$5435&gt;0,$G6193-$C6192+M$5435,""))</f>
        <v/>
      </c>
      <c r="N6193" s="93">
        <f t="shared" si="642"/>
        <v>1.1</v>
      </c>
      <c r="O6193" s="93" t="str">
        <f t="shared" si="642"/>
        <v/>
      </c>
      <c r="P6193" s="93">
        <f t="shared" si="642"/>
        <v>0.5</v>
      </c>
      <c r="Q6193" s="93">
        <f t="shared" si="642"/>
        <v>0.4</v>
      </c>
      <c r="R6193" s="93" t="str">
        <f t="shared" si="642"/>
        <v/>
      </c>
      <c r="S6193" s="93" t="str">
        <f t="shared" si="642"/>
        <v/>
      </c>
      <c r="T6193" s="93" t="str">
        <f t="shared" si="642"/>
        <v/>
      </c>
      <c r="U6193" s="93" t="str">
        <f t="shared" si="642"/>
        <v/>
      </c>
      <c r="V6193" s="93" t="str">
        <f t="shared" si="642"/>
        <v/>
      </c>
      <c r="W6193" s="93" t="str">
        <f>if(or(B6193="CBU",B6193="CHIC",B6193="DXST",B6193="GCU",B6193="NMSU",B6193="PORT",B6193="SEA",B6193="TAR",B6193="UTRGV",B6193="UVU"),K6193,if(or(B6193="CAM",B6193="CHSO",B6193="GWEB",B6193="HAMP",B6193="HP",B6193="LONG",B6193="PRES",B6193="RAD",B6193="SCUP",B6193="UNCA",B6193="WIN",B6193="BELL",B6193="FGCU",B6193="JAX",B6193="KENN",B6193="LIB",B6193="LIP",B6193="STET",B6193="UNA",B6193="UNF",B6193="APP",B6193="ARST",B6193="CCAR",B6193="GAST",B6193="GASO",B6193="TROY",B6193="TXST",B6193="UALR",B6193="ULL",B6193="ULM",B6193="USA",B6193="UTA"),K6192,""))</f>
        <v/>
      </c>
    </row>
    <row r="6194" hidden="1">
      <c r="A6194" s="98">
        <v>44240.0</v>
      </c>
      <c r="B6194" s="102" t="s">
        <v>281</v>
      </c>
      <c r="C6194" s="11"/>
      <c r="D6194" s="11"/>
      <c r="E6194" s="10">
        <v>88.6</v>
      </c>
      <c r="F6194" s="11"/>
      <c r="G6194" s="4">
        <v>-3.5</v>
      </c>
      <c r="H6194" s="5">
        <v>-167.0</v>
      </c>
      <c r="I6194" s="12">
        <f>if(H6194&lt;0,-H6194/(-H6194+100),100/(H6194+100))/(if(H6194&lt;0,-H6194/(-H6194+100),100/(H6194+100))+if(H6195&lt;0,-H6195/(-H6195+100),100/(H6195+100)))</f>
        <v>0.6001796945</v>
      </c>
      <c r="J6194" s="5">
        <v>69.0</v>
      </c>
      <c r="K6194" s="14" t="str">
        <f>IF(C6194&lt;&gt;"",IF(C6194+G6194&gt;0,C6194+G6194,""),IF(G6194-C6195&gt;0,G6194-C6195,""))</f>
        <v/>
      </c>
      <c r="L6194" s="15" t="str">
        <f>if(K6194&lt;&gt;"",if(J6195-J6194&lt;G6194,1,if(G6194=J6195-J6194,"Push",0)),"")</f>
        <v/>
      </c>
      <c r="M6194" s="93" t="str">
        <f t="shared" ref="M6194:V6194" si="643">IF($C6194&lt;&gt;"",IF($C6194+$G6194-M$5435&gt;0,$C6194+$G6194-M$5435,""),IF($G6194-$C6195-M$5435&gt;0,$G6194-$C6195-M$5435,""))</f>
        <v/>
      </c>
      <c r="N6194" s="93" t="str">
        <f t="shared" si="643"/>
        <v/>
      </c>
      <c r="O6194" s="93" t="str">
        <f t="shared" si="643"/>
        <v/>
      </c>
      <c r="P6194" s="93" t="str">
        <f t="shared" si="643"/>
        <v/>
      </c>
      <c r="Q6194" s="93" t="str">
        <f t="shared" si="643"/>
        <v/>
      </c>
      <c r="R6194" s="93" t="str">
        <f t="shared" si="643"/>
        <v/>
      </c>
      <c r="S6194" s="93" t="str">
        <f t="shared" si="643"/>
        <v/>
      </c>
      <c r="T6194" s="93" t="str">
        <f t="shared" si="643"/>
        <v/>
      </c>
      <c r="U6194" s="93" t="str">
        <f t="shared" si="643"/>
        <v/>
      </c>
      <c r="V6194" s="93" t="str">
        <f t="shared" si="643"/>
        <v/>
      </c>
      <c r="W6194" s="93" t="str">
        <f>if(or(B6194="CBU",B6194="CHIC",B6194="DXST",B6194="GCU",B6194="NMSU",B6194="PORT",B6194="SEA",B6194="TAR",B6194="UTRGV",B6194="UVU"),K6194,if(or(B6194="CAM",B6194="CHSO",B6194="GWEB",B6194="HAMP",B6194="HP",B6194="LONG",B6194="PRES",B6194="RAD",B6194="SCUP",B6194="UNCA",B6194="WIN",B6194="BELL",B6194="FGCU",B6194="JAX",B6194="KENN",B6194="LIB",B6194="LIP",B6194="STET",B6194="UNA",B6194="UNF",B6194="APP",B6194="ARST",B6194="CCAR",B6194="GAST",B6194="GASO",B6194="TROY",B6194="TXST",B6194="UALR",B6194="ULL",B6194="ULM",B6194="USA",B6194="UTA"),K6195,""))</f>
        <v/>
      </c>
    </row>
    <row r="6195" hidden="1">
      <c r="B6195" s="97" t="s">
        <v>100</v>
      </c>
      <c r="C6195" s="22">
        <v>1.6</v>
      </c>
      <c r="D6195" s="101">
        <v>0.56</v>
      </c>
      <c r="F6195" s="22"/>
      <c r="G6195" s="4">
        <v>3.5</v>
      </c>
      <c r="H6195" s="5">
        <v>140.0</v>
      </c>
      <c r="I6195" s="12">
        <f>if(H6195&lt;0,-H6195/(-H6195+100),100/(H6195+100))/(if(H6195&lt;0,-H6195/(-H6195+100),100/(H6195+100))+if(H6194&lt;0,-H6194/(-H6194+100),100/(H6194+100)))</f>
        <v>0.3998203055</v>
      </c>
      <c r="J6195" s="5">
        <v>53.0</v>
      </c>
      <c r="K6195" s="23">
        <f>IF(C6195&lt;&gt;"",IF(C6195+G6195&gt;0,C6195+G6195,""),IF(G6195-C6194&gt;0,G6195-C6194,""))</f>
        <v>5.1</v>
      </c>
      <c r="L6195" s="15">
        <f>if(K6195&lt;&gt;"",if(J6194-J6195&lt;G6195,1,if(G6195=J6194-J6195,"Push",0)),"")</f>
        <v>0</v>
      </c>
      <c r="M6195" s="93">
        <f t="shared" ref="M6195:V6195" si="644">IF($C6195&lt;&gt;"",IF($C6195+$G6195+M$5435&gt;0,$C6195+$G6195+M$5435,""),IF($G6195-$C6194+M$5435&gt;0,$G6195-$C6194+M$5435,""))</f>
        <v>1.6</v>
      </c>
      <c r="N6195" s="93">
        <f t="shared" si="644"/>
        <v>10</v>
      </c>
      <c r="O6195" s="93">
        <f t="shared" si="644"/>
        <v>0.7</v>
      </c>
      <c r="P6195" s="93">
        <f t="shared" si="644"/>
        <v>9.4</v>
      </c>
      <c r="Q6195" s="93">
        <f t="shared" si="644"/>
        <v>9.3</v>
      </c>
      <c r="R6195" s="93">
        <f t="shared" si="644"/>
        <v>4.6</v>
      </c>
      <c r="S6195" s="93">
        <f t="shared" si="644"/>
        <v>4.2</v>
      </c>
      <c r="T6195" s="93">
        <f t="shared" si="644"/>
        <v>5.7</v>
      </c>
      <c r="U6195" s="93">
        <f t="shared" si="644"/>
        <v>5</v>
      </c>
      <c r="V6195" s="93">
        <f t="shared" si="644"/>
        <v>2.5</v>
      </c>
      <c r="W6195" s="93" t="str">
        <f>if(or(B6195="CBU",B6195="CHIC",B6195="DXST",B6195="GCU",B6195="NMSU",B6195="PORT",B6195="SEA",B6195="TAR",B6195="UTRGV",B6195="UVU"),K6195,if(or(B6195="CAM",B6195="CHSO",B6195="GWEB",B6195="HAMP",B6195="HP",B6195="LONG",B6195="PRES",B6195="RAD",B6195="SCUP",B6195="UNCA",B6195="WIN",B6195="BELL",B6195="FGCU",B6195="JAX",B6195="KENN",B6195="LIB",B6195="LIP",B6195="STET",B6195="UNA",B6195="UNF",B6195="APP",B6195="ARST",B6195="CCAR",B6195="GAST",B6195="GASO",B6195="TROY",B6195="TXST",B6195="UALR",B6195="ULL",B6195="ULM",B6195="USA",B6195="UTA"),K6194,""))</f>
        <v/>
      </c>
    </row>
    <row r="6196" hidden="1">
      <c r="A6196" s="98">
        <v>44240.0</v>
      </c>
      <c r="B6196" s="102" t="s">
        <v>136</v>
      </c>
      <c r="C6196" s="11"/>
      <c r="D6196" s="11"/>
      <c r="E6196" s="10">
        <v>76.7</v>
      </c>
      <c r="F6196" s="11"/>
      <c r="G6196" s="4">
        <v>1.5</v>
      </c>
      <c r="H6196" s="5">
        <v>104.0</v>
      </c>
      <c r="I6196" s="12">
        <f>if(H6196&lt;0,-H6196/(-H6196+100),100/(H6196+100))/(if(H6196&lt;0,-H6196/(-H6196+100),100/(H6196+100))+if(H6197&lt;0,-H6197/(-H6197+100),100/(H6197+100)))</f>
        <v>0.46964106</v>
      </c>
      <c r="J6196" s="5">
        <v>64.0</v>
      </c>
      <c r="K6196" s="14" t="str">
        <f>IF(C6196&lt;&gt;"",IF(C6196+G6196&gt;0,C6196+G6196,""),IF(G6196-C6197&gt;0,G6196-C6197,""))</f>
        <v/>
      </c>
      <c r="L6196" s="15" t="str">
        <f>if(K6196&lt;&gt;"",if(J6197-J6196&lt;G6196,1,if(G6196=J6197-J6196,"Push",0)),"")</f>
        <v/>
      </c>
      <c r="M6196" s="93">
        <f t="shared" ref="M6196:V6196" si="645">IF($C6196&lt;&gt;"",IF($C6196+$G6196-M$5435&gt;0,$C6196+$G6196-M$5435,""),IF($G6196-$C6197-M$5435&gt;0,$G6196-$C6197-M$5435,""))</f>
        <v>3.3</v>
      </c>
      <c r="N6196" s="93" t="str">
        <f t="shared" si="645"/>
        <v/>
      </c>
      <c r="O6196" s="93">
        <f t="shared" si="645"/>
        <v>4.2</v>
      </c>
      <c r="P6196" s="93" t="str">
        <f t="shared" si="645"/>
        <v/>
      </c>
      <c r="Q6196" s="93" t="str">
        <f t="shared" si="645"/>
        <v/>
      </c>
      <c r="R6196" s="93">
        <f t="shared" si="645"/>
        <v>0.3</v>
      </c>
      <c r="S6196" s="93">
        <f t="shared" si="645"/>
        <v>0.7</v>
      </c>
      <c r="T6196" s="93" t="str">
        <f t="shared" si="645"/>
        <v/>
      </c>
      <c r="U6196" s="93" t="str">
        <f t="shared" si="645"/>
        <v/>
      </c>
      <c r="V6196" s="93">
        <f t="shared" si="645"/>
        <v>2.4</v>
      </c>
      <c r="W6196" s="93" t="str">
        <f>if(or(B6196="CBU",B6196="CHIC",B6196="DXST",B6196="GCU",B6196="NMSU",B6196="PORT",B6196="SEA",B6196="TAR",B6196="UTRGV",B6196="UVU"),K6196,if(or(B6196="CAM",B6196="CHSO",B6196="GWEB",B6196="HAMP",B6196="HP",B6196="LONG",B6196="PRES",B6196="RAD",B6196="SCUP",B6196="UNCA",B6196="WIN",B6196="BELL",B6196="FGCU",B6196="JAX",B6196="KENN",B6196="LIB",B6196="LIP",B6196="STET",B6196="UNA",B6196="UNF",B6196="APP",B6196="ARST",B6196="CCAR",B6196="GAST",B6196="GASO",B6196="TROY",B6196="TXST",B6196="UALR",B6196="ULL",B6196="ULM",B6196="USA",B6196="UTA"),K6197,""))</f>
        <v/>
      </c>
    </row>
    <row r="6197" hidden="1">
      <c r="B6197" s="97" t="s">
        <v>256</v>
      </c>
      <c r="C6197" s="22">
        <v>1.7</v>
      </c>
      <c r="D6197" s="101">
        <v>0.563</v>
      </c>
      <c r="F6197" s="22"/>
      <c r="G6197" s="4">
        <v>-1.5</v>
      </c>
      <c r="H6197" s="5">
        <v>-124.0</v>
      </c>
      <c r="I6197" s="12">
        <f>if(H6197&lt;0,-H6197/(-H6197+100),100/(H6197+100))/(if(H6197&lt;0,-H6197/(-H6197+100),100/(H6197+100))+if(H6196&lt;0,-H6196/(-H6196+100),100/(H6196+100)))</f>
        <v>0.53035894</v>
      </c>
      <c r="J6197" s="5">
        <v>69.0</v>
      </c>
      <c r="K6197" s="23">
        <f>IF(C6197&lt;&gt;"",IF(C6197+G6197&gt;0,C6197+G6197,""),IF(G6197-C6196&gt;0,G6197-C6196,""))</f>
        <v>0.2</v>
      </c>
      <c r="L6197" s="15">
        <f>if(K6197&lt;&gt;"",if(J6196-J6197&lt;G6197,1,if(G6197=J6196-J6197,"Push",0)),"")</f>
        <v>1</v>
      </c>
      <c r="M6197" s="93" t="str">
        <f t="shared" ref="M6197:V6197" si="646">IF($C6197&lt;&gt;"",IF($C6197+$G6197+M$5435&gt;0,$C6197+$G6197+M$5435,""),IF($G6197-$C6196+M$5435&gt;0,$G6197-$C6196+M$5435,""))</f>
        <v/>
      </c>
      <c r="N6197" s="93">
        <f t="shared" si="646"/>
        <v>5.1</v>
      </c>
      <c r="O6197" s="93" t="str">
        <f t="shared" si="646"/>
        <v/>
      </c>
      <c r="P6197" s="93">
        <f t="shared" si="646"/>
        <v>4.5</v>
      </c>
      <c r="Q6197" s="93">
        <f t="shared" si="646"/>
        <v>4.4</v>
      </c>
      <c r="R6197" s="93" t="str">
        <f t="shared" si="646"/>
        <v/>
      </c>
      <c r="S6197" s="93" t="str">
        <f t="shared" si="646"/>
        <v/>
      </c>
      <c r="T6197" s="93">
        <f t="shared" si="646"/>
        <v>0.8</v>
      </c>
      <c r="U6197" s="93">
        <f t="shared" si="646"/>
        <v>0.1</v>
      </c>
      <c r="V6197" s="93" t="str">
        <f t="shared" si="646"/>
        <v/>
      </c>
      <c r="W6197" s="93" t="str">
        <f>if(or(B6197="CBU",B6197="CHIC",B6197="DXST",B6197="GCU",B6197="NMSU",B6197="PORT",B6197="SEA",B6197="TAR",B6197="UTRGV",B6197="UVU"),K6197,if(or(B6197="CAM",B6197="CHSO",B6197="GWEB",B6197="HAMP",B6197="HP",B6197="LONG",B6197="PRES",B6197="RAD",B6197="SCUP",B6197="UNCA",B6197="WIN",B6197="BELL",B6197="FGCU",B6197="JAX",B6197="KENN",B6197="LIB",B6197="LIP",B6197="STET",B6197="UNA",B6197="UNF",B6197="APP",B6197="ARST",B6197="CCAR",B6197="GAST",B6197="GASO",B6197="TROY",B6197="TXST",B6197="UALR",B6197="ULL",B6197="ULM",B6197="USA",B6197="UTA"),K6196,""))</f>
        <v/>
      </c>
    </row>
    <row r="6198" hidden="1">
      <c r="A6198" s="98">
        <v>44240.0</v>
      </c>
      <c r="B6198" s="102" t="s">
        <v>192</v>
      </c>
      <c r="C6198" s="11">
        <v>1.2</v>
      </c>
      <c r="D6198" s="103">
        <v>0.549</v>
      </c>
      <c r="E6198" s="10">
        <v>68.8</v>
      </c>
      <c r="F6198" s="11"/>
      <c r="G6198" s="4">
        <v>2.0</v>
      </c>
      <c r="H6198" s="5">
        <v>195.0</v>
      </c>
      <c r="I6198" s="12">
        <f>if(H6198&lt;0,-H6198/(-H6198+100),100/(H6198+100))/(if(H6198&lt;0,-H6198/(-H6198+100),100/(H6198+100))+if(H6199&lt;0,-H6199/(-H6199+100),100/(H6199+100)))</f>
        <v>0.3231093421</v>
      </c>
      <c r="J6198" s="5">
        <v>49.0</v>
      </c>
      <c r="K6198" s="14">
        <f>IF(C6198&lt;&gt;"",IF(C6198+G6198&gt;0,C6198+G6198,""),IF(G6198-C6199&gt;0,G6198-C6199,""))</f>
        <v>3.2</v>
      </c>
      <c r="L6198" s="15">
        <f>if(K6198&lt;&gt;"",if(J6199-J6198&lt;G6198,1,if(G6198=J6199-J6198,"Push",0)),"")</f>
        <v>0</v>
      </c>
      <c r="M6198" s="93">
        <f t="shared" ref="M6198:V6198" si="647">IF($C6198&lt;&gt;"",IF($C6198+$G6198-M$5435&gt;0,$C6198+$G6198-M$5435,""),IF($G6198-$C6199-M$5435&gt;0,$G6198-$C6199-M$5435,""))</f>
        <v>6.7</v>
      </c>
      <c r="N6198" s="93" t="str">
        <f t="shared" si="647"/>
        <v/>
      </c>
      <c r="O6198" s="93">
        <f t="shared" si="647"/>
        <v>7.6</v>
      </c>
      <c r="P6198" s="93" t="str">
        <f t="shared" si="647"/>
        <v/>
      </c>
      <c r="Q6198" s="93" t="str">
        <f t="shared" si="647"/>
        <v/>
      </c>
      <c r="R6198" s="93">
        <f t="shared" si="647"/>
        <v>3.7</v>
      </c>
      <c r="S6198" s="93">
        <f t="shared" si="647"/>
        <v>4.1</v>
      </c>
      <c r="T6198" s="93">
        <f t="shared" si="647"/>
        <v>2.6</v>
      </c>
      <c r="U6198" s="93">
        <f t="shared" si="647"/>
        <v>3.3</v>
      </c>
      <c r="V6198" s="93">
        <f t="shared" si="647"/>
        <v>5.8</v>
      </c>
      <c r="W6198" s="93" t="str">
        <f>if(or(B6198="CBU",B6198="CHIC",B6198="DXST",B6198="GCU",B6198="NMSU",B6198="PORT",B6198="SEA",B6198="TAR",B6198="UTRGV",B6198="UVU"),K6198,if(or(B6198="CAM",B6198="CHSO",B6198="GWEB",B6198="HAMP",B6198="HP",B6198="LONG",B6198="PRES",B6198="RAD",B6198="SCUP",B6198="UNCA",B6198="WIN",B6198="BELL",B6198="FGCU",B6198="JAX",B6198="KENN",B6198="LIB",B6198="LIP",B6198="STET",B6198="UNA",B6198="UNF",B6198="APP",B6198="ARST",B6198="CCAR",B6198="GAST",B6198="GASO",B6198="TROY",B6198="TXST",B6198="UALR",B6198="ULL",B6198="ULM",B6198="USA",B6198="UTA"),K6199,""))</f>
        <v/>
      </c>
    </row>
    <row r="6199" hidden="1">
      <c r="B6199" s="97" t="s">
        <v>62</v>
      </c>
      <c r="C6199" s="22"/>
      <c r="D6199" s="22"/>
      <c r="F6199" s="22"/>
      <c r="G6199" s="4">
        <v>-2.0</v>
      </c>
      <c r="H6199" s="5">
        <v>-245.0</v>
      </c>
      <c r="I6199" s="12">
        <f>if(H6199&lt;0,-H6199/(-H6199+100),100/(H6199+100))/(if(H6199&lt;0,-H6199/(-H6199+100),100/(H6199+100))+if(H6198&lt;0,-H6198/(-H6198+100),100/(H6198+100)))</f>
        <v>0.6768906579</v>
      </c>
      <c r="J6199" s="5">
        <v>71.0</v>
      </c>
      <c r="K6199" s="23" t="str">
        <f>IF(C6199&lt;&gt;"",IF(C6199+G6199&gt;0,C6199+G6199,""),IF(G6199-C6198&gt;0,G6199-C6198,""))</f>
        <v/>
      </c>
      <c r="L6199" s="15" t="str">
        <f>if(K6199&lt;&gt;"",if(J6198-J6199&lt;G6199,1,if(G6199=J6198-J6199,"Push",0)),"")</f>
        <v/>
      </c>
      <c r="M6199" s="93" t="str">
        <f t="shared" ref="M6199:V6199" si="648">IF($C6199&lt;&gt;"",IF($C6199+$G6199+M$5435&gt;0,$C6199+$G6199+M$5435,""),IF($G6199-$C6198+M$5435&gt;0,$G6199-$C6198+M$5435,""))</f>
        <v/>
      </c>
      <c r="N6199" s="93">
        <f t="shared" si="648"/>
        <v>1.7</v>
      </c>
      <c r="O6199" s="93" t="str">
        <f t="shared" si="648"/>
        <v/>
      </c>
      <c r="P6199" s="93">
        <f t="shared" si="648"/>
        <v>1.1</v>
      </c>
      <c r="Q6199" s="93">
        <f t="shared" si="648"/>
        <v>1</v>
      </c>
      <c r="R6199" s="93" t="str">
        <f t="shared" si="648"/>
        <v/>
      </c>
      <c r="S6199" s="93" t="str">
        <f t="shared" si="648"/>
        <v/>
      </c>
      <c r="T6199" s="93" t="str">
        <f t="shared" si="648"/>
        <v/>
      </c>
      <c r="U6199" s="93" t="str">
        <f t="shared" si="648"/>
        <v/>
      </c>
      <c r="V6199" s="93" t="str">
        <f t="shared" si="648"/>
        <v/>
      </c>
      <c r="W6199" s="93" t="str">
        <f>if(or(B6199="CBU",B6199="CHIC",B6199="DXST",B6199="GCU",B6199="NMSU",B6199="PORT",B6199="SEA",B6199="TAR",B6199="UTRGV",B6199="UVU"),K6199,if(or(B6199="CAM",B6199="CHSO",B6199="GWEB",B6199="HAMP",B6199="HP",B6199="LONG",B6199="PRES",B6199="RAD",B6199="SCUP",B6199="UNCA",B6199="WIN",B6199="BELL",B6199="FGCU",B6199="JAX",B6199="KENN",B6199="LIB",B6199="LIP",B6199="STET",B6199="UNA",B6199="UNF",B6199="APP",B6199="ARST",B6199="CCAR",B6199="GAST",B6199="GASO",B6199="TROY",B6199="TXST",B6199="UALR",B6199="ULL",B6199="ULM",B6199="USA",B6199="UTA"),K6198,""))</f>
        <v/>
      </c>
    </row>
    <row r="6200" hidden="1">
      <c r="A6200" s="98">
        <v>44240.0</v>
      </c>
      <c r="B6200" s="102" t="s">
        <v>465</v>
      </c>
      <c r="C6200" s="11">
        <v>6.4</v>
      </c>
      <c r="D6200" s="103">
        <v>0.723</v>
      </c>
      <c r="E6200" s="10">
        <v>66.9</v>
      </c>
      <c r="F6200" s="11"/>
      <c r="G6200" s="4">
        <v>-6.5</v>
      </c>
      <c r="H6200" s="5">
        <v>-295.0</v>
      </c>
      <c r="I6200" s="12">
        <f>if(H6200&lt;0,-H6200/(-H6200+100),100/(H6200+100))/(if(H6200&lt;0,-H6200/(-H6200+100),100/(H6200+100))+if(H6201&lt;0,-H6201/(-H6201+100),100/(H6201+100)))</f>
        <v>0.711362806</v>
      </c>
      <c r="J6200" s="5">
        <v>84.0</v>
      </c>
      <c r="K6200" s="14" t="str">
        <f>IF(C6200&lt;&gt;"",IF(C6200+G6200&gt;0,C6200+G6200,""),IF(G6200-C6201&gt;0,G6200-C6201,""))</f>
        <v/>
      </c>
      <c r="L6200" s="15" t="str">
        <f>if(K6200&lt;&gt;"",if(J6201-J6200&lt;G6200,1,if(G6200=J6201-J6200,"Push",0)),"")</f>
        <v/>
      </c>
      <c r="M6200" s="93">
        <f t="shared" ref="M6200:V6200" si="649">IF($C6200&lt;&gt;"",IF($C6200+$G6200-M$5435&gt;0,$C6200+$G6200-M$5435,""),IF($G6200-$C6201-M$5435&gt;0,$G6200-$C6201-M$5435,""))</f>
        <v>3.4</v>
      </c>
      <c r="N6200" s="93" t="str">
        <f t="shared" si="649"/>
        <v/>
      </c>
      <c r="O6200" s="93">
        <f t="shared" si="649"/>
        <v>4.3</v>
      </c>
      <c r="P6200" s="93" t="str">
        <f t="shared" si="649"/>
        <v/>
      </c>
      <c r="Q6200" s="93" t="str">
        <f t="shared" si="649"/>
        <v/>
      </c>
      <c r="R6200" s="93">
        <f t="shared" si="649"/>
        <v>0.4</v>
      </c>
      <c r="S6200" s="93">
        <f t="shared" si="649"/>
        <v>0.8</v>
      </c>
      <c r="T6200" s="93" t="str">
        <f t="shared" si="649"/>
        <v/>
      </c>
      <c r="U6200" s="93">
        <f t="shared" si="649"/>
        <v>0</v>
      </c>
      <c r="V6200" s="93">
        <f t="shared" si="649"/>
        <v>2.5</v>
      </c>
      <c r="W6200" s="93" t="str">
        <f>if(or(B6200="CBU",B6200="CHIC",B6200="DXST",B6200="GCU",B6200="NMSU",B6200="PORT",B6200="SEA",B6200="TAR",B6200="UTRGV",B6200="UVU"),K6200,if(or(B6200="CAM",B6200="CHSO",B6200="GWEB",B6200="HAMP",B6200="HP",B6200="LONG",B6200="PRES",B6200="RAD",B6200="SCUP",B6200="UNCA",B6200="WIN",B6200="BELL",B6200="FGCU",B6200="JAX",B6200="KENN",B6200="LIB",B6200="LIP",B6200="STET",B6200="UNA",B6200="UNF",B6200="APP",B6200="ARST",B6200="CCAR",B6200="GAST",B6200="GASO",B6200="TROY",B6200="TXST",B6200="UALR",B6200="ULL",B6200="ULM",B6200="USA",B6200="UTA"),K6201,""))</f>
        <v/>
      </c>
    </row>
    <row r="6201" hidden="1">
      <c r="B6201" s="97" t="s">
        <v>200</v>
      </c>
      <c r="C6201" s="22"/>
      <c r="D6201" s="22"/>
      <c r="F6201" s="22"/>
      <c r="G6201" s="4">
        <v>6.5</v>
      </c>
      <c r="H6201" s="5">
        <v>230.0</v>
      </c>
      <c r="I6201" s="12">
        <f>if(H6201&lt;0,-H6201/(-H6201+100),100/(H6201+100))/(if(H6201&lt;0,-H6201/(-H6201+100),100/(H6201+100))+if(H6200&lt;0,-H6200/(-H6200+100),100/(H6200+100)))</f>
        <v>0.288637194</v>
      </c>
      <c r="J6201" s="5">
        <v>74.0</v>
      </c>
      <c r="K6201" s="23">
        <f>IF(C6201&lt;&gt;"",IF(C6201+G6201&gt;0,C6201+G6201,""),IF(G6201-C6200&gt;0,G6201-C6200,""))</f>
        <v>0.1</v>
      </c>
      <c r="L6201" s="15">
        <f>if(K6201&lt;&gt;"",if(J6200-J6201&lt;G6201,1,if(G6201=J6200-J6201,"Push",0)),"")</f>
        <v>0</v>
      </c>
      <c r="M6201" s="93" t="str">
        <f t="shared" ref="M6201:V6201" si="650">IF($C6201&lt;&gt;"",IF($C6201+$G6201+M$5435&gt;0,$C6201+$G6201+M$5435,""),IF($G6201-$C6200+M$5435&gt;0,$G6201-$C6200+M$5435,""))</f>
        <v/>
      </c>
      <c r="N6201" s="93">
        <f t="shared" si="650"/>
        <v>5</v>
      </c>
      <c r="O6201" s="93" t="str">
        <f t="shared" si="650"/>
        <v/>
      </c>
      <c r="P6201" s="93">
        <f t="shared" si="650"/>
        <v>4.4</v>
      </c>
      <c r="Q6201" s="93">
        <f t="shared" si="650"/>
        <v>4.3</v>
      </c>
      <c r="R6201" s="93" t="str">
        <f t="shared" si="650"/>
        <v/>
      </c>
      <c r="S6201" s="93" t="str">
        <f t="shared" si="650"/>
        <v/>
      </c>
      <c r="T6201" s="93">
        <f t="shared" si="650"/>
        <v>0.7</v>
      </c>
      <c r="U6201" s="93" t="str">
        <f t="shared" si="650"/>
        <v/>
      </c>
      <c r="V6201" s="93" t="str">
        <f t="shared" si="650"/>
        <v/>
      </c>
      <c r="W6201" s="93" t="str">
        <f>if(or(B6201="CBU",B6201="CHIC",B6201="DXST",B6201="GCU",B6201="NMSU",B6201="PORT",B6201="SEA",B6201="TAR",B6201="UTRGV",B6201="UVU"),K6201,if(or(B6201="CAM",B6201="CHSO",B6201="GWEB",B6201="HAMP",B6201="HP",B6201="LONG",B6201="PRES",B6201="RAD",B6201="SCUP",B6201="UNCA",B6201="WIN",B6201="BELL",B6201="FGCU",B6201="JAX",B6201="KENN",B6201="LIB",B6201="LIP",B6201="STET",B6201="UNA",B6201="UNF",B6201="APP",B6201="ARST",B6201="CCAR",B6201="GAST",B6201="GASO",B6201="TROY",B6201="TXST",B6201="UALR",B6201="ULL",B6201="ULM",B6201="USA",B6201="UTA"),K6200,""))</f>
        <v/>
      </c>
    </row>
    <row r="6202" hidden="1">
      <c r="A6202" s="98">
        <v>44240.0</v>
      </c>
      <c r="B6202" s="102" t="s">
        <v>161</v>
      </c>
      <c r="C6202" s="11"/>
      <c r="D6202" s="11"/>
      <c r="E6202" s="10">
        <v>57.4</v>
      </c>
      <c r="F6202" s="11"/>
      <c r="G6202" s="4">
        <v>5.0</v>
      </c>
      <c r="H6202" s="5">
        <v>180.0</v>
      </c>
      <c r="I6202" s="12">
        <f>if(H6202&lt;0,-H6202/(-H6202+100),100/(H6202+100))/(if(H6202&lt;0,-H6202/(-H6202+100),100/(H6202+100))+if(H6203&lt;0,-H6203/(-H6203+100),100/(H6203+100)))</f>
        <v>0.3403141361</v>
      </c>
      <c r="J6202" s="5">
        <v>75.0</v>
      </c>
      <c r="K6202" s="14">
        <f>IF(C6202&lt;&gt;"",IF(C6202+G6202&gt;0,C6202+G6202,""),IF(G6202-C6203&gt;0,G6202-C6203,""))</f>
        <v>5</v>
      </c>
      <c r="L6202" s="15">
        <f>if(K6202&lt;&gt;"",if(J6203-J6202&lt;G6202,1,if(G6202=J6203-J6202,"Push",0)),"")</f>
        <v>0</v>
      </c>
      <c r="M6202" s="93">
        <f t="shared" ref="M6202:V6202" si="651">IF($C6202&lt;&gt;"",IF($C6202+$G6202-M$5435&gt;0,$C6202+$G6202-M$5435,""),IF($G6202-$C6203-M$5435&gt;0,$G6202-$C6203-M$5435,""))</f>
        <v>8.5</v>
      </c>
      <c r="N6202" s="93">
        <f t="shared" si="651"/>
        <v>0.1</v>
      </c>
      <c r="O6202" s="93">
        <f t="shared" si="651"/>
        <v>9.4</v>
      </c>
      <c r="P6202" s="93">
        <f t="shared" si="651"/>
        <v>0.7</v>
      </c>
      <c r="Q6202" s="93">
        <f t="shared" si="651"/>
        <v>0.8</v>
      </c>
      <c r="R6202" s="93">
        <f t="shared" si="651"/>
        <v>5.5</v>
      </c>
      <c r="S6202" s="93">
        <f t="shared" si="651"/>
        <v>5.9</v>
      </c>
      <c r="T6202" s="93">
        <f t="shared" si="651"/>
        <v>4.4</v>
      </c>
      <c r="U6202" s="93">
        <f t="shared" si="651"/>
        <v>5.1</v>
      </c>
      <c r="V6202" s="93">
        <f t="shared" si="651"/>
        <v>7.6</v>
      </c>
      <c r="W6202" s="93" t="str">
        <f>if(or(B6202="CBU",B6202="CHIC",B6202="DXST",B6202="GCU",B6202="NMSU",B6202="PORT",B6202="SEA",B6202="TAR",B6202="UTRGV",B6202="UVU"),K6202,if(or(B6202="CAM",B6202="CHSO",B6202="GWEB",B6202="HAMP",B6202="HP",B6202="LONG",B6202="PRES",B6202="RAD",B6202="SCUP",B6202="UNCA",B6202="WIN",B6202="BELL",B6202="FGCU",B6202="JAX",B6202="KENN",B6202="LIB",B6202="LIP",B6202="STET",B6202="UNA",B6202="UNF",B6202="APP",B6202="ARST",B6202="CCAR",B6202="GAST",B6202="GASO",B6202="TROY",B6202="TXST",B6202="UALR",B6202="ULL",B6202="ULM",B6202="USA",B6202="UTA"),K6203,""))</f>
        <v/>
      </c>
    </row>
    <row r="6203" hidden="1">
      <c r="B6203" s="97" t="s">
        <v>270</v>
      </c>
      <c r="C6203" s="22">
        <v>0.0</v>
      </c>
      <c r="D6203" s="101">
        <v>0.501</v>
      </c>
      <c r="F6203" s="22"/>
      <c r="G6203" s="4">
        <v>-5.0</v>
      </c>
      <c r="H6203" s="5">
        <v>-225.0</v>
      </c>
      <c r="I6203" s="12">
        <f>if(H6203&lt;0,-H6203/(-H6203+100),100/(H6203+100))/(if(H6203&lt;0,-H6203/(-H6203+100),100/(H6203+100))+if(H6202&lt;0,-H6202/(-H6202+100),100/(H6202+100)))</f>
        <v>0.6596858639</v>
      </c>
      <c r="J6203" s="5">
        <v>86.0</v>
      </c>
      <c r="K6203" s="23" t="str">
        <f>IF(C6203&lt;&gt;"",IF(C6203+G6203&gt;0,C6203+G6203,""),IF(G6203-C6202&gt;0,G6203-C6202,""))</f>
        <v/>
      </c>
      <c r="L6203" s="15" t="str">
        <f>if(K6203&lt;&gt;"",if(J6202-J6203&lt;G6203,1,if(G6203=J6202-J6203,"Push",0)),"")</f>
        <v/>
      </c>
      <c r="M6203" s="93" t="str">
        <f t="shared" ref="M6203:V6203" si="652">IF($C6203&lt;&gt;"",IF($C6203+$G6203+M$5435&gt;0,$C6203+$G6203+M$5435,""),IF($G6203-$C6202+M$5435&gt;0,$G6203-$C6202+M$5435,""))</f>
        <v/>
      </c>
      <c r="N6203" s="93" t="str">
        <f t="shared" si="652"/>
        <v/>
      </c>
      <c r="O6203" s="93" t="str">
        <f t="shared" si="652"/>
        <v/>
      </c>
      <c r="P6203" s="93" t="str">
        <f t="shared" si="652"/>
        <v/>
      </c>
      <c r="Q6203" s="93" t="str">
        <f t="shared" si="652"/>
        <v/>
      </c>
      <c r="R6203" s="93" t="str">
        <f t="shared" si="652"/>
        <v/>
      </c>
      <c r="S6203" s="93" t="str">
        <f t="shared" si="652"/>
        <v/>
      </c>
      <c r="T6203" s="93" t="str">
        <f t="shared" si="652"/>
        <v/>
      </c>
      <c r="U6203" s="93" t="str">
        <f t="shared" si="652"/>
        <v/>
      </c>
      <c r="V6203" s="93" t="str">
        <f t="shared" si="652"/>
        <v/>
      </c>
      <c r="W6203" s="93" t="str">
        <f>if(or(B6203="CBU",B6203="CHIC",B6203="DXST",B6203="GCU",B6203="NMSU",B6203="PORT",B6203="SEA",B6203="TAR",B6203="UTRGV",B6203="UVU"),K6203,if(or(B6203="CAM",B6203="CHSO",B6203="GWEB",B6203="HAMP",B6203="HP",B6203="LONG",B6203="PRES",B6203="RAD",B6203="SCUP",B6203="UNCA",B6203="WIN",B6203="BELL",B6203="FGCU",B6203="JAX",B6203="KENN",B6203="LIB",B6203="LIP",B6203="STET",B6203="UNA",B6203="UNF",B6203="APP",B6203="ARST",B6203="CCAR",B6203="GAST",B6203="GASO",B6203="TROY",B6203="TXST",B6203="UALR",B6203="ULL",B6203="ULM",B6203="USA",B6203="UTA"),K6202,""))</f>
        <v/>
      </c>
    </row>
    <row r="6204" hidden="1">
      <c r="A6204" s="98">
        <v>44240.0</v>
      </c>
      <c r="B6204" s="102" t="s">
        <v>249</v>
      </c>
      <c r="C6204" s="11"/>
      <c r="D6204" s="11"/>
      <c r="E6204" s="10">
        <v>52.5</v>
      </c>
      <c r="F6204" s="11"/>
      <c r="G6204" s="4">
        <v>4.5</v>
      </c>
      <c r="H6204" s="5">
        <v>160.0</v>
      </c>
      <c r="I6204" s="12">
        <f>if(H6204&lt;0,-H6204/(-H6204+100),100/(H6204+100))/(if(H6204&lt;0,-H6204/(-H6204+100),100/(H6204+100))+if(H6205&lt;0,-H6205/(-H6205+100),100/(H6205+100)))</f>
        <v>0.3678304239</v>
      </c>
      <c r="J6204" s="5">
        <v>45.0</v>
      </c>
      <c r="K6204" s="14">
        <f>IF(C6204&lt;&gt;"",IF(C6204+G6204&gt;0,C6204+G6204,""),IF(G6204-C6205&gt;0,G6204-C6205,""))</f>
        <v>2</v>
      </c>
      <c r="L6204" s="15">
        <f>if(K6204&lt;&gt;"",if(J6205-J6204&lt;G6204,1,if(G6204=J6205-J6204,"Push",0)),"")</f>
        <v>0</v>
      </c>
      <c r="M6204" s="93">
        <f t="shared" ref="M6204:V6204" si="653">IF($C6204&lt;&gt;"",IF($C6204+$G6204-M$5435&gt;0,$C6204+$G6204-M$5435,""),IF($G6204-$C6205-M$5435&gt;0,$G6204-$C6205-M$5435,""))</f>
        <v>5.5</v>
      </c>
      <c r="N6204" s="93" t="str">
        <f t="shared" si="653"/>
        <v/>
      </c>
      <c r="O6204" s="93">
        <f t="shared" si="653"/>
        <v>6.4</v>
      </c>
      <c r="P6204" s="93" t="str">
        <f t="shared" si="653"/>
        <v/>
      </c>
      <c r="Q6204" s="93" t="str">
        <f t="shared" si="653"/>
        <v/>
      </c>
      <c r="R6204" s="93">
        <f t="shared" si="653"/>
        <v>2.5</v>
      </c>
      <c r="S6204" s="93">
        <f t="shared" si="653"/>
        <v>2.9</v>
      </c>
      <c r="T6204" s="93">
        <f t="shared" si="653"/>
        <v>1.4</v>
      </c>
      <c r="U6204" s="93">
        <f t="shared" si="653"/>
        <v>2.1</v>
      </c>
      <c r="V6204" s="93">
        <f t="shared" si="653"/>
        <v>4.6</v>
      </c>
      <c r="W6204" s="93" t="str">
        <f>if(or(B6204="CBU",B6204="CHIC",B6204="DXST",B6204="GCU",B6204="NMSU",B6204="PORT",B6204="SEA",B6204="TAR",B6204="UTRGV",B6204="UVU"),K6204,if(or(B6204="CAM",B6204="CHSO",B6204="GWEB",B6204="HAMP",B6204="HP",B6204="LONG",B6204="PRES",B6204="RAD",B6204="SCUP",B6204="UNCA",B6204="WIN",B6204="BELL",B6204="FGCU",B6204="JAX",B6204="KENN",B6204="LIB",B6204="LIP",B6204="STET",B6204="UNA",B6204="UNF",B6204="APP",B6204="ARST",B6204="CCAR",B6204="GAST",B6204="GASO",B6204="TROY",B6204="TXST",B6204="UALR",B6204="ULL",B6204="ULM",B6204="USA",B6204="UTA"),K6205,""))</f>
        <v/>
      </c>
    </row>
    <row r="6205" hidden="1">
      <c r="B6205" s="97" t="s">
        <v>57</v>
      </c>
      <c r="C6205" s="22">
        <v>2.5</v>
      </c>
      <c r="D6205" s="101">
        <v>0.609</v>
      </c>
      <c r="F6205" s="22"/>
      <c r="G6205" s="4">
        <v>-4.5</v>
      </c>
      <c r="H6205" s="5">
        <v>-195.0</v>
      </c>
      <c r="I6205" s="12">
        <f>if(H6205&lt;0,-H6205/(-H6205+100),100/(H6205+100))/(if(H6205&lt;0,-H6205/(-H6205+100),100/(H6205+100))+if(H6204&lt;0,-H6204/(-H6204+100),100/(H6204+100)))</f>
        <v>0.6321695761</v>
      </c>
      <c r="J6205" s="5">
        <v>64.0</v>
      </c>
      <c r="K6205" s="23" t="str">
        <f>IF(C6205&lt;&gt;"",IF(C6205+G6205&gt;0,C6205+G6205,""),IF(G6205-C6204&gt;0,G6205-C6204,""))</f>
        <v/>
      </c>
      <c r="L6205" s="15" t="str">
        <f>if(K6205&lt;&gt;"",if(J6204-J6205&lt;G6205,1,if(G6205=J6204-J6205,"Push",0)),"")</f>
        <v/>
      </c>
      <c r="M6205" s="93" t="str">
        <f t="shared" ref="M6205:V6205" si="654">IF($C6205&lt;&gt;"",IF($C6205+$G6205+M$5435&gt;0,$C6205+$G6205+M$5435,""),IF($G6205-$C6204+M$5435&gt;0,$G6205-$C6204+M$5435,""))</f>
        <v/>
      </c>
      <c r="N6205" s="93">
        <f t="shared" si="654"/>
        <v>2.9</v>
      </c>
      <c r="O6205" s="93" t="str">
        <f t="shared" si="654"/>
        <v/>
      </c>
      <c r="P6205" s="93">
        <f t="shared" si="654"/>
        <v>2.3</v>
      </c>
      <c r="Q6205" s="93">
        <f t="shared" si="654"/>
        <v>2.2</v>
      </c>
      <c r="R6205" s="93" t="str">
        <f t="shared" si="654"/>
        <v/>
      </c>
      <c r="S6205" s="93" t="str">
        <f t="shared" si="654"/>
        <v/>
      </c>
      <c r="T6205" s="93" t="str">
        <f t="shared" si="654"/>
        <v/>
      </c>
      <c r="U6205" s="93" t="str">
        <f t="shared" si="654"/>
        <v/>
      </c>
      <c r="V6205" s="93" t="str">
        <f t="shared" si="654"/>
        <v/>
      </c>
      <c r="W6205" s="93" t="str">
        <f>if(or(B6205="CBU",B6205="CHIC",B6205="DXST",B6205="GCU",B6205="NMSU",B6205="PORT",B6205="SEA",B6205="TAR",B6205="UTRGV",B6205="UVU"),K6205,if(or(B6205="CAM",B6205="CHSO",B6205="GWEB",B6205="HAMP",B6205="HP",B6205="LONG",B6205="PRES",B6205="RAD",B6205="SCUP",B6205="UNCA",B6205="WIN",B6205="BELL",B6205="FGCU",B6205="JAX",B6205="KENN",B6205="LIB",B6205="LIP",B6205="STET",B6205="UNA",B6205="UNF",B6205="APP",B6205="ARST",B6205="CCAR",B6205="GAST",B6205="GASO",B6205="TROY",B6205="TXST",B6205="UALR",B6205="ULL",B6205="ULM",B6205="USA",B6205="UTA"),K6204,""))</f>
        <v/>
      </c>
    </row>
    <row r="6206" hidden="1">
      <c r="A6206" s="98">
        <v>44240.0</v>
      </c>
      <c r="B6206" s="102" t="s">
        <v>232</v>
      </c>
      <c r="C6206" s="11"/>
      <c r="D6206" s="11"/>
      <c r="E6206" s="10">
        <v>45.7</v>
      </c>
      <c r="F6206" s="11"/>
      <c r="G6206" s="4">
        <v>17.0</v>
      </c>
      <c r="H6206" s="5">
        <v>1100.0</v>
      </c>
      <c r="I6206" s="12">
        <f>if(H6206&lt;0,-H6206/(-H6206+100),100/(H6206+100))/(if(H6206&lt;0,-H6206/(-H6206+100),100/(H6206+100))+if(H6207&lt;0,-H6207/(-H6207+100),100/(H6207+100)))</f>
        <v>0.07975460123</v>
      </c>
      <c r="J6206" s="5">
        <v>85.0</v>
      </c>
      <c r="K6206" s="14" t="str">
        <f>IF(C6206&lt;&gt;"",IF(C6206+G6206&gt;0,C6206+G6206,""),IF(G6206-C6207&gt;0,G6206-C6207,""))</f>
        <v/>
      </c>
      <c r="L6206" s="15" t="str">
        <f>if(K6206&lt;&gt;"",if(J6207-J6206&lt;G6206,1,if(G6206=J6207-J6206,"Push",0)),"")</f>
        <v/>
      </c>
      <c r="M6206" s="93">
        <f t="shared" ref="M6206:V6206" si="655">IF($C6206&lt;&gt;"",IF($C6206+$G6206-M$5435&gt;0,$C6206+$G6206-M$5435,""),IF($G6206-$C6207-M$5435&gt;0,$G6206-$C6207-M$5435,""))</f>
        <v>0.4</v>
      </c>
      <c r="N6206" s="93" t="str">
        <f t="shared" si="655"/>
        <v/>
      </c>
      <c r="O6206" s="93">
        <f t="shared" si="655"/>
        <v>1.3</v>
      </c>
      <c r="P6206" s="93" t="str">
        <f t="shared" si="655"/>
        <v/>
      </c>
      <c r="Q6206" s="93" t="str">
        <f t="shared" si="655"/>
        <v/>
      </c>
      <c r="R6206" s="93" t="str">
        <f t="shared" si="655"/>
        <v/>
      </c>
      <c r="S6206" s="93" t="str">
        <f t="shared" si="655"/>
        <v/>
      </c>
      <c r="T6206" s="93" t="str">
        <f t="shared" si="655"/>
        <v/>
      </c>
      <c r="U6206" s="93" t="str">
        <f t="shared" si="655"/>
        <v/>
      </c>
      <c r="V6206" s="93" t="str">
        <f t="shared" si="655"/>
        <v/>
      </c>
      <c r="W6206" s="93" t="str">
        <f>if(or(B6206="CBU",B6206="CHIC",B6206="DXST",B6206="GCU",B6206="NMSU",B6206="PORT",B6206="SEA",B6206="TAR",B6206="UTRGV",B6206="UVU"),K6206,if(or(B6206="CAM",B6206="CHSO",B6206="GWEB",B6206="HAMP",B6206="HP",B6206="LONG",B6206="PRES",B6206="RAD",B6206="SCUP",B6206="UNCA",B6206="WIN",B6206="BELL",B6206="FGCU",B6206="JAX",B6206="KENN",B6206="LIB",B6206="LIP",B6206="STET",B6206="UNA",B6206="UNF",B6206="APP",B6206="ARST",B6206="CCAR",B6206="GAST",B6206="GASO",B6206="TROY",B6206="TXST",B6206="UALR",B6206="ULL",B6206="ULM",B6206="USA",B6206="UTA"),K6207,""))</f>
        <v/>
      </c>
    </row>
    <row r="6207" hidden="1">
      <c r="B6207" s="97" t="s">
        <v>263</v>
      </c>
      <c r="C6207" s="22">
        <v>20.1</v>
      </c>
      <c r="D6207" s="101">
        <v>0.946</v>
      </c>
      <c r="F6207" s="22"/>
      <c r="G6207" s="4">
        <v>-17.0</v>
      </c>
      <c r="H6207" s="5">
        <v>-2500.0</v>
      </c>
      <c r="I6207" s="12">
        <f>if(H6207&lt;0,-H6207/(-H6207+100),100/(H6207+100))/(if(H6207&lt;0,-H6207/(-H6207+100),100/(H6207+100))+if(H6206&lt;0,-H6206/(-H6206+100),100/(H6206+100)))</f>
        <v>0.9202453988</v>
      </c>
      <c r="J6207" s="5">
        <v>96.0</v>
      </c>
      <c r="K6207" s="23">
        <f>IF(C6207&lt;&gt;"",IF(C6207+G6207&gt;0,C6207+G6207,""),IF(G6207-C6206&gt;0,G6207-C6206,""))</f>
        <v>3.1</v>
      </c>
      <c r="L6207" s="15">
        <f>if(K6207&lt;&gt;"",if(J6206-J6207&lt;G6207,1,if(G6207=J6206-J6207,"Push",0)),"")</f>
        <v>0</v>
      </c>
      <c r="M6207" s="93" t="str">
        <f t="shared" ref="M6207:V6207" si="656">IF($C6207&lt;&gt;"",IF($C6207+$G6207+M$5435&gt;0,$C6207+$G6207+M$5435,""),IF($G6207-$C6206+M$5435&gt;0,$G6207-$C6206+M$5435,""))</f>
        <v/>
      </c>
      <c r="N6207" s="93">
        <f t="shared" si="656"/>
        <v>8</v>
      </c>
      <c r="O6207" s="93" t="str">
        <f t="shared" si="656"/>
        <v/>
      </c>
      <c r="P6207" s="93">
        <f t="shared" si="656"/>
        <v>7.4</v>
      </c>
      <c r="Q6207" s="93">
        <f t="shared" si="656"/>
        <v>7.3</v>
      </c>
      <c r="R6207" s="93">
        <f t="shared" si="656"/>
        <v>2.6</v>
      </c>
      <c r="S6207" s="93">
        <f t="shared" si="656"/>
        <v>2.2</v>
      </c>
      <c r="T6207" s="93">
        <f t="shared" si="656"/>
        <v>3.7</v>
      </c>
      <c r="U6207" s="93">
        <f t="shared" si="656"/>
        <v>3</v>
      </c>
      <c r="V6207" s="93">
        <f t="shared" si="656"/>
        <v>0.5</v>
      </c>
      <c r="W6207" s="93" t="str">
        <f>if(or(B6207="CBU",B6207="CHIC",B6207="DXST",B6207="GCU",B6207="NMSU",B6207="PORT",B6207="SEA",B6207="TAR",B6207="UTRGV",B6207="UVU"),K6207,if(or(B6207="CAM",B6207="CHSO",B6207="GWEB",B6207="HAMP",B6207="HP",B6207="LONG",B6207="PRES",B6207="RAD",B6207="SCUP",B6207="UNCA",B6207="WIN",B6207="BELL",B6207="FGCU",B6207="JAX",B6207="KENN",B6207="LIB",B6207="LIP",B6207="STET",B6207="UNA",B6207="UNF",B6207="APP",B6207="ARST",B6207="CCAR",B6207="GAST",B6207="GASO",B6207="TROY",B6207="TXST",B6207="UALR",B6207="ULL",B6207="ULM",B6207="USA",B6207="UTA"),K6206,""))</f>
        <v/>
      </c>
    </row>
    <row r="6208" hidden="1">
      <c r="A6208" s="98">
        <v>44240.0</v>
      </c>
      <c r="B6208" s="102" t="s">
        <v>103</v>
      </c>
      <c r="C6208" s="11">
        <v>2.9</v>
      </c>
      <c r="D6208" s="103">
        <v>0.605</v>
      </c>
      <c r="E6208" s="10">
        <v>42.0</v>
      </c>
      <c r="F6208" s="11"/>
      <c r="G6208" s="4">
        <v>-4.0</v>
      </c>
      <c r="H6208" s="5">
        <v>-186.0</v>
      </c>
      <c r="I6208" s="12">
        <f>if(H6208&lt;0,-H6208/(-H6208+100),100/(H6208+100))/(if(H6208&lt;0,-H6208/(-H6208+100),100/(H6208+100))+if(H6209&lt;0,-H6209/(-H6209+100),100/(H6209+100)))</f>
        <v>0.6238326976</v>
      </c>
      <c r="J6208" s="5">
        <v>75.0</v>
      </c>
      <c r="K6208" s="14" t="str">
        <f>IF(C6208&lt;&gt;"",IF(C6208+G6208&gt;0,C6208+G6208,""),IF(G6208-C6209&gt;0,G6208-C6209,""))</f>
        <v/>
      </c>
      <c r="L6208" s="15" t="str">
        <f>if(K6208&lt;&gt;"",if(J6209-J6208&lt;G6208,1,if(G6208=J6209-J6208,"Push",0)),"")</f>
        <v/>
      </c>
      <c r="M6208" s="93">
        <f t="shared" ref="M6208:V6208" si="657">IF($C6208&lt;&gt;"",IF($C6208+$G6208-M$5435&gt;0,$C6208+$G6208-M$5435,""),IF($G6208-$C6209-M$5435&gt;0,$G6208-$C6209-M$5435,""))</f>
        <v>2.4</v>
      </c>
      <c r="N6208" s="93" t="str">
        <f t="shared" si="657"/>
        <v/>
      </c>
      <c r="O6208" s="93">
        <f t="shared" si="657"/>
        <v>3.3</v>
      </c>
      <c r="P6208" s="93" t="str">
        <f t="shared" si="657"/>
        <v/>
      </c>
      <c r="Q6208" s="93" t="str">
        <f t="shared" si="657"/>
        <v/>
      </c>
      <c r="R6208" s="93" t="str">
        <f t="shared" si="657"/>
        <v/>
      </c>
      <c r="S6208" s="93" t="str">
        <f t="shared" si="657"/>
        <v/>
      </c>
      <c r="T6208" s="93" t="str">
        <f t="shared" si="657"/>
        <v/>
      </c>
      <c r="U6208" s="93" t="str">
        <f t="shared" si="657"/>
        <v/>
      </c>
      <c r="V6208" s="93">
        <f t="shared" si="657"/>
        <v>1.5</v>
      </c>
      <c r="W6208" s="93" t="str">
        <f>if(or(B6208="CBU",B6208="CHIC",B6208="DXST",B6208="GCU",B6208="NMSU",B6208="PORT",B6208="SEA",B6208="TAR",B6208="UTRGV",B6208="UVU"),K6208,if(or(B6208="CAM",B6208="CHSO",B6208="GWEB",B6208="HAMP",B6208="HP",B6208="LONG",B6208="PRES",B6208="RAD",B6208="SCUP",B6208="UNCA",B6208="WIN",B6208="BELL",B6208="FGCU",B6208="JAX",B6208="KENN",B6208="LIB",B6208="LIP",B6208="STET",B6208="UNA",B6208="UNF",B6208="APP",B6208="ARST",B6208="CCAR",B6208="GAST",B6208="GASO",B6208="TROY",B6208="TXST",B6208="UALR",B6208="ULL",B6208="ULM",B6208="USA",B6208="UTA"),K6209,""))</f>
        <v/>
      </c>
    </row>
    <row r="6209" hidden="1">
      <c r="B6209" s="97" t="s">
        <v>151</v>
      </c>
      <c r="C6209" s="22"/>
      <c r="D6209" s="22"/>
      <c r="F6209" s="22"/>
      <c r="G6209" s="4">
        <v>4.0</v>
      </c>
      <c r="H6209" s="5">
        <v>155.0</v>
      </c>
      <c r="I6209" s="12">
        <f>if(H6209&lt;0,-H6209/(-H6209+100),100/(H6209+100))/(if(H6209&lt;0,-H6209/(-H6209+100),100/(H6209+100))+if(H6208&lt;0,-H6208/(-H6208+100),100/(H6208+100)))</f>
        <v>0.3761673024</v>
      </c>
      <c r="J6209" s="5">
        <v>73.0</v>
      </c>
      <c r="K6209" s="23">
        <f>IF(C6209&lt;&gt;"",IF(C6209+G6209&gt;0,C6209+G6209,""),IF(G6209-C6208&gt;0,G6209-C6208,""))</f>
        <v>1.1</v>
      </c>
      <c r="L6209" s="15">
        <f>if(K6209&lt;&gt;"",if(J6208-J6209&lt;G6209,1,if(G6209=J6208-J6209,"Push",0)),"")</f>
        <v>1</v>
      </c>
      <c r="M6209" s="93" t="str">
        <f t="shared" ref="M6209:V6209" si="658">IF($C6209&lt;&gt;"",IF($C6209+$G6209+M$5435&gt;0,$C6209+$G6209+M$5435,""),IF($G6209-$C6208+M$5435&gt;0,$G6209-$C6208+M$5435,""))</f>
        <v/>
      </c>
      <c r="N6209" s="93">
        <f t="shared" si="658"/>
        <v>6</v>
      </c>
      <c r="O6209" s="93" t="str">
        <f t="shared" si="658"/>
        <v/>
      </c>
      <c r="P6209" s="93">
        <f t="shared" si="658"/>
        <v>5.4</v>
      </c>
      <c r="Q6209" s="93">
        <f t="shared" si="658"/>
        <v>5.3</v>
      </c>
      <c r="R6209" s="93">
        <f t="shared" si="658"/>
        <v>0.6</v>
      </c>
      <c r="S6209" s="93">
        <f t="shared" si="658"/>
        <v>0.2</v>
      </c>
      <c r="T6209" s="93">
        <f t="shared" si="658"/>
        <v>1.7</v>
      </c>
      <c r="U6209" s="93">
        <f t="shared" si="658"/>
        <v>1</v>
      </c>
      <c r="V6209" s="93" t="str">
        <f t="shared" si="658"/>
        <v/>
      </c>
      <c r="W6209" s="93" t="str">
        <f>if(or(B6209="CBU",B6209="CHIC",B6209="DXST",B6209="GCU",B6209="NMSU",B6209="PORT",B6209="SEA",B6209="TAR",B6209="UTRGV",B6209="UVU"),K6209,if(or(B6209="CAM",B6209="CHSO",B6209="GWEB",B6209="HAMP",B6209="HP",B6209="LONG",B6209="PRES",B6209="RAD",B6209="SCUP",B6209="UNCA",B6209="WIN",B6209="BELL",B6209="FGCU",B6209="JAX",B6209="KENN",B6209="LIB",B6209="LIP",B6209="STET",B6209="UNA",B6209="UNF",B6209="APP",B6209="ARST",B6209="CCAR",B6209="GAST",B6209="GASO",B6209="TROY",B6209="TXST",B6209="UALR",B6209="ULL",B6209="ULM",B6209="USA",B6209="UTA"),K6208,""))</f>
        <v/>
      </c>
    </row>
    <row r="6210" hidden="1">
      <c r="A6210" s="104">
        <v>44240.0</v>
      </c>
      <c r="B6210" s="105" t="s">
        <v>89</v>
      </c>
      <c r="C6210" s="30"/>
      <c r="D6210" s="30"/>
      <c r="E6210" s="29">
        <v>41.0</v>
      </c>
      <c r="F6210" s="30"/>
      <c r="G6210" s="68"/>
      <c r="H6210" s="31"/>
      <c r="I6210" s="32"/>
      <c r="J6210" s="41">
        <v>80.0</v>
      </c>
      <c r="K6210" s="34"/>
      <c r="L6210" s="35"/>
    </row>
    <row r="6211" hidden="1">
      <c r="B6211" s="106" t="s">
        <v>336</v>
      </c>
      <c r="C6211" s="39">
        <v>4.3</v>
      </c>
      <c r="D6211" s="107">
        <v>0.658</v>
      </c>
      <c r="F6211" s="39"/>
      <c r="G6211" s="68"/>
      <c r="H6211" s="31"/>
      <c r="I6211" s="32"/>
      <c r="J6211" s="41">
        <v>55.0</v>
      </c>
      <c r="K6211" s="40"/>
      <c r="L6211" s="35"/>
    </row>
    <row r="6212" hidden="1">
      <c r="A6212" s="98">
        <v>44240.0</v>
      </c>
      <c r="B6212" s="102" t="s">
        <v>357</v>
      </c>
      <c r="C6212" s="11"/>
      <c r="D6212" s="11"/>
      <c r="E6212" s="10">
        <v>37.5</v>
      </c>
      <c r="F6212" s="11"/>
      <c r="G6212" s="4">
        <v>6.0</v>
      </c>
      <c r="H6212" s="5">
        <v>220.0</v>
      </c>
      <c r="I6212" s="12">
        <f>if(H6212&lt;0,-H6212/(-H6212+100),100/(H6212+100))/(if(H6212&lt;0,-H6212/(-H6212+100),100/(H6212+100))+if(H6213&lt;0,-H6213/(-H6213+100),100/(H6213+100)))</f>
        <v>0.2982013253</v>
      </c>
      <c r="J6212" s="5">
        <v>76.0</v>
      </c>
      <c r="K6212" s="14" t="str">
        <f>IF(C6212&lt;&gt;"",IF(C6212+G6212&gt;0,C6212+G6212,""),IF(G6212-C6213&gt;0,G6212-C6213,""))</f>
        <v/>
      </c>
      <c r="L6212" s="15" t="str">
        <f>if(K6212&lt;&gt;"",if(J6213-J6212&lt;G6212,1,if(G6212=J6213-J6212,"Push",0)),"")</f>
        <v/>
      </c>
      <c r="M6212" s="93">
        <f t="shared" ref="M6212:V6212" si="659">IF($C6212&lt;&gt;"",IF($C6212+$G6212-M$5435&gt;0,$C6212+$G6212-M$5435,""),IF($G6212-$C6213-M$5435&gt;0,$G6212-$C6213-M$5435,""))</f>
        <v>2.3</v>
      </c>
      <c r="N6212" s="93" t="str">
        <f t="shared" si="659"/>
        <v/>
      </c>
      <c r="O6212" s="93">
        <f t="shared" si="659"/>
        <v>3.2</v>
      </c>
      <c r="P6212" s="93" t="str">
        <f t="shared" si="659"/>
        <v/>
      </c>
      <c r="Q6212" s="93" t="str">
        <f t="shared" si="659"/>
        <v/>
      </c>
      <c r="R6212" s="93" t="str">
        <f t="shared" si="659"/>
        <v/>
      </c>
      <c r="S6212" s="93" t="str">
        <f t="shared" si="659"/>
        <v/>
      </c>
      <c r="T6212" s="93" t="str">
        <f t="shared" si="659"/>
        <v/>
      </c>
      <c r="U6212" s="93" t="str">
        <f t="shared" si="659"/>
        <v/>
      </c>
      <c r="V6212" s="93">
        <f t="shared" si="659"/>
        <v>1.4</v>
      </c>
      <c r="W6212" s="93" t="str">
        <f>if(or(B6212="CBU",B6212="CHIC",B6212="DXST",B6212="GCU",B6212="NMSU",B6212="PORT",B6212="SEA",B6212="TAR",B6212="UTRGV",B6212="UVU"),K6212,if(or(B6212="CAM",B6212="CHSO",B6212="GWEB",B6212="HAMP",B6212="HP",B6212="LONG",B6212="PRES",B6212="RAD",B6212="SCUP",B6212="UNCA",B6212="WIN",B6212="BELL",B6212="FGCU",B6212="JAX",B6212="KENN",B6212="LIB",B6212="LIP",B6212="STET",B6212="UNA",B6212="UNF",B6212="APP",B6212="ARST",B6212="CCAR",B6212="GAST",B6212="GASO",B6212="TROY",B6212="TXST",B6212="UALR",B6212="ULL",B6212="ULM",B6212="USA",B6212="UTA"),K6213,""))</f>
        <v/>
      </c>
    </row>
    <row r="6213" hidden="1">
      <c r="B6213" s="97" t="s">
        <v>65</v>
      </c>
      <c r="C6213" s="22">
        <v>7.2</v>
      </c>
      <c r="D6213" s="101">
        <v>0.734</v>
      </c>
      <c r="F6213" s="22"/>
      <c r="G6213" s="4">
        <v>-6.0</v>
      </c>
      <c r="H6213" s="5">
        <v>-278.0</v>
      </c>
      <c r="I6213" s="12">
        <f>if(H6213&lt;0,-H6213/(-H6213+100),100/(H6213+100))/(if(H6213&lt;0,-H6213/(-H6213+100),100/(H6213+100))+if(H6212&lt;0,-H6212/(-H6212+100),100/(H6212+100)))</f>
        <v>0.7017986747</v>
      </c>
      <c r="J6213" s="5">
        <v>78.0</v>
      </c>
      <c r="K6213" s="23">
        <f>IF(C6213&lt;&gt;"",IF(C6213+G6213&gt;0,C6213+G6213,""),IF(G6213-C6212&gt;0,G6213-C6212,""))</f>
        <v>1.2</v>
      </c>
      <c r="L6213" s="15">
        <f>if(K6213&lt;&gt;"",if(J6212-J6213&lt;G6213,1,if(G6213=J6212-J6213,"Push",0)),"")</f>
        <v>0</v>
      </c>
      <c r="M6213" s="93" t="str">
        <f t="shared" ref="M6213:V6213" si="660">IF($C6213&lt;&gt;"",IF($C6213+$G6213+M$5435&gt;0,$C6213+$G6213+M$5435,""),IF($G6213-$C6212+M$5435&gt;0,$G6213-$C6212+M$5435,""))</f>
        <v/>
      </c>
      <c r="N6213" s="93">
        <f t="shared" si="660"/>
        <v>6.1</v>
      </c>
      <c r="O6213" s="93" t="str">
        <f t="shared" si="660"/>
        <v/>
      </c>
      <c r="P6213" s="93">
        <f t="shared" si="660"/>
        <v>5.5</v>
      </c>
      <c r="Q6213" s="93">
        <f t="shared" si="660"/>
        <v>5.4</v>
      </c>
      <c r="R6213" s="93">
        <f t="shared" si="660"/>
        <v>0.7</v>
      </c>
      <c r="S6213" s="93">
        <f t="shared" si="660"/>
        <v>0.3</v>
      </c>
      <c r="T6213" s="93">
        <f t="shared" si="660"/>
        <v>1.8</v>
      </c>
      <c r="U6213" s="93">
        <f t="shared" si="660"/>
        <v>1.1</v>
      </c>
      <c r="V6213" s="93" t="str">
        <f t="shared" si="660"/>
        <v/>
      </c>
      <c r="W6213" s="93" t="str">
        <f>if(or(B6213="CBU",B6213="CHIC",B6213="DXST",B6213="GCU",B6213="NMSU",B6213="PORT",B6213="SEA",B6213="TAR",B6213="UTRGV",B6213="UVU"),K6213,if(or(B6213="CAM",B6213="CHSO",B6213="GWEB",B6213="HAMP",B6213="HP",B6213="LONG",B6213="PRES",B6213="RAD",B6213="SCUP",B6213="UNCA",B6213="WIN",B6213="BELL",B6213="FGCU",B6213="JAX",B6213="KENN",B6213="LIB",B6213="LIP",B6213="STET",B6213="UNA",B6213="UNF",B6213="APP",B6213="ARST",B6213="CCAR",B6213="GAST",B6213="GASO",B6213="TROY",B6213="TXST",B6213="UALR",B6213="ULL",B6213="ULM",B6213="USA",B6213="UTA"),K6212,""))</f>
        <v/>
      </c>
    </row>
    <row r="6214" hidden="1">
      <c r="A6214" s="98">
        <v>44240.0</v>
      </c>
      <c r="B6214" s="102" t="s">
        <v>317</v>
      </c>
      <c r="C6214" s="11">
        <v>6.4</v>
      </c>
      <c r="D6214" s="103">
        <v>0.732</v>
      </c>
      <c r="E6214" s="10">
        <v>29.5</v>
      </c>
      <c r="F6214" s="11"/>
      <c r="G6214" s="4">
        <v>-6.5</v>
      </c>
      <c r="H6214" s="5">
        <v>-295.0</v>
      </c>
      <c r="I6214" s="12">
        <f>if(H6214&lt;0,-H6214/(-H6214+100),100/(H6214+100))/(if(H6214&lt;0,-H6214/(-H6214+100),100/(H6214+100))+if(H6215&lt;0,-H6215/(-H6215+100),100/(H6215+100)))</f>
        <v>0.714440629</v>
      </c>
      <c r="J6214" s="5">
        <v>75.0</v>
      </c>
      <c r="K6214" s="14" t="str">
        <f>IF(C6214&lt;&gt;"",IF(C6214+G6214&gt;0,C6214+G6214,""),IF(G6214-C6215&gt;0,G6214-C6215,""))</f>
        <v/>
      </c>
      <c r="L6214" s="15" t="str">
        <f>if(K6214&lt;&gt;"",if(J6215-J6214&lt;G6214,1,if(G6214=J6215-J6214,"Push",0)),"")</f>
        <v/>
      </c>
      <c r="M6214" s="93">
        <f t="shared" ref="M6214:V6214" si="661">IF($C6214&lt;&gt;"",IF($C6214+$G6214-M$5435&gt;0,$C6214+$G6214-M$5435,""),IF($G6214-$C6215-M$5435&gt;0,$G6214-$C6215-M$5435,""))</f>
        <v>3.4</v>
      </c>
      <c r="N6214" s="93" t="str">
        <f t="shared" si="661"/>
        <v/>
      </c>
      <c r="O6214" s="93">
        <f t="shared" si="661"/>
        <v>4.3</v>
      </c>
      <c r="P6214" s="93" t="str">
        <f t="shared" si="661"/>
        <v/>
      </c>
      <c r="Q6214" s="93" t="str">
        <f t="shared" si="661"/>
        <v/>
      </c>
      <c r="R6214" s="93">
        <f t="shared" si="661"/>
        <v>0.4</v>
      </c>
      <c r="S6214" s="93">
        <f t="shared" si="661"/>
        <v>0.8</v>
      </c>
      <c r="T6214" s="93" t="str">
        <f t="shared" si="661"/>
        <v/>
      </c>
      <c r="U6214" s="93">
        <f t="shared" si="661"/>
        <v>0</v>
      </c>
      <c r="V6214" s="93">
        <f t="shared" si="661"/>
        <v>2.5</v>
      </c>
      <c r="W6214" s="93">
        <f>if(or(B6214="CBU",B6214="CHIC",B6214="DXST",B6214="GCU",B6214="NMSU",B6214="PORT",B6214="SEA",B6214="TAR",B6214="UTRGV",B6214="UVU"),K6214,if(or(B6214="CAM",B6214="CHSO",B6214="GWEB",B6214="HAMP",B6214="HP",B6214="LONG",B6214="PRES",B6214="RAD",B6214="SCUP",B6214="UNCA",B6214="WIN",B6214="BELL",B6214="FGCU",B6214="JAX",B6214="KENN",B6214="LIB",B6214="LIP",B6214="STET",B6214="UNA",B6214="UNF",B6214="APP",B6214="ARST",B6214="CCAR",B6214="GAST",B6214="GASO",B6214="TROY",B6214="TXST",B6214="UALR",B6214="ULL",B6214="ULM",B6214="USA",B6214="UTA"),K6215,""))</f>
        <v>0.1</v>
      </c>
    </row>
    <row r="6215" hidden="1">
      <c r="B6215" s="97" t="s">
        <v>168</v>
      </c>
      <c r="C6215" s="22"/>
      <c r="D6215" s="22"/>
      <c r="F6215" s="22"/>
      <c r="G6215" s="4">
        <v>6.5</v>
      </c>
      <c r="H6215" s="5">
        <v>235.0</v>
      </c>
      <c r="I6215" s="12">
        <f>if(H6215&lt;0,-H6215/(-H6215+100),100/(H6215+100))/(if(H6215&lt;0,-H6215/(-H6215+100),100/(H6215+100))+if(H6214&lt;0,-H6214/(-H6214+100),100/(H6214+100)))</f>
        <v>0.285559371</v>
      </c>
      <c r="J6215" s="5">
        <v>83.0</v>
      </c>
      <c r="K6215" s="23">
        <f>IF(C6215&lt;&gt;"",IF(C6215+G6215&gt;0,C6215+G6215,""),IF(G6215-C6214&gt;0,G6215-C6214,""))</f>
        <v>0.1</v>
      </c>
      <c r="L6215" s="15">
        <f>if(K6215&lt;&gt;"",if(J6214-J6215&lt;G6215,1,if(G6215=J6214-J6215,"Push",0)),"")</f>
        <v>1</v>
      </c>
      <c r="M6215" s="93" t="str">
        <f t="shared" ref="M6215:V6215" si="662">IF($C6215&lt;&gt;"",IF($C6215+$G6215+M$5435&gt;0,$C6215+$G6215+M$5435,""),IF($G6215-$C6214+M$5435&gt;0,$G6215-$C6214+M$5435,""))</f>
        <v/>
      </c>
      <c r="N6215" s="93">
        <f t="shared" si="662"/>
        <v>5</v>
      </c>
      <c r="O6215" s="93" t="str">
        <f t="shared" si="662"/>
        <v/>
      </c>
      <c r="P6215" s="93">
        <f t="shared" si="662"/>
        <v>4.4</v>
      </c>
      <c r="Q6215" s="93">
        <f t="shared" si="662"/>
        <v>4.3</v>
      </c>
      <c r="R6215" s="93" t="str">
        <f t="shared" si="662"/>
        <v/>
      </c>
      <c r="S6215" s="93" t="str">
        <f t="shared" si="662"/>
        <v/>
      </c>
      <c r="T6215" s="93">
        <f t="shared" si="662"/>
        <v>0.7</v>
      </c>
      <c r="U6215" s="93" t="str">
        <f t="shared" si="662"/>
        <v/>
      </c>
      <c r="V6215" s="93" t="str">
        <f t="shared" si="662"/>
        <v/>
      </c>
      <c r="W6215" s="93" t="str">
        <f>if(or(B6215="CBU",B6215="CHIC",B6215="DXST",B6215="GCU",B6215="NMSU",B6215="PORT",B6215="SEA",B6215="TAR",B6215="UTRGV",B6215="UVU"),K6215,if(or(B6215="CAM",B6215="CHSO",B6215="GWEB",B6215="HAMP",B6215="HP",B6215="LONG",B6215="PRES",B6215="RAD",B6215="SCUP",B6215="UNCA",B6215="WIN",B6215="BELL",B6215="FGCU",B6215="JAX",B6215="KENN",B6215="LIB",B6215="LIP",B6215="STET",B6215="UNA",B6215="UNF",B6215="APP",B6215="ARST",B6215="CCAR",B6215="GAST",B6215="GASO",B6215="TROY",B6215="TXST",B6215="UALR",B6215="ULL",B6215="ULM",B6215="USA",B6215="UTA"),K6214,""))</f>
        <v/>
      </c>
    </row>
    <row r="6216" hidden="1">
      <c r="A6216" s="98">
        <v>44240.0</v>
      </c>
      <c r="B6216" s="102" t="s">
        <v>196</v>
      </c>
      <c r="C6216" s="11"/>
      <c r="D6216" s="11"/>
      <c r="E6216" s="10">
        <v>66.1</v>
      </c>
      <c r="F6216" s="11"/>
      <c r="G6216" s="4">
        <v>-1.5</v>
      </c>
      <c r="H6216" s="5">
        <v>-124.0</v>
      </c>
      <c r="I6216" s="12">
        <f>if(H6216&lt;0,-H6216/(-H6216+100),100/(H6216+100))/(if(H6216&lt;0,-H6216/(-H6216+100),100/(H6216+100))+if(H6217&lt;0,-H6217/(-H6217+100),100/(H6217+100)))</f>
        <v>0.53035894</v>
      </c>
      <c r="J6216" s="5">
        <v>91.0</v>
      </c>
      <c r="K6216" s="14" t="str">
        <f>IF(C6216&lt;&gt;"",IF(C6216+G6216&gt;0,C6216+G6216,""),IF(G6216-C6217&gt;0,G6216-C6217,""))</f>
        <v/>
      </c>
      <c r="L6216" s="15" t="str">
        <f>if(K6216&lt;&gt;"",if(J6217-J6216&lt;G6216,1,if(G6216=J6217-J6216,"Push",0)),"")</f>
        <v/>
      </c>
      <c r="M6216" s="93">
        <f t="shared" ref="M6216:V6216" si="663">IF($C6216&lt;&gt;"",IF($C6216+$G6216-M$5435&gt;0,$C6216+$G6216-M$5435,""),IF($G6216-$C6217-M$5435&gt;0,$G6216-$C6217-M$5435,""))</f>
        <v>1.5</v>
      </c>
      <c r="N6216" s="93" t="str">
        <f t="shared" si="663"/>
        <v/>
      </c>
      <c r="O6216" s="93">
        <f t="shared" si="663"/>
        <v>2.4</v>
      </c>
      <c r="P6216" s="93" t="str">
        <f t="shared" si="663"/>
        <v/>
      </c>
      <c r="Q6216" s="93" t="str">
        <f t="shared" si="663"/>
        <v/>
      </c>
      <c r="R6216" s="93" t="str">
        <f t="shared" si="663"/>
        <v/>
      </c>
      <c r="S6216" s="93" t="str">
        <f t="shared" si="663"/>
        <v/>
      </c>
      <c r="T6216" s="93" t="str">
        <f t="shared" si="663"/>
        <v/>
      </c>
      <c r="U6216" s="93" t="str">
        <f t="shared" si="663"/>
        <v/>
      </c>
      <c r="V6216" s="93">
        <f t="shared" si="663"/>
        <v>0.6</v>
      </c>
      <c r="W6216" s="93" t="str">
        <f>if(or(B6216="CBU",B6216="CHIC",B6216="DXST",B6216="GCU",B6216="NMSU",B6216="PORT",B6216="SEA",B6216="TAR",B6216="UTRGV",B6216="UVU"),K6216,if(or(B6216="CAM",B6216="CHSO",B6216="GWEB",B6216="HAMP",B6216="HP",B6216="LONG",B6216="PRES",B6216="RAD",B6216="SCUP",B6216="UNCA",B6216="WIN",B6216="BELL",B6216="FGCU",B6216="JAX",B6216="KENN",B6216="LIB",B6216="LIP",B6216="STET",B6216="UNA",B6216="UNF",B6216="APP",B6216="ARST",B6216="CCAR",B6216="GAST",B6216="GASO",B6216="TROY",B6216="TXST",B6216="UALR",B6216="ULL",B6216="ULM",B6216="USA",B6216="UTA"),K6217,""))</f>
        <v/>
      </c>
    </row>
    <row r="6217" hidden="1">
      <c r="B6217" s="97" t="s">
        <v>277</v>
      </c>
      <c r="C6217" s="22">
        <v>0.5</v>
      </c>
      <c r="D6217" s="101">
        <v>0.52</v>
      </c>
      <c r="F6217" s="22"/>
      <c r="G6217" s="4">
        <v>1.5</v>
      </c>
      <c r="H6217" s="5">
        <v>104.0</v>
      </c>
      <c r="I6217" s="12">
        <f>if(H6217&lt;0,-H6217/(-H6217+100),100/(H6217+100))/(if(H6217&lt;0,-H6217/(-H6217+100),100/(H6217+100))+if(H6216&lt;0,-H6216/(-H6216+100),100/(H6216+100)))</f>
        <v>0.46964106</v>
      </c>
      <c r="J6217" s="5">
        <v>82.0</v>
      </c>
      <c r="K6217" s="23">
        <f>IF(C6217&lt;&gt;"",IF(C6217+G6217&gt;0,C6217+G6217,""),IF(G6217-C6216&gt;0,G6217-C6216,""))</f>
        <v>2</v>
      </c>
      <c r="L6217" s="15">
        <f>if(K6217&lt;&gt;"",if(J6216-J6217&lt;G6217,1,if(G6217=J6216-J6217,"Push",0)),"")</f>
        <v>0</v>
      </c>
      <c r="M6217" s="93" t="str">
        <f t="shared" ref="M6217:V6217" si="664">IF($C6217&lt;&gt;"",IF($C6217+$G6217+M$5435&gt;0,$C6217+$G6217+M$5435,""),IF($G6217-$C6216+M$5435&gt;0,$G6217-$C6216+M$5435,""))</f>
        <v/>
      </c>
      <c r="N6217" s="93">
        <f t="shared" si="664"/>
        <v>6.9</v>
      </c>
      <c r="O6217" s="93" t="str">
        <f t="shared" si="664"/>
        <v/>
      </c>
      <c r="P6217" s="93">
        <f t="shared" si="664"/>
        <v>6.3</v>
      </c>
      <c r="Q6217" s="93">
        <f t="shared" si="664"/>
        <v>6.2</v>
      </c>
      <c r="R6217" s="93">
        <f t="shared" si="664"/>
        <v>1.5</v>
      </c>
      <c r="S6217" s="93">
        <f t="shared" si="664"/>
        <v>1.1</v>
      </c>
      <c r="T6217" s="93">
        <f t="shared" si="664"/>
        <v>2.6</v>
      </c>
      <c r="U6217" s="93">
        <f t="shared" si="664"/>
        <v>1.9</v>
      </c>
      <c r="V6217" s="93" t="str">
        <f t="shared" si="664"/>
        <v/>
      </c>
      <c r="W6217" s="93" t="str">
        <f>if(or(B6217="CBU",B6217="CHIC",B6217="DXST",B6217="GCU",B6217="NMSU",B6217="PORT",B6217="SEA",B6217="TAR",B6217="UTRGV",B6217="UVU"),K6217,if(or(B6217="CAM",B6217="CHSO",B6217="GWEB",B6217="HAMP",B6217="HP",B6217="LONG",B6217="PRES",B6217="RAD",B6217="SCUP",B6217="UNCA",B6217="WIN",B6217="BELL",B6217="FGCU",B6217="JAX",B6217="KENN",B6217="LIB",B6217="LIP",B6217="STET",B6217="UNA",B6217="UNF",B6217="APP",B6217="ARST",B6217="CCAR",B6217="GAST",B6217="GASO",B6217="TROY",B6217="TXST",B6217="UALR",B6217="ULL",B6217="ULM",B6217="USA",B6217="UTA"),K6216,""))</f>
        <v/>
      </c>
    </row>
    <row r="6218" hidden="1">
      <c r="A6218" s="98">
        <v>44240.0</v>
      </c>
      <c r="B6218" s="102" t="s">
        <v>21</v>
      </c>
      <c r="C6218" s="11">
        <v>0.5</v>
      </c>
      <c r="D6218" s="103">
        <v>0.521</v>
      </c>
      <c r="E6218" s="10">
        <v>96.9</v>
      </c>
      <c r="F6218" s="11"/>
      <c r="G6218" s="4">
        <v>-2.5</v>
      </c>
      <c r="H6218" s="5">
        <v>-143.0</v>
      </c>
      <c r="I6218" s="12">
        <f>if(H6218&lt;0,-H6218/(-H6218+100),100/(H6218+100))/(if(H6218&lt;0,-H6218/(-H6218+100),100/(H6218+100))+if(H6219&lt;0,-H6219/(-H6219+100),100/(H6219+100)))</f>
        <v>0.5642037303</v>
      </c>
      <c r="J6218" s="5">
        <v>70.0</v>
      </c>
      <c r="K6218" s="14" t="str">
        <f>IF(C6218&lt;&gt;"",IF(C6218+G6218&gt;0,C6218+G6218,""),IF(G6218-C6219&gt;0,G6218-C6219,""))</f>
        <v/>
      </c>
      <c r="L6218" s="15" t="str">
        <f>if(K6218&lt;&gt;"",if(J6219-J6218&lt;G6218,1,if(G6218=J6219-J6218,"Push",0)),"")</f>
        <v/>
      </c>
      <c r="M6218" s="93">
        <f t="shared" ref="M6218:V6218" si="665">IF($C6218&lt;&gt;"",IF($C6218+$G6218-M$5435&gt;0,$C6218+$G6218-M$5435,""),IF($G6218-$C6219-M$5435&gt;0,$G6218-$C6219-M$5435,""))</f>
        <v>1.5</v>
      </c>
      <c r="N6218" s="93" t="str">
        <f t="shared" si="665"/>
        <v/>
      </c>
      <c r="O6218" s="93">
        <f t="shared" si="665"/>
        <v>2.4</v>
      </c>
      <c r="P6218" s="93" t="str">
        <f t="shared" si="665"/>
        <v/>
      </c>
      <c r="Q6218" s="93" t="str">
        <f t="shared" si="665"/>
        <v/>
      </c>
      <c r="R6218" s="93" t="str">
        <f t="shared" si="665"/>
        <v/>
      </c>
      <c r="S6218" s="93" t="str">
        <f t="shared" si="665"/>
        <v/>
      </c>
      <c r="T6218" s="93" t="str">
        <f t="shared" si="665"/>
        <v/>
      </c>
      <c r="U6218" s="93" t="str">
        <f t="shared" si="665"/>
        <v/>
      </c>
      <c r="V6218" s="93">
        <f t="shared" si="665"/>
        <v>0.6</v>
      </c>
      <c r="W6218" s="93" t="str">
        <f>if(or(B6218="CBU",B6218="CHIC",B6218="DXST",B6218="GCU",B6218="NMSU",B6218="PORT",B6218="SEA",B6218="TAR",B6218="UTRGV",B6218="UVU"),K6218,if(or(B6218="CAM",B6218="CHSO",B6218="GWEB",B6218="HAMP",B6218="HP",B6218="LONG",B6218="PRES",B6218="RAD",B6218="SCUP",B6218="UNCA",B6218="WIN",B6218="BELL",B6218="FGCU",B6218="JAX",B6218="KENN",B6218="LIB",B6218="LIP",B6218="STET",B6218="UNA",B6218="UNF",B6218="APP",B6218="ARST",B6218="CCAR",B6218="GAST",B6218="GASO",B6218="TROY",B6218="TXST",B6218="UALR",B6218="ULL",B6218="ULM",B6218="USA",B6218="UTA"),K6219,""))</f>
        <v/>
      </c>
    </row>
    <row r="6219" hidden="1">
      <c r="B6219" s="97" t="s">
        <v>300</v>
      </c>
      <c r="C6219" s="22"/>
      <c r="D6219" s="22"/>
      <c r="F6219" s="22"/>
      <c r="G6219" s="4">
        <v>2.5</v>
      </c>
      <c r="H6219" s="5">
        <v>120.0</v>
      </c>
      <c r="I6219" s="12">
        <f>if(H6219&lt;0,-H6219/(-H6219+100),100/(H6219+100))/(if(H6219&lt;0,-H6219/(-H6219+100),100/(H6219+100))+if(H6218&lt;0,-H6218/(-H6218+100),100/(H6218+100)))</f>
        <v>0.4357962697</v>
      </c>
      <c r="J6219" s="5">
        <v>86.0</v>
      </c>
      <c r="K6219" s="23">
        <f>IF(C6219&lt;&gt;"",IF(C6219+G6219&gt;0,C6219+G6219,""),IF(G6219-C6218&gt;0,G6219-C6218,""))</f>
        <v>2</v>
      </c>
      <c r="L6219" s="15">
        <f>if(K6219&lt;&gt;"",if(J6218-J6219&lt;G6219,1,if(G6219=J6218-J6219,"Push",0)),"")</f>
        <v>1</v>
      </c>
      <c r="M6219" s="93" t="str">
        <f t="shared" ref="M6219:V6219" si="666">IF($C6219&lt;&gt;"",IF($C6219+$G6219+M$5435&gt;0,$C6219+$G6219+M$5435,""),IF($G6219-$C6218+M$5435&gt;0,$G6219-$C6218+M$5435,""))</f>
        <v/>
      </c>
      <c r="N6219" s="93">
        <f t="shared" si="666"/>
        <v>6.9</v>
      </c>
      <c r="O6219" s="93" t="str">
        <f t="shared" si="666"/>
        <v/>
      </c>
      <c r="P6219" s="93">
        <f t="shared" si="666"/>
        <v>6.3</v>
      </c>
      <c r="Q6219" s="93">
        <f t="shared" si="666"/>
        <v>6.2</v>
      </c>
      <c r="R6219" s="93">
        <f t="shared" si="666"/>
        <v>1.5</v>
      </c>
      <c r="S6219" s="93">
        <f t="shared" si="666"/>
        <v>1.1</v>
      </c>
      <c r="T6219" s="93">
        <f t="shared" si="666"/>
        <v>2.6</v>
      </c>
      <c r="U6219" s="93">
        <f t="shared" si="666"/>
        <v>1.9</v>
      </c>
      <c r="V6219" s="93" t="str">
        <f t="shared" si="666"/>
        <v/>
      </c>
      <c r="W6219" s="93" t="str">
        <f>if(or(B6219="CBU",B6219="CHIC",B6219="DXST",B6219="GCU",B6219="NMSU",B6219="PORT",B6219="SEA",B6219="TAR",B6219="UTRGV",B6219="UVU"),K6219,if(or(B6219="CAM",B6219="CHSO",B6219="GWEB",B6219="HAMP",B6219="HP",B6219="LONG",B6219="PRES",B6219="RAD",B6219="SCUP",B6219="UNCA",B6219="WIN",B6219="BELL",B6219="FGCU",B6219="JAX",B6219="KENN",B6219="LIB",B6219="LIP",B6219="STET",B6219="UNA",B6219="UNF",B6219="APP",B6219="ARST",B6219="CCAR",B6219="GAST",B6219="GASO",B6219="TROY",B6219="TXST",B6219="UALR",B6219="ULL",B6219="ULM",B6219="USA",B6219="UTA"),K6218,""))</f>
        <v/>
      </c>
    </row>
    <row r="6220" hidden="1">
      <c r="A6220" s="104">
        <v>44240.0</v>
      </c>
      <c r="B6220" s="105" t="s">
        <v>337</v>
      </c>
      <c r="C6220" s="30"/>
      <c r="D6220" s="30"/>
      <c r="E6220" s="29">
        <v>75.7</v>
      </c>
      <c r="F6220" s="30"/>
      <c r="G6220" s="68"/>
      <c r="H6220" s="31"/>
      <c r="I6220" s="32"/>
      <c r="J6220" s="41">
        <v>50.0</v>
      </c>
      <c r="K6220" s="34"/>
      <c r="L6220" s="35"/>
    </row>
    <row r="6221" hidden="1">
      <c r="B6221" s="106" t="s">
        <v>118</v>
      </c>
      <c r="C6221" s="39">
        <v>7.2</v>
      </c>
      <c r="D6221" s="107">
        <v>0.754</v>
      </c>
      <c r="F6221" s="39"/>
      <c r="G6221" s="68"/>
      <c r="H6221" s="31"/>
      <c r="I6221" s="32"/>
      <c r="J6221" s="41">
        <v>64.0</v>
      </c>
      <c r="K6221" s="40"/>
      <c r="L6221" s="35"/>
    </row>
    <row r="6222" hidden="1">
      <c r="A6222" s="98">
        <v>44240.0</v>
      </c>
      <c r="B6222" s="102" t="s">
        <v>29</v>
      </c>
      <c r="C6222" s="11">
        <v>3.4</v>
      </c>
      <c r="D6222" s="103">
        <v>0.621</v>
      </c>
      <c r="E6222" s="10">
        <v>64.9</v>
      </c>
      <c r="F6222" s="11"/>
      <c r="G6222" s="4">
        <v>-3.5</v>
      </c>
      <c r="H6222" s="5">
        <v>-175.0</v>
      </c>
      <c r="I6222" s="12">
        <f>if(H6222&lt;0,-H6222/(-H6222+100),100/(H6222+100))/(if(H6222&lt;0,-H6222/(-H6222+100),100/(H6222+100))+if(H6223&lt;0,-H6223/(-H6223+100),100/(H6223+100)))</f>
        <v>0.6043165468</v>
      </c>
      <c r="J6222" s="5">
        <v>86.0</v>
      </c>
      <c r="K6222" s="14" t="str">
        <f>IF(C6222&lt;&gt;"",IF(C6222+G6222&gt;0,C6222+G6222,""),IF(G6222-C6223&gt;0,G6222-C6223,""))</f>
        <v/>
      </c>
      <c r="L6222" s="15" t="str">
        <f>if(K6222&lt;&gt;"",if(J6223-J6222&lt;G6222,1,if(G6222=J6223-J6222,"Push",0)),"")</f>
        <v/>
      </c>
      <c r="M6222" s="93">
        <f t="shared" ref="M6222:V6222" si="667">IF($C6222&lt;&gt;"",IF($C6222+$G6222-M$5435&gt;0,$C6222+$G6222-M$5435,""),IF($G6222-$C6223-M$5435&gt;0,$G6222-$C6223-M$5435,""))</f>
        <v>3.4</v>
      </c>
      <c r="N6222" s="93" t="str">
        <f t="shared" si="667"/>
        <v/>
      </c>
      <c r="O6222" s="93">
        <f t="shared" si="667"/>
        <v>4.3</v>
      </c>
      <c r="P6222" s="93" t="str">
        <f t="shared" si="667"/>
        <v/>
      </c>
      <c r="Q6222" s="93" t="str">
        <f t="shared" si="667"/>
        <v/>
      </c>
      <c r="R6222" s="93">
        <f t="shared" si="667"/>
        <v>0.4</v>
      </c>
      <c r="S6222" s="93">
        <f t="shared" si="667"/>
        <v>0.8</v>
      </c>
      <c r="T6222" s="93" t="str">
        <f t="shared" si="667"/>
        <v/>
      </c>
      <c r="U6222" s="93" t="str">
        <f t="shared" si="667"/>
        <v/>
      </c>
      <c r="V6222" s="93">
        <f t="shared" si="667"/>
        <v>2.5</v>
      </c>
      <c r="W6222" s="93" t="str">
        <f>if(or(B6222="CBU",B6222="CHIC",B6222="DXST",B6222="GCU",B6222="NMSU",B6222="PORT",B6222="SEA",B6222="TAR",B6222="UTRGV",B6222="UVU"),K6222,if(or(B6222="CAM",B6222="CHSO",B6222="GWEB",B6222="HAMP",B6222="HP",B6222="LONG",B6222="PRES",B6222="RAD",B6222="SCUP",B6222="UNCA",B6222="WIN",B6222="BELL",B6222="FGCU",B6222="JAX",B6222="KENN",B6222="LIB",B6222="LIP",B6222="STET",B6222="UNA",B6222="UNF",B6222="APP",B6222="ARST",B6222="CCAR",B6222="GAST",B6222="GASO",B6222="TROY",B6222="TXST",B6222="UALR",B6222="ULL",B6222="ULM",B6222="USA",B6222="UTA"),K6223,""))</f>
        <v/>
      </c>
    </row>
    <row r="6223" hidden="1">
      <c r="B6223" s="97" t="s">
        <v>81</v>
      </c>
      <c r="C6223" s="22"/>
      <c r="D6223" s="22"/>
      <c r="F6223" s="22"/>
      <c r="G6223" s="4">
        <v>3.5</v>
      </c>
      <c r="H6223" s="5">
        <v>140.0</v>
      </c>
      <c r="I6223" s="12">
        <f>if(H6223&lt;0,-H6223/(-H6223+100),100/(H6223+100))/(if(H6223&lt;0,-H6223/(-H6223+100),100/(H6223+100))+if(H6222&lt;0,-H6222/(-H6222+100),100/(H6222+100)))</f>
        <v>0.3956834532</v>
      </c>
      <c r="J6223" s="5">
        <v>103.0</v>
      </c>
      <c r="K6223" s="23">
        <f>IF(C6223&lt;&gt;"",IF(C6223+G6223&gt;0,C6223+G6223,""),IF(G6223-C6222&gt;0,G6223-C6222,""))</f>
        <v>0.1</v>
      </c>
      <c r="L6223" s="15">
        <f>if(K6223&lt;&gt;"",if(J6222-J6223&lt;G6223,1,if(G6223=J6222-J6223,"Push",0)),"")</f>
        <v>1</v>
      </c>
      <c r="M6223" s="93" t="str">
        <f t="shared" ref="M6223:V6223" si="668">IF($C6223&lt;&gt;"",IF($C6223+$G6223+M$5435&gt;0,$C6223+$G6223+M$5435,""),IF($G6223-$C6222+M$5435&gt;0,$G6223-$C6222+M$5435,""))</f>
        <v/>
      </c>
      <c r="N6223" s="93">
        <f t="shared" si="668"/>
        <v>5</v>
      </c>
      <c r="O6223" s="93" t="str">
        <f t="shared" si="668"/>
        <v/>
      </c>
      <c r="P6223" s="93">
        <f t="shared" si="668"/>
        <v>4.4</v>
      </c>
      <c r="Q6223" s="93">
        <f t="shared" si="668"/>
        <v>4.3</v>
      </c>
      <c r="R6223" s="93" t="str">
        <f t="shared" si="668"/>
        <v/>
      </c>
      <c r="S6223" s="93" t="str">
        <f t="shared" si="668"/>
        <v/>
      </c>
      <c r="T6223" s="93">
        <f t="shared" si="668"/>
        <v>0.7</v>
      </c>
      <c r="U6223" s="93">
        <f t="shared" si="668"/>
        <v>0</v>
      </c>
      <c r="V6223" s="93" t="str">
        <f t="shared" si="668"/>
        <v/>
      </c>
      <c r="W6223" s="93" t="str">
        <f>if(or(B6223="CBU",B6223="CHIC",B6223="DXST",B6223="GCU",B6223="NMSU",B6223="PORT",B6223="SEA",B6223="TAR",B6223="UTRGV",B6223="UVU"),K6223,if(or(B6223="CAM",B6223="CHSO",B6223="GWEB",B6223="HAMP",B6223="HP",B6223="LONG",B6223="PRES",B6223="RAD",B6223="SCUP",B6223="UNCA",B6223="WIN",B6223="BELL",B6223="FGCU",B6223="JAX",B6223="KENN",B6223="LIB",B6223="LIP",B6223="STET",B6223="UNA",B6223="UNF",B6223="APP",B6223="ARST",B6223="CCAR",B6223="GAST",B6223="GASO",B6223="TROY",B6223="TXST",B6223="UALR",B6223="ULL",B6223="ULM",B6223="USA",B6223="UTA"),K6222,""))</f>
        <v/>
      </c>
    </row>
    <row r="6224" hidden="1">
      <c r="A6224" s="98">
        <v>44240.0</v>
      </c>
      <c r="B6224" s="102" t="s">
        <v>95</v>
      </c>
      <c r="C6224" s="11"/>
      <c r="D6224" s="11"/>
      <c r="E6224" s="10">
        <v>57.5</v>
      </c>
      <c r="F6224" s="11"/>
      <c r="G6224" s="4">
        <v>10.0</v>
      </c>
      <c r="H6224" s="5">
        <v>420.0</v>
      </c>
      <c r="I6224" s="12">
        <f>if(H6224&lt;0,-H6224/(-H6224+100),100/(H6224+100))/(if(H6224&lt;0,-H6224/(-H6224+100),100/(H6224+100))+if(H6225&lt;0,-H6225/(-H6225+100),100/(H6225+100)))</f>
        <v>0.1836083023</v>
      </c>
      <c r="J6224" s="5">
        <v>58.0</v>
      </c>
      <c r="K6224" s="14" t="str">
        <f>IF(C6224&lt;&gt;"",IF(C6224+G6224&gt;0,C6224+G6224,""),IF(G6224-C6225&gt;0,G6224-C6225,""))</f>
        <v/>
      </c>
      <c r="L6224" s="15" t="str">
        <f>if(K6224&lt;&gt;"",if(J6225-J6224&lt;G6224,1,if(G6224=J6225-J6224,"Push",0)),"")</f>
        <v/>
      </c>
      <c r="M6224" s="93">
        <f t="shared" ref="M6224:V6224" si="669">IF($C6224&lt;&gt;"",IF($C6224+$G6224-M$5435&gt;0,$C6224+$G6224-M$5435,""),IF($G6224-$C6225-M$5435&gt;0,$G6224-$C6225-M$5435,""))</f>
        <v>2.7</v>
      </c>
      <c r="N6224" s="93" t="str">
        <f t="shared" si="669"/>
        <v/>
      </c>
      <c r="O6224" s="93">
        <f t="shared" si="669"/>
        <v>3.6</v>
      </c>
      <c r="P6224" s="93" t="str">
        <f t="shared" si="669"/>
        <v/>
      </c>
      <c r="Q6224" s="93" t="str">
        <f t="shared" si="669"/>
        <v/>
      </c>
      <c r="R6224" s="93" t="str">
        <f t="shared" si="669"/>
        <v/>
      </c>
      <c r="S6224" s="93">
        <f t="shared" si="669"/>
        <v>0.1</v>
      </c>
      <c r="T6224" s="93" t="str">
        <f t="shared" si="669"/>
        <v/>
      </c>
      <c r="U6224" s="93" t="str">
        <f t="shared" si="669"/>
        <v/>
      </c>
      <c r="V6224" s="93">
        <f t="shared" si="669"/>
        <v>1.8</v>
      </c>
      <c r="W6224" s="93" t="str">
        <f>if(or(B6224="CBU",B6224="CHIC",B6224="DXST",B6224="GCU",B6224="NMSU",B6224="PORT",B6224="SEA",B6224="TAR",B6224="UTRGV",B6224="UVU"),K6224,if(or(B6224="CAM",B6224="CHSO",B6224="GWEB",B6224="HAMP",B6224="HP",B6224="LONG",B6224="PRES",B6224="RAD",B6224="SCUP",B6224="UNCA",B6224="WIN",B6224="BELL",B6224="FGCU",B6224="JAX",B6224="KENN",B6224="LIB",B6224="LIP",B6224="STET",B6224="UNA",B6224="UNF",B6224="APP",B6224="ARST",B6224="CCAR",B6224="GAST",B6224="GASO",B6224="TROY",B6224="TXST",B6224="UALR",B6224="ULL",B6224="ULM",B6224="USA",B6224="UTA"),K6225,""))</f>
        <v/>
      </c>
    </row>
    <row r="6225" hidden="1">
      <c r="B6225" s="97" t="s">
        <v>234</v>
      </c>
      <c r="C6225" s="22">
        <v>10.8</v>
      </c>
      <c r="D6225" s="101">
        <v>0.845</v>
      </c>
      <c r="F6225" s="22"/>
      <c r="G6225" s="4">
        <v>-10.0</v>
      </c>
      <c r="H6225" s="5">
        <v>-590.0</v>
      </c>
      <c r="I6225" s="12">
        <f>if(H6225&lt;0,-H6225/(-H6225+100),100/(H6225+100))/(if(H6225&lt;0,-H6225/(-H6225+100),100/(H6225+100))+if(H6224&lt;0,-H6224/(-H6224+100),100/(H6224+100)))</f>
        <v>0.8163916977</v>
      </c>
      <c r="J6225" s="5">
        <v>73.0</v>
      </c>
      <c r="K6225" s="23">
        <f>IF(C6225&lt;&gt;"",IF(C6225+G6225&gt;0,C6225+G6225,""),IF(G6225-C6224&gt;0,G6225-C6224,""))</f>
        <v>0.8</v>
      </c>
      <c r="L6225" s="15">
        <f>if(K6225&lt;&gt;"",if(J6224-J6225&lt;G6225,1,if(G6225=J6224-J6225,"Push",0)),"")</f>
        <v>1</v>
      </c>
      <c r="M6225" s="93" t="str">
        <f t="shared" ref="M6225:V6225" si="670">IF($C6225&lt;&gt;"",IF($C6225+$G6225+M$5435&gt;0,$C6225+$G6225+M$5435,""),IF($G6225-$C6224+M$5435&gt;0,$G6225-$C6224+M$5435,""))</f>
        <v/>
      </c>
      <c r="N6225" s="93">
        <f t="shared" si="670"/>
        <v>5.7</v>
      </c>
      <c r="O6225" s="93" t="str">
        <f t="shared" si="670"/>
        <v/>
      </c>
      <c r="P6225" s="93">
        <f t="shared" si="670"/>
        <v>5.1</v>
      </c>
      <c r="Q6225" s="93">
        <f t="shared" si="670"/>
        <v>5</v>
      </c>
      <c r="R6225" s="93">
        <f t="shared" si="670"/>
        <v>0.3</v>
      </c>
      <c r="S6225" s="93" t="str">
        <f t="shared" si="670"/>
        <v/>
      </c>
      <c r="T6225" s="93">
        <f t="shared" si="670"/>
        <v>1.4</v>
      </c>
      <c r="U6225" s="93">
        <f t="shared" si="670"/>
        <v>0.7</v>
      </c>
      <c r="V6225" s="93" t="str">
        <f t="shared" si="670"/>
        <v/>
      </c>
      <c r="W6225" s="93" t="str">
        <f>if(or(B6225="CBU",B6225="CHIC",B6225="DXST",B6225="GCU",B6225="NMSU",B6225="PORT",B6225="SEA",B6225="TAR",B6225="UTRGV",B6225="UVU"),K6225,if(or(B6225="CAM",B6225="CHSO",B6225="GWEB",B6225="HAMP",B6225="HP",B6225="LONG",B6225="PRES",B6225="RAD",B6225="SCUP",B6225="UNCA",B6225="WIN",B6225="BELL",B6225="FGCU",B6225="JAX",B6225="KENN",B6225="LIB",B6225="LIP",B6225="STET",B6225="UNA",B6225="UNF",B6225="APP",B6225="ARST",B6225="CCAR",B6225="GAST",B6225="GASO",B6225="TROY",B6225="TXST",B6225="UALR",B6225="ULL",B6225="ULM",B6225="USA",B6225="UTA"),K6224,""))</f>
        <v/>
      </c>
    </row>
    <row r="6226" hidden="1">
      <c r="A6226" s="98">
        <v>44240.0</v>
      </c>
      <c r="B6226" s="102" t="s">
        <v>70</v>
      </c>
      <c r="C6226" s="11">
        <v>2.1</v>
      </c>
      <c r="D6226" s="103">
        <v>0.583</v>
      </c>
      <c r="E6226" s="10">
        <v>47.2</v>
      </c>
      <c r="F6226" s="11"/>
      <c r="G6226" s="4">
        <v>0.0</v>
      </c>
      <c r="H6226" s="5">
        <v>-110.0</v>
      </c>
      <c r="I6226" s="12">
        <f>if(H6226&lt;0,-H6226/(-H6226+100),100/(H6226+100))/(if(H6226&lt;0,-H6226/(-H6226+100),100/(H6226+100))+if(H6227&lt;0,-H6227/(-H6227+100),100/(H6227+100)))</f>
        <v>0.5</v>
      </c>
      <c r="J6226" s="5">
        <v>71.0</v>
      </c>
      <c r="K6226" s="14">
        <f>IF(C6226&lt;&gt;"",IF(C6226+G6226&gt;0,C6226+G6226,""),IF(G6226-C6227&gt;0,G6226-C6227,""))</f>
        <v>2.1</v>
      </c>
      <c r="L6226" s="15">
        <f>if(K6226&lt;&gt;"",if(J6227-J6226&lt;G6226,1,if(G6226=J6227-J6226,"Push",0)),"")</f>
        <v>1</v>
      </c>
      <c r="M6226" s="93">
        <f t="shared" ref="M6226:V6226" si="671">IF($C6226&lt;&gt;"",IF($C6226+$G6226-M$5435&gt;0,$C6226+$G6226-M$5435,""),IF($G6226-$C6227-M$5435&gt;0,$G6226-$C6227-M$5435,""))</f>
        <v>5.6</v>
      </c>
      <c r="N6226" s="93" t="str">
        <f t="shared" si="671"/>
        <v/>
      </c>
      <c r="O6226" s="93">
        <f t="shared" si="671"/>
        <v>6.5</v>
      </c>
      <c r="P6226" s="93" t="str">
        <f t="shared" si="671"/>
        <v/>
      </c>
      <c r="Q6226" s="93" t="str">
        <f t="shared" si="671"/>
        <v/>
      </c>
      <c r="R6226" s="93">
        <f t="shared" si="671"/>
        <v>2.6</v>
      </c>
      <c r="S6226" s="93">
        <f t="shared" si="671"/>
        <v>3</v>
      </c>
      <c r="T6226" s="93">
        <f t="shared" si="671"/>
        <v>1.5</v>
      </c>
      <c r="U6226" s="93">
        <f t="shared" si="671"/>
        <v>2.2</v>
      </c>
      <c r="V6226" s="93">
        <f t="shared" si="671"/>
        <v>4.7</v>
      </c>
      <c r="W6226" s="93" t="str">
        <f>if(or(B6226="CBU",B6226="CHIC",B6226="DXST",B6226="GCU",B6226="NMSU",B6226="PORT",B6226="SEA",B6226="TAR",B6226="UTRGV",B6226="UVU"),K6226,if(or(B6226="CAM",B6226="CHSO",B6226="GWEB",B6226="HAMP",B6226="HP",B6226="LONG",B6226="PRES",B6226="RAD",B6226="SCUP",B6226="UNCA",B6226="WIN",B6226="BELL",B6226="FGCU",B6226="JAX",B6226="KENN",B6226="LIB",B6226="LIP",B6226="STET",B6226="UNA",B6226="UNF",B6226="APP",B6226="ARST",B6226="CCAR",B6226="GAST",B6226="GASO",B6226="TROY",B6226="TXST",B6226="UALR",B6226="ULL",B6226="ULM",B6226="USA",B6226="UTA"),K6227,""))</f>
        <v/>
      </c>
    </row>
    <row r="6227" hidden="1">
      <c r="B6227" s="97" t="s">
        <v>137</v>
      </c>
      <c r="C6227" s="22"/>
      <c r="D6227" s="22"/>
      <c r="F6227" s="22"/>
      <c r="G6227" s="4">
        <v>0.0</v>
      </c>
      <c r="H6227" s="5">
        <v>-110.0</v>
      </c>
      <c r="I6227" s="12">
        <f>if(H6227&lt;0,-H6227/(-H6227+100),100/(H6227+100))/(if(H6227&lt;0,-H6227/(-H6227+100),100/(H6227+100))+if(H6226&lt;0,-H6226/(-H6226+100),100/(H6226+100)))</f>
        <v>0.5</v>
      </c>
      <c r="J6227" s="5">
        <v>66.0</v>
      </c>
      <c r="K6227" s="23" t="str">
        <f>IF(C6227&lt;&gt;"",IF(C6227+G6227&gt;0,C6227+G6227,""),IF(G6227-C6226&gt;0,G6227-C6226,""))</f>
        <v/>
      </c>
      <c r="L6227" s="15" t="str">
        <f>if(K6227&lt;&gt;"",if(J6226-J6227&lt;G6227,1,if(G6227=J6226-J6227,"Push",0)),"")</f>
        <v/>
      </c>
      <c r="M6227" s="93" t="str">
        <f t="shared" ref="M6227:V6227" si="672">IF($C6227&lt;&gt;"",IF($C6227+$G6227+M$5435&gt;0,$C6227+$G6227+M$5435,""),IF($G6227-$C6226+M$5435&gt;0,$G6227-$C6226+M$5435,""))</f>
        <v/>
      </c>
      <c r="N6227" s="93">
        <f t="shared" si="672"/>
        <v>2.8</v>
      </c>
      <c r="O6227" s="93" t="str">
        <f t="shared" si="672"/>
        <v/>
      </c>
      <c r="P6227" s="93">
        <f t="shared" si="672"/>
        <v>2.2</v>
      </c>
      <c r="Q6227" s="93">
        <f t="shared" si="672"/>
        <v>2.1</v>
      </c>
      <c r="R6227" s="93" t="str">
        <f t="shared" si="672"/>
        <v/>
      </c>
      <c r="S6227" s="93" t="str">
        <f t="shared" si="672"/>
        <v/>
      </c>
      <c r="T6227" s="93" t="str">
        <f t="shared" si="672"/>
        <v/>
      </c>
      <c r="U6227" s="93" t="str">
        <f t="shared" si="672"/>
        <v/>
      </c>
      <c r="V6227" s="93" t="str">
        <f t="shared" si="672"/>
        <v/>
      </c>
      <c r="W6227" s="93" t="str">
        <f>if(or(B6227="CBU",B6227="CHIC",B6227="DXST",B6227="GCU",B6227="NMSU",B6227="PORT",B6227="SEA",B6227="TAR",B6227="UTRGV",B6227="UVU"),K6227,if(or(B6227="CAM",B6227="CHSO",B6227="GWEB",B6227="HAMP",B6227="HP",B6227="LONG",B6227="PRES",B6227="RAD",B6227="SCUP",B6227="UNCA",B6227="WIN",B6227="BELL",B6227="FGCU",B6227="JAX",B6227="KENN",B6227="LIB",B6227="LIP",B6227="STET",B6227="UNA",B6227="UNF",B6227="APP",B6227="ARST",B6227="CCAR",B6227="GAST",B6227="GASO",B6227="TROY",B6227="TXST",B6227="UALR",B6227="ULL",B6227="ULM",B6227="USA",B6227="UTA"),K6226,""))</f>
        <v/>
      </c>
    </row>
    <row r="6228" hidden="1">
      <c r="A6228" s="98">
        <v>44240.0</v>
      </c>
      <c r="B6228" s="102" t="s">
        <v>93</v>
      </c>
      <c r="C6228" s="11"/>
      <c r="D6228" s="11"/>
      <c r="E6228" s="10">
        <v>41.9</v>
      </c>
      <c r="F6228" s="11"/>
      <c r="G6228" s="4">
        <v>11.5</v>
      </c>
      <c r="H6228" s="5">
        <v>550.0</v>
      </c>
      <c r="I6228" s="12">
        <f>if(H6228&lt;0,-H6228/(-H6228+100),100/(H6228+100))/(if(H6228&lt;0,-H6228/(-H6228+100),100/(H6228+100))+if(H6229&lt;0,-H6229/(-H6229+100),100/(H6229+100)))</f>
        <v>0.1469548134</v>
      </c>
      <c r="J6228" s="5">
        <v>60.0</v>
      </c>
      <c r="K6228" s="14" t="str">
        <f>IF(C6228&lt;&gt;"",IF(C6228+G6228&gt;0,C6228+G6228,""),IF(G6228-C6229&gt;0,G6228-C6229,""))</f>
        <v/>
      </c>
      <c r="L6228" s="15" t="str">
        <f>if(K6228&lt;&gt;"",if(J6229-J6228&lt;G6228,1,if(G6228=J6229-J6228,"Push",0)),"")</f>
        <v/>
      </c>
      <c r="M6228" s="93" t="str">
        <f t="shared" ref="M6228:V6228" si="673">IF($C6228&lt;&gt;"",IF($C6228+$G6228-M$5435&gt;0,$C6228+$G6228-M$5435,""),IF($G6228-$C6229-M$5435&gt;0,$G6228-$C6229-M$5435,""))</f>
        <v/>
      </c>
      <c r="N6228" s="93" t="str">
        <f t="shared" si="673"/>
        <v/>
      </c>
      <c r="O6228" s="93" t="str">
        <f t="shared" si="673"/>
        <v/>
      </c>
      <c r="P6228" s="93" t="str">
        <f t="shared" si="673"/>
        <v/>
      </c>
      <c r="Q6228" s="93" t="str">
        <f t="shared" si="673"/>
        <v/>
      </c>
      <c r="R6228" s="93" t="str">
        <f t="shared" si="673"/>
        <v/>
      </c>
      <c r="S6228" s="93" t="str">
        <f t="shared" si="673"/>
        <v/>
      </c>
      <c r="T6228" s="93" t="str">
        <f t="shared" si="673"/>
        <v/>
      </c>
      <c r="U6228" s="93" t="str">
        <f t="shared" si="673"/>
        <v/>
      </c>
      <c r="V6228" s="93" t="str">
        <f t="shared" si="673"/>
        <v/>
      </c>
      <c r="W6228" s="93">
        <f>if(or(B6228="CBU",B6228="CHIC",B6228="DXST",B6228="GCU",B6228="NMSU",B6228="PORT",B6228="SEA",B6228="TAR",B6228="UTRGV",B6228="UVU"),K6228,if(or(B6228="CAM",B6228="CHSO",B6228="GWEB",B6228="HAMP",B6228="HP",B6228="LONG",B6228="PRES",B6228="RAD",B6228="SCUP",B6228="UNCA",B6228="WIN",B6228="BELL",B6228="FGCU",B6228="JAX",B6228="KENN",B6228="LIB",B6228="LIP",B6228="STET",B6228="UNA",B6228="UNF",B6228="APP",B6228="ARST",B6228="CCAR",B6228="GAST",B6228="GASO",B6228="TROY",B6228="TXST",B6228="UALR",B6228="ULL",B6228="ULM",B6228="USA",B6228="UTA"),K6229,""))</f>
        <v>5.3</v>
      </c>
    </row>
    <row r="6229" hidden="1">
      <c r="B6229" s="97" t="s">
        <v>37</v>
      </c>
      <c r="C6229" s="22">
        <v>16.8</v>
      </c>
      <c r="D6229" s="101">
        <v>0.946</v>
      </c>
      <c r="F6229" s="22"/>
      <c r="G6229" s="4">
        <v>-11.5</v>
      </c>
      <c r="H6229" s="5">
        <v>-835.0</v>
      </c>
      <c r="I6229" s="12">
        <f>if(H6229&lt;0,-H6229/(-H6229+100),100/(H6229+100))/(if(H6229&lt;0,-H6229/(-H6229+100),100/(H6229+100))+if(H6228&lt;0,-H6228/(-H6228+100),100/(H6228+100)))</f>
        <v>0.8530451866</v>
      </c>
      <c r="J6229" s="5">
        <v>80.0</v>
      </c>
      <c r="K6229" s="23">
        <f>IF(C6229&lt;&gt;"",IF(C6229+G6229&gt;0,C6229+G6229,""),IF(G6229-C6228&gt;0,G6229-C6228,""))</f>
        <v>5.3</v>
      </c>
      <c r="L6229" s="15">
        <f>if(K6229&lt;&gt;"",if(J6228-J6229&lt;G6229,1,if(G6229=J6228-J6229,"Push",0)),"")</f>
        <v>1</v>
      </c>
      <c r="M6229" s="93">
        <f t="shared" ref="M6229:V6229" si="674">IF($C6229&lt;&gt;"",IF($C6229+$G6229+M$5435&gt;0,$C6229+$G6229+M$5435,""),IF($G6229-$C6228+M$5435&gt;0,$G6229-$C6228+M$5435,""))</f>
        <v>1.8</v>
      </c>
      <c r="N6229" s="93">
        <f t="shared" si="674"/>
        <v>10.2</v>
      </c>
      <c r="O6229" s="93">
        <f t="shared" si="674"/>
        <v>0.9</v>
      </c>
      <c r="P6229" s="93">
        <f t="shared" si="674"/>
        <v>9.6</v>
      </c>
      <c r="Q6229" s="93">
        <f t="shared" si="674"/>
        <v>9.5</v>
      </c>
      <c r="R6229" s="93">
        <f t="shared" si="674"/>
        <v>4.8</v>
      </c>
      <c r="S6229" s="93">
        <f t="shared" si="674"/>
        <v>4.4</v>
      </c>
      <c r="T6229" s="93">
        <f t="shared" si="674"/>
        <v>5.9</v>
      </c>
      <c r="U6229" s="93">
        <f t="shared" si="674"/>
        <v>5.2</v>
      </c>
      <c r="V6229" s="93">
        <f t="shared" si="674"/>
        <v>2.7</v>
      </c>
      <c r="W6229" s="93" t="str">
        <f>if(or(B6229="CBU",B6229="CHIC",B6229="DXST",B6229="GCU",B6229="NMSU",B6229="PORT",B6229="SEA",B6229="TAR",B6229="UTRGV",B6229="UVU"),K6229,if(or(B6229="CAM",B6229="CHSO",B6229="GWEB",B6229="HAMP",B6229="HP",B6229="LONG",B6229="PRES",B6229="RAD",B6229="SCUP",B6229="UNCA",B6229="WIN",B6229="BELL",B6229="FGCU",B6229="JAX",B6229="KENN",B6229="LIB",B6229="LIP",B6229="STET",B6229="UNA",B6229="UNF",B6229="APP",B6229="ARST",B6229="CCAR",B6229="GAST",B6229="GASO",B6229="TROY",B6229="TXST",B6229="UALR",B6229="ULL",B6229="ULM",B6229="USA",B6229="UTA"),K6228,""))</f>
        <v/>
      </c>
    </row>
    <row r="6230" hidden="1">
      <c r="A6230" s="98">
        <v>44240.0</v>
      </c>
      <c r="B6230" s="102" t="s">
        <v>162</v>
      </c>
      <c r="C6230" s="11">
        <v>2.5</v>
      </c>
      <c r="D6230" s="103">
        <v>0.598</v>
      </c>
      <c r="E6230" s="10">
        <v>46.1</v>
      </c>
      <c r="F6230" s="11"/>
      <c r="G6230" s="4">
        <v>-2.0</v>
      </c>
      <c r="H6230" s="5">
        <v>-134.0</v>
      </c>
      <c r="I6230" s="12">
        <f>if(H6230&lt;0,-H6230/(-H6230+100),100/(H6230+100))/(if(H6230&lt;0,-H6230/(-H6230+100),100/(H6230+100))+if(H6231&lt;0,-H6231/(-H6231+100),100/(H6231+100)))</f>
        <v>0.5483323039</v>
      </c>
      <c r="J6230" s="5">
        <v>58.0</v>
      </c>
      <c r="K6230" s="14">
        <f>IF(C6230&lt;&gt;"",IF(C6230+G6230&gt;0,C6230+G6230,""),IF(G6230-C6231&gt;0,G6230-C6231,""))</f>
        <v>0.5</v>
      </c>
      <c r="L6230" s="15">
        <f>if(K6230&lt;&gt;"",if(J6231-J6230&lt;G6230,1,if(G6230=J6231-J6230,"Push",0)),"")</f>
        <v>1</v>
      </c>
      <c r="M6230" s="93">
        <f t="shared" ref="M6230:V6230" si="675">IF($C6230&lt;&gt;"",IF($C6230+$G6230-M$5435&gt;0,$C6230+$G6230-M$5435,""),IF($G6230-$C6231-M$5435&gt;0,$G6230-$C6231-M$5435,""))</f>
        <v>4</v>
      </c>
      <c r="N6230" s="93" t="str">
        <f t="shared" si="675"/>
        <v/>
      </c>
      <c r="O6230" s="93">
        <f t="shared" si="675"/>
        <v>4.9</v>
      </c>
      <c r="P6230" s="93" t="str">
        <f t="shared" si="675"/>
        <v/>
      </c>
      <c r="Q6230" s="93" t="str">
        <f t="shared" si="675"/>
        <v/>
      </c>
      <c r="R6230" s="93">
        <f t="shared" si="675"/>
        <v>1</v>
      </c>
      <c r="S6230" s="93">
        <f t="shared" si="675"/>
        <v>1.4</v>
      </c>
      <c r="T6230" s="93" t="str">
        <f t="shared" si="675"/>
        <v/>
      </c>
      <c r="U6230" s="93">
        <f t="shared" si="675"/>
        <v>0.6</v>
      </c>
      <c r="V6230" s="93">
        <f t="shared" si="675"/>
        <v>3.1</v>
      </c>
      <c r="W6230" s="93" t="str">
        <f>if(or(B6230="CBU",B6230="CHIC",B6230="DXST",B6230="GCU",B6230="NMSU",B6230="PORT",B6230="SEA",B6230="TAR",B6230="UTRGV",B6230="UVU"),K6230,if(or(B6230="CAM",B6230="CHSO",B6230="GWEB",B6230="HAMP",B6230="HP",B6230="LONG",B6230="PRES",B6230="RAD",B6230="SCUP",B6230="UNCA",B6230="WIN",B6230="BELL",B6230="FGCU",B6230="JAX",B6230="KENN",B6230="LIB",B6230="LIP",B6230="STET",B6230="UNA",B6230="UNF",B6230="APP",B6230="ARST",B6230="CCAR",B6230="GAST",B6230="GASO",B6230="TROY",B6230="TXST",B6230="UALR",B6230="ULL",B6230="ULM",B6230="USA",B6230="UTA"),K6231,""))</f>
        <v/>
      </c>
    </row>
    <row r="6231" hidden="1">
      <c r="B6231" s="97" t="s">
        <v>257</v>
      </c>
      <c r="C6231" s="22"/>
      <c r="D6231" s="22"/>
      <c r="F6231" s="22"/>
      <c r="G6231" s="4">
        <v>2.0</v>
      </c>
      <c r="H6231" s="5">
        <v>112.0</v>
      </c>
      <c r="I6231" s="12">
        <f>if(H6231&lt;0,-H6231/(-H6231+100),100/(H6231+100))/(if(H6231&lt;0,-H6231/(-H6231+100),100/(H6231+100))+if(H6230&lt;0,-H6230/(-H6230+100),100/(H6230+100)))</f>
        <v>0.4516676961</v>
      </c>
      <c r="J6231" s="5">
        <v>51.0</v>
      </c>
      <c r="K6231" s="23" t="str">
        <f>IF(C6231&lt;&gt;"",IF(C6231+G6231&gt;0,C6231+G6231,""),IF(G6231-C6230&gt;0,G6231-C6230,""))</f>
        <v/>
      </c>
      <c r="L6231" s="15" t="str">
        <f>if(K6231&lt;&gt;"",if(J6230-J6231&lt;G6231,1,if(G6231=J6230-J6231,"Push",0)),"")</f>
        <v/>
      </c>
      <c r="M6231" s="93" t="str">
        <f t="shared" ref="M6231:V6231" si="676">IF($C6231&lt;&gt;"",IF($C6231+$G6231+M$5435&gt;0,$C6231+$G6231+M$5435,""),IF($G6231-$C6230+M$5435&gt;0,$G6231-$C6230+M$5435,""))</f>
        <v/>
      </c>
      <c r="N6231" s="93">
        <f t="shared" si="676"/>
        <v>4.4</v>
      </c>
      <c r="O6231" s="93" t="str">
        <f t="shared" si="676"/>
        <v/>
      </c>
      <c r="P6231" s="93">
        <f t="shared" si="676"/>
        <v>3.8</v>
      </c>
      <c r="Q6231" s="93">
        <f t="shared" si="676"/>
        <v>3.7</v>
      </c>
      <c r="R6231" s="93" t="str">
        <f t="shared" si="676"/>
        <v/>
      </c>
      <c r="S6231" s="93" t="str">
        <f t="shared" si="676"/>
        <v/>
      </c>
      <c r="T6231" s="93">
        <f t="shared" si="676"/>
        <v>0.1</v>
      </c>
      <c r="U6231" s="93" t="str">
        <f t="shared" si="676"/>
        <v/>
      </c>
      <c r="V6231" s="93" t="str">
        <f t="shared" si="676"/>
        <v/>
      </c>
      <c r="W6231" s="93">
        <f>if(or(B6231="CBU",B6231="CHIC",B6231="DXST",B6231="GCU",B6231="NMSU",B6231="PORT",B6231="SEA",B6231="TAR",B6231="UTRGV",B6231="UVU"),K6231,if(or(B6231="CAM",B6231="CHSO",B6231="GWEB",B6231="HAMP",B6231="HP",B6231="LONG",B6231="PRES",B6231="RAD",B6231="SCUP",B6231="UNCA",B6231="WIN",B6231="BELL",B6231="FGCU",B6231="JAX",B6231="KENN",B6231="LIB",B6231="LIP",B6231="STET",B6231="UNA",B6231="UNF",B6231="APP",B6231="ARST",B6231="CCAR",B6231="GAST",B6231="GASO",B6231="TROY",B6231="TXST",B6231="UALR",B6231="ULL",B6231="ULM",B6231="USA",B6231="UTA"),K6230,""))</f>
        <v>0.5</v>
      </c>
    </row>
    <row r="6232" hidden="1">
      <c r="A6232" s="98">
        <v>44240.0</v>
      </c>
      <c r="B6232" s="102" t="s">
        <v>241</v>
      </c>
      <c r="C6232" s="11">
        <v>10.9</v>
      </c>
      <c r="D6232" s="103">
        <v>0.864</v>
      </c>
      <c r="E6232" s="10">
        <v>46.1</v>
      </c>
      <c r="F6232" s="11"/>
      <c r="G6232" s="4">
        <v>-9.5</v>
      </c>
      <c r="H6232" s="5">
        <v>-560.0</v>
      </c>
      <c r="I6232" s="12">
        <f>if(H6232&lt;0,-H6232/(-H6232+100),100/(H6232+100))/(if(H6232&lt;0,-H6232/(-H6232+100),100/(H6232+100))+if(H6233&lt;0,-H6233/(-H6233+100),100/(H6233+100)))</f>
        <v>0.8092485549</v>
      </c>
      <c r="J6232" s="5">
        <v>68.0</v>
      </c>
      <c r="K6232" s="14">
        <f>IF(C6232&lt;&gt;"",IF(C6232+G6232&gt;0,C6232+G6232,""),IF(G6232-C6233&gt;0,G6232-C6233,""))</f>
        <v>1.4</v>
      </c>
      <c r="L6232" s="15">
        <f>if(K6232&lt;&gt;"",if(J6233-J6232&lt;G6232,1,if(G6232=J6233-J6232,"Push",0)),"")</f>
        <v>1</v>
      </c>
      <c r="M6232" s="93">
        <f t="shared" ref="M6232:V6232" si="677">IF($C6232&lt;&gt;"",IF($C6232+$G6232-M$5435&gt;0,$C6232+$G6232-M$5435,""),IF($G6232-$C6233-M$5435&gt;0,$G6232-$C6233-M$5435,""))</f>
        <v>4.9</v>
      </c>
      <c r="N6232" s="93" t="str">
        <f t="shared" si="677"/>
        <v/>
      </c>
      <c r="O6232" s="93">
        <f t="shared" si="677"/>
        <v>5.8</v>
      </c>
      <c r="P6232" s="93" t="str">
        <f t="shared" si="677"/>
        <v/>
      </c>
      <c r="Q6232" s="93" t="str">
        <f t="shared" si="677"/>
        <v/>
      </c>
      <c r="R6232" s="93">
        <f t="shared" si="677"/>
        <v>1.9</v>
      </c>
      <c r="S6232" s="93">
        <f t="shared" si="677"/>
        <v>2.3</v>
      </c>
      <c r="T6232" s="93">
        <f t="shared" si="677"/>
        <v>0.8</v>
      </c>
      <c r="U6232" s="93">
        <f t="shared" si="677"/>
        <v>1.5</v>
      </c>
      <c r="V6232" s="93">
        <f t="shared" si="677"/>
        <v>4</v>
      </c>
      <c r="W6232" s="93" t="str">
        <f>if(or(B6232="CBU",B6232="CHIC",B6232="DXST",B6232="GCU",B6232="NMSU",B6232="PORT",B6232="SEA",B6232="TAR",B6232="UTRGV",B6232="UVU"),K6232,if(or(B6232="CAM",B6232="CHSO",B6232="GWEB",B6232="HAMP",B6232="HP",B6232="LONG",B6232="PRES",B6232="RAD",B6232="SCUP",B6232="UNCA",B6232="WIN",B6232="BELL",B6232="FGCU",B6232="JAX",B6232="KENN",B6232="LIB",B6232="LIP",B6232="STET",B6232="UNA",B6232="UNF",B6232="APP",B6232="ARST",B6232="CCAR",B6232="GAST",B6232="GASO",B6232="TROY",B6232="TXST",B6232="UALR",B6232="ULL",B6232="ULM",B6232="USA",B6232="UTA"),K6233,""))</f>
        <v/>
      </c>
    </row>
    <row r="6233" hidden="1">
      <c r="B6233" s="97" t="s">
        <v>284</v>
      </c>
      <c r="C6233" s="22"/>
      <c r="D6233" s="22"/>
      <c r="F6233" s="22"/>
      <c r="G6233" s="4">
        <v>9.5</v>
      </c>
      <c r="H6233" s="5">
        <v>400.0</v>
      </c>
      <c r="I6233" s="12">
        <f>if(H6233&lt;0,-H6233/(-H6233+100),100/(H6233+100))/(if(H6233&lt;0,-H6233/(-H6233+100),100/(H6233+100))+if(H6232&lt;0,-H6232/(-H6232+100),100/(H6232+100)))</f>
        <v>0.1907514451</v>
      </c>
      <c r="J6233" s="5">
        <v>56.0</v>
      </c>
      <c r="K6233" s="23" t="str">
        <f>IF(C6233&lt;&gt;"",IF(C6233+G6233&gt;0,C6233+G6233,""),IF(G6233-C6232&gt;0,G6233-C6232,""))</f>
        <v/>
      </c>
      <c r="L6233" s="15" t="str">
        <f>if(K6233&lt;&gt;"",if(J6232-J6233&lt;G6233,1,if(G6233=J6232-J6233,"Push",0)),"")</f>
        <v/>
      </c>
      <c r="M6233" s="93" t="str">
        <f t="shared" ref="M6233:V6233" si="678">IF($C6233&lt;&gt;"",IF($C6233+$G6233+M$5435&gt;0,$C6233+$G6233+M$5435,""),IF($G6233-$C6232+M$5435&gt;0,$G6233-$C6232+M$5435,""))</f>
        <v/>
      </c>
      <c r="N6233" s="93">
        <f t="shared" si="678"/>
        <v>3.5</v>
      </c>
      <c r="O6233" s="93" t="str">
        <f t="shared" si="678"/>
        <v/>
      </c>
      <c r="P6233" s="93">
        <f t="shared" si="678"/>
        <v>2.9</v>
      </c>
      <c r="Q6233" s="93">
        <f t="shared" si="678"/>
        <v>2.8</v>
      </c>
      <c r="R6233" s="93" t="str">
        <f t="shared" si="678"/>
        <v/>
      </c>
      <c r="S6233" s="93" t="str">
        <f t="shared" si="678"/>
        <v/>
      </c>
      <c r="T6233" s="93" t="str">
        <f t="shared" si="678"/>
        <v/>
      </c>
      <c r="U6233" s="93" t="str">
        <f t="shared" si="678"/>
        <v/>
      </c>
      <c r="V6233" s="93" t="str">
        <f t="shared" si="678"/>
        <v/>
      </c>
      <c r="W6233" s="93" t="str">
        <f>if(or(B6233="CBU",B6233="CHIC",B6233="DXST",B6233="GCU",B6233="NMSU",B6233="PORT",B6233="SEA",B6233="TAR",B6233="UTRGV",B6233="UVU"),K6233,if(or(B6233="CAM",B6233="CHSO",B6233="GWEB",B6233="HAMP",B6233="HP",B6233="LONG",B6233="PRES",B6233="RAD",B6233="SCUP",B6233="UNCA",B6233="WIN",B6233="BELL",B6233="FGCU",B6233="JAX",B6233="KENN",B6233="LIB",B6233="LIP",B6233="STET",B6233="UNA",B6233="UNF",B6233="APP",B6233="ARST",B6233="CCAR",B6233="GAST",B6233="GASO",B6233="TROY",B6233="TXST",B6233="UALR",B6233="ULL",B6233="ULM",B6233="USA",B6233="UTA"),K6232,""))</f>
        <v/>
      </c>
    </row>
    <row r="6234" hidden="1">
      <c r="A6234" s="98">
        <v>44240.0</v>
      </c>
      <c r="B6234" s="102" t="s">
        <v>123</v>
      </c>
      <c r="C6234" s="11">
        <v>1.0</v>
      </c>
      <c r="D6234" s="103">
        <v>0.535</v>
      </c>
      <c r="E6234" s="10">
        <v>45.4</v>
      </c>
      <c r="F6234" s="11"/>
      <c r="G6234" s="4">
        <v>5.0</v>
      </c>
      <c r="H6234" s="5">
        <v>180.0</v>
      </c>
      <c r="I6234" s="12">
        <f>if(H6234&lt;0,-H6234/(-H6234+100),100/(H6234+100))/(if(H6234&lt;0,-H6234/(-H6234+100),100/(H6234+100))+if(H6235&lt;0,-H6235/(-H6235+100),100/(H6235+100)))</f>
        <v>0.3403141361</v>
      </c>
      <c r="J6234" s="5">
        <v>66.0</v>
      </c>
      <c r="K6234" s="14">
        <f>IF(C6234&lt;&gt;"",IF(C6234+G6234&gt;0,C6234+G6234,""),IF(G6234-C6235&gt;0,G6234-C6235,""))</f>
        <v>6</v>
      </c>
      <c r="L6234" s="15">
        <f>if(K6234&lt;&gt;"",if(J6235-J6234&lt;G6234,1,if(G6234=J6235-J6234,"Push",0)),"")</f>
        <v>1</v>
      </c>
      <c r="M6234" s="93">
        <f t="shared" ref="M6234:V6234" si="679">IF($C6234&lt;&gt;"",IF($C6234+$G6234-M$5435&gt;0,$C6234+$G6234-M$5435,""),IF($G6234-$C6235-M$5435&gt;0,$G6234-$C6235-M$5435,""))</f>
        <v>9.5</v>
      </c>
      <c r="N6234" s="93">
        <f t="shared" si="679"/>
        <v>1.1</v>
      </c>
      <c r="O6234" s="93">
        <f t="shared" si="679"/>
        <v>10.4</v>
      </c>
      <c r="P6234" s="93">
        <f t="shared" si="679"/>
        <v>1.7</v>
      </c>
      <c r="Q6234" s="93">
        <f t="shared" si="679"/>
        <v>1.8</v>
      </c>
      <c r="R6234" s="93">
        <f t="shared" si="679"/>
        <v>6.5</v>
      </c>
      <c r="S6234" s="93">
        <f t="shared" si="679"/>
        <v>6.9</v>
      </c>
      <c r="T6234" s="93">
        <f t="shared" si="679"/>
        <v>5.4</v>
      </c>
      <c r="U6234" s="93">
        <f t="shared" si="679"/>
        <v>6.1</v>
      </c>
      <c r="V6234" s="93">
        <f t="shared" si="679"/>
        <v>8.6</v>
      </c>
      <c r="W6234" s="93" t="str">
        <f>if(or(B6234="CBU",B6234="CHIC",B6234="DXST",B6234="GCU",B6234="NMSU",B6234="PORT",B6234="SEA",B6234="TAR",B6234="UTRGV",B6234="UVU"),K6234,if(or(B6234="CAM",B6234="CHSO",B6234="GWEB",B6234="HAMP",B6234="HP",B6234="LONG",B6234="PRES",B6234="RAD",B6234="SCUP",B6234="UNCA",B6234="WIN",B6234="BELL",B6234="FGCU",B6234="JAX",B6234="KENN",B6234="LIB",B6234="LIP",B6234="STET",B6234="UNA",B6234="UNF",B6234="APP",B6234="ARST",B6234="CCAR",B6234="GAST",B6234="GASO",B6234="TROY",B6234="TXST",B6234="UALR",B6234="ULL",B6234="ULM",B6234="USA",B6234="UTA"),K6235,""))</f>
        <v/>
      </c>
    </row>
    <row r="6235" hidden="1">
      <c r="B6235" s="97" t="s">
        <v>79</v>
      </c>
      <c r="C6235" s="22"/>
      <c r="D6235" s="22"/>
      <c r="F6235" s="22"/>
      <c r="G6235" s="4">
        <v>-5.0</v>
      </c>
      <c r="H6235" s="5">
        <v>-225.0</v>
      </c>
      <c r="I6235" s="12">
        <f>if(H6235&lt;0,-H6235/(-H6235+100),100/(H6235+100))/(if(H6235&lt;0,-H6235/(-H6235+100),100/(H6235+100))+if(H6234&lt;0,-H6234/(-H6234+100),100/(H6234+100)))</f>
        <v>0.6596858639</v>
      </c>
      <c r="J6235" s="5">
        <v>69.0</v>
      </c>
      <c r="K6235" s="23" t="str">
        <f>IF(C6235&lt;&gt;"",IF(C6235+G6235&gt;0,C6235+G6235,""),IF(G6235-C6234&gt;0,G6235-C6234,""))</f>
        <v/>
      </c>
      <c r="L6235" s="15" t="str">
        <f>if(K6235&lt;&gt;"",if(J6234-J6235&lt;G6235,1,if(G6235=J6234-J6235,"Push",0)),"")</f>
        <v/>
      </c>
      <c r="M6235" s="93" t="str">
        <f t="shared" ref="M6235:V6235" si="680">IF($C6235&lt;&gt;"",IF($C6235+$G6235+M$5435&gt;0,$C6235+$G6235+M$5435,""),IF($G6235-$C6234+M$5435&gt;0,$G6235-$C6234+M$5435,""))</f>
        <v/>
      </c>
      <c r="N6235" s="93" t="str">
        <f t="shared" si="680"/>
        <v/>
      </c>
      <c r="O6235" s="93" t="str">
        <f t="shared" si="680"/>
        <v/>
      </c>
      <c r="P6235" s="93" t="str">
        <f t="shared" si="680"/>
        <v/>
      </c>
      <c r="Q6235" s="93" t="str">
        <f t="shared" si="680"/>
        <v/>
      </c>
      <c r="R6235" s="93" t="str">
        <f t="shared" si="680"/>
        <v/>
      </c>
      <c r="S6235" s="93" t="str">
        <f t="shared" si="680"/>
        <v/>
      </c>
      <c r="T6235" s="93" t="str">
        <f t="shared" si="680"/>
        <v/>
      </c>
      <c r="U6235" s="93" t="str">
        <f t="shared" si="680"/>
        <v/>
      </c>
      <c r="V6235" s="93" t="str">
        <f t="shared" si="680"/>
        <v/>
      </c>
      <c r="W6235" s="93" t="str">
        <f>if(or(B6235="CBU",B6235="CHIC",B6235="DXST",B6235="GCU",B6235="NMSU",B6235="PORT",B6235="SEA",B6235="TAR",B6235="UTRGV",B6235="UVU"),K6235,if(or(B6235="CAM",B6235="CHSO",B6235="GWEB",B6235="HAMP",B6235="HP",B6235="LONG",B6235="PRES",B6235="RAD",B6235="SCUP",B6235="UNCA",B6235="WIN",B6235="BELL",B6235="FGCU",B6235="JAX",B6235="KENN",B6235="LIB",B6235="LIP",B6235="STET",B6235="UNA",B6235="UNF",B6235="APP",B6235="ARST",B6235="CCAR",B6235="GAST",B6235="GASO",B6235="TROY",B6235="TXST",B6235="UALR",B6235="ULL",B6235="ULM",B6235="USA",B6235="UTA"),K6234,""))</f>
        <v/>
      </c>
    </row>
    <row r="6236" hidden="1">
      <c r="A6236" s="98">
        <v>44240.0</v>
      </c>
      <c r="B6236" s="102" t="s">
        <v>113</v>
      </c>
      <c r="C6236" s="11"/>
      <c r="D6236" s="11"/>
      <c r="E6236" s="10">
        <v>43.2</v>
      </c>
      <c r="F6236" s="11"/>
      <c r="G6236" s="4">
        <v>-2.5</v>
      </c>
      <c r="H6236" s="5">
        <v>-143.0</v>
      </c>
      <c r="I6236" s="12">
        <f>if(H6236&lt;0,-H6236/(-H6236+100),100/(H6236+100))/(if(H6236&lt;0,-H6236/(-H6236+100),100/(H6236+100))+if(H6237&lt;0,-H6237/(-H6237+100),100/(H6237+100)))</f>
        <v>0.5642037303</v>
      </c>
      <c r="J6236" s="5">
        <v>86.0</v>
      </c>
      <c r="K6236" s="14" t="str">
        <f>IF(C6236&lt;&gt;"",IF(C6236+G6236&gt;0,C6236+G6236,""),IF(G6236-C6237&gt;0,G6236-C6237,""))</f>
        <v/>
      </c>
      <c r="L6236" s="15" t="str">
        <f>if(K6236&lt;&gt;"",if(J6237-J6236&lt;G6236,1,if(G6236=J6237-J6236,"Push",0)),"")</f>
        <v/>
      </c>
      <c r="M6236" s="93" t="str">
        <f t="shared" ref="M6236:V6236" si="681">IF($C6236&lt;&gt;"",IF($C6236+$G6236-M$5435&gt;0,$C6236+$G6236-M$5435,""),IF($G6236-$C6237-M$5435&gt;0,$G6236-$C6237-M$5435,""))</f>
        <v/>
      </c>
      <c r="N6236" s="93" t="str">
        <f t="shared" si="681"/>
        <v/>
      </c>
      <c r="O6236" s="93">
        <f t="shared" si="681"/>
        <v>0.2</v>
      </c>
      <c r="P6236" s="93" t="str">
        <f t="shared" si="681"/>
        <v/>
      </c>
      <c r="Q6236" s="93" t="str">
        <f t="shared" si="681"/>
        <v/>
      </c>
      <c r="R6236" s="93" t="str">
        <f t="shared" si="681"/>
        <v/>
      </c>
      <c r="S6236" s="93" t="str">
        <f t="shared" si="681"/>
        <v/>
      </c>
      <c r="T6236" s="93" t="str">
        <f t="shared" si="681"/>
        <v/>
      </c>
      <c r="U6236" s="93" t="str">
        <f t="shared" si="681"/>
        <v/>
      </c>
      <c r="V6236" s="93" t="str">
        <f t="shared" si="681"/>
        <v/>
      </c>
      <c r="W6236" s="93" t="str">
        <f>if(or(B6236="CBU",B6236="CHIC",B6236="DXST",B6236="GCU",B6236="NMSU",B6236="PORT",B6236="SEA",B6236="TAR",B6236="UTRGV",B6236="UVU"),K6236,if(or(B6236="CAM",B6236="CHSO",B6236="GWEB",B6236="HAMP",B6236="HP",B6236="LONG",B6236="PRES",B6236="RAD",B6236="SCUP",B6236="UNCA",B6236="WIN",B6236="BELL",B6236="FGCU",B6236="JAX",B6236="KENN",B6236="LIB",B6236="LIP",B6236="STET",B6236="UNA",B6236="UNF",B6236="APP",B6236="ARST",B6236="CCAR",B6236="GAST",B6236="GASO",B6236="TROY",B6236="TXST",B6236="UALR",B6236="ULL",B6236="ULM",B6236="USA",B6236="UTA"),K6237,""))</f>
        <v/>
      </c>
    </row>
    <row r="6237" hidden="1">
      <c r="B6237" s="97" t="s">
        <v>369</v>
      </c>
      <c r="C6237" s="22">
        <v>1.7</v>
      </c>
      <c r="D6237" s="101">
        <v>0.565</v>
      </c>
      <c r="F6237" s="22"/>
      <c r="G6237" s="4">
        <v>2.5</v>
      </c>
      <c r="H6237" s="5">
        <v>120.0</v>
      </c>
      <c r="I6237" s="12">
        <f>if(H6237&lt;0,-H6237/(-H6237+100),100/(H6237+100))/(if(H6237&lt;0,-H6237/(-H6237+100),100/(H6237+100))+if(H6236&lt;0,-H6236/(-H6236+100),100/(H6236+100)))</f>
        <v>0.4357962697</v>
      </c>
      <c r="J6237" s="5">
        <v>81.0</v>
      </c>
      <c r="K6237" s="23">
        <f>IF(C6237&lt;&gt;"",IF(C6237+G6237&gt;0,C6237+G6237,""),IF(G6237-C6236&gt;0,G6237-C6236,""))</f>
        <v>4.2</v>
      </c>
      <c r="L6237" s="15">
        <f>if(K6237&lt;&gt;"",if(J6236-J6237&lt;G6237,1,if(G6237=J6236-J6237,"Push",0)),"")</f>
        <v>0</v>
      </c>
      <c r="M6237" s="93">
        <f t="shared" ref="M6237:V6237" si="682">IF($C6237&lt;&gt;"",IF($C6237+$G6237+M$5435&gt;0,$C6237+$G6237+M$5435,""),IF($G6237-$C6236+M$5435&gt;0,$G6237-$C6236+M$5435,""))</f>
        <v>0.7</v>
      </c>
      <c r="N6237" s="93">
        <f t="shared" si="682"/>
        <v>9.1</v>
      </c>
      <c r="O6237" s="93" t="str">
        <f t="shared" si="682"/>
        <v/>
      </c>
      <c r="P6237" s="93">
        <f t="shared" si="682"/>
        <v>8.5</v>
      </c>
      <c r="Q6237" s="93">
        <f t="shared" si="682"/>
        <v>8.4</v>
      </c>
      <c r="R6237" s="93">
        <f t="shared" si="682"/>
        <v>3.7</v>
      </c>
      <c r="S6237" s="93">
        <f t="shared" si="682"/>
        <v>3.3</v>
      </c>
      <c r="T6237" s="93">
        <f t="shared" si="682"/>
        <v>4.8</v>
      </c>
      <c r="U6237" s="93">
        <f t="shared" si="682"/>
        <v>4.1</v>
      </c>
      <c r="V6237" s="93">
        <f t="shared" si="682"/>
        <v>1.6</v>
      </c>
      <c r="W6237" s="93" t="str">
        <f>if(or(B6237="CBU",B6237="CHIC",B6237="DXST",B6237="GCU",B6237="NMSU",B6237="PORT",B6237="SEA",B6237="TAR",B6237="UTRGV",B6237="UVU"),K6237,if(or(B6237="CAM",B6237="CHSO",B6237="GWEB",B6237="HAMP",B6237="HP",B6237="LONG",B6237="PRES",B6237="RAD",B6237="SCUP",B6237="UNCA",B6237="WIN",B6237="BELL",B6237="FGCU",B6237="JAX",B6237="KENN",B6237="LIB",B6237="LIP",B6237="STET",B6237="UNA",B6237="UNF",B6237="APP",B6237="ARST",B6237="CCAR",B6237="GAST",B6237="GASO",B6237="TROY",B6237="TXST",B6237="UALR",B6237="ULL",B6237="ULM",B6237="USA",B6237="UTA"),K6236,""))</f>
        <v/>
      </c>
    </row>
    <row r="6238" hidden="1">
      <c r="A6238" s="98">
        <v>44240.0</v>
      </c>
      <c r="B6238" s="102" t="s">
        <v>166</v>
      </c>
      <c r="C6238" s="11"/>
      <c r="D6238" s="11"/>
      <c r="E6238" s="10">
        <v>41.8</v>
      </c>
      <c r="F6238" s="11"/>
      <c r="G6238" s="4">
        <v>5.0</v>
      </c>
      <c r="H6238" s="5">
        <v>180.0</v>
      </c>
      <c r="I6238" s="12">
        <f>if(H6238&lt;0,-H6238/(-H6238+100),100/(H6238+100))/(if(H6238&lt;0,-H6238/(-H6238+100),100/(H6238+100))+if(H6239&lt;0,-H6239/(-H6239+100),100/(H6239+100)))</f>
        <v>0.3403141361</v>
      </c>
      <c r="J6238" s="5">
        <v>70.0</v>
      </c>
      <c r="K6238" s="14">
        <f>IF(C6238&lt;&gt;"",IF(C6238+G6238&gt;0,C6238+G6238,""),IF(G6238-C6239&gt;0,G6238-C6239,""))</f>
        <v>0.9</v>
      </c>
      <c r="L6238" s="15">
        <f>if(K6238&lt;&gt;"",if(J6239-J6238&lt;G6238,1,if(G6238=J6239-J6238,"Push",0)),"")</f>
        <v>1</v>
      </c>
      <c r="M6238" s="93">
        <f t="shared" ref="M6238:V6238" si="683">IF($C6238&lt;&gt;"",IF($C6238+$G6238-M$5435&gt;0,$C6238+$G6238-M$5435,""),IF($G6238-$C6239-M$5435&gt;0,$G6238-$C6239-M$5435,""))</f>
        <v>4.4</v>
      </c>
      <c r="N6238" s="93" t="str">
        <f t="shared" si="683"/>
        <v/>
      </c>
      <c r="O6238" s="93">
        <f t="shared" si="683"/>
        <v>5.3</v>
      </c>
      <c r="P6238" s="93" t="str">
        <f t="shared" si="683"/>
        <v/>
      </c>
      <c r="Q6238" s="93" t="str">
        <f t="shared" si="683"/>
        <v/>
      </c>
      <c r="R6238" s="93">
        <f t="shared" si="683"/>
        <v>1.4</v>
      </c>
      <c r="S6238" s="93">
        <f t="shared" si="683"/>
        <v>1.8</v>
      </c>
      <c r="T6238" s="93">
        <f t="shared" si="683"/>
        <v>0.3</v>
      </c>
      <c r="U6238" s="93">
        <f t="shared" si="683"/>
        <v>1</v>
      </c>
      <c r="V6238" s="93">
        <f t="shared" si="683"/>
        <v>3.5</v>
      </c>
      <c r="W6238" s="93" t="str">
        <f>if(or(B6238="CBU",B6238="CHIC",B6238="DXST",B6238="GCU",B6238="NMSU",B6238="PORT",B6238="SEA",B6238="TAR",B6238="UTRGV",B6238="UVU"),K6238,if(or(B6238="CAM",B6238="CHSO",B6238="GWEB",B6238="HAMP",B6238="HP",B6238="LONG",B6238="PRES",B6238="RAD",B6238="SCUP",B6238="UNCA",B6238="WIN",B6238="BELL",B6238="FGCU",B6238="JAX",B6238="KENN",B6238="LIB",B6238="LIP",B6238="STET",B6238="UNA",B6238="UNF",B6238="APP",B6238="ARST",B6238="CCAR",B6238="GAST",B6238="GASO",B6238="TROY",B6238="TXST",B6238="UALR",B6238="ULL",B6238="ULM",B6238="USA",B6238="UTA"),K6239,""))</f>
        <v/>
      </c>
    </row>
    <row r="6239" hidden="1">
      <c r="B6239" s="97" t="s">
        <v>390</v>
      </c>
      <c r="C6239" s="22">
        <v>4.1</v>
      </c>
      <c r="D6239" s="101">
        <v>0.653</v>
      </c>
      <c r="F6239" s="22"/>
      <c r="G6239" s="4">
        <v>-5.0</v>
      </c>
      <c r="H6239" s="5">
        <v>-225.0</v>
      </c>
      <c r="I6239" s="12">
        <f>if(H6239&lt;0,-H6239/(-H6239+100),100/(H6239+100))/(if(H6239&lt;0,-H6239/(-H6239+100),100/(H6239+100))+if(H6238&lt;0,-H6238/(-H6238+100),100/(H6238+100)))</f>
        <v>0.6596858639</v>
      </c>
      <c r="J6239" s="5">
        <v>72.0</v>
      </c>
      <c r="K6239" s="23" t="str">
        <f>IF(C6239&lt;&gt;"",IF(C6239+G6239&gt;0,C6239+G6239,""),IF(G6239-C6238&gt;0,G6239-C6238,""))</f>
        <v/>
      </c>
      <c r="L6239" s="15" t="str">
        <f>if(K6239&lt;&gt;"",if(J6238-J6239&lt;G6239,1,if(G6239=J6238-J6239,"Push",0)),"")</f>
        <v/>
      </c>
      <c r="M6239" s="93" t="str">
        <f t="shared" ref="M6239:V6239" si="684">IF($C6239&lt;&gt;"",IF($C6239+$G6239+M$5435&gt;0,$C6239+$G6239+M$5435,""),IF($G6239-$C6238+M$5435&gt;0,$G6239-$C6238+M$5435,""))</f>
        <v/>
      </c>
      <c r="N6239" s="93">
        <f t="shared" si="684"/>
        <v>4</v>
      </c>
      <c r="O6239" s="93" t="str">
        <f t="shared" si="684"/>
        <v/>
      </c>
      <c r="P6239" s="93">
        <f t="shared" si="684"/>
        <v>3.4</v>
      </c>
      <c r="Q6239" s="93">
        <f t="shared" si="684"/>
        <v>3.3</v>
      </c>
      <c r="R6239" s="93" t="str">
        <f t="shared" si="684"/>
        <v/>
      </c>
      <c r="S6239" s="93" t="str">
        <f t="shared" si="684"/>
        <v/>
      </c>
      <c r="T6239" s="93" t="str">
        <f t="shared" si="684"/>
        <v/>
      </c>
      <c r="U6239" s="93" t="str">
        <f t="shared" si="684"/>
        <v/>
      </c>
      <c r="V6239" s="93" t="str">
        <f t="shared" si="684"/>
        <v/>
      </c>
      <c r="W6239" s="93" t="str">
        <f>if(or(B6239="CBU",B6239="CHIC",B6239="DXST",B6239="GCU",B6239="NMSU",B6239="PORT",B6239="SEA",B6239="TAR",B6239="UTRGV",B6239="UVU"),K6239,if(or(B6239="CAM",B6239="CHSO",B6239="GWEB",B6239="HAMP",B6239="HP",B6239="LONG",B6239="PRES",B6239="RAD",B6239="SCUP",B6239="UNCA",B6239="WIN",B6239="BELL",B6239="FGCU",B6239="JAX",B6239="KENN",B6239="LIB",B6239="LIP",B6239="STET",B6239="UNA",B6239="UNF",B6239="APP",B6239="ARST",B6239="CCAR",B6239="GAST",B6239="GASO",B6239="TROY",B6239="TXST",B6239="UALR",B6239="ULL",B6239="ULM",B6239="USA",B6239="UTA"),K6238,""))</f>
        <v/>
      </c>
    </row>
    <row r="6240" hidden="1">
      <c r="A6240" s="98">
        <v>44240.0</v>
      </c>
      <c r="B6240" s="102" t="s">
        <v>278</v>
      </c>
      <c r="C6240" s="11">
        <v>2.5</v>
      </c>
      <c r="D6240" s="103">
        <v>0.592</v>
      </c>
      <c r="E6240" s="10">
        <v>39.9</v>
      </c>
      <c r="F6240" s="11"/>
      <c r="G6240" s="4">
        <v>-3.0</v>
      </c>
      <c r="H6240" s="5">
        <v>-157.0</v>
      </c>
      <c r="I6240" s="12">
        <f>if(H6240&lt;0,-H6240/(-H6240+100),100/(H6240+100))/(if(H6240&lt;0,-H6240/(-H6240+100),100/(H6240+100))+if(H6241&lt;0,-H6241/(-H6241+100),100/(H6241+100)))</f>
        <v>0.5842096748</v>
      </c>
      <c r="J6240" s="5">
        <v>88.0</v>
      </c>
      <c r="K6240" s="14" t="str">
        <f>IF(C6240&lt;&gt;"",IF(C6240+G6240&gt;0,C6240+G6240,""),IF(G6240-C6241&gt;0,G6240-C6241,""))</f>
        <v/>
      </c>
      <c r="L6240" s="15" t="str">
        <f>if(K6240&lt;&gt;"",if(J6241-J6240&lt;G6240,1,if(G6240=J6241-J6240,"Push",0)),"")</f>
        <v/>
      </c>
      <c r="M6240" s="93">
        <f t="shared" ref="M6240:V6240" si="685">IF($C6240&lt;&gt;"",IF($C6240+$G6240-M$5435&gt;0,$C6240+$G6240-M$5435,""),IF($G6240-$C6241-M$5435&gt;0,$G6240-$C6241-M$5435,""))</f>
        <v>3</v>
      </c>
      <c r="N6240" s="93" t="str">
        <f t="shared" si="685"/>
        <v/>
      </c>
      <c r="O6240" s="93">
        <f t="shared" si="685"/>
        <v>3.9</v>
      </c>
      <c r="P6240" s="93" t="str">
        <f t="shared" si="685"/>
        <v/>
      </c>
      <c r="Q6240" s="93" t="str">
        <f t="shared" si="685"/>
        <v/>
      </c>
      <c r="R6240" s="93" t="str">
        <f t="shared" si="685"/>
        <v/>
      </c>
      <c r="S6240" s="93">
        <f t="shared" si="685"/>
        <v>0.4</v>
      </c>
      <c r="T6240" s="93" t="str">
        <f t="shared" si="685"/>
        <v/>
      </c>
      <c r="U6240" s="93" t="str">
        <f t="shared" si="685"/>
        <v/>
      </c>
      <c r="V6240" s="93">
        <f t="shared" si="685"/>
        <v>2.1</v>
      </c>
      <c r="W6240" s="93">
        <f>if(or(B6240="CBU",B6240="CHIC",B6240="DXST",B6240="GCU",B6240="NMSU",B6240="PORT",B6240="SEA",B6240="TAR",B6240="UTRGV",B6240="UVU"),K6240,if(or(B6240="CAM",B6240="CHSO",B6240="GWEB",B6240="HAMP",B6240="HP",B6240="LONG",B6240="PRES",B6240="RAD",B6240="SCUP",B6240="UNCA",B6240="WIN",B6240="BELL",B6240="FGCU",B6240="JAX",B6240="KENN",B6240="LIB",B6240="LIP",B6240="STET",B6240="UNA",B6240="UNF",B6240="APP",B6240="ARST",B6240="CCAR",B6240="GAST",B6240="GASO",B6240="TROY",B6240="TXST",B6240="UALR",B6240="ULL",B6240="ULM",B6240="USA",B6240="UTA"),K6241,""))</f>
        <v>0.5</v>
      </c>
    </row>
    <row r="6241" hidden="1">
      <c r="B6241" s="97" t="s">
        <v>349</v>
      </c>
      <c r="C6241" s="22"/>
      <c r="D6241" s="22"/>
      <c r="F6241" s="22"/>
      <c r="G6241" s="4">
        <v>3.0</v>
      </c>
      <c r="H6241" s="5">
        <v>130.0</v>
      </c>
      <c r="I6241" s="12">
        <f>if(H6241&lt;0,-H6241/(-H6241+100),100/(H6241+100))/(if(H6241&lt;0,-H6241/(-H6241+100),100/(H6241+100))+if(H6240&lt;0,-H6240/(-H6240+100),100/(H6240+100)))</f>
        <v>0.4157903252</v>
      </c>
      <c r="J6241" s="5">
        <v>72.0</v>
      </c>
      <c r="K6241" s="23">
        <f>IF(C6241&lt;&gt;"",IF(C6241+G6241&gt;0,C6241+G6241,""),IF(G6241-C6240&gt;0,G6241-C6240,""))</f>
        <v>0.5</v>
      </c>
      <c r="L6241" s="15">
        <f>if(K6241&lt;&gt;"",if(J6240-J6241&lt;G6241,1,if(G6241=J6240-J6241,"Push",0)),"")</f>
        <v>0</v>
      </c>
      <c r="M6241" s="93" t="str">
        <f t="shared" ref="M6241:V6241" si="686">IF($C6241&lt;&gt;"",IF($C6241+$G6241+M$5435&gt;0,$C6241+$G6241+M$5435,""),IF($G6241-$C6240+M$5435&gt;0,$G6241-$C6240+M$5435,""))</f>
        <v/>
      </c>
      <c r="N6241" s="93">
        <f t="shared" si="686"/>
        <v>5.4</v>
      </c>
      <c r="O6241" s="93" t="str">
        <f t="shared" si="686"/>
        <v/>
      </c>
      <c r="P6241" s="93">
        <f t="shared" si="686"/>
        <v>4.8</v>
      </c>
      <c r="Q6241" s="93">
        <f t="shared" si="686"/>
        <v>4.7</v>
      </c>
      <c r="R6241" s="93" t="str">
        <f t="shared" si="686"/>
        <v/>
      </c>
      <c r="S6241" s="93" t="str">
        <f t="shared" si="686"/>
        <v/>
      </c>
      <c r="T6241" s="93">
        <f t="shared" si="686"/>
        <v>1.1</v>
      </c>
      <c r="U6241" s="93">
        <f t="shared" si="686"/>
        <v>0.4</v>
      </c>
      <c r="V6241" s="93" t="str">
        <f t="shared" si="686"/>
        <v/>
      </c>
      <c r="W6241" s="93" t="str">
        <f>if(or(B6241="CBU",B6241="CHIC",B6241="DXST",B6241="GCU",B6241="NMSU",B6241="PORT",B6241="SEA",B6241="TAR",B6241="UTRGV",B6241="UVU"),K6241,if(or(B6241="CAM",B6241="CHSO",B6241="GWEB",B6241="HAMP",B6241="HP",B6241="LONG",B6241="PRES",B6241="RAD",B6241="SCUP",B6241="UNCA",B6241="WIN",B6241="BELL",B6241="FGCU",B6241="JAX",B6241="KENN",B6241="LIB",B6241="LIP",B6241="STET",B6241="UNA",B6241="UNF",B6241="APP",B6241="ARST",B6241="CCAR",B6241="GAST",B6241="GASO",B6241="TROY",B6241="TXST",B6241="UALR",B6241="ULL",B6241="ULM",B6241="USA",B6241="UTA"),K6240,""))</f>
        <v/>
      </c>
    </row>
    <row r="6242" hidden="1">
      <c r="A6242" s="98">
        <v>44240.0</v>
      </c>
      <c r="B6242" s="102" t="s">
        <v>404</v>
      </c>
      <c r="C6242" s="11"/>
      <c r="D6242" s="11"/>
      <c r="E6242" s="10">
        <v>38.9</v>
      </c>
      <c r="F6242" s="11"/>
      <c r="G6242" s="4">
        <v>8.0</v>
      </c>
      <c r="H6242" s="5">
        <v>310.0</v>
      </c>
      <c r="I6242" s="12">
        <f>if(H6242&lt;0,-H6242/(-H6242+100),100/(H6242+100))/(if(H6242&lt;0,-H6242/(-H6242+100),100/(H6242+100))+if(H6243&lt;0,-H6243/(-H6243+100),100/(H6243+100)))</f>
        <v>0.2336448598</v>
      </c>
      <c r="J6242" s="5">
        <v>77.0</v>
      </c>
      <c r="K6242" s="14" t="str">
        <f>IF(C6242&lt;&gt;"",IF(C6242+G6242&gt;0,C6242+G6242,""),IF(G6242-C6243&gt;0,G6242-C6243,""))</f>
        <v/>
      </c>
      <c r="L6242" s="15" t="str">
        <f>if(K6242&lt;&gt;"",if(J6243-J6242&lt;G6242,1,if(G6242=J6243-J6242,"Push",0)),"")</f>
        <v/>
      </c>
      <c r="M6242" s="93">
        <f t="shared" ref="M6242:V6242" si="687">IF($C6242&lt;&gt;"",IF($C6242+$G6242-M$5435&gt;0,$C6242+$G6242-M$5435,""),IF($G6242-$C6243-M$5435&gt;0,$G6242-$C6243-M$5435,""))</f>
        <v>3</v>
      </c>
      <c r="N6242" s="93" t="str">
        <f t="shared" si="687"/>
        <v/>
      </c>
      <c r="O6242" s="93">
        <f t="shared" si="687"/>
        <v>3.9</v>
      </c>
      <c r="P6242" s="93" t="str">
        <f t="shared" si="687"/>
        <v/>
      </c>
      <c r="Q6242" s="93" t="str">
        <f t="shared" si="687"/>
        <v/>
      </c>
      <c r="R6242" s="93" t="str">
        <f t="shared" si="687"/>
        <v/>
      </c>
      <c r="S6242" s="93">
        <f t="shared" si="687"/>
        <v>0.4</v>
      </c>
      <c r="T6242" s="93" t="str">
        <f t="shared" si="687"/>
        <v/>
      </c>
      <c r="U6242" s="93" t="str">
        <f t="shared" si="687"/>
        <v/>
      </c>
      <c r="V6242" s="93">
        <f t="shared" si="687"/>
        <v>2.1</v>
      </c>
      <c r="W6242" s="93" t="str">
        <f>if(or(B6242="CBU",B6242="CHIC",B6242="DXST",B6242="GCU",B6242="NMSU",B6242="PORT",B6242="SEA",B6242="TAR",B6242="UTRGV",B6242="UVU"),K6242,if(or(B6242="CAM",B6242="CHSO",B6242="GWEB",B6242="HAMP",B6242="HP",B6242="LONG",B6242="PRES",B6242="RAD",B6242="SCUP",B6242="UNCA",B6242="WIN",B6242="BELL",B6242="FGCU",B6242="JAX",B6242="KENN",B6242="LIB",B6242="LIP",B6242="STET",B6242="UNA",B6242="UNF",B6242="APP",B6242="ARST",B6242="CCAR",B6242="GAST",B6242="GASO",B6242="TROY",B6242="TXST",B6242="UALR",B6242="ULL",B6242="ULM",B6242="USA",B6242="UTA"),K6243,""))</f>
        <v/>
      </c>
    </row>
    <row r="6243" hidden="1">
      <c r="B6243" s="97" t="s">
        <v>314</v>
      </c>
      <c r="C6243" s="22">
        <v>8.5</v>
      </c>
      <c r="D6243" s="101">
        <v>0.791</v>
      </c>
      <c r="F6243" s="22"/>
      <c r="G6243" s="4">
        <v>-8.0</v>
      </c>
      <c r="H6243" s="5">
        <v>-400.0</v>
      </c>
      <c r="I6243" s="12">
        <f>if(H6243&lt;0,-H6243/(-H6243+100),100/(H6243+100))/(if(H6243&lt;0,-H6243/(-H6243+100),100/(H6243+100))+if(H6242&lt;0,-H6242/(-H6242+100),100/(H6242+100)))</f>
        <v>0.7663551402</v>
      </c>
      <c r="J6243" s="5">
        <v>70.0</v>
      </c>
      <c r="K6243" s="23">
        <f>IF(C6243&lt;&gt;"",IF(C6243+G6243&gt;0,C6243+G6243,""),IF(G6243-C6242&gt;0,G6243-C6242,""))</f>
        <v>0.5</v>
      </c>
      <c r="L6243" s="15">
        <f>if(K6243&lt;&gt;"",if(J6242-J6243&lt;G6243,1,if(G6243=J6242-J6243,"Push",0)),"")</f>
        <v>0</v>
      </c>
      <c r="M6243" s="93" t="str">
        <f t="shared" ref="M6243:V6243" si="688">IF($C6243&lt;&gt;"",IF($C6243+$G6243+M$5435&gt;0,$C6243+$G6243+M$5435,""),IF($G6243-$C6242+M$5435&gt;0,$G6243-$C6242+M$5435,""))</f>
        <v/>
      </c>
      <c r="N6243" s="93">
        <f t="shared" si="688"/>
        <v>5.4</v>
      </c>
      <c r="O6243" s="93" t="str">
        <f t="shared" si="688"/>
        <v/>
      </c>
      <c r="P6243" s="93">
        <f t="shared" si="688"/>
        <v>4.8</v>
      </c>
      <c r="Q6243" s="93">
        <f t="shared" si="688"/>
        <v>4.7</v>
      </c>
      <c r="R6243" s="93" t="str">
        <f t="shared" si="688"/>
        <v/>
      </c>
      <c r="S6243" s="93" t="str">
        <f t="shared" si="688"/>
        <v/>
      </c>
      <c r="T6243" s="93">
        <f t="shared" si="688"/>
        <v>1.1</v>
      </c>
      <c r="U6243" s="93">
        <f t="shared" si="688"/>
        <v>0.4</v>
      </c>
      <c r="V6243" s="93" t="str">
        <f t="shared" si="688"/>
        <v/>
      </c>
      <c r="W6243" s="93" t="str">
        <f>if(or(B6243="CBU",B6243="CHIC",B6243="DXST",B6243="GCU",B6243="NMSU",B6243="PORT",B6243="SEA",B6243="TAR",B6243="UTRGV",B6243="UVU"),K6243,if(or(B6243="CAM",B6243="CHSO",B6243="GWEB",B6243="HAMP",B6243="HP",B6243="LONG",B6243="PRES",B6243="RAD",B6243="SCUP",B6243="UNCA",B6243="WIN",B6243="BELL",B6243="FGCU",B6243="JAX",B6243="KENN",B6243="LIB",B6243="LIP",B6243="STET",B6243="UNA",B6243="UNF",B6243="APP",B6243="ARST",B6243="CCAR",B6243="GAST",B6243="GASO",B6243="TROY",B6243="TXST",B6243="UALR",B6243="ULL",B6243="ULM",B6243="USA",B6243="UTA"),K6242,""))</f>
        <v/>
      </c>
    </row>
    <row r="6244" hidden="1">
      <c r="A6244" s="98">
        <v>44240.0</v>
      </c>
      <c r="B6244" s="102" t="s">
        <v>94</v>
      </c>
      <c r="C6244" s="11">
        <v>11.0</v>
      </c>
      <c r="D6244" s="103">
        <v>0.815</v>
      </c>
      <c r="E6244" s="10">
        <v>35.6</v>
      </c>
      <c r="F6244" s="11"/>
      <c r="G6244" s="4">
        <v>-7.0</v>
      </c>
      <c r="H6244" s="5">
        <v>-315.0</v>
      </c>
      <c r="I6244" s="12">
        <f>if(H6244&lt;0,-H6244/(-H6244+100),100/(H6244+100))/(if(H6244&lt;0,-H6244/(-H6244+100),100/(H6244+100))+if(H6245&lt;0,-H6245/(-H6245+100),100/(H6245+100)))</f>
        <v>0.726523888</v>
      </c>
      <c r="J6244" s="5">
        <v>93.0</v>
      </c>
      <c r="K6244" s="14">
        <f>IF(C6244&lt;&gt;"",IF(C6244+G6244&gt;0,C6244+G6244,""),IF(G6244-C6245&gt;0,G6244-C6245,""))</f>
        <v>4</v>
      </c>
      <c r="L6244" s="15">
        <f>if(K6244&lt;&gt;"",if(J6245-J6244&lt;G6244,1,if(G6244=J6245-J6244,"Push",0)),"")</f>
        <v>1</v>
      </c>
      <c r="M6244" s="93">
        <f t="shared" ref="M6244:V6244" si="689">IF($C6244&lt;&gt;"",IF($C6244+$G6244-M$5435&gt;0,$C6244+$G6244-M$5435,""),IF($G6244-$C6245-M$5435&gt;0,$G6244-$C6245-M$5435,""))</f>
        <v>7.5</v>
      </c>
      <c r="N6244" s="93" t="str">
        <f t="shared" si="689"/>
        <v/>
      </c>
      <c r="O6244" s="93">
        <f t="shared" si="689"/>
        <v>8.4</v>
      </c>
      <c r="P6244" s="93" t="str">
        <f t="shared" si="689"/>
        <v/>
      </c>
      <c r="Q6244" s="93" t="str">
        <f t="shared" si="689"/>
        <v/>
      </c>
      <c r="R6244" s="93">
        <f t="shared" si="689"/>
        <v>4.5</v>
      </c>
      <c r="S6244" s="93">
        <f t="shared" si="689"/>
        <v>4.9</v>
      </c>
      <c r="T6244" s="93">
        <f t="shared" si="689"/>
        <v>3.4</v>
      </c>
      <c r="U6244" s="93">
        <f t="shared" si="689"/>
        <v>4.1</v>
      </c>
      <c r="V6244" s="93">
        <f t="shared" si="689"/>
        <v>6.6</v>
      </c>
      <c r="W6244" s="93" t="str">
        <f>if(or(B6244="CBU",B6244="CHIC",B6244="DXST",B6244="GCU",B6244="NMSU",B6244="PORT",B6244="SEA",B6244="TAR",B6244="UTRGV",B6244="UVU"),K6244,if(or(B6244="CAM",B6244="CHSO",B6244="GWEB",B6244="HAMP",B6244="HP",B6244="LONG",B6244="PRES",B6244="RAD",B6244="SCUP",B6244="UNCA",B6244="WIN",B6244="BELL",B6244="FGCU",B6244="JAX",B6244="KENN",B6244="LIB",B6244="LIP",B6244="STET",B6244="UNA",B6244="UNF",B6244="APP",B6244="ARST",B6244="CCAR",B6244="GAST",B6244="GASO",B6244="TROY",B6244="TXST",B6244="UALR",B6244="ULL",B6244="ULM",B6244="USA",B6244="UTA"),K6245,""))</f>
        <v/>
      </c>
    </row>
    <row r="6245" hidden="1">
      <c r="B6245" s="97" t="s">
        <v>382</v>
      </c>
      <c r="C6245" s="22"/>
      <c r="D6245" s="22"/>
      <c r="F6245" s="22"/>
      <c r="G6245" s="4">
        <v>7.0</v>
      </c>
      <c r="H6245" s="5">
        <v>250.0</v>
      </c>
      <c r="I6245" s="12">
        <f>if(H6245&lt;0,-H6245/(-H6245+100),100/(H6245+100))/(if(H6245&lt;0,-H6245/(-H6245+100),100/(H6245+100))+if(H6244&lt;0,-H6244/(-H6244+100),100/(H6244+100)))</f>
        <v>0.273476112</v>
      </c>
      <c r="J6245" s="5">
        <v>73.0</v>
      </c>
      <c r="K6245" s="23" t="str">
        <f>IF(C6245&lt;&gt;"",IF(C6245+G6245&gt;0,C6245+G6245,""),IF(G6245-C6244&gt;0,G6245-C6244,""))</f>
        <v/>
      </c>
      <c r="L6245" s="15" t="str">
        <f>if(K6245&lt;&gt;"",if(J6244-J6245&lt;G6245,1,if(G6245=J6244-J6245,"Push",0)),"")</f>
        <v/>
      </c>
      <c r="M6245" s="93" t="str">
        <f t="shared" ref="M6245:V6245" si="690">IF($C6245&lt;&gt;"",IF($C6245+$G6245+M$5435&gt;0,$C6245+$G6245+M$5435,""),IF($G6245-$C6244+M$5435&gt;0,$G6245-$C6244+M$5435,""))</f>
        <v/>
      </c>
      <c r="N6245" s="93">
        <f t="shared" si="690"/>
        <v>0.9</v>
      </c>
      <c r="O6245" s="93" t="str">
        <f t="shared" si="690"/>
        <v/>
      </c>
      <c r="P6245" s="93">
        <f t="shared" si="690"/>
        <v>0.3</v>
      </c>
      <c r="Q6245" s="93">
        <f t="shared" si="690"/>
        <v>0.2</v>
      </c>
      <c r="R6245" s="93" t="str">
        <f t="shared" si="690"/>
        <v/>
      </c>
      <c r="S6245" s="93" t="str">
        <f t="shared" si="690"/>
        <v/>
      </c>
      <c r="T6245" s="93" t="str">
        <f t="shared" si="690"/>
        <v/>
      </c>
      <c r="U6245" s="93" t="str">
        <f t="shared" si="690"/>
        <v/>
      </c>
      <c r="V6245" s="93" t="str">
        <f t="shared" si="690"/>
        <v/>
      </c>
      <c r="W6245" s="93" t="str">
        <f>if(or(B6245="CBU",B6245="CHIC",B6245="DXST",B6245="GCU",B6245="NMSU",B6245="PORT",B6245="SEA",B6245="TAR",B6245="UTRGV",B6245="UVU"),K6245,if(or(B6245="CAM",B6245="CHSO",B6245="GWEB",B6245="HAMP",B6245="HP",B6245="LONG",B6245="PRES",B6245="RAD",B6245="SCUP",B6245="UNCA",B6245="WIN",B6245="BELL",B6245="FGCU",B6245="JAX",B6245="KENN",B6245="LIB",B6245="LIP",B6245="STET",B6245="UNA",B6245="UNF",B6245="APP",B6245="ARST",B6245="CCAR",B6245="GAST",B6245="GASO",B6245="TROY",B6245="TXST",B6245="UALR",B6245="ULL",B6245="ULM",B6245="USA",B6245="UTA"),K6244,""))</f>
        <v/>
      </c>
    </row>
    <row r="6246" hidden="1">
      <c r="A6246" s="104">
        <v>44240.0</v>
      </c>
      <c r="B6246" s="105" t="s">
        <v>43</v>
      </c>
      <c r="C6246" s="30">
        <v>3.7</v>
      </c>
      <c r="D6246" s="108">
        <v>0.635</v>
      </c>
      <c r="E6246" s="29">
        <v>35.0</v>
      </c>
      <c r="F6246" s="30"/>
      <c r="G6246" s="68"/>
      <c r="H6246" s="31"/>
      <c r="I6246" s="32"/>
      <c r="J6246" s="41">
        <v>67.0</v>
      </c>
      <c r="K6246" s="34"/>
      <c r="L6246" s="35"/>
    </row>
    <row r="6247" hidden="1">
      <c r="B6247" s="106" t="s">
        <v>107</v>
      </c>
      <c r="C6247" s="39"/>
      <c r="D6247" s="39"/>
      <c r="F6247" s="39"/>
      <c r="G6247" s="68"/>
      <c r="H6247" s="31"/>
      <c r="I6247" s="32"/>
      <c r="J6247" s="41">
        <v>80.0</v>
      </c>
      <c r="K6247" s="40"/>
      <c r="L6247" s="35"/>
    </row>
    <row r="6248" hidden="1">
      <c r="A6248" s="98">
        <v>44240.0</v>
      </c>
      <c r="B6248" s="102" t="s">
        <v>218</v>
      </c>
      <c r="C6248" s="11"/>
      <c r="D6248" s="11"/>
      <c r="E6248" s="10">
        <v>33.3</v>
      </c>
      <c r="F6248" s="11"/>
      <c r="G6248" s="4">
        <v>19.0</v>
      </c>
      <c r="H6248" s="5">
        <v>1300.0</v>
      </c>
      <c r="I6248" s="12">
        <f>if(H6248&lt;0,-H6248/(-H6248+100),100/(H6248+100))/(if(H6248&lt;0,-H6248/(-H6248+100),100/(H6248+100))+if(H6249&lt;0,-H6249/(-H6249+100),100/(H6249+100)))</f>
        <v>0.06790945406</v>
      </c>
      <c r="J6248" s="5">
        <v>55.0</v>
      </c>
      <c r="K6248" s="14" t="str">
        <f>IF(C6248&lt;&gt;"",IF(C6248+G6248&gt;0,C6248+G6248,""),IF(G6248-C6249&gt;0,G6248-C6249,""))</f>
        <v/>
      </c>
      <c r="L6248" s="15" t="str">
        <f>if(K6248&lt;&gt;"",if(J6249-J6248&lt;G6248,1,if(G6248=J6249-J6248,"Push",0)),"")</f>
        <v/>
      </c>
      <c r="M6248" s="93" t="str">
        <f t="shared" ref="M6248:V6248" si="691">IF($C6248&lt;&gt;"",IF($C6248+$G6248-M$5435&gt;0,$C6248+$G6248-M$5435,""),IF($G6248-$C6249-M$5435&gt;0,$G6248-$C6249-M$5435,""))</f>
        <v/>
      </c>
      <c r="N6248" s="93" t="str">
        <f t="shared" si="691"/>
        <v/>
      </c>
      <c r="O6248" s="93">
        <f t="shared" si="691"/>
        <v>0.7</v>
      </c>
      <c r="P6248" s="93" t="str">
        <f t="shared" si="691"/>
        <v/>
      </c>
      <c r="Q6248" s="93" t="str">
        <f t="shared" si="691"/>
        <v/>
      </c>
      <c r="R6248" s="93" t="str">
        <f t="shared" si="691"/>
        <v/>
      </c>
      <c r="S6248" s="93" t="str">
        <f t="shared" si="691"/>
        <v/>
      </c>
      <c r="T6248" s="93" t="str">
        <f t="shared" si="691"/>
        <v/>
      </c>
      <c r="U6248" s="93" t="str">
        <f t="shared" si="691"/>
        <v/>
      </c>
      <c r="V6248" s="93" t="str">
        <f t="shared" si="691"/>
        <v/>
      </c>
      <c r="W6248" s="93" t="str">
        <f>if(or(B6248="CBU",B6248="CHIC",B6248="DXST",B6248="GCU",B6248="NMSU",B6248="PORT",B6248="SEA",B6248="TAR",B6248="UTRGV",B6248="UVU"),K6248,if(or(B6248="CAM",B6248="CHSO",B6248="GWEB",B6248="HAMP",B6248="HP",B6248="LONG",B6248="PRES",B6248="RAD",B6248="SCUP",B6248="UNCA",B6248="WIN",B6248="BELL",B6248="FGCU",B6248="JAX",B6248="KENN",B6248="LIB",B6248="LIP",B6248="STET",B6248="UNA",B6248="UNF",B6248="APP",B6248="ARST",B6248="CCAR",B6248="GAST",B6248="GASO",B6248="TROY",B6248="TXST",B6248="UALR",B6248="ULL",B6248="ULM",B6248="USA",B6248="UTA"),K6249,""))</f>
        <v/>
      </c>
    </row>
    <row r="6249" hidden="1">
      <c r="B6249" s="97" t="s">
        <v>61</v>
      </c>
      <c r="C6249" s="22">
        <v>22.7</v>
      </c>
      <c r="D6249" s="101">
        <v>0.973</v>
      </c>
      <c r="F6249" s="22"/>
      <c r="G6249" s="4">
        <v>-19.0</v>
      </c>
      <c r="H6249" s="5">
        <v>-5000.0</v>
      </c>
      <c r="I6249" s="12">
        <f>if(H6249&lt;0,-H6249/(-H6249+100),100/(H6249+100))/(if(H6249&lt;0,-H6249/(-H6249+100),100/(H6249+100))+if(H6248&lt;0,-H6248/(-H6248+100),100/(H6248+100)))</f>
        <v>0.9320905459</v>
      </c>
      <c r="J6249" s="5">
        <v>83.0</v>
      </c>
      <c r="K6249" s="23">
        <f>IF(C6249&lt;&gt;"",IF(C6249+G6249&gt;0,C6249+G6249,""),IF(G6249-C6248&gt;0,G6249-C6248,""))</f>
        <v>3.7</v>
      </c>
      <c r="L6249" s="15">
        <f>if(K6249&lt;&gt;"",if(J6248-J6249&lt;G6249,1,if(G6249=J6248-J6249,"Push",0)),"")</f>
        <v>1</v>
      </c>
      <c r="M6249" s="93">
        <f t="shared" ref="M6249:V6249" si="692">IF($C6249&lt;&gt;"",IF($C6249+$G6249+M$5435&gt;0,$C6249+$G6249+M$5435,""),IF($G6249-$C6248+M$5435&gt;0,$G6249-$C6248+M$5435,""))</f>
        <v>0.2</v>
      </c>
      <c r="N6249" s="93">
        <f t="shared" si="692"/>
        <v>8.6</v>
      </c>
      <c r="O6249" s="93" t="str">
        <f t="shared" si="692"/>
        <v/>
      </c>
      <c r="P6249" s="93">
        <f t="shared" si="692"/>
        <v>8</v>
      </c>
      <c r="Q6249" s="93">
        <f t="shared" si="692"/>
        <v>7.9</v>
      </c>
      <c r="R6249" s="93">
        <f t="shared" si="692"/>
        <v>3.2</v>
      </c>
      <c r="S6249" s="93">
        <f t="shared" si="692"/>
        <v>2.8</v>
      </c>
      <c r="T6249" s="93">
        <f t="shared" si="692"/>
        <v>4.3</v>
      </c>
      <c r="U6249" s="93">
        <f t="shared" si="692"/>
        <v>3.6</v>
      </c>
      <c r="V6249" s="93">
        <f t="shared" si="692"/>
        <v>1.1</v>
      </c>
      <c r="W6249" s="93" t="str">
        <f>if(or(B6249="CBU",B6249="CHIC",B6249="DXST",B6249="GCU",B6249="NMSU",B6249="PORT",B6249="SEA",B6249="TAR",B6249="UTRGV",B6249="UVU"),K6249,if(or(B6249="CAM",B6249="CHSO",B6249="GWEB",B6249="HAMP",B6249="HP",B6249="LONG",B6249="PRES",B6249="RAD",B6249="SCUP",B6249="UNCA",B6249="WIN",B6249="BELL",B6249="FGCU",B6249="JAX",B6249="KENN",B6249="LIB",B6249="LIP",B6249="STET",B6249="UNA",B6249="UNF",B6249="APP",B6249="ARST",B6249="CCAR",B6249="GAST",B6249="GASO",B6249="TROY",B6249="TXST",B6249="UALR",B6249="ULL",B6249="ULM",B6249="USA",B6249="UTA"),K6248,""))</f>
        <v/>
      </c>
    </row>
    <row r="6250" hidden="1">
      <c r="A6250" s="104">
        <v>44240.0</v>
      </c>
      <c r="B6250" s="105" t="s">
        <v>157</v>
      </c>
      <c r="C6250" s="30"/>
      <c r="D6250" s="30"/>
      <c r="E6250" s="29">
        <v>33.3</v>
      </c>
      <c r="F6250" s="30"/>
      <c r="G6250" s="68"/>
      <c r="H6250" s="31"/>
      <c r="I6250" s="32"/>
      <c r="J6250" s="41">
        <v>60.0</v>
      </c>
      <c r="K6250" s="34"/>
      <c r="L6250" s="35"/>
    </row>
    <row r="6251" hidden="1">
      <c r="B6251" s="106" t="s">
        <v>121</v>
      </c>
      <c r="C6251" s="39">
        <v>9.9</v>
      </c>
      <c r="D6251" s="107">
        <v>0.827</v>
      </c>
      <c r="F6251" s="39"/>
      <c r="G6251" s="68"/>
      <c r="H6251" s="31"/>
      <c r="I6251" s="32"/>
      <c r="J6251" s="41">
        <v>80.0</v>
      </c>
      <c r="K6251" s="40"/>
      <c r="L6251" s="35"/>
    </row>
    <row r="6252" hidden="1">
      <c r="A6252" s="98">
        <v>44240.0</v>
      </c>
      <c r="B6252" s="102" t="s">
        <v>85</v>
      </c>
      <c r="C6252" s="11"/>
      <c r="D6252" s="11"/>
      <c r="E6252" s="10">
        <v>32.7</v>
      </c>
      <c r="F6252" s="11"/>
      <c r="G6252" s="4">
        <v>11.0</v>
      </c>
      <c r="H6252" s="5">
        <v>525.0</v>
      </c>
      <c r="I6252" s="12">
        <f>if(H6252&lt;0,-H6252/(-H6252+100),100/(H6252+100))/(if(H6252&lt;0,-H6252/(-H6252+100),100/(H6252+100))+if(H6253&lt;0,-H6253/(-H6253+100),100/(H6253+100)))</f>
        <v>0.1531016278</v>
      </c>
      <c r="J6252" s="5">
        <v>55.0</v>
      </c>
      <c r="K6252" s="14" t="str">
        <f>IF(C6252&lt;&gt;"",IF(C6252+G6252&gt;0,C6252+G6252,""),IF(G6252-C6253&gt;0,G6252-C6253,""))</f>
        <v/>
      </c>
      <c r="L6252" s="15" t="str">
        <f>if(K6252&lt;&gt;"",if(J6253-J6252&lt;G6252,1,if(G6252=J6253-J6252,"Push",0)),"")</f>
        <v/>
      </c>
      <c r="M6252" s="93">
        <f t="shared" ref="M6252:V6252" si="693">IF($C6252&lt;&gt;"",IF($C6252+$G6252-M$5435&gt;0,$C6252+$G6252-M$5435,""),IF($G6252-$C6253-M$5435&gt;0,$G6252-$C6253-M$5435,""))</f>
        <v>3.5</v>
      </c>
      <c r="N6252" s="93" t="str">
        <f t="shared" si="693"/>
        <v/>
      </c>
      <c r="O6252" s="93">
        <f t="shared" si="693"/>
        <v>4.4</v>
      </c>
      <c r="P6252" s="93" t="str">
        <f t="shared" si="693"/>
        <v/>
      </c>
      <c r="Q6252" s="93" t="str">
        <f t="shared" si="693"/>
        <v/>
      </c>
      <c r="R6252" s="93">
        <f t="shared" si="693"/>
        <v>0.5</v>
      </c>
      <c r="S6252" s="93">
        <f t="shared" si="693"/>
        <v>0.9</v>
      </c>
      <c r="T6252" s="93" t="str">
        <f t="shared" si="693"/>
        <v/>
      </c>
      <c r="U6252" s="93">
        <f t="shared" si="693"/>
        <v>0.1</v>
      </c>
      <c r="V6252" s="93">
        <f t="shared" si="693"/>
        <v>2.6</v>
      </c>
      <c r="W6252" s="93" t="str">
        <f>if(or(B6252="CBU",B6252="CHIC",B6252="DXST",B6252="GCU",B6252="NMSU",B6252="PORT",B6252="SEA",B6252="TAR",B6252="UTRGV",B6252="UVU"),K6252,if(or(B6252="CAM",B6252="CHSO",B6252="GWEB",B6252="HAMP",B6252="HP",B6252="LONG",B6252="PRES",B6252="RAD",B6252="SCUP",B6252="UNCA",B6252="WIN",B6252="BELL",B6252="FGCU",B6252="JAX",B6252="KENN",B6252="LIB",B6252="LIP",B6252="STET",B6252="UNA",B6252="UNF",B6252="APP",B6252="ARST",B6252="CCAR",B6252="GAST",B6252="GASO",B6252="TROY",B6252="TXST",B6252="UALR",B6252="ULL",B6252="ULM",B6252="USA",B6252="UTA"),K6253,""))</f>
        <v/>
      </c>
    </row>
    <row r="6253" hidden="1">
      <c r="B6253" s="97" t="s">
        <v>127</v>
      </c>
      <c r="C6253" s="22">
        <v>11.0</v>
      </c>
      <c r="D6253" s="101">
        <v>0.853</v>
      </c>
      <c r="F6253" s="22"/>
      <c r="G6253" s="4">
        <v>-11.0</v>
      </c>
      <c r="H6253" s="5">
        <v>-770.0</v>
      </c>
      <c r="I6253" s="12">
        <f>if(H6253&lt;0,-H6253/(-H6253+100),100/(H6253+100))/(if(H6253&lt;0,-H6253/(-H6253+100),100/(H6253+100))+if(H6252&lt;0,-H6252/(-H6252+100),100/(H6252+100)))</f>
        <v>0.8468983722</v>
      </c>
      <c r="J6253" s="5">
        <v>50.0</v>
      </c>
      <c r="K6253" s="23" t="str">
        <f>IF(C6253&lt;&gt;"",IF(C6253+G6253&gt;0,C6253+G6253,""),IF(G6253-C6252&gt;0,G6253-C6252,""))</f>
        <v/>
      </c>
      <c r="L6253" s="15" t="str">
        <f>if(K6253&lt;&gt;"",if(J6252-J6253&lt;G6253,1,if(G6253=J6252-J6253,"Push",0)),"")</f>
        <v/>
      </c>
      <c r="M6253" s="93" t="str">
        <f t="shared" ref="M6253:V6253" si="694">IF($C6253&lt;&gt;"",IF($C6253+$G6253+M$5435&gt;0,$C6253+$G6253+M$5435,""),IF($G6253-$C6252+M$5435&gt;0,$G6253-$C6252+M$5435,""))</f>
        <v/>
      </c>
      <c r="N6253" s="93">
        <f t="shared" si="694"/>
        <v>4.9</v>
      </c>
      <c r="O6253" s="93" t="str">
        <f t="shared" si="694"/>
        <v/>
      </c>
      <c r="P6253" s="93">
        <f t="shared" si="694"/>
        <v>4.3</v>
      </c>
      <c r="Q6253" s="93">
        <f t="shared" si="694"/>
        <v>4.2</v>
      </c>
      <c r="R6253" s="93" t="str">
        <f t="shared" si="694"/>
        <v/>
      </c>
      <c r="S6253" s="93" t="str">
        <f t="shared" si="694"/>
        <v/>
      </c>
      <c r="T6253" s="93">
        <f t="shared" si="694"/>
        <v>0.6</v>
      </c>
      <c r="U6253" s="93" t="str">
        <f t="shared" si="694"/>
        <v/>
      </c>
      <c r="V6253" s="93" t="str">
        <f t="shared" si="694"/>
        <v/>
      </c>
      <c r="W6253" s="93" t="str">
        <f>if(or(B6253="CBU",B6253="CHIC",B6253="DXST",B6253="GCU",B6253="NMSU",B6253="PORT",B6253="SEA",B6253="TAR",B6253="UTRGV",B6253="UVU"),K6253,if(or(B6253="CAM",B6253="CHSO",B6253="GWEB",B6253="HAMP",B6253="HP",B6253="LONG",B6253="PRES",B6253="RAD",B6253="SCUP",B6253="UNCA",B6253="WIN",B6253="BELL",B6253="FGCU",B6253="JAX",B6253="KENN",B6253="LIB",B6253="LIP",B6253="STET",B6253="UNA",B6253="UNF",B6253="APP",B6253="ARST",B6253="CCAR",B6253="GAST",B6253="GASO",B6253="TROY",B6253="TXST",B6253="UALR",B6253="ULL",B6253="ULM",B6253="USA",B6253="UTA"),K6252,""))</f>
        <v/>
      </c>
    </row>
    <row r="6254" hidden="1">
      <c r="A6254" s="98">
        <v>44240.0</v>
      </c>
      <c r="B6254" s="102" t="s">
        <v>305</v>
      </c>
      <c r="C6254" s="11">
        <v>6.5</v>
      </c>
      <c r="D6254" s="103">
        <v>0.725</v>
      </c>
      <c r="E6254" s="10">
        <v>28.9</v>
      </c>
      <c r="F6254" s="11"/>
      <c r="G6254" s="4">
        <v>-4.5</v>
      </c>
      <c r="H6254" s="5">
        <v>-205.0</v>
      </c>
      <c r="I6254" s="12">
        <f>if(H6254&lt;0,-H6254/(-H6254+100),100/(H6254+100))/(if(H6254&lt;0,-H6254/(-H6254+100),100/(H6254+100))+if(H6255&lt;0,-H6255/(-H6255+100),100/(H6255+100)))</f>
        <v>0.6447291788</v>
      </c>
      <c r="J6254" s="5">
        <v>58.0</v>
      </c>
      <c r="K6254" s="14">
        <f>IF(C6254&lt;&gt;"",IF(C6254+G6254&gt;0,C6254+G6254,""),IF(G6254-C6255&gt;0,G6254-C6255,""))</f>
        <v>2</v>
      </c>
      <c r="L6254" s="15">
        <f>if(K6254&lt;&gt;"",if(J6255-J6254&lt;G6254,1,if(G6254=J6255-J6254,"Push",0)),"")</f>
        <v>0</v>
      </c>
      <c r="M6254" s="93">
        <f t="shared" ref="M6254:V6254" si="695">IF($C6254&lt;&gt;"",IF($C6254+$G6254-M$5435&gt;0,$C6254+$G6254-M$5435,""),IF($G6254-$C6255-M$5435&gt;0,$G6254-$C6255-M$5435,""))</f>
        <v>5.5</v>
      </c>
      <c r="N6254" s="93" t="str">
        <f t="shared" si="695"/>
        <v/>
      </c>
      <c r="O6254" s="93">
        <f t="shared" si="695"/>
        <v>6.4</v>
      </c>
      <c r="P6254" s="93" t="str">
        <f t="shared" si="695"/>
        <v/>
      </c>
      <c r="Q6254" s="93" t="str">
        <f t="shared" si="695"/>
        <v/>
      </c>
      <c r="R6254" s="93">
        <f t="shared" si="695"/>
        <v>2.5</v>
      </c>
      <c r="S6254" s="93">
        <f t="shared" si="695"/>
        <v>2.9</v>
      </c>
      <c r="T6254" s="93">
        <f t="shared" si="695"/>
        <v>1.4</v>
      </c>
      <c r="U6254" s="93">
        <f t="shared" si="695"/>
        <v>2.1</v>
      </c>
      <c r="V6254" s="93">
        <f t="shared" si="695"/>
        <v>4.6</v>
      </c>
      <c r="W6254" s="93" t="str">
        <f>if(or(B6254="CBU",B6254="CHIC",B6254="DXST",B6254="GCU",B6254="NMSU",B6254="PORT",B6254="SEA",B6254="TAR",B6254="UTRGV",B6254="UVU"),K6254,if(or(B6254="CAM",B6254="CHSO",B6254="GWEB",B6254="HAMP",B6254="HP",B6254="LONG",B6254="PRES",B6254="RAD",B6254="SCUP",B6254="UNCA",B6254="WIN",B6254="BELL",B6254="FGCU",B6254="JAX",B6254="KENN",B6254="LIB",B6254="LIP",B6254="STET",B6254="UNA",B6254="UNF",B6254="APP",B6254="ARST",B6254="CCAR",B6254="GAST",B6254="GASO",B6254="TROY",B6254="TXST",B6254="UALR",B6254="ULL",B6254="ULM",B6254="USA",B6254="UTA"),K6255,""))</f>
        <v/>
      </c>
    </row>
    <row r="6255" hidden="1">
      <c r="B6255" s="97" t="s">
        <v>468</v>
      </c>
      <c r="C6255" s="22"/>
      <c r="D6255" s="22"/>
      <c r="F6255" s="22"/>
      <c r="G6255" s="4">
        <v>4.5</v>
      </c>
      <c r="H6255" s="5">
        <v>170.0</v>
      </c>
      <c r="I6255" s="12">
        <f>if(H6255&lt;0,-H6255/(-H6255+100),100/(H6255+100))/(if(H6255&lt;0,-H6255/(-H6255+100),100/(H6255+100))+if(H6254&lt;0,-H6254/(-H6254+100),100/(H6254+100)))</f>
        <v>0.3552708212</v>
      </c>
      <c r="J6255" s="5">
        <v>72.0</v>
      </c>
      <c r="K6255" s="23" t="str">
        <f>IF(C6255&lt;&gt;"",IF(C6255+G6255&gt;0,C6255+G6255,""),IF(G6255-C6254&gt;0,G6255-C6254,""))</f>
        <v/>
      </c>
      <c r="L6255" s="15" t="str">
        <f>if(K6255&lt;&gt;"",if(J6254-J6255&lt;G6255,1,if(G6255=J6254-J6255,"Push",0)),"")</f>
        <v/>
      </c>
      <c r="M6255" s="93" t="str">
        <f t="shared" ref="M6255:V6255" si="696">IF($C6255&lt;&gt;"",IF($C6255+$G6255+M$5435&gt;0,$C6255+$G6255+M$5435,""),IF($G6255-$C6254+M$5435&gt;0,$G6255-$C6254+M$5435,""))</f>
        <v/>
      </c>
      <c r="N6255" s="93">
        <f t="shared" si="696"/>
        <v>2.9</v>
      </c>
      <c r="O6255" s="93" t="str">
        <f t="shared" si="696"/>
        <v/>
      </c>
      <c r="P6255" s="93">
        <f t="shared" si="696"/>
        <v>2.3</v>
      </c>
      <c r="Q6255" s="93">
        <f t="shared" si="696"/>
        <v>2.2</v>
      </c>
      <c r="R6255" s="93" t="str">
        <f t="shared" si="696"/>
        <v/>
      </c>
      <c r="S6255" s="93" t="str">
        <f t="shared" si="696"/>
        <v/>
      </c>
      <c r="T6255" s="93" t="str">
        <f t="shared" si="696"/>
        <v/>
      </c>
      <c r="U6255" s="93" t="str">
        <f t="shared" si="696"/>
        <v/>
      </c>
      <c r="V6255" s="93" t="str">
        <f t="shared" si="696"/>
        <v/>
      </c>
      <c r="W6255" s="93" t="str">
        <f>if(or(B6255="CBU",B6255="CHIC",B6255="DXST",B6255="GCU",B6255="NMSU",B6255="PORT",B6255="SEA",B6255="TAR",B6255="UTRGV",B6255="UVU"),K6255,if(or(B6255="CAM",B6255="CHSO",B6255="GWEB",B6255="HAMP",B6255="HP",B6255="LONG",B6255="PRES",B6255="RAD",B6255="SCUP",B6255="UNCA",B6255="WIN",B6255="BELL",B6255="FGCU",B6255="JAX",B6255="KENN",B6255="LIB",B6255="LIP",B6255="STET",B6255="UNA",B6255="UNF",B6255="APP",B6255="ARST",B6255="CCAR",B6255="GAST",B6255="GASO",B6255="TROY",B6255="TXST",B6255="UALR",B6255="ULL",B6255="ULM",B6255="USA",B6255="UTA"),K6254,""))</f>
        <v/>
      </c>
    </row>
    <row r="6256" hidden="1">
      <c r="A6256" s="98">
        <v>44240.0</v>
      </c>
      <c r="B6256" s="102" t="s">
        <v>135</v>
      </c>
      <c r="C6256" s="11">
        <v>18.5</v>
      </c>
      <c r="D6256" s="103">
        <v>0.935</v>
      </c>
      <c r="E6256" s="10">
        <v>17.5</v>
      </c>
      <c r="F6256" s="11"/>
      <c r="G6256" s="4">
        <v>-13.5</v>
      </c>
      <c r="H6256" s="5">
        <v>-1250.0</v>
      </c>
      <c r="I6256" s="12">
        <f>if(H6256&lt;0,-H6256/(-H6256+100),100/(H6256+100))/(if(H6256&lt;0,-H6256/(-H6256+100),100/(H6256+100))+if(H6257&lt;0,-H6257/(-H6257+100),100/(H6257+100)))</f>
        <v>0.8810572687</v>
      </c>
      <c r="J6256" s="5">
        <v>70.0</v>
      </c>
      <c r="K6256" s="14">
        <f>IF(C6256&lt;&gt;"",IF(C6256+G6256&gt;0,C6256+G6256,""),IF(G6256-C6257&gt;0,G6256-C6257,""))</f>
        <v>5</v>
      </c>
      <c r="L6256" s="15">
        <f>if(K6256&lt;&gt;"",if(J6257-J6256&lt;G6256,1,if(G6256=J6257-J6256,"Push",0)),"")</f>
        <v>1</v>
      </c>
      <c r="M6256" s="93">
        <f t="shared" ref="M6256:V6256" si="697">IF($C6256&lt;&gt;"",IF($C6256+$G6256-M$5435&gt;0,$C6256+$G6256-M$5435,""),IF($G6256-$C6257-M$5435&gt;0,$G6256-$C6257-M$5435,""))</f>
        <v>8.5</v>
      </c>
      <c r="N6256" s="93">
        <f t="shared" si="697"/>
        <v>0.1</v>
      </c>
      <c r="O6256" s="93">
        <f t="shared" si="697"/>
        <v>9.4</v>
      </c>
      <c r="P6256" s="93">
        <f t="shared" si="697"/>
        <v>0.7</v>
      </c>
      <c r="Q6256" s="93">
        <f t="shared" si="697"/>
        <v>0.8</v>
      </c>
      <c r="R6256" s="93">
        <f t="shared" si="697"/>
        <v>5.5</v>
      </c>
      <c r="S6256" s="93">
        <f t="shared" si="697"/>
        <v>5.9</v>
      </c>
      <c r="T6256" s="93">
        <f t="shared" si="697"/>
        <v>4.4</v>
      </c>
      <c r="U6256" s="93">
        <f t="shared" si="697"/>
        <v>5.1</v>
      </c>
      <c r="V6256" s="93">
        <f t="shared" si="697"/>
        <v>7.6</v>
      </c>
      <c r="W6256" s="93" t="str">
        <f>if(or(B6256="CBU",B6256="CHIC",B6256="DXST",B6256="GCU",B6256="NMSU",B6256="PORT",B6256="SEA",B6256="TAR",B6256="UTRGV",B6256="UVU"),K6256,if(or(B6256="CAM",B6256="CHSO",B6256="GWEB",B6256="HAMP",B6256="HP",B6256="LONG",B6256="PRES",B6256="RAD",B6256="SCUP",B6256="UNCA",B6256="WIN",B6256="BELL",B6256="FGCU",B6256="JAX",B6256="KENN",B6256="LIB",B6256="LIP",B6256="STET",B6256="UNA",B6256="UNF",B6256="APP",B6256="ARST",B6256="CCAR",B6256="GAST",B6256="GASO",B6256="TROY",B6256="TXST",B6256="UALR",B6256="ULL",B6256="ULM",B6256="USA",B6256="UTA"),K6257,""))</f>
        <v/>
      </c>
    </row>
    <row r="6257" hidden="1">
      <c r="B6257" s="97" t="s">
        <v>175</v>
      </c>
      <c r="C6257" s="22"/>
      <c r="D6257" s="22"/>
      <c r="F6257" s="22"/>
      <c r="G6257" s="4">
        <v>13.5</v>
      </c>
      <c r="H6257" s="5">
        <v>700.0</v>
      </c>
      <c r="I6257" s="12">
        <f>if(H6257&lt;0,-H6257/(-H6257+100),100/(H6257+100))/(if(H6257&lt;0,-H6257/(-H6257+100),100/(H6257+100))+if(H6256&lt;0,-H6256/(-H6256+100),100/(H6256+100)))</f>
        <v>0.1189427313</v>
      </c>
      <c r="J6257" s="5">
        <v>56.0</v>
      </c>
      <c r="K6257" s="23" t="str">
        <f>IF(C6257&lt;&gt;"",IF(C6257+G6257&gt;0,C6257+G6257,""),IF(G6257-C6256&gt;0,G6257-C6256,""))</f>
        <v/>
      </c>
      <c r="L6257" s="15" t="str">
        <f>if(K6257&lt;&gt;"",if(J6256-J6257&lt;G6257,1,if(G6257=J6256-J6257,"Push",0)),"")</f>
        <v/>
      </c>
      <c r="M6257" s="93" t="str">
        <f t="shared" ref="M6257:V6257" si="698">IF($C6257&lt;&gt;"",IF($C6257+$G6257+M$5435&gt;0,$C6257+$G6257+M$5435,""),IF($G6257-$C6256+M$5435&gt;0,$G6257-$C6256+M$5435,""))</f>
        <v/>
      </c>
      <c r="N6257" s="93" t="str">
        <f t="shared" si="698"/>
        <v/>
      </c>
      <c r="O6257" s="93" t="str">
        <f t="shared" si="698"/>
        <v/>
      </c>
      <c r="P6257" s="93" t="str">
        <f t="shared" si="698"/>
        <v/>
      </c>
      <c r="Q6257" s="93" t="str">
        <f t="shared" si="698"/>
        <v/>
      </c>
      <c r="R6257" s="93" t="str">
        <f t="shared" si="698"/>
        <v/>
      </c>
      <c r="S6257" s="93" t="str">
        <f t="shared" si="698"/>
        <v/>
      </c>
      <c r="T6257" s="93" t="str">
        <f t="shared" si="698"/>
        <v/>
      </c>
      <c r="U6257" s="93" t="str">
        <f t="shared" si="698"/>
        <v/>
      </c>
      <c r="V6257" s="93" t="str">
        <f t="shared" si="698"/>
        <v/>
      </c>
      <c r="W6257" s="93" t="str">
        <f>if(or(B6257="CBU",B6257="CHIC",B6257="DXST",B6257="GCU",B6257="NMSU",B6257="PORT",B6257="SEA",B6257="TAR",B6257="UTRGV",B6257="UVU"),K6257,if(or(B6257="CAM",B6257="CHSO",B6257="GWEB",B6257="HAMP",B6257="HP",B6257="LONG",B6257="PRES",B6257="RAD",B6257="SCUP",B6257="UNCA",B6257="WIN",B6257="BELL",B6257="FGCU",B6257="JAX",B6257="KENN",B6257="LIB",B6257="LIP",B6257="STET",B6257="UNA",B6257="UNF",B6257="APP",B6257="ARST",B6257="CCAR",B6257="GAST",B6257="GASO",B6257="TROY",B6257="TXST",B6257="UALR",B6257="ULL",B6257="ULM",B6257="USA",B6257="UTA"),K6256,""))</f>
        <v/>
      </c>
    </row>
    <row r="6258" hidden="1">
      <c r="A6258" s="98">
        <v>44240.0</v>
      </c>
      <c r="B6258" s="102" t="s">
        <v>34</v>
      </c>
      <c r="C6258" s="11"/>
      <c r="D6258" s="11"/>
      <c r="E6258" s="10">
        <v>83.0</v>
      </c>
      <c r="F6258" s="11"/>
      <c r="G6258" s="4">
        <v>6.0</v>
      </c>
      <c r="H6258" s="5">
        <v>215.0</v>
      </c>
      <c r="I6258" s="12">
        <f>if(H6258&lt;0,-H6258/(-H6258+100),100/(H6258+100))/(if(H6258&lt;0,-H6258/(-H6258+100),100/(H6258+100))+if(H6259&lt;0,-H6259/(-H6259+100),100/(H6259+100)))</f>
        <v>0.3042300479</v>
      </c>
      <c r="J6258" s="5">
        <v>48.0</v>
      </c>
      <c r="K6258" s="14" t="str">
        <f>IF(C6258&lt;&gt;"",IF(C6258+G6258&gt;0,C6258+G6258,""),IF(G6258-C6259&gt;0,G6258-C6259,""))</f>
        <v/>
      </c>
      <c r="L6258" s="15" t="str">
        <f>if(K6258&lt;&gt;"",if(J6259-J6258&lt;G6258,1,if(G6258=J6259-J6258,"Push",0)),"")</f>
        <v/>
      </c>
      <c r="M6258" s="93">
        <f t="shared" ref="M6258:V6258" si="699">IF($C6258&lt;&gt;"",IF($C6258+$G6258-M$5435&gt;0,$C6258+$G6258-M$5435,""),IF($G6258-$C6259-M$5435&gt;0,$G6258-$C6259-M$5435,""))</f>
        <v>1.3</v>
      </c>
      <c r="N6258" s="93" t="str">
        <f t="shared" si="699"/>
        <v/>
      </c>
      <c r="O6258" s="93">
        <f t="shared" si="699"/>
        <v>2.2</v>
      </c>
      <c r="P6258" s="93" t="str">
        <f t="shared" si="699"/>
        <v/>
      </c>
      <c r="Q6258" s="93" t="str">
        <f t="shared" si="699"/>
        <v/>
      </c>
      <c r="R6258" s="93" t="str">
        <f t="shared" si="699"/>
        <v/>
      </c>
      <c r="S6258" s="93" t="str">
        <f t="shared" si="699"/>
        <v/>
      </c>
      <c r="T6258" s="93" t="str">
        <f t="shared" si="699"/>
        <v/>
      </c>
      <c r="U6258" s="93" t="str">
        <f t="shared" si="699"/>
        <v/>
      </c>
      <c r="V6258" s="93">
        <f t="shared" si="699"/>
        <v>0.4</v>
      </c>
      <c r="W6258" s="93" t="str">
        <f>if(or(B6258="CBU",B6258="CHIC",B6258="DXST",B6258="GCU",B6258="NMSU",B6258="PORT",B6258="SEA",B6258="TAR",B6258="UTRGV",B6258="UVU"),K6258,if(or(B6258="CAM",B6258="CHSO",B6258="GWEB",B6258="HAMP",B6258="HP",B6258="LONG",B6258="PRES",B6258="RAD",B6258="SCUP",B6258="UNCA",B6258="WIN",B6258="BELL",B6258="FGCU",B6258="JAX",B6258="KENN",B6258="LIB",B6258="LIP",B6258="STET",B6258="UNA",B6258="UNF",B6258="APP",B6258="ARST",B6258="CCAR",B6258="GAST",B6258="GASO",B6258="TROY",B6258="TXST",B6258="UALR",B6258="ULL",B6258="ULM",B6258="USA",B6258="UTA"),K6259,""))</f>
        <v/>
      </c>
    </row>
    <row r="6259" hidden="1">
      <c r="B6259" s="97" t="s">
        <v>36</v>
      </c>
      <c r="C6259" s="22">
        <v>8.2</v>
      </c>
      <c r="D6259" s="101">
        <v>0.797</v>
      </c>
      <c r="F6259" s="22"/>
      <c r="G6259" s="4">
        <v>-6.0</v>
      </c>
      <c r="H6259" s="5">
        <v>-265.0</v>
      </c>
      <c r="I6259" s="12">
        <f>if(H6259&lt;0,-H6259/(-H6259+100),100/(H6259+100))/(if(H6259&lt;0,-H6259/(-H6259+100),100/(H6259+100))+if(H6258&lt;0,-H6258/(-H6258+100),100/(H6258+100)))</f>
        <v>0.6957699521</v>
      </c>
      <c r="J6259" s="5">
        <v>60.0</v>
      </c>
      <c r="K6259" s="23">
        <f>IF(C6259&lt;&gt;"",IF(C6259+G6259&gt;0,C6259+G6259,""),IF(G6259-C6258&gt;0,G6259-C6258,""))</f>
        <v>2.2</v>
      </c>
      <c r="L6259" s="15">
        <f>if(K6259&lt;&gt;"",if(J6258-J6259&lt;G6259,1,if(G6259=J6258-J6259,"Push",0)),"")</f>
        <v>1</v>
      </c>
      <c r="M6259" s="93" t="str">
        <f t="shared" ref="M6259:V6259" si="700">IF($C6259&lt;&gt;"",IF($C6259+$G6259+M$5435&gt;0,$C6259+$G6259+M$5435,""),IF($G6259-$C6258+M$5435&gt;0,$G6259-$C6258+M$5435,""))</f>
        <v/>
      </c>
      <c r="N6259" s="93">
        <f t="shared" si="700"/>
        <v>7.1</v>
      </c>
      <c r="O6259" s="93" t="str">
        <f t="shared" si="700"/>
        <v/>
      </c>
      <c r="P6259" s="93">
        <f t="shared" si="700"/>
        <v>6.5</v>
      </c>
      <c r="Q6259" s="93">
        <f t="shared" si="700"/>
        <v>6.4</v>
      </c>
      <c r="R6259" s="93">
        <f t="shared" si="700"/>
        <v>1.7</v>
      </c>
      <c r="S6259" s="93">
        <f t="shared" si="700"/>
        <v>1.3</v>
      </c>
      <c r="T6259" s="93">
        <f t="shared" si="700"/>
        <v>2.8</v>
      </c>
      <c r="U6259" s="93">
        <f t="shared" si="700"/>
        <v>2.1</v>
      </c>
      <c r="V6259" s="93" t="str">
        <f t="shared" si="700"/>
        <v/>
      </c>
      <c r="W6259" s="93" t="str">
        <f>if(or(B6259="CBU",B6259="CHIC",B6259="DXST",B6259="GCU",B6259="NMSU",B6259="PORT",B6259="SEA",B6259="TAR",B6259="UTRGV",B6259="UVU"),K6259,if(or(B6259="CAM",B6259="CHSO",B6259="GWEB",B6259="HAMP",B6259="HP",B6259="LONG",B6259="PRES",B6259="RAD",B6259="SCUP",B6259="UNCA",B6259="WIN",B6259="BELL",B6259="FGCU",B6259="JAX",B6259="KENN",B6259="LIB",B6259="LIP",B6259="STET",B6259="UNA",B6259="UNF",B6259="APP",B6259="ARST",B6259="CCAR",B6259="GAST",B6259="GASO",B6259="TROY",B6259="TXST",B6259="UALR",B6259="ULL",B6259="ULM",B6259="USA",B6259="UTA"),K6258,""))</f>
        <v/>
      </c>
    </row>
    <row r="6260" hidden="1">
      <c r="A6260" s="98">
        <v>44240.0</v>
      </c>
      <c r="B6260" s="102" t="s">
        <v>399</v>
      </c>
      <c r="C6260" s="11">
        <v>2.3</v>
      </c>
      <c r="D6260" s="103">
        <v>0.583</v>
      </c>
      <c r="E6260" s="10">
        <v>81.1</v>
      </c>
      <c r="F6260" s="11"/>
      <c r="G6260" s="4">
        <v>-1.5</v>
      </c>
      <c r="H6260" s="5">
        <v>-124.0</v>
      </c>
      <c r="I6260" s="12">
        <f>if(H6260&lt;0,-H6260/(-H6260+100),100/(H6260+100))/(if(H6260&lt;0,-H6260/(-H6260+100),100/(H6260+100))+if(H6261&lt;0,-H6261/(-H6261+100),100/(H6261+100)))</f>
        <v>0.53035894</v>
      </c>
      <c r="J6260" s="5">
        <v>81.0</v>
      </c>
      <c r="K6260" s="14">
        <f>IF(C6260&lt;&gt;"",IF(C6260+G6260&gt;0,C6260+G6260,""),IF(G6260-C6261&gt;0,G6260-C6261,""))</f>
        <v>0.8</v>
      </c>
      <c r="L6260" s="15">
        <f>if(K6260&lt;&gt;"",if(J6261-J6260&lt;G6260,1,if(G6260=J6261-J6260,"Push",0)),"")</f>
        <v>1</v>
      </c>
      <c r="M6260" s="93">
        <f t="shared" ref="M6260:V6260" si="701">IF($C6260&lt;&gt;"",IF($C6260+$G6260-M$5435&gt;0,$C6260+$G6260-M$5435,""),IF($G6260-$C6261-M$5435&gt;0,$G6260-$C6261-M$5435,""))</f>
        <v>4.3</v>
      </c>
      <c r="N6260" s="93" t="str">
        <f t="shared" si="701"/>
        <v/>
      </c>
      <c r="O6260" s="93">
        <f t="shared" si="701"/>
        <v>5.2</v>
      </c>
      <c r="P6260" s="93" t="str">
        <f t="shared" si="701"/>
        <v/>
      </c>
      <c r="Q6260" s="93" t="str">
        <f t="shared" si="701"/>
        <v/>
      </c>
      <c r="R6260" s="93">
        <f t="shared" si="701"/>
        <v>1.3</v>
      </c>
      <c r="S6260" s="93">
        <f t="shared" si="701"/>
        <v>1.7</v>
      </c>
      <c r="T6260" s="93">
        <f t="shared" si="701"/>
        <v>0.2</v>
      </c>
      <c r="U6260" s="93">
        <f t="shared" si="701"/>
        <v>0.9</v>
      </c>
      <c r="V6260" s="93">
        <f t="shared" si="701"/>
        <v>3.4</v>
      </c>
      <c r="W6260" s="93" t="str">
        <f>if(or(B6260="CBU",B6260="CHIC",B6260="DXST",B6260="GCU",B6260="NMSU",B6260="PORT",B6260="SEA",B6260="TAR",B6260="UTRGV",B6260="UVU"),K6260,if(or(B6260="CAM",B6260="CHSO",B6260="GWEB",B6260="HAMP",B6260="HP",B6260="LONG",B6260="PRES",B6260="RAD",B6260="SCUP",B6260="UNCA",B6260="WIN",B6260="BELL",B6260="FGCU",B6260="JAX",B6260="KENN",B6260="LIB",B6260="LIP",B6260="STET",B6260="UNA",B6260="UNF",B6260="APP",B6260="ARST",B6260="CCAR",B6260="GAST",B6260="GASO",B6260="TROY",B6260="TXST",B6260="UALR",B6260="ULL",B6260="ULM",B6260="USA",B6260="UTA"),K6261,""))</f>
        <v/>
      </c>
    </row>
    <row r="6261" hidden="1">
      <c r="B6261" s="97" t="s">
        <v>274</v>
      </c>
      <c r="C6261" s="22"/>
      <c r="D6261" s="22"/>
      <c r="F6261" s="22"/>
      <c r="G6261" s="4">
        <v>1.5</v>
      </c>
      <c r="H6261" s="5">
        <v>104.0</v>
      </c>
      <c r="I6261" s="12">
        <f>if(H6261&lt;0,-H6261/(-H6261+100),100/(H6261+100))/(if(H6261&lt;0,-H6261/(-H6261+100),100/(H6261+100))+if(H6260&lt;0,-H6260/(-H6260+100),100/(H6260+100)))</f>
        <v>0.46964106</v>
      </c>
      <c r="J6261" s="5">
        <v>74.0</v>
      </c>
      <c r="K6261" s="23" t="str">
        <f>IF(C6261&lt;&gt;"",IF(C6261+G6261&gt;0,C6261+G6261,""),IF(G6261-C6260&gt;0,G6261-C6260,""))</f>
        <v/>
      </c>
      <c r="L6261" s="15" t="str">
        <f>if(K6261&lt;&gt;"",if(J6260-J6261&lt;G6261,1,if(G6261=J6260-J6261,"Push",0)),"")</f>
        <v/>
      </c>
      <c r="M6261" s="93" t="str">
        <f t="shared" ref="M6261:V6261" si="702">IF($C6261&lt;&gt;"",IF($C6261+$G6261+M$5435&gt;0,$C6261+$G6261+M$5435,""),IF($G6261-$C6260+M$5435&gt;0,$G6261-$C6260+M$5435,""))</f>
        <v/>
      </c>
      <c r="N6261" s="93">
        <f t="shared" si="702"/>
        <v>4.1</v>
      </c>
      <c r="O6261" s="93" t="str">
        <f t="shared" si="702"/>
        <v/>
      </c>
      <c r="P6261" s="93">
        <f t="shared" si="702"/>
        <v>3.5</v>
      </c>
      <c r="Q6261" s="93">
        <f t="shared" si="702"/>
        <v>3.4</v>
      </c>
      <c r="R6261" s="93" t="str">
        <f t="shared" si="702"/>
        <v/>
      </c>
      <c r="S6261" s="93" t="str">
        <f t="shared" si="702"/>
        <v/>
      </c>
      <c r="T6261" s="93" t="str">
        <f t="shared" si="702"/>
        <v/>
      </c>
      <c r="U6261" s="93" t="str">
        <f t="shared" si="702"/>
        <v/>
      </c>
      <c r="V6261" s="93" t="str">
        <f t="shared" si="702"/>
        <v/>
      </c>
      <c r="W6261" s="93" t="str">
        <f>if(or(B6261="CBU",B6261="CHIC",B6261="DXST",B6261="GCU",B6261="NMSU",B6261="PORT",B6261="SEA",B6261="TAR",B6261="UTRGV",B6261="UVU"),K6261,if(or(B6261="CAM",B6261="CHSO",B6261="GWEB",B6261="HAMP",B6261="HP",B6261="LONG",B6261="PRES",B6261="RAD",B6261="SCUP",B6261="UNCA",B6261="WIN",B6261="BELL",B6261="FGCU",B6261="JAX",B6261="KENN",B6261="LIB",B6261="LIP",B6261="STET",B6261="UNA",B6261="UNF",B6261="APP",B6261="ARST",B6261="CCAR",B6261="GAST",B6261="GASO",B6261="TROY",B6261="TXST",B6261="UALR",B6261="ULL",B6261="ULM",B6261="USA",B6261="UTA"),K6260,""))</f>
        <v/>
      </c>
    </row>
    <row r="6262" hidden="1">
      <c r="A6262" s="98">
        <v>44240.0</v>
      </c>
      <c r="B6262" s="102" t="s">
        <v>230</v>
      </c>
      <c r="C6262" s="11">
        <v>17.5</v>
      </c>
      <c r="D6262" s="103">
        <v>0.921</v>
      </c>
      <c r="E6262" s="10">
        <v>74.7</v>
      </c>
      <c r="F6262" s="11"/>
      <c r="G6262" s="4">
        <v>-16.5</v>
      </c>
      <c r="H6262" s="5">
        <v>-2000.0</v>
      </c>
      <c r="I6262" s="12">
        <f>if(H6262&lt;0,-H6262/(-H6262+100),100/(H6262+100))/(if(H6262&lt;0,-H6262/(-H6262+100),100/(H6262+100))+if(H6263&lt;0,-H6263/(-H6263+100),100/(H6263+100)))</f>
        <v>0.9163346614</v>
      </c>
      <c r="J6262" s="5">
        <v>100.0</v>
      </c>
      <c r="K6262" s="14">
        <f>IF(C6262&lt;&gt;"",IF(C6262+G6262&gt;0,C6262+G6262,""),IF(G6262-C6263&gt;0,G6262-C6263,""))</f>
        <v>1</v>
      </c>
      <c r="L6262" s="15">
        <f>if(K6262&lt;&gt;"",if(J6263-J6262&lt;G6262,1,if(G6262=J6263-J6262,"Push",0)),"")</f>
        <v>1</v>
      </c>
      <c r="M6262" s="93">
        <f t="shared" ref="M6262:V6262" si="703">IF($C6262&lt;&gt;"",IF($C6262+$G6262-M$5435&gt;0,$C6262+$G6262-M$5435,""),IF($G6262-$C6263-M$5435&gt;0,$G6262-$C6263-M$5435,""))</f>
        <v>4.5</v>
      </c>
      <c r="N6262" s="93" t="str">
        <f t="shared" si="703"/>
        <v/>
      </c>
      <c r="O6262" s="93">
        <f t="shared" si="703"/>
        <v>5.4</v>
      </c>
      <c r="P6262" s="93" t="str">
        <f t="shared" si="703"/>
        <v/>
      </c>
      <c r="Q6262" s="93" t="str">
        <f t="shared" si="703"/>
        <v/>
      </c>
      <c r="R6262" s="93">
        <f t="shared" si="703"/>
        <v>1.5</v>
      </c>
      <c r="S6262" s="93">
        <f t="shared" si="703"/>
        <v>1.9</v>
      </c>
      <c r="T6262" s="93">
        <f t="shared" si="703"/>
        <v>0.4</v>
      </c>
      <c r="U6262" s="93">
        <f t="shared" si="703"/>
        <v>1.1</v>
      </c>
      <c r="V6262" s="93">
        <f t="shared" si="703"/>
        <v>3.6</v>
      </c>
      <c r="W6262" s="93" t="str">
        <f>if(or(B6262="CBU",B6262="CHIC",B6262="DXST",B6262="GCU",B6262="NMSU",B6262="PORT",B6262="SEA",B6262="TAR",B6262="UTRGV",B6262="UVU"),K6262,if(or(B6262="CAM",B6262="CHSO",B6262="GWEB",B6262="HAMP",B6262="HP",B6262="LONG",B6262="PRES",B6262="RAD",B6262="SCUP",B6262="UNCA",B6262="WIN",B6262="BELL",B6262="FGCU",B6262="JAX",B6262="KENN",B6262="LIB",B6262="LIP",B6262="STET",B6262="UNA",B6262="UNF",B6262="APP",B6262="ARST",B6262="CCAR",B6262="GAST",B6262="GASO",B6262="TROY",B6262="TXST",B6262="UALR",B6262="ULL",B6262="ULM",B6262="USA",B6262="UTA"),K6263,""))</f>
        <v/>
      </c>
    </row>
    <row r="6263" hidden="1">
      <c r="B6263" s="97" t="s">
        <v>41</v>
      </c>
      <c r="C6263" s="22"/>
      <c r="D6263" s="22"/>
      <c r="F6263" s="22"/>
      <c r="G6263" s="4">
        <v>16.5</v>
      </c>
      <c r="H6263" s="5">
        <v>1050.0</v>
      </c>
      <c r="I6263" s="12">
        <f>if(H6263&lt;0,-H6263/(-H6263+100),100/(H6263+100))/(if(H6263&lt;0,-H6263/(-H6263+100),100/(H6263+100))+if(H6262&lt;0,-H6262/(-H6262+100),100/(H6262+100)))</f>
        <v>0.08366533865</v>
      </c>
      <c r="J6263" s="5">
        <v>61.0</v>
      </c>
      <c r="K6263" s="23" t="str">
        <f>IF(C6263&lt;&gt;"",IF(C6263+G6263&gt;0,C6263+G6263,""),IF(G6263-C6262&gt;0,G6263-C6262,""))</f>
        <v/>
      </c>
      <c r="L6263" s="15" t="str">
        <f>if(K6263&lt;&gt;"",if(J6262-J6263&lt;G6263,1,if(G6263=J6262-J6263,"Push",0)),"")</f>
        <v/>
      </c>
      <c r="M6263" s="93" t="str">
        <f t="shared" ref="M6263:V6263" si="704">IF($C6263&lt;&gt;"",IF($C6263+$G6263+M$5435&gt;0,$C6263+$G6263+M$5435,""),IF($G6263-$C6262+M$5435&gt;0,$G6263-$C6262+M$5435,""))</f>
        <v/>
      </c>
      <c r="N6263" s="93">
        <f t="shared" si="704"/>
        <v>3.9</v>
      </c>
      <c r="O6263" s="93" t="str">
        <f t="shared" si="704"/>
        <v/>
      </c>
      <c r="P6263" s="93">
        <f t="shared" si="704"/>
        <v>3.3</v>
      </c>
      <c r="Q6263" s="93">
        <f t="shared" si="704"/>
        <v>3.2</v>
      </c>
      <c r="R6263" s="93" t="str">
        <f t="shared" si="704"/>
        <v/>
      </c>
      <c r="S6263" s="93" t="str">
        <f t="shared" si="704"/>
        <v/>
      </c>
      <c r="T6263" s="93" t="str">
        <f t="shared" si="704"/>
        <v/>
      </c>
      <c r="U6263" s="93" t="str">
        <f t="shared" si="704"/>
        <v/>
      </c>
      <c r="V6263" s="93" t="str">
        <f t="shared" si="704"/>
        <v/>
      </c>
      <c r="W6263" s="93" t="str">
        <f>if(or(B6263="CBU",B6263="CHIC",B6263="DXST",B6263="GCU",B6263="NMSU",B6263="PORT",B6263="SEA",B6263="TAR",B6263="UTRGV",B6263="UVU"),K6263,if(or(B6263="CAM",B6263="CHSO",B6263="GWEB",B6263="HAMP",B6263="HP",B6263="LONG",B6263="PRES",B6263="RAD",B6263="SCUP",B6263="UNCA",B6263="WIN",B6263="BELL",B6263="FGCU",B6263="JAX",B6263="KENN",B6263="LIB",B6263="LIP",B6263="STET",B6263="UNA",B6263="UNF",B6263="APP",B6263="ARST",B6263="CCAR",B6263="GAST",B6263="GASO",B6263="TROY",B6263="TXST",B6263="UALR",B6263="ULL",B6263="ULM",B6263="USA",B6263="UTA"),K6262,""))</f>
        <v/>
      </c>
    </row>
    <row r="6264" hidden="1">
      <c r="A6264" s="104">
        <v>44240.0</v>
      </c>
      <c r="B6264" s="105" t="s">
        <v>45</v>
      </c>
      <c r="C6264" s="30">
        <v>0.9</v>
      </c>
      <c r="D6264" s="108">
        <v>0.535</v>
      </c>
      <c r="E6264" s="29">
        <v>69.6</v>
      </c>
      <c r="F6264" s="30"/>
      <c r="G6264" s="68"/>
      <c r="H6264" s="31"/>
      <c r="I6264" s="32"/>
      <c r="J6264" s="41">
        <v>58.0</v>
      </c>
      <c r="K6264" s="34"/>
      <c r="L6264" s="35"/>
    </row>
    <row r="6265" hidden="1">
      <c r="B6265" s="106" t="s">
        <v>435</v>
      </c>
      <c r="C6265" s="39"/>
      <c r="D6265" s="39"/>
      <c r="F6265" s="39"/>
      <c r="G6265" s="68"/>
      <c r="H6265" s="31"/>
      <c r="I6265" s="32"/>
      <c r="J6265" s="41">
        <v>80.0</v>
      </c>
      <c r="K6265" s="40"/>
      <c r="L6265" s="35"/>
    </row>
    <row r="6266" hidden="1">
      <c r="A6266" s="98">
        <v>44240.0</v>
      </c>
      <c r="B6266" s="102" t="s">
        <v>266</v>
      </c>
      <c r="C6266" s="11"/>
      <c r="D6266" s="11"/>
      <c r="E6266" s="10">
        <v>53.7</v>
      </c>
      <c r="F6266" s="11"/>
      <c r="G6266" s="4">
        <v>10.0</v>
      </c>
      <c r="H6266" s="5">
        <v>420.0</v>
      </c>
      <c r="I6266" s="12">
        <f>if(H6266&lt;0,-H6266/(-H6266+100),100/(H6266+100))/(if(H6266&lt;0,-H6266/(-H6266+100),100/(H6266+100))+if(H6267&lt;0,-H6267/(-H6267+100),100/(H6267+100)))</f>
        <v>0.1836083023</v>
      </c>
      <c r="J6266" s="5">
        <v>66.0</v>
      </c>
      <c r="K6266" s="14" t="str">
        <f>IF(C6266&lt;&gt;"",IF(C6266+G6266&gt;0,C6266+G6266,""),IF(G6266-C6267&gt;0,G6266-C6267,""))</f>
        <v/>
      </c>
      <c r="L6266" s="15" t="str">
        <f>if(K6266&lt;&gt;"",if(J6267-J6266&lt;G6266,1,if(G6266=J6267-J6266,"Push",0)),"")</f>
        <v/>
      </c>
      <c r="M6266" s="93">
        <f t="shared" ref="M6266:V6266" si="705">IF($C6266&lt;&gt;"",IF($C6266+$G6266-M$5435&gt;0,$C6266+$G6266-M$5435,""),IF($G6266-$C6267-M$5435&gt;0,$G6266-$C6267-M$5435,""))</f>
        <v>1.1</v>
      </c>
      <c r="N6266" s="93" t="str">
        <f t="shared" si="705"/>
        <v/>
      </c>
      <c r="O6266" s="93">
        <f t="shared" si="705"/>
        <v>2</v>
      </c>
      <c r="P6266" s="93" t="str">
        <f t="shared" si="705"/>
        <v/>
      </c>
      <c r="Q6266" s="93" t="str">
        <f t="shared" si="705"/>
        <v/>
      </c>
      <c r="R6266" s="93" t="str">
        <f t="shared" si="705"/>
        <v/>
      </c>
      <c r="S6266" s="93" t="str">
        <f t="shared" si="705"/>
        <v/>
      </c>
      <c r="T6266" s="93" t="str">
        <f t="shared" si="705"/>
        <v/>
      </c>
      <c r="U6266" s="93" t="str">
        <f t="shared" si="705"/>
        <v/>
      </c>
      <c r="V6266" s="93">
        <f t="shared" si="705"/>
        <v>0.2</v>
      </c>
      <c r="W6266" s="93" t="str">
        <f>if(or(B6266="CBU",B6266="CHIC",B6266="DXST",B6266="GCU",B6266="NMSU",B6266="PORT",B6266="SEA",B6266="TAR",B6266="UTRGV",B6266="UVU"),K6266,if(or(B6266="CAM",B6266="CHSO",B6266="GWEB",B6266="HAMP",B6266="HP",B6266="LONG",B6266="PRES",B6266="RAD",B6266="SCUP",B6266="UNCA",B6266="WIN",B6266="BELL",B6266="FGCU",B6266="JAX",B6266="KENN",B6266="LIB",B6266="LIP",B6266="STET",B6266="UNA",B6266="UNF",B6266="APP",B6266="ARST",B6266="CCAR",B6266="GAST",B6266="GASO",B6266="TROY",B6266="TXST",B6266="UALR",B6266="ULL",B6266="ULM",B6266="USA",B6266="UTA"),K6267,""))</f>
        <v/>
      </c>
    </row>
    <row r="6267" hidden="1">
      <c r="B6267" s="97" t="s">
        <v>16</v>
      </c>
      <c r="C6267" s="22">
        <v>12.4</v>
      </c>
      <c r="D6267" s="101">
        <v>0.863</v>
      </c>
      <c r="F6267" s="22"/>
      <c r="G6267" s="4">
        <v>-10.0</v>
      </c>
      <c r="H6267" s="5">
        <v>-590.0</v>
      </c>
      <c r="I6267" s="12">
        <f>if(H6267&lt;0,-H6267/(-H6267+100),100/(H6267+100))/(if(H6267&lt;0,-H6267/(-H6267+100),100/(H6267+100))+if(H6266&lt;0,-H6266/(-H6266+100),100/(H6266+100)))</f>
        <v>0.8163916977</v>
      </c>
      <c r="J6267" s="5">
        <v>89.0</v>
      </c>
      <c r="K6267" s="23">
        <f>IF(C6267&lt;&gt;"",IF(C6267+G6267&gt;0,C6267+G6267,""),IF(G6267-C6266&gt;0,G6267-C6266,""))</f>
        <v>2.4</v>
      </c>
      <c r="L6267" s="15">
        <f>if(K6267&lt;&gt;"",if(J6266-J6267&lt;G6267,1,if(G6267=J6266-J6267,"Push",0)),"")</f>
        <v>1</v>
      </c>
      <c r="M6267" s="93" t="str">
        <f t="shared" ref="M6267:V6267" si="706">IF($C6267&lt;&gt;"",IF($C6267+$G6267+M$5435&gt;0,$C6267+$G6267+M$5435,""),IF($G6267-$C6266+M$5435&gt;0,$G6267-$C6266+M$5435,""))</f>
        <v/>
      </c>
      <c r="N6267" s="93">
        <f t="shared" si="706"/>
        <v>7.3</v>
      </c>
      <c r="O6267" s="93" t="str">
        <f t="shared" si="706"/>
        <v/>
      </c>
      <c r="P6267" s="93">
        <f t="shared" si="706"/>
        <v>6.7</v>
      </c>
      <c r="Q6267" s="93">
        <f t="shared" si="706"/>
        <v>6.6</v>
      </c>
      <c r="R6267" s="93">
        <f t="shared" si="706"/>
        <v>1.9</v>
      </c>
      <c r="S6267" s="93">
        <f t="shared" si="706"/>
        <v>1.5</v>
      </c>
      <c r="T6267" s="93">
        <f t="shared" si="706"/>
        <v>3</v>
      </c>
      <c r="U6267" s="93">
        <f t="shared" si="706"/>
        <v>2.3</v>
      </c>
      <c r="V6267" s="93" t="str">
        <f t="shared" si="706"/>
        <v/>
      </c>
      <c r="W6267" s="93" t="str">
        <f>if(or(B6267="CBU",B6267="CHIC",B6267="DXST",B6267="GCU",B6267="NMSU",B6267="PORT",B6267="SEA",B6267="TAR",B6267="UTRGV",B6267="UVU"),K6267,if(or(B6267="CAM",B6267="CHSO",B6267="GWEB",B6267="HAMP",B6267="HP",B6267="LONG",B6267="PRES",B6267="RAD",B6267="SCUP",B6267="UNCA",B6267="WIN",B6267="BELL",B6267="FGCU",B6267="JAX",B6267="KENN",B6267="LIB",B6267="LIP",B6267="STET",B6267="UNA",B6267="UNF",B6267="APP",B6267="ARST",B6267="CCAR",B6267="GAST",B6267="GASO",B6267="TROY",B6267="TXST",B6267="UALR",B6267="ULL",B6267="ULM",B6267="USA",B6267="UTA"),K6266,""))</f>
        <v/>
      </c>
    </row>
    <row r="6268" hidden="1">
      <c r="A6268" s="98">
        <v>44240.0</v>
      </c>
      <c r="B6268" s="102" t="s">
        <v>282</v>
      </c>
      <c r="C6268" s="11">
        <v>1.8</v>
      </c>
      <c r="D6268" s="103">
        <v>0.571</v>
      </c>
      <c r="E6268" s="10">
        <v>43.0</v>
      </c>
      <c r="F6268" s="11"/>
      <c r="G6268" s="4">
        <v>-6.0</v>
      </c>
      <c r="H6268" s="5">
        <v>-275.0</v>
      </c>
      <c r="I6268" s="12">
        <f>if(H6268&lt;0,-H6268/(-H6268+100),100/(H6268+100))/(if(H6268&lt;0,-H6268/(-H6268+100),100/(H6268+100))+if(H6269&lt;0,-H6269/(-H6269+100),100/(H6269+100)))</f>
        <v>0.6978851964</v>
      </c>
      <c r="J6268" s="5">
        <v>71.0</v>
      </c>
      <c r="K6268" s="14" t="str">
        <f>IF(C6268&lt;&gt;"",IF(C6268+G6268&gt;0,C6268+G6268,""),IF(G6268-C6269&gt;0,G6268-C6269,""))</f>
        <v/>
      </c>
      <c r="L6268" s="15" t="str">
        <f>if(K6268&lt;&gt;"",if(J6269-J6268&lt;G6268,1,if(G6268=J6269-J6268,"Push",0)),"")</f>
        <v/>
      </c>
      <c r="M6268" s="93" t="str">
        <f t="shared" ref="M6268:V6268" si="707">IF($C6268&lt;&gt;"",IF($C6268+$G6268-M$5435&gt;0,$C6268+$G6268-M$5435,""),IF($G6268-$C6269-M$5435&gt;0,$G6268-$C6269-M$5435,""))</f>
        <v/>
      </c>
      <c r="N6268" s="93" t="str">
        <f t="shared" si="707"/>
        <v/>
      </c>
      <c r="O6268" s="93">
        <f t="shared" si="707"/>
        <v>0.2</v>
      </c>
      <c r="P6268" s="93" t="str">
        <f t="shared" si="707"/>
        <v/>
      </c>
      <c r="Q6268" s="93" t="str">
        <f t="shared" si="707"/>
        <v/>
      </c>
      <c r="R6268" s="93" t="str">
        <f t="shared" si="707"/>
        <v/>
      </c>
      <c r="S6268" s="93" t="str">
        <f t="shared" si="707"/>
        <v/>
      </c>
      <c r="T6268" s="93" t="str">
        <f t="shared" si="707"/>
        <v/>
      </c>
      <c r="U6268" s="93" t="str">
        <f t="shared" si="707"/>
        <v/>
      </c>
      <c r="V6268" s="93" t="str">
        <f t="shared" si="707"/>
        <v/>
      </c>
      <c r="W6268" s="93">
        <f>if(or(B6268="CBU",B6268="CHIC",B6268="DXST",B6268="GCU",B6268="NMSU",B6268="PORT",B6268="SEA",B6268="TAR",B6268="UTRGV",B6268="UVU"),K6268,if(or(B6268="CAM",B6268="CHSO",B6268="GWEB",B6268="HAMP",B6268="HP",B6268="LONG",B6268="PRES",B6268="RAD",B6268="SCUP",B6268="UNCA",B6268="WIN",B6268="BELL",B6268="FGCU",B6268="JAX",B6268="KENN",B6268="LIB",B6268="LIP",B6268="STET",B6268="UNA",B6268="UNF",B6268="APP",B6268="ARST",B6268="CCAR",B6268="GAST",B6268="GASO",B6268="TROY",B6268="TXST",B6268="UALR",B6268="ULL",B6268="ULM",B6268="USA",B6268="UTA"),K6269,""))</f>
        <v>4.2</v>
      </c>
    </row>
    <row r="6269" hidden="1">
      <c r="B6269" s="97" t="s">
        <v>224</v>
      </c>
      <c r="C6269" s="22"/>
      <c r="D6269" s="22"/>
      <c r="F6269" s="22"/>
      <c r="G6269" s="4">
        <v>6.0</v>
      </c>
      <c r="H6269" s="5">
        <v>215.0</v>
      </c>
      <c r="I6269" s="12">
        <f>if(H6269&lt;0,-H6269/(-H6269+100),100/(H6269+100))/(if(H6269&lt;0,-H6269/(-H6269+100),100/(H6269+100))+if(H6268&lt;0,-H6268/(-H6268+100),100/(H6268+100)))</f>
        <v>0.3021148036</v>
      </c>
      <c r="J6269" s="5">
        <v>69.0</v>
      </c>
      <c r="K6269" s="23">
        <f>IF(C6269&lt;&gt;"",IF(C6269+G6269&gt;0,C6269+G6269,""),IF(G6269-C6268&gt;0,G6269-C6268,""))</f>
        <v>4.2</v>
      </c>
      <c r="L6269" s="15">
        <f>if(K6269&lt;&gt;"",if(J6268-J6269&lt;G6269,1,if(G6269=J6268-J6269,"Push",0)),"")</f>
        <v>1</v>
      </c>
      <c r="M6269" s="93">
        <f t="shared" ref="M6269:V6269" si="708">IF($C6269&lt;&gt;"",IF($C6269+$G6269+M$5435&gt;0,$C6269+$G6269+M$5435,""),IF($G6269-$C6268+M$5435&gt;0,$G6269-$C6268+M$5435,""))</f>
        <v>0.7</v>
      </c>
      <c r="N6269" s="93">
        <f t="shared" si="708"/>
        <v>9.1</v>
      </c>
      <c r="O6269" s="93" t="str">
        <f t="shared" si="708"/>
        <v/>
      </c>
      <c r="P6269" s="93">
        <f t="shared" si="708"/>
        <v>8.5</v>
      </c>
      <c r="Q6269" s="93">
        <f t="shared" si="708"/>
        <v>8.4</v>
      </c>
      <c r="R6269" s="93">
        <f t="shared" si="708"/>
        <v>3.7</v>
      </c>
      <c r="S6269" s="93">
        <f t="shared" si="708"/>
        <v>3.3</v>
      </c>
      <c r="T6269" s="93">
        <f t="shared" si="708"/>
        <v>4.8</v>
      </c>
      <c r="U6269" s="93">
        <f t="shared" si="708"/>
        <v>4.1</v>
      </c>
      <c r="V6269" s="93">
        <f t="shared" si="708"/>
        <v>1.6</v>
      </c>
      <c r="W6269" s="93" t="str">
        <f>if(or(B6269="CBU",B6269="CHIC",B6269="DXST",B6269="GCU",B6269="NMSU",B6269="PORT",B6269="SEA",B6269="TAR",B6269="UTRGV",B6269="UVU"),K6269,if(or(B6269="CAM",B6269="CHSO",B6269="GWEB",B6269="HAMP",B6269="HP",B6269="LONG",B6269="PRES",B6269="RAD",B6269="SCUP",B6269="UNCA",B6269="WIN",B6269="BELL",B6269="FGCU",B6269="JAX",B6269="KENN",B6269="LIB",B6269="LIP",B6269="STET",B6269="UNA",B6269="UNF",B6269="APP",B6269="ARST",B6269="CCAR",B6269="GAST",B6269="GASO",B6269="TROY",B6269="TXST",B6269="UALR",B6269="ULL",B6269="ULM",B6269="USA",B6269="UTA"),K6268,""))</f>
        <v/>
      </c>
    </row>
    <row r="6270" hidden="1">
      <c r="A6270" s="98">
        <v>44240.0</v>
      </c>
      <c r="B6270" s="102" t="s">
        <v>262</v>
      </c>
      <c r="C6270" s="11"/>
      <c r="D6270" s="11"/>
      <c r="E6270" s="10">
        <v>41.9</v>
      </c>
      <c r="F6270" s="11"/>
      <c r="G6270" s="4">
        <v>6.0</v>
      </c>
      <c r="H6270" s="5">
        <v>215.0</v>
      </c>
      <c r="I6270" s="12">
        <f>if(H6270&lt;0,-H6270/(-H6270+100),100/(H6270+100))/(if(H6270&lt;0,-H6270/(-H6270+100),100/(H6270+100))+if(H6271&lt;0,-H6271/(-H6271+100),100/(H6271+100)))</f>
        <v>0.3021148036</v>
      </c>
      <c r="J6270" s="5">
        <v>67.0</v>
      </c>
      <c r="K6270" s="14">
        <f>IF(C6270&lt;&gt;"",IF(C6270+G6270&gt;0,C6270+G6270,""),IF(G6270-C6271&gt;0,G6270-C6271,""))</f>
        <v>0.3</v>
      </c>
      <c r="L6270" s="15">
        <f>if(K6270&lt;&gt;"",if(J6271-J6270&lt;G6270,1,if(G6270=J6271-J6270,"Push",0)),"")</f>
        <v>1</v>
      </c>
      <c r="M6270" s="93">
        <f t="shared" ref="M6270:V6270" si="709">IF($C6270&lt;&gt;"",IF($C6270+$G6270-M$5435&gt;0,$C6270+$G6270-M$5435,""),IF($G6270-$C6271-M$5435&gt;0,$G6270-$C6271-M$5435,""))</f>
        <v>3.8</v>
      </c>
      <c r="N6270" s="93" t="str">
        <f t="shared" si="709"/>
        <v/>
      </c>
      <c r="O6270" s="93">
        <f t="shared" si="709"/>
        <v>4.7</v>
      </c>
      <c r="P6270" s="93" t="str">
        <f t="shared" si="709"/>
        <v/>
      </c>
      <c r="Q6270" s="93" t="str">
        <f t="shared" si="709"/>
        <v/>
      </c>
      <c r="R6270" s="93">
        <f t="shared" si="709"/>
        <v>0.8</v>
      </c>
      <c r="S6270" s="93">
        <f t="shared" si="709"/>
        <v>1.2</v>
      </c>
      <c r="T6270" s="93" t="str">
        <f t="shared" si="709"/>
        <v/>
      </c>
      <c r="U6270" s="93">
        <f t="shared" si="709"/>
        <v>0.4</v>
      </c>
      <c r="V6270" s="93">
        <f t="shared" si="709"/>
        <v>2.9</v>
      </c>
      <c r="W6270" s="93" t="str">
        <f>if(or(B6270="CBU",B6270="CHIC",B6270="DXST",B6270="GCU",B6270="NMSU",B6270="PORT",B6270="SEA",B6270="TAR",B6270="UTRGV",B6270="UVU"),K6270,if(or(B6270="CAM",B6270="CHSO",B6270="GWEB",B6270="HAMP",B6270="HP",B6270="LONG",B6270="PRES",B6270="RAD",B6270="SCUP",B6270="UNCA",B6270="WIN",B6270="BELL",B6270="FGCU",B6270="JAX",B6270="KENN",B6270="LIB",B6270="LIP",B6270="STET",B6270="UNA",B6270="UNF",B6270="APP",B6270="ARST",B6270="CCAR",B6270="GAST",B6270="GASO",B6270="TROY",B6270="TXST",B6270="UALR",B6270="ULL",B6270="ULM",B6270="USA",B6270="UTA"),K6271,""))</f>
        <v/>
      </c>
    </row>
    <row r="6271" hidden="1">
      <c r="B6271" s="97" t="s">
        <v>98</v>
      </c>
      <c r="C6271" s="22">
        <v>5.7</v>
      </c>
      <c r="D6271" s="101">
        <v>0.712</v>
      </c>
      <c r="F6271" s="22"/>
      <c r="G6271" s="4">
        <v>-6.0</v>
      </c>
      <c r="H6271" s="5">
        <v>-275.0</v>
      </c>
      <c r="I6271" s="12">
        <f>if(H6271&lt;0,-H6271/(-H6271+100),100/(H6271+100))/(if(H6271&lt;0,-H6271/(-H6271+100),100/(H6271+100))+if(H6270&lt;0,-H6270/(-H6270+100),100/(H6270+100)))</f>
        <v>0.6978851964</v>
      </c>
      <c r="J6271" s="5">
        <v>65.0</v>
      </c>
      <c r="K6271" s="23" t="str">
        <f>IF(C6271&lt;&gt;"",IF(C6271+G6271&gt;0,C6271+G6271,""),IF(G6271-C6270&gt;0,G6271-C6270,""))</f>
        <v/>
      </c>
      <c r="L6271" s="15" t="str">
        <f>if(K6271&lt;&gt;"",if(J6270-J6271&lt;G6271,1,if(G6271=J6270-J6271,"Push",0)),"")</f>
        <v/>
      </c>
      <c r="M6271" s="93" t="str">
        <f t="shared" ref="M6271:V6271" si="710">IF($C6271&lt;&gt;"",IF($C6271+$G6271+M$5435&gt;0,$C6271+$G6271+M$5435,""),IF($G6271-$C6270+M$5435&gt;0,$G6271-$C6270+M$5435,""))</f>
        <v/>
      </c>
      <c r="N6271" s="93">
        <f t="shared" si="710"/>
        <v>4.6</v>
      </c>
      <c r="O6271" s="93" t="str">
        <f t="shared" si="710"/>
        <v/>
      </c>
      <c r="P6271" s="93">
        <f t="shared" si="710"/>
        <v>4</v>
      </c>
      <c r="Q6271" s="93">
        <f t="shared" si="710"/>
        <v>3.9</v>
      </c>
      <c r="R6271" s="93" t="str">
        <f t="shared" si="710"/>
        <v/>
      </c>
      <c r="S6271" s="93" t="str">
        <f t="shared" si="710"/>
        <v/>
      </c>
      <c r="T6271" s="93">
        <f t="shared" si="710"/>
        <v>0.3</v>
      </c>
      <c r="U6271" s="93" t="str">
        <f t="shared" si="710"/>
        <v/>
      </c>
      <c r="V6271" s="93" t="str">
        <f t="shared" si="710"/>
        <v/>
      </c>
      <c r="W6271" s="93">
        <f>if(or(B6271="CBU",B6271="CHIC",B6271="DXST",B6271="GCU",B6271="NMSU",B6271="PORT",B6271="SEA",B6271="TAR",B6271="UTRGV",B6271="UVU"),K6271,if(or(B6271="CAM",B6271="CHSO",B6271="GWEB",B6271="HAMP",B6271="HP",B6271="LONG",B6271="PRES",B6271="RAD",B6271="SCUP",B6271="UNCA",B6271="WIN",B6271="BELL",B6271="FGCU",B6271="JAX",B6271="KENN",B6271="LIB",B6271="LIP",B6271="STET",B6271="UNA",B6271="UNF",B6271="APP",B6271="ARST",B6271="CCAR",B6271="GAST",B6271="GASO",B6271="TROY",B6271="TXST",B6271="UALR",B6271="ULL",B6271="ULM",B6271="USA",B6271="UTA"),K6270,""))</f>
        <v>0.3</v>
      </c>
    </row>
    <row r="6272" hidden="1">
      <c r="A6272" s="98">
        <v>44240.0</v>
      </c>
      <c r="B6272" s="102" t="s">
        <v>356</v>
      </c>
      <c r="C6272" s="11"/>
      <c r="D6272" s="11"/>
      <c r="E6272" s="10">
        <v>36.9</v>
      </c>
      <c r="F6272" s="11"/>
      <c r="G6272" s="4">
        <v>12.0</v>
      </c>
      <c r="H6272" s="5">
        <v>575.0</v>
      </c>
      <c r="I6272" s="12">
        <f>if(H6272&lt;0,-H6272/(-H6272+100),100/(H6272+100))/(if(H6272&lt;0,-H6272/(-H6272+100),100/(H6272+100))+if(H6273&lt;0,-H6273/(-H6273+100),100/(H6273+100)))</f>
        <v>0.1412093674</v>
      </c>
      <c r="J6272" s="5">
        <v>57.0</v>
      </c>
      <c r="K6272" s="14">
        <f>IF(C6272&lt;&gt;"",IF(C6272+G6272&gt;0,C6272+G6272,""),IF(G6272-C6273&gt;0,G6272-C6273,""))</f>
        <v>1.1</v>
      </c>
      <c r="L6272" s="15">
        <f>if(K6272&lt;&gt;"",if(J6273-J6272&lt;G6272,1,if(G6272=J6273-J6272,"Push",0)),"")</f>
        <v>0</v>
      </c>
      <c r="M6272" s="93">
        <f t="shared" ref="M6272:V6272" si="711">IF($C6272&lt;&gt;"",IF($C6272+$G6272-M$5435&gt;0,$C6272+$G6272-M$5435,""),IF($G6272-$C6273-M$5435&gt;0,$G6272-$C6273-M$5435,""))</f>
        <v>4.6</v>
      </c>
      <c r="N6272" s="93" t="str">
        <f t="shared" si="711"/>
        <v/>
      </c>
      <c r="O6272" s="93">
        <f t="shared" si="711"/>
        <v>5.5</v>
      </c>
      <c r="P6272" s="93" t="str">
        <f t="shared" si="711"/>
        <v/>
      </c>
      <c r="Q6272" s="93" t="str">
        <f t="shared" si="711"/>
        <v/>
      </c>
      <c r="R6272" s="93">
        <f t="shared" si="711"/>
        <v>1.6</v>
      </c>
      <c r="S6272" s="93">
        <f t="shared" si="711"/>
        <v>2</v>
      </c>
      <c r="T6272" s="93">
        <f t="shared" si="711"/>
        <v>0.5</v>
      </c>
      <c r="U6272" s="93">
        <f t="shared" si="711"/>
        <v>1.2</v>
      </c>
      <c r="V6272" s="93">
        <f t="shared" si="711"/>
        <v>3.7</v>
      </c>
      <c r="W6272" s="93" t="str">
        <f>if(or(B6272="CBU",B6272="CHIC",B6272="DXST",B6272="GCU",B6272="NMSU",B6272="PORT",B6272="SEA",B6272="TAR",B6272="UTRGV",B6272="UVU"),K6272,if(or(B6272="CAM",B6272="CHSO",B6272="GWEB",B6272="HAMP",B6272="HP",B6272="LONG",B6272="PRES",B6272="RAD",B6272="SCUP",B6272="UNCA",B6272="WIN",B6272="BELL",B6272="FGCU",B6272="JAX",B6272="KENN",B6272="LIB",B6272="LIP",B6272="STET",B6272="UNA",B6272="UNF",B6272="APP",B6272="ARST",B6272="CCAR",B6272="GAST",B6272="GASO",B6272="TROY",B6272="TXST",B6272="UALR",B6272="ULL",B6272="ULM",B6272="USA",B6272="UTA"),K6273,""))</f>
        <v/>
      </c>
    </row>
    <row r="6273" hidden="1">
      <c r="B6273" s="97" t="s">
        <v>143</v>
      </c>
      <c r="C6273" s="22">
        <v>10.9</v>
      </c>
      <c r="D6273" s="101">
        <v>0.82</v>
      </c>
      <c r="F6273" s="22"/>
      <c r="G6273" s="4">
        <v>-12.0</v>
      </c>
      <c r="H6273" s="5">
        <v>-910.0</v>
      </c>
      <c r="I6273" s="12">
        <f>if(H6273&lt;0,-H6273/(-H6273+100),100/(H6273+100))/(if(H6273&lt;0,-H6273/(-H6273+100),100/(H6273+100))+if(H6272&lt;0,-H6272/(-H6272+100),100/(H6272+100)))</f>
        <v>0.8587906326</v>
      </c>
      <c r="J6273" s="5">
        <v>97.0</v>
      </c>
      <c r="K6273" s="23" t="str">
        <f>IF(C6273&lt;&gt;"",IF(C6273+G6273&gt;0,C6273+G6273,""),IF(G6273-C6272&gt;0,G6273-C6272,""))</f>
        <v/>
      </c>
      <c r="L6273" s="15" t="str">
        <f>if(K6273&lt;&gt;"",if(J6272-J6273&lt;G6273,1,if(G6273=J6272-J6273,"Push",0)),"")</f>
        <v/>
      </c>
      <c r="M6273" s="93" t="str">
        <f t="shared" ref="M6273:V6273" si="712">IF($C6273&lt;&gt;"",IF($C6273+$G6273+M$5435&gt;0,$C6273+$G6273+M$5435,""),IF($G6273-$C6272+M$5435&gt;0,$G6273-$C6272+M$5435,""))</f>
        <v/>
      </c>
      <c r="N6273" s="93">
        <f t="shared" si="712"/>
        <v>3.8</v>
      </c>
      <c r="O6273" s="93" t="str">
        <f t="shared" si="712"/>
        <v/>
      </c>
      <c r="P6273" s="93">
        <f t="shared" si="712"/>
        <v>3.2</v>
      </c>
      <c r="Q6273" s="93">
        <f t="shared" si="712"/>
        <v>3.1</v>
      </c>
      <c r="R6273" s="93" t="str">
        <f t="shared" si="712"/>
        <v/>
      </c>
      <c r="S6273" s="93" t="str">
        <f t="shared" si="712"/>
        <v/>
      </c>
      <c r="T6273" s="93" t="str">
        <f t="shared" si="712"/>
        <v/>
      </c>
      <c r="U6273" s="93" t="str">
        <f t="shared" si="712"/>
        <v/>
      </c>
      <c r="V6273" s="93" t="str">
        <f t="shared" si="712"/>
        <v/>
      </c>
      <c r="W6273" s="93" t="str">
        <f>if(or(B6273="CBU",B6273="CHIC",B6273="DXST",B6273="GCU",B6273="NMSU",B6273="PORT",B6273="SEA",B6273="TAR",B6273="UTRGV",B6273="UVU"),K6273,if(or(B6273="CAM",B6273="CHSO",B6273="GWEB",B6273="HAMP",B6273="HP",B6273="LONG",B6273="PRES",B6273="RAD",B6273="SCUP",B6273="UNCA",B6273="WIN",B6273="BELL",B6273="FGCU",B6273="JAX",B6273="KENN",B6273="LIB",B6273="LIP",B6273="STET",B6273="UNA",B6273="UNF",B6273="APP",B6273="ARST",B6273="CCAR",B6273="GAST",B6273="GASO",B6273="TROY",B6273="TXST",B6273="UALR",B6273="ULL",B6273="ULM",B6273="USA",B6273="UTA"),K6272,""))</f>
        <v/>
      </c>
    </row>
    <row r="6274" hidden="1">
      <c r="A6274" s="98">
        <v>44240.0</v>
      </c>
      <c r="B6274" s="102" t="s">
        <v>287</v>
      </c>
      <c r="C6274" s="11"/>
      <c r="D6274" s="11"/>
      <c r="E6274" s="10">
        <v>35.9</v>
      </c>
      <c r="F6274" s="11"/>
      <c r="G6274" s="4">
        <v>11.0</v>
      </c>
      <c r="H6274" s="5">
        <v>500.0</v>
      </c>
      <c r="I6274" s="12">
        <f>if(H6274&lt;0,-H6274/(-H6274+100),100/(H6274+100))/(if(H6274&lt;0,-H6274/(-H6274+100),100/(H6274+100))+if(H6275&lt;0,-H6275/(-H6275+100),100/(H6275+100)))</f>
        <v>0.1596474045</v>
      </c>
      <c r="J6274" s="5">
        <v>63.0</v>
      </c>
      <c r="K6274" s="14">
        <f>IF(C6274&lt;&gt;"",IF(C6274+G6274&gt;0,C6274+G6274,""),IF(G6274-C6275&gt;0,G6274-C6275,""))</f>
        <v>1.9</v>
      </c>
      <c r="L6274" s="15">
        <f>if(K6274&lt;&gt;"",if(J6275-J6274&lt;G6274,1,if(G6274=J6275-J6274,"Push",0)),"")</f>
        <v>0</v>
      </c>
      <c r="M6274" s="93">
        <f t="shared" ref="M6274:V6274" si="713">IF($C6274&lt;&gt;"",IF($C6274+$G6274-M$5435&gt;0,$C6274+$G6274-M$5435,""),IF($G6274-$C6275-M$5435&gt;0,$G6274-$C6275-M$5435,""))</f>
        <v>5.4</v>
      </c>
      <c r="N6274" s="93" t="str">
        <f t="shared" si="713"/>
        <v/>
      </c>
      <c r="O6274" s="93">
        <f t="shared" si="713"/>
        <v>6.3</v>
      </c>
      <c r="P6274" s="93" t="str">
        <f t="shared" si="713"/>
        <v/>
      </c>
      <c r="Q6274" s="93" t="str">
        <f t="shared" si="713"/>
        <v/>
      </c>
      <c r="R6274" s="93">
        <f t="shared" si="713"/>
        <v>2.4</v>
      </c>
      <c r="S6274" s="93">
        <f t="shared" si="713"/>
        <v>2.8</v>
      </c>
      <c r="T6274" s="93">
        <f t="shared" si="713"/>
        <v>1.3</v>
      </c>
      <c r="U6274" s="93">
        <f t="shared" si="713"/>
        <v>2</v>
      </c>
      <c r="V6274" s="93">
        <f t="shared" si="713"/>
        <v>4.5</v>
      </c>
      <c r="W6274" s="93" t="str">
        <f>if(or(B6274="CBU",B6274="CHIC",B6274="DXST",B6274="GCU",B6274="NMSU",B6274="PORT",B6274="SEA",B6274="TAR",B6274="UTRGV",B6274="UVU"),K6274,if(or(B6274="CAM",B6274="CHSO",B6274="GWEB",B6274="HAMP",B6274="HP",B6274="LONG",B6274="PRES",B6274="RAD",B6274="SCUP",B6274="UNCA",B6274="WIN",B6274="BELL",B6274="FGCU",B6274="JAX",B6274="KENN",B6274="LIB",B6274="LIP",B6274="STET",B6274="UNA",B6274="UNF",B6274="APP",B6274="ARST",B6274="CCAR",B6274="GAST",B6274="GASO",B6274="TROY",B6274="TXST",B6274="UALR",B6274="ULL",B6274="ULM",B6274="USA",B6274="UTA"),K6275,""))</f>
        <v/>
      </c>
    </row>
    <row r="6275" hidden="1">
      <c r="B6275" s="97" t="s">
        <v>56</v>
      </c>
      <c r="C6275" s="22">
        <v>9.1</v>
      </c>
      <c r="D6275" s="101">
        <v>0.81</v>
      </c>
      <c r="F6275" s="22"/>
      <c r="G6275" s="4">
        <v>-11.0</v>
      </c>
      <c r="H6275" s="5">
        <v>-715.0</v>
      </c>
      <c r="I6275" s="12">
        <f>if(H6275&lt;0,-H6275/(-H6275+100),100/(H6275+100))/(if(H6275&lt;0,-H6275/(-H6275+100),100/(H6275+100))+if(H6274&lt;0,-H6274/(-H6274+100),100/(H6274+100)))</f>
        <v>0.8403525955</v>
      </c>
      <c r="J6275" s="5">
        <v>78.0</v>
      </c>
      <c r="K6275" s="23" t="str">
        <f>IF(C6275&lt;&gt;"",IF(C6275+G6275&gt;0,C6275+G6275,""),IF(G6275-C6274&gt;0,G6275-C6274,""))</f>
        <v/>
      </c>
      <c r="L6275" s="15" t="str">
        <f>if(K6275&lt;&gt;"",if(J6274-J6275&lt;G6275,1,if(G6275=J6274-J6275,"Push",0)),"")</f>
        <v/>
      </c>
      <c r="M6275" s="93" t="str">
        <f t="shared" ref="M6275:V6275" si="714">IF($C6275&lt;&gt;"",IF($C6275+$G6275+M$5435&gt;0,$C6275+$G6275+M$5435,""),IF($G6275-$C6274+M$5435&gt;0,$G6275-$C6274+M$5435,""))</f>
        <v/>
      </c>
      <c r="N6275" s="93">
        <f t="shared" si="714"/>
        <v>3</v>
      </c>
      <c r="O6275" s="93" t="str">
        <f t="shared" si="714"/>
        <v/>
      </c>
      <c r="P6275" s="93">
        <f t="shared" si="714"/>
        <v>2.4</v>
      </c>
      <c r="Q6275" s="93">
        <f t="shared" si="714"/>
        <v>2.3</v>
      </c>
      <c r="R6275" s="93" t="str">
        <f t="shared" si="714"/>
        <v/>
      </c>
      <c r="S6275" s="93" t="str">
        <f t="shared" si="714"/>
        <v/>
      </c>
      <c r="T6275" s="93" t="str">
        <f t="shared" si="714"/>
        <v/>
      </c>
      <c r="U6275" s="93" t="str">
        <f t="shared" si="714"/>
        <v/>
      </c>
      <c r="V6275" s="93" t="str">
        <f t="shared" si="714"/>
        <v/>
      </c>
      <c r="W6275" s="93" t="str">
        <f>if(or(B6275="CBU",B6275="CHIC",B6275="DXST",B6275="GCU",B6275="NMSU",B6275="PORT",B6275="SEA",B6275="TAR",B6275="UTRGV",B6275="UVU"),K6275,if(or(B6275="CAM",B6275="CHSO",B6275="GWEB",B6275="HAMP",B6275="HP",B6275="LONG",B6275="PRES",B6275="RAD",B6275="SCUP",B6275="UNCA",B6275="WIN",B6275="BELL",B6275="FGCU",B6275="JAX",B6275="KENN",B6275="LIB",B6275="LIP",B6275="STET",B6275="UNA",B6275="UNF",B6275="APP",B6275="ARST",B6275="CCAR",B6275="GAST",B6275="GASO",B6275="TROY",B6275="TXST",B6275="UALR",B6275="ULL",B6275="ULM",B6275="USA",B6275="UTA"),K6274,""))</f>
        <v/>
      </c>
    </row>
    <row r="6276" hidden="1">
      <c r="A6276" s="98">
        <v>44240.0</v>
      </c>
      <c r="B6276" s="102" t="s">
        <v>73</v>
      </c>
      <c r="C6276" s="11"/>
      <c r="D6276" s="11"/>
      <c r="E6276" s="10">
        <v>35.8</v>
      </c>
      <c r="F6276" s="11"/>
      <c r="G6276" s="4">
        <v>1.5</v>
      </c>
      <c r="H6276" s="5">
        <v>104.0</v>
      </c>
      <c r="I6276" s="12">
        <f>if(H6276&lt;0,-H6276/(-H6276+100),100/(H6276+100))/(if(H6276&lt;0,-H6276/(-H6276+100),100/(H6276+100))+if(H6277&lt;0,-H6277/(-H6277+100),100/(H6277+100)))</f>
        <v>0.46964106</v>
      </c>
      <c r="J6276" s="5">
        <v>75.0</v>
      </c>
      <c r="K6276" s="14" t="str">
        <f>IF(C6276&lt;&gt;"",IF(C6276+G6276&gt;0,C6276+G6276,""),IF(G6276-C6277&gt;0,G6276-C6277,""))</f>
        <v/>
      </c>
      <c r="L6276" s="15" t="str">
        <f>if(K6276&lt;&gt;"",if(J6277-J6276&lt;G6276,1,if(G6276=J6277-J6276,"Push",0)),"")</f>
        <v/>
      </c>
      <c r="M6276" s="93">
        <f t="shared" ref="M6276:V6276" si="715">IF($C6276&lt;&gt;"",IF($C6276+$G6276-M$5435&gt;0,$C6276+$G6276-M$5435,""),IF($G6276-$C6277-M$5435&gt;0,$G6276-$C6277-M$5435,""))</f>
        <v>2.4</v>
      </c>
      <c r="N6276" s="93" t="str">
        <f t="shared" si="715"/>
        <v/>
      </c>
      <c r="O6276" s="93">
        <f t="shared" si="715"/>
        <v>3.3</v>
      </c>
      <c r="P6276" s="93" t="str">
        <f t="shared" si="715"/>
        <v/>
      </c>
      <c r="Q6276" s="93" t="str">
        <f t="shared" si="715"/>
        <v/>
      </c>
      <c r="R6276" s="93" t="str">
        <f t="shared" si="715"/>
        <v/>
      </c>
      <c r="S6276" s="93" t="str">
        <f t="shared" si="715"/>
        <v/>
      </c>
      <c r="T6276" s="93" t="str">
        <f t="shared" si="715"/>
        <v/>
      </c>
      <c r="U6276" s="93" t="str">
        <f t="shared" si="715"/>
        <v/>
      </c>
      <c r="V6276" s="93">
        <f t="shared" si="715"/>
        <v>1.5</v>
      </c>
      <c r="W6276" s="93" t="str">
        <f>if(or(B6276="CBU",B6276="CHIC",B6276="DXST",B6276="GCU",B6276="NMSU",B6276="PORT",B6276="SEA",B6276="TAR",B6276="UTRGV",B6276="UVU"),K6276,if(or(B6276="CAM",B6276="CHSO",B6276="GWEB",B6276="HAMP",B6276="HP",B6276="LONG",B6276="PRES",B6276="RAD",B6276="SCUP",B6276="UNCA",B6276="WIN",B6276="BELL",B6276="FGCU",B6276="JAX",B6276="KENN",B6276="LIB",B6276="LIP",B6276="STET",B6276="UNA",B6276="UNF",B6276="APP",B6276="ARST",B6276="CCAR",B6276="GAST",B6276="GASO",B6276="TROY",B6276="TXST",B6276="UALR",B6276="ULL",B6276="ULM",B6276="USA",B6276="UTA"),K6277,""))</f>
        <v/>
      </c>
    </row>
    <row r="6277" hidden="1">
      <c r="B6277" s="97" t="s">
        <v>149</v>
      </c>
      <c r="C6277" s="22">
        <v>2.6</v>
      </c>
      <c r="D6277" s="101">
        <v>0.593</v>
      </c>
      <c r="F6277" s="22"/>
      <c r="G6277" s="4">
        <v>-1.5</v>
      </c>
      <c r="H6277" s="5">
        <v>-124.0</v>
      </c>
      <c r="I6277" s="12">
        <f>if(H6277&lt;0,-H6277/(-H6277+100),100/(H6277+100))/(if(H6277&lt;0,-H6277/(-H6277+100),100/(H6277+100))+if(H6276&lt;0,-H6276/(-H6276+100),100/(H6276+100)))</f>
        <v>0.53035894</v>
      </c>
      <c r="J6277" s="5">
        <v>80.0</v>
      </c>
      <c r="K6277" s="23">
        <f>IF(C6277&lt;&gt;"",IF(C6277+G6277&gt;0,C6277+G6277,""),IF(G6277-C6276&gt;0,G6277-C6276,""))</f>
        <v>1.1</v>
      </c>
      <c r="L6277" s="15">
        <f>if(K6277&lt;&gt;"",if(J6276-J6277&lt;G6277,1,if(G6277=J6276-J6277,"Push",0)),"")</f>
        <v>1</v>
      </c>
      <c r="M6277" s="93" t="str">
        <f t="shared" ref="M6277:V6277" si="716">IF($C6277&lt;&gt;"",IF($C6277+$G6277+M$5435&gt;0,$C6277+$G6277+M$5435,""),IF($G6277-$C6276+M$5435&gt;0,$G6277-$C6276+M$5435,""))</f>
        <v/>
      </c>
      <c r="N6277" s="93">
        <f t="shared" si="716"/>
        <v>6</v>
      </c>
      <c r="O6277" s="93" t="str">
        <f t="shared" si="716"/>
        <v/>
      </c>
      <c r="P6277" s="93">
        <f t="shared" si="716"/>
        <v>5.4</v>
      </c>
      <c r="Q6277" s="93">
        <f t="shared" si="716"/>
        <v>5.3</v>
      </c>
      <c r="R6277" s="93">
        <f t="shared" si="716"/>
        <v>0.6</v>
      </c>
      <c r="S6277" s="93">
        <f t="shared" si="716"/>
        <v>0.2</v>
      </c>
      <c r="T6277" s="93">
        <f t="shared" si="716"/>
        <v>1.7</v>
      </c>
      <c r="U6277" s="93">
        <f t="shared" si="716"/>
        <v>1</v>
      </c>
      <c r="V6277" s="93" t="str">
        <f t="shared" si="716"/>
        <v/>
      </c>
      <c r="W6277" s="93" t="str">
        <f>if(or(B6277="CBU",B6277="CHIC",B6277="DXST",B6277="GCU",B6277="NMSU",B6277="PORT",B6277="SEA",B6277="TAR",B6277="UTRGV",B6277="UVU"),K6277,if(or(B6277="CAM",B6277="CHSO",B6277="GWEB",B6277="HAMP",B6277="HP",B6277="LONG",B6277="PRES",B6277="RAD",B6277="SCUP",B6277="UNCA",B6277="WIN",B6277="BELL",B6277="FGCU",B6277="JAX",B6277="KENN",B6277="LIB",B6277="LIP",B6277="STET",B6277="UNA",B6277="UNF",B6277="APP",B6277="ARST",B6277="CCAR",B6277="GAST",B6277="GASO",B6277="TROY",B6277="TXST",B6277="UALR",B6277="ULL",B6277="ULM",B6277="USA",B6277="UTA"),K6276,""))</f>
        <v/>
      </c>
    </row>
    <row r="6278" hidden="1">
      <c r="A6278" s="98">
        <v>44240.0</v>
      </c>
      <c r="B6278" s="102" t="s">
        <v>355</v>
      </c>
      <c r="C6278" s="11">
        <v>0.4</v>
      </c>
      <c r="D6278" s="103">
        <v>0.514</v>
      </c>
      <c r="E6278" s="10">
        <v>58.7</v>
      </c>
      <c r="F6278" s="11"/>
      <c r="G6278" s="4">
        <v>2.5</v>
      </c>
      <c r="H6278" s="5">
        <v>120.0</v>
      </c>
      <c r="I6278" s="12">
        <f>if(H6278&lt;0,-H6278/(-H6278+100),100/(H6278+100))/(if(H6278&lt;0,-H6278/(-H6278+100),100/(H6278+100))+if(H6279&lt;0,-H6279/(-H6279+100),100/(H6279+100)))</f>
        <v>0.4357962697</v>
      </c>
      <c r="J6278" s="5">
        <v>64.0</v>
      </c>
      <c r="K6278" s="14">
        <f>IF(C6278&lt;&gt;"",IF(C6278+G6278&gt;0,C6278+G6278,""),IF(G6278-C6279&gt;0,G6278-C6279,""))</f>
        <v>2.9</v>
      </c>
      <c r="L6278" s="15">
        <f>if(K6278&lt;&gt;"",if(J6279-J6278&lt;G6278,1,if(G6278=J6279-J6278,"Push",0)),"")</f>
        <v>0</v>
      </c>
      <c r="M6278" s="93">
        <f t="shared" ref="M6278:V6278" si="717">IF($C6278&lt;&gt;"",IF($C6278+$G6278-M$5435&gt;0,$C6278+$G6278-M$5435,""),IF($G6278-$C6279-M$5435&gt;0,$G6278-$C6279-M$5435,""))</f>
        <v>6.4</v>
      </c>
      <c r="N6278" s="93" t="str">
        <f t="shared" si="717"/>
        <v/>
      </c>
      <c r="O6278" s="93">
        <f t="shared" si="717"/>
        <v>7.3</v>
      </c>
      <c r="P6278" s="93" t="str">
        <f t="shared" si="717"/>
        <v/>
      </c>
      <c r="Q6278" s="93" t="str">
        <f t="shared" si="717"/>
        <v/>
      </c>
      <c r="R6278" s="93">
        <f t="shared" si="717"/>
        <v>3.4</v>
      </c>
      <c r="S6278" s="93">
        <f t="shared" si="717"/>
        <v>3.8</v>
      </c>
      <c r="T6278" s="93">
        <f t="shared" si="717"/>
        <v>2.3</v>
      </c>
      <c r="U6278" s="93">
        <f t="shared" si="717"/>
        <v>3</v>
      </c>
      <c r="V6278" s="93">
        <f t="shared" si="717"/>
        <v>5.5</v>
      </c>
      <c r="W6278" s="93" t="str">
        <f>if(or(B6278="CBU",B6278="CHIC",B6278="DXST",B6278="GCU",B6278="NMSU",B6278="PORT",B6278="SEA",B6278="TAR",B6278="UTRGV",B6278="UVU"),K6278,if(or(B6278="CAM",B6278="CHSO",B6278="GWEB",B6278="HAMP",B6278="HP",B6278="LONG",B6278="PRES",B6278="RAD",B6278="SCUP",B6278="UNCA",B6278="WIN",B6278="BELL",B6278="FGCU",B6278="JAX",B6278="KENN",B6278="LIB",B6278="LIP",B6278="STET",B6278="UNA",B6278="UNF",B6278="APP",B6278="ARST",B6278="CCAR",B6278="GAST",B6278="GASO",B6278="TROY",B6278="TXST",B6278="UALR",B6278="ULL",B6278="ULM",B6278="USA",B6278="UTA"),K6279,""))</f>
        <v/>
      </c>
    </row>
    <row r="6279" hidden="1">
      <c r="B6279" s="97" t="s">
        <v>321</v>
      </c>
      <c r="C6279" s="22"/>
      <c r="D6279" s="22"/>
      <c r="F6279" s="22"/>
      <c r="G6279" s="4">
        <v>-2.5</v>
      </c>
      <c r="H6279" s="5">
        <v>-143.0</v>
      </c>
      <c r="I6279" s="12">
        <f>if(H6279&lt;0,-H6279/(-H6279+100),100/(H6279+100))/(if(H6279&lt;0,-H6279/(-H6279+100),100/(H6279+100))+if(H6278&lt;0,-H6278/(-H6278+100),100/(H6278+100)))</f>
        <v>0.5642037303</v>
      </c>
      <c r="J6279" s="5">
        <v>71.0</v>
      </c>
      <c r="K6279" s="23" t="str">
        <f>IF(C6279&lt;&gt;"",IF(C6279+G6279&gt;0,C6279+G6279,""),IF(G6279-C6278&gt;0,G6279-C6278,""))</f>
        <v/>
      </c>
      <c r="L6279" s="15" t="str">
        <f>if(K6279&lt;&gt;"",if(J6278-J6279&lt;G6279,1,if(G6279=J6278-J6279,"Push",0)),"")</f>
        <v/>
      </c>
      <c r="M6279" s="93" t="str">
        <f t="shared" ref="M6279:V6279" si="718">IF($C6279&lt;&gt;"",IF($C6279+$G6279+M$5435&gt;0,$C6279+$G6279+M$5435,""),IF($G6279-$C6278+M$5435&gt;0,$G6279-$C6278+M$5435,""))</f>
        <v/>
      </c>
      <c r="N6279" s="93">
        <f t="shared" si="718"/>
        <v>2</v>
      </c>
      <c r="O6279" s="93" t="str">
        <f t="shared" si="718"/>
        <v/>
      </c>
      <c r="P6279" s="93">
        <f t="shared" si="718"/>
        <v>1.4</v>
      </c>
      <c r="Q6279" s="93">
        <f t="shared" si="718"/>
        <v>1.3</v>
      </c>
      <c r="R6279" s="93" t="str">
        <f t="shared" si="718"/>
        <v/>
      </c>
      <c r="S6279" s="93" t="str">
        <f t="shared" si="718"/>
        <v/>
      </c>
      <c r="T6279" s="93" t="str">
        <f t="shared" si="718"/>
        <v/>
      </c>
      <c r="U6279" s="93" t="str">
        <f t="shared" si="718"/>
        <v/>
      </c>
      <c r="V6279" s="93" t="str">
        <f t="shared" si="718"/>
        <v/>
      </c>
      <c r="W6279" s="93" t="str">
        <f>if(or(B6279="CBU",B6279="CHIC",B6279="DXST",B6279="GCU",B6279="NMSU",B6279="PORT",B6279="SEA",B6279="TAR",B6279="UTRGV",B6279="UVU"),K6279,if(or(B6279="CAM",B6279="CHSO",B6279="GWEB",B6279="HAMP",B6279="HP",B6279="LONG",B6279="PRES",B6279="RAD",B6279="SCUP",B6279="UNCA",B6279="WIN",B6279="BELL",B6279="FGCU",B6279="JAX",B6279="KENN",B6279="LIB",B6279="LIP",B6279="STET",B6279="UNA",B6279="UNF",B6279="APP",B6279="ARST",B6279="CCAR",B6279="GAST",B6279="GASO",B6279="TROY",B6279="TXST",B6279="UALR",B6279="ULL",B6279="ULM",B6279="USA",B6279="UTA"),K6278,""))</f>
        <v/>
      </c>
    </row>
    <row r="6280" hidden="1">
      <c r="A6280" s="98">
        <v>44240.0</v>
      </c>
      <c r="B6280" s="102" t="s">
        <v>381</v>
      </c>
      <c r="C6280" s="11"/>
      <c r="D6280" s="11"/>
      <c r="E6280" s="10">
        <v>45.3</v>
      </c>
      <c r="F6280" s="11"/>
      <c r="G6280" s="4">
        <v>2.5</v>
      </c>
      <c r="H6280" s="5">
        <v>115.0</v>
      </c>
      <c r="I6280" s="12">
        <f>if(H6280&lt;0,-H6280/(-H6280+100),100/(H6280+100))/(if(H6280&lt;0,-H6280/(-H6280+100),100/(H6280+100))+if(H6281&lt;0,-H6281/(-H6281+100),100/(H6281+100)))</f>
        <v>0.4443618109</v>
      </c>
      <c r="J6280" s="5">
        <v>95.0</v>
      </c>
      <c r="K6280" s="14" t="str">
        <f>IF(C6280&lt;&gt;"",IF(C6280+G6280&gt;0,C6280+G6280,""),IF(G6280-C6281&gt;0,G6280-C6281,""))</f>
        <v/>
      </c>
      <c r="L6280" s="15" t="str">
        <f>if(K6280&lt;&gt;"",if(J6281-J6280&lt;G6280,1,if(G6280=J6281-J6280,"Push",0)),"")</f>
        <v/>
      </c>
      <c r="M6280" s="93">
        <f t="shared" ref="M6280:V6280" si="719">IF($C6280&lt;&gt;"",IF($C6280+$G6280-M$5435&gt;0,$C6280+$G6280-M$5435,""),IF($G6280-$C6281-M$5435&gt;0,$G6280-$C6281-M$5435,""))</f>
        <v>2.6</v>
      </c>
      <c r="N6280" s="93" t="str">
        <f t="shared" si="719"/>
        <v/>
      </c>
      <c r="O6280" s="93">
        <f t="shared" si="719"/>
        <v>3.5</v>
      </c>
      <c r="P6280" s="93" t="str">
        <f t="shared" si="719"/>
        <v/>
      </c>
      <c r="Q6280" s="93" t="str">
        <f t="shared" si="719"/>
        <v/>
      </c>
      <c r="R6280" s="93" t="str">
        <f t="shared" si="719"/>
        <v/>
      </c>
      <c r="S6280" s="93">
        <f t="shared" si="719"/>
        <v>0</v>
      </c>
      <c r="T6280" s="93" t="str">
        <f t="shared" si="719"/>
        <v/>
      </c>
      <c r="U6280" s="93" t="str">
        <f t="shared" si="719"/>
        <v/>
      </c>
      <c r="V6280" s="93">
        <f t="shared" si="719"/>
        <v>1.7</v>
      </c>
      <c r="W6280" s="93" t="str">
        <f>if(or(B6280="CBU",B6280="CHIC",B6280="DXST",B6280="GCU",B6280="NMSU",B6280="PORT",B6280="SEA",B6280="TAR",B6280="UTRGV",B6280="UVU"),K6280,if(or(B6280="CAM",B6280="CHSO",B6280="GWEB",B6280="HAMP",B6280="HP",B6280="LONG",B6280="PRES",B6280="RAD",B6280="SCUP",B6280="UNCA",B6280="WIN",B6280="BELL",B6280="FGCU",B6280="JAX",B6280="KENN",B6280="LIB",B6280="LIP",B6280="STET",B6280="UNA",B6280="UNF",B6280="APP",B6280="ARST",B6280="CCAR",B6280="GAST",B6280="GASO",B6280="TROY",B6280="TXST",B6280="UALR",B6280="ULL",B6280="ULM",B6280="USA",B6280="UTA"),K6281,""))</f>
        <v/>
      </c>
    </row>
    <row r="6281" hidden="1">
      <c r="B6281" s="97" t="s">
        <v>91</v>
      </c>
      <c r="C6281" s="22">
        <v>3.4</v>
      </c>
      <c r="D6281" s="101">
        <v>0.631</v>
      </c>
      <c r="F6281" s="22"/>
      <c r="G6281" s="4">
        <v>-2.5</v>
      </c>
      <c r="H6281" s="5">
        <v>-139.0</v>
      </c>
      <c r="I6281" s="12">
        <f>if(H6281&lt;0,-H6281/(-H6281+100),100/(H6281+100))/(if(H6281&lt;0,-H6281/(-H6281+100),100/(H6281+100))+if(H6280&lt;0,-H6280/(-H6280+100),100/(H6280+100)))</f>
        <v>0.5556381891</v>
      </c>
      <c r="J6281" s="5">
        <v>86.0</v>
      </c>
      <c r="K6281" s="23">
        <f>IF(C6281&lt;&gt;"",IF(C6281+G6281&gt;0,C6281+G6281,""),IF(G6281-C6280&gt;0,G6281-C6280,""))</f>
        <v>0.9</v>
      </c>
      <c r="L6281" s="15">
        <f>if(K6281&lt;&gt;"",if(J6280-J6281&lt;G6281,1,if(G6281=J6280-J6281,"Push",0)),"")</f>
        <v>0</v>
      </c>
      <c r="M6281" s="93" t="str">
        <f t="shared" ref="M6281:V6281" si="720">IF($C6281&lt;&gt;"",IF($C6281+$G6281+M$5435&gt;0,$C6281+$G6281+M$5435,""),IF($G6281-$C6280+M$5435&gt;0,$G6281-$C6280+M$5435,""))</f>
        <v/>
      </c>
      <c r="N6281" s="93">
        <f t="shared" si="720"/>
        <v>5.8</v>
      </c>
      <c r="O6281" s="93" t="str">
        <f t="shared" si="720"/>
        <v/>
      </c>
      <c r="P6281" s="93">
        <f t="shared" si="720"/>
        <v>5.2</v>
      </c>
      <c r="Q6281" s="93">
        <f t="shared" si="720"/>
        <v>5.1</v>
      </c>
      <c r="R6281" s="93">
        <f t="shared" si="720"/>
        <v>0.4</v>
      </c>
      <c r="S6281" s="93" t="str">
        <f t="shared" si="720"/>
        <v/>
      </c>
      <c r="T6281" s="93">
        <f t="shared" si="720"/>
        <v>1.5</v>
      </c>
      <c r="U6281" s="93">
        <f t="shared" si="720"/>
        <v>0.8</v>
      </c>
      <c r="V6281" s="93" t="str">
        <f t="shared" si="720"/>
        <v/>
      </c>
      <c r="W6281" s="93" t="str">
        <f>if(or(B6281="CBU",B6281="CHIC",B6281="DXST",B6281="GCU",B6281="NMSU",B6281="PORT",B6281="SEA",B6281="TAR",B6281="UTRGV",B6281="UVU"),K6281,if(or(B6281="CAM",B6281="CHSO",B6281="GWEB",B6281="HAMP",B6281="HP",B6281="LONG",B6281="PRES",B6281="RAD",B6281="SCUP",B6281="UNCA",B6281="WIN",B6281="BELL",B6281="FGCU",B6281="JAX",B6281="KENN",B6281="LIB",B6281="LIP",B6281="STET",B6281="UNA",B6281="UNF",B6281="APP",B6281="ARST",B6281="CCAR",B6281="GAST",B6281="GASO",B6281="TROY",B6281="TXST",B6281="UALR",B6281="ULL",B6281="ULM",B6281="USA",B6281="UTA"),K6280,""))</f>
        <v/>
      </c>
    </row>
    <row r="6282" hidden="1">
      <c r="A6282" s="98">
        <v>44240.0</v>
      </c>
      <c r="B6282" s="102" t="s">
        <v>456</v>
      </c>
      <c r="C6282" s="11"/>
      <c r="D6282" s="11"/>
      <c r="E6282" s="10">
        <v>34.9</v>
      </c>
      <c r="F6282" s="11"/>
      <c r="G6282" s="4">
        <v>8.0</v>
      </c>
      <c r="H6282" s="5">
        <v>300.0</v>
      </c>
      <c r="I6282" s="12">
        <f>if(H6282&lt;0,-H6282/(-H6282+100),100/(H6282+100))/(if(H6282&lt;0,-H6282/(-H6282+100),100/(H6282+100))+if(H6283&lt;0,-H6283/(-H6283+100),100/(H6283+100)))</f>
        <v>0.2380952381</v>
      </c>
      <c r="J6282" s="5">
        <v>50.0</v>
      </c>
      <c r="K6282" s="14" t="str">
        <f>IF(C6282&lt;&gt;"",IF(C6282+G6282&gt;0,C6282+G6282,""),IF(G6282-C6283&gt;0,G6282-C6283,""))</f>
        <v/>
      </c>
      <c r="L6282" s="15" t="str">
        <f>if(K6282&lt;&gt;"",if(J6283-J6282&lt;G6282,1,if(G6282=J6283-J6282,"Push",0)),"")</f>
        <v/>
      </c>
      <c r="M6282" s="93" t="str">
        <f t="shared" ref="M6282:V6282" si="721">IF($C6282&lt;&gt;"",IF($C6282+$G6282-M$5435&gt;0,$C6282+$G6282-M$5435,""),IF($G6282-$C6283-M$5435&gt;0,$G6282-$C6283-M$5435,""))</f>
        <v/>
      </c>
      <c r="N6282" s="93" t="str">
        <f t="shared" si="721"/>
        <v/>
      </c>
      <c r="O6282" s="93" t="str">
        <f t="shared" si="721"/>
        <v/>
      </c>
      <c r="P6282" s="93" t="str">
        <f t="shared" si="721"/>
        <v/>
      </c>
      <c r="Q6282" s="93" t="str">
        <f t="shared" si="721"/>
        <v/>
      </c>
      <c r="R6282" s="93" t="str">
        <f t="shared" si="721"/>
        <v/>
      </c>
      <c r="S6282" s="93" t="str">
        <f t="shared" si="721"/>
        <v/>
      </c>
      <c r="T6282" s="93" t="str">
        <f t="shared" si="721"/>
        <v/>
      </c>
      <c r="U6282" s="93" t="str">
        <f t="shared" si="721"/>
        <v/>
      </c>
      <c r="V6282" s="93" t="str">
        <f t="shared" si="721"/>
        <v/>
      </c>
      <c r="W6282" s="93" t="str">
        <f>if(or(B6282="CBU",B6282="CHIC",B6282="DXST",B6282="GCU",B6282="NMSU",B6282="PORT",B6282="SEA",B6282="TAR",B6282="UTRGV",B6282="UVU"),K6282,if(or(B6282="CAM",B6282="CHSO",B6282="GWEB",B6282="HAMP",B6282="HP",B6282="LONG",B6282="PRES",B6282="RAD",B6282="SCUP",B6282="UNCA",B6282="WIN",B6282="BELL",B6282="FGCU",B6282="JAX",B6282="KENN",B6282="LIB",B6282="LIP",B6282="STET",B6282="UNA",B6282="UNF",B6282="APP",B6282="ARST",B6282="CCAR",B6282="GAST",B6282="GASO",B6282="TROY",B6282="TXST",B6282="UALR",B6282="ULL",B6282="ULM",B6282="USA",B6282="UTA"),K6283,""))</f>
        <v/>
      </c>
    </row>
    <row r="6283" hidden="1">
      <c r="B6283" s="97" t="s">
        <v>330</v>
      </c>
      <c r="C6283" s="22">
        <v>13.7</v>
      </c>
      <c r="D6283" s="101">
        <v>0.9</v>
      </c>
      <c r="F6283" s="22"/>
      <c r="G6283" s="4">
        <v>-8.0</v>
      </c>
      <c r="H6283" s="5">
        <v>-400.0</v>
      </c>
      <c r="I6283" s="12">
        <f>if(H6283&lt;0,-H6283/(-H6283+100),100/(H6283+100))/(if(H6283&lt;0,-H6283/(-H6283+100),100/(H6283+100))+if(H6282&lt;0,-H6282/(-H6282+100),100/(H6282+100)))</f>
        <v>0.7619047619</v>
      </c>
      <c r="J6283" s="5">
        <v>65.0</v>
      </c>
      <c r="K6283" s="23">
        <f>IF(C6283&lt;&gt;"",IF(C6283+G6283&gt;0,C6283+G6283,""),IF(G6283-C6282&gt;0,G6283-C6282,""))</f>
        <v>5.7</v>
      </c>
      <c r="L6283" s="15">
        <f>if(K6283&lt;&gt;"",if(J6282-J6283&lt;G6283,1,if(G6283=J6282-J6283,"Push",0)),"")</f>
        <v>1</v>
      </c>
      <c r="M6283" s="93">
        <f t="shared" ref="M6283:V6283" si="722">IF($C6283&lt;&gt;"",IF($C6283+$G6283+M$5435&gt;0,$C6283+$G6283+M$5435,""),IF($G6283-$C6282+M$5435&gt;0,$G6283-$C6282+M$5435,""))</f>
        <v>2.2</v>
      </c>
      <c r="N6283" s="93">
        <f t="shared" si="722"/>
        <v>10.6</v>
      </c>
      <c r="O6283" s="93">
        <f t="shared" si="722"/>
        <v>1.3</v>
      </c>
      <c r="P6283" s="93">
        <f t="shared" si="722"/>
        <v>10</v>
      </c>
      <c r="Q6283" s="93">
        <f t="shared" si="722"/>
        <v>9.9</v>
      </c>
      <c r="R6283" s="93">
        <f t="shared" si="722"/>
        <v>5.2</v>
      </c>
      <c r="S6283" s="93">
        <f t="shared" si="722"/>
        <v>4.8</v>
      </c>
      <c r="T6283" s="93">
        <f t="shared" si="722"/>
        <v>6.3</v>
      </c>
      <c r="U6283" s="93">
        <f t="shared" si="722"/>
        <v>5.6</v>
      </c>
      <c r="V6283" s="93">
        <f t="shared" si="722"/>
        <v>3.1</v>
      </c>
      <c r="W6283" s="93" t="str">
        <f>if(or(B6283="CBU",B6283="CHIC",B6283="DXST",B6283="GCU",B6283="NMSU",B6283="PORT",B6283="SEA",B6283="TAR",B6283="UTRGV",B6283="UVU"),K6283,if(or(B6283="CAM",B6283="CHSO",B6283="GWEB",B6283="HAMP",B6283="HP",B6283="LONG",B6283="PRES",B6283="RAD",B6283="SCUP",B6283="UNCA",B6283="WIN",B6283="BELL",B6283="FGCU",B6283="JAX",B6283="KENN",B6283="LIB",B6283="LIP",B6283="STET",B6283="UNA",B6283="UNF",B6283="APP",B6283="ARST",B6283="CCAR",B6283="GAST",B6283="GASO",B6283="TROY",B6283="TXST",B6283="UALR",B6283="ULL",B6283="ULM",B6283="USA",B6283="UTA"),K6282,""))</f>
        <v/>
      </c>
    </row>
    <row r="6284" hidden="1">
      <c r="A6284" s="98">
        <v>44240.0</v>
      </c>
      <c r="B6284" s="102" t="s">
        <v>106</v>
      </c>
      <c r="C6284" s="11"/>
      <c r="D6284" s="11"/>
      <c r="E6284" s="10">
        <v>54.2</v>
      </c>
      <c r="F6284" s="11"/>
      <c r="G6284" s="4">
        <v>2.0</v>
      </c>
      <c r="H6284" s="5">
        <v>112.0</v>
      </c>
      <c r="I6284" s="12">
        <f>if(H6284&lt;0,-H6284/(-H6284+100),100/(H6284+100))/(if(H6284&lt;0,-H6284/(-H6284+100),100/(H6284+100))+if(H6285&lt;0,-H6285/(-H6285+100),100/(H6285+100)))</f>
        <v>0.450106805</v>
      </c>
      <c r="J6284" s="5">
        <v>76.0</v>
      </c>
      <c r="K6284" s="14" t="str">
        <f>IF(C6284&lt;&gt;"",IF(C6284+G6284&gt;0,C6284+G6284,""),IF(G6284-C6285&gt;0,G6284-C6285,""))</f>
        <v/>
      </c>
      <c r="L6284" s="15" t="str">
        <f>if(K6284&lt;&gt;"",if(J6285-J6284&lt;G6284,1,if(G6284=J6285-J6284,"Push",0)),"")</f>
        <v/>
      </c>
      <c r="M6284" s="93" t="str">
        <f t="shared" ref="M6284:V6284" si="723">IF($C6284&lt;&gt;"",IF($C6284+$G6284-M$5435&gt;0,$C6284+$G6284-M$5435,""),IF($G6284-$C6285-M$5435&gt;0,$G6284-$C6285-M$5435,""))</f>
        <v/>
      </c>
      <c r="N6284" s="93" t="str">
        <f t="shared" si="723"/>
        <v/>
      </c>
      <c r="O6284" s="93" t="str">
        <f t="shared" si="723"/>
        <v/>
      </c>
      <c r="P6284" s="93" t="str">
        <f t="shared" si="723"/>
        <v/>
      </c>
      <c r="Q6284" s="93" t="str">
        <f t="shared" si="723"/>
        <v/>
      </c>
      <c r="R6284" s="93" t="str">
        <f t="shared" si="723"/>
        <v/>
      </c>
      <c r="S6284" s="93" t="str">
        <f t="shared" si="723"/>
        <v/>
      </c>
      <c r="T6284" s="93" t="str">
        <f t="shared" si="723"/>
        <v/>
      </c>
      <c r="U6284" s="93" t="str">
        <f t="shared" si="723"/>
        <v/>
      </c>
      <c r="V6284" s="93" t="str">
        <f t="shared" si="723"/>
        <v/>
      </c>
      <c r="W6284" s="93" t="str">
        <f>if(or(B6284="CBU",B6284="CHIC",B6284="DXST",B6284="GCU",B6284="NMSU",B6284="PORT",B6284="SEA",B6284="TAR",B6284="UTRGV",B6284="UVU"),K6284,if(or(B6284="CAM",B6284="CHSO",B6284="GWEB",B6284="HAMP",B6284="HP",B6284="LONG",B6284="PRES",B6284="RAD",B6284="SCUP",B6284="UNCA",B6284="WIN",B6284="BELL",B6284="FGCU",B6284="JAX",B6284="KENN",B6284="LIB",B6284="LIP",B6284="STET",B6284="UNA",B6284="UNF",B6284="APP",B6284="ARST",B6284="CCAR",B6284="GAST",B6284="GASO",B6284="TROY",B6284="TXST",B6284="UALR",B6284="ULL",B6284="ULM",B6284="USA",B6284="UTA"),K6285,""))</f>
        <v/>
      </c>
    </row>
    <row r="6285" hidden="1">
      <c r="B6285" s="97" t="s">
        <v>60</v>
      </c>
      <c r="C6285" s="22">
        <v>7.3</v>
      </c>
      <c r="D6285" s="101">
        <v>0.763</v>
      </c>
      <c r="F6285" s="22"/>
      <c r="G6285" s="4">
        <v>-2.0</v>
      </c>
      <c r="H6285" s="5">
        <v>-136.0</v>
      </c>
      <c r="I6285" s="12">
        <f>if(H6285&lt;0,-H6285/(-H6285+100),100/(H6285+100))/(if(H6285&lt;0,-H6285/(-H6285+100),100/(H6285+100))+if(H6284&lt;0,-H6284/(-H6284+100),100/(H6284+100)))</f>
        <v>0.549893195</v>
      </c>
      <c r="J6285" s="5">
        <v>80.0</v>
      </c>
      <c r="K6285" s="23">
        <f>IF(C6285&lt;&gt;"",IF(C6285+G6285&gt;0,C6285+G6285,""),IF(G6285-C6284&gt;0,G6285-C6284,""))</f>
        <v>5.3</v>
      </c>
      <c r="L6285" s="15">
        <f>if(K6285&lt;&gt;"",if(J6284-J6285&lt;G6285,1,if(G6285=J6284-J6285,"Push",0)),"")</f>
        <v>1</v>
      </c>
      <c r="M6285" s="93">
        <f t="shared" ref="M6285:V6285" si="724">IF($C6285&lt;&gt;"",IF($C6285+$G6285+M$5435&gt;0,$C6285+$G6285+M$5435,""),IF($G6285-$C6284+M$5435&gt;0,$G6285-$C6284+M$5435,""))</f>
        <v>1.8</v>
      </c>
      <c r="N6285" s="93">
        <f t="shared" si="724"/>
        <v>10.2</v>
      </c>
      <c r="O6285" s="93">
        <f t="shared" si="724"/>
        <v>0.9</v>
      </c>
      <c r="P6285" s="93">
        <f t="shared" si="724"/>
        <v>9.6</v>
      </c>
      <c r="Q6285" s="93">
        <f t="shared" si="724"/>
        <v>9.5</v>
      </c>
      <c r="R6285" s="93">
        <f t="shared" si="724"/>
        <v>4.8</v>
      </c>
      <c r="S6285" s="93">
        <f t="shared" si="724"/>
        <v>4.4</v>
      </c>
      <c r="T6285" s="93">
        <f t="shared" si="724"/>
        <v>5.9</v>
      </c>
      <c r="U6285" s="93">
        <f t="shared" si="724"/>
        <v>5.2</v>
      </c>
      <c r="V6285" s="93">
        <f t="shared" si="724"/>
        <v>2.7</v>
      </c>
      <c r="W6285" s="93" t="str">
        <f>if(or(B6285="CBU",B6285="CHIC",B6285="DXST",B6285="GCU",B6285="NMSU",B6285="PORT",B6285="SEA",B6285="TAR",B6285="UTRGV",B6285="UVU"),K6285,if(or(B6285="CAM",B6285="CHSO",B6285="GWEB",B6285="HAMP",B6285="HP",B6285="LONG",B6285="PRES",B6285="RAD",B6285="SCUP",B6285="UNCA",B6285="WIN",B6285="BELL",B6285="FGCU",B6285="JAX",B6285="KENN",B6285="LIB",B6285="LIP",B6285="STET",B6285="UNA",B6285="UNF",B6285="APP",B6285="ARST",B6285="CCAR",B6285="GAST",B6285="GASO",B6285="TROY",B6285="TXST",B6285="UALR",B6285="ULL",B6285="ULM",B6285="USA",B6285="UTA"),K6284,""))</f>
        <v/>
      </c>
    </row>
    <row r="6286" hidden="1">
      <c r="A6286" s="98">
        <v>44240.0</v>
      </c>
      <c r="B6286" s="102" t="s">
        <v>358</v>
      </c>
      <c r="C6286" s="11">
        <v>0.7</v>
      </c>
      <c r="D6286" s="103">
        <v>0.528</v>
      </c>
      <c r="E6286" s="10">
        <v>53.7</v>
      </c>
      <c r="F6286" s="11"/>
      <c r="G6286" s="4">
        <v>-5.5</v>
      </c>
      <c r="H6286" s="5">
        <v>-245.0</v>
      </c>
      <c r="I6286" s="12">
        <f>if(H6286&lt;0,-H6286/(-H6286+100),100/(H6286+100))/(if(H6286&lt;0,-H6286/(-H6286+100),100/(H6286+100))+if(H6287&lt;0,-H6287/(-H6287+100),100/(H6287+100)))</f>
        <v>0.6768906579</v>
      </c>
      <c r="J6286" s="5">
        <v>87.0</v>
      </c>
      <c r="K6286" s="14" t="str">
        <f>IF(C6286&lt;&gt;"",IF(C6286+G6286&gt;0,C6286+G6286,""),IF(G6286-C6287&gt;0,G6286-C6287,""))</f>
        <v/>
      </c>
      <c r="L6286" s="15" t="str">
        <f>if(K6286&lt;&gt;"",if(J6287-J6286&lt;G6286,1,if(G6286=J6287-J6286,"Push",0)),"")</f>
        <v/>
      </c>
      <c r="M6286" s="93" t="str">
        <f t="shared" ref="M6286:V6286" si="725">IF($C6286&lt;&gt;"",IF($C6286+$G6286-M$5435&gt;0,$C6286+$G6286-M$5435,""),IF($G6286-$C6287-M$5435&gt;0,$G6286-$C6287-M$5435,""))</f>
        <v/>
      </c>
      <c r="N6286" s="93" t="str">
        <f t="shared" si="725"/>
        <v/>
      </c>
      <c r="O6286" s="93" t="str">
        <f t="shared" si="725"/>
        <v/>
      </c>
      <c r="P6286" s="93" t="str">
        <f t="shared" si="725"/>
        <v/>
      </c>
      <c r="Q6286" s="93" t="str">
        <f t="shared" si="725"/>
        <v/>
      </c>
      <c r="R6286" s="93" t="str">
        <f t="shared" si="725"/>
        <v/>
      </c>
      <c r="S6286" s="93" t="str">
        <f t="shared" si="725"/>
        <v/>
      </c>
      <c r="T6286" s="93" t="str">
        <f t="shared" si="725"/>
        <v/>
      </c>
      <c r="U6286" s="93" t="str">
        <f t="shared" si="725"/>
        <v/>
      </c>
      <c r="V6286" s="93" t="str">
        <f t="shared" si="725"/>
        <v/>
      </c>
      <c r="W6286" s="93">
        <f>if(or(B6286="CBU",B6286="CHIC",B6286="DXST",B6286="GCU",B6286="NMSU",B6286="PORT",B6286="SEA",B6286="TAR",B6286="UTRGV",B6286="UVU"),K6286,if(or(B6286="CAM",B6286="CHSO",B6286="GWEB",B6286="HAMP",B6286="HP",B6286="LONG",B6286="PRES",B6286="RAD",B6286="SCUP",B6286="UNCA",B6286="WIN",B6286="BELL",B6286="FGCU",B6286="JAX",B6286="KENN",B6286="LIB",B6286="LIP",B6286="STET",B6286="UNA",B6286="UNF",B6286="APP",B6286="ARST",B6286="CCAR",B6286="GAST",B6286="GASO",B6286="TROY",B6286="TXST",B6286="UALR",B6286="ULL",B6286="ULM",B6286="USA",B6286="UTA"),K6287,""))</f>
        <v>4.8</v>
      </c>
    </row>
    <row r="6287" hidden="1">
      <c r="B6287" s="97" t="s">
        <v>204</v>
      </c>
      <c r="C6287" s="22"/>
      <c r="D6287" s="22"/>
      <c r="F6287" s="22"/>
      <c r="G6287" s="4">
        <v>5.5</v>
      </c>
      <c r="H6287" s="5">
        <v>195.0</v>
      </c>
      <c r="I6287" s="12">
        <f>if(H6287&lt;0,-H6287/(-H6287+100),100/(H6287+100))/(if(H6287&lt;0,-H6287/(-H6287+100),100/(H6287+100))+if(H6286&lt;0,-H6286/(-H6286+100),100/(H6286+100)))</f>
        <v>0.3231093421</v>
      </c>
      <c r="J6287" s="5">
        <v>63.0</v>
      </c>
      <c r="K6287" s="23">
        <f>IF(C6287&lt;&gt;"",IF(C6287+G6287&gt;0,C6287+G6287,""),IF(G6287-C6286&gt;0,G6287-C6286,""))</f>
        <v>4.8</v>
      </c>
      <c r="L6287" s="15">
        <f>if(K6287&lt;&gt;"",if(J6286-J6287&lt;G6287,1,if(G6287=J6286-J6287,"Push",0)),"")</f>
        <v>0</v>
      </c>
      <c r="M6287" s="93">
        <f t="shared" ref="M6287:V6287" si="726">IF($C6287&lt;&gt;"",IF($C6287+$G6287+M$5435&gt;0,$C6287+$G6287+M$5435,""),IF($G6287-$C6286+M$5435&gt;0,$G6287-$C6286+M$5435,""))</f>
        <v>1.3</v>
      </c>
      <c r="N6287" s="93">
        <f t="shared" si="726"/>
        <v>9.7</v>
      </c>
      <c r="O6287" s="93">
        <f t="shared" si="726"/>
        <v>0.4</v>
      </c>
      <c r="P6287" s="93">
        <f t="shared" si="726"/>
        <v>9.1</v>
      </c>
      <c r="Q6287" s="93">
        <f t="shared" si="726"/>
        <v>9</v>
      </c>
      <c r="R6287" s="93">
        <f t="shared" si="726"/>
        <v>4.3</v>
      </c>
      <c r="S6287" s="93">
        <f t="shared" si="726"/>
        <v>3.9</v>
      </c>
      <c r="T6287" s="93">
        <f t="shared" si="726"/>
        <v>5.4</v>
      </c>
      <c r="U6287" s="93">
        <f t="shared" si="726"/>
        <v>4.7</v>
      </c>
      <c r="V6287" s="93">
        <f t="shared" si="726"/>
        <v>2.2</v>
      </c>
      <c r="W6287" s="93" t="str">
        <f>if(or(B6287="CBU",B6287="CHIC",B6287="DXST",B6287="GCU",B6287="NMSU",B6287="PORT",B6287="SEA",B6287="TAR",B6287="UTRGV",B6287="UVU"),K6287,if(or(B6287="CAM",B6287="CHSO",B6287="GWEB",B6287="HAMP",B6287="HP",B6287="LONG",B6287="PRES",B6287="RAD",B6287="SCUP",B6287="UNCA",B6287="WIN",B6287="BELL",B6287="FGCU",B6287="JAX",B6287="KENN",B6287="LIB",B6287="LIP",B6287="STET",B6287="UNA",B6287="UNF",B6287="APP",B6287="ARST",B6287="CCAR",B6287="GAST",B6287="GASO",B6287="TROY",B6287="TXST",B6287="UALR",B6287="ULL",B6287="ULM",B6287="USA",B6287="UTA"),K6286,""))</f>
        <v/>
      </c>
    </row>
    <row r="6288" hidden="1">
      <c r="A6288" s="98">
        <v>44240.0</v>
      </c>
      <c r="B6288" s="102" t="s">
        <v>19</v>
      </c>
      <c r="C6288" s="11">
        <v>9.5</v>
      </c>
      <c r="D6288" s="103">
        <v>0.817</v>
      </c>
      <c r="E6288" s="10">
        <v>61.4</v>
      </c>
      <c r="F6288" s="11"/>
      <c r="G6288" s="4">
        <v>-9.5</v>
      </c>
      <c r="H6288" s="5">
        <v>-530.0</v>
      </c>
      <c r="I6288" s="12">
        <f>if(H6288&lt;0,-H6288/(-H6288+100),100/(H6288+100))/(if(H6288&lt;0,-H6288/(-H6288+100),100/(H6288+100))+if(H6289&lt;0,-H6289/(-H6289+100),100/(H6289+100)))</f>
        <v>0.8047722343</v>
      </c>
      <c r="J6288" s="5">
        <v>64.0</v>
      </c>
      <c r="K6288" s="14" t="str">
        <f>IF(C6288&lt;&gt;"",IF(C6288+G6288&gt;0,C6288+G6288,""),IF(G6288-C6289&gt;0,G6288-C6289,""))</f>
        <v/>
      </c>
      <c r="L6288" s="15" t="str">
        <f>if(K6288&lt;&gt;"",if(J6289-J6288&lt;G6288,1,if(G6288=J6289-J6288,"Push",0)),"")</f>
        <v/>
      </c>
      <c r="M6288" s="93">
        <f t="shared" ref="M6288:V6288" si="727">IF($C6288&lt;&gt;"",IF($C6288+$G6288-M$5435&gt;0,$C6288+$G6288-M$5435,""),IF($G6288-$C6289-M$5435&gt;0,$G6288-$C6289-M$5435,""))</f>
        <v>3.5</v>
      </c>
      <c r="N6288" s="93" t="str">
        <f t="shared" si="727"/>
        <v/>
      </c>
      <c r="O6288" s="93">
        <f t="shared" si="727"/>
        <v>4.4</v>
      </c>
      <c r="P6288" s="93" t="str">
        <f t="shared" si="727"/>
        <v/>
      </c>
      <c r="Q6288" s="93" t="str">
        <f t="shared" si="727"/>
        <v/>
      </c>
      <c r="R6288" s="93">
        <f t="shared" si="727"/>
        <v>0.5</v>
      </c>
      <c r="S6288" s="93">
        <f t="shared" si="727"/>
        <v>0.9</v>
      </c>
      <c r="T6288" s="93" t="str">
        <f t="shared" si="727"/>
        <v/>
      </c>
      <c r="U6288" s="93">
        <f t="shared" si="727"/>
        <v>0.1</v>
      </c>
      <c r="V6288" s="93">
        <f t="shared" si="727"/>
        <v>2.6</v>
      </c>
      <c r="W6288" s="93" t="str">
        <f>if(or(B6288="CBU",B6288="CHIC",B6288="DXST",B6288="GCU",B6288="NMSU",B6288="PORT",B6288="SEA",B6288="TAR",B6288="UTRGV",B6288="UVU"),K6288,if(or(B6288="CAM",B6288="CHSO",B6288="GWEB",B6288="HAMP",B6288="HP",B6288="LONG",B6288="PRES",B6288="RAD",B6288="SCUP",B6288="UNCA",B6288="WIN",B6288="BELL",B6288="FGCU",B6288="JAX",B6288="KENN",B6288="LIB",B6288="LIP",B6288="STET",B6288="UNA",B6288="UNF",B6288="APP",B6288="ARST",B6288="CCAR",B6288="GAST",B6288="GASO",B6288="TROY",B6288="TXST",B6288="UALR",B6288="ULL",B6288="ULM",B6288="USA",B6288="UTA"),K6289,""))</f>
        <v/>
      </c>
    </row>
    <row r="6289" hidden="1">
      <c r="B6289" s="97" t="s">
        <v>298</v>
      </c>
      <c r="C6289" s="22"/>
      <c r="D6289" s="22"/>
      <c r="F6289" s="22"/>
      <c r="G6289" s="4">
        <v>9.5</v>
      </c>
      <c r="H6289" s="5">
        <v>390.0</v>
      </c>
      <c r="I6289" s="12">
        <f>if(H6289&lt;0,-H6289/(-H6289+100),100/(H6289+100))/(if(H6289&lt;0,-H6289/(-H6289+100),100/(H6289+100))+if(H6288&lt;0,-H6288/(-H6288+100),100/(H6288+100)))</f>
        <v>0.1952277657</v>
      </c>
      <c r="J6289" s="5">
        <v>61.0</v>
      </c>
      <c r="K6289" s="23" t="str">
        <f>IF(C6289&lt;&gt;"",IF(C6289+G6289&gt;0,C6289+G6289,""),IF(G6289-C6288&gt;0,G6289-C6288,""))</f>
        <v/>
      </c>
      <c r="L6289" s="15" t="str">
        <f>if(K6289&lt;&gt;"",if(J6288-J6289&lt;G6289,1,if(G6289=J6288-J6289,"Push",0)),"")</f>
        <v/>
      </c>
      <c r="M6289" s="93" t="str">
        <f t="shared" ref="M6289:V6289" si="728">IF($C6289&lt;&gt;"",IF($C6289+$G6289+M$5435&gt;0,$C6289+$G6289+M$5435,""),IF($G6289-$C6288+M$5435&gt;0,$G6289-$C6288+M$5435,""))</f>
        <v/>
      </c>
      <c r="N6289" s="93">
        <f t="shared" si="728"/>
        <v>4.9</v>
      </c>
      <c r="O6289" s="93" t="str">
        <f t="shared" si="728"/>
        <v/>
      </c>
      <c r="P6289" s="93">
        <f t="shared" si="728"/>
        <v>4.3</v>
      </c>
      <c r="Q6289" s="93">
        <f t="shared" si="728"/>
        <v>4.2</v>
      </c>
      <c r="R6289" s="93" t="str">
        <f t="shared" si="728"/>
        <v/>
      </c>
      <c r="S6289" s="93" t="str">
        <f t="shared" si="728"/>
        <v/>
      </c>
      <c r="T6289" s="93">
        <f t="shared" si="728"/>
        <v>0.6</v>
      </c>
      <c r="U6289" s="93" t="str">
        <f t="shared" si="728"/>
        <v/>
      </c>
      <c r="V6289" s="93" t="str">
        <f t="shared" si="728"/>
        <v/>
      </c>
      <c r="W6289" s="93" t="str">
        <f>if(or(B6289="CBU",B6289="CHIC",B6289="DXST",B6289="GCU",B6289="NMSU",B6289="PORT",B6289="SEA",B6289="TAR",B6289="UTRGV",B6289="UVU"),K6289,if(or(B6289="CAM",B6289="CHSO",B6289="GWEB",B6289="HAMP",B6289="HP",B6289="LONG",B6289="PRES",B6289="RAD",B6289="SCUP",B6289="UNCA",B6289="WIN",B6289="BELL",B6289="FGCU",B6289="JAX",B6289="KENN",B6289="LIB",B6289="LIP",B6289="STET",B6289="UNA",B6289="UNF",B6289="APP",B6289="ARST",B6289="CCAR",B6289="GAST",B6289="GASO",B6289="TROY",B6289="TXST",B6289="UALR",B6289="ULL",B6289="ULM",B6289="USA",B6289="UTA"),K6288,""))</f>
        <v/>
      </c>
    </row>
    <row r="6290" hidden="1">
      <c r="A6290" s="98">
        <v>44240.0</v>
      </c>
      <c r="B6290" s="102" t="s">
        <v>23</v>
      </c>
      <c r="C6290" s="11"/>
      <c r="D6290" s="11"/>
      <c r="E6290" s="10">
        <v>76.5</v>
      </c>
      <c r="F6290" s="11"/>
      <c r="G6290" s="4">
        <v>0.0</v>
      </c>
      <c r="H6290" s="5">
        <v>-113.0</v>
      </c>
      <c r="I6290" s="12">
        <f>if(H6290&lt;0,-H6290/(-H6290+100),100/(H6290+100))/(if(H6290&lt;0,-H6290/(-H6290+100),100/(H6290+100))+if(H6291&lt;0,-H6291/(-H6291+100),100/(H6291+100)))</f>
        <v>0.5064960374</v>
      </c>
      <c r="J6290" s="5">
        <v>58.0</v>
      </c>
      <c r="K6290" s="14" t="str">
        <f>IF(C6290&lt;&gt;"",IF(C6290+G6290&gt;0,C6290+G6290,""),IF(G6290-C6291&gt;0,G6290-C6291,""))</f>
        <v/>
      </c>
      <c r="L6290" s="15" t="str">
        <f>if(K6290&lt;&gt;"",if(J6291-J6290&lt;G6290,1,if(G6290=J6291-J6290,"Push",0)),"")</f>
        <v/>
      </c>
      <c r="M6290" s="93">
        <f t="shared" ref="M6290:V6290" si="729">IF($C6290&lt;&gt;"",IF($C6290+$G6290-M$5435&gt;0,$C6290+$G6290-M$5435,""),IF($G6290-$C6291-M$5435&gt;0,$G6290-$C6291-M$5435,""))</f>
        <v>3.3</v>
      </c>
      <c r="N6290" s="93" t="str">
        <f t="shared" si="729"/>
        <v/>
      </c>
      <c r="O6290" s="93">
        <f t="shared" si="729"/>
        <v>4.2</v>
      </c>
      <c r="P6290" s="93" t="str">
        <f t="shared" si="729"/>
        <v/>
      </c>
      <c r="Q6290" s="93" t="str">
        <f t="shared" si="729"/>
        <v/>
      </c>
      <c r="R6290" s="93">
        <f t="shared" si="729"/>
        <v>0.3</v>
      </c>
      <c r="S6290" s="93">
        <f t="shared" si="729"/>
        <v>0.7</v>
      </c>
      <c r="T6290" s="93" t="str">
        <f t="shared" si="729"/>
        <v/>
      </c>
      <c r="U6290" s="93" t="str">
        <f t="shared" si="729"/>
        <v/>
      </c>
      <c r="V6290" s="93">
        <f t="shared" si="729"/>
        <v>2.4</v>
      </c>
      <c r="W6290" s="93" t="str">
        <f>if(or(B6290="CBU",B6290="CHIC",B6290="DXST",B6290="GCU",B6290="NMSU",B6290="PORT",B6290="SEA",B6290="TAR",B6290="UTRGV",B6290="UVU"),K6290,if(or(B6290="CAM",B6290="CHSO",B6290="GWEB",B6290="HAMP",B6290="HP",B6290="LONG",B6290="PRES",B6290="RAD",B6290="SCUP",B6290="UNCA",B6290="WIN",B6290="BELL",B6290="FGCU",B6290="JAX",B6290="KENN",B6290="LIB",B6290="LIP",B6290="STET",B6290="UNA",B6290="UNF",B6290="APP",B6290="ARST",B6290="CCAR",B6290="GAST",B6290="GASO",B6290="TROY",B6290="TXST",B6290="UALR",B6290="ULL",B6290="ULM",B6290="USA",B6290="UTA"),K6291,""))</f>
        <v/>
      </c>
    </row>
    <row r="6291" hidden="1">
      <c r="B6291" s="97" t="s">
        <v>52</v>
      </c>
      <c r="C6291" s="22">
        <v>0.2</v>
      </c>
      <c r="D6291" s="101">
        <v>0.508</v>
      </c>
      <c r="F6291" s="22"/>
      <c r="G6291" s="4">
        <v>0.0</v>
      </c>
      <c r="H6291" s="5">
        <v>-107.0</v>
      </c>
      <c r="I6291" s="12">
        <f>if(H6291&lt;0,-H6291/(-H6291+100),100/(H6291+100))/(if(H6291&lt;0,-H6291/(-H6291+100),100/(H6291+100))+if(H6290&lt;0,-H6290/(-H6290+100),100/(H6290+100)))</f>
        <v>0.4935039626</v>
      </c>
      <c r="J6291" s="5">
        <v>60.0</v>
      </c>
      <c r="K6291" s="23">
        <f>IF(C6291&lt;&gt;"",IF(C6291+G6291&gt;0,C6291+G6291,""),IF(G6291-C6290&gt;0,G6291-C6290,""))</f>
        <v>0.2</v>
      </c>
      <c r="L6291" s="15">
        <f>if(K6291&lt;&gt;"",if(J6290-J6291&lt;G6291,1,if(G6291=J6290-J6291,"Push",0)),"")</f>
        <v>1</v>
      </c>
      <c r="M6291" s="93" t="str">
        <f t="shared" ref="M6291:V6291" si="730">IF($C6291&lt;&gt;"",IF($C6291+$G6291+M$5435&gt;0,$C6291+$G6291+M$5435,""),IF($G6291-$C6290+M$5435&gt;0,$G6291-$C6290+M$5435,""))</f>
        <v/>
      </c>
      <c r="N6291" s="93">
        <f t="shared" si="730"/>
        <v>5.1</v>
      </c>
      <c r="O6291" s="93" t="str">
        <f t="shared" si="730"/>
        <v/>
      </c>
      <c r="P6291" s="93">
        <f t="shared" si="730"/>
        <v>4.5</v>
      </c>
      <c r="Q6291" s="93">
        <f t="shared" si="730"/>
        <v>4.4</v>
      </c>
      <c r="R6291" s="93" t="str">
        <f t="shared" si="730"/>
        <v/>
      </c>
      <c r="S6291" s="93" t="str">
        <f t="shared" si="730"/>
        <v/>
      </c>
      <c r="T6291" s="93">
        <f t="shared" si="730"/>
        <v>0.8</v>
      </c>
      <c r="U6291" s="93">
        <f t="shared" si="730"/>
        <v>0.1</v>
      </c>
      <c r="V6291" s="93" t="str">
        <f t="shared" si="730"/>
        <v/>
      </c>
      <c r="W6291" s="93" t="str">
        <f>if(or(B6291="CBU",B6291="CHIC",B6291="DXST",B6291="GCU",B6291="NMSU",B6291="PORT",B6291="SEA",B6291="TAR",B6291="UTRGV",B6291="UVU"),K6291,if(or(B6291="CAM",B6291="CHSO",B6291="GWEB",B6291="HAMP",B6291="HP",B6291="LONG",B6291="PRES",B6291="RAD",B6291="SCUP",B6291="UNCA",B6291="WIN",B6291="BELL",B6291="FGCU",B6291="JAX",B6291="KENN",B6291="LIB",B6291="LIP",B6291="STET",B6291="UNA",B6291="UNF",B6291="APP",B6291="ARST",B6291="CCAR",B6291="GAST",B6291="GASO",B6291="TROY",B6291="TXST",B6291="UALR",B6291="ULL",B6291="ULM",B6291="USA",B6291="UTA"),K6290,""))</f>
        <v/>
      </c>
    </row>
    <row r="6292" hidden="1">
      <c r="A6292" s="104">
        <v>44240.0</v>
      </c>
      <c r="B6292" s="105" t="s">
        <v>86</v>
      </c>
      <c r="C6292" s="30">
        <v>4.1</v>
      </c>
      <c r="D6292" s="108">
        <v>0.655</v>
      </c>
      <c r="E6292" s="29">
        <v>71.6</v>
      </c>
      <c r="F6292" s="30"/>
      <c r="G6292" s="68"/>
      <c r="H6292" s="31"/>
      <c r="I6292" s="32"/>
      <c r="J6292" s="41">
        <v>57.0</v>
      </c>
      <c r="K6292" s="34"/>
      <c r="L6292" s="35"/>
    </row>
    <row r="6293" hidden="1">
      <c r="B6293" s="106" t="s">
        <v>458</v>
      </c>
      <c r="C6293" s="39"/>
      <c r="D6293" s="39"/>
      <c r="F6293" s="39"/>
      <c r="G6293" s="68"/>
      <c r="H6293" s="31"/>
      <c r="I6293" s="32"/>
      <c r="J6293" s="41">
        <v>47.0</v>
      </c>
      <c r="K6293" s="40"/>
      <c r="L6293" s="35"/>
    </row>
    <row r="6294" hidden="1">
      <c r="A6294" s="98">
        <v>44240.0</v>
      </c>
      <c r="B6294" s="102" t="s">
        <v>112</v>
      </c>
      <c r="C6294" s="11">
        <v>8.8</v>
      </c>
      <c r="D6294" s="103">
        <v>0.795</v>
      </c>
      <c r="E6294" s="10">
        <v>68.6</v>
      </c>
      <c r="F6294" s="11"/>
      <c r="G6294" s="4">
        <v>-7.5</v>
      </c>
      <c r="H6294" s="5">
        <v>-360.0</v>
      </c>
      <c r="I6294" s="12">
        <f>if(H6294&lt;0,-H6294/(-H6294+100),100/(H6294+100))/(if(H6294&lt;0,-H6294/(-H6294+100),100/(H6294+100))+if(H6295&lt;0,-H6295/(-H6295+100),100/(H6295+100)))</f>
        <v>0.7508125677</v>
      </c>
      <c r="J6294" s="5">
        <v>76.0</v>
      </c>
      <c r="K6294" s="14">
        <f>IF(C6294&lt;&gt;"",IF(C6294+G6294&gt;0,C6294+G6294,""),IF(G6294-C6295&gt;0,G6294-C6295,""))</f>
        <v>1.3</v>
      </c>
      <c r="L6294" s="15">
        <f>if(K6294&lt;&gt;"",if(J6295-J6294&lt;G6294,1,if(G6294=J6295-J6294,"Push",0)),"")</f>
        <v>1</v>
      </c>
      <c r="M6294" s="93">
        <f t="shared" ref="M6294:V6294" si="731">IF($C6294&lt;&gt;"",IF($C6294+$G6294-M$5435&gt;0,$C6294+$G6294-M$5435,""),IF($G6294-$C6295-M$5435&gt;0,$G6294-$C6295-M$5435,""))</f>
        <v>4.8</v>
      </c>
      <c r="N6294" s="93" t="str">
        <f t="shared" si="731"/>
        <v/>
      </c>
      <c r="O6294" s="93">
        <f t="shared" si="731"/>
        <v>5.7</v>
      </c>
      <c r="P6294" s="93" t="str">
        <f t="shared" si="731"/>
        <v/>
      </c>
      <c r="Q6294" s="93" t="str">
        <f t="shared" si="731"/>
        <v/>
      </c>
      <c r="R6294" s="93">
        <f t="shared" si="731"/>
        <v>1.8</v>
      </c>
      <c r="S6294" s="93">
        <f t="shared" si="731"/>
        <v>2.2</v>
      </c>
      <c r="T6294" s="93">
        <f t="shared" si="731"/>
        <v>0.7</v>
      </c>
      <c r="U6294" s="93">
        <f t="shared" si="731"/>
        <v>1.4</v>
      </c>
      <c r="V6294" s="93">
        <f t="shared" si="731"/>
        <v>3.9</v>
      </c>
      <c r="W6294" s="93" t="str">
        <f>if(or(B6294="CBU",B6294="CHIC",B6294="DXST",B6294="GCU",B6294="NMSU",B6294="PORT",B6294="SEA",B6294="TAR",B6294="UTRGV",B6294="UVU"),K6294,if(or(B6294="CAM",B6294="CHSO",B6294="GWEB",B6294="HAMP",B6294="HP",B6294="LONG",B6294="PRES",B6294="RAD",B6294="SCUP",B6294="UNCA",B6294="WIN",B6294="BELL",B6294="FGCU",B6294="JAX",B6294="KENN",B6294="LIB",B6294="LIP",B6294="STET",B6294="UNA",B6294="UNF",B6294="APP",B6294="ARST",B6294="CCAR",B6294="GAST",B6294="GASO",B6294="TROY",B6294="TXST",B6294="UALR",B6294="ULL",B6294="ULM",B6294="USA",B6294="UTA"),K6295,""))</f>
        <v/>
      </c>
    </row>
    <row r="6295" hidden="1">
      <c r="B6295" s="97" t="s">
        <v>104</v>
      </c>
      <c r="C6295" s="22"/>
      <c r="D6295" s="22"/>
      <c r="F6295" s="22"/>
      <c r="G6295" s="4">
        <v>7.5</v>
      </c>
      <c r="H6295" s="5">
        <v>285.0</v>
      </c>
      <c r="I6295" s="12">
        <f>if(H6295&lt;0,-H6295/(-H6295+100),100/(H6295+100))/(if(H6295&lt;0,-H6295/(-H6295+100),100/(H6295+100))+if(H6294&lt;0,-H6294/(-H6294+100),100/(H6294+100)))</f>
        <v>0.2491874323</v>
      </c>
      <c r="J6295" s="5">
        <v>65.0</v>
      </c>
      <c r="K6295" s="23" t="str">
        <f>IF(C6295&lt;&gt;"",IF(C6295+G6295&gt;0,C6295+G6295,""),IF(G6295-C6294&gt;0,G6295-C6294,""))</f>
        <v/>
      </c>
      <c r="L6295" s="15" t="str">
        <f>if(K6295&lt;&gt;"",if(J6294-J6295&lt;G6295,1,if(G6295=J6294-J6295,"Push",0)),"")</f>
        <v/>
      </c>
      <c r="M6295" s="93" t="str">
        <f t="shared" ref="M6295:V6295" si="732">IF($C6295&lt;&gt;"",IF($C6295+$G6295+M$5435&gt;0,$C6295+$G6295+M$5435,""),IF($G6295-$C6294+M$5435&gt;0,$G6295-$C6294+M$5435,""))</f>
        <v/>
      </c>
      <c r="N6295" s="93">
        <f t="shared" si="732"/>
        <v>3.6</v>
      </c>
      <c r="O6295" s="93" t="str">
        <f t="shared" si="732"/>
        <v/>
      </c>
      <c r="P6295" s="93">
        <f t="shared" si="732"/>
        <v>3</v>
      </c>
      <c r="Q6295" s="93">
        <f t="shared" si="732"/>
        <v>2.9</v>
      </c>
      <c r="R6295" s="93" t="str">
        <f t="shared" si="732"/>
        <v/>
      </c>
      <c r="S6295" s="93" t="str">
        <f t="shared" si="732"/>
        <v/>
      </c>
      <c r="T6295" s="93" t="str">
        <f t="shared" si="732"/>
        <v/>
      </c>
      <c r="U6295" s="93" t="str">
        <f t="shared" si="732"/>
        <v/>
      </c>
      <c r="V6295" s="93" t="str">
        <f t="shared" si="732"/>
        <v/>
      </c>
      <c r="W6295" s="93" t="str">
        <f>if(or(B6295="CBU",B6295="CHIC",B6295="DXST",B6295="GCU",B6295="NMSU",B6295="PORT",B6295="SEA",B6295="TAR",B6295="UTRGV",B6295="UVU"),K6295,if(or(B6295="CAM",B6295="CHSO",B6295="GWEB",B6295="HAMP",B6295="HP",B6295="LONG",B6295="PRES",B6295="RAD",B6295="SCUP",B6295="UNCA",B6295="WIN",B6295="BELL",B6295="FGCU",B6295="JAX",B6295="KENN",B6295="LIB",B6295="LIP",B6295="STET",B6295="UNA",B6295="UNF",B6295="APP",B6295="ARST",B6295="CCAR",B6295="GAST",B6295="GASO",B6295="TROY",B6295="TXST",B6295="UALR",B6295="ULL",B6295="ULM",B6295="USA",B6295="UTA"),K6294,""))</f>
        <v/>
      </c>
    </row>
    <row r="6296" hidden="1">
      <c r="A6296" s="98">
        <v>44240.0</v>
      </c>
      <c r="B6296" s="102" t="s">
        <v>66</v>
      </c>
      <c r="C6296" s="11">
        <v>10.1</v>
      </c>
      <c r="D6296" s="103">
        <v>0.811</v>
      </c>
      <c r="E6296" s="10">
        <v>33.3</v>
      </c>
      <c r="F6296" s="11"/>
      <c r="G6296" s="4">
        <v>-7.0</v>
      </c>
      <c r="H6296" s="5">
        <v>-315.0</v>
      </c>
      <c r="I6296" s="12">
        <f>if(H6296&lt;0,-H6296/(-H6296+100),100/(H6296+100))/(if(H6296&lt;0,-H6296/(-H6296+100),100/(H6296+100))+if(H6297&lt;0,-H6297/(-H6297+100),100/(H6297+100)))</f>
        <v>0.726523888</v>
      </c>
      <c r="J6296" s="5">
        <v>86.0</v>
      </c>
      <c r="K6296" s="14">
        <f>IF(C6296&lt;&gt;"",IF(C6296+G6296&gt;0,C6296+G6296,""),IF(G6296-C6297&gt;0,G6296-C6297,""))</f>
        <v>3.1</v>
      </c>
      <c r="L6296" s="15">
        <f>if(K6296&lt;&gt;"",if(J6297-J6296&lt;G6296,1,if(G6296=J6297-J6296,"Push",0)),"")</f>
        <v>0</v>
      </c>
      <c r="M6296" s="93">
        <f t="shared" ref="M6296:V6296" si="733">IF($C6296&lt;&gt;"",IF($C6296+$G6296-M$5435&gt;0,$C6296+$G6296-M$5435,""),IF($G6296-$C6297-M$5435&gt;0,$G6296-$C6297-M$5435,""))</f>
        <v>6.6</v>
      </c>
      <c r="N6296" s="93" t="str">
        <f t="shared" si="733"/>
        <v/>
      </c>
      <c r="O6296" s="93">
        <f t="shared" si="733"/>
        <v>7.5</v>
      </c>
      <c r="P6296" s="93" t="str">
        <f t="shared" si="733"/>
        <v/>
      </c>
      <c r="Q6296" s="93" t="str">
        <f t="shared" si="733"/>
        <v/>
      </c>
      <c r="R6296" s="93">
        <f t="shared" si="733"/>
        <v>3.6</v>
      </c>
      <c r="S6296" s="93">
        <f t="shared" si="733"/>
        <v>4</v>
      </c>
      <c r="T6296" s="93">
        <f t="shared" si="733"/>
        <v>2.5</v>
      </c>
      <c r="U6296" s="93">
        <f t="shared" si="733"/>
        <v>3.2</v>
      </c>
      <c r="V6296" s="93">
        <f t="shared" si="733"/>
        <v>5.7</v>
      </c>
      <c r="W6296" s="93" t="str">
        <f>if(or(B6296="CBU",B6296="CHIC",B6296="DXST",B6296="GCU",B6296="NMSU",B6296="PORT",B6296="SEA",B6296="TAR",B6296="UTRGV",B6296="UVU"),K6296,if(or(B6296="CAM",B6296="CHSO",B6296="GWEB",B6296="HAMP",B6296="HP",B6296="LONG",B6296="PRES",B6296="RAD",B6296="SCUP",B6296="UNCA",B6296="WIN",B6296="BELL",B6296="FGCU",B6296="JAX",B6296="KENN",B6296="LIB",B6296="LIP",B6296="STET",B6296="UNA",B6296="UNF",B6296="APP",B6296="ARST",B6296="CCAR",B6296="GAST",B6296="GASO",B6296="TROY",B6296="TXST",B6296="UALR",B6296="ULL",B6296="ULM",B6296="USA",B6296="UTA"),K6297,""))</f>
        <v/>
      </c>
    </row>
    <row r="6297" hidden="1">
      <c r="B6297" s="97" t="s">
        <v>165</v>
      </c>
      <c r="C6297" s="22"/>
      <c r="D6297" s="22"/>
      <c r="F6297" s="22"/>
      <c r="G6297" s="4">
        <v>7.0</v>
      </c>
      <c r="H6297" s="5">
        <v>250.0</v>
      </c>
      <c r="I6297" s="12">
        <f>if(H6297&lt;0,-H6297/(-H6297+100),100/(H6297+100))/(if(H6297&lt;0,-H6297/(-H6297+100),100/(H6297+100))+if(H6296&lt;0,-H6296/(-H6296+100),100/(H6296+100)))</f>
        <v>0.273476112</v>
      </c>
      <c r="J6297" s="5">
        <v>84.0</v>
      </c>
      <c r="K6297" s="23" t="str">
        <f>IF(C6297&lt;&gt;"",IF(C6297+G6297&gt;0,C6297+G6297,""),IF(G6297-C6296&gt;0,G6297-C6296,""))</f>
        <v/>
      </c>
      <c r="L6297" s="15" t="str">
        <f>if(K6297&lt;&gt;"",if(J6296-J6297&lt;G6297,1,if(G6297=J6296-J6297,"Push",0)),"")</f>
        <v/>
      </c>
      <c r="M6297" s="93" t="str">
        <f t="shared" ref="M6297:V6297" si="734">IF($C6297&lt;&gt;"",IF($C6297+$G6297+M$5435&gt;0,$C6297+$G6297+M$5435,""),IF($G6297-$C6296+M$5435&gt;0,$G6297-$C6296+M$5435,""))</f>
        <v/>
      </c>
      <c r="N6297" s="93">
        <f t="shared" si="734"/>
        <v>1.8</v>
      </c>
      <c r="O6297" s="93" t="str">
        <f t="shared" si="734"/>
        <v/>
      </c>
      <c r="P6297" s="93">
        <f t="shared" si="734"/>
        <v>1.2</v>
      </c>
      <c r="Q6297" s="93">
        <f t="shared" si="734"/>
        <v>1.1</v>
      </c>
      <c r="R6297" s="93" t="str">
        <f t="shared" si="734"/>
        <v/>
      </c>
      <c r="S6297" s="93" t="str">
        <f t="shared" si="734"/>
        <v/>
      </c>
      <c r="T6297" s="93" t="str">
        <f t="shared" si="734"/>
        <v/>
      </c>
      <c r="U6297" s="93" t="str">
        <f t="shared" si="734"/>
        <v/>
      </c>
      <c r="V6297" s="93" t="str">
        <f t="shared" si="734"/>
        <v/>
      </c>
      <c r="W6297" s="93" t="str">
        <f>if(or(B6297="CBU",B6297="CHIC",B6297="DXST",B6297="GCU",B6297="NMSU",B6297="PORT",B6297="SEA",B6297="TAR",B6297="UTRGV",B6297="UVU"),K6297,if(or(B6297="CAM",B6297="CHSO",B6297="GWEB",B6297="HAMP",B6297="HP",B6297="LONG",B6297="PRES",B6297="RAD",B6297="SCUP",B6297="UNCA",B6297="WIN",B6297="BELL",B6297="FGCU",B6297="JAX",B6297="KENN",B6297="LIB",B6297="LIP",B6297="STET",B6297="UNA",B6297="UNF",B6297="APP",B6297="ARST",B6297="CCAR",B6297="GAST",B6297="GASO",B6297="TROY",B6297="TXST",B6297="UALR",B6297="ULL",B6297="ULM",B6297="USA",B6297="UTA"),K6296,""))</f>
        <v/>
      </c>
    </row>
    <row r="6298" hidden="1">
      <c r="A6298" s="98">
        <v>44240.0</v>
      </c>
      <c r="B6298" s="116" t="s">
        <v>258</v>
      </c>
      <c r="C6298" s="11"/>
      <c r="D6298" s="11"/>
      <c r="E6298" s="10">
        <v>39.2</v>
      </c>
      <c r="F6298" s="11"/>
      <c r="G6298" s="4">
        <v>7.0</v>
      </c>
      <c r="H6298" s="5">
        <v>255.0</v>
      </c>
      <c r="I6298" s="12">
        <f>if(H6298&lt;0,-H6298/(-H6298+100),100/(H6298+100))/(if(H6298&lt;0,-H6298/(-H6298+100),100/(H6298+100))+if(H6299&lt;0,-H6299/(-H6299+100),100/(H6299+100)))</f>
        <v>0.267815915</v>
      </c>
      <c r="J6298" s="5">
        <v>70.0</v>
      </c>
      <c r="K6298" s="14" t="str">
        <f>IF(C6298&lt;&gt;"",IF(C6298+G6298&gt;0,C6298+G6298,""),IF(G6298-C6299&gt;0,G6298-C6299,""))</f>
        <v/>
      </c>
      <c r="L6298" s="15" t="str">
        <f>if(K6298&lt;&gt;"",if(J6299-J6298&lt;G6298,1,if(G6298=J6299-J6298,"Push",0)),"")</f>
        <v/>
      </c>
      <c r="M6298" s="93">
        <f t="shared" ref="M6298:V6298" si="735">IF($C6298&lt;&gt;"",IF($C6298+$G6298-M$5435&gt;0,$C6298+$G6298-M$5435,""),IF($G6298-$C6299-M$5435&gt;0,$G6298-$C6299-M$5435,""))</f>
        <v>2.5</v>
      </c>
      <c r="N6298" s="93" t="str">
        <f t="shared" si="735"/>
        <v/>
      </c>
      <c r="O6298" s="93">
        <f t="shared" si="735"/>
        <v>3.4</v>
      </c>
      <c r="P6298" s="93" t="str">
        <f t="shared" si="735"/>
        <v/>
      </c>
      <c r="Q6298" s="93" t="str">
        <f t="shared" si="735"/>
        <v/>
      </c>
      <c r="R6298" s="93" t="str">
        <f t="shared" si="735"/>
        <v/>
      </c>
      <c r="S6298" s="93" t="str">
        <f t="shared" si="735"/>
        <v/>
      </c>
      <c r="T6298" s="93" t="str">
        <f t="shared" si="735"/>
        <v/>
      </c>
      <c r="U6298" s="93" t="str">
        <f t="shared" si="735"/>
        <v/>
      </c>
      <c r="V6298" s="93">
        <f t="shared" si="735"/>
        <v>1.6</v>
      </c>
      <c r="W6298" s="93" t="str">
        <f>if(or(B6298="CBU",B6298="CHIC",B6298="DXST",B6298="GCU",B6298="NMSU",B6298="PORT",B6298="SEA",B6298="TAR",B6298="UTRGV",B6298="UVU"),K6298,if(or(B6298="CAM",B6298="CHSO",B6298="GWEB",B6298="HAMP",B6298="HP",B6298="LONG",B6298="PRES",B6298="RAD",B6298="SCUP",B6298="UNCA",B6298="WIN",B6298="BELL",B6298="FGCU",B6298="JAX",B6298="KENN",B6298="LIB",B6298="LIP",B6298="STET",B6298="UNA",B6298="UNF",B6298="APP",B6298="ARST",B6298="CCAR",B6298="GAST",B6298="GASO",B6298="TROY",B6298="TXST",B6298="UALR",B6298="ULL",B6298="ULM",B6298="USA",B6298="UTA"),K6299,""))</f>
        <v/>
      </c>
    </row>
    <row r="6299" hidden="1">
      <c r="B6299" s="97" t="s">
        <v>18</v>
      </c>
      <c r="C6299" s="22">
        <v>8.0</v>
      </c>
      <c r="D6299" s="101">
        <v>0.768</v>
      </c>
      <c r="F6299" s="22"/>
      <c r="G6299" s="4">
        <v>-7.0</v>
      </c>
      <c r="H6299" s="5">
        <v>-335.0</v>
      </c>
      <c r="I6299" s="12">
        <f>if(H6299&lt;0,-H6299/(-H6299+100),100/(H6299+100))/(if(H6299&lt;0,-H6299/(-H6299+100),100/(H6299+100))+if(H6298&lt;0,-H6298/(-H6298+100),100/(H6298+100)))</f>
        <v>0.732184085</v>
      </c>
      <c r="J6299" s="5">
        <v>57.0</v>
      </c>
      <c r="K6299" s="23">
        <f>IF(C6299&lt;&gt;"",IF(C6299+G6299&gt;0,C6299+G6299,""),IF(G6299-C6298&gt;0,G6299-C6298,""))</f>
        <v>1</v>
      </c>
      <c r="L6299" s="15">
        <f>if(K6299&lt;&gt;"",if(J6298-J6299&lt;G6299,1,if(G6299=J6298-J6299,"Push",0)),"")</f>
        <v>0</v>
      </c>
      <c r="M6299" s="93" t="str">
        <f t="shared" ref="M6299:V6299" si="736">IF($C6299&lt;&gt;"",IF($C6299+$G6299+M$5435&gt;0,$C6299+$G6299+M$5435,""),IF($G6299-$C6298+M$5435&gt;0,$G6299-$C6298+M$5435,""))</f>
        <v/>
      </c>
      <c r="N6299" s="93">
        <f t="shared" si="736"/>
        <v>5.9</v>
      </c>
      <c r="O6299" s="93" t="str">
        <f t="shared" si="736"/>
        <v/>
      </c>
      <c r="P6299" s="93">
        <f t="shared" si="736"/>
        <v>5.3</v>
      </c>
      <c r="Q6299" s="93">
        <f t="shared" si="736"/>
        <v>5.2</v>
      </c>
      <c r="R6299" s="93">
        <f t="shared" si="736"/>
        <v>0.5</v>
      </c>
      <c r="S6299" s="93">
        <f t="shared" si="736"/>
        <v>0.1</v>
      </c>
      <c r="T6299" s="93">
        <f t="shared" si="736"/>
        <v>1.6</v>
      </c>
      <c r="U6299" s="93">
        <f t="shared" si="736"/>
        <v>0.9</v>
      </c>
      <c r="V6299" s="93" t="str">
        <f t="shared" si="736"/>
        <v/>
      </c>
      <c r="W6299" s="93" t="str">
        <f>if(or(B6299="CBU",B6299="CHIC",B6299="DXST",B6299="GCU",B6299="NMSU",B6299="PORT",B6299="SEA",B6299="TAR",B6299="UTRGV",B6299="UVU"),K6299,if(or(B6299="CAM",B6299="CHSO",B6299="GWEB",B6299="HAMP",B6299="HP",B6299="LONG",B6299="PRES",B6299="RAD",B6299="SCUP",B6299="UNCA",B6299="WIN",B6299="BELL",B6299="FGCU",B6299="JAX",B6299="KENN",B6299="LIB",B6299="LIP",B6299="STET",B6299="UNA",B6299="UNF",B6299="APP",B6299="ARST",B6299="CCAR",B6299="GAST",B6299="GASO",B6299="TROY",B6299="TXST",B6299="UALR",B6299="ULL",B6299="ULM",B6299="USA",B6299="UTA"),K6298,""))</f>
        <v/>
      </c>
    </row>
    <row r="6300" hidden="1">
      <c r="A6300" s="98">
        <v>44240.0</v>
      </c>
      <c r="B6300" s="102" t="s">
        <v>55</v>
      </c>
      <c r="C6300" s="11"/>
      <c r="D6300" s="11"/>
      <c r="E6300" s="10">
        <v>32.4</v>
      </c>
      <c r="F6300" s="11"/>
      <c r="G6300" s="4">
        <v>7.5</v>
      </c>
      <c r="H6300" s="5">
        <v>280.0</v>
      </c>
      <c r="I6300" s="12">
        <f>if(H6300&lt;0,-H6300/(-H6300+100),100/(H6300+100))/(if(H6300&lt;0,-H6300/(-H6300+100),100/(H6300+100))+if(H6301&lt;0,-H6301/(-H6301+100),100/(H6301+100)))</f>
        <v>0.2516411379</v>
      </c>
      <c r="J6300" s="5">
        <v>47.0</v>
      </c>
      <c r="K6300" s="14" t="str">
        <f>IF(C6300&lt;&gt;"",IF(C6300+G6300&gt;0,C6300+G6300,""),IF(G6300-C6301&gt;0,G6300-C6301,""))</f>
        <v/>
      </c>
      <c r="L6300" s="15" t="str">
        <f>if(K6300&lt;&gt;"",if(J6301-J6300&lt;G6300,1,if(G6300=J6301-J6300,"Push",0)),"")</f>
        <v/>
      </c>
      <c r="M6300" s="93" t="str">
        <f t="shared" ref="M6300:V6300" si="737">IF($C6300&lt;&gt;"",IF($C6300+$G6300-M$5435&gt;0,$C6300+$G6300-M$5435,""),IF($G6300-$C6301-M$5435&gt;0,$G6300-$C6301-M$5435,""))</f>
        <v/>
      </c>
      <c r="N6300" s="93" t="str">
        <f t="shared" si="737"/>
        <v/>
      </c>
      <c r="O6300" s="93" t="str">
        <f t="shared" si="737"/>
        <v/>
      </c>
      <c r="P6300" s="93" t="str">
        <f t="shared" si="737"/>
        <v/>
      </c>
      <c r="Q6300" s="93" t="str">
        <f t="shared" si="737"/>
        <v/>
      </c>
      <c r="R6300" s="93" t="str">
        <f t="shared" si="737"/>
        <v/>
      </c>
      <c r="S6300" s="93" t="str">
        <f t="shared" si="737"/>
        <v/>
      </c>
      <c r="T6300" s="93" t="str">
        <f t="shared" si="737"/>
        <v/>
      </c>
      <c r="U6300" s="93" t="str">
        <f t="shared" si="737"/>
        <v/>
      </c>
      <c r="V6300" s="93" t="str">
        <f t="shared" si="737"/>
        <v/>
      </c>
      <c r="W6300" s="93" t="str">
        <f>if(or(B6300="CBU",B6300="CHIC",B6300="DXST",B6300="GCU",B6300="NMSU",B6300="PORT",B6300="SEA",B6300="TAR",B6300="UTRGV",B6300="UVU"),K6300,if(or(B6300="CAM",B6300="CHSO",B6300="GWEB",B6300="HAMP",B6300="HP",B6300="LONG",B6300="PRES",B6300="RAD",B6300="SCUP",B6300="UNCA",B6300="WIN",B6300="BELL",B6300="FGCU",B6300="JAX",B6300="KENN",B6300="LIB",B6300="LIP",B6300="STET",B6300="UNA",B6300="UNF",B6300="APP",B6300="ARST",B6300="CCAR",B6300="GAST",B6300="GASO",B6300="TROY",B6300="TXST",B6300="UALR",B6300="ULL",B6300="ULM",B6300="USA",B6300="UTA"),K6301,""))</f>
        <v/>
      </c>
    </row>
    <row r="6301" hidden="1">
      <c r="B6301" s="97" t="s">
        <v>212</v>
      </c>
      <c r="C6301" s="22">
        <v>12.8</v>
      </c>
      <c r="D6301" s="101">
        <v>0.881</v>
      </c>
      <c r="F6301" s="22"/>
      <c r="G6301" s="4">
        <v>-7.5</v>
      </c>
      <c r="H6301" s="5">
        <v>-360.0</v>
      </c>
      <c r="I6301" s="12">
        <f>if(H6301&lt;0,-H6301/(-H6301+100),100/(H6301+100))/(if(H6301&lt;0,-H6301/(-H6301+100),100/(H6301+100))+if(H6300&lt;0,-H6300/(-H6300+100),100/(H6300+100)))</f>
        <v>0.7483588621</v>
      </c>
      <c r="J6301" s="5">
        <v>55.0</v>
      </c>
      <c r="K6301" s="23">
        <f>IF(C6301&lt;&gt;"",IF(C6301+G6301&gt;0,C6301+G6301,""),IF(G6301-C6300&gt;0,G6301-C6300,""))</f>
        <v>5.3</v>
      </c>
      <c r="L6301" s="15">
        <f>if(K6301&lt;&gt;"",if(J6300-J6301&lt;G6301,1,if(G6301=J6300-J6301,"Push",0)),"")</f>
        <v>1</v>
      </c>
      <c r="M6301" s="93">
        <f t="shared" ref="M6301:V6301" si="738">IF($C6301&lt;&gt;"",IF($C6301+$G6301+M$5435&gt;0,$C6301+$G6301+M$5435,""),IF($G6301-$C6300+M$5435&gt;0,$G6301-$C6300+M$5435,""))</f>
        <v>1.8</v>
      </c>
      <c r="N6301" s="93">
        <f t="shared" si="738"/>
        <v>10.2</v>
      </c>
      <c r="O6301" s="93">
        <f t="shared" si="738"/>
        <v>0.9</v>
      </c>
      <c r="P6301" s="93">
        <f t="shared" si="738"/>
        <v>9.6</v>
      </c>
      <c r="Q6301" s="93">
        <f t="shared" si="738"/>
        <v>9.5</v>
      </c>
      <c r="R6301" s="93">
        <f t="shared" si="738"/>
        <v>4.8</v>
      </c>
      <c r="S6301" s="93">
        <f t="shared" si="738"/>
        <v>4.4</v>
      </c>
      <c r="T6301" s="93">
        <f t="shared" si="738"/>
        <v>5.9</v>
      </c>
      <c r="U6301" s="93">
        <f t="shared" si="738"/>
        <v>5.2</v>
      </c>
      <c r="V6301" s="93">
        <f t="shared" si="738"/>
        <v>2.7</v>
      </c>
      <c r="W6301" s="93" t="str">
        <f>if(or(B6301="CBU",B6301="CHIC",B6301="DXST",B6301="GCU",B6301="NMSU",B6301="PORT",B6301="SEA",B6301="TAR",B6301="UTRGV",B6301="UVU"),K6301,if(or(B6301="CAM",B6301="CHSO",B6301="GWEB",B6301="HAMP",B6301="HP",B6301="LONG",B6301="PRES",B6301="RAD",B6301="SCUP",B6301="UNCA",B6301="WIN",B6301="BELL",B6301="FGCU",B6301="JAX",B6301="KENN",B6301="LIB",B6301="LIP",B6301="STET",B6301="UNA",B6301="UNF",B6301="APP",B6301="ARST",B6301="CCAR",B6301="GAST",B6301="GASO",B6301="TROY",B6301="TXST",B6301="UALR",B6301="ULL",B6301="ULM",B6301="USA",B6301="UTA"),K6300,""))</f>
        <v/>
      </c>
    </row>
    <row r="6302" hidden="1">
      <c r="A6302" s="98">
        <v>44240.0</v>
      </c>
      <c r="B6302" s="102" t="s">
        <v>338</v>
      </c>
      <c r="C6302" s="11"/>
      <c r="D6302" s="11"/>
      <c r="E6302" s="10">
        <v>26.5</v>
      </c>
      <c r="F6302" s="11"/>
      <c r="G6302" s="4">
        <v>10.0</v>
      </c>
      <c r="H6302" s="5">
        <v>410.0</v>
      </c>
      <c r="I6302" s="12">
        <f>if(H6302&lt;0,-H6302/(-H6302+100),100/(H6302+100))/(if(H6302&lt;0,-H6302/(-H6302+100),100/(H6302+100))+if(H6303&lt;0,-H6303/(-H6303+100),100/(H6303+100)))</f>
        <v>0.1865369019</v>
      </c>
      <c r="J6302" s="5">
        <v>93.0</v>
      </c>
      <c r="K6302" s="14">
        <f>IF(C6302&lt;&gt;"",IF(C6302+G6302&gt;0,C6302+G6302,""),IF(G6302-C6303&gt;0,G6302-C6303,""))</f>
        <v>0.5</v>
      </c>
      <c r="L6302" s="15">
        <f>if(K6302&lt;&gt;"",if(J6303-J6302&lt;G6302,1,if(G6302=J6303-J6302,"Push",0)),"")</f>
        <v>1</v>
      </c>
      <c r="M6302" s="93">
        <f t="shared" ref="M6302:V6302" si="739">IF($C6302&lt;&gt;"",IF($C6302+$G6302-M$5435&gt;0,$C6302+$G6302-M$5435,""),IF($G6302-$C6303-M$5435&gt;0,$G6302-$C6303-M$5435,""))</f>
        <v>4</v>
      </c>
      <c r="N6302" s="93" t="str">
        <f t="shared" si="739"/>
        <v/>
      </c>
      <c r="O6302" s="93">
        <f t="shared" si="739"/>
        <v>4.9</v>
      </c>
      <c r="P6302" s="93" t="str">
        <f t="shared" si="739"/>
        <v/>
      </c>
      <c r="Q6302" s="93" t="str">
        <f t="shared" si="739"/>
        <v/>
      </c>
      <c r="R6302" s="93">
        <f t="shared" si="739"/>
        <v>1</v>
      </c>
      <c r="S6302" s="93">
        <f t="shared" si="739"/>
        <v>1.4</v>
      </c>
      <c r="T6302" s="93" t="str">
        <f t="shared" si="739"/>
        <v/>
      </c>
      <c r="U6302" s="93">
        <f t="shared" si="739"/>
        <v>0.6</v>
      </c>
      <c r="V6302" s="93">
        <f t="shared" si="739"/>
        <v>3.1</v>
      </c>
      <c r="W6302" s="93">
        <f>if(or(B6302="CBU",B6302="CHIC",B6302="DXST",B6302="GCU",B6302="NMSU",B6302="PORT",B6302="SEA",B6302="TAR",B6302="UTRGV",B6302="UVU"),K6302,if(or(B6302="CAM",B6302="CHSO",B6302="GWEB",B6302="HAMP",B6302="HP",B6302="LONG",B6302="PRES",B6302="RAD",B6302="SCUP",B6302="UNCA",B6302="WIN",B6302="BELL",B6302="FGCU",B6302="JAX",B6302="KENN",B6302="LIB",B6302="LIP",B6302="STET",B6302="UNA",B6302="UNF",B6302="APP",B6302="ARST",B6302="CCAR",B6302="GAST",B6302="GASO",B6302="TROY",B6302="TXST",B6302="UALR",B6302="ULL",B6302="ULM",B6302="USA",B6302="UTA"),K6303,""))</f>
        <v>0.5</v>
      </c>
    </row>
    <row r="6303" hidden="1">
      <c r="B6303" s="97" t="s">
        <v>244</v>
      </c>
      <c r="C6303" s="22">
        <v>9.5</v>
      </c>
      <c r="D6303" s="101">
        <v>0.792</v>
      </c>
      <c r="F6303" s="22"/>
      <c r="G6303" s="4">
        <v>-10.0</v>
      </c>
      <c r="H6303" s="5">
        <v>-590.0</v>
      </c>
      <c r="I6303" s="12">
        <f>if(H6303&lt;0,-H6303/(-H6303+100),100/(H6303+100))/(if(H6303&lt;0,-H6303/(-H6303+100),100/(H6303+100))+if(H6302&lt;0,-H6302/(-H6302+100),100/(H6302+100)))</f>
        <v>0.8134630981</v>
      </c>
      <c r="J6303" s="5">
        <v>89.0</v>
      </c>
      <c r="K6303" s="23" t="str">
        <f>IF(C6303&lt;&gt;"",IF(C6303+G6303&gt;0,C6303+G6303,""),IF(G6303-C6302&gt;0,G6303-C6302,""))</f>
        <v/>
      </c>
      <c r="L6303" s="15" t="str">
        <f>if(K6303&lt;&gt;"",if(J6302-J6303&lt;G6303,1,if(G6303=J6302-J6303,"Push",0)),"")</f>
        <v/>
      </c>
      <c r="M6303" s="93" t="str">
        <f t="shared" ref="M6303:V6303" si="740">IF($C6303&lt;&gt;"",IF($C6303+$G6303+M$5435&gt;0,$C6303+$G6303+M$5435,""),IF($G6303-$C6302+M$5435&gt;0,$G6303-$C6302+M$5435,""))</f>
        <v/>
      </c>
      <c r="N6303" s="93">
        <f t="shared" si="740"/>
        <v>4.4</v>
      </c>
      <c r="O6303" s="93" t="str">
        <f t="shared" si="740"/>
        <v/>
      </c>
      <c r="P6303" s="93">
        <f t="shared" si="740"/>
        <v>3.8</v>
      </c>
      <c r="Q6303" s="93">
        <f t="shared" si="740"/>
        <v>3.7</v>
      </c>
      <c r="R6303" s="93" t="str">
        <f t="shared" si="740"/>
        <v/>
      </c>
      <c r="S6303" s="93" t="str">
        <f t="shared" si="740"/>
        <v/>
      </c>
      <c r="T6303" s="93">
        <f t="shared" si="740"/>
        <v>0.1</v>
      </c>
      <c r="U6303" s="93" t="str">
        <f t="shared" si="740"/>
        <v/>
      </c>
      <c r="V6303" s="93" t="str">
        <f t="shared" si="740"/>
        <v/>
      </c>
      <c r="W6303" s="93" t="str">
        <f>if(or(B6303="CBU",B6303="CHIC",B6303="DXST",B6303="GCU",B6303="NMSU",B6303="PORT",B6303="SEA",B6303="TAR",B6303="UTRGV",B6303="UVU"),K6303,if(or(B6303="CAM",B6303="CHSO",B6303="GWEB",B6303="HAMP",B6303="HP",B6303="LONG",B6303="PRES",B6303="RAD",B6303="SCUP",B6303="UNCA",B6303="WIN",B6303="BELL",B6303="FGCU",B6303="JAX",B6303="KENN",B6303="LIB",B6303="LIP",B6303="STET",B6303="UNA",B6303="UNF",B6303="APP",B6303="ARST",B6303="CCAR",B6303="GAST",B6303="GASO",B6303="TROY",B6303="TXST",B6303="UALR",B6303="ULL",B6303="ULM",B6303="USA",B6303="UTA"),K6302,""))</f>
        <v/>
      </c>
    </row>
    <row r="6304" hidden="1">
      <c r="A6304" s="104">
        <v>44240.0</v>
      </c>
      <c r="B6304" s="105" t="s">
        <v>296</v>
      </c>
      <c r="C6304" s="30"/>
      <c r="D6304" s="30"/>
      <c r="E6304" s="29">
        <v>23.9</v>
      </c>
      <c r="F6304" s="30"/>
      <c r="G6304" s="68"/>
      <c r="H6304" s="31"/>
      <c r="I6304" s="32"/>
      <c r="J6304" s="41">
        <v>75.0</v>
      </c>
      <c r="K6304" s="34"/>
      <c r="L6304" s="35"/>
    </row>
    <row r="6305" hidden="1">
      <c r="B6305" s="106" t="s">
        <v>348</v>
      </c>
      <c r="C6305" s="39">
        <v>9.5</v>
      </c>
      <c r="D6305" s="107">
        <v>0.798</v>
      </c>
      <c r="F6305" s="39"/>
      <c r="G6305" s="68"/>
      <c r="H6305" s="31"/>
      <c r="I6305" s="32"/>
      <c r="J6305" s="41">
        <v>82.0</v>
      </c>
      <c r="K6305" s="40"/>
      <c r="L6305" s="35"/>
    </row>
    <row r="6306" hidden="1">
      <c r="A6306" s="98">
        <v>44240.0</v>
      </c>
      <c r="B6306" s="102" t="s">
        <v>335</v>
      </c>
      <c r="C6306" s="11"/>
      <c r="D6306" s="11"/>
      <c r="E6306" s="10">
        <v>31.4</v>
      </c>
      <c r="F6306" s="11"/>
      <c r="G6306" s="4">
        <v>18.0</v>
      </c>
      <c r="H6306" s="5">
        <v>1200.0</v>
      </c>
      <c r="I6306" s="12">
        <f>if(H6306&lt;0,-H6306/(-H6306+100),100/(H6306+100))/(if(H6306&lt;0,-H6306/(-H6306+100),100/(H6306+100))+if(H6307&lt;0,-H6307/(-H6307+100),100/(H6307+100)))</f>
        <v>0.07341312246</v>
      </c>
      <c r="J6306" s="5">
        <v>55.0</v>
      </c>
      <c r="K6306" s="14" t="str">
        <f>IF(C6306&lt;&gt;"",IF(C6306+G6306&gt;0,C6306+G6306,""),IF(G6306-C6307&gt;0,G6306-C6307,""))</f>
        <v/>
      </c>
      <c r="L6306" s="15" t="str">
        <f>if(K6306&lt;&gt;"",if(J6307-J6306&lt;G6306,1,if(G6306=J6307-J6306,"Push",0)),"")</f>
        <v/>
      </c>
      <c r="M6306" s="93" t="str">
        <f t="shared" ref="M6306:V6306" si="741">IF($C6306&lt;&gt;"",IF($C6306+$G6306-M$5435&gt;0,$C6306+$G6306-M$5435,""),IF($G6306-$C6307-M$5435&gt;0,$G6306-$C6307-M$5435,""))</f>
        <v/>
      </c>
      <c r="N6306" s="93" t="str">
        <f t="shared" si="741"/>
        <v/>
      </c>
      <c r="O6306" s="93">
        <f t="shared" si="741"/>
        <v>0.3</v>
      </c>
      <c r="P6306" s="93" t="str">
        <f t="shared" si="741"/>
        <v/>
      </c>
      <c r="Q6306" s="93" t="str">
        <f t="shared" si="741"/>
        <v/>
      </c>
      <c r="R6306" s="93" t="str">
        <f t="shared" si="741"/>
        <v/>
      </c>
      <c r="S6306" s="93" t="str">
        <f t="shared" si="741"/>
        <v/>
      </c>
      <c r="T6306" s="93" t="str">
        <f t="shared" si="741"/>
        <v/>
      </c>
      <c r="U6306" s="93" t="str">
        <f t="shared" si="741"/>
        <v/>
      </c>
      <c r="V6306" s="93" t="str">
        <f t="shared" si="741"/>
        <v/>
      </c>
      <c r="W6306" s="93" t="str">
        <f>if(or(B6306="CBU",B6306="CHIC",B6306="DXST",B6306="GCU",B6306="NMSU",B6306="PORT",B6306="SEA",B6306="TAR",B6306="UTRGV",B6306="UVU"),K6306,if(or(B6306="CAM",B6306="CHSO",B6306="GWEB",B6306="HAMP",B6306="HP",B6306="LONG",B6306="PRES",B6306="RAD",B6306="SCUP",B6306="UNCA",B6306="WIN",B6306="BELL",B6306="FGCU",B6306="JAX",B6306="KENN",B6306="LIB",B6306="LIP",B6306="STET",B6306="UNA",B6306="UNF",B6306="APP",B6306="ARST",B6306="CCAR",B6306="GAST",B6306="GASO",B6306="TROY",B6306="TXST",B6306="UALR",B6306="ULL",B6306="ULM",B6306="USA",B6306="UTA"),K6307,""))</f>
        <v/>
      </c>
    </row>
    <row r="6307" hidden="1">
      <c r="B6307" s="97" t="s">
        <v>307</v>
      </c>
      <c r="C6307" s="22">
        <v>22.1</v>
      </c>
      <c r="D6307" s="101">
        <v>0.969</v>
      </c>
      <c r="F6307" s="22"/>
      <c r="G6307" s="4">
        <v>-18.0</v>
      </c>
      <c r="H6307" s="5">
        <v>-3335.0</v>
      </c>
      <c r="I6307" s="12">
        <f>if(H6307&lt;0,-H6307/(-H6307+100),100/(H6307+100))/(if(H6307&lt;0,-H6307/(-H6307+100),100/(H6307+100))+if(H6306&lt;0,-H6306/(-H6306+100),100/(H6306+100)))</f>
        <v>0.9265868775</v>
      </c>
      <c r="J6307" s="5">
        <v>84.0</v>
      </c>
      <c r="K6307" s="23">
        <f>IF(C6307&lt;&gt;"",IF(C6307+G6307&gt;0,C6307+G6307,""),IF(G6307-C6306&gt;0,G6307-C6306,""))</f>
        <v>4.1</v>
      </c>
      <c r="L6307" s="15">
        <f>if(K6307&lt;&gt;"",if(J6306-J6307&lt;G6307,1,if(G6307=J6306-J6307,"Push",0)),"")</f>
        <v>1</v>
      </c>
      <c r="M6307" s="93">
        <f t="shared" ref="M6307:V6307" si="742">IF($C6307&lt;&gt;"",IF($C6307+$G6307+M$5435&gt;0,$C6307+$G6307+M$5435,""),IF($G6307-$C6306+M$5435&gt;0,$G6307-$C6306+M$5435,""))</f>
        <v>0.6</v>
      </c>
      <c r="N6307" s="93">
        <f t="shared" si="742"/>
        <v>9</v>
      </c>
      <c r="O6307" s="93" t="str">
        <f t="shared" si="742"/>
        <v/>
      </c>
      <c r="P6307" s="93">
        <f t="shared" si="742"/>
        <v>8.4</v>
      </c>
      <c r="Q6307" s="93">
        <f t="shared" si="742"/>
        <v>8.3</v>
      </c>
      <c r="R6307" s="93">
        <f t="shared" si="742"/>
        <v>3.6</v>
      </c>
      <c r="S6307" s="93">
        <f t="shared" si="742"/>
        <v>3.2</v>
      </c>
      <c r="T6307" s="93">
        <f t="shared" si="742"/>
        <v>4.7</v>
      </c>
      <c r="U6307" s="93">
        <f t="shared" si="742"/>
        <v>4</v>
      </c>
      <c r="V6307" s="93">
        <f t="shared" si="742"/>
        <v>1.5</v>
      </c>
      <c r="W6307" s="93" t="str">
        <f>if(or(B6307="CBU",B6307="CHIC",B6307="DXST",B6307="GCU",B6307="NMSU",B6307="PORT",B6307="SEA",B6307="TAR",B6307="UTRGV",B6307="UVU"),K6307,if(or(B6307="CAM",B6307="CHSO",B6307="GWEB",B6307="HAMP",B6307="HP",B6307="LONG",B6307="PRES",B6307="RAD",B6307="SCUP",B6307="UNCA",B6307="WIN",B6307="BELL",B6307="FGCU",B6307="JAX",B6307="KENN",B6307="LIB",B6307="LIP",B6307="STET",B6307="UNA",B6307="UNF",B6307="APP",B6307="ARST",B6307="CCAR",B6307="GAST",B6307="GASO",B6307="TROY",B6307="TXST",B6307="UALR",B6307="ULL",B6307="ULM",B6307="USA",B6307="UTA"),K6306,""))</f>
        <v/>
      </c>
    </row>
    <row r="6308" hidden="1">
      <c r="A6308" s="98">
        <v>44240.0</v>
      </c>
      <c r="B6308" s="102" t="s">
        <v>202</v>
      </c>
      <c r="C6308" s="11"/>
      <c r="D6308" s="11"/>
      <c r="E6308" s="10">
        <v>36.0</v>
      </c>
      <c r="F6308" s="11"/>
      <c r="G6308" s="4">
        <v>8.5</v>
      </c>
      <c r="H6308" s="5">
        <v>325.0</v>
      </c>
      <c r="I6308" s="12">
        <f>if(H6308&lt;0,-H6308/(-H6308+100),100/(H6308+100))/(if(H6308&lt;0,-H6308/(-H6308+100),100/(H6308+100))+if(H6309&lt;0,-H6309/(-H6309+100),100/(H6309+100)))</f>
        <v>0.2244362874</v>
      </c>
      <c r="J6308" s="5">
        <v>68.0</v>
      </c>
      <c r="K6308" s="14" t="str">
        <f>IF(C6308&lt;&gt;"",IF(C6308+G6308&gt;0,C6308+G6308,""),IF(G6308-C6309&gt;0,G6308-C6309,""))</f>
        <v/>
      </c>
      <c r="L6308" s="15" t="str">
        <f>if(K6308&lt;&gt;"",if(J6309-J6308&lt;G6308,1,if(G6308=J6309-J6308,"Push",0)),"")</f>
        <v/>
      </c>
      <c r="M6308" s="93">
        <f t="shared" ref="M6308:V6308" si="743">IF($C6308&lt;&gt;"",IF($C6308+$G6308-M$5435&gt;0,$C6308+$G6308-M$5435,""),IF($G6308-$C6309-M$5435&gt;0,$G6308-$C6309-M$5435,""))</f>
        <v>2.6</v>
      </c>
      <c r="N6308" s="93" t="str">
        <f t="shared" si="743"/>
        <v/>
      </c>
      <c r="O6308" s="93">
        <f t="shared" si="743"/>
        <v>3.5</v>
      </c>
      <c r="P6308" s="93" t="str">
        <f t="shared" si="743"/>
        <v/>
      </c>
      <c r="Q6308" s="93" t="str">
        <f t="shared" si="743"/>
        <v/>
      </c>
      <c r="R6308" s="93" t="str">
        <f t="shared" si="743"/>
        <v/>
      </c>
      <c r="S6308" s="93" t="str">
        <f t="shared" si="743"/>
        <v/>
      </c>
      <c r="T6308" s="93" t="str">
        <f t="shared" si="743"/>
        <v/>
      </c>
      <c r="U6308" s="93" t="str">
        <f t="shared" si="743"/>
        <v/>
      </c>
      <c r="V6308" s="93">
        <f t="shared" si="743"/>
        <v>1.7</v>
      </c>
      <c r="W6308" s="93" t="str">
        <f>if(or(B6308="CBU",B6308="CHIC",B6308="DXST",B6308="GCU",B6308="NMSU",B6308="PORT",B6308="SEA",B6308="TAR",B6308="UTRGV",B6308="UVU"),K6308,if(or(B6308="CAM",B6308="CHSO",B6308="GWEB",B6308="HAMP",B6308="HP",B6308="LONG",B6308="PRES",B6308="RAD",B6308="SCUP",B6308="UNCA",B6308="WIN",B6308="BELL",B6308="FGCU",B6308="JAX",B6308="KENN",B6308="LIB",B6308="LIP",B6308="STET",B6308="UNA",B6308="UNF",B6308="APP",B6308="ARST",B6308="CCAR",B6308="GAST",B6308="GASO",B6308="TROY",B6308="TXST",B6308="UALR",B6308="ULL",B6308="ULM",B6308="USA",B6308="UTA"),K6309,""))</f>
        <v/>
      </c>
    </row>
    <row r="6309" hidden="1">
      <c r="B6309" s="97" t="s">
        <v>180</v>
      </c>
      <c r="C6309" s="22">
        <v>9.4</v>
      </c>
      <c r="D6309" s="101">
        <v>0.808</v>
      </c>
      <c r="F6309" s="22"/>
      <c r="G6309" s="4">
        <v>-8.5</v>
      </c>
      <c r="H6309" s="5">
        <v>-435.0</v>
      </c>
      <c r="I6309" s="12">
        <f>if(H6309&lt;0,-H6309/(-H6309+100),100/(H6309+100))/(if(H6309&lt;0,-H6309/(-H6309+100),100/(H6309+100))+if(H6308&lt;0,-H6308/(-H6308+100),100/(H6308+100)))</f>
        <v>0.7755637126</v>
      </c>
      <c r="J6309" s="5">
        <v>77.0</v>
      </c>
      <c r="K6309" s="23">
        <f>IF(C6309&lt;&gt;"",IF(C6309+G6309&gt;0,C6309+G6309,""),IF(G6309-C6308&gt;0,G6309-C6308,""))</f>
        <v>0.9</v>
      </c>
      <c r="L6309" s="15">
        <f>if(K6309&lt;&gt;"",if(J6308-J6309&lt;G6309,1,if(G6309=J6308-J6309,"Push",0)),"")</f>
        <v>1</v>
      </c>
      <c r="M6309" s="93" t="str">
        <f t="shared" ref="M6309:V6309" si="744">IF($C6309&lt;&gt;"",IF($C6309+$G6309+M$5435&gt;0,$C6309+$G6309+M$5435,""),IF($G6309-$C6308+M$5435&gt;0,$G6309-$C6308+M$5435,""))</f>
        <v/>
      </c>
      <c r="N6309" s="93">
        <f t="shared" si="744"/>
        <v>5.8</v>
      </c>
      <c r="O6309" s="93" t="str">
        <f t="shared" si="744"/>
        <v/>
      </c>
      <c r="P6309" s="93">
        <f t="shared" si="744"/>
        <v>5.2</v>
      </c>
      <c r="Q6309" s="93">
        <f t="shared" si="744"/>
        <v>5.1</v>
      </c>
      <c r="R6309" s="93">
        <f t="shared" si="744"/>
        <v>0.4</v>
      </c>
      <c r="S6309" s="93">
        <f t="shared" si="744"/>
        <v>0</v>
      </c>
      <c r="T6309" s="93">
        <f t="shared" si="744"/>
        <v>1.5</v>
      </c>
      <c r="U6309" s="93">
        <f t="shared" si="744"/>
        <v>0.8</v>
      </c>
      <c r="V6309" s="93" t="str">
        <f t="shared" si="744"/>
        <v/>
      </c>
      <c r="W6309" s="93" t="str">
        <f>if(or(B6309="CBU",B6309="CHIC",B6309="DXST",B6309="GCU",B6309="NMSU",B6309="PORT",B6309="SEA",B6309="TAR",B6309="UTRGV",B6309="UVU"),K6309,if(or(B6309="CAM",B6309="CHSO",B6309="GWEB",B6309="HAMP",B6309="HP",B6309="LONG",B6309="PRES",B6309="RAD",B6309="SCUP",B6309="UNCA",B6309="WIN",B6309="BELL",B6309="FGCU",B6309="JAX",B6309="KENN",B6309="LIB",B6309="LIP",B6309="STET",B6309="UNA",B6309="UNF",B6309="APP",B6309="ARST",B6309="CCAR",B6309="GAST",B6309="GASO",B6309="TROY",B6309="TXST",B6309="UALR",B6309="ULL",B6309="ULM",B6309="USA",B6309="UTA"),K6308,""))</f>
        <v/>
      </c>
    </row>
    <row r="6310" hidden="1">
      <c r="A6310" s="98">
        <v>44240.0</v>
      </c>
      <c r="B6310" s="102" t="s">
        <v>344</v>
      </c>
      <c r="C6310" s="11"/>
      <c r="D6310" s="11"/>
      <c r="E6310" s="10">
        <v>81.3</v>
      </c>
      <c r="F6310" s="11"/>
      <c r="G6310" s="4">
        <v>4.5</v>
      </c>
      <c r="H6310" s="5">
        <v>160.0</v>
      </c>
      <c r="I6310" s="12">
        <f>if(H6310&lt;0,-H6310/(-H6310+100),100/(H6310+100))/(if(H6310&lt;0,-H6310/(-H6310+100),100/(H6310+100))+if(H6311&lt;0,-H6311/(-H6311+100),100/(H6311+100)))</f>
        <v>0.3678304239</v>
      </c>
      <c r="J6310" s="5">
        <v>66.0</v>
      </c>
      <c r="K6310" s="14">
        <f>IF(C6310&lt;&gt;"",IF(C6310+G6310&gt;0,C6310+G6310,""),IF(G6310-C6311&gt;0,G6310-C6311,""))</f>
        <v>1.5</v>
      </c>
      <c r="L6310" s="15">
        <f>if(K6310&lt;&gt;"",if(J6311-J6310&lt;G6310,1,if(G6310=J6311-J6310,"Push",0)),"")</f>
        <v>0</v>
      </c>
      <c r="M6310" s="93">
        <f t="shared" ref="M6310:V6310" si="745">IF($C6310&lt;&gt;"",IF($C6310+$G6310-M$5435&gt;0,$C6310+$G6310-M$5435,""),IF($G6310-$C6311-M$5435&gt;0,$G6310-$C6311-M$5435,""))</f>
        <v>5</v>
      </c>
      <c r="N6310" s="93" t="str">
        <f t="shared" si="745"/>
        <v/>
      </c>
      <c r="O6310" s="93">
        <f t="shared" si="745"/>
        <v>5.9</v>
      </c>
      <c r="P6310" s="93" t="str">
        <f t="shared" si="745"/>
        <v/>
      </c>
      <c r="Q6310" s="93" t="str">
        <f t="shared" si="745"/>
        <v/>
      </c>
      <c r="R6310" s="93">
        <f t="shared" si="745"/>
        <v>2</v>
      </c>
      <c r="S6310" s="93">
        <f t="shared" si="745"/>
        <v>2.4</v>
      </c>
      <c r="T6310" s="93">
        <f t="shared" si="745"/>
        <v>0.9</v>
      </c>
      <c r="U6310" s="93">
        <f t="shared" si="745"/>
        <v>1.6</v>
      </c>
      <c r="V6310" s="93">
        <f t="shared" si="745"/>
        <v>4.1</v>
      </c>
      <c r="W6310" s="93" t="str">
        <f>if(or(B6310="CBU",B6310="CHIC",B6310="DXST",B6310="GCU",B6310="NMSU",B6310="PORT",B6310="SEA",B6310="TAR",B6310="UTRGV",B6310="UVU"),K6310,if(or(B6310="CAM",B6310="CHSO",B6310="GWEB",B6310="HAMP",B6310="HP",B6310="LONG",B6310="PRES",B6310="RAD",B6310="SCUP",B6310="UNCA",B6310="WIN",B6310="BELL",B6310="FGCU",B6310="JAX",B6310="KENN",B6310="LIB",B6310="LIP",B6310="STET",B6310="UNA",B6310="UNF",B6310="APP",B6310="ARST",B6310="CCAR",B6310="GAST",B6310="GASO",B6310="TROY",B6310="TXST",B6310="UALR",B6310="ULL",B6310="ULM",B6310="USA",B6310="UTA"),K6311,""))</f>
        <v/>
      </c>
    </row>
    <row r="6311" hidden="1">
      <c r="B6311" s="97" t="s">
        <v>311</v>
      </c>
      <c r="C6311" s="22">
        <v>3.0</v>
      </c>
      <c r="D6311" s="101">
        <v>0.613</v>
      </c>
      <c r="F6311" s="22"/>
      <c r="G6311" s="4">
        <v>-4.5</v>
      </c>
      <c r="H6311" s="5">
        <v>-195.0</v>
      </c>
      <c r="I6311" s="12">
        <f>if(H6311&lt;0,-H6311/(-H6311+100),100/(H6311+100))/(if(H6311&lt;0,-H6311/(-H6311+100),100/(H6311+100))+if(H6310&lt;0,-H6310/(-H6310+100),100/(H6310+100)))</f>
        <v>0.6321695761</v>
      </c>
      <c r="J6311" s="5">
        <v>73.0</v>
      </c>
      <c r="K6311" s="23" t="str">
        <f>IF(C6311&lt;&gt;"",IF(C6311+G6311&gt;0,C6311+G6311,""),IF(G6311-C6310&gt;0,G6311-C6310,""))</f>
        <v/>
      </c>
      <c r="L6311" s="15" t="str">
        <f>if(K6311&lt;&gt;"",if(J6310-J6311&lt;G6311,1,if(G6311=J6310-J6311,"Push",0)),"")</f>
        <v/>
      </c>
      <c r="M6311" s="93" t="str">
        <f t="shared" ref="M6311:V6311" si="746">IF($C6311&lt;&gt;"",IF($C6311+$G6311+M$5435&gt;0,$C6311+$G6311+M$5435,""),IF($G6311-$C6310+M$5435&gt;0,$G6311-$C6310+M$5435,""))</f>
        <v/>
      </c>
      <c r="N6311" s="93">
        <f t="shared" si="746"/>
        <v>3.4</v>
      </c>
      <c r="O6311" s="93" t="str">
        <f t="shared" si="746"/>
        <v/>
      </c>
      <c r="P6311" s="93">
        <f t="shared" si="746"/>
        <v>2.8</v>
      </c>
      <c r="Q6311" s="93">
        <f t="shared" si="746"/>
        <v>2.7</v>
      </c>
      <c r="R6311" s="93" t="str">
        <f t="shared" si="746"/>
        <v/>
      </c>
      <c r="S6311" s="93" t="str">
        <f t="shared" si="746"/>
        <v/>
      </c>
      <c r="T6311" s="93" t="str">
        <f t="shared" si="746"/>
        <v/>
      </c>
      <c r="U6311" s="93" t="str">
        <f t="shared" si="746"/>
        <v/>
      </c>
      <c r="V6311" s="93" t="str">
        <f t="shared" si="746"/>
        <v/>
      </c>
      <c r="W6311" s="93" t="str">
        <f>if(or(B6311="CBU",B6311="CHIC",B6311="DXST",B6311="GCU",B6311="NMSU",B6311="PORT",B6311="SEA",B6311="TAR",B6311="UTRGV",B6311="UVU"),K6311,if(or(B6311="CAM",B6311="CHSO",B6311="GWEB",B6311="HAMP",B6311="HP",B6311="LONG",B6311="PRES",B6311="RAD",B6311="SCUP",B6311="UNCA",B6311="WIN",B6311="BELL",B6311="FGCU",B6311="JAX",B6311="KENN",B6311="LIB",B6311="LIP",B6311="STET",B6311="UNA",B6311="UNF",B6311="APP",B6311="ARST",B6311="CCAR",B6311="GAST",B6311="GASO",B6311="TROY",B6311="TXST",B6311="UALR",B6311="ULL",B6311="ULM",B6311="USA",B6311="UTA"),K6310,""))</f>
        <v/>
      </c>
    </row>
    <row r="6312" hidden="1">
      <c r="A6312" s="98">
        <v>44240.0</v>
      </c>
      <c r="B6312" s="102" t="s">
        <v>116</v>
      </c>
      <c r="C6312" s="11"/>
      <c r="D6312" s="11"/>
      <c r="E6312" s="10">
        <v>65.1</v>
      </c>
      <c r="F6312" s="11"/>
      <c r="G6312" s="4">
        <v>9.0</v>
      </c>
      <c r="H6312" s="5">
        <v>360.0</v>
      </c>
      <c r="I6312" s="12">
        <f>if(H6312&lt;0,-H6312/(-H6312+100),100/(H6312+100))/(if(H6312&lt;0,-H6312/(-H6312+100),100/(H6312+100))+if(H6313&lt;0,-H6313/(-H6313+100),100/(H6313+100)))</f>
        <v>0.2080344333</v>
      </c>
      <c r="J6312" s="5">
        <v>59.0</v>
      </c>
      <c r="K6312" s="14" t="str">
        <f>IF(C6312&lt;&gt;"",IF(C6312+G6312&gt;0,C6312+G6312,""),IF(G6312-C6313&gt;0,G6312-C6313,""))</f>
        <v/>
      </c>
      <c r="L6312" s="15" t="str">
        <f>if(K6312&lt;&gt;"",if(J6313-J6312&lt;G6312,1,if(G6312=J6313-J6312,"Push",0)),"")</f>
        <v/>
      </c>
      <c r="M6312" s="93">
        <f t="shared" ref="M6312:V6312" si="747">IF($C6312&lt;&gt;"",IF($C6312+$G6312-M$5435&gt;0,$C6312+$G6312-M$5435,""),IF($G6312-$C6313-M$5435&gt;0,$G6312-$C6313-M$5435,""))</f>
        <v>1.2</v>
      </c>
      <c r="N6312" s="93" t="str">
        <f t="shared" si="747"/>
        <v/>
      </c>
      <c r="O6312" s="93">
        <f t="shared" si="747"/>
        <v>2.1</v>
      </c>
      <c r="P6312" s="93" t="str">
        <f t="shared" si="747"/>
        <v/>
      </c>
      <c r="Q6312" s="93" t="str">
        <f t="shared" si="747"/>
        <v/>
      </c>
      <c r="R6312" s="93" t="str">
        <f t="shared" si="747"/>
        <v/>
      </c>
      <c r="S6312" s="93" t="str">
        <f t="shared" si="747"/>
        <v/>
      </c>
      <c r="T6312" s="93" t="str">
        <f t="shared" si="747"/>
        <v/>
      </c>
      <c r="U6312" s="93" t="str">
        <f t="shared" si="747"/>
        <v/>
      </c>
      <c r="V6312" s="93">
        <f t="shared" si="747"/>
        <v>0.3</v>
      </c>
      <c r="W6312" s="93" t="str">
        <f>if(or(B6312="CBU",B6312="CHIC",B6312="DXST",B6312="GCU",B6312="NMSU",B6312="PORT",B6312="SEA",B6312="TAR",B6312="UTRGV",B6312="UVU"),K6312,if(or(B6312="CAM",B6312="CHSO",B6312="GWEB",B6312="HAMP",B6312="HP",B6312="LONG",B6312="PRES",B6312="RAD",B6312="SCUP",B6312="UNCA",B6312="WIN",B6312="BELL",B6312="FGCU",B6312="JAX",B6312="KENN",B6312="LIB",B6312="LIP",B6312="STET",B6312="UNA",B6312="UNF",B6312="APP",B6312="ARST",B6312="CCAR",B6312="GAST",B6312="GASO",B6312="TROY",B6312="TXST",B6312="UALR",B6312="ULL",B6312="ULM",B6312="USA",B6312="UTA"),K6313,""))</f>
        <v/>
      </c>
    </row>
    <row r="6313" hidden="1">
      <c r="B6313" s="97" t="s">
        <v>246</v>
      </c>
      <c r="C6313" s="22">
        <v>11.3</v>
      </c>
      <c r="D6313" s="101">
        <v>0.86</v>
      </c>
      <c r="F6313" s="22"/>
      <c r="G6313" s="4">
        <v>-9.0</v>
      </c>
      <c r="H6313" s="5">
        <v>-480.0</v>
      </c>
      <c r="I6313" s="12">
        <f>if(H6313&lt;0,-H6313/(-H6313+100),100/(H6313+100))/(if(H6313&lt;0,-H6313/(-H6313+100),100/(H6313+100))+if(H6312&lt;0,-H6312/(-H6312+100),100/(H6312+100)))</f>
        <v>0.7919655667</v>
      </c>
      <c r="J6313" s="5">
        <v>61.0</v>
      </c>
      <c r="K6313" s="23">
        <f>IF(C6313&lt;&gt;"",IF(C6313+G6313&gt;0,C6313+G6313,""),IF(G6313-C6312&gt;0,G6313-C6312,""))</f>
        <v>2.3</v>
      </c>
      <c r="L6313" s="15">
        <f>if(K6313&lt;&gt;"",if(J6312-J6313&lt;G6313,1,if(G6313=J6312-J6313,"Push",0)),"")</f>
        <v>0</v>
      </c>
      <c r="M6313" s="93" t="str">
        <f t="shared" ref="M6313:V6313" si="748">IF($C6313&lt;&gt;"",IF($C6313+$G6313+M$5435&gt;0,$C6313+$G6313+M$5435,""),IF($G6313-$C6312+M$5435&gt;0,$G6313-$C6312+M$5435,""))</f>
        <v/>
      </c>
      <c r="N6313" s="93">
        <f t="shared" si="748"/>
        <v>7.2</v>
      </c>
      <c r="O6313" s="93" t="str">
        <f t="shared" si="748"/>
        <v/>
      </c>
      <c r="P6313" s="93">
        <f t="shared" si="748"/>
        <v>6.6</v>
      </c>
      <c r="Q6313" s="93">
        <f t="shared" si="748"/>
        <v>6.5</v>
      </c>
      <c r="R6313" s="93">
        <f t="shared" si="748"/>
        <v>1.8</v>
      </c>
      <c r="S6313" s="93">
        <f t="shared" si="748"/>
        <v>1.4</v>
      </c>
      <c r="T6313" s="93">
        <f t="shared" si="748"/>
        <v>2.9</v>
      </c>
      <c r="U6313" s="93">
        <f t="shared" si="748"/>
        <v>2.2</v>
      </c>
      <c r="V6313" s="93" t="str">
        <f t="shared" si="748"/>
        <v/>
      </c>
      <c r="W6313" s="93" t="str">
        <f>if(or(B6313="CBU",B6313="CHIC",B6313="DXST",B6313="GCU",B6313="NMSU",B6313="PORT",B6313="SEA",B6313="TAR",B6313="UTRGV",B6313="UVU"),K6313,if(or(B6313="CAM",B6313="CHSO",B6313="GWEB",B6313="HAMP",B6313="HP",B6313="LONG",B6313="PRES",B6313="RAD",B6313="SCUP",B6313="UNCA",B6313="WIN",B6313="BELL",B6313="FGCU",B6313="JAX",B6313="KENN",B6313="LIB",B6313="LIP",B6313="STET",B6313="UNA",B6313="UNF",B6313="APP",B6313="ARST",B6313="CCAR",B6313="GAST",B6313="GASO",B6313="TROY",B6313="TXST",B6313="UALR",B6313="ULL",B6313="ULM",B6313="USA",B6313="UTA"),K6312,""))</f>
        <v/>
      </c>
    </row>
    <row r="6314" hidden="1">
      <c r="A6314" s="98">
        <v>44240.0</v>
      </c>
      <c r="B6314" s="102" t="s">
        <v>134</v>
      </c>
      <c r="C6314" s="11">
        <v>13.3</v>
      </c>
      <c r="D6314" s="103">
        <v>0.9</v>
      </c>
      <c r="E6314" s="10">
        <v>67.3</v>
      </c>
      <c r="F6314" s="11"/>
      <c r="G6314" s="4">
        <v>-10.0</v>
      </c>
      <c r="H6314" s="5">
        <v>-560.0</v>
      </c>
      <c r="I6314" s="12">
        <f>if(H6314&lt;0,-H6314/(-H6314+100),100/(H6314+100))/(if(H6314&lt;0,-H6314/(-H6314+100),100/(H6314+100))+if(H6315&lt;0,-H6315/(-H6315+100),100/(H6315+100)))</f>
        <v>0.8152295633</v>
      </c>
      <c r="J6314" s="5">
        <v>62.0</v>
      </c>
      <c r="K6314" s="14">
        <f>IF(C6314&lt;&gt;"",IF(C6314+G6314&gt;0,C6314+G6314,""),IF(G6314-C6315&gt;0,G6314-C6315,""))</f>
        <v>3.3</v>
      </c>
      <c r="L6314" s="15">
        <f>if(K6314&lt;&gt;"",if(J6315-J6314&lt;G6314,1,if(G6314=J6315-J6314,"Push",0)),"")</f>
        <v>0</v>
      </c>
      <c r="M6314" s="93">
        <f t="shared" ref="M6314:V6314" si="749">IF($C6314&lt;&gt;"",IF($C6314+$G6314-M$5435&gt;0,$C6314+$G6314-M$5435,""),IF($G6314-$C6315-M$5435&gt;0,$G6314-$C6315-M$5435,""))</f>
        <v>6.8</v>
      </c>
      <c r="N6314" s="93" t="str">
        <f t="shared" si="749"/>
        <v/>
      </c>
      <c r="O6314" s="93">
        <f t="shared" si="749"/>
        <v>7.7</v>
      </c>
      <c r="P6314" s="93" t="str">
        <f t="shared" si="749"/>
        <v/>
      </c>
      <c r="Q6314" s="93" t="str">
        <f t="shared" si="749"/>
        <v/>
      </c>
      <c r="R6314" s="93">
        <f t="shared" si="749"/>
        <v>3.8</v>
      </c>
      <c r="S6314" s="93">
        <f t="shared" si="749"/>
        <v>4.2</v>
      </c>
      <c r="T6314" s="93">
        <f t="shared" si="749"/>
        <v>2.7</v>
      </c>
      <c r="U6314" s="93">
        <f t="shared" si="749"/>
        <v>3.4</v>
      </c>
      <c r="V6314" s="93">
        <f t="shared" si="749"/>
        <v>5.9</v>
      </c>
      <c r="W6314" s="93" t="str">
        <f>if(or(B6314="CBU",B6314="CHIC",B6314="DXST",B6314="GCU",B6314="NMSU",B6314="PORT",B6314="SEA",B6314="TAR",B6314="UTRGV",B6314="UVU"),K6314,if(or(B6314="CAM",B6314="CHSO",B6314="GWEB",B6314="HAMP",B6314="HP",B6314="LONG",B6314="PRES",B6314="RAD",B6314="SCUP",B6314="UNCA",B6314="WIN",B6314="BELL",B6314="FGCU",B6314="JAX",B6314="KENN",B6314="LIB",B6314="LIP",B6314="STET",B6314="UNA",B6314="UNF",B6314="APP",B6314="ARST",B6314="CCAR",B6314="GAST",B6314="GASO",B6314="TROY",B6314="TXST",B6314="UALR",B6314="ULL",B6314="ULM",B6314="USA",B6314="UTA"),K6315,""))</f>
        <v/>
      </c>
    </row>
    <row r="6315" hidden="1">
      <c r="B6315" s="97" t="s">
        <v>27</v>
      </c>
      <c r="C6315" s="22"/>
      <c r="D6315" s="22"/>
      <c r="F6315" s="22"/>
      <c r="G6315" s="4">
        <v>10.0</v>
      </c>
      <c r="H6315" s="5">
        <v>420.0</v>
      </c>
      <c r="I6315" s="12">
        <f>if(H6315&lt;0,-H6315/(-H6315+100),100/(H6315+100))/(if(H6315&lt;0,-H6315/(-H6315+100),100/(H6315+100))+if(H6314&lt;0,-H6314/(-H6314+100),100/(H6314+100)))</f>
        <v>0.1847704367</v>
      </c>
      <c r="J6315" s="5">
        <v>71.0</v>
      </c>
      <c r="K6315" s="23" t="str">
        <f>IF(C6315&lt;&gt;"",IF(C6315+G6315&gt;0,C6315+G6315,""),IF(G6315-C6314&gt;0,G6315-C6314,""))</f>
        <v/>
      </c>
      <c r="L6315" s="15" t="str">
        <f>if(K6315&lt;&gt;"",if(J6314-J6315&lt;G6315,1,if(G6315=J6314-J6315,"Push",0)),"")</f>
        <v/>
      </c>
      <c r="M6315" s="93" t="str">
        <f t="shared" ref="M6315:V6315" si="750">IF($C6315&lt;&gt;"",IF($C6315+$G6315+M$5435&gt;0,$C6315+$G6315+M$5435,""),IF($G6315-$C6314+M$5435&gt;0,$G6315-$C6314+M$5435,""))</f>
        <v/>
      </c>
      <c r="N6315" s="93">
        <f t="shared" si="750"/>
        <v>1.6</v>
      </c>
      <c r="O6315" s="93" t="str">
        <f t="shared" si="750"/>
        <v/>
      </c>
      <c r="P6315" s="93">
        <f t="shared" si="750"/>
        <v>1</v>
      </c>
      <c r="Q6315" s="93">
        <f t="shared" si="750"/>
        <v>0.9</v>
      </c>
      <c r="R6315" s="93" t="str">
        <f t="shared" si="750"/>
        <v/>
      </c>
      <c r="S6315" s="93" t="str">
        <f t="shared" si="750"/>
        <v/>
      </c>
      <c r="T6315" s="93" t="str">
        <f t="shared" si="750"/>
        <v/>
      </c>
      <c r="U6315" s="93" t="str">
        <f t="shared" si="750"/>
        <v/>
      </c>
      <c r="V6315" s="93" t="str">
        <f t="shared" si="750"/>
        <v/>
      </c>
      <c r="W6315" s="93" t="str">
        <f>if(or(B6315="CBU",B6315="CHIC",B6315="DXST",B6315="GCU",B6315="NMSU",B6315="PORT",B6315="SEA",B6315="TAR",B6315="UTRGV",B6315="UVU"),K6315,if(or(B6315="CAM",B6315="CHSO",B6315="GWEB",B6315="HAMP",B6315="HP",B6315="LONG",B6315="PRES",B6315="RAD",B6315="SCUP",B6315="UNCA",B6315="WIN",B6315="BELL",B6315="FGCU",B6315="JAX",B6315="KENN",B6315="LIB",B6315="LIP",B6315="STET",B6315="UNA",B6315="UNF",B6315="APP",B6315="ARST",B6315="CCAR",B6315="GAST",B6315="GASO",B6315="TROY",B6315="TXST",B6315="UALR",B6315="ULL",B6315="ULM",B6315="USA",B6315="UTA"),K6314,""))</f>
        <v/>
      </c>
    </row>
    <row r="6316" hidden="1">
      <c r="A6316" s="98">
        <v>44240.0</v>
      </c>
      <c r="B6316" s="102" t="s">
        <v>308</v>
      </c>
      <c r="C6316" s="11">
        <v>1.5</v>
      </c>
      <c r="D6316" s="103">
        <v>0.562</v>
      </c>
      <c r="E6316" s="10">
        <v>55.4</v>
      </c>
      <c r="F6316" s="11"/>
      <c r="G6316" s="4">
        <v>-6.5</v>
      </c>
      <c r="H6316" s="5">
        <v>-295.0</v>
      </c>
      <c r="I6316" s="12">
        <f>if(H6316&lt;0,-H6316/(-H6316+100),100/(H6316+100))/(if(H6316&lt;0,-H6316/(-H6316+100),100/(H6316+100))+if(H6317&lt;0,-H6317/(-H6317+100),100/(H6317+100)))</f>
        <v>0.714440629</v>
      </c>
      <c r="J6316" s="5">
        <v>65.0</v>
      </c>
      <c r="K6316" s="14" t="str">
        <f>IF(C6316&lt;&gt;"",IF(C6316+G6316&gt;0,C6316+G6316,""),IF(G6316-C6317&gt;0,G6316-C6317,""))</f>
        <v/>
      </c>
      <c r="L6316" s="15" t="str">
        <f>if(K6316&lt;&gt;"",if(J6317-J6316&lt;G6316,1,if(G6316=J6317-J6316,"Push",0)),"")</f>
        <v/>
      </c>
      <c r="M6316" s="93" t="str">
        <f t="shared" ref="M6316:V6316" si="751">IF($C6316&lt;&gt;"",IF($C6316+$G6316-M$5435&gt;0,$C6316+$G6316-M$5435,""),IF($G6316-$C6317-M$5435&gt;0,$G6316-$C6317-M$5435,""))</f>
        <v/>
      </c>
      <c r="N6316" s="93" t="str">
        <f t="shared" si="751"/>
        <v/>
      </c>
      <c r="O6316" s="93" t="str">
        <f t="shared" si="751"/>
        <v/>
      </c>
      <c r="P6316" s="93" t="str">
        <f t="shared" si="751"/>
        <v/>
      </c>
      <c r="Q6316" s="93" t="str">
        <f t="shared" si="751"/>
        <v/>
      </c>
      <c r="R6316" s="93" t="str">
        <f t="shared" si="751"/>
        <v/>
      </c>
      <c r="S6316" s="93" t="str">
        <f t="shared" si="751"/>
        <v/>
      </c>
      <c r="T6316" s="93" t="str">
        <f t="shared" si="751"/>
        <v/>
      </c>
      <c r="U6316" s="93" t="str">
        <f t="shared" si="751"/>
        <v/>
      </c>
      <c r="V6316" s="93" t="str">
        <f t="shared" si="751"/>
        <v/>
      </c>
      <c r="W6316" s="93" t="str">
        <f>if(or(B6316="CBU",B6316="CHIC",B6316="DXST",B6316="GCU",B6316="NMSU",B6316="PORT",B6316="SEA",B6316="TAR",B6316="UTRGV",B6316="UVU"),K6316,if(or(B6316="CAM",B6316="CHSO",B6316="GWEB",B6316="HAMP",B6316="HP",B6316="LONG",B6316="PRES",B6316="RAD",B6316="SCUP",B6316="UNCA",B6316="WIN",B6316="BELL",B6316="FGCU",B6316="JAX",B6316="KENN",B6316="LIB",B6316="LIP",B6316="STET",B6316="UNA",B6316="UNF",B6316="APP",B6316="ARST",B6316="CCAR",B6316="GAST",B6316="GASO",B6316="TROY",B6316="TXST",B6316="UALR",B6316="ULL",B6316="ULM",B6316="USA",B6316="UTA"),K6317,""))</f>
        <v/>
      </c>
    </row>
    <row r="6317" hidden="1">
      <c r="B6317" s="97" t="s">
        <v>131</v>
      </c>
      <c r="C6317" s="22"/>
      <c r="D6317" s="22"/>
      <c r="F6317" s="22"/>
      <c r="G6317" s="4">
        <v>6.5</v>
      </c>
      <c r="H6317" s="5">
        <v>235.0</v>
      </c>
      <c r="I6317" s="12">
        <f>if(H6317&lt;0,-H6317/(-H6317+100),100/(H6317+100))/(if(H6317&lt;0,-H6317/(-H6317+100),100/(H6317+100))+if(H6316&lt;0,-H6316/(-H6316+100),100/(H6316+100)))</f>
        <v>0.285559371</v>
      </c>
      <c r="J6317" s="5">
        <v>58.0</v>
      </c>
      <c r="K6317" s="23">
        <f>IF(C6317&lt;&gt;"",IF(C6317+G6317&gt;0,C6317+G6317,""),IF(G6317-C6316&gt;0,G6317-C6316,""))</f>
        <v>5</v>
      </c>
      <c r="L6317" s="15">
        <f>if(K6317&lt;&gt;"",if(J6316-J6317&lt;G6317,1,if(G6317=J6316-J6317,"Push",0)),"")</f>
        <v>0</v>
      </c>
      <c r="M6317" s="93">
        <f t="shared" ref="M6317:V6317" si="752">IF($C6317&lt;&gt;"",IF($C6317+$G6317+M$5435&gt;0,$C6317+$G6317+M$5435,""),IF($G6317-$C6316+M$5435&gt;0,$G6317-$C6316+M$5435,""))</f>
        <v>1.5</v>
      </c>
      <c r="N6317" s="93">
        <f t="shared" si="752"/>
        <v>9.9</v>
      </c>
      <c r="O6317" s="93">
        <f t="shared" si="752"/>
        <v>0.6</v>
      </c>
      <c r="P6317" s="93">
        <f t="shared" si="752"/>
        <v>9.3</v>
      </c>
      <c r="Q6317" s="93">
        <f t="shared" si="752"/>
        <v>9.2</v>
      </c>
      <c r="R6317" s="93">
        <f t="shared" si="752"/>
        <v>4.5</v>
      </c>
      <c r="S6317" s="93">
        <f t="shared" si="752"/>
        <v>4.1</v>
      </c>
      <c r="T6317" s="93">
        <f t="shared" si="752"/>
        <v>5.6</v>
      </c>
      <c r="U6317" s="93">
        <f t="shared" si="752"/>
        <v>4.9</v>
      </c>
      <c r="V6317" s="93">
        <f t="shared" si="752"/>
        <v>2.4</v>
      </c>
      <c r="W6317" s="93">
        <f>if(or(B6317="CBU",B6317="CHIC",B6317="DXST",B6317="GCU",B6317="NMSU",B6317="PORT",B6317="SEA",B6317="TAR",B6317="UTRGV",B6317="UVU"),K6317,if(or(B6317="CAM",B6317="CHSO",B6317="GWEB",B6317="HAMP",B6317="HP",B6317="LONG",B6317="PRES",B6317="RAD",B6317="SCUP",B6317="UNCA",B6317="WIN",B6317="BELL",B6317="FGCU",B6317="JAX",B6317="KENN",B6317="LIB",B6317="LIP",B6317="STET",B6317="UNA",B6317="UNF",B6317="APP",B6317="ARST",B6317="CCAR",B6317="GAST",B6317="GASO",B6317="TROY",B6317="TXST",B6317="UALR",B6317="ULL",B6317="ULM",B6317="USA",B6317="UTA"),K6316,""))</f>
        <v>5</v>
      </c>
    </row>
    <row r="6318" hidden="1">
      <c r="A6318" s="98">
        <v>44240.0</v>
      </c>
      <c r="B6318" s="102" t="s">
        <v>51</v>
      </c>
      <c r="C6318" s="11"/>
      <c r="D6318" s="11"/>
      <c r="E6318" s="10">
        <v>71.7</v>
      </c>
      <c r="F6318" s="11"/>
      <c r="G6318" s="4">
        <v>1.0</v>
      </c>
      <c r="H6318" s="5">
        <v>-105.0</v>
      </c>
      <c r="I6318" s="12">
        <f>if(H6318&lt;0,-H6318/(-H6318+100),100/(H6318+100))/(if(H6318&lt;0,-H6318/(-H6318+100),100/(H6318+100))+if(H6319&lt;0,-H6319/(-H6319+100),100/(H6319+100)))</f>
        <v>0.4891657638</v>
      </c>
      <c r="J6318" s="5">
        <v>73.0</v>
      </c>
      <c r="K6318" s="14" t="str">
        <f>IF(C6318&lt;&gt;"",IF(C6318+G6318&gt;0,C6318+G6318,""),IF(G6318-C6319&gt;0,G6318-C6319,""))</f>
        <v/>
      </c>
      <c r="L6318" s="15" t="str">
        <f>if(K6318&lt;&gt;"",if(J6319-J6318&lt;G6318,1,if(G6318=J6319-J6318,"Push",0)),"")</f>
        <v/>
      </c>
      <c r="M6318" s="93">
        <f t="shared" ref="M6318:V6318" si="753">IF($C6318&lt;&gt;"",IF($C6318+$G6318-M$5435&gt;0,$C6318+$G6318-M$5435,""),IF($G6318-$C6319-M$5435&gt;0,$G6318-$C6319-M$5435,""))</f>
        <v>2.9</v>
      </c>
      <c r="N6318" s="93" t="str">
        <f t="shared" si="753"/>
        <v/>
      </c>
      <c r="O6318" s="93">
        <f t="shared" si="753"/>
        <v>3.8</v>
      </c>
      <c r="P6318" s="93" t="str">
        <f t="shared" si="753"/>
        <v/>
      </c>
      <c r="Q6318" s="93" t="str">
        <f t="shared" si="753"/>
        <v/>
      </c>
      <c r="R6318" s="93" t="str">
        <f t="shared" si="753"/>
        <v/>
      </c>
      <c r="S6318" s="93">
        <f t="shared" si="753"/>
        <v>0.3</v>
      </c>
      <c r="T6318" s="93" t="str">
        <f t="shared" si="753"/>
        <v/>
      </c>
      <c r="U6318" s="93" t="str">
        <f t="shared" si="753"/>
        <v/>
      </c>
      <c r="V6318" s="93">
        <f t="shared" si="753"/>
        <v>2</v>
      </c>
      <c r="W6318" s="93" t="str">
        <f>if(or(B6318="CBU",B6318="CHIC",B6318="DXST",B6318="GCU",B6318="NMSU",B6318="PORT",B6318="SEA",B6318="TAR",B6318="UTRGV",B6318="UVU"),K6318,if(or(B6318="CAM",B6318="CHSO",B6318="GWEB",B6318="HAMP",B6318="HP",B6318="LONG",B6318="PRES",B6318="RAD",B6318="SCUP",B6318="UNCA",B6318="WIN",B6318="BELL",B6318="FGCU",B6318="JAX",B6318="KENN",B6318="LIB",B6318="LIP",B6318="STET",B6318="UNA",B6318="UNF",B6318="APP",B6318="ARST",B6318="CCAR",B6318="GAST",B6318="GASO",B6318="TROY",B6318="TXST",B6318="UALR",B6318="ULL",B6318="ULM",B6318="USA",B6318="UTA"),K6319,""))</f>
        <v/>
      </c>
    </row>
    <row r="6319" hidden="1">
      <c r="B6319" s="97" t="s">
        <v>105</v>
      </c>
      <c r="C6319" s="22">
        <v>1.6</v>
      </c>
      <c r="D6319" s="101">
        <v>0.561</v>
      </c>
      <c r="F6319" s="22"/>
      <c r="G6319" s="4">
        <v>-1.0</v>
      </c>
      <c r="H6319" s="5">
        <v>-115.0</v>
      </c>
      <c r="I6319" s="12">
        <f>if(H6319&lt;0,-H6319/(-H6319+100),100/(H6319+100))/(if(H6319&lt;0,-H6319/(-H6319+100),100/(H6319+100))+if(H6318&lt;0,-H6318/(-H6318+100),100/(H6318+100)))</f>
        <v>0.5108342362</v>
      </c>
      <c r="J6319" s="5">
        <v>67.0</v>
      </c>
      <c r="K6319" s="23">
        <f>IF(C6319&lt;&gt;"",IF(C6319+G6319&gt;0,C6319+G6319,""),IF(G6319-C6318&gt;0,G6319-C6318,""))</f>
        <v>0.6</v>
      </c>
      <c r="L6319" s="15">
        <f>if(K6319&lt;&gt;"",if(J6318-J6319&lt;G6319,1,if(G6319=J6318-J6319,"Push",0)),"")</f>
        <v>0</v>
      </c>
      <c r="M6319" s="93" t="str">
        <f t="shared" ref="M6319:V6319" si="754">IF($C6319&lt;&gt;"",IF($C6319+$G6319+M$5435&gt;0,$C6319+$G6319+M$5435,""),IF($G6319-$C6318+M$5435&gt;0,$G6319-$C6318+M$5435,""))</f>
        <v/>
      </c>
      <c r="N6319" s="93">
        <f t="shared" si="754"/>
        <v>5.5</v>
      </c>
      <c r="O6319" s="93" t="str">
        <f t="shared" si="754"/>
        <v/>
      </c>
      <c r="P6319" s="93">
        <f t="shared" si="754"/>
        <v>4.9</v>
      </c>
      <c r="Q6319" s="93">
        <f t="shared" si="754"/>
        <v>4.8</v>
      </c>
      <c r="R6319" s="93">
        <f t="shared" si="754"/>
        <v>0.1</v>
      </c>
      <c r="S6319" s="93" t="str">
        <f t="shared" si="754"/>
        <v/>
      </c>
      <c r="T6319" s="93">
        <f t="shared" si="754"/>
        <v>1.2</v>
      </c>
      <c r="U6319" s="93">
        <f t="shared" si="754"/>
        <v>0.5</v>
      </c>
      <c r="V6319" s="93" t="str">
        <f t="shared" si="754"/>
        <v/>
      </c>
      <c r="W6319" s="93" t="str">
        <f>if(or(B6319="CBU",B6319="CHIC",B6319="DXST",B6319="GCU",B6319="NMSU",B6319="PORT",B6319="SEA",B6319="TAR",B6319="UTRGV",B6319="UVU"),K6319,if(or(B6319="CAM",B6319="CHSO",B6319="GWEB",B6319="HAMP",B6319="HP",B6319="LONG",B6319="PRES",B6319="RAD",B6319="SCUP",B6319="UNCA",B6319="WIN",B6319="BELL",B6319="FGCU",B6319="JAX",B6319="KENN",B6319="LIB",B6319="LIP",B6319="STET",B6319="UNA",B6319="UNF",B6319="APP",B6319="ARST",B6319="CCAR",B6319="GAST",B6319="GASO",B6319="TROY",B6319="TXST",B6319="UALR",B6319="ULL",B6319="ULM",B6319="USA",B6319="UTA"),K6318,""))</f>
        <v/>
      </c>
    </row>
    <row r="6320" hidden="1">
      <c r="A6320" s="98">
        <v>44240.0</v>
      </c>
      <c r="B6320" s="102" t="s">
        <v>310</v>
      </c>
      <c r="C6320" s="11">
        <v>7.4</v>
      </c>
      <c r="D6320" s="103">
        <v>0.772</v>
      </c>
      <c r="E6320" s="10">
        <v>60.4</v>
      </c>
      <c r="F6320" s="11"/>
      <c r="G6320" s="4">
        <v>-5.5</v>
      </c>
      <c r="H6320" s="5">
        <v>-245.0</v>
      </c>
      <c r="I6320" s="12">
        <f>if(H6320&lt;0,-H6320/(-H6320+100),100/(H6320+100))/(if(H6320&lt;0,-H6320/(-H6320+100),100/(H6320+100))+if(H6321&lt;0,-H6321/(-H6321+100),100/(H6321+100)))</f>
        <v>0.6805555556</v>
      </c>
      <c r="J6320" s="5">
        <v>81.0</v>
      </c>
      <c r="K6320" s="14">
        <f>IF(C6320&lt;&gt;"",IF(C6320+G6320&gt;0,C6320+G6320,""),IF(G6320-C6321&gt;0,G6320-C6321,""))</f>
        <v>1.9</v>
      </c>
      <c r="L6320" s="15">
        <f>if(K6320&lt;&gt;"",if(J6321-J6320&lt;G6320,1,if(G6320=J6321-J6320,"Push",0)),"")</f>
        <v>1</v>
      </c>
      <c r="M6320" s="93">
        <f t="shared" ref="M6320:V6320" si="755">IF($C6320&lt;&gt;"",IF($C6320+$G6320-M$5435&gt;0,$C6320+$G6320-M$5435,""),IF($G6320-$C6321-M$5435&gt;0,$G6320-$C6321-M$5435,""))</f>
        <v>5.4</v>
      </c>
      <c r="N6320" s="93" t="str">
        <f t="shared" si="755"/>
        <v/>
      </c>
      <c r="O6320" s="93">
        <f t="shared" si="755"/>
        <v>6.3</v>
      </c>
      <c r="P6320" s="93" t="str">
        <f t="shared" si="755"/>
        <v/>
      </c>
      <c r="Q6320" s="93" t="str">
        <f t="shared" si="755"/>
        <v/>
      </c>
      <c r="R6320" s="93">
        <f t="shared" si="755"/>
        <v>2.4</v>
      </c>
      <c r="S6320" s="93">
        <f t="shared" si="755"/>
        <v>2.8</v>
      </c>
      <c r="T6320" s="93">
        <f t="shared" si="755"/>
        <v>1.3</v>
      </c>
      <c r="U6320" s="93">
        <f t="shared" si="755"/>
        <v>2</v>
      </c>
      <c r="V6320" s="93">
        <f t="shared" si="755"/>
        <v>4.5</v>
      </c>
      <c r="W6320" s="93" t="str">
        <f>if(or(B6320="CBU",B6320="CHIC",B6320="DXST",B6320="GCU",B6320="NMSU",B6320="PORT",B6320="SEA",B6320="TAR",B6320="UTRGV",B6320="UVU"),K6320,if(or(B6320="CAM",B6320="CHSO",B6320="GWEB",B6320="HAMP",B6320="HP",B6320="LONG",B6320="PRES",B6320="RAD",B6320="SCUP",B6320="UNCA",B6320="WIN",B6320="BELL",B6320="FGCU",B6320="JAX",B6320="KENN",B6320="LIB",B6320="LIP",B6320="STET",B6320="UNA",B6320="UNF",B6320="APP",B6320="ARST",B6320="CCAR",B6320="GAST",B6320="GASO",B6320="TROY",B6320="TXST",B6320="UALR",B6320="ULL",B6320="ULM",B6320="USA",B6320="UTA"),K6321,""))</f>
        <v/>
      </c>
    </row>
    <row r="6321" hidden="1">
      <c r="B6321" s="97" t="s">
        <v>408</v>
      </c>
      <c r="C6321" s="22"/>
      <c r="D6321" s="22"/>
      <c r="F6321" s="22"/>
      <c r="G6321" s="4">
        <v>5.5</v>
      </c>
      <c r="H6321" s="5">
        <v>200.0</v>
      </c>
      <c r="I6321" s="12">
        <f>if(H6321&lt;0,-H6321/(-H6321+100),100/(H6321+100))/(if(H6321&lt;0,-H6321/(-H6321+100),100/(H6321+100))+if(H6320&lt;0,-H6320/(-H6320+100),100/(H6320+100)))</f>
        <v>0.3194444444</v>
      </c>
      <c r="J6321" s="5">
        <v>74.0</v>
      </c>
      <c r="K6321" s="23" t="str">
        <f>IF(C6321&lt;&gt;"",IF(C6321+G6321&gt;0,C6321+G6321,""),IF(G6321-C6320&gt;0,G6321-C6320,""))</f>
        <v/>
      </c>
      <c r="L6321" s="15" t="str">
        <f>if(K6321&lt;&gt;"",if(J6320-J6321&lt;G6321,1,if(G6321=J6320-J6321,"Push",0)),"")</f>
        <v/>
      </c>
      <c r="M6321" s="93" t="str">
        <f t="shared" ref="M6321:V6321" si="756">IF($C6321&lt;&gt;"",IF($C6321+$G6321+M$5435&gt;0,$C6321+$G6321+M$5435,""),IF($G6321-$C6320+M$5435&gt;0,$G6321-$C6320+M$5435,""))</f>
        <v/>
      </c>
      <c r="N6321" s="93">
        <f t="shared" si="756"/>
        <v>3</v>
      </c>
      <c r="O6321" s="93" t="str">
        <f t="shared" si="756"/>
        <v/>
      </c>
      <c r="P6321" s="93">
        <f t="shared" si="756"/>
        <v>2.4</v>
      </c>
      <c r="Q6321" s="93">
        <f t="shared" si="756"/>
        <v>2.3</v>
      </c>
      <c r="R6321" s="93" t="str">
        <f t="shared" si="756"/>
        <v/>
      </c>
      <c r="S6321" s="93" t="str">
        <f t="shared" si="756"/>
        <v/>
      </c>
      <c r="T6321" s="93" t="str">
        <f t="shared" si="756"/>
        <v/>
      </c>
      <c r="U6321" s="93" t="str">
        <f t="shared" si="756"/>
        <v/>
      </c>
      <c r="V6321" s="93" t="str">
        <f t="shared" si="756"/>
        <v/>
      </c>
      <c r="W6321" s="93" t="str">
        <f>if(or(B6321="CBU",B6321="CHIC",B6321="DXST",B6321="GCU",B6321="NMSU",B6321="PORT",B6321="SEA",B6321="TAR",B6321="UTRGV",B6321="UVU"),K6321,if(or(B6321="CAM",B6321="CHSO",B6321="GWEB",B6321="HAMP",B6321="HP",B6321="LONG",B6321="PRES",B6321="RAD",B6321="SCUP",B6321="UNCA",B6321="WIN",B6321="BELL",B6321="FGCU",B6321="JAX",B6321="KENN",B6321="LIB",B6321="LIP",B6321="STET",B6321="UNA",B6321="UNF",B6321="APP",B6321="ARST",B6321="CCAR",B6321="GAST",B6321="GASO",B6321="TROY",B6321="TXST",B6321="UALR",B6321="ULL",B6321="ULM",B6321="USA",B6321="UTA"),K6320,""))</f>
        <v/>
      </c>
    </row>
    <row r="6322">
      <c r="A6322" s="71">
        <v>44241.0</v>
      </c>
      <c r="B6322" s="94" t="s">
        <v>320</v>
      </c>
      <c r="C6322" s="47"/>
      <c r="D6322" s="47"/>
      <c r="E6322" s="46">
        <v>50.0</v>
      </c>
      <c r="F6322" s="47"/>
      <c r="G6322" s="67">
        <v>11.5</v>
      </c>
      <c r="H6322" s="48">
        <v>550.0</v>
      </c>
      <c r="I6322" s="49">
        <f>if(H6322&lt;0,-H6322/(-H6322+100),100/(H6322+100))/(if(H6322&lt;0,-H6322/(-H6322+100),100/(H6322+100))+if(H6323&lt;0,-H6323/(-H6323+100),100/(H6323+100)))</f>
        <v>0.1469548134</v>
      </c>
      <c r="J6322" s="48">
        <v>57.0</v>
      </c>
      <c r="K6322" s="51" t="str">
        <f>IF(C6322&lt;&gt;"",IF(C6322+G6322&gt;0,C6322+G6322,""),IF(G6322-C6323&gt;0,G6322-C6323,""))</f>
        <v/>
      </c>
      <c r="L6322" s="52" t="str">
        <f>if(K6322&lt;&gt;"",if(J6323-J6322&lt;G6322,1,if(G6322=J6323-J6322,"Push",0)),"")</f>
        <v/>
      </c>
      <c r="M6322" s="96">
        <f t="shared" ref="M6322:V6322" si="757">IF($C6322&lt;&gt;"",IF($C6322+$G6322-M$5435&gt;0,$C6322+$G6322-M$5435,""),IF($G6322-$C6323-M$5435&gt;0,$G6322-$C6323-M$5435,""))</f>
        <v>2.1</v>
      </c>
      <c r="N6322" s="96" t="str">
        <f t="shared" si="757"/>
        <v/>
      </c>
      <c r="O6322" s="96">
        <f t="shared" si="757"/>
        <v>3</v>
      </c>
      <c r="P6322" s="96" t="str">
        <f t="shared" si="757"/>
        <v/>
      </c>
      <c r="Q6322" s="96" t="str">
        <f t="shared" si="757"/>
        <v/>
      </c>
      <c r="R6322" s="96" t="str">
        <f t="shared" si="757"/>
        <v/>
      </c>
      <c r="S6322" s="96" t="str">
        <f t="shared" si="757"/>
        <v/>
      </c>
      <c r="T6322" s="96" t="str">
        <f t="shared" si="757"/>
        <v/>
      </c>
      <c r="U6322" s="96" t="str">
        <f t="shared" si="757"/>
        <v/>
      </c>
      <c r="V6322" s="96">
        <f t="shared" si="757"/>
        <v>1.2</v>
      </c>
      <c r="W6322" s="96" t="str">
        <f>if(or(B6322="CBU",B6322="CHIC",B6322="DXST",B6322="GCU",B6322="NMSU",B6322="PORT",B6322="SEA",B6322="TAR",B6322="UTRGV",B6322="UVU"),K6322,if(or(B6322="CAM",B6322="CHSO",B6322="GWEB",B6322="HAMP",B6322="HP",B6322="LONG",B6322="PRES",B6322="RAD",B6322="SCUP",B6322="UNCA",B6322="WIN",B6322="BELL",B6322="FGCU",B6322="JAX",B6322="KENN",B6322="LIB",B6322="LIP",B6322="STET",B6322="UNA",B6322="UNF",B6322="APP",B6322="ARST",B6322="CCAR",B6322="GAST",B6322="GASO",B6322="TROY",B6322="TXST",B6322="UALR",B6322="ULL",B6322="ULM",B6322="USA",B6322="UTA"),K6323,""))</f>
        <v/>
      </c>
    </row>
    <row r="6323">
      <c r="B6323" s="97" t="s">
        <v>452</v>
      </c>
      <c r="C6323" s="22">
        <v>12.9</v>
      </c>
      <c r="D6323" s="101">
        <v>0.887</v>
      </c>
      <c r="F6323" s="22"/>
      <c r="G6323" s="4">
        <v>-11.5</v>
      </c>
      <c r="H6323" s="5">
        <v>-835.0</v>
      </c>
      <c r="I6323" s="12">
        <f>if(H6323&lt;0,-H6323/(-H6323+100),100/(H6323+100))/(if(H6323&lt;0,-H6323/(-H6323+100),100/(H6323+100))+if(H6322&lt;0,-H6322/(-H6322+100),100/(H6322+100)))</f>
        <v>0.8530451866</v>
      </c>
      <c r="J6323" s="5">
        <v>61.0</v>
      </c>
      <c r="K6323" s="23">
        <f>IF(C6323&lt;&gt;"",IF(C6323+G6323&gt;0,C6323+G6323,""),IF(G6323-C6322&gt;0,G6323-C6322,""))</f>
        <v>1.4</v>
      </c>
      <c r="L6323" s="15">
        <f>if(K6323&lt;&gt;"",if(J6322-J6323&lt;G6323,1,if(G6323=J6322-J6323,"Push",0)),"")</f>
        <v>0</v>
      </c>
      <c r="M6323" s="93" t="str">
        <f t="shared" ref="M6323:V6323" si="758">IF($C6323&lt;&gt;"",IF($C6323+$G6323+M$5435&gt;0,$C6323+$G6323+M$5435,""),IF($G6323-$C6322+M$5435&gt;0,$G6323-$C6322+M$5435,""))</f>
        <v/>
      </c>
      <c r="N6323" s="93">
        <f t="shared" si="758"/>
        <v>6.3</v>
      </c>
      <c r="O6323" s="93" t="str">
        <f t="shared" si="758"/>
        <v/>
      </c>
      <c r="P6323" s="93">
        <f t="shared" si="758"/>
        <v>5.7</v>
      </c>
      <c r="Q6323" s="93">
        <f t="shared" si="758"/>
        <v>5.6</v>
      </c>
      <c r="R6323" s="93">
        <f t="shared" si="758"/>
        <v>0.9</v>
      </c>
      <c r="S6323" s="93">
        <f t="shared" si="758"/>
        <v>0.5</v>
      </c>
      <c r="T6323" s="93">
        <f t="shared" si="758"/>
        <v>2</v>
      </c>
      <c r="U6323" s="93">
        <f t="shared" si="758"/>
        <v>1.3</v>
      </c>
      <c r="V6323" s="93" t="str">
        <f t="shared" si="758"/>
        <v/>
      </c>
      <c r="W6323" s="93" t="str">
        <f>if(or(B6323="CBU",B6323="CHIC",B6323="DXST",B6323="GCU",B6323="NMSU",B6323="PORT",B6323="SEA",B6323="TAR",B6323="UTRGV",B6323="UVU"),K6323,if(or(B6323="CAM",B6323="CHSO",B6323="GWEB",B6323="HAMP",B6323="HP",B6323="LONG",B6323="PRES",B6323="RAD",B6323="SCUP",B6323="UNCA",B6323="WIN",B6323="BELL",B6323="FGCU",B6323="JAX",B6323="KENN",B6323="LIB",B6323="LIP",B6323="STET",B6323="UNA",B6323="UNF",B6323="APP",B6323="ARST",B6323="CCAR",B6323="GAST",B6323="GASO",B6323="TROY",B6323="TXST",B6323="UALR",B6323="ULL",B6323="ULM",B6323="USA",B6323="UTA"),K6322,""))</f>
        <v/>
      </c>
    </row>
    <row r="6324" hidden="1">
      <c r="A6324" s="76">
        <v>44241.0</v>
      </c>
      <c r="B6324" s="102" t="s">
        <v>50</v>
      </c>
      <c r="C6324" s="11">
        <v>0.6</v>
      </c>
      <c r="D6324" s="103">
        <v>0.524</v>
      </c>
      <c r="E6324" s="10">
        <v>97.4</v>
      </c>
      <c r="F6324" s="11"/>
      <c r="G6324" s="4">
        <v>1.0</v>
      </c>
      <c r="H6324" s="5">
        <v>-105.0</v>
      </c>
      <c r="I6324" s="12">
        <f>if(H6324&lt;0,-H6324/(-H6324+100),100/(H6324+100))/(if(H6324&lt;0,-H6324/(-H6324+100),100/(H6324+100))+if(H6325&lt;0,-H6325/(-H6325+100),100/(H6325+100)))</f>
        <v>0.4901832461</v>
      </c>
      <c r="J6324" s="5">
        <v>67.0</v>
      </c>
      <c r="K6324" s="14">
        <f>IF(C6324&lt;&gt;"",IF(C6324+G6324&gt;0,C6324+G6324,""),IF(G6324-C6325&gt;0,G6324-C6325,""))</f>
        <v>1.6</v>
      </c>
      <c r="L6324" s="15">
        <f>if(K6324&lt;&gt;"",if(J6325-J6324&lt;G6324,1,if(G6324=J6325-J6324,"Push",0)),"")</f>
        <v>1</v>
      </c>
      <c r="M6324" s="93">
        <f t="shared" ref="M6324:V6324" si="759">IF($C6324&lt;&gt;"",IF($C6324+$G6324-M$5435&gt;0,$C6324+$G6324-M$5435,""),IF($G6324-$C6325-M$5435&gt;0,$G6324-$C6325-M$5435,""))</f>
        <v>5.1</v>
      </c>
      <c r="N6324" s="93" t="str">
        <f t="shared" si="759"/>
        <v/>
      </c>
      <c r="O6324" s="93">
        <f t="shared" si="759"/>
        <v>6</v>
      </c>
      <c r="P6324" s="93" t="str">
        <f t="shared" si="759"/>
        <v/>
      </c>
      <c r="Q6324" s="93" t="str">
        <f t="shared" si="759"/>
        <v/>
      </c>
      <c r="R6324" s="93">
        <f t="shared" si="759"/>
        <v>2.1</v>
      </c>
      <c r="S6324" s="93">
        <f t="shared" si="759"/>
        <v>2.5</v>
      </c>
      <c r="T6324" s="93">
        <f t="shared" si="759"/>
        <v>1</v>
      </c>
      <c r="U6324" s="93">
        <f t="shared" si="759"/>
        <v>1.7</v>
      </c>
      <c r="V6324" s="93">
        <f t="shared" si="759"/>
        <v>4.2</v>
      </c>
      <c r="W6324" s="93" t="str">
        <f>if(or(B6324="CBU",B6324="CHIC",B6324="DXST",B6324="GCU",B6324="NMSU",B6324="PORT",B6324="SEA",B6324="TAR",B6324="UTRGV",B6324="UVU"),K6324,if(or(B6324="CAM",B6324="CHSO",B6324="GWEB",B6324="HAMP",B6324="HP",B6324="LONG",B6324="PRES",B6324="RAD",B6324="SCUP",B6324="UNCA",B6324="WIN",B6324="BELL",B6324="FGCU",B6324="JAX",B6324="KENN",B6324="LIB",B6324="LIP",B6324="STET",B6324="UNA",B6324="UNF",B6324="APP",B6324="ARST",B6324="CCAR",B6324="GAST",B6324="GASO",B6324="TROY",B6324="TXST",B6324="UALR",B6324="ULL",B6324="ULM",B6324="USA",B6324="UTA"),K6325,""))</f>
        <v/>
      </c>
    </row>
    <row r="6325" hidden="1">
      <c r="B6325" s="97" t="s">
        <v>44</v>
      </c>
      <c r="C6325" s="22"/>
      <c r="D6325" s="22"/>
      <c r="F6325" s="22"/>
      <c r="G6325" s="4">
        <v>-1.0</v>
      </c>
      <c r="H6325" s="5">
        <v>-114.0</v>
      </c>
      <c r="I6325" s="12">
        <f>if(H6325&lt;0,-H6325/(-H6325+100),100/(H6325+100))/(if(H6325&lt;0,-H6325/(-H6325+100),100/(H6325+100))+if(H6324&lt;0,-H6324/(-H6324+100),100/(H6324+100)))</f>
        <v>0.5098167539</v>
      </c>
      <c r="J6325" s="5">
        <v>59.0</v>
      </c>
      <c r="K6325" s="23" t="str">
        <f>IF(C6325&lt;&gt;"",IF(C6325+G6325&gt;0,C6325+G6325,""),IF(G6325-C6324&gt;0,G6325-C6324,""))</f>
        <v/>
      </c>
      <c r="L6325" s="15" t="str">
        <f>if(K6325&lt;&gt;"",if(J6324-J6325&lt;G6325,1,if(G6325=J6324-J6325,"Push",0)),"")</f>
        <v/>
      </c>
      <c r="M6325" s="93" t="str">
        <f t="shared" ref="M6325:V6325" si="760">IF($C6325&lt;&gt;"",IF($C6325+$G6325+M$5435&gt;0,$C6325+$G6325+M$5435,""),IF($G6325-$C6324+M$5435&gt;0,$G6325-$C6324+M$5435,""))</f>
        <v/>
      </c>
      <c r="N6325" s="93">
        <f t="shared" si="760"/>
        <v>3.3</v>
      </c>
      <c r="O6325" s="93" t="str">
        <f t="shared" si="760"/>
        <v/>
      </c>
      <c r="P6325" s="93">
        <f t="shared" si="760"/>
        <v>2.7</v>
      </c>
      <c r="Q6325" s="93">
        <f t="shared" si="760"/>
        <v>2.6</v>
      </c>
      <c r="R6325" s="93" t="str">
        <f t="shared" si="760"/>
        <v/>
      </c>
      <c r="S6325" s="93" t="str">
        <f t="shared" si="760"/>
        <v/>
      </c>
      <c r="T6325" s="93" t="str">
        <f t="shared" si="760"/>
        <v/>
      </c>
      <c r="U6325" s="93" t="str">
        <f t="shared" si="760"/>
        <v/>
      </c>
      <c r="V6325" s="93" t="str">
        <f t="shared" si="760"/>
        <v/>
      </c>
      <c r="W6325" s="93" t="str">
        <f>if(or(B6325="CBU",B6325="CHIC",B6325="DXST",B6325="GCU",B6325="NMSU",B6325="PORT",B6325="SEA",B6325="TAR",B6325="UTRGV",B6325="UVU"),K6325,if(or(B6325="CAM",B6325="CHSO",B6325="GWEB",B6325="HAMP",B6325="HP",B6325="LONG",B6325="PRES",B6325="RAD",B6325="SCUP",B6325="UNCA",B6325="WIN",B6325="BELL",B6325="FGCU",B6325="JAX",B6325="KENN",B6325="LIB",B6325="LIP",B6325="STET",B6325="UNA",B6325="UNF",B6325="APP",B6325="ARST",B6325="CCAR",B6325="GAST",B6325="GASO",B6325="TROY",B6325="TXST",B6325="UALR",B6325="ULL",B6325="ULM",B6325="USA",B6325="UTA"),K6324,""))</f>
        <v/>
      </c>
    </row>
    <row r="6326" hidden="1">
      <c r="A6326" s="76">
        <v>44241.0</v>
      </c>
      <c r="B6326" s="102" t="s">
        <v>312</v>
      </c>
      <c r="C6326" s="11"/>
      <c r="D6326" s="11"/>
      <c r="E6326" s="10">
        <v>63.3</v>
      </c>
      <c r="F6326" s="11"/>
      <c r="G6326" s="4">
        <v>5.5</v>
      </c>
      <c r="H6326" s="5">
        <v>195.0</v>
      </c>
      <c r="I6326" s="12">
        <f>if(H6326&lt;0,-H6326/(-H6326+100),100/(H6326+100))/(if(H6326&lt;0,-H6326/(-H6326+100),100/(H6326+100))+if(H6327&lt;0,-H6327/(-H6327+100),100/(H6327+100)))</f>
        <v>0.3244274809</v>
      </c>
      <c r="J6326" s="5">
        <v>68.0</v>
      </c>
      <c r="K6326" s="14">
        <f>IF(C6326&lt;&gt;"",IF(C6326+G6326&gt;0,C6326+G6326,""),IF(G6326-C6327&gt;0,G6326-C6327,""))</f>
        <v>0.8</v>
      </c>
      <c r="L6326" s="15">
        <f>if(K6326&lt;&gt;"",if(J6327-J6326&lt;G6326,1,if(G6326=J6327-J6326,"Push",0)),"")</f>
        <v>1</v>
      </c>
      <c r="M6326" s="93">
        <f t="shared" ref="M6326:V6326" si="761">IF($C6326&lt;&gt;"",IF($C6326+$G6326-M$5435&gt;0,$C6326+$G6326-M$5435,""),IF($G6326-$C6327-M$5435&gt;0,$G6326-$C6327-M$5435,""))</f>
        <v>4.3</v>
      </c>
      <c r="N6326" s="93" t="str">
        <f t="shared" si="761"/>
        <v/>
      </c>
      <c r="O6326" s="93">
        <f t="shared" si="761"/>
        <v>5.2</v>
      </c>
      <c r="P6326" s="93" t="str">
        <f t="shared" si="761"/>
        <v/>
      </c>
      <c r="Q6326" s="93" t="str">
        <f t="shared" si="761"/>
        <v/>
      </c>
      <c r="R6326" s="93">
        <f t="shared" si="761"/>
        <v>1.3</v>
      </c>
      <c r="S6326" s="93">
        <f t="shared" si="761"/>
        <v>1.7</v>
      </c>
      <c r="T6326" s="93">
        <f t="shared" si="761"/>
        <v>0.2</v>
      </c>
      <c r="U6326" s="93">
        <f t="shared" si="761"/>
        <v>0.9</v>
      </c>
      <c r="V6326" s="93">
        <f t="shared" si="761"/>
        <v>3.4</v>
      </c>
      <c r="W6326" s="93" t="str">
        <f>if(or(B6326="CBU",B6326="CHIC",B6326="DXST",B6326="GCU",B6326="NMSU",B6326="PORT",B6326="SEA",B6326="TAR",B6326="UTRGV",B6326="UVU"),K6326,if(or(B6326="CAM",B6326="CHSO",B6326="GWEB",B6326="HAMP",B6326="HP",B6326="LONG",B6326="PRES",B6326="RAD",B6326="SCUP",B6326="UNCA",B6326="WIN",B6326="BELL",B6326="FGCU",B6326="JAX",B6326="KENN",B6326="LIB",B6326="LIP",B6326="STET",B6326="UNA",B6326="UNF",B6326="APP",B6326="ARST",B6326="CCAR",B6326="GAST",B6326="GASO",B6326="TROY",B6326="TXST",B6326="UALR",B6326="ULL",B6326="ULM",B6326="USA",B6326="UTA"),K6327,""))</f>
        <v/>
      </c>
    </row>
    <row r="6327" hidden="1">
      <c r="B6327" s="97" t="s">
        <v>333</v>
      </c>
      <c r="C6327" s="22">
        <v>4.7</v>
      </c>
      <c r="D6327" s="101">
        <v>0.67</v>
      </c>
      <c r="F6327" s="22"/>
      <c r="G6327" s="4">
        <v>-5.5</v>
      </c>
      <c r="H6327" s="5">
        <v>-240.0</v>
      </c>
      <c r="I6327" s="12">
        <f>if(H6327&lt;0,-H6327/(-H6327+100),100/(H6327+100))/(if(H6327&lt;0,-H6327/(-H6327+100),100/(H6327+100))+if(H6326&lt;0,-H6326/(-H6326+100),100/(H6326+100)))</f>
        <v>0.6755725191</v>
      </c>
      <c r="J6327" s="5">
        <v>69.0</v>
      </c>
      <c r="K6327" s="23" t="str">
        <f>IF(C6327&lt;&gt;"",IF(C6327+G6327&gt;0,C6327+G6327,""),IF(G6327-C6326&gt;0,G6327-C6326,""))</f>
        <v/>
      </c>
      <c r="L6327" s="15" t="str">
        <f>if(K6327&lt;&gt;"",if(J6326-J6327&lt;G6327,1,if(G6327=J6326-J6327,"Push",0)),"")</f>
        <v/>
      </c>
      <c r="M6327" s="93" t="str">
        <f t="shared" ref="M6327:V6327" si="762">IF($C6327&lt;&gt;"",IF($C6327+$G6327+M$5435&gt;0,$C6327+$G6327+M$5435,""),IF($G6327-$C6326+M$5435&gt;0,$G6327-$C6326+M$5435,""))</f>
        <v/>
      </c>
      <c r="N6327" s="93">
        <f t="shared" si="762"/>
        <v>4.1</v>
      </c>
      <c r="O6327" s="93" t="str">
        <f t="shared" si="762"/>
        <v/>
      </c>
      <c r="P6327" s="93">
        <f t="shared" si="762"/>
        <v>3.5</v>
      </c>
      <c r="Q6327" s="93">
        <f t="shared" si="762"/>
        <v>3.4</v>
      </c>
      <c r="R6327" s="93" t="str">
        <f t="shared" si="762"/>
        <v/>
      </c>
      <c r="S6327" s="93" t="str">
        <f t="shared" si="762"/>
        <v/>
      </c>
      <c r="T6327" s="93" t="str">
        <f t="shared" si="762"/>
        <v/>
      </c>
      <c r="U6327" s="93" t="str">
        <f t="shared" si="762"/>
        <v/>
      </c>
      <c r="V6327" s="93" t="str">
        <f t="shared" si="762"/>
        <v/>
      </c>
      <c r="W6327" s="93" t="str">
        <f>if(or(B6327="CBU",B6327="CHIC",B6327="DXST",B6327="GCU",B6327="NMSU",B6327="PORT",B6327="SEA",B6327="TAR",B6327="UTRGV",B6327="UVU"),K6327,if(or(B6327="CAM",B6327="CHSO",B6327="GWEB",B6327="HAMP",B6327="HP",B6327="LONG",B6327="PRES",B6327="RAD",B6327="SCUP",B6327="UNCA",B6327="WIN",B6327="BELL",B6327="FGCU",B6327="JAX",B6327="KENN",B6327="LIB",B6327="LIP",B6327="STET",B6327="UNA",B6327="UNF",B6327="APP",B6327="ARST",B6327="CCAR",B6327="GAST",B6327="GASO",B6327="TROY",B6327="TXST",B6327="UALR",B6327="ULL",B6327="ULM",B6327="USA",B6327="UTA"),K6326,""))</f>
        <v/>
      </c>
    </row>
    <row r="6328" hidden="1">
      <c r="A6328" s="76">
        <v>44241.0</v>
      </c>
      <c r="B6328" s="102" t="s">
        <v>405</v>
      </c>
      <c r="C6328" s="11">
        <v>3.3</v>
      </c>
      <c r="D6328" s="103">
        <v>0.623</v>
      </c>
      <c r="E6328" s="10">
        <v>48.5</v>
      </c>
      <c r="F6328" s="11"/>
      <c r="G6328" s="4">
        <v>-3.0</v>
      </c>
      <c r="H6328" s="5">
        <v>-159.0</v>
      </c>
      <c r="I6328" s="12">
        <f>if(H6328&lt;0,-H6328/(-H6328+100),100/(H6328+100))/(if(H6328&lt;0,-H6328/(-H6328+100),100/(H6328+100))+if(H6329&lt;0,-H6329/(-H6329+100),100/(H6329+100)))</f>
        <v>0.5854009925</v>
      </c>
      <c r="J6328" s="5">
        <v>57.0</v>
      </c>
      <c r="K6328" s="14">
        <f>IF(C6328&lt;&gt;"",IF(C6328+G6328&gt;0,C6328+G6328,""),IF(G6328-C6329&gt;0,G6328-C6329,""))</f>
        <v>0.3</v>
      </c>
      <c r="L6328" s="15">
        <f>if(K6328&lt;&gt;"",if(J6329-J6328&lt;G6328,1,if(G6328=J6329-J6328,"Push",0)),"")</f>
        <v>0</v>
      </c>
      <c r="M6328" s="93">
        <f t="shared" ref="M6328:V6328" si="763">IF($C6328&lt;&gt;"",IF($C6328+$G6328-M$5435&gt;0,$C6328+$G6328-M$5435,""),IF($G6328-$C6329-M$5435&gt;0,$G6328-$C6329-M$5435,""))</f>
        <v>3.8</v>
      </c>
      <c r="N6328" s="93" t="str">
        <f t="shared" si="763"/>
        <v/>
      </c>
      <c r="O6328" s="93">
        <f t="shared" si="763"/>
        <v>4.7</v>
      </c>
      <c r="P6328" s="93" t="str">
        <f t="shared" si="763"/>
        <v/>
      </c>
      <c r="Q6328" s="93" t="str">
        <f t="shared" si="763"/>
        <v/>
      </c>
      <c r="R6328" s="93">
        <f t="shared" si="763"/>
        <v>0.8</v>
      </c>
      <c r="S6328" s="93">
        <f t="shared" si="763"/>
        <v>1.2</v>
      </c>
      <c r="T6328" s="93" t="str">
        <f t="shared" si="763"/>
        <v/>
      </c>
      <c r="U6328" s="93">
        <f t="shared" si="763"/>
        <v>0.4</v>
      </c>
      <c r="V6328" s="93">
        <f t="shared" si="763"/>
        <v>2.9</v>
      </c>
      <c r="W6328" s="93" t="str">
        <f>if(or(B6328="CBU",B6328="CHIC",B6328="DXST",B6328="GCU",B6328="NMSU",B6328="PORT",B6328="SEA",B6328="TAR",B6328="UTRGV",B6328="UVU"),K6328,if(or(B6328="CAM",B6328="CHSO",B6328="GWEB",B6328="HAMP",B6328="HP",B6328="LONG",B6328="PRES",B6328="RAD",B6328="SCUP",B6328="UNCA",B6328="WIN",B6328="BELL",B6328="FGCU",B6328="JAX",B6328="KENN",B6328="LIB",B6328="LIP",B6328="STET",B6328="UNA",B6328="UNF",B6328="APP",B6328="ARST",B6328="CCAR",B6328="GAST",B6328="GASO",B6328="TROY",B6328="TXST",B6328="UALR",B6328="ULL",B6328="ULM",B6328="USA",B6328="UTA"),K6329,""))</f>
        <v/>
      </c>
    </row>
    <row r="6329" hidden="1">
      <c r="B6329" s="97" t="s">
        <v>35</v>
      </c>
      <c r="C6329" s="22"/>
      <c r="D6329" s="22"/>
      <c r="F6329" s="22"/>
      <c r="G6329" s="4">
        <v>3.0</v>
      </c>
      <c r="H6329" s="5">
        <v>130.0</v>
      </c>
      <c r="I6329" s="12">
        <f>if(H6329&lt;0,-H6329/(-H6329+100),100/(H6329+100))/(if(H6329&lt;0,-H6329/(-H6329+100),100/(H6329+100))+if(H6328&lt;0,-H6328/(-H6328+100),100/(H6328+100)))</f>
        <v>0.4145990075</v>
      </c>
      <c r="J6329" s="5">
        <v>68.0</v>
      </c>
      <c r="K6329" s="23" t="str">
        <f>IF(C6329&lt;&gt;"",IF(C6329+G6329&gt;0,C6329+G6329,""),IF(G6329-C6328&gt;0,G6329-C6328,""))</f>
        <v/>
      </c>
      <c r="L6329" s="15" t="str">
        <f>if(K6329&lt;&gt;"",if(J6328-J6329&lt;G6329,1,if(G6329=J6328-J6329,"Push",0)),"")</f>
        <v/>
      </c>
      <c r="M6329" s="93" t="str">
        <f t="shared" ref="M6329:V6329" si="764">IF($C6329&lt;&gt;"",IF($C6329+$G6329+M$5435&gt;0,$C6329+$G6329+M$5435,""),IF($G6329-$C6328+M$5435&gt;0,$G6329-$C6328+M$5435,""))</f>
        <v/>
      </c>
      <c r="N6329" s="93">
        <f t="shared" si="764"/>
        <v>4.6</v>
      </c>
      <c r="O6329" s="93" t="str">
        <f t="shared" si="764"/>
        <v/>
      </c>
      <c r="P6329" s="93">
        <f t="shared" si="764"/>
        <v>4</v>
      </c>
      <c r="Q6329" s="93">
        <f t="shared" si="764"/>
        <v>3.9</v>
      </c>
      <c r="R6329" s="93" t="str">
        <f t="shared" si="764"/>
        <v/>
      </c>
      <c r="S6329" s="93" t="str">
        <f t="shared" si="764"/>
        <v/>
      </c>
      <c r="T6329" s="93">
        <f t="shared" si="764"/>
        <v>0.3</v>
      </c>
      <c r="U6329" s="93" t="str">
        <f t="shared" si="764"/>
        <v/>
      </c>
      <c r="V6329" s="93" t="str">
        <f t="shared" si="764"/>
        <v/>
      </c>
      <c r="W6329" s="93" t="str">
        <f>if(or(B6329="CBU",B6329="CHIC",B6329="DXST",B6329="GCU",B6329="NMSU",B6329="PORT",B6329="SEA",B6329="TAR",B6329="UTRGV",B6329="UVU"),K6329,if(or(B6329="CAM",B6329="CHSO",B6329="GWEB",B6329="HAMP",B6329="HP",B6329="LONG",B6329="PRES",B6329="RAD",B6329="SCUP",B6329="UNCA",B6329="WIN",B6329="BELL",B6329="FGCU",B6329="JAX",B6329="KENN",B6329="LIB",B6329="LIP",B6329="STET",B6329="UNA",B6329="UNF",B6329="APP",B6329="ARST",B6329="CCAR",B6329="GAST",B6329="GASO",B6329="TROY",B6329="TXST",B6329="UALR",B6329="ULL",B6329="ULM",B6329="USA",B6329="UTA"),K6328,""))</f>
        <v/>
      </c>
    </row>
    <row r="6330" hidden="1">
      <c r="A6330" s="76">
        <v>44241.0</v>
      </c>
      <c r="B6330" s="102" t="s">
        <v>208</v>
      </c>
      <c r="C6330" s="11"/>
      <c r="D6330" s="11"/>
      <c r="E6330" s="10">
        <v>35.7</v>
      </c>
      <c r="F6330" s="11"/>
      <c r="G6330" s="4">
        <v>7.5</v>
      </c>
      <c r="H6330" s="5">
        <v>280.0</v>
      </c>
      <c r="I6330" s="12">
        <f>if(H6330&lt;0,-H6330/(-H6330+100),100/(H6330+100))/(if(H6330&lt;0,-H6330/(-H6330+100),100/(H6330+100))+if(H6331&lt;0,-H6331/(-H6331+100),100/(H6331+100)))</f>
        <v>0.2516411379</v>
      </c>
      <c r="J6330" s="5">
        <v>66.0</v>
      </c>
      <c r="K6330" s="14" t="str">
        <f>IF(C6330&lt;&gt;"",IF(C6330+G6330&gt;0,C6330+G6330,""),IF(G6330-C6331&gt;0,G6330-C6331,""))</f>
        <v/>
      </c>
      <c r="L6330" s="15" t="str">
        <f>if(K6330&lt;&gt;"",if(J6331-J6330&lt;G6330,1,if(G6330=J6331-J6330,"Push",0)),"")</f>
        <v/>
      </c>
      <c r="M6330" s="93">
        <f t="shared" ref="M6330:V6330" si="765">IF($C6330&lt;&gt;"",IF($C6330+$G6330-M$5435&gt;0,$C6330+$G6330-M$5435,""),IF($G6330-$C6331-M$5435&gt;0,$G6330-$C6331-M$5435,""))</f>
        <v>2.7</v>
      </c>
      <c r="N6330" s="93" t="str">
        <f t="shared" si="765"/>
        <v/>
      </c>
      <c r="O6330" s="93">
        <f t="shared" si="765"/>
        <v>3.6</v>
      </c>
      <c r="P6330" s="93" t="str">
        <f t="shared" si="765"/>
        <v/>
      </c>
      <c r="Q6330" s="93" t="str">
        <f t="shared" si="765"/>
        <v/>
      </c>
      <c r="R6330" s="93" t="str">
        <f t="shared" si="765"/>
        <v/>
      </c>
      <c r="S6330" s="93">
        <f t="shared" si="765"/>
        <v>0.1</v>
      </c>
      <c r="T6330" s="93" t="str">
        <f t="shared" si="765"/>
        <v/>
      </c>
      <c r="U6330" s="93" t="str">
        <f t="shared" si="765"/>
        <v/>
      </c>
      <c r="V6330" s="93">
        <f t="shared" si="765"/>
        <v>1.8</v>
      </c>
      <c r="W6330" s="93" t="str">
        <f>if(or(B6330="CBU",B6330="CHIC",B6330="DXST",B6330="GCU",B6330="NMSU",B6330="PORT",B6330="SEA",B6330="TAR",B6330="UTRGV",B6330="UVU"),K6330,if(or(B6330="CAM",B6330="CHSO",B6330="GWEB",B6330="HAMP",B6330="HP",B6330="LONG",B6330="PRES",B6330="RAD",B6330="SCUP",B6330="UNCA",B6330="WIN",B6330="BELL",B6330="FGCU",B6330="JAX",B6330="KENN",B6330="LIB",B6330="LIP",B6330="STET",B6330="UNA",B6330="UNF",B6330="APP",B6330="ARST",B6330="CCAR",B6330="GAST",B6330="GASO",B6330="TROY",B6330="TXST",B6330="UALR",B6330="ULL",B6330="ULM",B6330="USA",B6330="UTA"),K6331,""))</f>
        <v/>
      </c>
    </row>
    <row r="6331" hidden="1">
      <c r="B6331" s="97" t="s">
        <v>33</v>
      </c>
      <c r="C6331" s="22">
        <v>8.3</v>
      </c>
      <c r="D6331" s="101">
        <v>0.796</v>
      </c>
      <c r="F6331" s="22"/>
      <c r="G6331" s="4">
        <v>-7.5</v>
      </c>
      <c r="H6331" s="5">
        <v>-360.0</v>
      </c>
      <c r="I6331" s="12">
        <f>if(H6331&lt;0,-H6331/(-H6331+100),100/(H6331+100))/(if(H6331&lt;0,-H6331/(-H6331+100),100/(H6331+100))+if(H6330&lt;0,-H6330/(-H6330+100),100/(H6330+100)))</f>
        <v>0.7483588621</v>
      </c>
      <c r="J6331" s="5">
        <v>55.0</v>
      </c>
      <c r="K6331" s="23">
        <f>IF(C6331&lt;&gt;"",IF(C6331+G6331&gt;0,C6331+G6331,""),IF(G6331-C6330&gt;0,G6331-C6330,""))</f>
        <v>0.8</v>
      </c>
      <c r="L6331" s="15">
        <f>if(K6331&lt;&gt;"",if(J6330-J6331&lt;G6331,1,if(G6331=J6330-J6331,"Push",0)),"")</f>
        <v>0</v>
      </c>
      <c r="M6331" s="93" t="str">
        <f t="shared" ref="M6331:V6331" si="766">IF($C6331&lt;&gt;"",IF($C6331+$G6331+M$5435&gt;0,$C6331+$G6331+M$5435,""),IF($G6331-$C6330+M$5435&gt;0,$G6331-$C6330+M$5435,""))</f>
        <v/>
      </c>
      <c r="N6331" s="93">
        <f t="shared" si="766"/>
        <v>5.7</v>
      </c>
      <c r="O6331" s="93" t="str">
        <f t="shared" si="766"/>
        <v/>
      </c>
      <c r="P6331" s="93">
        <f t="shared" si="766"/>
        <v>5.1</v>
      </c>
      <c r="Q6331" s="93">
        <f t="shared" si="766"/>
        <v>5</v>
      </c>
      <c r="R6331" s="93">
        <f t="shared" si="766"/>
        <v>0.3</v>
      </c>
      <c r="S6331" s="93" t="str">
        <f t="shared" si="766"/>
        <v/>
      </c>
      <c r="T6331" s="93">
        <f t="shared" si="766"/>
        <v>1.4</v>
      </c>
      <c r="U6331" s="93">
        <f t="shared" si="766"/>
        <v>0.7</v>
      </c>
      <c r="V6331" s="93" t="str">
        <f t="shared" si="766"/>
        <v/>
      </c>
      <c r="W6331" s="93" t="str">
        <f>if(or(B6331="CBU",B6331="CHIC",B6331="DXST",B6331="GCU",B6331="NMSU",B6331="PORT",B6331="SEA",B6331="TAR",B6331="UTRGV",B6331="UVU"),K6331,if(or(B6331="CAM",B6331="CHSO",B6331="GWEB",B6331="HAMP",B6331="HP",B6331="LONG",B6331="PRES",B6331="RAD",B6331="SCUP",B6331="UNCA",B6331="WIN",B6331="BELL",B6331="FGCU",B6331="JAX",B6331="KENN",B6331="LIB",B6331="LIP",B6331="STET",B6331="UNA",B6331="UNF",B6331="APP",B6331="ARST",B6331="CCAR",B6331="GAST",B6331="GASO",B6331="TROY",B6331="TXST",B6331="UALR",B6331="ULL",B6331="ULM",B6331="USA",B6331="UTA"),K6330,""))</f>
        <v/>
      </c>
    </row>
    <row r="6332" hidden="1">
      <c r="A6332" s="76">
        <v>44241.0</v>
      </c>
      <c r="B6332" s="102" t="s">
        <v>299</v>
      </c>
      <c r="C6332" s="11"/>
      <c r="D6332" s="11"/>
      <c r="E6332" s="10">
        <v>63.5</v>
      </c>
      <c r="F6332" s="11"/>
      <c r="G6332" s="4">
        <v>2.0</v>
      </c>
      <c r="H6332" s="5">
        <v>112.0</v>
      </c>
      <c r="I6332" s="12">
        <f>if(H6332&lt;0,-H6332/(-H6332+100),100/(H6332+100))/(if(H6332&lt;0,-H6332/(-H6332+100),100/(H6332+100))+if(H6333&lt;0,-H6333/(-H6333+100),100/(H6333+100)))</f>
        <v>0.4516676961</v>
      </c>
      <c r="J6332" s="5">
        <v>70.0</v>
      </c>
      <c r="K6332" s="14" t="str">
        <f>IF(C6332&lt;&gt;"",IF(C6332+G6332&gt;0,C6332+G6332,""),IF(G6332-C6333&gt;0,G6332-C6333,""))</f>
        <v/>
      </c>
      <c r="L6332" s="15" t="str">
        <f>if(K6332&lt;&gt;"",if(J6333-J6332&lt;G6332,1,if(G6332=J6333-J6332,"Push",0)),"")</f>
        <v/>
      </c>
      <c r="M6332" s="93">
        <f t="shared" ref="M6332:V6332" si="767">IF($C6332&lt;&gt;"",IF($C6332+$G6332-M$5435&gt;0,$C6332+$G6332-M$5435,""),IF($G6332-$C6333-M$5435&gt;0,$G6332-$C6333-M$5435,""))</f>
        <v>2.6</v>
      </c>
      <c r="N6332" s="93" t="str">
        <f t="shared" si="767"/>
        <v/>
      </c>
      <c r="O6332" s="93">
        <f t="shared" si="767"/>
        <v>3.5</v>
      </c>
      <c r="P6332" s="93" t="str">
        <f t="shared" si="767"/>
        <v/>
      </c>
      <c r="Q6332" s="93" t="str">
        <f t="shared" si="767"/>
        <v/>
      </c>
      <c r="R6332" s="93" t="str">
        <f t="shared" si="767"/>
        <v/>
      </c>
      <c r="S6332" s="93">
        <f t="shared" si="767"/>
        <v>0</v>
      </c>
      <c r="T6332" s="93" t="str">
        <f t="shared" si="767"/>
        <v/>
      </c>
      <c r="U6332" s="93" t="str">
        <f t="shared" si="767"/>
        <v/>
      </c>
      <c r="V6332" s="93">
        <f t="shared" si="767"/>
        <v>1.7</v>
      </c>
      <c r="W6332" s="93" t="str">
        <f>if(or(B6332="CBU",B6332="CHIC",B6332="DXST",B6332="GCU",B6332="NMSU",B6332="PORT",B6332="SEA",B6332="TAR",B6332="UTRGV",B6332="UVU"),K6332,if(or(B6332="CAM",B6332="CHSO",B6332="GWEB",B6332="HAMP",B6332="HP",B6332="LONG",B6332="PRES",B6332="RAD",B6332="SCUP",B6332="UNCA",B6332="WIN",B6332="BELL",B6332="FGCU",B6332="JAX",B6332="KENN",B6332="LIB",B6332="LIP",B6332="STET",B6332="UNA",B6332="UNF",B6332="APP",B6332="ARST",B6332="CCAR",B6332="GAST",B6332="GASO",B6332="TROY",B6332="TXST",B6332="UALR",B6332="ULL",B6332="ULM",B6332="USA",B6332="UTA"),K6333,""))</f>
        <v/>
      </c>
    </row>
    <row r="6333" hidden="1">
      <c r="B6333" s="97" t="s">
        <v>182</v>
      </c>
      <c r="C6333" s="22">
        <v>2.9</v>
      </c>
      <c r="D6333" s="101">
        <v>0.607</v>
      </c>
      <c r="F6333" s="22"/>
      <c r="G6333" s="4">
        <v>-2.0</v>
      </c>
      <c r="H6333" s="5">
        <v>-134.0</v>
      </c>
      <c r="I6333" s="12">
        <f>if(H6333&lt;0,-H6333/(-H6333+100),100/(H6333+100))/(if(H6333&lt;0,-H6333/(-H6333+100),100/(H6333+100))+if(H6332&lt;0,-H6332/(-H6332+100),100/(H6332+100)))</f>
        <v>0.5483323039</v>
      </c>
      <c r="J6333" s="5">
        <v>74.0</v>
      </c>
      <c r="K6333" s="23">
        <f>IF(C6333&lt;&gt;"",IF(C6333+G6333&gt;0,C6333+G6333,""),IF(G6333-C6332&gt;0,G6333-C6332,""))</f>
        <v>0.9</v>
      </c>
      <c r="L6333" s="15">
        <f>if(K6333&lt;&gt;"",if(J6332-J6333&lt;G6333,1,if(G6333=J6332-J6333,"Push",0)),"")</f>
        <v>1</v>
      </c>
      <c r="M6333" s="93" t="str">
        <f t="shared" ref="M6333:V6333" si="768">IF($C6333&lt;&gt;"",IF($C6333+$G6333+M$5435&gt;0,$C6333+$G6333+M$5435,""),IF($G6333-$C6332+M$5435&gt;0,$G6333-$C6332+M$5435,""))</f>
        <v/>
      </c>
      <c r="N6333" s="93">
        <f t="shared" si="768"/>
        <v>5.8</v>
      </c>
      <c r="O6333" s="93" t="str">
        <f t="shared" si="768"/>
        <v/>
      </c>
      <c r="P6333" s="93">
        <f t="shared" si="768"/>
        <v>5.2</v>
      </c>
      <c r="Q6333" s="93">
        <f t="shared" si="768"/>
        <v>5.1</v>
      </c>
      <c r="R6333" s="93">
        <f t="shared" si="768"/>
        <v>0.4</v>
      </c>
      <c r="S6333" s="93" t="str">
        <f t="shared" si="768"/>
        <v/>
      </c>
      <c r="T6333" s="93">
        <f t="shared" si="768"/>
        <v>1.5</v>
      </c>
      <c r="U6333" s="93">
        <f t="shared" si="768"/>
        <v>0.8</v>
      </c>
      <c r="V6333" s="93" t="str">
        <f t="shared" si="768"/>
        <v/>
      </c>
      <c r="W6333" s="93" t="str">
        <f>if(or(B6333="CBU",B6333="CHIC",B6333="DXST",B6333="GCU",B6333="NMSU",B6333="PORT",B6333="SEA",B6333="TAR",B6333="UTRGV",B6333="UVU"),K6333,if(or(B6333="CAM",B6333="CHSO",B6333="GWEB",B6333="HAMP",B6333="HP",B6333="LONG",B6333="PRES",B6333="RAD",B6333="SCUP",B6333="UNCA",B6333="WIN",B6333="BELL",B6333="FGCU",B6333="JAX",B6333="KENN",B6333="LIB",B6333="LIP",B6333="STET",B6333="UNA",B6333="UNF",B6333="APP",B6333="ARST",B6333="CCAR",B6333="GAST",B6333="GASO",B6333="TROY",B6333="TXST",B6333="UALR",B6333="ULL",B6333="ULM",B6333="USA",B6333="UTA"),K6332,""))</f>
        <v/>
      </c>
    </row>
    <row r="6334" hidden="1">
      <c r="A6334" s="76">
        <v>44241.0</v>
      </c>
      <c r="B6334" s="102" t="s">
        <v>260</v>
      </c>
      <c r="C6334" s="11"/>
      <c r="D6334" s="11"/>
      <c r="E6334" s="10">
        <v>54.3</v>
      </c>
      <c r="F6334" s="11"/>
      <c r="G6334" s="4">
        <v>4.5</v>
      </c>
      <c r="H6334" s="5">
        <v>170.0</v>
      </c>
      <c r="I6334" s="12">
        <f>if(H6334&lt;0,-H6334/(-H6334+100),100/(H6334+100))/(if(H6334&lt;0,-H6334/(-H6334+100),100/(H6334+100))+if(H6335&lt;0,-H6335/(-H6335+100),100/(H6335+100)))</f>
        <v>0.3552708212</v>
      </c>
      <c r="J6334" s="5">
        <v>62.0</v>
      </c>
      <c r="K6334" s="14" t="str">
        <f>IF(C6334&lt;&gt;"",IF(C6334+G6334&gt;0,C6334+G6334,""),IF(G6334-C6335&gt;0,G6334-C6335,""))</f>
        <v/>
      </c>
      <c r="L6334" s="15" t="str">
        <f>if(K6334&lt;&gt;"",if(J6335-J6334&lt;G6334,1,if(G6334=J6335-J6334,"Push",0)),"")</f>
        <v/>
      </c>
      <c r="M6334" s="93">
        <f t="shared" ref="M6334:V6334" si="769">IF($C6334&lt;&gt;"",IF($C6334+$G6334-M$5435&gt;0,$C6334+$G6334-M$5435,""),IF($G6334-$C6335-M$5435&gt;0,$G6334-$C6335-M$5435,""))</f>
        <v>3.1</v>
      </c>
      <c r="N6334" s="93" t="str">
        <f t="shared" si="769"/>
        <v/>
      </c>
      <c r="O6334" s="93">
        <f t="shared" si="769"/>
        <v>4</v>
      </c>
      <c r="P6334" s="93" t="str">
        <f t="shared" si="769"/>
        <v/>
      </c>
      <c r="Q6334" s="93" t="str">
        <f t="shared" si="769"/>
        <v/>
      </c>
      <c r="R6334" s="93">
        <f t="shared" si="769"/>
        <v>0.1</v>
      </c>
      <c r="S6334" s="93">
        <f t="shared" si="769"/>
        <v>0.5</v>
      </c>
      <c r="T6334" s="93" t="str">
        <f t="shared" si="769"/>
        <v/>
      </c>
      <c r="U6334" s="93" t="str">
        <f t="shared" si="769"/>
        <v/>
      </c>
      <c r="V6334" s="93">
        <f t="shared" si="769"/>
        <v>2.2</v>
      </c>
      <c r="W6334" s="93" t="str">
        <f>if(or(B6334="CBU",B6334="CHIC",B6334="DXST",B6334="GCU",B6334="NMSU",B6334="PORT",B6334="SEA",B6334="TAR",B6334="UTRGV",B6334="UVU"),K6334,if(or(B6334="CAM",B6334="CHSO",B6334="GWEB",B6334="HAMP",B6334="HP",B6334="LONG",B6334="PRES",B6334="RAD",B6334="SCUP",B6334="UNCA",B6334="WIN",B6334="BELL",B6334="FGCU",B6334="JAX",B6334="KENN",B6334="LIB",B6334="LIP",B6334="STET",B6334="UNA",B6334="UNF",B6334="APP",B6334="ARST",B6334="CCAR",B6334="GAST",B6334="GASO",B6334="TROY",B6334="TXST",B6334="UALR",B6334="ULL",B6334="ULM",B6334="USA",B6334="UTA"),K6335,""))</f>
        <v/>
      </c>
    </row>
    <row r="6335" hidden="1">
      <c r="B6335" s="97" t="s">
        <v>172</v>
      </c>
      <c r="C6335" s="22">
        <v>4.9</v>
      </c>
      <c r="D6335" s="101">
        <v>0.684</v>
      </c>
      <c r="F6335" s="22"/>
      <c r="G6335" s="4">
        <v>-4.5</v>
      </c>
      <c r="H6335" s="5">
        <v>-205.0</v>
      </c>
      <c r="I6335" s="12">
        <f>if(H6335&lt;0,-H6335/(-H6335+100),100/(H6335+100))/(if(H6335&lt;0,-H6335/(-H6335+100),100/(H6335+100))+if(H6334&lt;0,-H6334/(-H6334+100),100/(H6334+100)))</f>
        <v>0.6447291788</v>
      </c>
      <c r="J6335" s="5">
        <v>59.0</v>
      </c>
      <c r="K6335" s="23">
        <f>IF(C6335&lt;&gt;"",IF(C6335+G6335&gt;0,C6335+G6335,""),IF(G6335-C6334&gt;0,G6335-C6334,""))</f>
        <v>0.4</v>
      </c>
      <c r="L6335" s="15">
        <f>if(K6335&lt;&gt;"",if(J6334-J6335&lt;G6335,1,if(G6335=J6334-J6335,"Push",0)),"")</f>
        <v>0</v>
      </c>
      <c r="M6335" s="93" t="str">
        <f t="shared" ref="M6335:V6335" si="770">IF($C6335&lt;&gt;"",IF($C6335+$G6335+M$5435&gt;0,$C6335+$G6335+M$5435,""),IF($G6335-$C6334+M$5435&gt;0,$G6335-$C6334+M$5435,""))</f>
        <v/>
      </c>
      <c r="N6335" s="93">
        <f t="shared" si="770"/>
        <v>5.3</v>
      </c>
      <c r="O6335" s="93" t="str">
        <f t="shared" si="770"/>
        <v/>
      </c>
      <c r="P6335" s="93">
        <f t="shared" si="770"/>
        <v>4.7</v>
      </c>
      <c r="Q6335" s="93">
        <f t="shared" si="770"/>
        <v>4.6</v>
      </c>
      <c r="R6335" s="93" t="str">
        <f t="shared" si="770"/>
        <v/>
      </c>
      <c r="S6335" s="93" t="str">
        <f t="shared" si="770"/>
        <v/>
      </c>
      <c r="T6335" s="93">
        <f t="shared" si="770"/>
        <v>1</v>
      </c>
      <c r="U6335" s="93">
        <f t="shared" si="770"/>
        <v>0.3</v>
      </c>
      <c r="V6335" s="93" t="str">
        <f t="shared" si="770"/>
        <v/>
      </c>
      <c r="W6335" s="93" t="str">
        <f>if(or(B6335="CBU",B6335="CHIC",B6335="DXST",B6335="GCU",B6335="NMSU",B6335="PORT",B6335="SEA",B6335="TAR",B6335="UTRGV",B6335="UVU"),K6335,if(or(B6335="CAM",B6335="CHSO",B6335="GWEB",B6335="HAMP",B6335="HP",B6335="LONG",B6335="PRES",B6335="RAD",B6335="SCUP",B6335="UNCA",B6335="WIN",B6335="BELL",B6335="FGCU",B6335="JAX",B6335="KENN",B6335="LIB",B6335="LIP",B6335="STET",B6335="UNA",B6335="UNF",B6335="APP",B6335="ARST",B6335="CCAR",B6335="GAST",B6335="GASO",B6335="TROY",B6335="TXST",B6335="UALR",B6335="ULL",B6335="ULM",B6335="USA",B6335="UTA"),K6334,""))</f>
        <v/>
      </c>
    </row>
    <row r="6336" hidden="1">
      <c r="A6336" s="76">
        <v>44241.0</v>
      </c>
      <c r="B6336" s="102" t="s">
        <v>442</v>
      </c>
      <c r="C6336" s="11"/>
      <c r="D6336" s="11"/>
      <c r="E6336" s="10">
        <v>53.9</v>
      </c>
      <c r="F6336" s="11"/>
      <c r="G6336" s="4">
        <v>2.5</v>
      </c>
      <c r="H6336" s="5">
        <v>120.0</v>
      </c>
      <c r="I6336" s="12">
        <f>if(H6336&lt;0,-H6336/(-H6336+100),100/(H6336+100))/(if(H6336&lt;0,-H6336/(-H6336+100),100/(H6336+100))+if(H6337&lt;0,-H6337/(-H6337+100),100/(H6337+100)))</f>
        <v>0.4323570432</v>
      </c>
      <c r="J6336" s="5">
        <v>61.0</v>
      </c>
      <c r="K6336" s="14">
        <f>IF(C6336&lt;&gt;"",IF(C6336+G6336&gt;0,C6336+G6336,""),IF(G6336-C6337&gt;0,G6336-C6337,""))</f>
        <v>1.8</v>
      </c>
      <c r="L6336" s="15">
        <f>if(K6336&lt;&gt;"",if(J6337-J6336&lt;G6336,1,if(G6336=J6337-J6336,"Push",0)),"")</f>
        <v>0</v>
      </c>
      <c r="M6336" s="93">
        <f t="shared" ref="M6336:V6336" si="771">IF($C6336&lt;&gt;"",IF($C6336+$G6336-M$5435&gt;0,$C6336+$G6336-M$5435,""),IF($G6336-$C6337-M$5435&gt;0,$G6336-$C6337-M$5435,""))</f>
        <v>5.3</v>
      </c>
      <c r="N6336" s="93" t="str">
        <f t="shared" si="771"/>
        <v/>
      </c>
      <c r="O6336" s="93">
        <f t="shared" si="771"/>
        <v>6.2</v>
      </c>
      <c r="P6336" s="93" t="str">
        <f t="shared" si="771"/>
        <v/>
      </c>
      <c r="Q6336" s="93" t="str">
        <f t="shared" si="771"/>
        <v/>
      </c>
      <c r="R6336" s="93">
        <f t="shared" si="771"/>
        <v>2.3</v>
      </c>
      <c r="S6336" s="93">
        <f t="shared" si="771"/>
        <v>2.7</v>
      </c>
      <c r="T6336" s="93">
        <f t="shared" si="771"/>
        <v>1.2</v>
      </c>
      <c r="U6336" s="93">
        <f t="shared" si="771"/>
        <v>1.9</v>
      </c>
      <c r="V6336" s="93">
        <f t="shared" si="771"/>
        <v>4.4</v>
      </c>
      <c r="W6336" s="93" t="str">
        <f>if(or(B6336="CBU",B6336="CHIC",B6336="DXST",B6336="GCU",B6336="NMSU",B6336="PORT",B6336="SEA",B6336="TAR",B6336="UTRGV",B6336="UVU"),K6336,if(or(B6336="CAM",B6336="CHSO",B6336="GWEB",B6336="HAMP",B6336="HP",B6336="LONG",B6336="PRES",B6336="RAD",B6336="SCUP",B6336="UNCA",B6336="WIN",B6336="BELL",B6336="FGCU",B6336="JAX",B6336="KENN",B6336="LIB",B6336="LIP",B6336="STET",B6336="UNA",B6336="UNF",B6336="APP",B6336="ARST",B6336="CCAR",B6336="GAST",B6336="GASO",B6336="TROY",B6336="TXST",B6336="UALR",B6336="ULL",B6336="ULM",B6336="USA",B6336="UTA"),K6337,""))</f>
        <v/>
      </c>
    </row>
    <row r="6337" hidden="1">
      <c r="B6337" s="97" t="s">
        <v>253</v>
      </c>
      <c r="C6337" s="22">
        <v>0.7</v>
      </c>
      <c r="D6337" s="101">
        <v>0.527</v>
      </c>
      <c r="F6337" s="22"/>
      <c r="G6337" s="4">
        <v>-2.5</v>
      </c>
      <c r="H6337" s="5">
        <v>-148.0</v>
      </c>
      <c r="I6337" s="12">
        <f>if(H6337&lt;0,-H6337/(-H6337+100),100/(H6337+100))/(if(H6337&lt;0,-H6337/(-H6337+100),100/(H6337+100))+if(H6336&lt;0,-H6336/(-H6336+100),100/(H6336+100)))</f>
        <v>0.5676429568</v>
      </c>
      <c r="J6337" s="5">
        <v>75.0</v>
      </c>
      <c r="K6337" s="23" t="str">
        <f>IF(C6337&lt;&gt;"",IF(C6337+G6337&gt;0,C6337+G6337,""),IF(G6337-C6336&gt;0,G6337-C6336,""))</f>
        <v/>
      </c>
      <c r="L6337" s="15" t="str">
        <f>if(K6337&lt;&gt;"",if(J6336-J6337&lt;G6337,1,if(G6337=J6336-J6337,"Push",0)),"")</f>
        <v/>
      </c>
      <c r="M6337" s="93" t="str">
        <f t="shared" ref="M6337:V6337" si="772">IF($C6337&lt;&gt;"",IF($C6337+$G6337+M$5435&gt;0,$C6337+$G6337+M$5435,""),IF($G6337-$C6336+M$5435&gt;0,$G6337-$C6336+M$5435,""))</f>
        <v/>
      </c>
      <c r="N6337" s="93">
        <f t="shared" si="772"/>
        <v>3.1</v>
      </c>
      <c r="O6337" s="93" t="str">
        <f t="shared" si="772"/>
        <v/>
      </c>
      <c r="P6337" s="93">
        <f t="shared" si="772"/>
        <v>2.5</v>
      </c>
      <c r="Q6337" s="93">
        <f t="shared" si="772"/>
        <v>2.4</v>
      </c>
      <c r="R6337" s="93" t="str">
        <f t="shared" si="772"/>
        <v/>
      </c>
      <c r="S6337" s="93" t="str">
        <f t="shared" si="772"/>
        <v/>
      </c>
      <c r="T6337" s="93" t="str">
        <f t="shared" si="772"/>
        <v/>
      </c>
      <c r="U6337" s="93" t="str">
        <f t="shared" si="772"/>
        <v/>
      </c>
      <c r="V6337" s="93" t="str">
        <f t="shared" si="772"/>
        <v/>
      </c>
      <c r="W6337" s="93" t="str">
        <f>if(or(B6337="CBU",B6337="CHIC",B6337="DXST",B6337="GCU",B6337="NMSU",B6337="PORT",B6337="SEA",B6337="TAR",B6337="UTRGV",B6337="UVU"),K6337,if(or(B6337="CAM",B6337="CHSO",B6337="GWEB",B6337="HAMP",B6337="HP",B6337="LONG",B6337="PRES",B6337="RAD",B6337="SCUP",B6337="UNCA",B6337="WIN",B6337="BELL",B6337="FGCU",B6337="JAX",B6337="KENN",B6337="LIB",B6337="LIP",B6337="STET",B6337="UNA",B6337="UNF",B6337="APP",B6337="ARST",B6337="CCAR",B6337="GAST",B6337="GASO",B6337="TROY",B6337="TXST",B6337="UALR",B6337="ULL",B6337="ULM",B6337="USA",B6337="UTA"),K6336,""))</f>
        <v/>
      </c>
    </row>
    <row r="6338" hidden="1">
      <c r="A6338" s="76">
        <v>44241.0</v>
      </c>
      <c r="B6338" s="102" t="s">
        <v>252</v>
      </c>
      <c r="C6338" s="11"/>
      <c r="D6338" s="11"/>
      <c r="E6338" s="10">
        <v>47.5</v>
      </c>
      <c r="F6338" s="11"/>
      <c r="G6338" s="4">
        <v>3.0</v>
      </c>
      <c r="H6338" s="5">
        <v>130.0</v>
      </c>
      <c r="I6338" s="12">
        <f>if(H6338&lt;0,-H6338/(-H6338+100),100/(H6338+100))/(if(H6338&lt;0,-H6338/(-H6338+100),100/(H6338+100))+if(H6339&lt;0,-H6339/(-H6339+100),100/(H6339+100)))</f>
        <v>0.4157903252</v>
      </c>
      <c r="J6338" s="5">
        <v>68.0</v>
      </c>
      <c r="K6338" s="14" t="str">
        <f>IF(C6338&lt;&gt;"",IF(C6338+G6338&gt;0,C6338+G6338,""),IF(G6338-C6339&gt;0,G6338-C6339,""))</f>
        <v/>
      </c>
      <c r="L6338" s="15" t="str">
        <f>if(K6338&lt;&gt;"",if(J6339-J6338&lt;G6338,1,if(G6338=J6339-J6338,"Push",0)),"")</f>
        <v/>
      </c>
      <c r="M6338" s="93">
        <f t="shared" ref="M6338:V6338" si="773">IF($C6338&lt;&gt;"",IF($C6338+$G6338-M$5435&gt;0,$C6338+$G6338-M$5435,""),IF($G6338-$C6339-M$5435&gt;0,$G6338-$C6339-M$5435,""))</f>
        <v>3.5</v>
      </c>
      <c r="N6338" s="93" t="str">
        <f t="shared" si="773"/>
        <v/>
      </c>
      <c r="O6338" s="93">
        <f t="shared" si="773"/>
        <v>4.4</v>
      </c>
      <c r="P6338" s="93" t="str">
        <f t="shared" si="773"/>
        <v/>
      </c>
      <c r="Q6338" s="93" t="str">
        <f t="shared" si="773"/>
        <v/>
      </c>
      <c r="R6338" s="93">
        <f t="shared" si="773"/>
        <v>0.5</v>
      </c>
      <c r="S6338" s="93">
        <f t="shared" si="773"/>
        <v>0.9</v>
      </c>
      <c r="T6338" s="93" t="str">
        <f t="shared" si="773"/>
        <v/>
      </c>
      <c r="U6338" s="93">
        <f t="shared" si="773"/>
        <v>0.1</v>
      </c>
      <c r="V6338" s="93">
        <f t="shared" si="773"/>
        <v>2.6</v>
      </c>
      <c r="W6338" s="93" t="str">
        <f>if(or(B6338="CBU",B6338="CHIC",B6338="DXST",B6338="GCU",B6338="NMSU",B6338="PORT",B6338="SEA",B6338="TAR",B6338="UTRGV",B6338="UVU"),K6338,if(or(B6338="CAM",B6338="CHSO",B6338="GWEB",B6338="HAMP",B6338="HP",B6338="LONG",B6338="PRES",B6338="RAD",B6338="SCUP",B6338="UNCA",B6338="WIN",B6338="BELL",B6338="FGCU",B6338="JAX",B6338="KENN",B6338="LIB",B6338="LIP",B6338="STET",B6338="UNA",B6338="UNF",B6338="APP",B6338="ARST",B6338="CCAR",B6338="GAST",B6338="GASO",B6338="TROY",B6338="TXST",B6338="UALR",B6338="ULL",B6338="ULM",B6338="USA",B6338="UTA"),K6339,""))</f>
        <v/>
      </c>
    </row>
    <row r="6339" hidden="1">
      <c r="B6339" s="97" t="s">
        <v>140</v>
      </c>
      <c r="C6339" s="22">
        <v>3.0</v>
      </c>
      <c r="D6339" s="101">
        <v>0.61</v>
      </c>
      <c r="F6339" s="22"/>
      <c r="G6339" s="4">
        <v>-3.0</v>
      </c>
      <c r="H6339" s="5">
        <v>-157.0</v>
      </c>
      <c r="I6339" s="12">
        <f>if(H6339&lt;0,-H6339/(-H6339+100),100/(H6339+100))/(if(H6339&lt;0,-H6339/(-H6339+100),100/(H6339+100))+if(H6338&lt;0,-H6338/(-H6338+100),100/(H6338+100)))</f>
        <v>0.5842096748</v>
      </c>
      <c r="J6339" s="5">
        <v>65.0</v>
      </c>
      <c r="K6339" s="23" t="str">
        <f>IF(C6339&lt;&gt;"",IF(C6339+G6339&gt;0,C6339+G6339,""),IF(G6339-C6338&gt;0,G6339-C6338,""))</f>
        <v/>
      </c>
      <c r="L6339" s="15" t="str">
        <f>if(K6339&lt;&gt;"",if(J6338-J6339&lt;G6339,1,if(G6339=J6338-J6339,"Push",0)),"")</f>
        <v/>
      </c>
      <c r="M6339" s="93" t="str">
        <f t="shared" ref="M6339:V6339" si="774">IF($C6339&lt;&gt;"",IF($C6339+$G6339+M$5435&gt;0,$C6339+$G6339+M$5435,""),IF($G6339-$C6338+M$5435&gt;0,$G6339-$C6338+M$5435,""))</f>
        <v/>
      </c>
      <c r="N6339" s="93">
        <f t="shared" si="774"/>
        <v>4.9</v>
      </c>
      <c r="O6339" s="93" t="str">
        <f t="shared" si="774"/>
        <v/>
      </c>
      <c r="P6339" s="93">
        <f t="shared" si="774"/>
        <v>4.3</v>
      </c>
      <c r="Q6339" s="93">
        <f t="shared" si="774"/>
        <v>4.2</v>
      </c>
      <c r="R6339" s="93" t="str">
        <f t="shared" si="774"/>
        <v/>
      </c>
      <c r="S6339" s="93" t="str">
        <f t="shared" si="774"/>
        <v/>
      </c>
      <c r="T6339" s="93">
        <f t="shared" si="774"/>
        <v>0.6</v>
      </c>
      <c r="U6339" s="93" t="str">
        <f t="shared" si="774"/>
        <v/>
      </c>
      <c r="V6339" s="93" t="str">
        <f t="shared" si="774"/>
        <v/>
      </c>
      <c r="W6339" s="93" t="str">
        <f>if(or(B6339="CBU",B6339="CHIC",B6339="DXST",B6339="GCU",B6339="NMSU",B6339="PORT",B6339="SEA",B6339="TAR",B6339="UTRGV",B6339="UVU"),K6339,if(or(B6339="CAM",B6339="CHSO",B6339="GWEB",B6339="HAMP",B6339="HP",B6339="LONG",B6339="PRES",B6339="RAD",B6339="SCUP",B6339="UNCA",B6339="WIN",B6339="BELL",B6339="FGCU",B6339="JAX",B6339="KENN",B6339="LIB",B6339="LIP",B6339="STET",B6339="UNA",B6339="UNF",B6339="APP",B6339="ARST",B6339="CCAR",B6339="GAST",B6339="GASO",B6339="TROY",B6339="TXST",B6339="UALR",B6339="ULL",B6339="ULM",B6339="USA",B6339="UTA"),K6338,""))</f>
        <v/>
      </c>
    </row>
    <row r="6340" hidden="1">
      <c r="A6340" s="79">
        <v>44241.0</v>
      </c>
      <c r="B6340" s="105" t="s">
        <v>367</v>
      </c>
      <c r="C6340" s="30">
        <v>4.2</v>
      </c>
      <c r="D6340" s="108">
        <v>0.667</v>
      </c>
      <c r="E6340" s="29">
        <v>85.4</v>
      </c>
      <c r="F6340" s="30"/>
      <c r="G6340" s="68"/>
      <c r="H6340" s="31"/>
      <c r="I6340" s="32"/>
      <c r="J6340" s="41">
        <v>50.0</v>
      </c>
      <c r="K6340" s="34"/>
      <c r="L6340" s="35"/>
    </row>
    <row r="6341" hidden="1">
      <c r="B6341" s="106" t="s">
        <v>47</v>
      </c>
      <c r="C6341" s="39"/>
      <c r="D6341" s="39"/>
      <c r="F6341" s="39"/>
      <c r="G6341" s="68"/>
      <c r="H6341" s="31"/>
      <c r="I6341" s="32"/>
      <c r="J6341" s="41">
        <v>51.0</v>
      </c>
      <c r="K6341" s="40"/>
      <c r="L6341" s="35"/>
    </row>
    <row r="6342" hidden="1">
      <c r="A6342" s="76">
        <v>44241.0</v>
      </c>
      <c r="B6342" s="102" t="s">
        <v>156</v>
      </c>
      <c r="C6342" s="11"/>
      <c r="D6342" s="11"/>
      <c r="E6342" s="10">
        <v>73.5</v>
      </c>
      <c r="F6342" s="11"/>
      <c r="G6342" s="4">
        <v>7.0</v>
      </c>
      <c r="H6342" s="5">
        <v>255.0</v>
      </c>
      <c r="I6342" s="12">
        <f>if(H6342&lt;0,-H6342/(-H6342+100),100/(H6342+100))/(if(H6342&lt;0,-H6342/(-H6342+100),100/(H6342+100))+if(H6343&lt;0,-H6343/(-H6343+100),100/(H6343+100)))</f>
        <v>0.2706668841</v>
      </c>
      <c r="J6342" s="5">
        <v>51.0</v>
      </c>
      <c r="K6342" s="14" t="str">
        <f>IF(C6342&lt;&gt;"",IF(C6342+G6342&gt;0,C6342+G6342,""),IF(G6342-C6343&gt;0,G6342-C6343,""))</f>
        <v/>
      </c>
      <c r="L6342" s="15" t="str">
        <f>if(K6342&lt;&gt;"",if(J6343-J6342&lt;G6342,1,if(G6342=J6343-J6342,"Push",0)),"")</f>
        <v/>
      </c>
      <c r="M6342" s="93">
        <f t="shared" ref="M6342:V6342" si="775">IF($C6342&lt;&gt;"",IF($C6342+$G6342-M$5435&gt;0,$C6342+$G6342-M$5435,""),IF($G6342-$C6343-M$5435&gt;0,$G6342-$C6343-M$5435,""))</f>
        <v>1.7</v>
      </c>
      <c r="N6342" s="93" t="str">
        <f t="shared" si="775"/>
        <v/>
      </c>
      <c r="O6342" s="93">
        <f t="shared" si="775"/>
        <v>2.6</v>
      </c>
      <c r="P6342" s="93" t="str">
        <f t="shared" si="775"/>
        <v/>
      </c>
      <c r="Q6342" s="93" t="str">
        <f t="shared" si="775"/>
        <v/>
      </c>
      <c r="R6342" s="93" t="str">
        <f t="shared" si="775"/>
        <v/>
      </c>
      <c r="S6342" s="93" t="str">
        <f t="shared" si="775"/>
        <v/>
      </c>
      <c r="T6342" s="93" t="str">
        <f t="shared" si="775"/>
        <v/>
      </c>
      <c r="U6342" s="93" t="str">
        <f t="shared" si="775"/>
        <v/>
      </c>
      <c r="V6342" s="93">
        <f t="shared" si="775"/>
        <v>0.8</v>
      </c>
      <c r="W6342" s="93" t="str">
        <f>if(or(B6342="CBU",B6342="CHIC",B6342="DXST",B6342="GCU",B6342="NMSU",B6342="PORT",B6342="SEA",B6342="TAR",B6342="UTRGV",B6342="UVU"),K6342,if(or(B6342="CAM",B6342="CHSO",B6342="GWEB",B6342="HAMP",B6342="HP",B6342="LONG",B6342="PRES",B6342="RAD",B6342="SCUP",B6342="UNCA",B6342="WIN",B6342="BELL",B6342="FGCU",B6342="JAX",B6342="KENN",B6342="LIB",B6342="LIP",B6342="STET",B6342="UNA",B6342="UNF",B6342="APP",B6342="ARST",B6342="CCAR",B6342="GAST",B6342="GASO",B6342="TROY",B6342="TXST",B6342="UALR",B6342="ULL",B6342="ULM",B6342="USA",B6342="UTA"),K6343,""))</f>
        <v/>
      </c>
    </row>
    <row r="6343" hidden="1">
      <c r="B6343" s="97" t="s">
        <v>245</v>
      </c>
      <c r="C6343" s="22">
        <v>8.8</v>
      </c>
      <c r="D6343" s="101">
        <v>0.801</v>
      </c>
      <c r="F6343" s="22"/>
      <c r="G6343" s="4">
        <v>-7.0</v>
      </c>
      <c r="H6343" s="5">
        <v>-315.0</v>
      </c>
      <c r="I6343" s="12">
        <f>if(H6343&lt;0,-H6343/(-H6343+100),100/(H6343+100))/(if(H6343&lt;0,-H6343/(-H6343+100),100/(H6343+100))+if(H6342&lt;0,-H6342/(-H6342+100),100/(H6342+100)))</f>
        <v>0.7293331159</v>
      </c>
      <c r="J6343" s="5">
        <v>57.0</v>
      </c>
      <c r="K6343" s="23">
        <f>IF(C6343&lt;&gt;"",IF(C6343+G6343&gt;0,C6343+G6343,""),IF(G6343-C6342&gt;0,G6343-C6342,""))</f>
        <v>1.8</v>
      </c>
      <c r="L6343" s="15">
        <f>if(K6343&lt;&gt;"",if(J6342-J6343&lt;G6343,1,if(G6343=J6342-J6343,"Push",0)),"")</f>
        <v>0</v>
      </c>
      <c r="M6343" s="93" t="str">
        <f t="shared" ref="M6343:V6343" si="776">IF($C6343&lt;&gt;"",IF($C6343+$G6343+M$5435&gt;0,$C6343+$G6343+M$5435,""),IF($G6343-$C6342+M$5435&gt;0,$G6343-$C6342+M$5435,""))</f>
        <v/>
      </c>
      <c r="N6343" s="93">
        <f t="shared" si="776"/>
        <v>6.7</v>
      </c>
      <c r="O6343" s="93" t="str">
        <f t="shared" si="776"/>
        <v/>
      </c>
      <c r="P6343" s="93">
        <f t="shared" si="776"/>
        <v>6.1</v>
      </c>
      <c r="Q6343" s="93">
        <f t="shared" si="776"/>
        <v>6</v>
      </c>
      <c r="R6343" s="93">
        <f t="shared" si="776"/>
        <v>1.3</v>
      </c>
      <c r="S6343" s="93">
        <f t="shared" si="776"/>
        <v>0.9</v>
      </c>
      <c r="T6343" s="93">
        <f t="shared" si="776"/>
        <v>2.4</v>
      </c>
      <c r="U6343" s="93">
        <f t="shared" si="776"/>
        <v>1.7</v>
      </c>
      <c r="V6343" s="93" t="str">
        <f t="shared" si="776"/>
        <v/>
      </c>
      <c r="W6343" s="93" t="str">
        <f>if(or(B6343="CBU",B6343="CHIC",B6343="DXST",B6343="GCU",B6343="NMSU",B6343="PORT",B6343="SEA",B6343="TAR",B6343="UTRGV",B6343="UVU"),K6343,if(or(B6343="CAM",B6343="CHSO",B6343="GWEB",B6343="HAMP",B6343="HP",B6343="LONG",B6343="PRES",B6343="RAD",B6343="SCUP",B6343="UNCA",B6343="WIN",B6343="BELL",B6343="FGCU",B6343="JAX",B6343="KENN",B6343="LIB",B6343="LIP",B6343="STET",B6343="UNA",B6343="UNF",B6343="APP",B6343="ARST",B6343="CCAR",B6343="GAST",B6343="GASO",B6343="TROY",B6343="TXST",B6343="UALR",B6343="ULL",B6343="ULM",B6343="USA",B6343="UTA"),K6342,""))</f>
        <v/>
      </c>
    </row>
    <row r="6344" hidden="1">
      <c r="A6344" s="76">
        <v>44241.0</v>
      </c>
      <c r="B6344" s="102" t="s">
        <v>124</v>
      </c>
      <c r="C6344" s="11"/>
      <c r="D6344" s="11"/>
      <c r="E6344" s="10">
        <v>65.2</v>
      </c>
      <c r="F6344" s="11"/>
      <c r="G6344" s="4">
        <v>11.5</v>
      </c>
      <c r="H6344" s="5">
        <v>540.0</v>
      </c>
      <c r="I6344" s="12">
        <f>if(H6344&lt;0,-H6344/(-H6344+100),100/(H6344+100))/(if(H6344&lt;0,-H6344/(-H6344+100),100/(H6344+100))+if(H6345&lt;0,-H6345/(-H6345+100),100/(H6345+100)))</f>
        <v>0.150051742</v>
      </c>
      <c r="J6344" s="5">
        <v>62.0</v>
      </c>
      <c r="K6344" s="14" t="str">
        <f>IF(C6344&lt;&gt;"",IF(C6344+G6344&gt;0,C6344+G6344,""),IF(G6344-C6345&gt;0,G6344-C6345,""))</f>
        <v/>
      </c>
      <c r="L6344" s="15" t="str">
        <f>if(K6344&lt;&gt;"",if(J6345-J6344&lt;G6344,1,if(G6344=J6345-J6344,"Push",0)),"")</f>
        <v/>
      </c>
      <c r="M6344" s="93">
        <f t="shared" ref="M6344:V6344" si="777">IF($C6344&lt;&gt;"",IF($C6344+$G6344-M$5435&gt;0,$C6344+$G6344-M$5435,""),IF($G6344-$C6345-M$5435&gt;0,$G6344-$C6345-M$5435,""))</f>
        <v>2.7</v>
      </c>
      <c r="N6344" s="93" t="str">
        <f t="shared" si="777"/>
        <v/>
      </c>
      <c r="O6344" s="93">
        <f t="shared" si="777"/>
        <v>3.6</v>
      </c>
      <c r="P6344" s="93" t="str">
        <f t="shared" si="777"/>
        <v/>
      </c>
      <c r="Q6344" s="93" t="str">
        <f t="shared" si="777"/>
        <v/>
      </c>
      <c r="R6344" s="93" t="str">
        <f t="shared" si="777"/>
        <v/>
      </c>
      <c r="S6344" s="93">
        <f t="shared" si="777"/>
        <v>0.1</v>
      </c>
      <c r="T6344" s="93" t="str">
        <f t="shared" si="777"/>
        <v/>
      </c>
      <c r="U6344" s="93" t="str">
        <f t="shared" si="777"/>
        <v/>
      </c>
      <c r="V6344" s="93">
        <f t="shared" si="777"/>
        <v>1.8</v>
      </c>
      <c r="W6344" s="93" t="str">
        <f>if(or(B6344="CBU",B6344="CHIC",B6344="DXST",B6344="GCU",B6344="NMSU",B6344="PORT",B6344="SEA",B6344="TAR",B6344="UTRGV",B6344="UVU"),K6344,if(or(B6344="CAM",B6344="CHSO",B6344="GWEB",B6344="HAMP",B6344="HP",B6344="LONG",B6344="PRES",B6344="RAD",B6344="SCUP",B6344="UNCA",B6344="WIN",B6344="BELL",B6344="FGCU",B6344="JAX",B6344="KENN",B6344="LIB",B6344="LIP",B6344="STET",B6344="UNA",B6344="UNF",B6344="APP",B6344="ARST",B6344="CCAR",B6344="GAST",B6344="GASO",B6344="TROY",B6344="TXST",B6344="UALR",B6344="ULL",B6344="ULM",B6344="USA",B6344="UTA"),K6345,""))</f>
        <v/>
      </c>
    </row>
    <row r="6345" hidden="1">
      <c r="B6345" s="97" t="s">
        <v>285</v>
      </c>
      <c r="C6345" s="22">
        <v>12.3</v>
      </c>
      <c r="D6345" s="101">
        <v>0.855</v>
      </c>
      <c r="F6345" s="22"/>
      <c r="G6345" s="4">
        <v>-11.5</v>
      </c>
      <c r="H6345" s="5">
        <v>-770.0</v>
      </c>
      <c r="I6345" s="12">
        <f>if(H6345&lt;0,-H6345/(-H6345+100),100/(H6345+100))/(if(H6345&lt;0,-H6345/(-H6345+100),100/(H6345+100))+if(H6344&lt;0,-H6344/(-H6344+100),100/(H6344+100)))</f>
        <v>0.849948258</v>
      </c>
      <c r="J6345" s="5">
        <v>61.0</v>
      </c>
      <c r="K6345" s="23">
        <f>IF(C6345&lt;&gt;"",IF(C6345+G6345&gt;0,C6345+G6345,""),IF(G6345-C6344&gt;0,G6345-C6344,""))</f>
        <v>0.8</v>
      </c>
      <c r="L6345" s="15">
        <f>if(K6345&lt;&gt;"",if(J6344-J6345&lt;G6345,1,if(G6345=J6344-J6345,"Push",0)),"")</f>
        <v>0</v>
      </c>
      <c r="M6345" s="93" t="str">
        <f t="shared" ref="M6345:V6345" si="778">IF($C6345&lt;&gt;"",IF($C6345+$G6345+M$5435&gt;0,$C6345+$G6345+M$5435,""),IF($G6345-$C6344+M$5435&gt;0,$G6345-$C6344+M$5435,""))</f>
        <v/>
      </c>
      <c r="N6345" s="93">
        <f t="shared" si="778"/>
        <v>5.7</v>
      </c>
      <c r="O6345" s="93" t="str">
        <f t="shared" si="778"/>
        <v/>
      </c>
      <c r="P6345" s="93">
        <f t="shared" si="778"/>
        <v>5.1</v>
      </c>
      <c r="Q6345" s="93">
        <f t="shared" si="778"/>
        <v>5</v>
      </c>
      <c r="R6345" s="93">
        <f t="shared" si="778"/>
        <v>0.3</v>
      </c>
      <c r="S6345" s="93" t="str">
        <f t="shared" si="778"/>
        <v/>
      </c>
      <c r="T6345" s="93">
        <f t="shared" si="778"/>
        <v>1.4</v>
      </c>
      <c r="U6345" s="93">
        <f t="shared" si="778"/>
        <v>0.7</v>
      </c>
      <c r="V6345" s="93" t="str">
        <f t="shared" si="778"/>
        <v/>
      </c>
      <c r="W6345" s="93" t="str">
        <f>if(or(B6345="CBU",B6345="CHIC",B6345="DXST",B6345="GCU",B6345="NMSU",B6345="PORT",B6345="SEA",B6345="TAR",B6345="UTRGV",B6345="UVU"),K6345,if(or(B6345="CAM",B6345="CHSO",B6345="GWEB",B6345="HAMP",B6345="HP",B6345="LONG",B6345="PRES",B6345="RAD",B6345="SCUP",B6345="UNCA",B6345="WIN",B6345="BELL",B6345="FGCU",B6345="JAX",B6345="KENN",B6345="LIB",B6345="LIP",B6345="STET",B6345="UNA",B6345="UNF",B6345="APP",B6345="ARST",B6345="CCAR",B6345="GAST",B6345="GASO",B6345="TROY",B6345="TXST",B6345="UALR",B6345="ULL",B6345="ULM",B6345="USA",B6345="UTA"),K6344,""))</f>
        <v/>
      </c>
    </row>
    <row r="6346" hidden="1">
      <c r="A6346" s="76">
        <v>44241.0</v>
      </c>
      <c r="B6346" s="102" t="s">
        <v>216</v>
      </c>
      <c r="C6346" s="11"/>
      <c r="D6346" s="11"/>
      <c r="E6346" s="10">
        <v>51.3</v>
      </c>
      <c r="F6346" s="11"/>
      <c r="G6346" s="4">
        <v>3.5</v>
      </c>
      <c r="H6346" s="5">
        <v>140.0</v>
      </c>
      <c r="I6346" s="12">
        <f>if(H6346&lt;0,-H6346/(-H6346+100),100/(H6346+100))/(if(H6346&lt;0,-H6346/(-H6346+100),100/(H6346+100))+if(H6347&lt;0,-H6347/(-H6347+100),100/(H6347+100)))</f>
        <v>0.3998203055</v>
      </c>
      <c r="J6346" s="5">
        <v>70.0</v>
      </c>
      <c r="K6346" s="14" t="str">
        <f>IF(C6346&lt;&gt;"",IF(C6346+G6346&gt;0,C6346+G6346,""),IF(G6346-C6347&gt;0,G6346-C6347,""))</f>
        <v/>
      </c>
      <c r="L6346" s="15" t="str">
        <f>if(K6346&lt;&gt;"",if(J6347-J6346&lt;G6346,1,if(G6346=J6347-J6346,"Push",0)),"")</f>
        <v/>
      </c>
      <c r="M6346" s="93">
        <f t="shared" ref="M6346:V6346" si="779">IF($C6346&lt;&gt;"",IF($C6346+$G6346-M$5435&gt;0,$C6346+$G6346-M$5435,""),IF($G6346-$C6347-M$5435&gt;0,$G6346-$C6347-M$5435,""))</f>
        <v>3.4</v>
      </c>
      <c r="N6346" s="93" t="str">
        <f t="shared" si="779"/>
        <v/>
      </c>
      <c r="O6346" s="93">
        <f t="shared" si="779"/>
        <v>4.3</v>
      </c>
      <c r="P6346" s="93" t="str">
        <f t="shared" si="779"/>
        <v/>
      </c>
      <c r="Q6346" s="93" t="str">
        <f t="shared" si="779"/>
        <v/>
      </c>
      <c r="R6346" s="93">
        <f t="shared" si="779"/>
        <v>0.4</v>
      </c>
      <c r="S6346" s="93">
        <f t="shared" si="779"/>
        <v>0.8</v>
      </c>
      <c r="T6346" s="93" t="str">
        <f t="shared" si="779"/>
        <v/>
      </c>
      <c r="U6346" s="93" t="str">
        <f t="shared" si="779"/>
        <v/>
      </c>
      <c r="V6346" s="93">
        <f t="shared" si="779"/>
        <v>2.5</v>
      </c>
      <c r="W6346" s="93" t="str">
        <f>if(or(B6346="CBU",B6346="CHIC",B6346="DXST",B6346="GCU",B6346="NMSU",B6346="PORT",B6346="SEA",B6346="TAR",B6346="UTRGV",B6346="UVU"),K6346,if(or(B6346="CAM",B6346="CHSO",B6346="GWEB",B6346="HAMP",B6346="HP",B6346="LONG",B6346="PRES",B6346="RAD",B6346="SCUP",B6346="UNCA",B6346="WIN",B6346="BELL",B6346="FGCU",B6346="JAX",B6346="KENN",B6346="LIB",B6346="LIP",B6346="STET",B6346="UNA",B6346="UNF",B6346="APP",B6346="ARST",B6346="CCAR",B6346="GAST",B6346="GASO",B6346="TROY",B6346="TXST",B6346="UALR",B6346="ULL",B6346="ULM",B6346="USA",B6346="UTA"),K6347,""))</f>
        <v/>
      </c>
    </row>
    <row r="6347" hidden="1">
      <c r="B6347" s="97" t="s">
        <v>111</v>
      </c>
      <c r="C6347" s="22">
        <v>3.6</v>
      </c>
      <c r="D6347" s="101">
        <v>0.643</v>
      </c>
      <c r="F6347" s="22"/>
      <c r="G6347" s="4">
        <v>-3.5</v>
      </c>
      <c r="H6347" s="5">
        <v>-167.0</v>
      </c>
      <c r="I6347" s="12">
        <f>if(H6347&lt;0,-H6347/(-H6347+100),100/(H6347+100))/(if(H6347&lt;0,-H6347/(-H6347+100),100/(H6347+100))+if(H6346&lt;0,-H6346/(-H6346+100),100/(H6346+100)))</f>
        <v>0.6001796945</v>
      </c>
      <c r="J6347" s="5">
        <v>69.0</v>
      </c>
      <c r="K6347" s="23">
        <f>IF(C6347&lt;&gt;"",IF(C6347+G6347&gt;0,C6347+G6347,""),IF(G6347-C6346&gt;0,G6347-C6346,""))</f>
        <v>0.1</v>
      </c>
      <c r="L6347" s="15">
        <f>if(K6347&lt;&gt;"",if(J6346-J6347&lt;G6347,1,if(G6347=J6346-J6347,"Push",0)),"")</f>
        <v>0</v>
      </c>
      <c r="M6347" s="93" t="str">
        <f t="shared" ref="M6347:V6347" si="780">IF($C6347&lt;&gt;"",IF($C6347+$G6347+M$5435&gt;0,$C6347+$G6347+M$5435,""),IF($G6347-$C6346+M$5435&gt;0,$G6347-$C6346+M$5435,""))</f>
        <v/>
      </c>
      <c r="N6347" s="93">
        <f t="shared" si="780"/>
        <v>5</v>
      </c>
      <c r="O6347" s="93" t="str">
        <f t="shared" si="780"/>
        <v/>
      </c>
      <c r="P6347" s="93">
        <f t="shared" si="780"/>
        <v>4.4</v>
      </c>
      <c r="Q6347" s="93">
        <f t="shared" si="780"/>
        <v>4.3</v>
      </c>
      <c r="R6347" s="93" t="str">
        <f t="shared" si="780"/>
        <v/>
      </c>
      <c r="S6347" s="93" t="str">
        <f t="shared" si="780"/>
        <v/>
      </c>
      <c r="T6347" s="93">
        <f t="shared" si="780"/>
        <v>0.7</v>
      </c>
      <c r="U6347" s="93">
        <f t="shared" si="780"/>
        <v>0</v>
      </c>
      <c r="V6347" s="93" t="str">
        <f t="shared" si="780"/>
        <v/>
      </c>
      <c r="W6347" s="93">
        <f>if(or(B6347="CBU",B6347="CHIC",B6347="DXST",B6347="GCU",B6347="NMSU",B6347="PORT",B6347="SEA",B6347="TAR",B6347="UTRGV",B6347="UVU"),K6347,if(or(B6347="CAM",B6347="CHSO",B6347="GWEB",B6347="HAMP",B6347="HP",B6347="LONG",B6347="PRES",B6347="RAD",B6347="SCUP",B6347="UNCA",B6347="WIN",B6347="BELL",B6347="FGCU",B6347="JAX",B6347="KENN",B6347="LIB",B6347="LIP",B6347="STET",B6347="UNA",B6347="UNF",B6347="APP",B6347="ARST",B6347="CCAR",B6347="GAST",B6347="GASO",B6347="TROY",B6347="TXST",B6347="UALR",B6347="ULL",B6347="ULM",B6347="USA",B6347="UTA"),K6346,""))</f>
        <v>0.1</v>
      </c>
    </row>
    <row r="6348" hidden="1">
      <c r="A6348" s="76">
        <v>44241.0</v>
      </c>
      <c r="B6348" s="102" t="s">
        <v>133</v>
      </c>
      <c r="C6348" s="11">
        <v>7.2</v>
      </c>
      <c r="D6348" s="103">
        <v>0.755</v>
      </c>
      <c r="E6348" s="10">
        <v>36.0</v>
      </c>
      <c r="F6348" s="11"/>
      <c r="G6348" s="4">
        <v>-5.5</v>
      </c>
      <c r="H6348" s="5">
        <v>-245.0</v>
      </c>
      <c r="I6348" s="12">
        <f>if(H6348&lt;0,-H6348/(-H6348+100),100/(H6348+100))/(if(H6348&lt;0,-H6348/(-H6348+100),100/(H6348+100))+if(H6349&lt;0,-H6349/(-H6349+100),100/(H6349+100)))</f>
        <v>0.6768906579</v>
      </c>
      <c r="J6348" s="5">
        <v>81.0</v>
      </c>
      <c r="K6348" s="14">
        <f>IF(C6348&lt;&gt;"",IF(C6348+G6348&gt;0,C6348+G6348,""),IF(G6348-C6349&gt;0,G6348-C6349,""))</f>
        <v>1.7</v>
      </c>
      <c r="L6348" s="15">
        <f>if(K6348&lt;&gt;"",if(J6349-J6348&lt;G6348,1,if(G6348=J6349-J6348,"Push",0)),"")</f>
        <v>0</v>
      </c>
      <c r="M6348" s="93">
        <f t="shared" ref="M6348:V6348" si="781">IF($C6348&lt;&gt;"",IF($C6348+$G6348-M$5435&gt;0,$C6348+$G6348-M$5435,""),IF($G6348-$C6349-M$5435&gt;0,$G6348-$C6349-M$5435,""))</f>
        <v>5.2</v>
      </c>
      <c r="N6348" s="93" t="str">
        <f t="shared" si="781"/>
        <v/>
      </c>
      <c r="O6348" s="93">
        <f t="shared" si="781"/>
        <v>6.1</v>
      </c>
      <c r="P6348" s="93" t="str">
        <f t="shared" si="781"/>
        <v/>
      </c>
      <c r="Q6348" s="93" t="str">
        <f t="shared" si="781"/>
        <v/>
      </c>
      <c r="R6348" s="93">
        <f t="shared" si="781"/>
        <v>2.2</v>
      </c>
      <c r="S6348" s="93">
        <f t="shared" si="781"/>
        <v>2.6</v>
      </c>
      <c r="T6348" s="93">
        <f t="shared" si="781"/>
        <v>1.1</v>
      </c>
      <c r="U6348" s="93">
        <f t="shared" si="781"/>
        <v>1.8</v>
      </c>
      <c r="V6348" s="93">
        <f t="shared" si="781"/>
        <v>4.3</v>
      </c>
      <c r="W6348" s="93" t="str">
        <f>if(or(B6348="CBU",B6348="CHIC",B6348="DXST",B6348="GCU",B6348="NMSU",B6348="PORT",B6348="SEA",B6348="TAR",B6348="UTRGV",B6348="UVU"),K6348,if(or(B6348="CAM",B6348="CHSO",B6348="GWEB",B6348="HAMP",B6348="HP",B6348="LONG",B6348="PRES",B6348="RAD",B6348="SCUP",B6348="UNCA",B6348="WIN",B6348="BELL",B6348="FGCU",B6348="JAX",B6348="KENN",B6348="LIB",B6348="LIP",B6348="STET",B6348="UNA",B6348="UNF",B6348="APP",B6348="ARST",B6348="CCAR",B6348="GAST",B6348="GASO",B6348="TROY",B6348="TXST",B6348="UALR",B6348="ULL",B6348="ULM",B6348="USA",B6348="UTA"),K6349,""))</f>
        <v/>
      </c>
    </row>
    <row r="6349" hidden="1">
      <c r="B6349" s="97" t="s">
        <v>177</v>
      </c>
      <c r="C6349" s="22"/>
      <c r="D6349" s="22"/>
      <c r="F6349" s="22"/>
      <c r="G6349" s="4">
        <v>5.5</v>
      </c>
      <c r="H6349" s="5">
        <v>195.0</v>
      </c>
      <c r="I6349" s="12">
        <f>if(H6349&lt;0,-H6349/(-H6349+100),100/(H6349+100))/(if(H6349&lt;0,-H6349/(-H6349+100),100/(H6349+100))+if(H6348&lt;0,-H6348/(-H6348+100),100/(H6348+100)))</f>
        <v>0.3231093421</v>
      </c>
      <c r="J6349" s="5">
        <v>85.0</v>
      </c>
      <c r="K6349" s="23" t="str">
        <f>IF(C6349&lt;&gt;"",IF(C6349+G6349&gt;0,C6349+G6349,""),IF(G6349-C6348&gt;0,G6349-C6348,""))</f>
        <v/>
      </c>
      <c r="L6349" s="15" t="str">
        <f>if(K6349&lt;&gt;"",if(J6348-J6349&lt;G6349,1,if(G6349=J6348-J6349,"Push",0)),"")</f>
        <v/>
      </c>
      <c r="M6349" s="93" t="str">
        <f t="shared" ref="M6349:V6349" si="782">IF($C6349&lt;&gt;"",IF($C6349+$G6349+M$5435&gt;0,$C6349+$G6349+M$5435,""),IF($G6349-$C6348+M$5435&gt;0,$G6349-$C6348+M$5435,""))</f>
        <v/>
      </c>
      <c r="N6349" s="93">
        <f t="shared" si="782"/>
        <v>3.2</v>
      </c>
      <c r="O6349" s="93" t="str">
        <f t="shared" si="782"/>
        <v/>
      </c>
      <c r="P6349" s="93">
        <f t="shared" si="782"/>
        <v>2.6</v>
      </c>
      <c r="Q6349" s="93">
        <f t="shared" si="782"/>
        <v>2.5</v>
      </c>
      <c r="R6349" s="93" t="str">
        <f t="shared" si="782"/>
        <v/>
      </c>
      <c r="S6349" s="93" t="str">
        <f t="shared" si="782"/>
        <v/>
      </c>
      <c r="T6349" s="93" t="str">
        <f t="shared" si="782"/>
        <v/>
      </c>
      <c r="U6349" s="93" t="str">
        <f t="shared" si="782"/>
        <v/>
      </c>
      <c r="V6349" s="93" t="str">
        <f t="shared" si="782"/>
        <v/>
      </c>
      <c r="W6349" s="93" t="str">
        <f>if(or(B6349="CBU",B6349="CHIC",B6349="DXST",B6349="GCU",B6349="NMSU",B6349="PORT",B6349="SEA",B6349="TAR",B6349="UTRGV",B6349="UVU"),K6349,if(or(B6349="CAM",B6349="CHSO",B6349="GWEB",B6349="HAMP",B6349="HP",B6349="LONG",B6349="PRES",B6349="RAD",B6349="SCUP",B6349="UNCA",B6349="WIN",B6349="BELL",B6349="FGCU",B6349="JAX",B6349="KENN",B6349="LIB",B6349="LIP",B6349="STET",B6349="UNA",B6349="UNF",B6349="APP",B6349="ARST",B6349="CCAR",B6349="GAST",B6349="GASO",B6349="TROY",B6349="TXST",B6349="UALR",B6349="ULL",B6349="ULM",B6349="USA",B6349="UTA"),K6348,""))</f>
        <v/>
      </c>
    </row>
    <row r="6350" hidden="1">
      <c r="A6350" s="76">
        <v>44241.0</v>
      </c>
      <c r="B6350" s="102" t="s">
        <v>110</v>
      </c>
      <c r="C6350" s="11"/>
      <c r="D6350" s="11"/>
      <c r="E6350" s="10">
        <v>79.1</v>
      </c>
      <c r="F6350" s="11"/>
      <c r="G6350" s="4">
        <v>5.0</v>
      </c>
      <c r="H6350" s="5">
        <v>180.0</v>
      </c>
      <c r="I6350" s="12">
        <f>if(H6350&lt;0,-H6350/(-H6350+100),100/(H6350+100))/(if(H6350&lt;0,-H6350/(-H6350+100),100/(H6350+100))+if(H6351&lt;0,-H6351/(-H6351+100),100/(H6351+100)))</f>
        <v>0.3418803419</v>
      </c>
      <c r="J6350" s="5">
        <v>65.0</v>
      </c>
      <c r="K6350" s="14">
        <f>IF(C6350&lt;&gt;"",IF(C6350+G6350&gt;0,C6350+G6350,""),IF(G6350-C6351&gt;0,G6350-C6351,""))</f>
        <v>1.2</v>
      </c>
      <c r="L6350" s="15">
        <f>if(K6350&lt;&gt;"",if(J6351-J6350&lt;G6350,1,if(G6350=J6351-J6350,"Push",0)),"")</f>
        <v>0</v>
      </c>
      <c r="M6350" s="93">
        <f t="shared" ref="M6350:V6350" si="783">IF($C6350&lt;&gt;"",IF($C6350+$G6350-M$5435&gt;0,$C6350+$G6350-M$5435,""),IF($G6350-$C6351-M$5435&gt;0,$G6350-$C6351-M$5435,""))</f>
        <v>4.7</v>
      </c>
      <c r="N6350" s="93" t="str">
        <f t="shared" si="783"/>
        <v/>
      </c>
      <c r="O6350" s="93">
        <f t="shared" si="783"/>
        <v>5.6</v>
      </c>
      <c r="P6350" s="93" t="str">
        <f t="shared" si="783"/>
        <v/>
      </c>
      <c r="Q6350" s="93" t="str">
        <f t="shared" si="783"/>
        <v/>
      </c>
      <c r="R6350" s="93">
        <f t="shared" si="783"/>
        <v>1.7</v>
      </c>
      <c r="S6350" s="93">
        <f t="shared" si="783"/>
        <v>2.1</v>
      </c>
      <c r="T6350" s="93">
        <f t="shared" si="783"/>
        <v>0.6</v>
      </c>
      <c r="U6350" s="93">
        <f t="shared" si="783"/>
        <v>1.3</v>
      </c>
      <c r="V6350" s="93">
        <f t="shared" si="783"/>
        <v>3.8</v>
      </c>
      <c r="W6350" s="93" t="str">
        <f>if(or(B6350="CBU",B6350="CHIC",B6350="DXST",B6350="GCU",B6350="NMSU",B6350="PORT",B6350="SEA",B6350="TAR",B6350="UTRGV",B6350="UVU"),K6350,if(or(B6350="CAM",B6350="CHSO",B6350="GWEB",B6350="HAMP",B6350="HP",B6350="LONG",B6350="PRES",B6350="RAD",B6350="SCUP",B6350="UNCA",B6350="WIN",B6350="BELL",B6350="FGCU",B6350="JAX",B6350="KENN",B6350="LIB",B6350="LIP",B6350="STET",B6350="UNA",B6350="UNF",B6350="APP",B6350="ARST",B6350="CCAR",B6350="GAST",B6350="GASO",B6350="TROY",B6350="TXST",B6350="UALR",B6350="ULL",B6350="ULM",B6350="USA",B6350="UTA"),K6351,""))</f>
        <v/>
      </c>
    </row>
    <row r="6351" hidden="1">
      <c r="B6351" s="97" t="s">
        <v>32</v>
      </c>
      <c r="C6351" s="22">
        <v>3.8</v>
      </c>
      <c r="D6351" s="101">
        <v>0.643</v>
      </c>
      <c r="F6351" s="22"/>
      <c r="G6351" s="4">
        <v>-5.0</v>
      </c>
      <c r="H6351" s="5">
        <v>-220.0</v>
      </c>
      <c r="I6351" s="12">
        <f>if(H6351&lt;0,-H6351/(-H6351+100),100/(H6351+100))/(if(H6351&lt;0,-H6351/(-H6351+100),100/(H6351+100))+if(H6350&lt;0,-H6350/(-H6350+100),100/(H6350+100)))</f>
        <v>0.6581196581</v>
      </c>
      <c r="J6351" s="5">
        <v>71.0</v>
      </c>
      <c r="K6351" s="23" t="str">
        <f>IF(C6351&lt;&gt;"",IF(C6351+G6351&gt;0,C6351+G6351,""),IF(G6351-C6350&gt;0,G6351-C6350,""))</f>
        <v/>
      </c>
      <c r="L6351" s="15" t="str">
        <f>if(K6351&lt;&gt;"",if(J6350-J6351&lt;G6351,1,if(G6351=J6350-J6351,"Push",0)),"")</f>
        <v/>
      </c>
      <c r="M6351" s="93" t="str">
        <f t="shared" ref="M6351:V6351" si="784">IF($C6351&lt;&gt;"",IF($C6351+$G6351+M$5435&gt;0,$C6351+$G6351+M$5435,""),IF($G6351-$C6350+M$5435&gt;0,$G6351-$C6350+M$5435,""))</f>
        <v/>
      </c>
      <c r="N6351" s="93">
        <f t="shared" si="784"/>
        <v>3.7</v>
      </c>
      <c r="O6351" s="93" t="str">
        <f t="shared" si="784"/>
        <v/>
      </c>
      <c r="P6351" s="93">
        <f t="shared" si="784"/>
        <v>3.1</v>
      </c>
      <c r="Q6351" s="93">
        <f t="shared" si="784"/>
        <v>3</v>
      </c>
      <c r="R6351" s="93" t="str">
        <f t="shared" si="784"/>
        <v/>
      </c>
      <c r="S6351" s="93" t="str">
        <f t="shared" si="784"/>
        <v/>
      </c>
      <c r="T6351" s="93" t="str">
        <f t="shared" si="784"/>
        <v/>
      </c>
      <c r="U6351" s="93" t="str">
        <f t="shared" si="784"/>
        <v/>
      </c>
      <c r="V6351" s="93" t="str">
        <f t="shared" si="784"/>
        <v/>
      </c>
      <c r="W6351" s="93" t="str">
        <f>if(or(B6351="CBU",B6351="CHIC",B6351="DXST",B6351="GCU",B6351="NMSU",B6351="PORT",B6351="SEA",B6351="TAR",B6351="UTRGV",B6351="UVU"),K6351,if(or(B6351="CAM",B6351="CHSO",B6351="GWEB",B6351="HAMP",B6351="HP",B6351="LONG",B6351="PRES",B6351="RAD",B6351="SCUP",B6351="UNCA",B6351="WIN",B6351="BELL",B6351="FGCU",B6351="JAX",B6351="KENN",B6351="LIB",B6351="LIP",B6351="STET",B6351="UNA",B6351="UNF",B6351="APP",B6351="ARST",B6351="CCAR",B6351="GAST",B6351="GASO",B6351="TROY",B6351="TXST",B6351="UALR",B6351="ULL",B6351="ULM",B6351="USA",B6351="UTA"),K6350,""))</f>
        <v/>
      </c>
    </row>
    <row r="6352" hidden="1">
      <c r="A6352" s="79">
        <v>44241.0</v>
      </c>
      <c r="B6352" s="105" t="s">
        <v>45</v>
      </c>
      <c r="C6352" s="30"/>
      <c r="D6352" s="30"/>
      <c r="E6352" s="29">
        <v>69.8</v>
      </c>
      <c r="F6352" s="30"/>
      <c r="G6352" s="68"/>
      <c r="H6352" s="31"/>
      <c r="I6352" s="32"/>
      <c r="J6352" s="41">
        <v>57.0</v>
      </c>
      <c r="K6352" s="34"/>
      <c r="L6352" s="35"/>
    </row>
    <row r="6353" hidden="1">
      <c r="B6353" s="106" t="s">
        <v>435</v>
      </c>
      <c r="C6353" s="39">
        <v>1.2</v>
      </c>
      <c r="D6353" s="107">
        <v>0.546</v>
      </c>
      <c r="F6353" s="39"/>
      <c r="G6353" s="68"/>
      <c r="H6353" s="31"/>
      <c r="I6353" s="32"/>
      <c r="J6353" s="41">
        <v>72.0</v>
      </c>
      <c r="K6353" s="40"/>
      <c r="L6353" s="35"/>
    </row>
    <row r="6354" hidden="1">
      <c r="A6354" s="76">
        <v>44241.0</v>
      </c>
      <c r="B6354" s="102" t="s">
        <v>386</v>
      </c>
      <c r="C6354" s="11">
        <v>4.0</v>
      </c>
      <c r="D6354" s="103">
        <v>0.665</v>
      </c>
      <c r="E6354" s="10">
        <v>46.6</v>
      </c>
      <c r="F6354" s="11"/>
      <c r="G6354" s="4">
        <v>-3.5</v>
      </c>
      <c r="H6354" s="5">
        <v>-175.0</v>
      </c>
      <c r="I6354" s="12">
        <f>if(H6354&lt;0,-H6354/(-H6354+100),100/(H6354+100))/(if(H6354&lt;0,-H6354/(-H6354+100),100/(H6354+100))+if(H6355&lt;0,-H6355/(-H6355+100),100/(H6355+100)))</f>
        <v>0.6072831132</v>
      </c>
      <c r="J6354" s="5">
        <v>76.0</v>
      </c>
      <c r="K6354" s="14">
        <f>IF(C6354&lt;&gt;"",IF(C6354+G6354&gt;0,C6354+G6354,""),IF(G6354-C6355&gt;0,G6354-C6355,""))</f>
        <v>0.5</v>
      </c>
      <c r="L6354" s="15">
        <f>if(K6354&lt;&gt;"",if(J6355-J6354&lt;G6354,1,if(G6354=J6355-J6354,"Push",0)),"")</f>
        <v>1</v>
      </c>
      <c r="M6354" s="93">
        <f t="shared" ref="M6354:V6354" si="785">IF($C6354&lt;&gt;"",IF($C6354+$G6354-M$5435&gt;0,$C6354+$G6354-M$5435,""),IF($G6354-$C6355-M$5435&gt;0,$G6354-$C6355-M$5435,""))</f>
        <v>4</v>
      </c>
      <c r="N6354" s="93" t="str">
        <f t="shared" si="785"/>
        <v/>
      </c>
      <c r="O6354" s="93">
        <f t="shared" si="785"/>
        <v>4.9</v>
      </c>
      <c r="P6354" s="93" t="str">
        <f t="shared" si="785"/>
        <v/>
      </c>
      <c r="Q6354" s="93" t="str">
        <f t="shared" si="785"/>
        <v/>
      </c>
      <c r="R6354" s="93">
        <f t="shared" si="785"/>
        <v>1</v>
      </c>
      <c r="S6354" s="93">
        <f t="shared" si="785"/>
        <v>1.4</v>
      </c>
      <c r="T6354" s="93" t="str">
        <f t="shared" si="785"/>
        <v/>
      </c>
      <c r="U6354" s="93">
        <f t="shared" si="785"/>
        <v>0.6</v>
      </c>
      <c r="V6354" s="93">
        <f t="shared" si="785"/>
        <v>3.1</v>
      </c>
      <c r="W6354" s="93" t="str">
        <f>if(or(B6354="CBU",B6354="CHIC",B6354="DXST",B6354="GCU",B6354="NMSU",B6354="PORT",B6354="SEA",B6354="TAR",B6354="UTRGV",B6354="UVU"),K6354,if(or(B6354="CAM",B6354="CHSO",B6354="GWEB",B6354="HAMP",B6354="HP",B6354="LONG",B6354="PRES",B6354="RAD",B6354="SCUP",B6354="UNCA",B6354="WIN",B6354="BELL",B6354="FGCU",B6354="JAX",B6354="KENN",B6354="LIB",B6354="LIP",B6354="STET",B6354="UNA",B6354="UNF",B6354="APP",B6354="ARST",B6354="CCAR",B6354="GAST",B6354="GASO",B6354="TROY",B6354="TXST",B6354="UALR",B6354="ULL",B6354="ULM",B6354="USA",B6354="UTA"),K6355,""))</f>
        <v/>
      </c>
    </row>
    <row r="6355" hidden="1">
      <c r="B6355" s="97" t="s">
        <v>125</v>
      </c>
      <c r="C6355" s="22"/>
      <c r="D6355" s="22"/>
      <c r="F6355" s="22"/>
      <c r="G6355" s="4">
        <v>3.5</v>
      </c>
      <c r="H6355" s="5">
        <v>143.0</v>
      </c>
      <c r="I6355" s="12">
        <f>if(H6355&lt;0,-H6355/(-H6355+100),100/(H6355+100))/(if(H6355&lt;0,-H6355/(-H6355+100),100/(H6355+100))+if(H6354&lt;0,-H6354/(-H6354+100),100/(H6354+100)))</f>
        <v>0.3927168868</v>
      </c>
      <c r="J6355" s="5">
        <v>70.0</v>
      </c>
      <c r="K6355" s="23" t="str">
        <f>IF(C6355&lt;&gt;"",IF(C6355+G6355&gt;0,C6355+G6355,""),IF(G6355-C6354&gt;0,G6355-C6354,""))</f>
        <v/>
      </c>
      <c r="L6355" s="15" t="str">
        <f>if(K6355&lt;&gt;"",if(J6354-J6355&lt;G6355,1,if(G6355=J6354-J6355,"Push",0)),"")</f>
        <v/>
      </c>
      <c r="M6355" s="93" t="str">
        <f t="shared" ref="M6355:V6355" si="786">IF($C6355&lt;&gt;"",IF($C6355+$G6355+M$5435&gt;0,$C6355+$G6355+M$5435,""),IF($G6355-$C6354+M$5435&gt;0,$G6355-$C6354+M$5435,""))</f>
        <v/>
      </c>
      <c r="N6355" s="93">
        <f t="shared" si="786"/>
        <v>4.4</v>
      </c>
      <c r="O6355" s="93" t="str">
        <f t="shared" si="786"/>
        <v/>
      </c>
      <c r="P6355" s="93">
        <f t="shared" si="786"/>
        <v>3.8</v>
      </c>
      <c r="Q6355" s="93">
        <f t="shared" si="786"/>
        <v>3.7</v>
      </c>
      <c r="R6355" s="93" t="str">
        <f t="shared" si="786"/>
        <v/>
      </c>
      <c r="S6355" s="93" t="str">
        <f t="shared" si="786"/>
        <v/>
      </c>
      <c r="T6355" s="93">
        <f t="shared" si="786"/>
        <v>0.1</v>
      </c>
      <c r="U6355" s="93" t="str">
        <f t="shared" si="786"/>
        <v/>
      </c>
      <c r="V6355" s="93" t="str">
        <f t="shared" si="786"/>
        <v/>
      </c>
      <c r="W6355" s="93" t="str">
        <f>if(or(B6355="CBU",B6355="CHIC",B6355="DXST",B6355="GCU",B6355="NMSU",B6355="PORT",B6355="SEA",B6355="TAR",B6355="UTRGV",B6355="UVU"),K6355,if(or(B6355="CAM",B6355="CHSO",B6355="GWEB",B6355="HAMP",B6355="HP",B6355="LONG",B6355="PRES",B6355="RAD",B6355="SCUP",B6355="UNCA",B6355="WIN",B6355="BELL",B6355="FGCU",B6355="JAX",B6355="KENN",B6355="LIB",B6355="LIP",B6355="STET",B6355="UNA",B6355="UNF",B6355="APP",B6355="ARST",B6355="CCAR",B6355="GAST",B6355="GASO",B6355="TROY",B6355="TXST",B6355="UALR",B6355="ULL",B6355="ULM",B6355="USA",B6355="UTA"),K6354,""))</f>
        <v/>
      </c>
    </row>
    <row r="6356" hidden="1">
      <c r="A6356" s="79">
        <v>44241.0</v>
      </c>
      <c r="B6356" s="105" t="s">
        <v>89</v>
      </c>
      <c r="C6356" s="30"/>
      <c r="D6356" s="30"/>
      <c r="E6356" s="29">
        <v>46.3</v>
      </c>
      <c r="F6356" s="30"/>
      <c r="G6356" s="68"/>
      <c r="H6356" s="31"/>
      <c r="I6356" s="32"/>
      <c r="J6356" s="41">
        <v>49.0</v>
      </c>
      <c r="K6356" s="34"/>
      <c r="L6356" s="35"/>
    </row>
    <row r="6357" hidden="1">
      <c r="B6357" s="106" t="s">
        <v>336</v>
      </c>
      <c r="C6357" s="39">
        <v>1.3</v>
      </c>
      <c r="D6357" s="107">
        <v>0.55</v>
      </c>
      <c r="F6357" s="39"/>
      <c r="G6357" s="68"/>
      <c r="H6357" s="31"/>
      <c r="I6357" s="32"/>
      <c r="J6357" s="41">
        <v>59.0</v>
      </c>
      <c r="K6357" s="40"/>
      <c r="L6357" s="35"/>
    </row>
    <row r="6358" hidden="1">
      <c r="A6358" s="76">
        <v>44241.0</v>
      </c>
      <c r="B6358" s="102" t="s">
        <v>29</v>
      </c>
      <c r="C6358" s="11">
        <v>1.7</v>
      </c>
      <c r="D6358" s="103">
        <v>0.561</v>
      </c>
      <c r="E6358" s="10">
        <v>67.9</v>
      </c>
      <c r="F6358" s="11"/>
      <c r="G6358" s="4">
        <v>-3.0</v>
      </c>
      <c r="H6358" s="5">
        <v>-157.0</v>
      </c>
      <c r="I6358" s="12">
        <f>if(H6358&lt;0,-H6358/(-H6358+100),100/(H6358+100))/(if(H6358&lt;0,-H6358/(-H6358+100),100/(H6358+100))+if(H6359&lt;0,-H6359/(-H6359+100),100/(H6359+100)))</f>
        <v>0.5842096748</v>
      </c>
      <c r="J6358" s="5">
        <v>95.0</v>
      </c>
      <c r="K6358" s="14" t="str">
        <f>IF(C6358&lt;&gt;"",IF(C6358+G6358&gt;0,C6358+G6358,""),IF(G6358-C6359&gt;0,G6358-C6359,""))</f>
        <v/>
      </c>
      <c r="L6358" s="15" t="str">
        <f>if(K6358&lt;&gt;"",if(J6359-J6358&lt;G6358,1,if(G6358=J6359-J6358,"Push",0)),"")</f>
        <v/>
      </c>
      <c r="M6358" s="93">
        <f t="shared" ref="M6358:V6358" si="787">IF($C6358&lt;&gt;"",IF($C6358+$G6358-M$5435&gt;0,$C6358+$G6358-M$5435,""),IF($G6358-$C6359-M$5435&gt;0,$G6358-$C6359-M$5435,""))</f>
        <v>2.2</v>
      </c>
      <c r="N6358" s="93" t="str">
        <f t="shared" si="787"/>
        <v/>
      </c>
      <c r="O6358" s="93">
        <f t="shared" si="787"/>
        <v>3.1</v>
      </c>
      <c r="P6358" s="93" t="str">
        <f t="shared" si="787"/>
        <v/>
      </c>
      <c r="Q6358" s="93" t="str">
        <f t="shared" si="787"/>
        <v/>
      </c>
      <c r="R6358" s="93" t="str">
        <f t="shared" si="787"/>
        <v/>
      </c>
      <c r="S6358" s="93" t="str">
        <f t="shared" si="787"/>
        <v/>
      </c>
      <c r="T6358" s="93" t="str">
        <f t="shared" si="787"/>
        <v/>
      </c>
      <c r="U6358" s="93" t="str">
        <f t="shared" si="787"/>
        <v/>
      </c>
      <c r="V6358" s="93">
        <f t="shared" si="787"/>
        <v>1.3</v>
      </c>
      <c r="W6358" s="93" t="str">
        <f>if(or(B6358="CBU",B6358="CHIC",B6358="DXST",B6358="GCU",B6358="NMSU",B6358="PORT",B6358="SEA",B6358="TAR",B6358="UTRGV",B6358="UVU"),K6358,if(or(B6358="CAM",B6358="CHSO",B6358="GWEB",B6358="HAMP",B6358="HP",B6358="LONG",B6358="PRES",B6358="RAD",B6358="SCUP",B6358="UNCA",B6358="WIN",B6358="BELL",B6358="FGCU",B6358="JAX",B6358="KENN",B6358="LIB",B6358="LIP",B6358="STET",B6358="UNA",B6358="UNF",B6358="APP",B6358="ARST",B6358="CCAR",B6358="GAST",B6358="GASO",B6358="TROY",B6358="TXST",B6358="UALR",B6358="ULL",B6358="ULM",B6358="USA",B6358="UTA"),K6359,""))</f>
        <v/>
      </c>
    </row>
    <row r="6359" hidden="1">
      <c r="B6359" s="97" t="s">
        <v>81</v>
      </c>
      <c r="C6359" s="22"/>
      <c r="D6359" s="22"/>
      <c r="F6359" s="22"/>
      <c r="G6359" s="4">
        <v>3.0</v>
      </c>
      <c r="H6359" s="5">
        <v>130.0</v>
      </c>
      <c r="I6359" s="12">
        <f>if(H6359&lt;0,-H6359/(-H6359+100),100/(H6359+100))/(if(H6359&lt;0,-H6359/(-H6359+100),100/(H6359+100))+if(H6358&lt;0,-H6358/(-H6358+100),100/(H6358+100)))</f>
        <v>0.4157903252</v>
      </c>
      <c r="J6359" s="5">
        <v>80.0</v>
      </c>
      <c r="K6359" s="23">
        <f>IF(C6359&lt;&gt;"",IF(C6359+G6359&gt;0,C6359+G6359,""),IF(G6359-C6358&gt;0,G6359-C6358,""))</f>
        <v>1.3</v>
      </c>
      <c r="L6359" s="15">
        <f>if(K6359&lt;&gt;"",if(J6358-J6359&lt;G6359,1,if(G6359=J6358-J6359,"Push",0)),"")</f>
        <v>0</v>
      </c>
      <c r="M6359" s="93" t="str">
        <f t="shared" ref="M6359:V6359" si="788">IF($C6359&lt;&gt;"",IF($C6359+$G6359+M$5435&gt;0,$C6359+$G6359+M$5435,""),IF($G6359-$C6358+M$5435&gt;0,$G6359-$C6358+M$5435,""))</f>
        <v/>
      </c>
      <c r="N6359" s="93">
        <f t="shared" si="788"/>
        <v>6.2</v>
      </c>
      <c r="O6359" s="93" t="str">
        <f t="shared" si="788"/>
        <v/>
      </c>
      <c r="P6359" s="93">
        <f t="shared" si="788"/>
        <v>5.6</v>
      </c>
      <c r="Q6359" s="93">
        <f t="shared" si="788"/>
        <v>5.5</v>
      </c>
      <c r="R6359" s="93">
        <f t="shared" si="788"/>
        <v>0.8</v>
      </c>
      <c r="S6359" s="93">
        <f t="shared" si="788"/>
        <v>0.4</v>
      </c>
      <c r="T6359" s="93">
        <f t="shared" si="788"/>
        <v>1.9</v>
      </c>
      <c r="U6359" s="93">
        <f t="shared" si="788"/>
        <v>1.2</v>
      </c>
      <c r="V6359" s="93" t="str">
        <f t="shared" si="788"/>
        <v/>
      </c>
      <c r="W6359" s="93" t="str">
        <f>if(or(B6359="CBU",B6359="CHIC",B6359="DXST",B6359="GCU",B6359="NMSU",B6359="PORT",B6359="SEA",B6359="TAR",B6359="UTRGV",B6359="UVU"),K6359,if(or(B6359="CAM",B6359="CHSO",B6359="GWEB",B6359="HAMP",B6359="HP",B6359="LONG",B6359="PRES",B6359="RAD",B6359="SCUP",B6359="UNCA",B6359="WIN",B6359="BELL",B6359="FGCU",B6359="JAX",B6359="KENN",B6359="LIB",B6359="LIP",B6359="STET",B6359="UNA",B6359="UNF",B6359="APP",B6359="ARST",B6359="CCAR",B6359="GAST",B6359="GASO",B6359="TROY",B6359="TXST",B6359="UALR",B6359="ULL",B6359="ULM",B6359="USA",B6359="UTA"),K6358,""))</f>
        <v/>
      </c>
    </row>
    <row r="6360" hidden="1">
      <c r="A6360" s="76">
        <v>44241.0</v>
      </c>
      <c r="B6360" s="102" t="s">
        <v>466</v>
      </c>
      <c r="C6360" s="11"/>
      <c r="D6360" s="11"/>
      <c r="E6360" s="10">
        <v>53.9</v>
      </c>
      <c r="F6360" s="11"/>
      <c r="G6360" s="4">
        <v>2.5</v>
      </c>
      <c r="H6360" s="5">
        <v>120.0</v>
      </c>
      <c r="I6360" s="12">
        <f>if(H6360&lt;0,-H6360/(-H6360+100),100/(H6360+100))/(if(H6360&lt;0,-H6360/(-H6360+100),100/(H6360+100))+if(H6361&lt;0,-H6361/(-H6361+100),100/(H6361+100)))</f>
        <v>0.4357962697</v>
      </c>
      <c r="J6360" s="5">
        <v>69.0</v>
      </c>
      <c r="K6360" s="14">
        <f>IF(C6360&lt;&gt;"",IF(C6360+G6360&gt;0,C6360+G6360,""),IF(G6360-C6361&gt;0,G6360-C6361,""))</f>
        <v>2.2</v>
      </c>
      <c r="L6360" s="15">
        <f>if(K6360&lt;&gt;"",if(J6361-J6360&lt;G6360,1,if(G6360=J6361-J6360,"Push",0)),"")</f>
        <v>0</v>
      </c>
      <c r="M6360" s="93">
        <f t="shared" ref="M6360:V6360" si="789">IF($C6360&lt;&gt;"",IF($C6360+$G6360-M$5435&gt;0,$C6360+$G6360-M$5435,""),IF($G6360-$C6361-M$5435&gt;0,$G6360-$C6361-M$5435,""))</f>
        <v>5.7</v>
      </c>
      <c r="N6360" s="93" t="str">
        <f t="shared" si="789"/>
        <v/>
      </c>
      <c r="O6360" s="93">
        <f t="shared" si="789"/>
        <v>6.6</v>
      </c>
      <c r="P6360" s="93" t="str">
        <f t="shared" si="789"/>
        <v/>
      </c>
      <c r="Q6360" s="93" t="str">
        <f t="shared" si="789"/>
        <v/>
      </c>
      <c r="R6360" s="93">
        <f t="shared" si="789"/>
        <v>2.7</v>
      </c>
      <c r="S6360" s="93">
        <f t="shared" si="789"/>
        <v>3.1</v>
      </c>
      <c r="T6360" s="93">
        <f t="shared" si="789"/>
        <v>1.6</v>
      </c>
      <c r="U6360" s="93">
        <f t="shared" si="789"/>
        <v>2.3</v>
      </c>
      <c r="V6360" s="93">
        <f t="shared" si="789"/>
        <v>4.8</v>
      </c>
      <c r="W6360" s="93" t="str">
        <f>if(or(B6360="CBU",B6360="CHIC",B6360="DXST",B6360="GCU",B6360="NMSU",B6360="PORT",B6360="SEA",B6360="TAR",B6360="UTRGV",B6360="UVU"),K6360,if(or(B6360="CAM",B6360="CHSO",B6360="GWEB",B6360="HAMP",B6360="HP",B6360="LONG",B6360="PRES",B6360="RAD",B6360="SCUP",B6360="UNCA",B6360="WIN",B6360="BELL",B6360="FGCU",B6360="JAX",B6360="KENN",B6360="LIB",B6360="LIP",B6360="STET",B6360="UNA",B6360="UNF",B6360="APP",B6360="ARST",B6360="CCAR",B6360="GAST",B6360="GASO",B6360="TROY",B6360="TXST",B6360="UALR",B6360="ULL",B6360="ULM",B6360="USA",B6360="UTA"),K6361,""))</f>
        <v/>
      </c>
    </row>
    <row r="6361" hidden="1">
      <c r="B6361" s="97" t="s">
        <v>482</v>
      </c>
      <c r="C6361" s="22">
        <v>0.3</v>
      </c>
      <c r="D6361" s="101">
        <v>0.51</v>
      </c>
      <c r="F6361" s="22"/>
      <c r="G6361" s="4">
        <v>-2.5</v>
      </c>
      <c r="H6361" s="5">
        <v>-143.0</v>
      </c>
      <c r="I6361" s="12">
        <f>if(H6361&lt;0,-H6361/(-H6361+100),100/(H6361+100))/(if(H6361&lt;0,-H6361/(-H6361+100),100/(H6361+100))+if(H6360&lt;0,-H6360/(-H6360+100),100/(H6360+100)))</f>
        <v>0.5642037303</v>
      </c>
      <c r="J6361" s="5">
        <v>88.0</v>
      </c>
      <c r="K6361" s="23" t="str">
        <f>IF(C6361&lt;&gt;"",IF(C6361+G6361&gt;0,C6361+G6361,""),IF(G6361-C6360&gt;0,G6361-C6360,""))</f>
        <v/>
      </c>
      <c r="L6361" s="15" t="str">
        <f>if(K6361&lt;&gt;"",if(J6360-J6361&lt;G6361,1,if(G6361=J6360-J6361,"Push",0)),"")</f>
        <v/>
      </c>
      <c r="M6361" s="93" t="str">
        <f t="shared" ref="M6361:V6361" si="790">IF($C6361&lt;&gt;"",IF($C6361+$G6361+M$5435&gt;0,$C6361+$G6361+M$5435,""),IF($G6361-$C6360+M$5435&gt;0,$G6361-$C6360+M$5435,""))</f>
        <v/>
      </c>
      <c r="N6361" s="93">
        <f t="shared" si="790"/>
        <v>2.7</v>
      </c>
      <c r="O6361" s="93" t="str">
        <f t="shared" si="790"/>
        <v/>
      </c>
      <c r="P6361" s="93">
        <f t="shared" si="790"/>
        <v>2.1</v>
      </c>
      <c r="Q6361" s="93">
        <f t="shared" si="790"/>
        <v>2</v>
      </c>
      <c r="R6361" s="93" t="str">
        <f t="shared" si="790"/>
        <v/>
      </c>
      <c r="S6361" s="93" t="str">
        <f t="shared" si="790"/>
        <v/>
      </c>
      <c r="T6361" s="93" t="str">
        <f t="shared" si="790"/>
        <v/>
      </c>
      <c r="U6361" s="93" t="str">
        <f t="shared" si="790"/>
        <v/>
      </c>
      <c r="V6361" s="93" t="str">
        <f t="shared" si="790"/>
        <v/>
      </c>
      <c r="W6361" s="93" t="str">
        <f>if(or(B6361="CBU",B6361="CHIC",B6361="DXST",B6361="GCU",B6361="NMSU",B6361="PORT",B6361="SEA",B6361="TAR",B6361="UTRGV",B6361="UVU"),K6361,if(or(B6361="CAM",B6361="CHSO",B6361="GWEB",B6361="HAMP",B6361="HP",B6361="LONG",B6361="PRES",B6361="RAD",B6361="SCUP",B6361="UNCA",B6361="WIN",B6361="BELL",B6361="FGCU",B6361="JAX",B6361="KENN",B6361="LIB",B6361="LIP",B6361="STET",B6361="UNA",B6361="UNF",B6361="APP",B6361="ARST",B6361="CCAR",B6361="GAST",B6361="GASO",B6361="TROY",B6361="TXST",B6361="UALR",B6361="ULL",B6361="ULM",B6361="USA",B6361="UTA"),K6360,""))</f>
        <v/>
      </c>
    </row>
    <row r="6362" hidden="1">
      <c r="A6362" s="76">
        <v>44241.0</v>
      </c>
      <c r="B6362" s="102" t="s">
        <v>471</v>
      </c>
      <c r="C6362" s="11"/>
      <c r="D6362" s="11"/>
      <c r="E6362" s="10">
        <v>33.9</v>
      </c>
      <c r="F6362" s="11"/>
      <c r="G6362" s="4">
        <v>8.0</v>
      </c>
      <c r="H6362" s="5">
        <v>300.0</v>
      </c>
      <c r="I6362" s="12">
        <f>if(H6362&lt;0,-H6362/(-H6362+100),100/(H6362+100))/(if(H6362&lt;0,-H6362/(-H6362+100),100/(H6362+100))+if(H6363&lt;0,-H6363/(-H6363+100),100/(H6363+100)))</f>
        <v>0.2395061728</v>
      </c>
      <c r="J6362" s="5">
        <v>68.0</v>
      </c>
      <c r="K6362" s="14">
        <f>IF(C6362&lt;&gt;"",IF(C6362+G6362&gt;0,C6362+G6362,""),IF(G6362-C6363&gt;0,G6362-C6363,""))</f>
        <v>2.6</v>
      </c>
      <c r="L6362" s="15">
        <f>if(K6362&lt;&gt;"",if(J6363-J6362&lt;G6362,1,if(G6362=J6363-J6362,"Push",0)),"")</f>
        <v>0</v>
      </c>
      <c r="M6362" s="93">
        <f t="shared" ref="M6362:V6362" si="791">IF($C6362&lt;&gt;"",IF($C6362+$G6362-M$5435&gt;0,$C6362+$G6362-M$5435,""),IF($G6362-$C6363-M$5435&gt;0,$G6362-$C6363-M$5435,""))</f>
        <v>6.1</v>
      </c>
      <c r="N6362" s="93" t="str">
        <f t="shared" si="791"/>
        <v/>
      </c>
      <c r="O6362" s="93">
        <f t="shared" si="791"/>
        <v>7</v>
      </c>
      <c r="P6362" s="93" t="str">
        <f t="shared" si="791"/>
        <v/>
      </c>
      <c r="Q6362" s="93" t="str">
        <f t="shared" si="791"/>
        <v/>
      </c>
      <c r="R6362" s="93">
        <f t="shared" si="791"/>
        <v>3.1</v>
      </c>
      <c r="S6362" s="93">
        <f t="shared" si="791"/>
        <v>3.5</v>
      </c>
      <c r="T6362" s="93">
        <f t="shared" si="791"/>
        <v>2</v>
      </c>
      <c r="U6362" s="93">
        <f t="shared" si="791"/>
        <v>2.7</v>
      </c>
      <c r="V6362" s="93">
        <f t="shared" si="791"/>
        <v>5.2</v>
      </c>
      <c r="W6362" s="93" t="str">
        <f>if(or(B6362="CBU",B6362="CHIC",B6362="DXST",B6362="GCU",B6362="NMSU",B6362="PORT",B6362="SEA",B6362="TAR",B6362="UTRGV",B6362="UVU"),K6362,if(or(B6362="CAM",B6362="CHSO",B6362="GWEB",B6362="HAMP",B6362="HP",B6362="LONG",B6362="PRES",B6362="RAD",B6362="SCUP",B6362="UNCA",B6362="WIN",B6362="BELL",B6362="FGCU",B6362="JAX",B6362="KENN",B6362="LIB",B6362="LIP",B6362="STET",B6362="UNA",B6362="UNF",B6362="APP",B6362="ARST",B6362="CCAR",B6362="GAST",B6362="GASO",B6362="TROY",B6362="TXST",B6362="UALR",B6362="ULL",B6362="ULM",B6362="USA",B6362="UTA"),K6363,""))</f>
        <v/>
      </c>
    </row>
    <row r="6363" hidden="1">
      <c r="B6363" s="97" t="s">
        <v>470</v>
      </c>
      <c r="C6363" s="22">
        <v>5.4</v>
      </c>
      <c r="D6363" s="101">
        <v>0.698</v>
      </c>
      <c r="F6363" s="22"/>
      <c r="G6363" s="4">
        <v>-8.0</v>
      </c>
      <c r="H6363" s="5">
        <v>-385.0</v>
      </c>
      <c r="I6363" s="12">
        <f>if(H6363&lt;0,-H6363/(-H6363+100),100/(H6363+100))/(if(H6363&lt;0,-H6363/(-H6363+100),100/(H6363+100))+if(H6362&lt;0,-H6362/(-H6362+100),100/(H6362+100)))</f>
        <v>0.7604938272</v>
      </c>
      <c r="J6363" s="5">
        <v>86.0</v>
      </c>
      <c r="K6363" s="23" t="str">
        <f>IF(C6363&lt;&gt;"",IF(C6363+G6363&gt;0,C6363+G6363,""),IF(G6363-C6362&gt;0,G6363-C6362,""))</f>
        <v/>
      </c>
      <c r="L6363" s="15" t="str">
        <f>if(K6363&lt;&gt;"",if(J6362-J6363&lt;G6363,1,if(G6363=J6362-J6363,"Push",0)),"")</f>
        <v/>
      </c>
      <c r="M6363" s="93" t="str">
        <f t="shared" ref="M6363:V6363" si="792">IF($C6363&lt;&gt;"",IF($C6363+$G6363+M$5435&gt;0,$C6363+$G6363+M$5435,""),IF($G6363-$C6362+M$5435&gt;0,$G6363-$C6362+M$5435,""))</f>
        <v/>
      </c>
      <c r="N6363" s="93">
        <f t="shared" si="792"/>
        <v>2.3</v>
      </c>
      <c r="O6363" s="93" t="str">
        <f t="shared" si="792"/>
        <v/>
      </c>
      <c r="P6363" s="93">
        <f t="shared" si="792"/>
        <v>1.7</v>
      </c>
      <c r="Q6363" s="93">
        <f t="shared" si="792"/>
        <v>1.6</v>
      </c>
      <c r="R6363" s="93" t="str">
        <f t="shared" si="792"/>
        <v/>
      </c>
      <c r="S6363" s="93" t="str">
        <f t="shared" si="792"/>
        <v/>
      </c>
      <c r="T6363" s="93" t="str">
        <f t="shared" si="792"/>
        <v/>
      </c>
      <c r="U6363" s="93" t="str">
        <f t="shared" si="792"/>
        <v/>
      </c>
      <c r="V6363" s="93" t="str">
        <f t="shared" si="792"/>
        <v/>
      </c>
      <c r="W6363" s="93" t="str">
        <f>if(or(B6363="CBU",B6363="CHIC",B6363="DXST",B6363="GCU",B6363="NMSU",B6363="PORT",B6363="SEA",B6363="TAR",B6363="UTRGV",B6363="UVU"),K6363,if(or(B6363="CAM",B6363="CHSO",B6363="GWEB",B6363="HAMP",B6363="HP",B6363="LONG",B6363="PRES",B6363="RAD",B6363="SCUP",B6363="UNCA",B6363="WIN",B6363="BELL",B6363="FGCU",B6363="JAX",B6363="KENN",B6363="LIB",B6363="LIP",B6363="STET",B6363="UNA",B6363="UNF",B6363="APP",B6363="ARST",B6363="CCAR",B6363="GAST",B6363="GASO",B6363="TROY",B6363="TXST",B6363="UALR",B6363="ULL",B6363="ULM",B6363="USA",B6363="UTA"),K6362,""))</f>
        <v/>
      </c>
    </row>
    <row r="6364" hidden="1">
      <c r="A6364" s="76">
        <v>44241.0</v>
      </c>
      <c r="B6364" s="102" t="s">
        <v>85</v>
      </c>
      <c r="C6364" s="11"/>
      <c r="D6364" s="11"/>
      <c r="E6364" s="10">
        <v>33.7</v>
      </c>
      <c r="F6364" s="11"/>
      <c r="G6364" s="4">
        <v>10.5</v>
      </c>
      <c r="H6364" s="5">
        <v>480.0</v>
      </c>
      <c r="I6364" s="12">
        <f>if(H6364&lt;0,-H6364/(-H6364+100),100/(H6364+100))/(if(H6364&lt;0,-H6364/(-H6364+100),100/(H6364+100))+if(H6365&lt;0,-H6365/(-H6365+100),100/(H6365+100)))</f>
        <v>0.164248287</v>
      </c>
      <c r="J6364" s="5">
        <v>49.0</v>
      </c>
      <c r="K6364" s="14">
        <f>IF(C6364&lt;&gt;"",IF(C6364+G6364&gt;0,C6364+G6364,""),IF(G6364-C6365&gt;0,G6364-C6365,""))</f>
        <v>0.7</v>
      </c>
      <c r="L6364" s="15">
        <f>if(K6364&lt;&gt;"",if(J6365-J6364&lt;G6364,1,if(G6364=J6365-J6364,"Push",0)),"")</f>
        <v>0</v>
      </c>
      <c r="M6364" s="93">
        <f t="shared" ref="M6364:V6364" si="793">IF($C6364&lt;&gt;"",IF($C6364+$G6364-M$5435&gt;0,$C6364+$G6364-M$5435,""),IF($G6364-$C6365-M$5435&gt;0,$G6364-$C6365-M$5435,""))</f>
        <v>4.2</v>
      </c>
      <c r="N6364" s="93" t="str">
        <f t="shared" si="793"/>
        <v/>
      </c>
      <c r="O6364" s="93">
        <f t="shared" si="793"/>
        <v>5.1</v>
      </c>
      <c r="P6364" s="93" t="str">
        <f t="shared" si="793"/>
        <v/>
      </c>
      <c r="Q6364" s="93" t="str">
        <f t="shared" si="793"/>
        <v/>
      </c>
      <c r="R6364" s="93">
        <f t="shared" si="793"/>
        <v>1.2</v>
      </c>
      <c r="S6364" s="93">
        <f t="shared" si="793"/>
        <v>1.6</v>
      </c>
      <c r="T6364" s="93">
        <f t="shared" si="793"/>
        <v>0.1</v>
      </c>
      <c r="U6364" s="93">
        <f t="shared" si="793"/>
        <v>0.8</v>
      </c>
      <c r="V6364" s="93">
        <f t="shared" si="793"/>
        <v>3.3</v>
      </c>
      <c r="W6364" s="93" t="str">
        <f>if(or(B6364="CBU",B6364="CHIC",B6364="DXST",B6364="GCU",B6364="NMSU",B6364="PORT",B6364="SEA",B6364="TAR",B6364="UTRGV",B6364="UVU"),K6364,if(or(B6364="CAM",B6364="CHSO",B6364="GWEB",B6364="HAMP",B6364="HP",B6364="LONG",B6364="PRES",B6364="RAD",B6364="SCUP",B6364="UNCA",B6364="WIN",B6364="BELL",B6364="FGCU",B6364="JAX",B6364="KENN",B6364="LIB",B6364="LIP",B6364="STET",B6364="UNA",B6364="UNF",B6364="APP",B6364="ARST",B6364="CCAR",B6364="GAST",B6364="GASO",B6364="TROY",B6364="TXST",B6364="UALR",B6364="ULL",B6364="ULM",B6364="USA",B6364="UTA"),K6365,""))</f>
        <v/>
      </c>
    </row>
    <row r="6365" hidden="1">
      <c r="B6365" s="97" t="s">
        <v>127</v>
      </c>
      <c r="C6365" s="22">
        <v>9.8</v>
      </c>
      <c r="D6365" s="101">
        <v>0.829</v>
      </c>
      <c r="F6365" s="22"/>
      <c r="G6365" s="4">
        <v>-10.5</v>
      </c>
      <c r="H6365" s="5">
        <v>-715.0</v>
      </c>
      <c r="I6365" s="12">
        <f>if(H6365&lt;0,-H6365/(-H6365+100),100/(H6365+100))/(if(H6365&lt;0,-H6365/(-H6365+100),100/(H6365+100))+if(H6364&lt;0,-H6364/(-H6364+100),100/(H6364+100)))</f>
        <v>0.835751713</v>
      </c>
      <c r="J6365" s="5">
        <v>66.0</v>
      </c>
      <c r="K6365" s="23" t="str">
        <f>IF(C6365&lt;&gt;"",IF(C6365+G6365&gt;0,C6365+G6365,""),IF(G6365-C6364&gt;0,G6365-C6364,""))</f>
        <v/>
      </c>
      <c r="L6365" s="15" t="str">
        <f>if(K6365&lt;&gt;"",if(J6364-J6365&lt;G6365,1,if(G6365=J6364-J6365,"Push",0)),"")</f>
        <v/>
      </c>
      <c r="M6365" s="93" t="str">
        <f t="shared" ref="M6365:V6365" si="794">IF($C6365&lt;&gt;"",IF($C6365+$G6365+M$5435&gt;0,$C6365+$G6365+M$5435,""),IF($G6365-$C6364+M$5435&gt;0,$G6365-$C6364+M$5435,""))</f>
        <v/>
      </c>
      <c r="N6365" s="93">
        <f t="shared" si="794"/>
        <v>4.2</v>
      </c>
      <c r="O6365" s="93" t="str">
        <f t="shared" si="794"/>
        <v/>
      </c>
      <c r="P6365" s="93">
        <f t="shared" si="794"/>
        <v>3.6</v>
      </c>
      <c r="Q6365" s="93">
        <f t="shared" si="794"/>
        <v>3.5</v>
      </c>
      <c r="R6365" s="93" t="str">
        <f t="shared" si="794"/>
        <v/>
      </c>
      <c r="S6365" s="93" t="str">
        <f t="shared" si="794"/>
        <v/>
      </c>
      <c r="T6365" s="93" t="str">
        <f t="shared" si="794"/>
        <v/>
      </c>
      <c r="U6365" s="93" t="str">
        <f t="shared" si="794"/>
        <v/>
      </c>
      <c r="V6365" s="93" t="str">
        <f t="shared" si="794"/>
        <v/>
      </c>
      <c r="W6365" s="93" t="str">
        <f>if(or(B6365="CBU",B6365="CHIC",B6365="DXST",B6365="GCU",B6365="NMSU",B6365="PORT",B6365="SEA",B6365="TAR",B6365="UTRGV",B6365="UVU"),K6365,if(or(B6365="CAM",B6365="CHSO",B6365="GWEB",B6365="HAMP",B6365="HP",B6365="LONG",B6365="PRES",B6365="RAD",B6365="SCUP",B6365="UNCA",B6365="WIN",B6365="BELL",B6365="FGCU",B6365="JAX",B6365="KENN",B6365="LIB",B6365="LIP",B6365="STET",B6365="UNA",B6365="UNF",B6365="APP",B6365="ARST",B6365="CCAR",B6365="GAST",B6365="GASO",B6365="TROY",B6365="TXST",B6365="UALR",B6365="ULL",B6365="ULM",B6365="USA",B6365="UTA"),K6364,""))</f>
        <v/>
      </c>
    </row>
    <row r="6366" hidden="1">
      <c r="A6366" s="76">
        <v>44241.0</v>
      </c>
      <c r="B6366" s="102" t="s">
        <v>301</v>
      </c>
      <c r="C6366" s="11"/>
      <c r="D6366" s="11"/>
      <c r="E6366" s="10">
        <v>66.4</v>
      </c>
      <c r="F6366" s="11"/>
      <c r="G6366" s="4">
        <v>7.0</v>
      </c>
      <c r="H6366" s="5">
        <v>255.0</v>
      </c>
      <c r="I6366" s="12">
        <f>if(H6366&lt;0,-H6366/(-H6366+100),100/(H6366+100))/(if(H6366&lt;0,-H6366/(-H6366+100),100/(H6366+100))+if(H6367&lt;0,-H6367/(-H6367+100),100/(H6367+100)))</f>
        <v>0.2706668841</v>
      </c>
      <c r="J6366" s="5">
        <v>61.0</v>
      </c>
      <c r="K6366" s="14" t="str">
        <f>IF(C6366&lt;&gt;"",IF(C6366+G6366&gt;0,C6366+G6366,""),IF(G6366-C6367&gt;0,G6366-C6367,""))</f>
        <v/>
      </c>
      <c r="L6366" s="15" t="str">
        <f>if(K6366&lt;&gt;"",if(J6367-J6366&lt;G6366,1,if(G6366=J6367-J6366,"Push",0)),"")</f>
        <v/>
      </c>
      <c r="M6366" s="93">
        <f t="shared" ref="M6366:V6366" si="795">IF($C6366&lt;&gt;"",IF($C6366+$G6366-M$5435&gt;0,$C6366+$G6366-M$5435,""),IF($G6366-$C6367-M$5435&gt;0,$G6366-$C6367-M$5435,""))</f>
        <v>1</v>
      </c>
      <c r="N6366" s="93" t="str">
        <f t="shared" si="795"/>
        <v/>
      </c>
      <c r="O6366" s="93">
        <f t="shared" si="795"/>
        <v>1.9</v>
      </c>
      <c r="P6366" s="93" t="str">
        <f t="shared" si="795"/>
        <v/>
      </c>
      <c r="Q6366" s="93" t="str">
        <f t="shared" si="795"/>
        <v/>
      </c>
      <c r="R6366" s="93" t="str">
        <f t="shared" si="795"/>
        <v/>
      </c>
      <c r="S6366" s="93" t="str">
        <f t="shared" si="795"/>
        <v/>
      </c>
      <c r="T6366" s="93" t="str">
        <f t="shared" si="795"/>
        <v/>
      </c>
      <c r="U6366" s="93" t="str">
        <f t="shared" si="795"/>
        <v/>
      </c>
      <c r="V6366" s="93">
        <f t="shared" si="795"/>
        <v>0.1</v>
      </c>
      <c r="W6366" s="93" t="str">
        <f>if(or(B6366="CBU",B6366="CHIC",B6366="DXST",B6366="GCU",B6366="NMSU",B6366="PORT",B6366="SEA",B6366="TAR",B6366="UTRGV",B6366="UVU"),K6366,if(or(B6366="CAM",B6366="CHSO",B6366="GWEB",B6366="HAMP",B6366="HP",B6366="LONG",B6366="PRES",B6366="RAD",B6366="SCUP",B6366="UNCA",B6366="WIN",B6366="BELL",B6366="FGCU",B6366="JAX",B6366="KENN",B6366="LIB",B6366="LIP",B6366="STET",B6366="UNA",B6366="UNF",B6366="APP",B6366="ARST",B6366="CCAR",B6366="GAST",B6366="GASO",B6366="TROY",B6366="TXST",B6366="UALR",B6366="ULL",B6366="ULM",B6366="USA",B6366="UTA"),K6367,""))</f>
        <v/>
      </c>
    </row>
    <row r="6367" hidden="1">
      <c r="B6367" s="97" t="s">
        <v>272</v>
      </c>
      <c r="C6367" s="22">
        <v>9.5</v>
      </c>
      <c r="D6367" s="101">
        <v>0.82</v>
      </c>
      <c r="F6367" s="22"/>
      <c r="G6367" s="4">
        <v>-7.0</v>
      </c>
      <c r="H6367" s="5">
        <v>-315.0</v>
      </c>
      <c r="I6367" s="12">
        <f>if(H6367&lt;0,-H6367/(-H6367+100),100/(H6367+100))/(if(H6367&lt;0,-H6367/(-H6367+100),100/(H6367+100))+if(H6366&lt;0,-H6366/(-H6366+100),100/(H6366+100)))</f>
        <v>0.7293331159</v>
      </c>
      <c r="J6367" s="5">
        <v>71.0</v>
      </c>
      <c r="K6367" s="23">
        <f>IF(C6367&lt;&gt;"",IF(C6367+G6367&gt;0,C6367+G6367,""),IF(G6367-C6366&gt;0,G6367-C6366,""))</f>
        <v>2.5</v>
      </c>
      <c r="L6367" s="15">
        <f>if(K6367&lt;&gt;"",if(J6366-J6367&lt;G6367,1,if(G6367=J6366-J6367,"Push",0)),"")</f>
        <v>1</v>
      </c>
      <c r="M6367" s="93" t="str">
        <f t="shared" ref="M6367:V6367" si="796">IF($C6367&lt;&gt;"",IF($C6367+$G6367+M$5435&gt;0,$C6367+$G6367+M$5435,""),IF($G6367-$C6366+M$5435&gt;0,$G6367-$C6366+M$5435,""))</f>
        <v/>
      </c>
      <c r="N6367" s="93">
        <f t="shared" si="796"/>
        <v>7.4</v>
      </c>
      <c r="O6367" s="93" t="str">
        <f t="shared" si="796"/>
        <v/>
      </c>
      <c r="P6367" s="93">
        <f t="shared" si="796"/>
        <v>6.8</v>
      </c>
      <c r="Q6367" s="93">
        <f t="shared" si="796"/>
        <v>6.7</v>
      </c>
      <c r="R6367" s="93">
        <f t="shared" si="796"/>
        <v>2</v>
      </c>
      <c r="S6367" s="93">
        <f t="shared" si="796"/>
        <v>1.6</v>
      </c>
      <c r="T6367" s="93">
        <f t="shared" si="796"/>
        <v>3.1</v>
      </c>
      <c r="U6367" s="93">
        <f t="shared" si="796"/>
        <v>2.4</v>
      </c>
      <c r="V6367" s="93" t="str">
        <f t="shared" si="796"/>
        <v/>
      </c>
      <c r="W6367" s="93" t="str">
        <f>if(or(B6367="CBU",B6367="CHIC",B6367="DXST",B6367="GCU",B6367="NMSU",B6367="PORT",B6367="SEA",B6367="TAR",B6367="UTRGV",B6367="UVU"),K6367,if(or(B6367="CAM",B6367="CHSO",B6367="GWEB",B6367="HAMP",B6367="HP",B6367="LONG",B6367="PRES",B6367="RAD",B6367="SCUP",B6367="UNCA",B6367="WIN",B6367="BELL",B6367="FGCU",B6367="JAX",B6367="KENN",B6367="LIB",B6367="LIP",B6367="STET",B6367="UNA",B6367="UNF",B6367="APP",B6367="ARST",B6367="CCAR",B6367="GAST",B6367="GASO",B6367="TROY",B6367="TXST",B6367="UALR",B6367="ULL",B6367="ULM",B6367="USA",B6367="UTA"),K6366,""))</f>
        <v/>
      </c>
    </row>
    <row r="6368" hidden="1">
      <c r="A6368" s="76">
        <v>44241.0</v>
      </c>
      <c r="B6368" s="102" t="s">
        <v>465</v>
      </c>
      <c r="C6368" s="11">
        <v>7.4</v>
      </c>
      <c r="D6368" s="103">
        <v>0.749</v>
      </c>
      <c r="E6368" s="10">
        <v>66.1</v>
      </c>
      <c r="F6368" s="11"/>
      <c r="G6368" s="4">
        <v>-6.0</v>
      </c>
      <c r="H6368" s="5">
        <v>-265.0</v>
      </c>
      <c r="I6368" s="12">
        <f>if(H6368&lt;0,-H6368/(-H6368+100),100/(H6368+100))/(if(H6368&lt;0,-H6368/(-H6368+100),100/(H6368+100))+if(H6369&lt;0,-H6369/(-H6369+100),100/(H6369+100)))</f>
        <v>0.6923725242</v>
      </c>
      <c r="J6368" s="5">
        <v>92.0</v>
      </c>
      <c r="K6368" s="14">
        <f>IF(C6368&lt;&gt;"",IF(C6368+G6368&gt;0,C6368+G6368,""),IF(G6368-C6369&gt;0,G6368-C6369,""))</f>
        <v>1.4</v>
      </c>
      <c r="L6368" s="15">
        <f>if(K6368&lt;&gt;"",if(J6369-J6368&lt;G6368,1,if(G6368=J6369-J6368,"Push",0)),"")</f>
        <v>1</v>
      </c>
      <c r="M6368" s="93">
        <f t="shared" ref="M6368:V6368" si="797">IF($C6368&lt;&gt;"",IF($C6368+$G6368-M$5435&gt;0,$C6368+$G6368-M$5435,""),IF($G6368-$C6369-M$5435&gt;0,$G6368-$C6369-M$5435,""))</f>
        <v>4.9</v>
      </c>
      <c r="N6368" s="93" t="str">
        <f t="shared" si="797"/>
        <v/>
      </c>
      <c r="O6368" s="93">
        <f t="shared" si="797"/>
        <v>5.8</v>
      </c>
      <c r="P6368" s="93" t="str">
        <f t="shared" si="797"/>
        <v/>
      </c>
      <c r="Q6368" s="93" t="str">
        <f t="shared" si="797"/>
        <v/>
      </c>
      <c r="R6368" s="93">
        <f t="shared" si="797"/>
        <v>1.9</v>
      </c>
      <c r="S6368" s="93">
        <f t="shared" si="797"/>
        <v>2.3</v>
      </c>
      <c r="T6368" s="93">
        <f t="shared" si="797"/>
        <v>0.8</v>
      </c>
      <c r="U6368" s="93">
        <f t="shared" si="797"/>
        <v>1.5</v>
      </c>
      <c r="V6368" s="93">
        <f t="shared" si="797"/>
        <v>4</v>
      </c>
      <c r="W6368" s="93" t="str">
        <f>if(or(B6368="CBU",B6368="CHIC",B6368="DXST",B6368="GCU",B6368="NMSU",B6368="PORT",B6368="SEA",B6368="TAR",B6368="UTRGV",B6368="UVU"),K6368,if(or(B6368="CAM",B6368="CHSO",B6368="GWEB",B6368="HAMP",B6368="HP",B6368="LONG",B6368="PRES",B6368="RAD",B6368="SCUP",B6368="UNCA",B6368="WIN",B6368="BELL",B6368="FGCU",B6368="JAX",B6368="KENN",B6368="LIB",B6368="LIP",B6368="STET",B6368="UNA",B6368="UNF",B6368="APP",B6368="ARST",B6368="CCAR",B6368="GAST",B6368="GASO",B6368="TROY",B6368="TXST",B6368="UALR",B6368="ULL",B6368="ULM",B6368="USA",B6368="UTA"),K6369,""))</f>
        <v/>
      </c>
    </row>
    <row r="6369" hidden="1">
      <c r="B6369" s="97" t="s">
        <v>200</v>
      </c>
      <c r="C6369" s="22"/>
      <c r="D6369" s="22"/>
      <c r="F6369" s="22"/>
      <c r="G6369" s="4">
        <v>6.0</v>
      </c>
      <c r="H6369" s="5">
        <v>210.0</v>
      </c>
      <c r="I6369" s="12">
        <f>if(H6369&lt;0,-H6369/(-H6369+100),100/(H6369+100))/(if(H6369&lt;0,-H6369/(-H6369+100),100/(H6369+100))+if(H6368&lt;0,-H6368/(-H6368+100),100/(H6368+100)))</f>
        <v>0.3076274758</v>
      </c>
      <c r="J6369" s="5">
        <v>83.0</v>
      </c>
      <c r="K6369" s="23" t="str">
        <f>IF(C6369&lt;&gt;"",IF(C6369+G6369&gt;0,C6369+G6369,""),IF(G6369-C6368&gt;0,G6369-C6368,""))</f>
        <v/>
      </c>
      <c r="L6369" s="15" t="str">
        <f>if(K6369&lt;&gt;"",if(J6368-J6369&lt;G6369,1,if(G6369=J6368-J6369,"Push",0)),"")</f>
        <v/>
      </c>
      <c r="M6369" s="93" t="str">
        <f t="shared" ref="M6369:V6369" si="798">IF($C6369&lt;&gt;"",IF($C6369+$G6369+M$5435&gt;0,$C6369+$G6369+M$5435,""),IF($G6369-$C6368+M$5435&gt;0,$G6369-$C6368+M$5435,""))</f>
        <v/>
      </c>
      <c r="N6369" s="93">
        <f t="shared" si="798"/>
        <v>3.5</v>
      </c>
      <c r="O6369" s="93" t="str">
        <f t="shared" si="798"/>
        <v/>
      </c>
      <c r="P6369" s="93">
        <f t="shared" si="798"/>
        <v>2.9</v>
      </c>
      <c r="Q6369" s="93">
        <f t="shared" si="798"/>
        <v>2.8</v>
      </c>
      <c r="R6369" s="93" t="str">
        <f t="shared" si="798"/>
        <v/>
      </c>
      <c r="S6369" s="93" t="str">
        <f t="shared" si="798"/>
        <v/>
      </c>
      <c r="T6369" s="93" t="str">
        <f t="shared" si="798"/>
        <v/>
      </c>
      <c r="U6369" s="93" t="str">
        <f t="shared" si="798"/>
        <v/>
      </c>
      <c r="V6369" s="93" t="str">
        <f t="shared" si="798"/>
        <v/>
      </c>
      <c r="W6369" s="93" t="str">
        <f>if(or(B6369="CBU",B6369="CHIC",B6369="DXST",B6369="GCU",B6369="NMSU",B6369="PORT",B6369="SEA",B6369="TAR",B6369="UTRGV",B6369="UVU"),K6369,if(or(B6369="CAM",B6369="CHSO",B6369="GWEB",B6369="HAMP",B6369="HP",B6369="LONG",B6369="PRES",B6369="RAD",B6369="SCUP",B6369="UNCA",B6369="WIN",B6369="BELL",B6369="FGCU",B6369="JAX",B6369="KENN",B6369="LIB",B6369="LIP",B6369="STET",B6369="UNA",B6369="UNF",B6369="APP",B6369="ARST",B6369="CCAR",B6369="GAST",B6369="GASO",B6369="TROY",B6369="TXST",B6369="UALR",B6369="ULL",B6369="ULM",B6369="USA",B6369="UTA"),K6368,""))</f>
        <v/>
      </c>
    </row>
    <row r="6370" hidden="1">
      <c r="A6370" s="76">
        <v>44241.0</v>
      </c>
      <c r="B6370" s="102" t="s">
        <v>486</v>
      </c>
      <c r="C6370" s="11"/>
      <c r="D6370" s="11"/>
      <c r="E6370" s="10">
        <v>24.5</v>
      </c>
      <c r="F6370" s="11"/>
      <c r="G6370" s="69"/>
      <c r="I6370" s="12"/>
      <c r="J6370" s="5">
        <v>49.0</v>
      </c>
      <c r="K6370" s="14"/>
      <c r="L6370" s="15"/>
    </row>
    <row r="6371" hidden="1">
      <c r="B6371" s="97" t="s">
        <v>251</v>
      </c>
      <c r="C6371" s="22">
        <v>54.3</v>
      </c>
      <c r="D6371" s="101">
        <v>1.0</v>
      </c>
      <c r="F6371" s="22"/>
      <c r="G6371" s="69"/>
      <c r="I6371" s="12"/>
      <c r="J6371" s="5">
        <v>90.0</v>
      </c>
      <c r="K6371" s="23"/>
      <c r="L6371" s="15"/>
    </row>
    <row r="6372" hidden="1">
      <c r="A6372" s="76">
        <v>44241.0</v>
      </c>
      <c r="B6372" s="102" t="s">
        <v>138</v>
      </c>
      <c r="C6372" s="11"/>
      <c r="D6372" s="11"/>
      <c r="E6372" s="10">
        <v>85.5</v>
      </c>
      <c r="F6372" s="11"/>
      <c r="G6372" s="4">
        <v>2.5</v>
      </c>
      <c r="H6372" s="5">
        <v>120.0</v>
      </c>
      <c r="I6372" s="12">
        <f>if(H6372&lt;0,-H6372/(-H6372+100),100/(H6372+100))/(if(H6372&lt;0,-H6372/(-H6372+100),100/(H6372+100))+if(H6373&lt;0,-H6373/(-H6373+100),100/(H6373+100)))</f>
        <v>0.4357962697</v>
      </c>
      <c r="J6372" s="5">
        <v>59.0</v>
      </c>
      <c r="K6372" s="14" t="str">
        <f>IF(C6372&lt;&gt;"",IF(C6372+G6372&gt;0,C6372+G6372,""),IF(G6372-C6373&gt;0,G6372-C6373,""))</f>
        <v/>
      </c>
      <c r="L6372" s="15" t="str">
        <f>if(K6372&lt;&gt;"",if(J6373-J6372&lt;G6372,1,if(G6372=J6373-J6372,"Push",0)),"")</f>
        <v/>
      </c>
      <c r="M6372" s="93">
        <f t="shared" ref="M6372:V6372" si="799">IF($C6372&lt;&gt;"",IF($C6372+$G6372-M$5435&gt;0,$C6372+$G6372-M$5435,""),IF($G6372-$C6373-M$5435&gt;0,$G6372-$C6373-M$5435,""))</f>
        <v>3.4</v>
      </c>
      <c r="N6372" s="93" t="str">
        <f t="shared" si="799"/>
        <v/>
      </c>
      <c r="O6372" s="93">
        <f t="shared" si="799"/>
        <v>4.3</v>
      </c>
      <c r="P6372" s="93" t="str">
        <f t="shared" si="799"/>
        <v/>
      </c>
      <c r="Q6372" s="93" t="str">
        <f t="shared" si="799"/>
        <v/>
      </c>
      <c r="R6372" s="93">
        <f t="shared" si="799"/>
        <v>0.4</v>
      </c>
      <c r="S6372" s="93">
        <f t="shared" si="799"/>
        <v>0.8</v>
      </c>
      <c r="T6372" s="93" t="str">
        <f t="shared" si="799"/>
        <v/>
      </c>
      <c r="U6372" s="93" t="str">
        <f t="shared" si="799"/>
        <v/>
      </c>
      <c r="V6372" s="93">
        <f t="shared" si="799"/>
        <v>2.5</v>
      </c>
      <c r="W6372" s="93" t="str">
        <f>if(or(B6372="CBU",B6372="CHIC",B6372="DXST",B6372="GCU",B6372="NMSU",B6372="PORT",B6372="SEA",B6372="TAR",B6372="UTRGV",B6372="UVU"),K6372,if(or(B6372="CAM",B6372="CHSO",B6372="GWEB",B6372="HAMP",B6372="HP",B6372="LONG",B6372="PRES",B6372="RAD",B6372="SCUP",B6372="UNCA",B6372="WIN",B6372="BELL",B6372="FGCU",B6372="JAX",B6372="KENN",B6372="LIB",B6372="LIP",B6372="STET",B6372="UNA",B6372="UNF",B6372="APP",B6372="ARST",B6372="CCAR",B6372="GAST",B6372="GASO",B6372="TROY",B6372="TXST",B6372="UALR",B6372="ULL",B6372="ULM",B6372="USA",B6372="UTA"),K6373,""))</f>
        <v/>
      </c>
    </row>
    <row r="6373" hidden="1">
      <c r="B6373" s="97" t="s">
        <v>58</v>
      </c>
      <c r="C6373" s="22">
        <v>2.6</v>
      </c>
      <c r="D6373" s="101">
        <v>0.599</v>
      </c>
      <c r="F6373" s="22"/>
      <c r="G6373" s="4">
        <v>-2.5</v>
      </c>
      <c r="H6373" s="5">
        <v>-143.0</v>
      </c>
      <c r="I6373" s="12">
        <f>if(H6373&lt;0,-H6373/(-H6373+100),100/(H6373+100))/(if(H6373&lt;0,-H6373/(-H6373+100),100/(H6373+100))+if(H6372&lt;0,-H6372/(-H6372+100),100/(H6372+100)))</f>
        <v>0.5642037303</v>
      </c>
      <c r="J6373" s="5">
        <v>72.0</v>
      </c>
      <c r="K6373" s="23">
        <f>IF(C6373&lt;&gt;"",IF(C6373+G6373&gt;0,C6373+G6373,""),IF(G6373-C6372&gt;0,G6373-C6372,""))</f>
        <v>0.1</v>
      </c>
      <c r="L6373" s="15">
        <f>if(K6373&lt;&gt;"",if(J6372-J6373&lt;G6373,1,if(G6373=J6372-J6373,"Push",0)),"")</f>
        <v>1</v>
      </c>
      <c r="M6373" s="93" t="str">
        <f t="shared" ref="M6373:V6373" si="800">IF($C6373&lt;&gt;"",IF($C6373+$G6373+M$5435&gt;0,$C6373+$G6373+M$5435,""),IF($G6373-$C6372+M$5435&gt;0,$G6373-$C6372+M$5435,""))</f>
        <v/>
      </c>
      <c r="N6373" s="93">
        <f t="shared" si="800"/>
        <v>5</v>
      </c>
      <c r="O6373" s="93" t="str">
        <f t="shared" si="800"/>
        <v/>
      </c>
      <c r="P6373" s="93">
        <f t="shared" si="800"/>
        <v>4.4</v>
      </c>
      <c r="Q6373" s="93">
        <f t="shared" si="800"/>
        <v>4.3</v>
      </c>
      <c r="R6373" s="93" t="str">
        <f t="shared" si="800"/>
        <v/>
      </c>
      <c r="S6373" s="93" t="str">
        <f t="shared" si="800"/>
        <v/>
      </c>
      <c r="T6373" s="93">
        <f t="shared" si="800"/>
        <v>0.7</v>
      </c>
      <c r="U6373" s="93">
        <f t="shared" si="800"/>
        <v>0</v>
      </c>
      <c r="V6373" s="93" t="str">
        <f t="shared" si="800"/>
        <v/>
      </c>
      <c r="W6373" s="93" t="str">
        <f>if(or(B6373="CBU",B6373="CHIC",B6373="DXST",B6373="GCU",B6373="NMSU",B6373="PORT",B6373="SEA",B6373="TAR",B6373="UTRGV",B6373="UVU"),K6373,if(or(B6373="CAM",B6373="CHSO",B6373="GWEB",B6373="HAMP",B6373="HP",B6373="LONG",B6373="PRES",B6373="RAD",B6373="SCUP",B6373="UNCA",B6373="WIN",B6373="BELL",B6373="FGCU",B6373="JAX",B6373="KENN",B6373="LIB",B6373="LIP",B6373="STET",B6373="UNA",B6373="UNF",B6373="APP",B6373="ARST",B6373="CCAR",B6373="GAST",B6373="GASO",B6373="TROY",B6373="TXST",B6373="UALR",B6373="ULL",B6373="ULM",B6373="USA",B6373="UTA"),K6372,""))</f>
        <v/>
      </c>
    </row>
    <row r="6374" hidden="1">
      <c r="A6374" s="76">
        <v>44241.0</v>
      </c>
      <c r="B6374" s="102" t="s">
        <v>28</v>
      </c>
      <c r="C6374" s="11"/>
      <c r="D6374" s="11"/>
      <c r="E6374" s="10">
        <v>66.8</v>
      </c>
      <c r="F6374" s="11"/>
      <c r="G6374" s="4">
        <v>5.0</v>
      </c>
      <c r="H6374" s="5">
        <v>180.0</v>
      </c>
      <c r="I6374" s="12">
        <f>if(H6374&lt;0,-H6374/(-H6374+100),100/(H6374+100))/(if(H6374&lt;0,-H6374/(-H6374+100),100/(H6374+100))+if(H6375&lt;0,-H6375/(-H6375+100),100/(H6375+100)))</f>
        <v>0.3418803419</v>
      </c>
      <c r="J6374" s="5">
        <v>73.0</v>
      </c>
      <c r="K6374" s="14" t="str">
        <f>IF(C6374&lt;&gt;"",IF(C6374+G6374&gt;0,C6374+G6374,""),IF(G6374-C6375&gt;0,G6374-C6375,""))</f>
        <v/>
      </c>
      <c r="L6374" s="15" t="str">
        <f>if(K6374&lt;&gt;"",if(J6375-J6374&lt;G6374,1,if(G6374=J6375-J6374,"Push",0)),"")</f>
        <v/>
      </c>
      <c r="M6374" s="93">
        <f t="shared" ref="M6374:V6374" si="801">IF($C6374&lt;&gt;"",IF($C6374+$G6374-M$5435&gt;0,$C6374+$G6374-M$5435,""),IF($G6374-$C6375-M$5435&gt;0,$G6374-$C6375-M$5435,""))</f>
        <v>3.3</v>
      </c>
      <c r="N6374" s="93" t="str">
        <f t="shared" si="801"/>
        <v/>
      </c>
      <c r="O6374" s="93">
        <f t="shared" si="801"/>
        <v>4.2</v>
      </c>
      <c r="P6374" s="93" t="str">
        <f t="shared" si="801"/>
        <v/>
      </c>
      <c r="Q6374" s="93" t="str">
        <f t="shared" si="801"/>
        <v/>
      </c>
      <c r="R6374" s="93">
        <f t="shared" si="801"/>
        <v>0.3</v>
      </c>
      <c r="S6374" s="93">
        <f t="shared" si="801"/>
        <v>0.7</v>
      </c>
      <c r="T6374" s="93" t="str">
        <f t="shared" si="801"/>
        <v/>
      </c>
      <c r="U6374" s="93" t="str">
        <f t="shared" si="801"/>
        <v/>
      </c>
      <c r="V6374" s="93">
        <f t="shared" si="801"/>
        <v>2.4</v>
      </c>
      <c r="W6374" s="93" t="str">
        <f>if(or(B6374="CBU",B6374="CHIC",B6374="DXST",B6374="GCU",B6374="NMSU",B6374="PORT",B6374="SEA",B6374="TAR",B6374="UTRGV",B6374="UVU"),K6374,if(or(B6374="CAM",B6374="CHSO",B6374="GWEB",B6374="HAMP",B6374="HP",B6374="LONG",B6374="PRES",B6374="RAD",B6374="SCUP",B6374="UNCA",B6374="WIN",B6374="BELL",B6374="FGCU",B6374="JAX",B6374="KENN",B6374="LIB",B6374="LIP",B6374="STET",B6374="UNA",B6374="UNF",B6374="APP",B6374="ARST",B6374="CCAR",B6374="GAST",B6374="GASO",B6374="TROY",B6374="TXST",B6374="UALR",B6374="ULL",B6374="ULM",B6374="USA",B6374="UTA"),K6375,""))</f>
        <v/>
      </c>
    </row>
    <row r="6375" hidden="1">
      <c r="B6375" s="97" t="s">
        <v>25</v>
      </c>
      <c r="C6375" s="22">
        <v>5.2</v>
      </c>
      <c r="D6375" s="101">
        <v>0.686</v>
      </c>
      <c r="F6375" s="22"/>
      <c r="G6375" s="4">
        <v>-5.0</v>
      </c>
      <c r="H6375" s="5">
        <v>-220.0</v>
      </c>
      <c r="I6375" s="12">
        <f>if(H6375&lt;0,-H6375/(-H6375+100),100/(H6375+100))/(if(H6375&lt;0,-H6375/(-H6375+100),100/(H6375+100))+if(H6374&lt;0,-H6374/(-H6374+100),100/(H6374+100)))</f>
        <v>0.6581196581</v>
      </c>
      <c r="J6375" s="5">
        <v>75.0</v>
      </c>
      <c r="K6375" s="23">
        <f>IF(C6375&lt;&gt;"",IF(C6375+G6375&gt;0,C6375+G6375,""),IF(G6375-C6374&gt;0,G6375-C6374,""))</f>
        <v>0.2</v>
      </c>
      <c r="L6375" s="15">
        <f>if(K6375&lt;&gt;"",if(J6374-J6375&lt;G6375,1,if(G6375=J6374-J6375,"Push",0)),"")</f>
        <v>0</v>
      </c>
      <c r="M6375" s="93" t="str">
        <f t="shared" ref="M6375:V6375" si="802">IF($C6375&lt;&gt;"",IF($C6375+$G6375+M$5435&gt;0,$C6375+$G6375+M$5435,""),IF($G6375-$C6374+M$5435&gt;0,$G6375-$C6374+M$5435,""))</f>
        <v/>
      </c>
      <c r="N6375" s="93">
        <f t="shared" si="802"/>
        <v>5.1</v>
      </c>
      <c r="O6375" s="93" t="str">
        <f t="shared" si="802"/>
        <v/>
      </c>
      <c r="P6375" s="93">
        <f t="shared" si="802"/>
        <v>4.5</v>
      </c>
      <c r="Q6375" s="93">
        <f t="shared" si="802"/>
        <v>4.4</v>
      </c>
      <c r="R6375" s="93" t="str">
        <f t="shared" si="802"/>
        <v/>
      </c>
      <c r="S6375" s="93" t="str">
        <f t="shared" si="802"/>
        <v/>
      </c>
      <c r="T6375" s="93">
        <f t="shared" si="802"/>
        <v>0.8</v>
      </c>
      <c r="U6375" s="93">
        <f t="shared" si="802"/>
        <v>0.1</v>
      </c>
      <c r="V6375" s="93" t="str">
        <f t="shared" si="802"/>
        <v/>
      </c>
      <c r="W6375" s="93" t="str">
        <f>if(or(B6375="CBU",B6375="CHIC",B6375="DXST",B6375="GCU",B6375="NMSU",B6375="PORT",B6375="SEA",B6375="TAR",B6375="UTRGV",B6375="UVU"),K6375,if(or(B6375="CAM",B6375="CHSO",B6375="GWEB",B6375="HAMP",B6375="HP",B6375="LONG",B6375="PRES",B6375="RAD",B6375="SCUP",B6375="UNCA",B6375="WIN",B6375="BELL",B6375="FGCU",B6375="JAX",B6375="KENN",B6375="LIB",B6375="LIP",B6375="STET",B6375="UNA",B6375="UNF",B6375="APP",B6375="ARST",B6375="CCAR",B6375="GAST",B6375="GASO",B6375="TROY",B6375="TXST",B6375="UALR",B6375="ULL",B6375="ULM",B6375="USA",B6375="UTA"),K6374,""))</f>
        <v/>
      </c>
    </row>
    <row r="6376" hidden="1">
      <c r="A6376" s="76">
        <v>44241.0</v>
      </c>
      <c r="B6376" s="102" t="s">
        <v>258</v>
      </c>
      <c r="C6376" s="11"/>
      <c r="D6376" s="11"/>
      <c r="E6376" s="10">
        <v>42.2</v>
      </c>
      <c r="F6376" s="11"/>
      <c r="G6376" s="4">
        <v>5.5</v>
      </c>
      <c r="H6376" s="5">
        <v>195.0</v>
      </c>
      <c r="I6376" s="12">
        <f>if(H6376&lt;0,-H6376/(-H6376+100),100/(H6376+100))/(if(H6376&lt;0,-H6376/(-H6376+100),100/(H6376+100))+if(H6377&lt;0,-H6377/(-H6377+100),100/(H6377+100)))</f>
        <v>0.3231093421</v>
      </c>
      <c r="J6376" s="5">
        <v>60.0</v>
      </c>
      <c r="K6376" s="14" t="str">
        <f>IF(C6376&lt;&gt;"",IF(C6376+G6376&gt;0,C6376+G6376,""),IF(G6376-C6377&gt;0,G6376-C6377,""))</f>
        <v/>
      </c>
      <c r="L6376" s="15" t="str">
        <f>if(K6376&lt;&gt;"",if(J6377-J6376&lt;G6376,1,if(G6376=J6377-J6376,"Push",0)),"")</f>
        <v/>
      </c>
      <c r="M6376" s="93">
        <f t="shared" ref="M6376:V6376" si="803">IF($C6376&lt;&gt;"",IF($C6376+$G6376-M$5435&gt;0,$C6376+$G6376-M$5435,""),IF($G6376-$C6377-M$5435&gt;0,$G6376-$C6377-M$5435,""))</f>
        <v>3.4</v>
      </c>
      <c r="N6376" s="93" t="str">
        <f t="shared" si="803"/>
        <v/>
      </c>
      <c r="O6376" s="93">
        <f t="shared" si="803"/>
        <v>4.3</v>
      </c>
      <c r="P6376" s="93" t="str">
        <f t="shared" si="803"/>
        <v/>
      </c>
      <c r="Q6376" s="93" t="str">
        <f t="shared" si="803"/>
        <v/>
      </c>
      <c r="R6376" s="93">
        <f t="shared" si="803"/>
        <v>0.4</v>
      </c>
      <c r="S6376" s="93">
        <f t="shared" si="803"/>
        <v>0.8</v>
      </c>
      <c r="T6376" s="93" t="str">
        <f t="shared" si="803"/>
        <v/>
      </c>
      <c r="U6376" s="93">
        <f t="shared" si="803"/>
        <v>0</v>
      </c>
      <c r="V6376" s="93">
        <f t="shared" si="803"/>
        <v>2.5</v>
      </c>
      <c r="W6376" s="93" t="str">
        <f>if(or(B6376="CBU",B6376="CHIC",B6376="DXST",B6376="GCU",B6376="NMSU",B6376="PORT",B6376="SEA",B6376="TAR",B6376="UTRGV",B6376="UVU"),K6376,if(or(B6376="CAM",B6376="CHSO",B6376="GWEB",B6376="HAMP",B6376="HP",B6376="LONG",B6376="PRES",B6376="RAD",B6376="SCUP",B6376="UNCA",B6376="WIN",B6376="BELL",B6376="FGCU",B6376="JAX",B6376="KENN",B6376="LIB",B6376="LIP",B6376="STET",B6376="UNA",B6376="UNF",B6376="APP",B6376="ARST",B6376="CCAR",B6376="GAST",B6376="GASO",B6376="TROY",B6376="TXST",B6376="UALR",B6376="ULL",B6376="ULM",B6376="USA",B6376="UTA"),K6377,""))</f>
        <v/>
      </c>
    </row>
    <row r="6377" hidden="1">
      <c r="B6377" s="97" t="s">
        <v>18</v>
      </c>
      <c r="C6377" s="22">
        <v>5.6</v>
      </c>
      <c r="D6377" s="101">
        <v>0.7</v>
      </c>
      <c r="F6377" s="22"/>
      <c r="G6377" s="4">
        <v>-5.5</v>
      </c>
      <c r="H6377" s="5">
        <v>-245.0</v>
      </c>
      <c r="I6377" s="12">
        <f>if(H6377&lt;0,-H6377/(-H6377+100),100/(H6377+100))/(if(H6377&lt;0,-H6377/(-H6377+100),100/(H6377+100))+if(H6376&lt;0,-H6376/(-H6376+100),100/(H6376+100)))</f>
        <v>0.6768906579</v>
      </c>
      <c r="J6377" s="5">
        <v>74.0</v>
      </c>
      <c r="K6377" s="23">
        <f>IF(C6377&lt;&gt;"",IF(C6377+G6377&gt;0,C6377+G6377,""),IF(G6377-C6376&gt;0,G6377-C6376,""))</f>
        <v>0.1</v>
      </c>
      <c r="L6377" s="15">
        <f>if(K6377&lt;&gt;"",if(J6376-J6377&lt;G6377,1,if(G6377=J6376-J6377,"Push",0)),"")</f>
        <v>1</v>
      </c>
      <c r="M6377" s="93" t="str">
        <f t="shared" ref="M6377:V6377" si="804">IF($C6377&lt;&gt;"",IF($C6377+$G6377+M$5435&gt;0,$C6377+$G6377+M$5435,""),IF($G6377-$C6376+M$5435&gt;0,$G6377-$C6376+M$5435,""))</f>
        <v/>
      </c>
      <c r="N6377" s="93">
        <f t="shared" si="804"/>
        <v>5</v>
      </c>
      <c r="O6377" s="93" t="str">
        <f t="shared" si="804"/>
        <v/>
      </c>
      <c r="P6377" s="93">
        <f t="shared" si="804"/>
        <v>4.4</v>
      </c>
      <c r="Q6377" s="93">
        <f t="shared" si="804"/>
        <v>4.3</v>
      </c>
      <c r="R6377" s="93" t="str">
        <f t="shared" si="804"/>
        <v/>
      </c>
      <c r="S6377" s="93" t="str">
        <f t="shared" si="804"/>
        <v/>
      </c>
      <c r="T6377" s="93">
        <f t="shared" si="804"/>
        <v>0.7</v>
      </c>
      <c r="U6377" s="93" t="str">
        <f t="shared" si="804"/>
        <v/>
      </c>
      <c r="V6377" s="93" t="str">
        <f t="shared" si="804"/>
        <v/>
      </c>
      <c r="W6377" s="93" t="str">
        <f>if(or(B6377="CBU",B6377="CHIC",B6377="DXST",B6377="GCU",B6377="NMSU",B6377="PORT",B6377="SEA",B6377="TAR",B6377="UTRGV",B6377="UVU"),K6377,if(or(B6377="CAM",B6377="CHSO",B6377="GWEB",B6377="HAMP",B6377="HP",B6377="LONG",B6377="PRES",B6377="RAD",B6377="SCUP",B6377="UNCA",B6377="WIN",B6377="BELL",B6377="FGCU",B6377="JAX",B6377="KENN",B6377="LIB",B6377="LIP",B6377="STET",B6377="UNA",B6377="UNF",B6377="APP",B6377="ARST",B6377="CCAR",B6377="GAST",B6377="GASO",B6377="TROY",B6377="TXST",B6377="UALR",B6377="ULL",B6377="ULM",B6377="USA",B6377="UTA"),K6376,""))</f>
        <v/>
      </c>
    </row>
    <row r="6378">
      <c r="A6378" s="71">
        <v>44242.0</v>
      </c>
      <c r="B6378" s="94" t="s">
        <v>325</v>
      </c>
      <c r="C6378" s="47">
        <v>7.1</v>
      </c>
      <c r="D6378" s="95">
        <v>0.732</v>
      </c>
      <c r="E6378" s="46">
        <v>39.0</v>
      </c>
      <c r="F6378" s="47"/>
      <c r="G6378" s="67">
        <v>-11.0</v>
      </c>
      <c r="H6378" s="48">
        <v>-670.0</v>
      </c>
      <c r="I6378" s="49">
        <f>if(H6378&lt;0,-H6378/(-H6378+100),100/(H6378+100))/(if(H6378&lt;0,-H6378/(-H6378+100),100/(H6378+100))+if(H6379&lt;0,-H6379/(-H6379+100),100/(H6379+100)))</f>
        <v>0.8346219931</v>
      </c>
      <c r="J6378" s="48">
        <v>89.0</v>
      </c>
      <c r="K6378" s="51" t="str">
        <f>IF(C6378&lt;&gt;"",IF(C6378+G6378&gt;0,C6378+G6378,""),IF(G6378-C6379&gt;0,G6378-C6379,""))</f>
        <v/>
      </c>
      <c r="L6378" s="52" t="str">
        <f>if(K6378&lt;&gt;"",if(J6379-J6378&lt;G6378,1,if(G6378=J6379-J6378,"Push",0)),"")</f>
        <v/>
      </c>
      <c r="M6378" s="96" t="str">
        <f t="shared" ref="M6378:V6378" si="805">IF($C6378&lt;&gt;"",IF($C6378+$G6378-M$5435&gt;0,$C6378+$G6378-M$5435,""),IF($G6378-$C6379-M$5435&gt;0,$G6378-$C6379-M$5435,""))</f>
        <v/>
      </c>
      <c r="N6378" s="96" t="str">
        <f t="shared" si="805"/>
        <v/>
      </c>
      <c r="O6378" s="96">
        <f t="shared" si="805"/>
        <v>0.5</v>
      </c>
      <c r="P6378" s="96" t="str">
        <f t="shared" si="805"/>
        <v/>
      </c>
      <c r="Q6378" s="96" t="str">
        <f t="shared" si="805"/>
        <v/>
      </c>
      <c r="R6378" s="96" t="str">
        <f t="shared" si="805"/>
        <v/>
      </c>
      <c r="S6378" s="96" t="str">
        <f t="shared" si="805"/>
        <v/>
      </c>
      <c r="T6378" s="96" t="str">
        <f t="shared" si="805"/>
        <v/>
      </c>
      <c r="U6378" s="96" t="str">
        <f t="shared" si="805"/>
        <v/>
      </c>
      <c r="V6378" s="96" t="str">
        <f t="shared" si="805"/>
        <v/>
      </c>
      <c r="W6378" s="96" t="str">
        <f>if(or(B6378="CBU",B6378="CHIC",B6378="DXST",B6378="GCU",B6378="NMSU",B6378="PORT",B6378="SEA",B6378="TAR",B6378="UTRGV",B6378="UVU"),K6378,if(or(B6378="CAM",B6378="CHSO",B6378="GWEB",B6378="HAMP",B6378="HP",B6378="LONG",B6378="PRES",B6378="RAD",B6378="SCUP",B6378="UNCA",B6378="WIN",B6378="BELL",B6378="FGCU",B6378="JAX",B6378="KENN",B6378="LIB",B6378="LIP",B6378="STET",B6378="UNA",B6378="UNF",B6378="APP",B6378="ARST",B6378="CCAR",B6378="GAST",B6378="GASO",B6378="TROY",B6378="TXST",B6378="UALR",B6378="ULL",B6378="ULM",B6378="USA",B6378="UTA"),K6379,""))</f>
        <v/>
      </c>
    </row>
    <row r="6379">
      <c r="B6379" s="97" t="s">
        <v>233</v>
      </c>
      <c r="C6379" s="22"/>
      <c r="D6379" s="22"/>
      <c r="F6379" s="22"/>
      <c r="G6379" s="4">
        <v>11.0</v>
      </c>
      <c r="H6379" s="5">
        <v>480.0</v>
      </c>
      <c r="I6379" s="12">
        <f>if(H6379&lt;0,-H6379/(-H6379+100),100/(H6379+100))/(if(H6379&lt;0,-H6379/(-H6379+100),100/(H6379+100))+if(H6378&lt;0,-H6378/(-H6378+100),100/(H6378+100)))</f>
        <v>0.1653780069</v>
      </c>
      <c r="J6379" s="5">
        <v>79.0</v>
      </c>
      <c r="K6379" s="23">
        <f>IF(C6379&lt;&gt;"",IF(C6379+G6379&gt;0,C6379+G6379,""),IF(G6379-C6378&gt;0,G6379-C6378,""))</f>
        <v>3.9</v>
      </c>
      <c r="L6379" s="15">
        <f>if(K6379&lt;&gt;"",if(J6378-J6379&lt;G6379,1,if(G6379=J6378-J6379,"Push",0)),"")</f>
        <v>1</v>
      </c>
      <c r="M6379" s="93">
        <f t="shared" ref="M6379:V6379" si="806">IF($C6379&lt;&gt;"",IF($C6379+$G6379+M$5435&gt;0,$C6379+$G6379+M$5435,""),IF($G6379-$C6378+M$5435&gt;0,$G6379-$C6378+M$5435,""))</f>
        <v>0.4</v>
      </c>
      <c r="N6379" s="93">
        <f t="shared" si="806"/>
        <v>8.8</v>
      </c>
      <c r="O6379" s="93" t="str">
        <f t="shared" si="806"/>
        <v/>
      </c>
      <c r="P6379" s="93">
        <f t="shared" si="806"/>
        <v>8.2</v>
      </c>
      <c r="Q6379" s="93">
        <f t="shared" si="806"/>
        <v>8.1</v>
      </c>
      <c r="R6379" s="93">
        <f t="shared" si="806"/>
        <v>3.4</v>
      </c>
      <c r="S6379" s="93">
        <f t="shared" si="806"/>
        <v>3</v>
      </c>
      <c r="T6379" s="93">
        <f t="shared" si="806"/>
        <v>4.5</v>
      </c>
      <c r="U6379" s="93">
        <f t="shared" si="806"/>
        <v>3.8</v>
      </c>
      <c r="V6379" s="93">
        <f t="shared" si="806"/>
        <v>1.3</v>
      </c>
      <c r="W6379" s="93" t="str">
        <f>if(or(B6379="CBU",B6379="CHIC",B6379="DXST",B6379="GCU",B6379="NMSU",B6379="PORT",B6379="SEA",B6379="TAR",B6379="UTRGV",B6379="UVU"),K6379,if(or(B6379="CAM",B6379="CHSO",B6379="GWEB",B6379="HAMP",B6379="HP",B6379="LONG",B6379="PRES",B6379="RAD",B6379="SCUP",B6379="UNCA",B6379="WIN",B6379="BELL",B6379="FGCU",B6379="JAX",B6379="KENN",B6379="LIB",B6379="LIP",B6379="STET",B6379="UNA",B6379="UNF",B6379="APP",B6379="ARST",B6379="CCAR",B6379="GAST",B6379="GASO",B6379="TROY",B6379="TXST",B6379="UALR",B6379="ULL",B6379="ULM",B6379="USA",B6379="UTA"),K6378,""))</f>
        <v/>
      </c>
    </row>
    <row r="6380" hidden="1">
      <c r="A6380" s="79">
        <v>44242.0</v>
      </c>
      <c r="B6380" s="105" t="s">
        <v>307</v>
      </c>
      <c r="C6380" s="30">
        <v>12.6</v>
      </c>
      <c r="D6380" s="108">
        <v>0.873</v>
      </c>
      <c r="E6380" s="29">
        <v>38.8</v>
      </c>
      <c r="F6380" s="30"/>
      <c r="G6380" s="68"/>
      <c r="H6380" s="31"/>
      <c r="I6380" s="32"/>
      <c r="J6380" s="41">
        <v>86.0</v>
      </c>
      <c r="K6380" s="34"/>
      <c r="L6380" s="35"/>
    </row>
    <row r="6381" hidden="1">
      <c r="B6381" s="106" t="s">
        <v>157</v>
      </c>
      <c r="C6381" s="39"/>
      <c r="D6381" s="39"/>
      <c r="F6381" s="39"/>
      <c r="G6381" s="68"/>
      <c r="H6381" s="31"/>
      <c r="I6381" s="32"/>
      <c r="J6381" s="41">
        <v>57.0</v>
      </c>
      <c r="K6381" s="40"/>
      <c r="L6381" s="35"/>
    </row>
    <row r="6382" hidden="1">
      <c r="A6382" s="76">
        <v>44242.0</v>
      </c>
      <c r="B6382" s="102" t="s">
        <v>322</v>
      </c>
      <c r="C6382" s="11"/>
      <c r="D6382" s="11"/>
      <c r="E6382" s="10">
        <v>33.9</v>
      </c>
      <c r="F6382" s="11"/>
      <c r="G6382" s="4">
        <v>4.0</v>
      </c>
      <c r="H6382" s="5">
        <v>155.0</v>
      </c>
      <c r="I6382" s="12">
        <f>if(H6382&lt;0,-H6382/(-H6382+100),100/(H6382+100))/(if(H6382&lt;0,-H6382/(-H6382+100),100/(H6382+100))+if(H6383&lt;0,-H6383/(-H6383+100),100/(H6383+100)))</f>
        <v>0.3761673024</v>
      </c>
      <c r="J6382" s="5">
        <v>73.0</v>
      </c>
      <c r="K6382" s="14" t="str">
        <f>IF(C6382&lt;&gt;"",IF(C6382+G6382&gt;0,C6382+G6382,""),IF(G6382-C6383&gt;0,G6382-C6383,""))</f>
        <v/>
      </c>
      <c r="L6382" s="15" t="str">
        <f>if(K6382&lt;&gt;"",if(J6383-J6382&lt;G6382,1,if(G6382=J6383-J6382,"Push",0)),"")</f>
        <v/>
      </c>
      <c r="M6382" s="93">
        <f t="shared" ref="M6382:V6382" si="807">IF($C6382&lt;&gt;"",IF($C6382+$G6382-M$5435&gt;0,$C6382+$G6382-M$5435,""),IF($G6382-$C6383-M$5435&gt;0,$G6382-$C6383-M$5435,""))</f>
        <v>2.8</v>
      </c>
      <c r="N6382" s="93" t="str">
        <f t="shared" si="807"/>
        <v/>
      </c>
      <c r="O6382" s="93">
        <f t="shared" si="807"/>
        <v>3.7</v>
      </c>
      <c r="P6382" s="93" t="str">
        <f t="shared" si="807"/>
        <v/>
      </c>
      <c r="Q6382" s="93" t="str">
        <f t="shared" si="807"/>
        <v/>
      </c>
      <c r="R6382" s="93" t="str">
        <f t="shared" si="807"/>
        <v/>
      </c>
      <c r="S6382" s="93">
        <f t="shared" si="807"/>
        <v>0.2</v>
      </c>
      <c r="T6382" s="93" t="str">
        <f t="shared" si="807"/>
        <v/>
      </c>
      <c r="U6382" s="93" t="str">
        <f t="shared" si="807"/>
        <v/>
      </c>
      <c r="V6382" s="93">
        <f t="shared" si="807"/>
        <v>1.9</v>
      </c>
      <c r="W6382" s="93">
        <f>if(or(B6382="CBU",B6382="CHIC",B6382="DXST",B6382="GCU",B6382="NMSU",B6382="PORT",B6382="SEA",B6382="TAR",B6382="UTRGV",B6382="UVU"),K6382,if(or(B6382="CAM",B6382="CHSO",B6382="GWEB",B6382="HAMP",B6382="HP",B6382="LONG",B6382="PRES",B6382="RAD",B6382="SCUP",B6382="UNCA",B6382="WIN",B6382="BELL",B6382="FGCU",B6382="JAX",B6382="KENN",B6382="LIB",B6382="LIP",B6382="STET",B6382="UNA",B6382="UNF",B6382="APP",B6382="ARST",B6382="CCAR",B6382="GAST",B6382="GASO",B6382="TROY",B6382="TXST",B6382="UALR",B6382="ULL",B6382="ULM",B6382="USA",B6382="UTA"),K6383,""))</f>
        <v>0.7</v>
      </c>
    </row>
    <row r="6383" hidden="1">
      <c r="B6383" s="97" t="s">
        <v>264</v>
      </c>
      <c r="C6383" s="22">
        <v>4.7</v>
      </c>
      <c r="D6383" s="101">
        <v>0.672</v>
      </c>
      <c r="F6383" s="22"/>
      <c r="G6383" s="4">
        <v>-4.0</v>
      </c>
      <c r="H6383" s="5">
        <v>-186.0</v>
      </c>
      <c r="I6383" s="12">
        <f>if(H6383&lt;0,-H6383/(-H6383+100),100/(H6383+100))/(if(H6383&lt;0,-H6383/(-H6383+100),100/(H6383+100))+if(H6382&lt;0,-H6382/(-H6382+100),100/(H6382+100)))</f>
        <v>0.6238326976</v>
      </c>
      <c r="J6383" s="5">
        <v>83.0</v>
      </c>
      <c r="K6383" s="23">
        <f>IF(C6383&lt;&gt;"",IF(C6383+G6383&gt;0,C6383+G6383,""),IF(G6383-C6382&gt;0,G6383-C6382,""))</f>
        <v>0.7</v>
      </c>
      <c r="L6383" s="15">
        <f>if(K6383&lt;&gt;"",if(J6382-J6383&lt;G6383,1,if(G6383=J6382-J6383,"Push",0)),"")</f>
        <v>1</v>
      </c>
      <c r="M6383" s="93" t="str">
        <f t="shared" ref="M6383:V6383" si="808">IF($C6383&lt;&gt;"",IF($C6383+$G6383+M$5435&gt;0,$C6383+$G6383+M$5435,""),IF($G6383-$C6382+M$5435&gt;0,$G6383-$C6382+M$5435,""))</f>
        <v/>
      </c>
      <c r="N6383" s="93">
        <f t="shared" si="808"/>
        <v>5.6</v>
      </c>
      <c r="O6383" s="93" t="str">
        <f t="shared" si="808"/>
        <v/>
      </c>
      <c r="P6383" s="93">
        <f t="shared" si="808"/>
        <v>5</v>
      </c>
      <c r="Q6383" s="93">
        <f t="shared" si="808"/>
        <v>4.9</v>
      </c>
      <c r="R6383" s="93">
        <f t="shared" si="808"/>
        <v>0.2</v>
      </c>
      <c r="S6383" s="93" t="str">
        <f t="shared" si="808"/>
        <v/>
      </c>
      <c r="T6383" s="93">
        <f t="shared" si="808"/>
        <v>1.3</v>
      </c>
      <c r="U6383" s="93">
        <f t="shared" si="808"/>
        <v>0.6</v>
      </c>
      <c r="V6383" s="93" t="str">
        <f t="shared" si="808"/>
        <v/>
      </c>
      <c r="W6383" s="93" t="str">
        <f>if(or(B6383="CBU",B6383="CHIC",B6383="DXST",B6383="GCU",B6383="NMSU",B6383="PORT",B6383="SEA",B6383="TAR",B6383="UTRGV",B6383="UVU"),K6383,if(or(B6383="CAM",B6383="CHSO",B6383="GWEB",B6383="HAMP",B6383="HP",B6383="LONG",B6383="PRES",B6383="RAD",B6383="SCUP",B6383="UNCA",B6383="WIN",B6383="BELL",B6383="FGCU",B6383="JAX",B6383="KENN",B6383="LIB",B6383="LIP",B6383="STET",B6383="UNA",B6383="UNF",B6383="APP",B6383="ARST",B6383="CCAR",B6383="GAST",B6383="GASO",B6383="TROY",B6383="TXST",B6383="UALR",B6383="ULL",B6383="ULM",B6383="USA",B6383="UTA"),K6382,""))</f>
        <v/>
      </c>
    </row>
    <row r="6384" hidden="1">
      <c r="A6384" s="76">
        <v>44242.0</v>
      </c>
      <c r="B6384" s="102" t="s">
        <v>198</v>
      </c>
      <c r="C6384" s="11"/>
      <c r="D6384" s="11"/>
      <c r="E6384" s="10">
        <v>31.5</v>
      </c>
      <c r="F6384" s="11"/>
      <c r="G6384" s="4">
        <v>0.0</v>
      </c>
      <c r="H6384" s="5">
        <v>-107.0</v>
      </c>
      <c r="I6384" s="12">
        <f>if(H6384&lt;0,-H6384/(-H6384+100),100/(H6384+100))/(if(H6384&lt;0,-H6384/(-H6384+100),100/(H6384+100))+if(H6385&lt;0,-H6385/(-H6385+100),100/(H6385+100)))</f>
        <v>0.4935039626</v>
      </c>
      <c r="J6384" s="5">
        <v>65.0</v>
      </c>
      <c r="K6384" s="14" t="str">
        <f>IF(C6384&lt;&gt;"",IF(C6384+G6384&gt;0,C6384+G6384,""),IF(G6384-C6385&gt;0,G6384-C6385,""))</f>
        <v/>
      </c>
      <c r="L6384" s="15" t="str">
        <f>if(K6384&lt;&gt;"",if(J6385-J6384&lt;G6384,1,if(G6384=J6385-J6384,"Push",0)),"")</f>
        <v/>
      </c>
      <c r="M6384" s="93" t="str">
        <f t="shared" ref="M6384:V6384" si="809">IF($C6384&lt;&gt;"",IF($C6384+$G6384-M$5435&gt;0,$C6384+$G6384-M$5435,""),IF($G6384-$C6385-M$5435&gt;0,$G6384-$C6385-M$5435,""))</f>
        <v/>
      </c>
      <c r="N6384" s="93" t="str">
        <f t="shared" si="809"/>
        <v/>
      </c>
      <c r="O6384" s="93">
        <f t="shared" si="809"/>
        <v>0.7</v>
      </c>
      <c r="P6384" s="93" t="str">
        <f t="shared" si="809"/>
        <v/>
      </c>
      <c r="Q6384" s="93" t="str">
        <f t="shared" si="809"/>
        <v/>
      </c>
      <c r="R6384" s="93" t="str">
        <f t="shared" si="809"/>
        <v/>
      </c>
      <c r="S6384" s="93" t="str">
        <f t="shared" si="809"/>
        <v/>
      </c>
      <c r="T6384" s="93" t="str">
        <f t="shared" si="809"/>
        <v/>
      </c>
      <c r="U6384" s="93" t="str">
        <f t="shared" si="809"/>
        <v/>
      </c>
      <c r="V6384" s="93" t="str">
        <f t="shared" si="809"/>
        <v/>
      </c>
      <c r="W6384" s="93">
        <f>if(or(B6384="CBU",B6384="CHIC",B6384="DXST",B6384="GCU",B6384="NMSU",B6384="PORT",B6384="SEA",B6384="TAR",B6384="UTRGV",B6384="UVU"),K6384,if(or(B6384="CAM",B6384="CHSO",B6384="GWEB",B6384="HAMP",B6384="HP",B6384="LONG",B6384="PRES",B6384="RAD",B6384="SCUP",B6384="UNCA",B6384="WIN",B6384="BELL",B6384="FGCU",B6384="JAX",B6384="KENN",B6384="LIB",B6384="LIP",B6384="STET",B6384="UNA",B6384="UNF",B6384="APP",B6384="ARST",B6384="CCAR",B6384="GAST",B6384="GASO",B6384="TROY",B6384="TXST",B6384="UALR",B6384="ULL",B6384="ULM",B6384="USA",B6384="UTA"),K6385,""))</f>
        <v>3.7</v>
      </c>
    </row>
    <row r="6385" hidden="1">
      <c r="B6385" s="97" t="s">
        <v>339</v>
      </c>
      <c r="C6385" s="22">
        <v>3.7</v>
      </c>
      <c r="D6385" s="101">
        <v>0.647</v>
      </c>
      <c r="F6385" s="22"/>
      <c r="G6385" s="4">
        <v>0.0</v>
      </c>
      <c r="H6385" s="5">
        <v>-113.0</v>
      </c>
      <c r="I6385" s="12">
        <f>if(H6385&lt;0,-H6385/(-H6385+100),100/(H6385+100))/(if(H6385&lt;0,-H6385/(-H6385+100),100/(H6385+100))+if(H6384&lt;0,-H6384/(-H6384+100),100/(H6384+100)))</f>
        <v>0.5064960374</v>
      </c>
      <c r="J6385" s="5">
        <v>75.0</v>
      </c>
      <c r="K6385" s="23">
        <f>IF(C6385&lt;&gt;"",IF(C6385+G6385&gt;0,C6385+G6385,""),IF(G6385-C6384&gt;0,G6385-C6384,""))</f>
        <v>3.7</v>
      </c>
      <c r="L6385" s="15">
        <f>if(K6385&lt;&gt;"",if(J6384-J6385&lt;G6385,1,if(G6385=J6384-J6385,"Push",0)),"")</f>
        <v>1</v>
      </c>
      <c r="M6385" s="93">
        <f t="shared" ref="M6385:V6385" si="810">IF($C6385&lt;&gt;"",IF($C6385+$G6385+M$5435&gt;0,$C6385+$G6385+M$5435,""),IF($G6385-$C6384+M$5435&gt;0,$G6385-$C6384+M$5435,""))</f>
        <v>0.2</v>
      </c>
      <c r="N6385" s="93">
        <f t="shared" si="810"/>
        <v>8.6</v>
      </c>
      <c r="O6385" s="93" t="str">
        <f t="shared" si="810"/>
        <v/>
      </c>
      <c r="P6385" s="93">
        <f t="shared" si="810"/>
        <v>8</v>
      </c>
      <c r="Q6385" s="93">
        <f t="shared" si="810"/>
        <v>7.9</v>
      </c>
      <c r="R6385" s="93">
        <f t="shared" si="810"/>
        <v>3.2</v>
      </c>
      <c r="S6385" s="93">
        <f t="shared" si="810"/>
        <v>2.8</v>
      </c>
      <c r="T6385" s="93">
        <f t="shared" si="810"/>
        <v>4.3</v>
      </c>
      <c r="U6385" s="93">
        <f t="shared" si="810"/>
        <v>3.6</v>
      </c>
      <c r="V6385" s="93">
        <f t="shared" si="810"/>
        <v>1.1</v>
      </c>
      <c r="W6385" s="93" t="str">
        <f>if(or(B6385="CBU",B6385="CHIC",B6385="DXST",B6385="GCU",B6385="NMSU",B6385="PORT",B6385="SEA",B6385="TAR",B6385="UTRGV",B6385="UVU"),K6385,if(or(B6385="CAM",B6385="CHSO",B6385="GWEB",B6385="HAMP",B6385="HP",B6385="LONG",B6385="PRES",B6385="RAD",B6385="SCUP",B6385="UNCA",B6385="WIN",B6385="BELL",B6385="FGCU",B6385="JAX",B6385="KENN",B6385="LIB",B6385="LIP",B6385="STET",B6385="UNA",B6385="UNF",B6385="APP",B6385="ARST",B6385="CCAR",B6385="GAST",B6385="GASO",B6385="TROY",B6385="TXST",B6385="UALR",B6385="ULL",B6385="ULM",B6385="USA",B6385="UTA"),K6384,""))</f>
        <v/>
      </c>
    </row>
    <row r="6386" hidden="1">
      <c r="A6386" s="76">
        <v>44242.0</v>
      </c>
      <c r="B6386" s="102" t="s">
        <v>36</v>
      </c>
      <c r="C6386" s="11">
        <v>3.4</v>
      </c>
      <c r="D6386" s="103">
        <v>0.643</v>
      </c>
      <c r="E6386" s="10">
        <v>91.5</v>
      </c>
      <c r="F6386" s="11"/>
      <c r="G6386" s="4">
        <v>1.0</v>
      </c>
      <c r="H6386" s="5">
        <v>-104.0</v>
      </c>
      <c r="I6386" s="12">
        <f>if(H6386&lt;0,-H6386/(-H6386+100),100/(H6386+100))/(if(H6386&lt;0,-H6386/(-H6386+100),100/(H6386+100))+if(H6387&lt;0,-H6387/(-H6387+100),100/(H6387+100)))</f>
        <v>0.4890138864</v>
      </c>
      <c r="J6386" s="5">
        <v>60.0</v>
      </c>
      <c r="K6386" s="14">
        <f>IF(C6386&lt;&gt;"",IF(C6386+G6386&gt;0,C6386+G6386,""),IF(G6386-C6387&gt;0,G6386-C6387,""))</f>
        <v>4.4</v>
      </c>
      <c r="L6386" s="15">
        <f>if(K6386&lt;&gt;"",if(J6387-J6386&lt;G6386,1,if(G6386=J6387-J6386,"Push",0)),"")</f>
        <v>0</v>
      </c>
      <c r="M6386" s="93">
        <f t="shared" ref="M6386:V6386" si="811">IF($C6386&lt;&gt;"",IF($C6386+$G6386-M$5435&gt;0,$C6386+$G6386-M$5435,""),IF($G6386-$C6387-M$5435&gt;0,$G6386-$C6387-M$5435,""))</f>
        <v>7.9</v>
      </c>
      <c r="N6386" s="93" t="str">
        <f t="shared" si="811"/>
        <v/>
      </c>
      <c r="O6386" s="93">
        <f t="shared" si="811"/>
        <v>8.8</v>
      </c>
      <c r="P6386" s="93">
        <f t="shared" si="811"/>
        <v>0.1</v>
      </c>
      <c r="Q6386" s="93">
        <f t="shared" si="811"/>
        <v>0.2</v>
      </c>
      <c r="R6386" s="93">
        <f t="shared" si="811"/>
        <v>4.9</v>
      </c>
      <c r="S6386" s="93">
        <f t="shared" si="811"/>
        <v>5.3</v>
      </c>
      <c r="T6386" s="93">
        <f t="shared" si="811"/>
        <v>3.8</v>
      </c>
      <c r="U6386" s="93">
        <f t="shared" si="811"/>
        <v>4.5</v>
      </c>
      <c r="V6386" s="93">
        <f t="shared" si="811"/>
        <v>7</v>
      </c>
      <c r="W6386" s="93" t="str">
        <f>if(or(B6386="CBU",B6386="CHIC",B6386="DXST",B6386="GCU",B6386="NMSU",B6386="PORT",B6386="SEA",B6386="TAR",B6386="UTRGV",B6386="UVU"),K6386,if(or(B6386="CAM",B6386="CHSO",B6386="GWEB",B6386="HAMP",B6386="HP",B6386="LONG",B6386="PRES",B6386="RAD",B6386="SCUP",B6386="UNCA",B6386="WIN",B6386="BELL",B6386="FGCU",B6386="JAX",B6386="KENN",B6386="LIB",B6386="LIP",B6386="STET",B6386="UNA",B6386="UNF",B6386="APP",B6386="ARST",B6386="CCAR",B6386="GAST",B6386="GASO",B6386="TROY",B6386="TXST",B6386="UALR",B6386="ULL",B6386="ULM",B6386="USA",B6386="UTA"),K6387,""))</f>
        <v/>
      </c>
    </row>
    <row r="6387" hidden="1">
      <c r="B6387" s="97" t="s">
        <v>334</v>
      </c>
      <c r="C6387" s="22"/>
      <c r="D6387" s="22"/>
      <c r="F6387" s="22"/>
      <c r="G6387" s="4">
        <v>-1.0</v>
      </c>
      <c r="H6387" s="5">
        <v>-114.0</v>
      </c>
      <c r="I6387" s="12">
        <f>if(H6387&lt;0,-H6387/(-H6387+100),100/(H6387+100))/(if(H6387&lt;0,-H6387/(-H6387+100),100/(H6387+100))+if(H6386&lt;0,-H6386/(-H6386+100),100/(H6386+100)))</f>
        <v>0.5109861136</v>
      </c>
      <c r="J6387" s="5">
        <v>81.0</v>
      </c>
      <c r="K6387" s="23" t="str">
        <f>IF(C6387&lt;&gt;"",IF(C6387+G6387&gt;0,C6387+G6387,""),IF(G6387-C6386&gt;0,G6387-C6386,""))</f>
        <v/>
      </c>
      <c r="L6387" s="15" t="str">
        <f>if(K6387&lt;&gt;"",if(J6386-J6387&lt;G6387,1,if(G6387=J6386-J6387,"Push",0)),"")</f>
        <v/>
      </c>
      <c r="M6387" s="93" t="str">
        <f t="shared" ref="M6387:V6387" si="812">IF($C6387&lt;&gt;"",IF($C6387+$G6387+M$5435&gt;0,$C6387+$G6387+M$5435,""),IF($G6387-$C6386+M$5435&gt;0,$G6387-$C6386+M$5435,""))</f>
        <v/>
      </c>
      <c r="N6387" s="93">
        <f t="shared" si="812"/>
        <v>0.5</v>
      </c>
      <c r="O6387" s="93" t="str">
        <f t="shared" si="812"/>
        <v/>
      </c>
      <c r="P6387" s="93" t="str">
        <f t="shared" si="812"/>
        <v/>
      </c>
      <c r="Q6387" s="93" t="str">
        <f t="shared" si="812"/>
        <v/>
      </c>
      <c r="R6387" s="93" t="str">
        <f t="shared" si="812"/>
        <v/>
      </c>
      <c r="S6387" s="93" t="str">
        <f t="shared" si="812"/>
        <v/>
      </c>
      <c r="T6387" s="93" t="str">
        <f t="shared" si="812"/>
        <v/>
      </c>
      <c r="U6387" s="93" t="str">
        <f t="shared" si="812"/>
        <v/>
      </c>
      <c r="V6387" s="93" t="str">
        <f t="shared" si="812"/>
        <v/>
      </c>
      <c r="W6387" s="93" t="str">
        <f>if(or(B6387="CBU",B6387="CHIC",B6387="DXST",B6387="GCU",B6387="NMSU",B6387="PORT",B6387="SEA",B6387="TAR",B6387="UTRGV",B6387="UVU"),K6387,if(or(B6387="CAM",B6387="CHSO",B6387="GWEB",B6387="HAMP",B6387="HP",B6387="LONG",B6387="PRES",B6387="RAD",B6387="SCUP",B6387="UNCA",B6387="WIN",B6387="BELL",B6387="FGCU",B6387="JAX",B6387="KENN",B6387="LIB",B6387="LIP",B6387="STET",B6387="UNA",B6387="UNF",B6387="APP",B6387="ARST",B6387="CCAR",B6387="GAST",B6387="GASO",B6387="TROY",B6387="TXST",B6387="UALR",B6387="ULL",B6387="ULM",B6387="USA",B6387="UTA"),K6386,""))</f>
        <v/>
      </c>
    </row>
    <row r="6388" hidden="1">
      <c r="A6388" s="76">
        <v>44242.0</v>
      </c>
      <c r="B6388" s="102" t="s">
        <v>62</v>
      </c>
      <c r="C6388" s="11"/>
      <c r="D6388" s="11"/>
      <c r="E6388" s="10">
        <v>65.6</v>
      </c>
      <c r="F6388" s="11"/>
      <c r="G6388" s="4">
        <v>1.5</v>
      </c>
      <c r="H6388" s="5">
        <v>104.0</v>
      </c>
      <c r="I6388" s="12">
        <f>if(H6388&lt;0,-H6388/(-H6388+100),100/(H6388+100))/(if(H6388&lt;0,-H6388/(-H6388+100),100/(H6388+100))+if(H6389&lt;0,-H6389/(-H6389+100),100/(H6389+100)))</f>
        <v>0.46964106</v>
      </c>
      <c r="J6388" s="5">
        <v>51.0</v>
      </c>
      <c r="K6388" s="14">
        <f>IF(C6388&lt;&gt;"",IF(C6388+G6388&gt;0,C6388+G6388,""),IF(G6388-C6389&gt;0,G6388-C6389,""))</f>
        <v>0.8</v>
      </c>
      <c r="L6388" s="15">
        <f>if(K6388&lt;&gt;"",if(J6389-J6388&lt;G6388,1,if(G6388=J6389-J6388,"Push",0)),"")</f>
        <v>0</v>
      </c>
      <c r="M6388" s="93">
        <f t="shared" ref="M6388:V6388" si="813">IF($C6388&lt;&gt;"",IF($C6388+$G6388-M$5435&gt;0,$C6388+$G6388-M$5435,""),IF($G6388-$C6389-M$5435&gt;0,$G6388-$C6389-M$5435,""))</f>
        <v>4.3</v>
      </c>
      <c r="N6388" s="93" t="str">
        <f t="shared" si="813"/>
        <v/>
      </c>
      <c r="O6388" s="93">
        <f t="shared" si="813"/>
        <v>5.2</v>
      </c>
      <c r="P6388" s="93" t="str">
        <f t="shared" si="813"/>
        <v/>
      </c>
      <c r="Q6388" s="93" t="str">
        <f t="shared" si="813"/>
        <v/>
      </c>
      <c r="R6388" s="93">
        <f t="shared" si="813"/>
        <v>1.3</v>
      </c>
      <c r="S6388" s="93">
        <f t="shared" si="813"/>
        <v>1.7</v>
      </c>
      <c r="T6388" s="93">
        <f t="shared" si="813"/>
        <v>0.2</v>
      </c>
      <c r="U6388" s="93">
        <f t="shared" si="813"/>
        <v>0.9</v>
      </c>
      <c r="V6388" s="93">
        <f t="shared" si="813"/>
        <v>3.4</v>
      </c>
      <c r="W6388" s="93" t="str">
        <f>if(or(B6388="CBU",B6388="CHIC",B6388="DXST",B6388="GCU",B6388="NMSU",B6388="PORT",B6388="SEA",B6388="TAR",B6388="UTRGV",B6388="UVU"),K6388,if(or(B6388="CAM",B6388="CHSO",B6388="GWEB",B6388="HAMP",B6388="HP",B6388="LONG",B6388="PRES",B6388="RAD",B6388="SCUP",B6388="UNCA",B6388="WIN",B6388="BELL",B6388="FGCU",B6388="JAX",B6388="KENN",B6388="LIB",B6388="LIP",B6388="STET",B6388="UNA",B6388="UNF",B6388="APP",B6388="ARST",B6388="CCAR",B6388="GAST",B6388="GASO",B6388="TROY",B6388="TXST",B6388="UALR",B6388="ULL",B6388="ULM",B6388="USA",B6388="UTA"),K6389,""))</f>
        <v/>
      </c>
    </row>
    <row r="6389" hidden="1">
      <c r="B6389" s="97" t="s">
        <v>188</v>
      </c>
      <c r="C6389" s="22">
        <v>0.7</v>
      </c>
      <c r="D6389" s="101">
        <v>0.529</v>
      </c>
      <c r="F6389" s="22"/>
      <c r="G6389" s="4">
        <v>-1.5</v>
      </c>
      <c r="H6389" s="5">
        <v>-124.0</v>
      </c>
      <c r="I6389" s="12">
        <f>if(H6389&lt;0,-H6389/(-H6389+100),100/(H6389+100))/(if(H6389&lt;0,-H6389/(-H6389+100),100/(H6389+100))+if(H6388&lt;0,-H6388/(-H6388+100),100/(H6388+100)))</f>
        <v>0.53035894</v>
      </c>
      <c r="J6389" s="5">
        <v>53.0</v>
      </c>
      <c r="K6389" s="23" t="str">
        <f>IF(C6389&lt;&gt;"",IF(C6389+G6389&gt;0,C6389+G6389,""),IF(G6389-C6388&gt;0,G6389-C6388,""))</f>
        <v/>
      </c>
      <c r="L6389" s="15" t="str">
        <f>if(K6389&lt;&gt;"",if(J6388-J6389&lt;G6389,1,if(G6389=J6388-J6389,"Push",0)),"")</f>
        <v/>
      </c>
      <c r="M6389" s="93" t="str">
        <f t="shared" ref="M6389:V6389" si="814">IF($C6389&lt;&gt;"",IF($C6389+$G6389+M$5435&gt;0,$C6389+$G6389+M$5435,""),IF($G6389-$C6388+M$5435&gt;0,$G6389-$C6388+M$5435,""))</f>
        <v/>
      </c>
      <c r="N6389" s="93">
        <f t="shared" si="814"/>
        <v>4.1</v>
      </c>
      <c r="O6389" s="93" t="str">
        <f t="shared" si="814"/>
        <v/>
      </c>
      <c r="P6389" s="93">
        <f t="shared" si="814"/>
        <v>3.5</v>
      </c>
      <c r="Q6389" s="93">
        <f t="shared" si="814"/>
        <v>3.4</v>
      </c>
      <c r="R6389" s="93" t="str">
        <f t="shared" si="814"/>
        <v/>
      </c>
      <c r="S6389" s="93" t="str">
        <f t="shared" si="814"/>
        <v/>
      </c>
      <c r="T6389" s="93" t="str">
        <f t="shared" si="814"/>
        <v/>
      </c>
      <c r="U6389" s="93" t="str">
        <f t="shared" si="814"/>
        <v/>
      </c>
      <c r="V6389" s="93" t="str">
        <f t="shared" si="814"/>
        <v/>
      </c>
      <c r="W6389" s="93" t="str">
        <f>if(or(B6389="CBU",B6389="CHIC",B6389="DXST",B6389="GCU",B6389="NMSU",B6389="PORT",B6389="SEA",B6389="TAR",B6389="UTRGV",B6389="UVU"),K6389,if(or(B6389="CAM",B6389="CHSO",B6389="GWEB",B6389="HAMP",B6389="HP",B6389="LONG",B6389="PRES",B6389="RAD",B6389="SCUP",B6389="UNCA",B6389="WIN",B6389="BELL",B6389="FGCU",B6389="JAX",B6389="KENN",B6389="LIB",B6389="LIP",B6389="STET",B6389="UNA",B6389="UNF",B6389="APP",B6389="ARST",B6389="CCAR",B6389="GAST",B6389="GASO",B6389="TROY",B6389="TXST",B6389="UALR",B6389="ULL",B6389="ULM",B6389="USA",B6389="UTA"),K6388,""))</f>
        <v/>
      </c>
    </row>
    <row r="6390" hidden="1">
      <c r="A6390" s="76">
        <v>44242.0</v>
      </c>
      <c r="B6390" s="102" t="s">
        <v>94</v>
      </c>
      <c r="C6390" s="11">
        <v>12.6</v>
      </c>
      <c r="D6390" s="103">
        <v>0.852</v>
      </c>
      <c r="E6390" s="10">
        <v>32.8</v>
      </c>
      <c r="F6390" s="11"/>
      <c r="G6390" s="4">
        <v>-7.5</v>
      </c>
      <c r="H6390" s="5">
        <v>-335.0</v>
      </c>
      <c r="I6390" s="12">
        <f>if(H6390&lt;0,-H6390/(-H6390+100),100/(H6390+100))/(if(H6390&lt;0,-H6390/(-H6390+100),100/(H6390+100))+if(H6391&lt;0,-H6391/(-H6391+100),100/(H6391+100)))</f>
        <v>0.7402209615</v>
      </c>
      <c r="J6390" s="5">
        <v>83.0</v>
      </c>
      <c r="K6390" s="14">
        <f>IF(C6390&lt;&gt;"",IF(C6390+G6390&gt;0,C6390+G6390,""),IF(G6390-C6391&gt;0,G6390-C6391,""))</f>
        <v>5.1</v>
      </c>
      <c r="L6390" s="15">
        <f>if(K6390&lt;&gt;"",if(J6391-J6390&lt;G6390,1,if(G6390=J6391-J6390,"Push",0)),"")</f>
        <v>1</v>
      </c>
      <c r="M6390" s="93">
        <f t="shared" ref="M6390:V6390" si="815">IF($C6390&lt;&gt;"",IF($C6390+$G6390-M$5435&gt;0,$C6390+$G6390-M$5435,""),IF($G6390-$C6391-M$5435&gt;0,$G6390-$C6391-M$5435,""))</f>
        <v>8.6</v>
      </c>
      <c r="N6390" s="93">
        <f t="shared" si="815"/>
        <v>0.2</v>
      </c>
      <c r="O6390" s="93">
        <f t="shared" si="815"/>
        <v>9.5</v>
      </c>
      <c r="P6390" s="93">
        <f t="shared" si="815"/>
        <v>0.8</v>
      </c>
      <c r="Q6390" s="93">
        <f t="shared" si="815"/>
        <v>0.9</v>
      </c>
      <c r="R6390" s="93">
        <f t="shared" si="815"/>
        <v>5.6</v>
      </c>
      <c r="S6390" s="93">
        <f t="shared" si="815"/>
        <v>6</v>
      </c>
      <c r="T6390" s="93">
        <f t="shared" si="815"/>
        <v>4.5</v>
      </c>
      <c r="U6390" s="93">
        <f t="shared" si="815"/>
        <v>5.2</v>
      </c>
      <c r="V6390" s="93">
        <f t="shared" si="815"/>
        <v>7.7</v>
      </c>
      <c r="W6390" s="93" t="str">
        <f>if(or(B6390="CBU",B6390="CHIC",B6390="DXST",B6390="GCU",B6390="NMSU",B6390="PORT",B6390="SEA",B6390="TAR",B6390="UTRGV",B6390="UVU"),K6390,if(or(B6390="CAM",B6390="CHSO",B6390="GWEB",B6390="HAMP",B6390="HP",B6390="LONG",B6390="PRES",B6390="RAD",B6390="SCUP",B6390="UNCA",B6390="WIN",B6390="BELL",B6390="FGCU",B6390="JAX",B6390="KENN",B6390="LIB",B6390="LIP",B6390="STET",B6390="UNA",B6390="UNF",B6390="APP",B6390="ARST",B6390="CCAR",B6390="GAST",B6390="GASO",B6390="TROY",B6390="TXST",B6390="UALR",B6390="ULL",B6390="ULM",B6390="USA",B6390="UTA"),K6391,""))</f>
        <v/>
      </c>
    </row>
    <row r="6391" hidden="1">
      <c r="B6391" s="97" t="s">
        <v>107</v>
      </c>
      <c r="C6391" s="22"/>
      <c r="D6391" s="22"/>
      <c r="F6391" s="22"/>
      <c r="G6391" s="4">
        <v>7.5</v>
      </c>
      <c r="H6391" s="5">
        <v>270.0</v>
      </c>
      <c r="I6391" s="12">
        <f>if(H6391&lt;0,-H6391/(-H6391+100),100/(H6391+100))/(if(H6391&lt;0,-H6391/(-H6391+100),100/(H6391+100))+if(H6390&lt;0,-H6390/(-H6390+100),100/(H6390+100)))</f>
        <v>0.2597790385</v>
      </c>
      <c r="J6391" s="5">
        <v>72.0</v>
      </c>
      <c r="K6391" s="23" t="str">
        <f>IF(C6391&lt;&gt;"",IF(C6391+G6391&gt;0,C6391+G6391,""),IF(G6391-C6390&gt;0,G6391-C6390,""))</f>
        <v/>
      </c>
      <c r="L6391" s="15" t="str">
        <f>if(K6391&lt;&gt;"",if(J6390-J6391&lt;G6391,1,if(G6391=J6390-J6391,"Push",0)),"")</f>
        <v/>
      </c>
      <c r="M6391" s="93" t="str">
        <f t="shared" ref="M6391:V6391" si="816">IF($C6391&lt;&gt;"",IF($C6391+$G6391+M$5435&gt;0,$C6391+$G6391+M$5435,""),IF($G6391-$C6390+M$5435&gt;0,$G6391-$C6390+M$5435,""))</f>
        <v/>
      </c>
      <c r="N6391" s="93" t="str">
        <f t="shared" si="816"/>
        <v/>
      </c>
      <c r="O6391" s="93" t="str">
        <f t="shared" si="816"/>
        <v/>
      </c>
      <c r="P6391" s="93" t="str">
        <f t="shared" si="816"/>
        <v/>
      </c>
      <c r="Q6391" s="93" t="str">
        <f t="shared" si="816"/>
        <v/>
      </c>
      <c r="R6391" s="93" t="str">
        <f t="shared" si="816"/>
        <v/>
      </c>
      <c r="S6391" s="93" t="str">
        <f t="shared" si="816"/>
        <v/>
      </c>
      <c r="T6391" s="93" t="str">
        <f t="shared" si="816"/>
        <v/>
      </c>
      <c r="U6391" s="93" t="str">
        <f t="shared" si="816"/>
        <v/>
      </c>
      <c r="V6391" s="93" t="str">
        <f t="shared" si="816"/>
        <v/>
      </c>
      <c r="W6391" s="93" t="str">
        <f>if(or(B6391="CBU",B6391="CHIC",B6391="DXST",B6391="GCU",B6391="NMSU",B6391="PORT",B6391="SEA",B6391="TAR",B6391="UTRGV",B6391="UVU"),K6391,if(or(B6391="CAM",B6391="CHSO",B6391="GWEB",B6391="HAMP",B6391="HP",B6391="LONG",B6391="PRES",B6391="RAD",B6391="SCUP",B6391="UNCA",B6391="WIN",B6391="BELL",B6391="FGCU",B6391="JAX",B6391="KENN",B6391="LIB",B6391="LIP",B6391="STET",B6391="UNA",B6391="UNF",B6391="APP",B6391="ARST",B6391="CCAR",B6391="GAST",B6391="GASO",B6391="TROY",B6391="TXST",B6391="UALR",B6391="ULL",B6391="ULM",B6391="USA",B6391="UTA"),K6390,""))</f>
        <v/>
      </c>
    </row>
    <row r="6392" hidden="1">
      <c r="A6392" s="76">
        <v>44242.0</v>
      </c>
      <c r="B6392" s="102" t="s">
        <v>298</v>
      </c>
      <c r="C6392" s="11"/>
      <c r="D6392" s="11"/>
      <c r="E6392" s="10">
        <v>51.1</v>
      </c>
      <c r="F6392" s="11"/>
      <c r="G6392" s="4">
        <v>8.0</v>
      </c>
      <c r="H6392" s="5">
        <v>295.0</v>
      </c>
      <c r="I6392" s="12">
        <f>if(H6392&lt;0,-H6392/(-H6392+100),100/(H6392+100))/(if(H6392&lt;0,-H6392/(-H6392+100),100/(H6392+100))+if(H6393&lt;0,-H6393/(-H6393+100),100/(H6393+100)))</f>
        <v>0.2428115016</v>
      </c>
      <c r="J6392" s="5">
        <v>65.0</v>
      </c>
      <c r="K6392" s="14">
        <f>IF(C6392&lt;&gt;"",IF(C6392+G6392&gt;0,C6392+G6392,""),IF(G6392-C6393&gt;0,G6392-C6393,""))</f>
        <v>1</v>
      </c>
      <c r="L6392" s="15">
        <f>if(K6392&lt;&gt;"",if(J6393-J6392&lt;G6392,1,if(G6392=J6393-J6392,"Push",0)),"")</f>
        <v>1</v>
      </c>
      <c r="M6392" s="93">
        <f t="shared" ref="M6392:V6392" si="817">IF($C6392&lt;&gt;"",IF($C6392+$G6392-M$5435&gt;0,$C6392+$G6392-M$5435,""),IF($G6392-$C6393-M$5435&gt;0,$G6392-$C6393-M$5435,""))</f>
        <v>4.5</v>
      </c>
      <c r="N6392" s="93" t="str">
        <f t="shared" si="817"/>
        <v/>
      </c>
      <c r="O6392" s="93">
        <f t="shared" si="817"/>
        <v>5.4</v>
      </c>
      <c r="P6392" s="93" t="str">
        <f t="shared" si="817"/>
        <v/>
      </c>
      <c r="Q6392" s="93" t="str">
        <f t="shared" si="817"/>
        <v/>
      </c>
      <c r="R6392" s="93">
        <f t="shared" si="817"/>
        <v>1.5</v>
      </c>
      <c r="S6392" s="93">
        <f t="shared" si="817"/>
        <v>1.9</v>
      </c>
      <c r="T6392" s="93">
        <f t="shared" si="817"/>
        <v>0.4</v>
      </c>
      <c r="U6392" s="93">
        <f t="shared" si="817"/>
        <v>1.1</v>
      </c>
      <c r="V6392" s="93">
        <f t="shared" si="817"/>
        <v>3.6</v>
      </c>
      <c r="W6392" s="93" t="str">
        <f>if(or(B6392="CBU",B6392="CHIC",B6392="DXST",B6392="GCU",B6392="NMSU",B6392="PORT",B6392="SEA",B6392="TAR",B6392="UTRGV",B6392="UVU"),K6392,if(or(B6392="CAM",B6392="CHSO",B6392="GWEB",B6392="HAMP",B6392="HP",B6392="LONG",B6392="PRES",B6392="RAD",B6392="SCUP",B6392="UNCA",B6392="WIN",B6392="BELL",B6392="FGCU",B6392="JAX",B6392="KENN",B6392="LIB",B6392="LIP",B6392="STET",B6392="UNA",B6392="UNF",B6392="APP",B6392="ARST",B6392="CCAR",B6392="GAST",B6392="GASO",B6392="TROY",B6392="TXST",B6392="UALR",B6392="ULL",B6392="ULM",B6392="USA",B6392="UTA"),K6393,""))</f>
        <v/>
      </c>
    </row>
    <row r="6393" hidden="1">
      <c r="B6393" s="97" t="s">
        <v>104</v>
      </c>
      <c r="C6393" s="22">
        <v>7.0</v>
      </c>
      <c r="D6393" s="101">
        <v>0.74</v>
      </c>
      <c r="F6393" s="22"/>
      <c r="G6393" s="4">
        <v>-8.0</v>
      </c>
      <c r="H6393" s="5">
        <v>-375.0</v>
      </c>
      <c r="I6393" s="12">
        <f>if(H6393&lt;0,-H6393/(-H6393+100),100/(H6393+100))/(if(H6393&lt;0,-H6393/(-H6393+100),100/(H6393+100))+if(H6392&lt;0,-H6392/(-H6392+100),100/(H6392+100)))</f>
        <v>0.7571884984</v>
      </c>
      <c r="J6393" s="5">
        <v>63.0</v>
      </c>
      <c r="K6393" s="23" t="str">
        <f>IF(C6393&lt;&gt;"",IF(C6393+G6393&gt;0,C6393+G6393,""),IF(G6393-C6392&gt;0,G6393-C6392,""))</f>
        <v/>
      </c>
      <c r="L6393" s="15" t="str">
        <f>if(K6393&lt;&gt;"",if(J6392-J6393&lt;G6393,1,if(G6393=J6392-J6393,"Push",0)),"")</f>
        <v/>
      </c>
      <c r="M6393" s="93" t="str">
        <f t="shared" ref="M6393:V6393" si="818">IF($C6393&lt;&gt;"",IF($C6393+$G6393+M$5435&gt;0,$C6393+$G6393+M$5435,""),IF($G6393-$C6392+M$5435&gt;0,$G6393-$C6392+M$5435,""))</f>
        <v/>
      </c>
      <c r="N6393" s="93">
        <f t="shared" si="818"/>
        <v>3.9</v>
      </c>
      <c r="O6393" s="93" t="str">
        <f t="shared" si="818"/>
        <v/>
      </c>
      <c r="P6393" s="93">
        <f t="shared" si="818"/>
        <v>3.3</v>
      </c>
      <c r="Q6393" s="93">
        <f t="shared" si="818"/>
        <v>3.2</v>
      </c>
      <c r="R6393" s="93" t="str">
        <f t="shared" si="818"/>
        <v/>
      </c>
      <c r="S6393" s="93" t="str">
        <f t="shared" si="818"/>
        <v/>
      </c>
      <c r="T6393" s="93" t="str">
        <f t="shared" si="818"/>
        <v/>
      </c>
      <c r="U6393" s="93" t="str">
        <f t="shared" si="818"/>
        <v/>
      </c>
      <c r="V6393" s="93" t="str">
        <f t="shared" si="818"/>
        <v/>
      </c>
      <c r="W6393" s="93" t="str">
        <f>if(or(B6393="CBU",B6393="CHIC",B6393="DXST",B6393="GCU",B6393="NMSU",B6393="PORT",B6393="SEA",B6393="TAR",B6393="UTRGV",B6393="UVU"),K6393,if(or(B6393="CAM",B6393="CHSO",B6393="GWEB",B6393="HAMP",B6393="HP",B6393="LONG",B6393="PRES",B6393="RAD",B6393="SCUP",B6393="UNCA",B6393="WIN",B6393="BELL",B6393="FGCU",B6393="JAX",B6393="KENN",B6393="LIB",B6393="LIP",B6393="STET",B6393="UNA",B6393="UNF",B6393="APP",B6393="ARST",B6393="CCAR",B6393="GAST",B6393="GASO",B6393="TROY",B6393="TXST",B6393="UALR",B6393="ULL",B6393="ULM",B6393="USA",B6393="UTA"),K6392,""))</f>
        <v/>
      </c>
    </row>
    <row r="6394">
      <c r="A6394" s="87">
        <v>44243.0</v>
      </c>
      <c r="B6394" s="113" t="s">
        <v>160</v>
      </c>
      <c r="C6394" s="59"/>
      <c r="D6394" s="59"/>
      <c r="E6394" s="58">
        <v>32.3</v>
      </c>
      <c r="F6394" s="59"/>
      <c r="G6394" s="89"/>
      <c r="H6394" s="60"/>
      <c r="I6394" s="61"/>
      <c r="J6394" s="115">
        <v>76.0</v>
      </c>
      <c r="K6394" s="63"/>
      <c r="L6394" s="64"/>
      <c r="M6394" s="96" t="str">
        <f t="shared" ref="M6394:V6394" si="819">IF($C6394&lt;&gt;"",IF($C6394+$G6394-M$5435&gt;0,$C6394+$G6394-M$5435,""),IF($G6394-$C6395-M$5435&gt;0,$G6394-$C6395-M$5435,""))</f>
        <v/>
      </c>
      <c r="N6394" s="96" t="str">
        <f t="shared" si="819"/>
        <v/>
      </c>
      <c r="O6394" s="96" t="str">
        <f t="shared" si="819"/>
        <v/>
      </c>
      <c r="P6394" s="96" t="str">
        <f t="shared" si="819"/>
        <v/>
      </c>
      <c r="Q6394" s="96" t="str">
        <f t="shared" si="819"/>
        <v/>
      </c>
      <c r="R6394" s="96" t="str">
        <f t="shared" si="819"/>
        <v/>
      </c>
      <c r="S6394" s="96" t="str">
        <f t="shared" si="819"/>
        <v/>
      </c>
      <c r="T6394" s="96" t="str">
        <f t="shared" si="819"/>
        <v/>
      </c>
      <c r="U6394" s="96" t="str">
        <f t="shared" si="819"/>
        <v/>
      </c>
      <c r="V6394" s="96" t="str">
        <f t="shared" si="819"/>
        <v/>
      </c>
      <c r="W6394" s="96" t="str">
        <f>if(or(B6394="CBU",B6394="CHIC",B6394="DXST",B6394="GCU",B6394="NMSU",B6394="PORT",B6394="SEA",B6394="TAR",B6394="UTRGV",B6394="UVU"),K6394,if(or(B6394="CAM",B6394="CHSO",B6394="GWEB",B6394="HAMP",B6394="HP",B6394="LONG",B6394="PRES",B6394="RAD",B6394="SCUP",B6394="UNCA",B6394="WIN",B6394="BELL",B6394="FGCU",B6394="JAX",B6394="KENN",B6394="LIB",B6394="LIP",B6394="STET",B6394="UNA",B6394="UNF",B6394="APP",B6394="ARST",B6394="CCAR",B6394="GAST",B6394="GASO",B6394="TROY",B6394="TXST",B6394="UALR",B6394="ULL",B6394="ULM",B6394="USA",B6394="UTA"),K6395,""))</f>
        <v/>
      </c>
    </row>
    <row r="6395">
      <c r="B6395" s="106" t="s">
        <v>416</v>
      </c>
      <c r="C6395" s="39">
        <v>19.7</v>
      </c>
      <c r="D6395" s="107">
        <v>0.961</v>
      </c>
      <c r="F6395" s="39"/>
      <c r="G6395" s="68"/>
      <c r="H6395" s="31"/>
      <c r="I6395" s="32"/>
      <c r="J6395" s="41">
        <v>81.0</v>
      </c>
      <c r="K6395" s="40"/>
      <c r="L6395" s="35"/>
      <c r="M6395" s="93">
        <f t="shared" ref="M6395:V6395" si="820">IF($C6395&lt;&gt;"",IF($C6395+$G6395+M$5435&gt;0,$C6395+$G6395+M$5435,""),IF($G6395-$C6394+M$5435&gt;0,$G6395-$C6394+M$5435,""))</f>
        <v>16.2</v>
      </c>
      <c r="N6395" s="93">
        <f t="shared" si="820"/>
        <v>24.6</v>
      </c>
      <c r="O6395" s="93">
        <f t="shared" si="820"/>
        <v>15.3</v>
      </c>
      <c r="P6395" s="93">
        <f t="shared" si="820"/>
        <v>24</v>
      </c>
      <c r="Q6395" s="93">
        <f t="shared" si="820"/>
        <v>23.9</v>
      </c>
      <c r="R6395" s="93">
        <f t="shared" si="820"/>
        <v>19.2</v>
      </c>
      <c r="S6395" s="93">
        <f t="shared" si="820"/>
        <v>18.8</v>
      </c>
      <c r="T6395" s="93">
        <f t="shared" si="820"/>
        <v>20.3</v>
      </c>
      <c r="U6395" s="93">
        <f t="shared" si="820"/>
        <v>19.6</v>
      </c>
      <c r="V6395" s="93">
        <f t="shared" si="820"/>
        <v>17.1</v>
      </c>
      <c r="W6395" s="93" t="str">
        <f>if(or(B6395="CBU",B6395="CHIC",B6395="DXST",B6395="GCU",B6395="NMSU",B6395="PORT",B6395="SEA",B6395="TAR",B6395="UTRGV",B6395="UVU"),K6395,if(or(B6395="CAM",B6395="CHSO",B6395="GWEB",B6395="HAMP",B6395="HP",B6395="LONG",B6395="PRES",B6395="RAD",B6395="SCUP",B6395="UNCA",B6395="WIN",B6395="BELL",B6395="FGCU",B6395="JAX",B6395="KENN",B6395="LIB",B6395="LIP",B6395="STET",B6395="UNA",B6395="UNF",B6395="APP",B6395="ARST",B6395="CCAR",B6395="GAST",B6395="GASO",B6395="TROY",B6395="TXST",B6395="UALR",B6395="ULL",B6395="ULM",B6395="USA",B6395="UTA"),K6394,""))</f>
        <v/>
      </c>
    </row>
    <row r="6396" hidden="1">
      <c r="A6396" s="76">
        <v>44243.0</v>
      </c>
      <c r="B6396" s="102" t="s">
        <v>303</v>
      </c>
      <c r="C6396" s="11"/>
      <c r="D6396" s="11"/>
      <c r="E6396" s="10">
        <v>59.8</v>
      </c>
      <c r="F6396" s="11"/>
      <c r="G6396" s="4">
        <v>11.0</v>
      </c>
      <c r="H6396" s="5">
        <v>500.0</v>
      </c>
      <c r="I6396" s="12">
        <f>if(H6396&lt;0,-H6396/(-H6396+100),100/(H6396+100))/(if(H6396&lt;0,-H6396/(-H6396+100),100/(H6396+100))+if(H6397&lt;0,-H6397/(-H6397+100),100/(H6397+100)))</f>
        <v>0.1596474045</v>
      </c>
      <c r="J6396" s="5">
        <v>58.0</v>
      </c>
      <c r="K6396" s="14" t="str">
        <f>IF(C6396&lt;&gt;"",IF(C6396+G6396&gt;0,C6396+G6396,""),IF(G6396-C6397&gt;0,G6396-C6397,""))</f>
        <v/>
      </c>
      <c r="L6396" s="15" t="str">
        <f>if(K6396&lt;&gt;"",if(J6397-J6396&lt;G6396,1,if(G6396=J6397-J6396,"Push",0)),"")</f>
        <v/>
      </c>
      <c r="M6396" s="93">
        <f t="shared" ref="M6396:V6396" si="821">IF($C6396&lt;&gt;"",IF($C6396+$G6396-M$5435&gt;0,$C6396+$G6396-M$5435,""),IF($G6396-$C6397-M$5435&gt;0,$G6396-$C6397-M$5435,""))</f>
        <v>2.5</v>
      </c>
      <c r="N6396" s="93" t="str">
        <f t="shared" si="821"/>
        <v/>
      </c>
      <c r="O6396" s="93">
        <f t="shared" si="821"/>
        <v>3.4</v>
      </c>
      <c r="P6396" s="93" t="str">
        <f t="shared" si="821"/>
        <v/>
      </c>
      <c r="Q6396" s="93" t="str">
        <f t="shared" si="821"/>
        <v/>
      </c>
      <c r="R6396" s="93" t="str">
        <f t="shared" si="821"/>
        <v/>
      </c>
      <c r="S6396" s="93" t="str">
        <f t="shared" si="821"/>
        <v/>
      </c>
      <c r="T6396" s="93" t="str">
        <f t="shared" si="821"/>
        <v/>
      </c>
      <c r="U6396" s="93" t="str">
        <f t="shared" si="821"/>
        <v/>
      </c>
      <c r="V6396" s="93">
        <f t="shared" si="821"/>
        <v>1.6</v>
      </c>
      <c r="W6396" s="93" t="str">
        <f>if(or(B6396="CBU",B6396="CHIC",B6396="DXST",B6396="GCU",B6396="NMSU",B6396="PORT",B6396="SEA",B6396="TAR",B6396="UTRGV",B6396="UVU"),K6396,if(or(B6396="CAM",B6396="CHSO",B6396="GWEB",B6396="HAMP",B6396="HP",B6396="LONG",B6396="PRES",B6396="RAD",B6396="SCUP",B6396="UNCA",B6396="WIN",B6396="BELL",B6396="FGCU",B6396="JAX",B6396="KENN",B6396="LIB",B6396="LIP",B6396="STET",B6396="UNA",B6396="UNF",B6396="APP",B6396="ARST",B6396="CCAR",B6396="GAST",B6396="GASO",B6396="TROY",B6396="TXST",B6396="UALR",B6396="ULL",B6396="ULM",B6396="USA",B6396="UTA"),K6397,""))</f>
        <v/>
      </c>
    </row>
    <row r="6397" hidden="1">
      <c r="B6397" s="97" t="s">
        <v>67</v>
      </c>
      <c r="C6397" s="22">
        <v>12.0</v>
      </c>
      <c r="D6397" s="101">
        <v>0.847</v>
      </c>
      <c r="F6397" s="22"/>
      <c r="G6397" s="4">
        <v>-11.0</v>
      </c>
      <c r="H6397" s="5">
        <v>-715.0</v>
      </c>
      <c r="I6397" s="12">
        <f>if(H6397&lt;0,-H6397/(-H6397+100),100/(H6397+100))/(if(H6397&lt;0,-H6397/(-H6397+100),100/(H6397+100))+if(H6396&lt;0,-H6396/(-H6396+100),100/(H6396+100)))</f>
        <v>0.8403525955</v>
      </c>
      <c r="J6397" s="5">
        <v>74.0</v>
      </c>
      <c r="K6397" s="23">
        <f>IF(C6397&lt;&gt;"",IF(C6397+G6397&gt;0,C6397+G6397,""),IF(G6397-C6396&gt;0,G6397-C6396,""))</f>
        <v>1</v>
      </c>
      <c r="L6397" s="15">
        <f>if(K6397&lt;&gt;"",if(J6396-J6397&lt;G6397,1,if(G6397=J6396-J6397,"Push",0)),"")</f>
        <v>1</v>
      </c>
      <c r="M6397" s="93" t="str">
        <f t="shared" ref="M6397:V6397" si="822">IF($C6397&lt;&gt;"",IF($C6397+$G6397+M$5435&gt;0,$C6397+$G6397+M$5435,""),IF($G6397-$C6396+M$5435&gt;0,$G6397-$C6396+M$5435,""))</f>
        <v/>
      </c>
      <c r="N6397" s="93">
        <f t="shared" si="822"/>
        <v>5.9</v>
      </c>
      <c r="O6397" s="93" t="str">
        <f t="shared" si="822"/>
        <v/>
      </c>
      <c r="P6397" s="93">
        <f t="shared" si="822"/>
        <v>5.3</v>
      </c>
      <c r="Q6397" s="93">
        <f t="shared" si="822"/>
        <v>5.2</v>
      </c>
      <c r="R6397" s="93">
        <f t="shared" si="822"/>
        <v>0.5</v>
      </c>
      <c r="S6397" s="93">
        <f t="shared" si="822"/>
        <v>0.1</v>
      </c>
      <c r="T6397" s="93">
        <f t="shared" si="822"/>
        <v>1.6</v>
      </c>
      <c r="U6397" s="93">
        <f t="shared" si="822"/>
        <v>0.9</v>
      </c>
      <c r="V6397" s="93" t="str">
        <f t="shared" si="822"/>
        <v/>
      </c>
      <c r="W6397" s="93" t="str">
        <f>if(or(B6397="CBU",B6397="CHIC",B6397="DXST",B6397="GCU",B6397="NMSU",B6397="PORT",B6397="SEA",B6397="TAR",B6397="UTRGV",B6397="UVU"),K6397,if(or(B6397="CAM",B6397="CHSO",B6397="GWEB",B6397="HAMP",B6397="HP",B6397="LONG",B6397="PRES",B6397="RAD",B6397="SCUP",B6397="UNCA",B6397="WIN",B6397="BELL",B6397="FGCU",B6397="JAX",B6397="KENN",B6397="LIB",B6397="LIP",B6397="STET",B6397="UNA",B6397="UNF",B6397="APP",B6397="ARST",B6397="CCAR",B6397="GAST",B6397="GASO",B6397="TROY",B6397="TXST",B6397="UALR",B6397="ULL",B6397="ULM",B6397="USA",B6397="UTA"),K6396,""))</f>
        <v/>
      </c>
    </row>
    <row r="6398" hidden="1">
      <c r="A6398" s="76">
        <v>44243.0</v>
      </c>
      <c r="B6398" s="102" t="s">
        <v>86</v>
      </c>
      <c r="C6398" s="11"/>
      <c r="D6398" s="11"/>
      <c r="E6398" s="10">
        <v>82.8</v>
      </c>
      <c r="F6398" s="11"/>
      <c r="G6398" s="4">
        <v>5.5</v>
      </c>
      <c r="H6398" s="5">
        <v>190.0</v>
      </c>
      <c r="I6398" s="12">
        <f>if(H6398&lt;0,-H6398/(-H6398+100),100/(H6398+100))/(if(H6398&lt;0,-H6398/(-H6398+100),100/(H6398+100))+if(H6399&lt;0,-H6399/(-H6399+100),100/(H6399+100)))</f>
        <v>0.3295622233</v>
      </c>
      <c r="J6398" s="5">
        <v>61.0</v>
      </c>
      <c r="K6398" s="14">
        <f>IF(C6398&lt;&gt;"",IF(C6398+G6398&gt;0,C6398+G6398,""),IF(G6398-C6399&gt;0,G6398-C6399,""))</f>
        <v>1</v>
      </c>
      <c r="L6398" s="15">
        <f>if(K6398&lt;&gt;"",if(J6399-J6398&lt;G6398,1,if(G6398=J6399-J6398,"Push",0)),"")</f>
        <v>0</v>
      </c>
      <c r="M6398" s="93">
        <f t="shared" ref="M6398:V6398" si="823">IF($C6398&lt;&gt;"",IF($C6398+$G6398-M$5435&gt;0,$C6398+$G6398-M$5435,""),IF($G6398-$C6399-M$5435&gt;0,$G6398-$C6399-M$5435,""))</f>
        <v>4.5</v>
      </c>
      <c r="N6398" s="93" t="str">
        <f t="shared" si="823"/>
        <v/>
      </c>
      <c r="O6398" s="93">
        <f t="shared" si="823"/>
        <v>5.4</v>
      </c>
      <c r="P6398" s="93" t="str">
        <f t="shared" si="823"/>
        <v/>
      </c>
      <c r="Q6398" s="93" t="str">
        <f t="shared" si="823"/>
        <v/>
      </c>
      <c r="R6398" s="93">
        <f t="shared" si="823"/>
        <v>1.5</v>
      </c>
      <c r="S6398" s="93">
        <f t="shared" si="823"/>
        <v>1.9</v>
      </c>
      <c r="T6398" s="93">
        <f t="shared" si="823"/>
        <v>0.4</v>
      </c>
      <c r="U6398" s="93">
        <f t="shared" si="823"/>
        <v>1.1</v>
      </c>
      <c r="V6398" s="93">
        <f t="shared" si="823"/>
        <v>3.6</v>
      </c>
      <c r="W6398" s="93" t="str">
        <f>if(or(B6398="CBU",B6398="CHIC",B6398="DXST",B6398="GCU",B6398="NMSU",B6398="PORT",B6398="SEA",B6398="TAR",B6398="UTRGV",B6398="UVU"),K6398,if(or(B6398="CAM",B6398="CHSO",B6398="GWEB",B6398="HAMP",B6398="HP",B6398="LONG",B6398="PRES",B6398="RAD",B6398="SCUP",B6398="UNCA",B6398="WIN",B6398="BELL",B6398="FGCU",B6398="JAX",B6398="KENN",B6398="LIB",B6398="LIP",B6398="STET",B6398="UNA",B6398="UNF",B6398="APP",B6398="ARST",B6398="CCAR",B6398="GAST",B6398="GASO",B6398="TROY",B6398="TXST",B6398="UALR",B6398="ULL",B6398="ULM",B6398="USA",B6398="UTA"),K6399,""))</f>
        <v/>
      </c>
    </row>
    <row r="6399" hidden="1">
      <c r="B6399" s="97" t="s">
        <v>120</v>
      </c>
      <c r="C6399" s="22">
        <v>4.5</v>
      </c>
      <c r="D6399" s="101">
        <v>0.679</v>
      </c>
      <c r="F6399" s="22"/>
      <c r="G6399" s="4">
        <v>-5.5</v>
      </c>
      <c r="H6399" s="5">
        <v>-235.0</v>
      </c>
      <c r="I6399" s="12">
        <f>if(H6399&lt;0,-H6399/(-H6399+100),100/(H6399+100))/(if(H6399&lt;0,-H6399/(-H6399+100),100/(H6399+100))+if(H6398&lt;0,-H6398/(-H6398+100),100/(H6398+100)))</f>
        <v>0.6704377767</v>
      </c>
      <c r="J6399" s="5">
        <v>73.0</v>
      </c>
      <c r="K6399" s="23" t="str">
        <f>IF(C6399&lt;&gt;"",IF(C6399+G6399&gt;0,C6399+G6399,""),IF(G6399-C6398&gt;0,G6399-C6398,""))</f>
        <v/>
      </c>
      <c r="L6399" s="15" t="str">
        <f>if(K6399&lt;&gt;"",if(J6398-J6399&lt;G6399,1,if(G6399=J6398-J6399,"Push",0)),"")</f>
        <v/>
      </c>
      <c r="M6399" s="93" t="str">
        <f t="shared" ref="M6399:V6399" si="824">IF($C6399&lt;&gt;"",IF($C6399+$G6399+M$5435&gt;0,$C6399+$G6399+M$5435,""),IF($G6399-$C6398+M$5435&gt;0,$G6399-$C6398+M$5435,""))</f>
        <v/>
      </c>
      <c r="N6399" s="93">
        <f t="shared" si="824"/>
        <v>3.9</v>
      </c>
      <c r="O6399" s="93" t="str">
        <f t="shared" si="824"/>
        <v/>
      </c>
      <c r="P6399" s="93">
        <f t="shared" si="824"/>
        <v>3.3</v>
      </c>
      <c r="Q6399" s="93">
        <f t="shared" si="824"/>
        <v>3.2</v>
      </c>
      <c r="R6399" s="93" t="str">
        <f t="shared" si="824"/>
        <v/>
      </c>
      <c r="S6399" s="93" t="str">
        <f t="shared" si="824"/>
        <v/>
      </c>
      <c r="T6399" s="93" t="str">
        <f t="shared" si="824"/>
        <v/>
      </c>
      <c r="U6399" s="93" t="str">
        <f t="shared" si="824"/>
        <v/>
      </c>
      <c r="V6399" s="93" t="str">
        <f t="shared" si="824"/>
        <v/>
      </c>
      <c r="W6399" s="93" t="str">
        <f>if(or(B6399="CBU",B6399="CHIC",B6399="DXST",B6399="GCU",B6399="NMSU",B6399="PORT",B6399="SEA",B6399="TAR",B6399="UTRGV",B6399="UVU"),K6399,if(or(B6399="CAM",B6399="CHSO",B6399="GWEB",B6399="HAMP",B6399="HP",B6399="LONG",B6399="PRES",B6399="RAD",B6399="SCUP",B6399="UNCA",B6399="WIN",B6399="BELL",B6399="FGCU",B6399="JAX",B6399="KENN",B6399="LIB",B6399="LIP",B6399="STET",B6399="UNA",B6399="UNF",B6399="APP",B6399="ARST",B6399="CCAR",B6399="GAST",B6399="GASO",B6399="TROY",B6399="TXST",B6399="UALR",B6399="ULL",B6399="ULM",B6399="USA",B6399="UTA"),K6398,""))</f>
        <v/>
      </c>
    </row>
    <row r="6400" hidden="1">
      <c r="A6400" s="76">
        <v>44243.0</v>
      </c>
      <c r="B6400" s="102" t="s">
        <v>331</v>
      </c>
      <c r="C6400" s="11"/>
      <c r="D6400" s="11"/>
      <c r="E6400" s="10">
        <v>89.5</v>
      </c>
      <c r="F6400" s="11"/>
      <c r="G6400" s="4">
        <v>4.5</v>
      </c>
      <c r="H6400" s="5">
        <v>160.0</v>
      </c>
      <c r="I6400" s="12">
        <f>if(H6400&lt;0,-H6400/(-H6400+100),100/(H6400+100))/(if(H6400&lt;0,-H6400/(-H6400+100),100/(H6400+100))+if(H6401&lt;0,-H6401/(-H6401+100),100/(H6401+100)))</f>
        <v>0.3678304239</v>
      </c>
      <c r="J6400" s="5">
        <v>64.0</v>
      </c>
      <c r="K6400" s="14">
        <f>IF(C6400&lt;&gt;"",IF(C6400+G6400&gt;0,C6400+G6400,""),IF(G6400-C6401&gt;0,G6400-C6401,""))</f>
        <v>0.5</v>
      </c>
      <c r="L6400" s="15">
        <f>if(K6400&lt;&gt;"",if(J6401-J6400&lt;G6400,1,if(G6400=J6401-J6400,"Push",0)),"")</f>
        <v>0</v>
      </c>
      <c r="M6400" s="93">
        <f t="shared" ref="M6400:V6400" si="825">IF($C6400&lt;&gt;"",IF($C6400+$G6400-M$5435&gt;0,$C6400+$G6400-M$5435,""),IF($G6400-$C6401-M$5435&gt;0,$G6400-$C6401-M$5435,""))</f>
        <v>4</v>
      </c>
      <c r="N6400" s="93" t="str">
        <f t="shared" si="825"/>
        <v/>
      </c>
      <c r="O6400" s="93">
        <f t="shared" si="825"/>
        <v>4.9</v>
      </c>
      <c r="P6400" s="93" t="str">
        <f t="shared" si="825"/>
        <v/>
      </c>
      <c r="Q6400" s="93" t="str">
        <f t="shared" si="825"/>
        <v/>
      </c>
      <c r="R6400" s="93">
        <f t="shared" si="825"/>
        <v>1</v>
      </c>
      <c r="S6400" s="93">
        <f t="shared" si="825"/>
        <v>1.4</v>
      </c>
      <c r="T6400" s="93" t="str">
        <f t="shared" si="825"/>
        <v/>
      </c>
      <c r="U6400" s="93">
        <f t="shared" si="825"/>
        <v>0.6</v>
      </c>
      <c r="V6400" s="93">
        <f t="shared" si="825"/>
        <v>3.1</v>
      </c>
      <c r="W6400" s="93" t="str">
        <f>if(or(B6400="CBU",B6400="CHIC",B6400="DXST",B6400="GCU",B6400="NMSU",B6400="PORT",B6400="SEA",B6400="TAR",B6400="UTRGV",B6400="UVU"),K6400,if(or(B6400="CAM",B6400="CHSO",B6400="GWEB",B6400="HAMP",B6400="HP",B6400="LONG",B6400="PRES",B6400="RAD",B6400="SCUP",B6400="UNCA",B6400="WIN",B6400="BELL",B6400="FGCU",B6400="JAX",B6400="KENN",B6400="LIB",B6400="LIP",B6400="STET",B6400="UNA",B6400="UNF",B6400="APP",B6400="ARST",B6400="CCAR",B6400="GAST",B6400="GASO",B6400="TROY",B6400="TXST",B6400="UALR",B6400="ULL",B6400="ULM",B6400="USA",B6400="UTA"),K6401,""))</f>
        <v/>
      </c>
    </row>
    <row r="6401" hidden="1">
      <c r="B6401" s="97" t="s">
        <v>176</v>
      </c>
      <c r="C6401" s="22">
        <v>4.0</v>
      </c>
      <c r="D6401" s="101">
        <v>0.638</v>
      </c>
      <c r="F6401" s="22"/>
      <c r="G6401" s="4">
        <v>-4.5</v>
      </c>
      <c r="H6401" s="5">
        <v>-195.0</v>
      </c>
      <c r="I6401" s="12">
        <f>if(H6401&lt;0,-H6401/(-H6401+100),100/(H6401+100))/(if(H6401&lt;0,-H6401/(-H6401+100),100/(H6401+100))+if(H6400&lt;0,-H6400/(-H6400+100),100/(H6400+100)))</f>
        <v>0.6321695761</v>
      </c>
      <c r="J6401" s="5">
        <v>75.0</v>
      </c>
      <c r="K6401" s="23" t="str">
        <f>IF(C6401&lt;&gt;"",IF(C6401+G6401&gt;0,C6401+G6401,""),IF(G6401-C6400&gt;0,G6401-C6400,""))</f>
        <v/>
      </c>
      <c r="L6401" s="15" t="str">
        <f>if(K6401&lt;&gt;"",if(J6400-J6401&lt;G6401,1,if(G6401=J6400-J6401,"Push",0)),"")</f>
        <v/>
      </c>
      <c r="M6401" s="93" t="str">
        <f t="shared" ref="M6401:V6401" si="826">IF($C6401&lt;&gt;"",IF($C6401+$G6401+M$5435&gt;0,$C6401+$G6401+M$5435,""),IF($G6401-$C6400+M$5435&gt;0,$G6401-$C6400+M$5435,""))</f>
        <v/>
      </c>
      <c r="N6401" s="93">
        <f t="shared" si="826"/>
        <v>4.4</v>
      </c>
      <c r="O6401" s="93" t="str">
        <f t="shared" si="826"/>
        <v/>
      </c>
      <c r="P6401" s="93">
        <f t="shared" si="826"/>
        <v>3.8</v>
      </c>
      <c r="Q6401" s="93">
        <f t="shared" si="826"/>
        <v>3.7</v>
      </c>
      <c r="R6401" s="93" t="str">
        <f t="shared" si="826"/>
        <v/>
      </c>
      <c r="S6401" s="93" t="str">
        <f t="shared" si="826"/>
        <v/>
      </c>
      <c r="T6401" s="93">
        <f t="shared" si="826"/>
        <v>0.1</v>
      </c>
      <c r="U6401" s="93" t="str">
        <f t="shared" si="826"/>
        <v/>
      </c>
      <c r="V6401" s="93" t="str">
        <f t="shared" si="826"/>
        <v/>
      </c>
      <c r="W6401" s="93" t="str">
        <f>if(or(B6401="CBU",B6401="CHIC",B6401="DXST",B6401="GCU",B6401="NMSU",B6401="PORT",B6401="SEA",B6401="TAR",B6401="UTRGV",B6401="UVU"),K6401,if(or(B6401="CAM",B6401="CHSO",B6401="GWEB",B6401="HAMP",B6401="HP",B6401="LONG",B6401="PRES",B6401="RAD",B6401="SCUP",B6401="UNCA",B6401="WIN",B6401="BELL",B6401="FGCU",B6401="JAX",B6401="KENN",B6401="LIB",B6401="LIP",B6401="STET",B6401="UNA",B6401="UNF",B6401="APP",B6401="ARST",B6401="CCAR",B6401="GAST",B6401="GASO",B6401="TROY",B6401="TXST",B6401="UALR",B6401="ULL",B6401="ULM",B6401="USA",B6401="UTA"),K6400,""))</f>
        <v/>
      </c>
    </row>
    <row r="6402" hidden="1">
      <c r="A6402" s="76">
        <v>44243.0</v>
      </c>
      <c r="B6402" s="102" t="s">
        <v>82</v>
      </c>
      <c r="C6402" s="11">
        <v>3.5</v>
      </c>
      <c r="D6402" s="103">
        <v>0.633</v>
      </c>
      <c r="E6402" s="10">
        <v>78.3</v>
      </c>
      <c r="F6402" s="11"/>
      <c r="G6402" s="4">
        <v>-3.5</v>
      </c>
      <c r="H6402" s="5">
        <v>-167.0</v>
      </c>
      <c r="I6402" s="12">
        <f>if(H6402&lt;0,-H6402/(-H6402+100),100/(H6402+100))/(if(H6402&lt;0,-H6402/(-H6402+100),100/(H6402+100))+if(H6403&lt;0,-H6403/(-H6403+100),100/(H6403+100)))</f>
        <v>0.6001796945</v>
      </c>
      <c r="J6402" s="5">
        <v>70.0</v>
      </c>
      <c r="K6402" s="14" t="str">
        <f>IF(C6402&lt;&gt;"",IF(C6402+G6402&gt;0,C6402+G6402,""),IF(G6402-C6403&gt;0,G6402-C6403,""))</f>
        <v/>
      </c>
      <c r="L6402" s="15" t="str">
        <f>if(K6402&lt;&gt;"",if(J6403-J6402&lt;G6402,1,if(G6402=J6403-J6402,"Push",0)),"")</f>
        <v/>
      </c>
      <c r="M6402" s="93">
        <f t="shared" ref="M6402:V6402" si="827">IF($C6402&lt;&gt;"",IF($C6402+$G6402-M$5435&gt;0,$C6402+$G6402-M$5435,""),IF($G6402-$C6403-M$5435&gt;0,$G6402-$C6403-M$5435,""))</f>
        <v>3.5</v>
      </c>
      <c r="N6402" s="93" t="str">
        <f t="shared" si="827"/>
        <v/>
      </c>
      <c r="O6402" s="93">
        <f t="shared" si="827"/>
        <v>4.4</v>
      </c>
      <c r="P6402" s="93" t="str">
        <f t="shared" si="827"/>
        <v/>
      </c>
      <c r="Q6402" s="93" t="str">
        <f t="shared" si="827"/>
        <v/>
      </c>
      <c r="R6402" s="93">
        <f t="shared" si="827"/>
        <v>0.5</v>
      </c>
      <c r="S6402" s="93">
        <f t="shared" si="827"/>
        <v>0.9</v>
      </c>
      <c r="T6402" s="93" t="str">
        <f t="shared" si="827"/>
        <v/>
      </c>
      <c r="U6402" s="93">
        <f t="shared" si="827"/>
        <v>0.1</v>
      </c>
      <c r="V6402" s="93">
        <f t="shared" si="827"/>
        <v>2.6</v>
      </c>
      <c r="W6402" s="93" t="str">
        <f>if(or(B6402="CBU",B6402="CHIC",B6402="DXST",B6402="GCU",B6402="NMSU",B6402="PORT",B6402="SEA",B6402="TAR",B6402="UTRGV",B6402="UVU"),K6402,if(or(B6402="CAM",B6402="CHSO",B6402="GWEB",B6402="HAMP",B6402="HP",B6402="LONG",B6402="PRES",B6402="RAD",B6402="SCUP",B6402="UNCA",B6402="WIN",B6402="BELL",B6402="FGCU",B6402="JAX",B6402="KENN",B6402="LIB",B6402="LIP",B6402="STET",B6402="UNA",B6402="UNF",B6402="APP",B6402="ARST",B6402="CCAR",B6402="GAST",B6402="GASO",B6402="TROY",B6402="TXST",B6402="UALR",B6402="ULL",B6402="ULM",B6402="USA",B6402="UTA"),K6403,""))</f>
        <v/>
      </c>
    </row>
    <row r="6403" hidden="1">
      <c r="B6403" s="97" t="s">
        <v>304</v>
      </c>
      <c r="C6403" s="22"/>
      <c r="D6403" s="22"/>
      <c r="F6403" s="22"/>
      <c r="G6403" s="4">
        <v>3.5</v>
      </c>
      <c r="H6403" s="5">
        <v>140.0</v>
      </c>
      <c r="I6403" s="12">
        <f>if(H6403&lt;0,-H6403/(-H6403+100),100/(H6403+100))/(if(H6403&lt;0,-H6403/(-H6403+100),100/(H6403+100))+if(H6402&lt;0,-H6402/(-H6402+100),100/(H6402+100)))</f>
        <v>0.3998203055</v>
      </c>
      <c r="J6403" s="5">
        <v>80.0</v>
      </c>
      <c r="K6403" s="23" t="str">
        <f>IF(C6403&lt;&gt;"",IF(C6403+G6403&gt;0,C6403+G6403,""),IF(G6403-C6402&gt;0,G6403-C6402,""))</f>
        <v/>
      </c>
      <c r="L6403" s="15" t="str">
        <f>if(K6403&lt;&gt;"",if(J6402-J6403&lt;G6403,1,if(G6403=J6402-J6403,"Push",0)),"")</f>
        <v/>
      </c>
      <c r="M6403" s="93" t="str">
        <f t="shared" ref="M6403:V6403" si="828">IF($C6403&lt;&gt;"",IF($C6403+$G6403+M$5435&gt;0,$C6403+$G6403+M$5435,""),IF($G6403-$C6402+M$5435&gt;0,$G6403-$C6402+M$5435,""))</f>
        <v/>
      </c>
      <c r="N6403" s="93">
        <f t="shared" si="828"/>
        <v>4.9</v>
      </c>
      <c r="O6403" s="93" t="str">
        <f t="shared" si="828"/>
        <v/>
      </c>
      <c r="P6403" s="93">
        <f t="shared" si="828"/>
        <v>4.3</v>
      </c>
      <c r="Q6403" s="93">
        <f t="shared" si="828"/>
        <v>4.2</v>
      </c>
      <c r="R6403" s="93" t="str">
        <f t="shared" si="828"/>
        <v/>
      </c>
      <c r="S6403" s="93" t="str">
        <f t="shared" si="828"/>
        <v/>
      </c>
      <c r="T6403" s="93">
        <f t="shared" si="828"/>
        <v>0.6</v>
      </c>
      <c r="U6403" s="93" t="str">
        <f t="shared" si="828"/>
        <v/>
      </c>
      <c r="V6403" s="93" t="str">
        <f t="shared" si="828"/>
        <v/>
      </c>
      <c r="W6403" s="93" t="str">
        <f>if(or(B6403="CBU",B6403="CHIC",B6403="DXST",B6403="GCU",B6403="NMSU",B6403="PORT",B6403="SEA",B6403="TAR",B6403="UTRGV",B6403="UVU"),K6403,if(or(B6403="CAM",B6403="CHSO",B6403="GWEB",B6403="HAMP",B6403="HP",B6403="LONG",B6403="PRES",B6403="RAD",B6403="SCUP",B6403="UNCA",B6403="WIN",B6403="BELL",B6403="FGCU",B6403="JAX",B6403="KENN",B6403="LIB",B6403="LIP",B6403="STET",B6403="UNA",B6403="UNF",B6403="APP",B6403="ARST",B6403="CCAR",B6403="GAST",B6403="GASO",B6403="TROY",B6403="TXST",B6403="UALR",B6403="ULL",B6403="ULM",B6403="USA",B6403="UTA"),K6402,""))</f>
        <v/>
      </c>
    </row>
    <row r="6404" hidden="1">
      <c r="A6404" s="76">
        <v>44243.0</v>
      </c>
      <c r="B6404" s="102" t="s">
        <v>54</v>
      </c>
      <c r="C6404" s="11"/>
      <c r="D6404" s="11"/>
      <c r="E6404" s="10">
        <v>77.9</v>
      </c>
      <c r="F6404" s="11"/>
      <c r="G6404" s="4">
        <v>5.5</v>
      </c>
      <c r="H6404" s="5">
        <v>195.0</v>
      </c>
      <c r="I6404" s="12">
        <f>if(H6404&lt;0,-H6404/(-H6404+100),100/(H6404+100))/(if(H6404&lt;0,-H6404/(-H6404+100),100/(H6404+100))+if(H6405&lt;0,-H6405/(-H6405+100),100/(H6405+100)))</f>
        <v>0.3244274809</v>
      </c>
      <c r="J6404" s="5">
        <v>65.0</v>
      </c>
      <c r="K6404" s="14" t="str">
        <f>IF(C6404&lt;&gt;"",IF(C6404+G6404&gt;0,C6404+G6404,""),IF(G6404-C6405&gt;0,G6404-C6405,""))</f>
        <v/>
      </c>
      <c r="L6404" s="15" t="str">
        <f>if(K6404&lt;&gt;"",if(J6405-J6404&lt;G6404,1,if(G6404=J6405-J6404,"Push",0)),"")</f>
        <v/>
      </c>
      <c r="M6404" s="93">
        <f t="shared" ref="M6404:V6404" si="829">IF($C6404&lt;&gt;"",IF($C6404+$G6404-M$5435&gt;0,$C6404+$G6404-M$5435,""),IF($G6404-$C6405-M$5435&gt;0,$G6404-$C6405-M$5435,""))</f>
        <v>2.4</v>
      </c>
      <c r="N6404" s="93" t="str">
        <f t="shared" si="829"/>
        <v/>
      </c>
      <c r="O6404" s="93">
        <f t="shared" si="829"/>
        <v>3.3</v>
      </c>
      <c r="P6404" s="93" t="str">
        <f t="shared" si="829"/>
        <v/>
      </c>
      <c r="Q6404" s="93" t="str">
        <f t="shared" si="829"/>
        <v/>
      </c>
      <c r="R6404" s="93" t="str">
        <f t="shared" si="829"/>
        <v/>
      </c>
      <c r="S6404" s="93" t="str">
        <f t="shared" si="829"/>
        <v/>
      </c>
      <c r="T6404" s="93" t="str">
        <f t="shared" si="829"/>
        <v/>
      </c>
      <c r="U6404" s="93" t="str">
        <f t="shared" si="829"/>
        <v/>
      </c>
      <c r="V6404" s="93">
        <f t="shared" si="829"/>
        <v>1.5</v>
      </c>
      <c r="W6404" s="93" t="str">
        <f>if(or(B6404="CBU",B6404="CHIC",B6404="DXST",B6404="GCU",B6404="NMSU",B6404="PORT",B6404="SEA",B6404="TAR",B6404="UTRGV",B6404="UVU"),K6404,if(or(B6404="CAM",B6404="CHSO",B6404="GWEB",B6404="HAMP",B6404="HP",B6404="LONG",B6404="PRES",B6404="RAD",B6404="SCUP",B6404="UNCA",B6404="WIN",B6404="BELL",B6404="FGCU",B6404="JAX",B6404="KENN",B6404="LIB",B6404="LIP",B6404="STET",B6404="UNA",B6404="UNF",B6404="APP",B6404="ARST",B6404="CCAR",B6404="GAST",B6404="GASO",B6404="TROY",B6404="TXST",B6404="UALR",B6404="ULL",B6404="ULM",B6404="USA",B6404="UTA"),K6405,""))</f>
        <v/>
      </c>
    </row>
    <row r="6405" hidden="1">
      <c r="B6405" s="97" t="s">
        <v>38</v>
      </c>
      <c r="C6405" s="22">
        <v>6.6</v>
      </c>
      <c r="D6405" s="101">
        <v>0.737</v>
      </c>
      <c r="F6405" s="22"/>
      <c r="G6405" s="4">
        <v>-5.5</v>
      </c>
      <c r="H6405" s="5">
        <v>-240.0</v>
      </c>
      <c r="I6405" s="12">
        <f>if(H6405&lt;0,-H6405/(-H6405+100),100/(H6405+100))/(if(H6405&lt;0,-H6405/(-H6405+100),100/(H6405+100))+if(H6404&lt;0,-H6404/(-H6404+100),100/(H6404+100)))</f>
        <v>0.6755725191</v>
      </c>
      <c r="J6405" s="5">
        <v>75.0</v>
      </c>
      <c r="K6405" s="23">
        <f>IF(C6405&lt;&gt;"",IF(C6405+G6405&gt;0,C6405+G6405,""),IF(G6405-C6404&gt;0,G6405-C6404,""))</f>
        <v>1.1</v>
      </c>
      <c r="L6405" s="15">
        <f>if(K6405&lt;&gt;"",if(J6404-J6405&lt;G6405,1,if(G6405=J6404-J6405,"Push",0)),"")</f>
        <v>1</v>
      </c>
      <c r="M6405" s="93" t="str">
        <f t="shared" ref="M6405:V6405" si="830">IF($C6405&lt;&gt;"",IF($C6405+$G6405+M$5435&gt;0,$C6405+$G6405+M$5435,""),IF($G6405-$C6404+M$5435&gt;0,$G6405-$C6404+M$5435,""))</f>
        <v/>
      </c>
      <c r="N6405" s="93">
        <f t="shared" si="830"/>
        <v>6</v>
      </c>
      <c r="O6405" s="93" t="str">
        <f t="shared" si="830"/>
        <v/>
      </c>
      <c r="P6405" s="93">
        <f t="shared" si="830"/>
        <v>5.4</v>
      </c>
      <c r="Q6405" s="93">
        <f t="shared" si="830"/>
        <v>5.3</v>
      </c>
      <c r="R6405" s="93">
        <f t="shared" si="830"/>
        <v>0.6</v>
      </c>
      <c r="S6405" s="93">
        <f t="shared" si="830"/>
        <v>0.2</v>
      </c>
      <c r="T6405" s="93">
        <f t="shared" si="830"/>
        <v>1.7</v>
      </c>
      <c r="U6405" s="93">
        <f t="shared" si="830"/>
        <v>1</v>
      </c>
      <c r="V6405" s="93" t="str">
        <f t="shared" si="830"/>
        <v/>
      </c>
      <c r="W6405" s="93" t="str">
        <f>if(or(B6405="CBU",B6405="CHIC",B6405="DXST",B6405="GCU",B6405="NMSU",B6405="PORT",B6405="SEA",B6405="TAR",B6405="UTRGV",B6405="UVU"),K6405,if(or(B6405="CAM",B6405="CHSO",B6405="GWEB",B6405="HAMP",B6405="HP",B6405="LONG",B6405="PRES",B6405="RAD",B6405="SCUP",B6405="UNCA",B6405="WIN",B6405="BELL",B6405="FGCU",B6405="JAX",B6405="KENN",B6405="LIB",B6405="LIP",B6405="STET",B6405="UNA",B6405="UNF",B6405="APP",B6405="ARST",B6405="CCAR",B6405="GAST",B6405="GASO",B6405="TROY",B6405="TXST",B6405="UALR",B6405="ULL",B6405="ULM",B6405="USA",B6405="UTA"),K6404,""))</f>
        <v/>
      </c>
    </row>
    <row r="6406" hidden="1">
      <c r="A6406" s="76">
        <v>44243.0</v>
      </c>
      <c r="B6406" s="102" t="s">
        <v>319</v>
      </c>
      <c r="C6406" s="11"/>
      <c r="D6406" s="11"/>
      <c r="E6406" s="10">
        <v>73.4</v>
      </c>
      <c r="F6406" s="11"/>
      <c r="G6406" s="4">
        <v>2.5</v>
      </c>
      <c r="H6406" s="5">
        <v>123.0</v>
      </c>
      <c r="I6406" s="12">
        <f>if(H6406&lt;0,-H6406/(-H6406+100),100/(H6406+100))/(if(H6406&lt;0,-H6406/(-H6406+100),100/(H6406+100))+if(H6407&lt;0,-H6407/(-H6407+100),100/(H6407+100)))</f>
        <v>0.4277159966</v>
      </c>
      <c r="J6406" s="5">
        <v>89.0</v>
      </c>
      <c r="K6406" s="14" t="str">
        <f>IF(C6406&lt;&gt;"",IF(C6406+G6406&gt;0,C6406+G6406,""),IF(G6406-C6407&gt;0,G6406-C6407,""))</f>
        <v/>
      </c>
      <c r="L6406" s="15" t="str">
        <f>if(K6406&lt;&gt;"",if(J6407-J6406&lt;G6406,1,if(G6406=J6407-J6406,"Push",0)),"")</f>
        <v/>
      </c>
      <c r="M6406" s="93">
        <f t="shared" ref="M6406:V6406" si="831">IF($C6406&lt;&gt;"",IF($C6406+$G6406-M$5435&gt;0,$C6406+$G6406-M$5435,""),IF($G6406-$C6407-M$5435&gt;0,$G6406-$C6407-M$5435,""))</f>
        <v>2.1</v>
      </c>
      <c r="N6406" s="93" t="str">
        <f t="shared" si="831"/>
        <v/>
      </c>
      <c r="O6406" s="93">
        <f t="shared" si="831"/>
        <v>3</v>
      </c>
      <c r="P6406" s="93" t="str">
        <f t="shared" si="831"/>
        <v/>
      </c>
      <c r="Q6406" s="93" t="str">
        <f t="shared" si="831"/>
        <v/>
      </c>
      <c r="R6406" s="93" t="str">
        <f t="shared" si="831"/>
        <v/>
      </c>
      <c r="S6406" s="93" t="str">
        <f t="shared" si="831"/>
        <v/>
      </c>
      <c r="T6406" s="93" t="str">
        <f t="shared" si="831"/>
        <v/>
      </c>
      <c r="U6406" s="93" t="str">
        <f t="shared" si="831"/>
        <v/>
      </c>
      <c r="V6406" s="93">
        <f t="shared" si="831"/>
        <v>1.2</v>
      </c>
      <c r="W6406" s="93" t="str">
        <f>if(or(B6406="CBU",B6406="CHIC",B6406="DXST",B6406="GCU",B6406="NMSU",B6406="PORT",B6406="SEA",B6406="TAR",B6406="UTRGV",B6406="UVU"),K6406,if(or(B6406="CAM",B6406="CHSO",B6406="GWEB",B6406="HAMP",B6406="HP",B6406="LONG",B6406="PRES",B6406="RAD",B6406="SCUP",B6406="UNCA",B6406="WIN",B6406="BELL",B6406="FGCU",B6406="JAX",B6406="KENN",B6406="LIB",B6406="LIP",B6406="STET",B6406="UNA",B6406="UNF",B6406="APP",B6406="ARST",B6406="CCAR",B6406="GAST",B6406="GASO",B6406="TROY",B6406="TXST",B6406="UALR",B6406="ULL",B6406="ULM",B6406="USA",B6406="UTA"),K6407,""))</f>
        <v/>
      </c>
    </row>
    <row r="6407" hidden="1">
      <c r="B6407" s="97" t="s">
        <v>26</v>
      </c>
      <c r="C6407" s="22">
        <v>3.9</v>
      </c>
      <c r="D6407" s="101">
        <v>0.651</v>
      </c>
      <c r="F6407" s="22"/>
      <c r="G6407" s="4">
        <v>-2.5</v>
      </c>
      <c r="H6407" s="5">
        <v>-150.0</v>
      </c>
      <c r="I6407" s="12">
        <f>if(H6407&lt;0,-H6407/(-H6407+100),100/(H6407+100))/(if(H6407&lt;0,-H6407/(-H6407+100),100/(H6407+100))+if(H6406&lt;0,-H6406/(-H6406+100),100/(H6406+100)))</f>
        <v>0.5722840034</v>
      </c>
      <c r="J6407" s="5">
        <v>91.0</v>
      </c>
      <c r="K6407" s="23">
        <f>IF(C6407&lt;&gt;"",IF(C6407+G6407&gt;0,C6407+G6407,""),IF(G6407-C6406&gt;0,G6407-C6406,""))</f>
        <v>1.4</v>
      </c>
      <c r="L6407" s="15">
        <f>if(K6407&lt;&gt;"",if(J6406-J6407&lt;G6407,1,if(G6407=J6406-J6407,"Push",0)),"")</f>
        <v>0</v>
      </c>
      <c r="M6407" s="93" t="str">
        <f t="shared" ref="M6407:V6407" si="832">IF($C6407&lt;&gt;"",IF($C6407+$G6407+M$5435&gt;0,$C6407+$G6407+M$5435,""),IF($G6407-$C6406+M$5435&gt;0,$G6407-$C6406+M$5435,""))</f>
        <v/>
      </c>
      <c r="N6407" s="93">
        <f t="shared" si="832"/>
        <v>6.3</v>
      </c>
      <c r="O6407" s="93" t="str">
        <f t="shared" si="832"/>
        <v/>
      </c>
      <c r="P6407" s="93">
        <f t="shared" si="832"/>
        <v>5.7</v>
      </c>
      <c r="Q6407" s="93">
        <f t="shared" si="832"/>
        <v>5.6</v>
      </c>
      <c r="R6407" s="93">
        <f t="shared" si="832"/>
        <v>0.9</v>
      </c>
      <c r="S6407" s="93">
        <f t="shared" si="832"/>
        <v>0.5</v>
      </c>
      <c r="T6407" s="93">
        <f t="shared" si="832"/>
        <v>2</v>
      </c>
      <c r="U6407" s="93">
        <f t="shared" si="832"/>
        <v>1.3</v>
      </c>
      <c r="V6407" s="93" t="str">
        <f t="shared" si="832"/>
        <v/>
      </c>
      <c r="W6407" s="93" t="str">
        <f>if(or(B6407="CBU",B6407="CHIC",B6407="DXST",B6407="GCU",B6407="NMSU",B6407="PORT",B6407="SEA",B6407="TAR",B6407="UTRGV",B6407="UVU"),K6407,if(or(B6407="CAM",B6407="CHSO",B6407="GWEB",B6407="HAMP",B6407="HP",B6407="LONG",B6407="PRES",B6407="RAD",B6407="SCUP",B6407="UNCA",B6407="WIN",B6407="BELL",B6407="FGCU",B6407="JAX",B6407="KENN",B6407="LIB",B6407="LIP",B6407="STET",B6407="UNA",B6407="UNF",B6407="APP",B6407="ARST",B6407="CCAR",B6407="GAST",B6407="GASO",B6407="TROY",B6407="TXST",B6407="UALR",B6407="ULL",B6407="ULM",B6407="USA",B6407="UTA"),K6406,""))</f>
        <v/>
      </c>
    </row>
    <row r="6408" hidden="1">
      <c r="A6408" s="76">
        <v>44243.0</v>
      </c>
      <c r="B6408" s="102" t="s">
        <v>124</v>
      </c>
      <c r="C6408" s="11"/>
      <c r="D6408" s="11"/>
      <c r="E6408" s="10">
        <v>65.4</v>
      </c>
      <c r="F6408" s="11"/>
      <c r="G6408" s="4">
        <v>10.0</v>
      </c>
      <c r="H6408" s="5">
        <v>425.0</v>
      </c>
      <c r="I6408" s="12">
        <f>if(H6408&lt;0,-H6408/(-H6408+100),100/(H6408+100))/(if(H6408&lt;0,-H6408/(-H6408+100),100/(H6408+100))+if(H6409&lt;0,-H6409/(-H6409+100),100/(H6409+100)))</f>
        <v>0.1821782178</v>
      </c>
      <c r="J6408" s="5">
        <v>50.0</v>
      </c>
      <c r="K6408" s="14" t="str">
        <f>IF(C6408&lt;&gt;"",IF(C6408+G6408&gt;0,C6408+G6408,""),IF(G6408-C6409&gt;0,G6408-C6409,""))</f>
        <v/>
      </c>
      <c r="L6408" s="15" t="str">
        <f>if(K6408&lt;&gt;"",if(J6409-J6408&lt;G6408,1,if(G6408=J6409-J6408,"Push",0)),"")</f>
        <v/>
      </c>
      <c r="M6408" s="93">
        <f t="shared" ref="M6408:V6408" si="833">IF($C6408&lt;&gt;"",IF($C6408+$G6408-M$5435&gt;0,$C6408+$G6408-M$5435,""),IF($G6408-$C6409-M$5435&gt;0,$G6408-$C6409-M$5435,""))</f>
        <v>3</v>
      </c>
      <c r="N6408" s="93" t="str">
        <f t="shared" si="833"/>
        <v/>
      </c>
      <c r="O6408" s="93">
        <f t="shared" si="833"/>
        <v>3.9</v>
      </c>
      <c r="P6408" s="93" t="str">
        <f t="shared" si="833"/>
        <v/>
      </c>
      <c r="Q6408" s="93" t="str">
        <f t="shared" si="833"/>
        <v/>
      </c>
      <c r="R6408" s="93" t="str">
        <f t="shared" si="833"/>
        <v/>
      </c>
      <c r="S6408" s="93">
        <f t="shared" si="833"/>
        <v>0.4</v>
      </c>
      <c r="T6408" s="93" t="str">
        <f t="shared" si="833"/>
        <v/>
      </c>
      <c r="U6408" s="93" t="str">
        <f t="shared" si="833"/>
        <v/>
      </c>
      <c r="V6408" s="93">
        <f t="shared" si="833"/>
        <v>2.1</v>
      </c>
      <c r="W6408" s="93" t="str">
        <f>if(or(B6408="CBU",B6408="CHIC",B6408="DXST",B6408="GCU",B6408="NMSU",B6408="PORT",B6408="SEA",B6408="TAR",B6408="UTRGV",B6408="UVU"),K6408,if(or(B6408="CAM",B6408="CHSO",B6408="GWEB",B6408="HAMP",B6408="HP",B6408="LONG",B6408="PRES",B6408="RAD",B6408="SCUP",B6408="UNCA",B6408="WIN",B6408="BELL",B6408="FGCU",B6408="JAX",B6408="KENN",B6408="LIB",B6408="LIP",B6408="STET",B6408="UNA",B6408="UNF",B6408="APP",B6408="ARST",B6408="CCAR",B6408="GAST",B6408="GASO",B6408="TROY",B6408="TXST",B6408="UALR",B6408="ULL",B6408="ULM",B6408="USA",B6408="UTA"),K6409,""))</f>
        <v/>
      </c>
    </row>
    <row r="6409" hidden="1">
      <c r="B6409" s="97" t="s">
        <v>58</v>
      </c>
      <c r="C6409" s="22">
        <v>10.5</v>
      </c>
      <c r="D6409" s="101">
        <v>0.829</v>
      </c>
      <c r="F6409" s="22"/>
      <c r="G6409" s="4">
        <v>-10.0</v>
      </c>
      <c r="H6409" s="5">
        <v>-590.0</v>
      </c>
      <c r="I6409" s="12">
        <f>if(H6409&lt;0,-H6409/(-H6409+100),100/(H6409+100))/(if(H6409&lt;0,-H6409/(-H6409+100),100/(H6409+100))+if(H6408&lt;0,-H6408/(-H6408+100),100/(H6408+100)))</f>
        <v>0.8178217822</v>
      </c>
      <c r="J6409" s="5">
        <v>64.0</v>
      </c>
      <c r="K6409" s="23">
        <f>IF(C6409&lt;&gt;"",IF(C6409+G6409&gt;0,C6409+G6409,""),IF(G6409-C6408&gt;0,G6409-C6408,""))</f>
        <v>0.5</v>
      </c>
      <c r="L6409" s="15">
        <f>if(K6409&lt;&gt;"",if(J6408-J6409&lt;G6409,1,if(G6409=J6408-J6409,"Push",0)),"")</f>
        <v>1</v>
      </c>
      <c r="M6409" s="93" t="str">
        <f t="shared" ref="M6409:V6409" si="834">IF($C6409&lt;&gt;"",IF($C6409+$G6409+M$5435&gt;0,$C6409+$G6409+M$5435,""),IF($G6409-$C6408+M$5435&gt;0,$G6409-$C6408+M$5435,""))</f>
        <v/>
      </c>
      <c r="N6409" s="93">
        <f t="shared" si="834"/>
        <v>5.4</v>
      </c>
      <c r="O6409" s="93" t="str">
        <f t="shared" si="834"/>
        <v/>
      </c>
      <c r="P6409" s="93">
        <f t="shared" si="834"/>
        <v>4.8</v>
      </c>
      <c r="Q6409" s="93">
        <f t="shared" si="834"/>
        <v>4.7</v>
      </c>
      <c r="R6409" s="93" t="str">
        <f t="shared" si="834"/>
        <v/>
      </c>
      <c r="S6409" s="93" t="str">
        <f t="shared" si="834"/>
        <v/>
      </c>
      <c r="T6409" s="93">
        <f t="shared" si="834"/>
        <v>1.1</v>
      </c>
      <c r="U6409" s="93">
        <f t="shared" si="834"/>
        <v>0.4</v>
      </c>
      <c r="V6409" s="93" t="str">
        <f t="shared" si="834"/>
        <v/>
      </c>
      <c r="W6409" s="93" t="str">
        <f>if(or(B6409="CBU",B6409="CHIC",B6409="DXST",B6409="GCU",B6409="NMSU",B6409="PORT",B6409="SEA",B6409="TAR",B6409="UTRGV",B6409="UVU"),K6409,if(or(B6409="CAM",B6409="CHSO",B6409="GWEB",B6409="HAMP",B6409="HP",B6409="LONG",B6409="PRES",B6409="RAD",B6409="SCUP",B6409="UNCA",B6409="WIN",B6409="BELL",B6409="FGCU",B6409="JAX",B6409="KENN",B6409="LIB",B6409="LIP",B6409="STET",B6409="UNA",B6409="UNF",B6409="APP",B6409="ARST",B6409="CCAR",B6409="GAST",B6409="GASO",B6409="TROY",B6409="TXST",B6409="UALR",B6409="ULL",B6409="ULM",B6409="USA",B6409="UTA"),K6408,""))</f>
        <v/>
      </c>
    </row>
    <row r="6410" hidden="1">
      <c r="A6410" s="76">
        <v>44243.0</v>
      </c>
      <c r="B6410" s="102" t="s">
        <v>49</v>
      </c>
      <c r="C6410" s="11">
        <v>0.8</v>
      </c>
      <c r="D6410" s="103">
        <v>0.528</v>
      </c>
      <c r="E6410" s="10">
        <v>62.5</v>
      </c>
      <c r="F6410" s="11"/>
      <c r="G6410" s="4">
        <v>-2.0</v>
      </c>
      <c r="H6410" s="5">
        <v>-134.0</v>
      </c>
      <c r="I6410" s="12">
        <f>if(H6410&lt;0,-H6410/(-H6410+100),100/(H6410+100))/(if(H6410&lt;0,-H6410/(-H6410+100),100/(H6410+100))+if(H6411&lt;0,-H6411/(-H6411+100),100/(H6411+100)))</f>
        <v>0.5483323039</v>
      </c>
      <c r="J6410" s="5">
        <v>75.0</v>
      </c>
      <c r="K6410" s="14" t="str">
        <f>IF(C6410&lt;&gt;"",IF(C6410+G6410&gt;0,C6410+G6410,""),IF(G6410-C6411&gt;0,G6410-C6411,""))</f>
        <v/>
      </c>
      <c r="L6410" s="15" t="str">
        <f>if(K6410&lt;&gt;"",if(J6411-J6410&lt;G6410,1,if(G6410=J6411-J6410,"Push",0)),"")</f>
        <v/>
      </c>
      <c r="M6410" s="93">
        <f t="shared" ref="M6410:V6410" si="835">IF($C6410&lt;&gt;"",IF($C6410+$G6410-M$5435&gt;0,$C6410+$G6410-M$5435,""),IF($G6410-$C6411-M$5435&gt;0,$G6410-$C6411-M$5435,""))</f>
        <v>2.3</v>
      </c>
      <c r="N6410" s="93" t="str">
        <f t="shared" si="835"/>
        <v/>
      </c>
      <c r="O6410" s="93">
        <f t="shared" si="835"/>
        <v>3.2</v>
      </c>
      <c r="P6410" s="93" t="str">
        <f t="shared" si="835"/>
        <v/>
      </c>
      <c r="Q6410" s="93" t="str">
        <f t="shared" si="835"/>
        <v/>
      </c>
      <c r="R6410" s="93" t="str">
        <f t="shared" si="835"/>
        <v/>
      </c>
      <c r="S6410" s="93" t="str">
        <f t="shared" si="835"/>
        <v/>
      </c>
      <c r="T6410" s="93" t="str">
        <f t="shared" si="835"/>
        <v/>
      </c>
      <c r="U6410" s="93" t="str">
        <f t="shared" si="835"/>
        <v/>
      </c>
      <c r="V6410" s="93">
        <f t="shared" si="835"/>
        <v>1.4</v>
      </c>
      <c r="W6410" s="93" t="str">
        <f>if(or(B6410="CBU",B6410="CHIC",B6410="DXST",B6410="GCU",B6410="NMSU",B6410="PORT",B6410="SEA",B6410="TAR",B6410="UTRGV",B6410="UVU"),K6410,if(or(B6410="CAM",B6410="CHSO",B6410="GWEB",B6410="HAMP",B6410="HP",B6410="LONG",B6410="PRES",B6410="RAD",B6410="SCUP",B6410="UNCA",B6410="WIN",B6410="BELL",B6410="FGCU",B6410="JAX",B6410="KENN",B6410="LIB",B6410="LIP",B6410="STET",B6410="UNA",B6410="UNF",B6410="APP",B6410="ARST",B6410="CCAR",B6410="GAST",B6410="GASO",B6410="TROY",B6410="TXST",B6410="UALR",B6410="ULL",B6410="ULM",B6410="USA",B6410="UTA"),K6411,""))</f>
        <v/>
      </c>
    </row>
    <row r="6411" hidden="1">
      <c r="B6411" s="97" t="s">
        <v>69</v>
      </c>
      <c r="C6411" s="22"/>
      <c r="D6411" s="22"/>
      <c r="F6411" s="22"/>
      <c r="G6411" s="4">
        <v>2.0</v>
      </c>
      <c r="H6411" s="5">
        <v>112.0</v>
      </c>
      <c r="I6411" s="12">
        <f>if(H6411&lt;0,-H6411/(-H6411+100),100/(H6411+100))/(if(H6411&lt;0,-H6411/(-H6411+100),100/(H6411+100))+if(H6410&lt;0,-H6410/(-H6410+100),100/(H6410+100)))</f>
        <v>0.4516676961</v>
      </c>
      <c r="J6411" s="5">
        <v>62.0</v>
      </c>
      <c r="K6411" s="23">
        <f>IF(C6411&lt;&gt;"",IF(C6411+G6411&gt;0,C6411+G6411,""),IF(G6411-C6410&gt;0,G6411-C6410,""))</f>
        <v>1.2</v>
      </c>
      <c r="L6411" s="15">
        <f>if(K6411&lt;&gt;"",if(J6410-J6411&lt;G6411,1,if(G6411=J6410-J6411,"Push",0)),"")</f>
        <v>0</v>
      </c>
      <c r="M6411" s="93" t="str">
        <f t="shared" ref="M6411:V6411" si="836">IF($C6411&lt;&gt;"",IF($C6411+$G6411+M$5435&gt;0,$C6411+$G6411+M$5435,""),IF($G6411-$C6410+M$5435&gt;0,$G6411-$C6410+M$5435,""))</f>
        <v/>
      </c>
      <c r="N6411" s="93">
        <f t="shared" si="836"/>
        <v>6.1</v>
      </c>
      <c r="O6411" s="93" t="str">
        <f t="shared" si="836"/>
        <v/>
      </c>
      <c r="P6411" s="93">
        <f t="shared" si="836"/>
        <v>5.5</v>
      </c>
      <c r="Q6411" s="93">
        <f t="shared" si="836"/>
        <v>5.4</v>
      </c>
      <c r="R6411" s="93">
        <f t="shared" si="836"/>
        <v>0.7</v>
      </c>
      <c r="S6411" s="93">
        <f t="shared" si="836"/>
        <v>0.3</v>
      </c>
      <c r="T6411" s="93">
        <f t="shared" si="836"/>
        <v>1.8</v>
      </c>
      <c r="U6411" s="93">
        <f t="shared" si="836"/>
        <v>1.1</v>
      </c>
      <c r="V6411" s="93" t="str">
        <f t="shared" si="836"/>
        <v/>
      </c>
      <c r="W6411" s="93" t="str">
        <f>if(or(B6411="CBU",B6411="CHIC",B6411="DXST",B6411="GCU",B6411="NMSU",B6411="PORT",B6411="SEA",B6411="TAR",B6411="UTRGV",B6411="UVU"),K6411,if(or(B6411="CAM",B6411="CHSO",B6411="GWEB",B6411="HAMP",B6411="HP",B6411="LONG",B6411="PRES",B6411="RAD",B6411="SCUP",B6411="UNCA",B6411="WIN",B6411="BELL",B6411="FGCU",B6411="JAX",B6411="KENN",B6411="LIB",B6411="LIP",B6411="STET",B6411="UNA",B6411="UNF",B6411="APP",B6411="ARST",B6411="CCAR",B6411="GAST",B6411="GASO",B6411="TROY",B6411="TXST",B6411="UALR",B6411="ULL",B6411="ULM",B6411="USA",B6411="UTA"),K6410,""))</f>
        <v/>
      </c>
    </row>
    <row r="6412" hidden="1">
      <c r="A6412" s="76">
        <v>44243.0</v>
      </c>
      <c r="B6412" s="102" t="s">
        <v>443</v>
      </c>
      <c r="C6412" s="11"/>
      <c r="D6412" s="11"/>
      <c r="E6412" s="10">
        <v>58.6</v>
      </c>
      <c r="F6412" s="11"/>
      <c r="G6412" s="4">
        <v>3.5</v>
      </c>
      <c r="H6412" s="5">
        <v>143.0</v>
      </c>
      <c r="I6412" s="12">
        <f>if(H6412&lt;0,-H6412/(-H6412+100),100/(H6412+100))/(if(H6412&lt;0,-H6412/(-H6412+100),100/(H6412+100))+if(H6413&lt;0,-H6413/(-H6413+100),100/(H6413+100)))</f>
        <v>0.3927168868</v>
      </c>
      <c r="J6412" s="5">
        <v>66.0</v>
      </c>
      <c r="K6412" s="14" t="str">
        <f>IF(C6412&lt;&gt;"",IF(C6412+G6412&gt;0,C6412+G6412,""),IF(G6412-C6413&gt;0,G6412-C6413,""))</f>
        <v/>
      </c>
      <c r="L6412" s="15" t="str">
        <f>if(K6412&lt;&gt;"",if(J6413-J6412&lt;G6412,1,if(G6412=J6413-J6412,"Push",0)),"")</f>
        <v/>
      </c>
      <c r="M6412" s="93">
        <f t="shared" ref="M6412:V6412" si="837">IF($C6412&lt;&gt;"",IF($C6412+$G6412-M$5435&gt;0,$C6412+$G6412-M$5435,""),IF($G6412-$C6413-M$5435&gt;0,$G6412-$C6413-M$5435,""))</f>
        <v>1.3</v>
      </c>
      <c r="N6412" s="93" t="str">
        <f t="shared" si="837"/>
        <v/>
      </c>
      <c r="O6412" s="93">
        <f t="shared" si="837"/>
        <v>2.2</v>
      </c>
      <c r="P6412" s="93" t="str">
        <f t="shared" si="837"/>
        <v/>
      </c>
      <c r="Q6412" s="93" t="str">
        <f t="shared" si="837"/>
        <v/>
      </c>
      <c r="R6412" s="93" t="str">
        <f t="shared" si="837"/>
        <v/>
      </c>
      <c r="S6412" s="93" t="str">
        <f t="shared" si="837"/>
        <v/>
      </c>
      <c r="T6412" s="93" t="str">
        <f t="shared" si="837"/>
        <v/>
      </c>
      <c r="U6412" s="93" t="str">
        <f t="shared" si="837"/>
        <v/>
      </c>
      <c r="V6412" s="93">
        <f t="shared" si="837"/>
        <v>0.4</v>
      </c>
      <c r="W6412" s="93" t="str">
        <f>if(or(B6412="CBU",B6412="CHIC",B6412="DXST",B6412="GCU",B6412="NMSU",B6412="PORT",B6412="SEA",B6412="TAR",B6412="UTRGV",B6412="UVU"),K6412,if(or(B6412="CAM",B6412="CHSO",B6412="GWEB",B6412="HAMP",B6412="HP",B6412="LONG",B6412="PRES",B6412="RAD",B6412="SCUP",B6412="UNCA",B6412="WIN",B6412="BELL",B6412="FGCU",B6412="JAX",B6412="KENN",B6412="LIB",B6412="LIP",B6412="STET",B6412="UNA",B6412="UNF",B6412="APP",B6412="ARST",B6412="CCAR",B6412="GAST",B6412="GASO",B6412="TROY",B6412="TXST",B6412="UALR",B6412="ULL",B6412="ULM",B6412="USA",B6412="UTA"),K6413,""))</f>
        <v/>
      </c>
    </row>
    <row r="6413" hidden="1">
      <c r="B6413" s="97" t="s">
        <v>273</v>
      </c>
      <c r="C6413" s="22">
        <v>5.7</v>
      </c>
      <c r="D6413" s="101">
        <v>0.714</v>
      </c>
      <c r="F6413" s="22"/>
      <c r="G6413" s="4">
        <v>-3.5</v>
      </c>
      <c r="H6413" s="5">
        <v>-175.0</v>
      </c>
      <c r="I6413" s="12">
        <f>if(H6413&lt;0,-H6413/(-H6413+100),100/(H6413+100))/(if(H6413&lt;0,-H6413/(-H6413+100),100/(H6413+100))+if(H6412&lt;0,-H6412/(-H6412+100),100/(H6412+100)))</f>
        <v>0.6072831132</v>
      </c>
      <c r="J6413" s="5">
        <v>72.0</v>
      </c>
      <c r="K6413" s="23">
        <f>IF(C6413&lt;&gt;"",IF(C6413+G6413&gt;0,C6413+G6413,""),IF(G6413-C6412&gt;0,G6413-C6412,""))</f>
        <v>2.2</v>
      </c>
      <c r="L6413" s="15">
        <f>if(K6413&lt;&gt;"",if(J6412-J6413&lt;G6413,1,if(G6413=J6412-J6413,"Push",0)),"")</f>
        <v>1</v>
      </c>
      <c r="M6413" s="93" t="str">
        <f t="shared" ref="M6413:V6413" si="838">IF($C6413&lt;&gt;"",IF($C6413+$G6413+M$5435&gt;0,$C6413+$G6413+M$5435,""),IF($G6413-$C6412+M$5435&gt;0,$G6413-$C6412+M$5435,""))</f>
        <v/>
      </c>
      <c r="N6413" s="93">
        <f t="shared" si="838"/>
        <v>7.1</v>
      </c>
      <c r="O6413" s="93" t="str">
        <f t="shared" si="838"/>
        <v/>
      </c>
      <c r="P6413" s="93">
        <f t="shared" si="838"/>
        <v>6.5</v>
      </c>
      <c r="Q6413" s="93">
        <f t="shared" si="838"/>
        <v>6.4</v>
      </c>
      <c r="R6413" s="93">
        <f t="shared" si="838"/>
        <v>1.7</v>
      </c>
      <c r="S6413" s="93">
        <f t="shared" si="838"/>
        <v>1.3</v>
      </c>
      <c r="T6413" s="93">
        <f t="shared" si="838"/>
        <v>2.8</v>
      </c>
      <c r="U6413" s="93">
        <f t="shared" si="838"/>
        <v>2.1</v>
      </c>
      <c r="V6413" s="93" t="str">
        <f t="shared" si="838"/>
        <v/>
      </c>
      <c r="W6413" s="93" t="str">
        <f>if(or(B6413="CBU",B6413="CHIC",B6413="DXST",B6413="GCU",B6413="NMSU",B6413="PORT",B6413="SEA",B6413="TAR",B6413="UTRGV",B6413="UVU"),K6413,if(or(B6413="CAM",B6413="CHSO",B6413="GWEB",B6413="HAMP",B6413="HP",B6413="LONG",B6413="PRES",B6413="RAD",B6413="SCUP",B6413="UNCA",B6413="WIN",B6413="BELL",B6413="FGCU",B6413="JAX",B6413="KENN",B6413="LIB",B6413="LIP",B6413="STET",B6413="UNA",B6413="UNF",B6413="APP",B6413="ARST",B6413="CCAR",B6413="GAST",B6413="GASO",B6413="TROY",B6413="TXST",B6413="UALR",B6413="ULL",B6413="ULM",B6413="USA",B6413="UTA"),K6412,""))</f>
        <v/>
      </c>
    </row>
    <row r="6414" hidden="1">
      <c r="A6414" s="76">
        <v>44243.0</v>
      </c>
      <c r="B6414" s="102" t="s">
        <v>178</v>
      </c>
      <c r="C6414" s="11"/>
      <c r="D6414" s="11"/>
      <c r="E6414" s="10">
        <v>51.6</v>
      </c>
      <c r="F6414" s="11"/>
      <c r="G6414" s="4">
        <v>11.5</v>
      </c>
      <c r="H6414" s="5">
        <v>525.0</v>
      </c>
      <c r="I6414" s="12">
        <f>if(H6414&lt;0,-H6414/(-H6414+100),100/(H6414+100))/(if(H6414&lt;0,-H6414/(-H6414+100),100/(H6414+100))+if(H6415&lt;0,-H6415/(-H6415+100),100/(H6415+100)))</f>
        <v>0.1531016278</v>
      </c>
      <c r="J6414" s="5">
        <v>75.0</v>
      </c>
      <c r="K6414" s="14" t="str">
        <f>IF(C6414&lt;&gt;"",IF(C6414+G6414&gt;0,C6414+G6414,""),IF(G6414-C6415&gt;0,G6414-C6415,""))</f>
        <v/>
      </c>
      <c r="L6414" s="15" t="str">
        <f>if(K6414&lt;&gt;"",if(J6415-J6414&lt;G6414,1,if(G6414=J6415-J6414,"Push",0)),"")</f>
        <v/>
      </c>
      <c r="M6414" s="93">
        <f t="shared" ref="M6414:V6414" si="839">IF($C6414&lt;&gt;"",IF($C6414+$G6414-M$5435&gt;0,$C6414+$G6414-M$5435,""),IF($G6414-$C6415-M$5435&gt;0,$G6414-$C6415-M$5435,""))</f>
        <v>1.7</v>
      </c>
      <c r="N6414" s="93" t="str">
        <f t="shared" si="839"/>
        <v/>
      </c>
      <c r="O6414" s="93">
        <f t="shared" si="839"/>
        <v>2.6</v>
      </c>
      <c r="P6414" s="93" t="str">
        <f t="shared" si="839"/>
        <v/>
      </c>
      <c r="Q6414" s="93" t="str">
        <f t="shared" si="839"/>
        <v/>
      </c>
      <c r="R6414" s="93" t="str">
        <f t="shared" si="839"/>
        <v/>
      </c>
      <c r="S6414" s="93" t="str">
        <f t="shared" si="839"/>
        <v/>
      </c>
      <c r="T6414" s="93" t="str">
        <f t="shared" si="839"/>
        <v/>
      </c>
      <c r="U6414" s="93" t="str">
        <f t="shared" si="839"/>
        <v/>
      </c>
      <c r="V6414" s="93">
        <f t="shared" si="839"/>
        <v>0.8</v>
      </c>
      <c r="W6414" s="93" t="str">
        <f>if(or(B6414="CBU",B6414="CHIC",B6414="DXST",B6414="GCU",B6414="NMSU",B6414="PORT",B6414="SEA",B6414="TAR",B6414="UTRGV",B6414="UVU"),K6414,if(or(B6414="CAM",B6414="CHSO",B6414="GWEB",B6414="HAMP",B6414="HP",B6414="LONG",B6414="PRES",B6414="RAD",B6414="SCUP",B6414="UNCA",B6414="WIN",B6414="BELL",B6414="FGCU",B6414="JAX",B6414="KENN",B6414="LIB",B6414="LIP",B6414="STET",B6414="UNA",B6414="UNF",B6414="APP",B6414="ARST",B6414="CCAR",B6414="GAST",B6414="GASO",B6414="TROY",B6414="TXST",B6414="UALR",B6414="ULL",B6414="ULM",B6414="USA",B6414="UTA"),K6415,""))</f>
        <v/>
      </c>
    </row>
    <row r="6415" hidden="1">
      <c r="B6415" s="97" t="s">
        <v>46</v>
      </c>
      <c r="C6415" s="22">
        <v>13.3</v>
      </c>
      <c r="D6415" s="101">
        <v>0.897</v>
      </c>
      <c r="F6415" s="22"/>
      <c r="G6415" s="4">
        <v>-11.5</v>
      </c>
      <c r="H6415" s="5">
        <v>-770.0</v>
      </c>
      <c r="I6415" s="12">
        <f>if(H6415&lt;0,-H6415/(-H6415+100),100/(H6415+100))/(if(H6415&lt;0,-H6415/(-H6415+100),100/(H6415+100))+if(H6414&lt;0,-H6414/(-H6414+100),100/(H6414+100)))</f>
        <v>0.8468983722</v>
      </c>
      <c r="J6415" s="5">
        <v>87.0</v>
      </c>
      <c r="K6415" s="23">
        <f>IF(C6415&lt;&gt;"",IF(C6415+G6415&gt;0,C6415+G6415,""),IF(G6415-C6414&gt;0,G6415-C6414,""))</f>
        <v>1.8</v>
      </c>
      <c r="L6415" s="15">
        <f>if(K6415&lt;&gt;"",if(J6414-J6415&lt;G6415,1,if(G6415=J6414-J6415,"Push",0)),"")</f>
        <v>1</v>
      </c>
      <c r="M6415" s="93" t="str">
        <f t="shared" ref="M6415:V6415" si="840">IF($C6415&lt;&gt;"",IF($C6415+$G6415+M$5435&gt;0,$C6415+$G6415+M$5435,""),IF($G6415-$C6414+M$5435&gt;0,$G6415-$C6414+M$5435,""))</f>
        <v/>
      </c>
      <c r="N6415" s="93">
        <f t="shared" si="840"/>
        <v>6.7</v>
      </c>
      <c r="O6415" s="93" t="str">
        <f t="shared" si="840"/>
        <v/>
      </c>
      <c r="P6415" s="93">
        <f t="shared" si="840"/>
        <v>6.1</v>
      </c>
      <c r="Q6415" s="93">
        <f t="shared" si="840"/>
        <v>6</v>
      </c>
      <c r="R6415" s="93">
        <f t="shared" si="840"/>
        <v>1.3</v>
      </c>
      <c r="S6415" s="93">
        <f t="shared" si="840"/>
        <v>0.9</v>
      </c>
      <c r="T6415" s="93">
        <f t="shared" si="840"/>
        <v>2.4</v>
      </c>
      <c r="U6415" s="93">
        <f t="shared" si="840"/>
        <v>1.7</v>
      </c>
      <c r="V6415" s="93" t="str">
        <f t="shared" si="840"/>
        <v/>
      </c>
      <c r="W6415" s="93" t="str">
        <f>if(or(B6415="CBU",B6415="CHIC",B6415="DXST",B6415="GCU",B6415="NMSU",B6415="PORT",B6415="SEA",B6415="TAR",B6415="UTRGV",B6415="UVU"),K6415,if(or(B6415="CAM",B6415="CHSO",B6415="GWEB",B6415="HAMP",B6415="HP",B6415="LONG",B6415="PRES",B6415="RAD",B6415="SCUP",B6415="UNCA",B6415="WIN",B6415="BELL",B6415="FGCU",B6415="JAX",B6415="KENN",B6415="LIB",B6415="LIP",B6415="STET",B6415="UNA",B6415="UNF",B6415="APP",B6415="ARST",B6415="CCAR",B6415="GAST",B6415="GASO",B6415="TROY",B6415="TXST",B6415="UALR",B6415="ULL",B6415="ULM",B6415="USA",B6415="UTA"),K6414,""))</f>
        <v/>
      </c>
    </row>
    <row r="6416" hidden="1">
      <c r="A6416" s="76">
        <v>44243.0</v>
      </c>
      <c r="B6416" s="102" t="s">
        <v>381</v>
      </c>
      <c r="C6416" s="11"/>
      <c r="D6416" s="11"/>
      <c r="E6416" s="10">
        <v>43.5</v>
      </c>
      <c r="F6416" s="11"/>
      <c r="G6416" s="4">
        <v>3.0</v>
      </c>
      <c r="H6416" s="5">
        <v>132.0</v>
      </c>
      <c r="I6416" s="12">
        <f>if(H6416&lt;0,-H6416/(-H6416+100),100/(H6416+100))/(if(H6416&lt;0,-H6416/(-H6416+100),100/(H6416+100))+if(H6417&lt;0,-H6417/(-H6417+100),100/(H6417+100)))</f>
        <v>0.4124992037</v>
      </c>
      <c r="J6416" s="5">
        <v>61.0</v>
      </c>
      <c r="K6416" s="14" t="str">
        <f>IF(C6416&lt;&gt;"",IF(C6416+G6416&gt;0,C6416+G6416,""),IF(G6416-C6417&gt;0,G6416-C6417,""))</f>
        <v/>
      </c>
      <c r="L6416" s="15" t="str">
        <f>if(K6416&lt;&gt;"",if(J6417-J6416&lt;G6416,1,if(G6416=J6417-J6416,"Push",0)),"")</f>
        <v/>
      </c>
      <c r="M6416" s="93">
        <f t="shared" ref="M6416:V6416" si="841">IF($C6416&lt;&gt;"",IF($C6416+$G6416-M$5435&gt;0,$C6416+$G6416-M$5435,""),IF($G6416-$C6417-M$5435&gt;0,$G6416-$C6417-M$5435,""))</f>
        <v>2.3</v>
      </c>
      <c r="N6416" s="93" t="str">
        <f t="shared" si="841"/>
        <v/>
      </c>
      <c r="O6416" s="93">
        <f t="shared" si="841"/>
        <v>3.2</v>
      </c>
      <c r="P6416" s="93" t="str">
        <f t="shared" si="841"/>
        <v/>
      </c>
      <c r="Q6416" s="93" t="str">
        <f t="shared" si="841"/>
        <v/>
      </c>
      <c r="R6416" s="93" t="str">
        <f t="shared" si="841"/>
        <v/>
      </c>
      <c r="S6416" s="93" t="str">
        <f t="shared" si="841"/>
        <v/>
      </c>
      <c r="T6416" s="93" t="str">
        <f t="shared" si="841"/>
        <v/>
      </c>
      <c r="U6416" s="93" t="str">
        <f t="shared" si="841"/>
        <v/>
      </c>
      <c r="V6416" s="93">
        <f t="shared" si="841"/>
        <v>1.4</v>
      </c>
      <c r="W6416" s="93" t="str">
        <f>if(or(B6416="CBU",B6416="CHIC",B6416="DXST",B6416="GCU",B6416="NMSU",B6416="PORT",B6416="SEA",B6416="TAR",B6416="UTRGV",B6416="UVU"),K6416,if(or(B6416="CAM",B6416="CHSO",B6416="GWEB",B6416="HAMP",B6416="HP",B6416="LONG",B6416="PRES",B6416="RAD",B6416="SCUP",B6416="UNCA",B6416="WIN",B6416="BELL",B6416="FGCU",B6416="JAX",B6416="KENN",B6416="LIB",B6416="LIP",B6416="STET",B6416="UNA",B6416="UNF",B6416="APP",B6416="ARST",B6416="CCAR",B6416="GAST",B6416="GASO",B6416="TROY",B6416="TXST",B6416="UALR",B6416="ULL",B6416="ULM",B6416="USA",B6416="UTA"),K6417,""))</f>
        <v/>
      </c>
    </row>
    <row r="6417" hidden="1">
      <c r="B6417" s="97" t="s">
        <v>139</v>
      </c>
      <c r="C6417" s="22">
        <v>4.2</v>
      </c>
      <c r="D6417" s="101">
        <v>0.681</v>
      </c>
      <c r="F6417" s="22"/>
      <c r="G6417" s="4">
        <v>-3.0</v>
      </c>
      <c r="H6417" s="5">
        <v>-159.0</v>
      </c>
      <c r="I6417" s="12">
        <f>if(H6417&lt;0,-H6417/(-H6417+100),100/(H6417+100))/(if(H6417&lt;0,-H6417/(-H6417+100),100/(H6417+100))+if(H6416&lt;0,-H6416/(-H6416+100),100/(H6416+100)))</f>
        <v>0.5875007963</v>
      </c>
      <c r="J6417" s="5">
        <v>39.0</v>
      </c>
      <c r="K6417" s="23">
        <f>IF(C6417&lt;&gt;"",IF(C6417+G6417&gt;0,C6417+G6417,""),IF(G6417-C6416&gt;0,G6417-C6416,""))</f>
        <v>1.2</v>
      </c>
      <c r="L6417" s="15">
        <f>if(K6417&lt;&gt;"",if(J6416-J6417&lt;G6417,1,if(G6417=J6416-J6417,"Push",0)),"")</f>
        <v>0</v>
      </c>
      <c r="M6417" s="93" t="str">
        <f t="shared" ref="M6417:V6417" si="842">IF($C6417&lt;&gt;"",IF($C6417+$G6417+M$5435&gt;0,$C6417+$G6417+M$5435,""),IF($G6417-$C6416+M$5435&gt;0,$G6417-$C6416+M$5435,""))</f>
        <v/>
      </c>
      <c r="N6417" s="93">
        <f t="shared" si="842"/>
        <v>6.1</v>
      </c>
      <c r="O6417" s="93" t="str">
        <f t="shared" si="842"/>
        <v/>
      </c>
      <c r="P6417" s="93">
        <f t="shared" si="842"/>
        <v>5.5</v>
      </c>
      <c r="Q6417" s="93">
        <f t="shared" si="842"/>
        <v>5.4</v>
      </c>
      <c r="R6417" s="93">
        <f t="shared" si="842"/>
        <v>0.7</v>
      </c>
      <c r="S6417" s="93">
        <f t="shared" si="842"/>
        <v>0.3</v>
      </c>
      <c r="T6417" s="93">
        <f t="shared" si="842"/>
        <v>1.8</v>
      </c>
      <c r="U6417" s="93">
        <f t="shared" si="842"/>
        <v>1.1</v>
      </c>
      <c r="V6417" s="93" t="str">
        <f t="shared" si="842"/>
        <v/>
      </c>
      <c r="W6417" s="93" t="str">
        <f>if(or(B6417="CBU",B6417="CHIC",B6417="DXST",B6417="GCU",B6417="NMSU",B6417="PORT",B6417="SEA",B6417="TAR",B6417="UTRGV",B6417="UVU"),K6417,if(or(B6417="CAM",B6417="CHSO",B6417="GWEB",B6417="HAMP",B6417="HP",B6417="LONG",B6417="PRES",B6417="RAD",B6417="SCUP",B6417="UNCA",B6417="WIN",B6417="BELL",B6417="FGCU",B6417="JAX",B6417="KENN",B6417="LIB",B6417="LIP",B6417="STET",B6417="UNA",B6417="UNF",B6417="APP",B6417="ARST",B6417="CCAR",B6417="GAST",B6417="GASO",B6417="TROY",B6417="TXST",B6417="UALR",B6417="ULL",B6417="ULM",B6417="USA",B6417="UTA"),K6416,""))</f>
        <v/>
      </c>
    </row>
    <row r="6418" hidden="1">
      <c r="A6418" s="76">
        <v>44243.0</v>
      </c>
      <c r="B6418" s="102" t="s">
        <v>342</v>
      </c>
      <c r="C6418" s="11">
        <v>10.6</v>
      </c>
      <c r="D6418" s="103">
        <v>0.838</v>
      </c>
      <c r="E6418" s="10">
        <v>41.3</v>
      </c>
      <c r="F6418" s="11"/>
      <c r="G6418" s="4">
        <v>-9.5</v>
      </c>
      <c r="H6418" s="5">
        <v>-530.0</v>
      </c>
      <c r="I6418" s="12">
        <f>if(H6418&lt;0,-H6418/(-H6418+100),100/(H6418+100))/(if(H6418&lt;0,-H6418/(-H6418+100),100/(H6418+100))+if(H6419&lt;0,-H6419/(-H6419+100),100/(H6419+100)))</f>
        <v>0.8047722343</v>
      </c>
      <c r="J6418" s="5">
        <v>76.0</v>
      </c>
      <c r="K6418" s="14">
        <f>IF(C6418&lt;&gt;"",IF(C6418+G6418&gt;0,C6418+G6418,""),IF(G6418-C6419&gt;0,G6418-C6419,""))</f>
        <v>1.1</v>
      </c>
      <c r="L6418" s="15">
        <f>if(K6418&lt;&gt;"",if(J6419-J6418&lt;G6418,1,if(G6418=J6419-J6418,"Push",0)),"")</f>
        <v>0</v>
      </c>
      <c r="M6418" s="93">
        <f t="shared" ref="M6418:V6418" si="843">IF($C6418&lt;&gt;"",IF($C6418+$G6418-M$5435&gt;0,$C6418+$G6418-M$5435,""),IF($G6418-$C6419-M$5435&gt;0,$G6418-$C6419-M$5435,""))</f>
        <v>4.6</v>
      </c>
      <c r="N6418" s="93" t="str">
        <f t="shared" si="843"/>
        <v/>
      </c>
      <c r="O6418" s="93">
        <f t="shared" si="843"/>
        <v>5.5</v>
      </c>
      <c r="P6418" s="93" t="str">
        <f t="shared" si="843"/>
        <v/>
      </c>
      <c r="Q6418" s="93" t="str">
        <f t="shared" si="843"/>
        <v/>
      </c>
      <c r="R6418" s="93">
        <f t="shared" si="843"/>
        <v>1.6</v>
      </c>
      <c r="S6418" s="93">
        <f t="shared" si="843"/>
        <v>2</v>
      </c>
      <c r="T6418" s="93">
        <f t="shared" si="843"/>
        <v>0.5</v>
      </c>
      <c r="U6418" s="93">
        <f t="shared" si="843"/>
        <v>1.2</v>
      </c>
      <c r="V6418" s="93">
        <f t="shared" si="843"/>
        <v>3.7</v>
      </c>
      <c r="W6418" s="93" t="str">
        <f>if(or(B6418="CBU",B6418="CHIC",B6418="DXST",B6418="GCU",B6418="NMSU",B6418="PORT",B6418="SEA",B6418="TAR",B6418="UTRGV",B6418="UVU"),K6418,if(or(B6418="CAM",B6418="CHSO",B6418="GWEB",B6418="HAMP",B6418="HP",B6418="LONG",B6418="PRES",B6418="RAD",B6418="SCUP",B6418="UNCA",B6418="WIN",B6418="BELL",B6418="FGCU",B6418="JAX",B6418="KENN",B6418="LIB",B6418="LIP",B6418="STET",B6418="UNA",B6418="UNF",B6418="APP",B6418="ARST",B6418="CCAR",B6418="GAST",B6418="GASO",B6418="TROY",B6418="TXST",B6418="UALR",B6418="ULL",B6418="ULM",B6418="USA",B6418="UTA"),K6419,""))</f>
        <v/>
      </c>
    </row>
    <row r="6419" hidden="1">
      <c r="B6419" s="97" t="s">
        <v>75</v>
      </c>
      <c r="C6419" s="22"/>
      <c r="D6419" s="22"/>
      <c r="F6419" s="22"/>
      <c r="G6419" s="4">
        <v>9.5</v>
      </c>
      <c r="H6419" s="5">
        <v>390.0</v>
      </c>
      <c r="I6419" s="12">
        <f>if(H6419&lt;0,-H6419/(-H6419+100),100/(H6419+100))/(if(H6419&lt;0,-H6419/(-H6419+100),100/(H6419+100))+if(H6418&lt;0,-H6418/(-H6418+100),100/(H6418+100)))</f>
        <v>0.1952277657</v>
      </c>
      <c r="J6419" s="5">
        <v>69.0</v>
      </c>
      <c r="K6419" s="23" t="str">
        <f>IF(C6419&lt;&gt;"",IF(C6419+G6419&gt;0,C6419+G6419,""),IF(G6419-C6418&gt;0,G6419-C6418,""))</f>
        <v/>
      </c>
      <c r="L6419" s="15" t="str">
        <f>if(K6419&lt;&gt;"",if(J6418-J6419&lt;G6419,1,if(G6419=J6418-J6419,"Push",0)),"")</f>
        <v/>
      </c>
      <c r="M6419" s="93" t="str">
        <f t="shared" ref="M6419:V6419" si="844">IF($C6419&lt;&gt;"",IF($C6419+$G6419+M$5435&gt;0,$C6419+$G6419+M$5435,""),IF($G6419-$C6418+M$5435&gt;0,$G6419-$C6418+M$5435,""))</f>
        <v/>
      </c>
      <c r="N6419" s="93">
        <f t="shared" si="844"/>
        <v>3.8</v>
      </c>
      <c r="O6419" s="93" t="str">
        <f t="shared" si="844"/>
        <v/>
      </c>
      <c r="P6419" s="93">
        <f t="shared" si="844"/>
        <v>3.2</v>
      </c>
      <c r="Q6419" s="93">
        <f t="shared" si="844"/>
        <v>3.1</v>
      </c>
      <c r="R6419" s="93" t="str">
        <f t="shared" si="844"/>
        <v/>
      </c>
      <c r="S6419" s="93" t="str">
        <f t="shared" si="844"/>
        <v/>
      </c>
      <c r="T6419" s="93" t="str">
        <f t="shared" si="844"/>
        <v/>
      </c>
      <c r="U6419" s="93" t="str">
        <f t="shared" si="844"/>
        <v/>
      </c>
      <c r="V6419" s="93" t="str">
        <f t="shared" si="844"/>
        <v/>
      </c>
      <c r="W6419" s="93" t="str">
        <f>if(or(B6419="CBU",B6419="CHIC",B6419="DXST",B6419="GCU",B6419="NMSU",B6419="PORT",B6419="SEA",B6419="TAR",B6419="UTRGV",B6419="UVU"),K6419,if(or(B6419="CAM",B6419="CHSO",B6419="GWEB",B6419="HAMP",B6419="HP",B6419="LONG",B6419="PRES",B6419="RAD",B6419="SCUP",B6419="UNCA",B6419="WIN",B6419="BELL",B6419="FGCU",B6419="JAX",B6419="KENN",B6419="LIB",B6419="LIP",B6419="STET",B6419="UNA",B6419="UNF",B6419="APP",B6419="ARST",B6419="CCAR",B6419="GAST",B6419="GASO",B6419="TROY",B6419="TXST",B6419="UALR",B6419="ULL",B6419="ULM",B6419="USA",B6419="UTA"),K6418,""))</f>
        <v/>
      </c>
    </row>
    <row r="6420" hidden="1">
      <c r="A6420" s="76">
        <v>44243.0</v>
      </c>
      <c r="B6420" s="102" t="s">
        <v>383</v>
      </c>
      <c r="C6420" s="11"/>
      <c r="D6420" s="11"/>
      <c r="E6420" s="10">
        <v>39.7</v>
      </c>
      <c r="F6420" s="11"/>
      <c r="G6420" s="4">
        <v>3.0</v>
      </c>
      <c r="H6420" s="5">
        <v>130.0</v>
      </c>
      <c r="I6420" s="12">
        <f>if(H6420&lt;0,-H6420/(-H6420+100),100/(H6420+100))/(if(H6420&lt;0,-H6420/(-H6420+100),100/(H6420+100))+if(H6421&lt;0,-H6421/(-H6421+100),100/(H6421+100)))</f>
        <v>0.4157903252</v>
      </c>
      <c r="J6420" s="5">
        <v>83.0</v>
      </c>
      <c r="K6420" s="14" t="str">
        <f>IF(C6420&lt;&gt;"",IF(C6420+G6420&gt;0,C6420+G6420,""),IF(G6420-C6421&gt;0,G6420-C6421,""))</f>
        <v/>
      </c>
      <c r="L6420" s="15" t="str">
        <f>if(K6420&lt;&gt;"",if(J6421-J6420&lt;G6420,1,if(G6420=J6421-J6420,"Push",0)),"")</f>
        <v/>
      </c>
      <c r="M6420" s="93">
        <f t="shared" ref="M6420:V6420" si="845">IF($C6420&lt;&gt;"",IF($C6420+$G6420-M$5435&gt;0,$C6420+$G6420-M$5435,""),IF($G6420-$C6421-M$5435&gt;0,$G6420-$C6421-M$5435,""))</f>
        <v>0.8</v>
      </c>
      <c r="N6420" s="93" t="str">
        <f t="shared" si="845"/>
        <v/>
      </c>
      <c r="O6420" s="93">
        <f t="shared" si="845"/>
        <v>1.7</v>
      </c>
      <c r="P6420" s="93" t="str">
        <f t="shared" si="845"/>
        <v/>
      </c>
      <c r="Q6420" s="93" t="str">
        <f t="shared" si="845"/>
        <v/>
      </c>
      <c r="R6420" s="93" t="str">
        <f t="shared" si="845"/>
        <v/>
      </c>
      <c r="S6420" s="93" t="str">
        <f t="shared" si="845"/>
        <v/>
      </c>
      <c r="T6420" s="93" t="str">
        <f t="shared" si="845"/>
        <v/>
      </c>
      <c r="U6420" s="93" t="str">
        <f t="shared" si="845"/>
        <v/>
      </c>
      <c r="V6420" s="93" t="str">
        <f t="shared" si="845"/>
        <v/>
      </c>
      <c r="W6420" s="93" t="str">
        <f>if(or(B6420="CBU",B6420="CHIC",B6420="DXST",B6420="GCU",B6420="NMSU",B6420="PORT",B6420="SEA",B6420="TAR",B6420="UTRGV",B6420="UVU"),K6420,if(or(B6420="CAM",B6420="CHSO",B6420="GWEB",B6420="HAMP",B6420="HP",B6420="LONG",B6420="PRES",B6420="RAD",B6420="SCUP",B6420="UNCA",B6420="WIN",B6420="BELL",B6420="FGCU",B6420="JAX",B6420="KENN",B6420="LIB",B6420="LIP",B6420="STET",B6420="UNA",B6420="UNF",B6420="APP",B6420="ARST",B6420="CCAR",B6420="GAST",B6420="GASO",B6420="TROY",B6420="TXST",B6420="UALR",B6420="ULL",B6420="ULM",B6420="USA",B6420="UTA"),K6421,""))</f>
        <v/>
      </c>
    </row>
    <row r="6421" hidden="1">
      <c r="B6421" s="97" t="s">
        <v>91</v>
      </c>
      <c r="C6421" s="22">
        <v>5.7</v>
      </c>
      <c r="D6421" s="101">
        <v>0.69</v>
      </c>
      <c r="F6421" s="22"/>
      <c r="G6421" s="4">
        <v>-3.0</v>
      </c>
      <c r="H6421" s="5">
        <v>-157.0</v>
      </c>
      <c r="I6421" s="12">
        <f>if(H6421&lt;0,-H6421/(-H6421+100),100/(H6421+100))/(if(H6421&lt;0,-H6421/(-H6421+100),100/(H6421+100))+if(H6420&lt;0,-H6420/(-H6420+100),100/(H6420+100)))</f>
        <v>0.5842096748</v>
      </c>
      <c r="J6421" s="5">
        <v>75.0</v>
      </c>
      <c r="K6421" s="23">
        <f>IF(C6421&lt;&gt;"",IF(C6421+G6421&gt;0,C6421+G6421,""),IF(G6421-C6420&gt;0,G6421-C6420,""))</f>
        <v>2.7</v>
      </c>
      <c r="L6421" s="15">
        <f>if(K6421&lt;&gt;"",if(J6420-J6421&lt;G6421,1,if(G6421=J6420-J6421,"Push",0)),"")</f>
        <v>0</v>
      </c>
      <c r="M6421" s="93" t="str">
        <f t="shared" ref="M6421:V6421" si="846">IF($C6421&lt;&gt;"",IF($C6421+$G6421+M$5435&gt;0,$C6421+$G6421+M$5435,""),IF($G6421-$C6420+M$5435&gt;0,$G6421-$C6420+M$5435,""))</f>
        <v/>
      </c>
      <c r="N6421" s="93">
        <f t="shared" si="846"/>
        <v>7.6</v>
      </c>
      <c r="O6421" s="93" t="str">
        <f t="shared" si="846"/>
        <v/>
      </c>
      <c r="P6421" s="93">
        <f t="shared" si="846"/>
        <v>7</v>
      </c>
      <c r="Q6421" s="93">
        <f t="shared" si="846"/>
        <v>6.9</v>
      </c>
      <c r="R6421" s="93">
        <f t="shared" si="846"/>
        <v>2.2</v>
      </c>
      <c r="S6421" s="93">
        <f t="shared" si="846"/>
        <v>1.8</v>
      </c>
      <c r="T6421" s="93">
        <f t="shared" si="846"/>
        <v>3.3</v>
      </c>
      <c r="U6421" s="93">
        <f t="shared" si="846"/>
        <v>2.6</v>
      </c>
      <c r="V6421" s="93">
        <f t="shared" si="846"/>
        <v>0.1</v>
      </c>
      <c r="W6421" s="93" t="str">
        <f>if(or(B6421="CBU",B6421="CHIC",B6421="DXST",B6421="GCU",B6421="NMSU",B6421="PORT",B6421="SEA",B6421="TAR",B6421="UTRGV",B6421="UVU"),K6421,if(or(B6421="CAM",B6421="CHSO",B6421="GWEB",B6421="HAMP",B6421="HP",B6421="LONG",B6421="PRES",B6421="RAD",B6421="SCUP",B6421="UNCA",B6421="WIN",B6421="BELL",B6421="FGCU",B6421="JAX",B6421="KENN",B6421="LIB",B6421="LIP",B6421="STET",B6421="UNA",B6421="UNF",B6421="APP",B6421="ARST",B6421="CCAR",B6421="GAST",B6421="GASO",B6421="TROY",B6421="TXST",B6421="UALR",B6421="ULL",B6421="ULM",B6421="USA",B6421="UTA"),K6420,""))</f>
        <v/>
      </c>
    </row>
    <row r="6422" hidden="1">
      <c r="A6422" s="76">
        <v>44243.0</v>
      </c>
      <c r="B6422" s="102" t="s">
        <v>56</v>
      </c>
      <c r="C6422" s="11">
        <v>6.3</v>
      </c>
      <c r="D6422" s="103">
        <v>0.731</v>
      </c>
      <c r="E6422" s="10">
        <v>38.6</v>
      </c>
      <c r="F6422" s="11"/>
      <c r="G6422" s="4">
        <v>-6.5</v>
      </c>
      <c r="H6422" s="5">
        <v>-295.0</v>
      </c>
      <c r="I6422" s="12">
        <f>if(H6422&lt;0,-H6422/(-H6422+100),100/(H6422+100))/(if(H6422&lt;0,-H6422/(-H6422+100),100/(H6422+100))+if(H6423&lt;0,-H6423/(-H6423+100),100/(H6423+100)))</f>
        <v>0.714440629</v>
      </c>
      <c r="J6422" s="5">
        <v>81.0</v>
      </c>
      <c r="K6422" s="14" t="str">
        <f>IF(C6422&lt;&gt;"",IF(C6422+G6422&gt;0,C6422+G6422,""),IF(G6422-C6423&gt;0,G6422-C6423,""))</f>
        <v/>
      </c>
      <c r="L6422" s="15" t="str">
        <f>if(K6422&lt;&gt;"",if(J6423-J6422&lt;G6422,1,if(G6422=J6423-J6422,"Push",0)),"")</f>
        <v/>
      </c>
      <c r="M6422" s="93">
        <f t="shared" ref="M6422:V6422" si="847">IF($C6422&lt;&gt;"",IF($C6422+$G6422-M$5435&gt;0,$C6422+$G6422-M$5435,""),IF($G6422-$C6423-M$5435&gt;0,$G6422-$C6423-M$5435,""))</f>
        <v>3.3</v>
      </c>
      <c r="N6422" s="93" t="str">
        <f t="shared" si="847"/>
        <v/>
      </c>
      <c r="O6422" s="93">
        <f t="shared" si="847"/>
        <v>4.2</v>
      </c>
      <c r="P6422" s="93" t="str">
        <f t="shared" si="847"/>
        <v/>
      </c>
      <c r="Q6422" s="93" t="str">
        <f t="shared" si="847"/>
        <v/>
      </c>
      <c r="R6422" s="93">
        <f t="shared" si="847"/>
        <v>0.3</v>
      </c>
      <c r="S6422" s="93">
        <f t="shared" si="847"/>
        <v>0.7</v>
      </c>
      <c r="T6422" s="93" t="str">
        <f t="shared" si="847"/>
        <v/>
      </c>
      <c r="U6422" s="93" t="str">
        <f t="shared" si="847"/>
        <v/>
      </c>
      <c r="V6422" s="93">
        <f t="shared" si="847"/>
        <v>2.4</v>
      </c>
      <c r="W6422" s="93" t="str">
        <f>if(or(B6422="CBU",B6422="CHIC",B6422="DXST",B6422="GCU",B6422="NMSU",B6422="PORT",B6422="SEA",B6422="TAR",B6422="UTRGV",B6422="UVU"),K6422,if(or(B6422="CAM",B6422="CHSO",B6422="GWEB",B6422="HAMP",B6422="HP",B6422="LONG",B6422="PRES",B6422="RAD",B6422="SCUP",B6422="UNCA",B6422="WIN",B6422="BELL",B6422="FGCU",B6422="JAX",B6422="KENN",B6422="LIB",B6422="LIP",B6422="STET",B6422="UNA",B6422="UNF",B6422="APP",B6422="ARST",B6422="CCAR",B6422="GAST",B6422="GASO",B6422="TROY",B6422="TXST",B6422="UALR",B6422="ULL",B6422="ULM",B6422="USA",B6422="UTA"),K6423,""))</f>
        <v/>
      </c>
    </row>
    <row r="6423" hidden="1">
      <c r="B6423" s="97" t="s">
        <v>287</v>
      </c>
      <c r="C6423" s="22"/>
      <c r="D6423" s="22"/>
      <c r="F6423" s="22"/>
      <c r="G6423" s="4">
        <v>6.5</v>
      </c>
      <c r="H6423" s="5">
        <v>235.0</v>
      </c>
      <c r="I6423" s="12">
        <f>if(H6423&lt;0,-H6423/(-H6423+100),100/(H6423+100))/(if(H6423&lt;0,-H6423/(-H6423+100),100/(H6423+100))+if(H6422&lt;0,-H6422/(-H6422+100),100/(H6422+100)))</f>
        <v>0.285559371</v>
      </c>
      <c r="J6423" s="5">
        <v>86.0</v>
      </c>
      <c r="K6423" s="23">
        <f>IF(C6423&lt;&gt;"",IF(C6423+G6423&gt;0,C6423+G6423,""),IF(G6423-C6422&gt;0,G6423-C6422,""))</f>
        <v>0.2</v>
      </c>
      <c r="L6423" s="15">
        <f>if(K6423&lt;&gt;"",if(J6422-J6423&lt;G6423,1,if(G6423=J6422-J6423,"Push",0)),"")</f>
        <v>1</v>
      </c>
      <c r="M6423" s="93" t="str">
        <f t="shared" ref="M6423:V6423" si="848">IF($C6423&lt;&gt;"",IF($C6423+$G6423+M$5435&gt;0,$C6423+$G6423+M$5435,""),IF($G6423-$C6422+M$5435&gt;0,$G6423-$C6422+M$5435,""))</f>
        <v/>
      </c>
      <c r="N6423" s="93">
        <f t="shared" si="848"/>
        <v>5.1</v>
      </c>
      <c r="O6423" s="93" t="str">
        <f t="shared" si="848"/>
        <v/>
      </c>
      <c r="P6423" s="93">
        <f t="shared" si="848"/>
        <v>4.5</v>
      </c>
      <c r="Q6423" s="93">
        <f t="shared" si="848"/>
        <v>4.4</v>
      </c>
      <c r="R6423" s="93" t="str">
        <f t="shared" si="848"/>
        <v/>
      </c>
      <c r="S6423" s="93" t="str">
        <f t="shared" si="848"/>
        <v/>
      </c>
      <c r="T6423" s="93">
        <f t="shared" si="848"/>
        <v>0.8</v>
      </c>
      <c r="U6423" s="93">
        <f t="shared" si="848"/>
        <v>0.1</v>
      </c>
      <c r="V6423" s="93" t="str">
        <f t="shared" si="848"/>
        <v/>
      </c>
      <c r="W6423" s="93" t="str">
        <f>if(or(B6423="CBU",B6423="CHIC",B6423="DXST",B6423="GCU",B6423="NMSU",B6423="PORT",B6423="SEA",B6423="TAR",B6423="UTRGV",B6423="UVU"),K6423,if(or(B6423="CAM",B6423="CHSO",B6423="GWEB",B6423="HAMP",B6423="HP",B6423="LONG",B6423="PRES",B6423="RAD",B6423="SCUP",B6423="UNCA",B6423="WIN",B6423="BELL",B6423="FGCU",B6423="JAX",B6423="KENN",B6423="LIB",B6423="LIP",B6423="STET",B6423="UNA",B6423="UNF",B6423="APP",B6423="ARST",B6423="CCAR",B6423="GAST",B6423="GASO",B6423="TROY",B6423="TXST",B6423="UALR",B6423="ULL",B6423="ULM",B6423="USA",B6423="UTA"),K6422,""))</f>
        <v/>
      </c>
    </row>
    <row r="6424" hidden="1">
      <c r="A6424" s="76">
        <v>44243.0</v>
      </c>
      <c r="B6424" s="102" t="s">
        <v>114</v>
      </c>
      <c r="C6424" s="11"/>
      <c r="D6424" s="11"/>
      <c r="E6424" s="10">
        <v>88.3</v>
      </c>
      <c r="F6424" s="11"/>
      <c r="G6424" s="4">
        <v>1.0</v>
      </c>
      <c r="H6424" s="5">
        <v>-105.0</v>
      </c>
      <c r="I6424" s="12">
        <f>if(H6424&lt;0,-H6424/(-H6424+100),100/(H6424+100))/(if(H6424&lt;0,-H6424/(-H6424+100),100/(H6424+100))+if(H6425&lt;0,-H6425/(-H6425+100),100/(H6425+100)))</f>
        <v>0.4901832461</v>
      </c>
      <c r="J6424" s="5">
        <v>84.0</v>
      </c>
      <c r="K6424" s="14">
        <f>IF(C6424&lt;&gt;"",IF(C6424+G6424&gt;0,C6424+G6424,""),IF(G6424-C6425&gt;0,G6424-C6425,""))</f>
        <v>0.5</v>
      </c>
      <c r="L6424" s="15">
        <f>if(K6424&lt;&gt;"",if(J6425-J6424&lt;G6424,1,if(G6424=J6425-J6424,"Push",0)),"")</f>
        <v>0</v>
      </c>
      <c r="M6424" s="93">
        <f t="shared" ref="M6424:V6424" si="849">IF($C6424&lt;&gt;"",IF($C6424+$G6424-M$5435&gt;0,$C6424+$G6424-M$5435,""),IF($G6424-$C6425-M$5435&gt;0,$G6424-$C6425-M$5435,""))</f>
        <v>4</v>
      </c>
      <c r="N6424" s="93" t="str">
        <f t="shared" si="849"/>
        <v/>
      </c>
      <c r="O6424" s="93">
        <f t="shared" si="849"/>
        <v>4.9</v>
      </c>
      <c r="P6424" s="93" t="str">
        <f t="shared" si="849"/>
        <v/>
      </c>
      <c r="Q6424" s="93" t="str">
        <f t="shared" si="849"/>
        <v/>
      </c>
      <c r="R6424" s="93">
        <f t="shared" si="849"/>
        <v>1</v>
      </c>
      <c r="S6424" s="93">
        <f t="shared" si="849"/>
        <v>1.4</v>
      </c>
      <c r="T6424" s="93" t="str">
        <f t="shared" si="849"/>
        <v/>
      </c>
      <c r="U6424" s="93">
        <f t="shared" si="849"/>
        <v>0.6</v>
      </c>
      <c r="V6424" s="93">
        <f t="shared" si="849"/>
        <v>3.1</v>
      </c>
      <c r="W6424" s="93" t="str">
        <f>if(or(B6424="CBU",B6424="CHIC",B6424="DXST",B6424="GCU",B6424="NMSU",B6424="PORT",B6424="SEA",B6424="TAR",B6424="UTRGV",B6424="UVU"),K6424,if(or(B6424="CAM",B6424="CHSO",B6424="GWEB",B6424="HAMP",B6424="HP",B6424="LONG",B6424="PRES",B6424="RAD",B6424="SCUP",B6424="UNCA",B6424="WIN",B6424="BELL",B6424="FGCU",B6424="JAX",B6424="KENN",B6424="LIB",B6424="LIP",B6424="STET",B6424="UNA",B6424="UNF",B6424="APP",B6424="ARST",B6424="CCAR",B6424="GAST",B6424="GASO",B6424="TROY",B6424="TXST",B6424="UALR",B6424="ULL",B6424="ULM",B6424="USA",B6424="UTA"),K6425,""))</f>
        <v/>
      </c>
    </row>
    <row r="6425" hidden="1">
      <c r="B6425" s="97" t="s">
        <v>128</v>
      </c>
      <c r="C6425" s="22">
        <v>0.5</v>
      </c>
      <c r="D6425" s="101">
        <v>0.519</v>
      </c>
      <c r="F6425" s="22"/>
      <c r="G6425" s="4">
        <v>-1.0</v>
      </c>
      <c r="H6425" s="5">
        <v>-114.0</v>
      </c>
      <c r="I6425" s="12">
        <f>if(H6425&lt;0,-H6425/(-H6425+100),100/(H6425+100))/(if(H6425&lt;0,-H6425/(-H6425+100),100/(H6425+100))+if(H6424&lt;0,-H6424/(-H6424+100),100/(H6424+100)))</f>
        <v>0.5098167539</v>
      </c>
      <c r="J6425" s="5">
        <v>93.0</v>
      </c>
      <c r="K6425" s="23" t="str">
        <f>IF(C6425&lt;&gt;"",IF(C6425+G6425&gt;0,C6425+G6425,""),IF(G6425-C6424&gt;0,G6425-C6424,""))</f>
        <v/>
      </c>
      <c r="L6425" s="15" t="str">
        <f>if(K6425&lt;&gt;"",if(J6424-J6425&lt;G6425,1,if(G6425=J6424-J6425,"Push",0)),"")</f>
        <v/>
      </c>
      <c r="M6425" s="93" t="str">
        <f t="shared" ref="M6425:V6425" si="850">IF($C6425&lt;&gt;"",IF($C6425+$G6425+M$5435&gt;0,$C6425+$G6425+M$5435,""),IF($G6425-$C6424+M$5435&gt;0,$G6425-$C6424+M$5435,""))</f>
        <v/>
      </c>
      <c r="N6425" s="93">
        <f t="shared" si="850"/>
        <v>4.4</v>
      </c>
      <c r="O6425" s="93" t="str">
        <f t="shared" si="850"/>
        <v/>
      </c>
      <c r="P6425" s="93">
        <f t="shared" si="850"/>
        <v>3.8</v>
      </c>
      <c r="Q6425" s="93">
        <f t="shared" si="850"/>
        <v>3.7</v>
      </c>
      <c r="R6425" s="93" t="str">
        <f t="shared" si="850"/>
        <v/>
      </c>
      <c r="S6425" s="93" t="str">
        <f t="shared" si="850"/>
        <v/>
      </c>
      <c r="T6425" s="93">
        <f t="shared" si="850"/>
        <v>0.1</v>
      </c>
      <c r="U6425" s="93" t="str">
        <f t="shared" si="850"/>
        <v/>
      </c>
      <c r="V6425" s="93" t="str">
        <f t="shared" si="850"/>
        <v/>
      </c>
      <c r="W6425" s="93" t="str">
        <f>if(or(B6425="CBU",B6425="CHIC",B6425="DXST",B6425="GCU",B6425="NMSU",B6425="PORT",B6425="SEA",B6425="TAR",B6425="UTRGV",B6425="UVU"),K6425,if(or(B6425="CAM",B6425="CHSO",B6425="GWEB",B6425="HAMP",B6425="HP",B6425="LONG",B6425="PRES",B6425="RAD",B6425="SCUP",B6425="UNCA",B6425="WIN",B6425="BELL",B6425="FGCU",B6425="JAX",B6425="KENN",B6425="LIB",B6425="LIP",B6425="STET",B6425="UNA",B6425="UNF",B6425="APP",B6425="ARST",B6425="CCAR",B6425="GAST",B6425="GASO",B6425="TROY",B6425="TXST",B6425="UALR",B6425="ULL",B6425="ULM",B6425="USA",B6425="UTA"),K6424,""))</f>
        <v/>
      </c>
    </row>
    <row r="6426" hidden="1">
      <c r="A6426" s="79">
        <v>44243.0</v>
      </c>
      <c r="B6426" s="105" t="s">
        <v>337</v>
      </c>
      <c r="C6426" s="30"/>
      <c r="D6426" s="30"/>
      <c r="E6426" s="29">
        <v>75.5</v>
      </c>
      <c r="F6426" s="30"/>
      <c r="G6426" s="68"/>
      <c r="H6426" s="31"/>
      <c r="I6426" s="32"/>
      <c r="J6426" s="41">
        <v>66.0</v>
      </c>
      <c r="K6426" s="34"/>
      <c r="L6426" s="35"/>
      <c r="M6426" s="93" t="str">
        <f t="shared" ref="M6426:V6426" si="851">IF($C6426&lt;&gt;"",IF($C6426+$G6426-M$5435&gt;0,$C6426+$G6426-M$5435,""),IF($G6426-$C6427-M$5435&gt;0,$G6426-$C6427-M$5435,""))</f>
        <v/>
      </c>
      <c r="N6426" s="93" t="str">
        <f t="shared" si="851"/>
        <v/>
      </c>
      <c r="O6426" s="93" t="str">
        <f t="shared" si="851"/>
        <v/>
      </c>
      <c r="P6426" s="93" t="str">
        <f t="shared" si="851"/>
        <v/>
      </c>
      <c r="Q6426" s="93" t="str">
        <f t="shared" si="851"/>
        <v/>
      </c>
      <c r="R6426" s="93" t="str">
        <f t="shared" si="851"/>
        <v/>
      </c>
      <c r="S6426" s="93" t="str">
        <f t="shared" si="851"/>
        <v/>
      </c>
      <c r="T6426" s="93" t="str">
        <f t="shared" si="851"/>
        <v/>
      </c>
      <c r="U6426" s="93" t="str">
        <f t="shared" si="851"/>
        <v/>
      </c>
      <c r="V6426" s="93" t="str">
        <f t="shared" si="851"/>
        <v/>
      </c>
      <c r="W6426" s="93" t="str">
        <f>if(or(B6426="CBU",B6426="CHIC",B6426="DXST",B6426="GCU",B6426="NMSU",B6426="PORT",B6426="SEA",B6426="TAR",B6426="UTRGV",B6426="UVU"),K6426,if(or(B6426="CAM",B6426="CHSO",B6426="GWEB",B6426="HAMP",B6426="HP",B6426="LONG",B6426="PRES",B6426="RAD",B6426="SCUP",B6426="UNCA",B6426="WIN",B6426="BELL",B6426="FGCU",B6426="JAX",B6426="KENN",B6426="LIB",B6426="LIP",B6426="STET",B6426="UNA",B6426="UNF",B6426="APP",B6426="ARST",B6426="CCAR",B6426="GAST",B6426="GASO",B6426="TROY",B6426="TXST",B6426="UALR",B6426="ULL",B6426="ULM",B6426="USA",B6426="UTA"),K6427,""))</f>
        <v/>
      </c>
    </row>
    <row r="6427" hidden="1">
      <c r="B6427" s="106" t="s">
        <v>72</v>
      </c>
      <c r="C6427" s="39">
        <v>14.3</v>
      </c>
      <c r="D6427" s="107">
        <v>0.894</v>
      </c>
      <c r="F6427" s="39"/>
      <c r="G6427" s="68"/>
      <c r="H6427" s="31"/>
      <c r="I6427" s="32"/>
      <c r="J6427" s="41">
        <v>73.0</v>
      </c>
      <c r="K6427" s="40"/>
      <c r="L6427" s="35"/>
      <c r="M6427" s="93">
        <f t="shared" ref="M6427:V6427" si="852">IF($C6427&lt;&gt;"",IF($C6427+$G6427+M$5435&gt;0,$C6427+$G6427+M$5435,""),IF($G6427-$C6426+M$5435&gt;0,$G6427-$C6426+M$5435,""))</f>
        <v>10.8</v>
      </c>
      <c r="N6427" s="93">
        <f t="shared" si="852"/>
        <v>19.2</v>
      </c>
      <c r="O6427" s="93">
        <f t="shared" si="852"/>
        <v>9.9</v>
      </c>
      <c r="P6427" s="93">
        <f t="shared" si="852"/>
        <v>18.6</v>
      </c>
      <c r="Q6427" s="93">
        <f t="shared" si="852"/>
        <v>18.5</v>
      </c>
      <c r="R6427" s="93">
        <f t="shared" si="852"/>
        <v>13.8</v>
      </c>
      <c r="S6427" s="93">
        <f t="shared" si="852"/>
        <v>13.4</v>
      </c>
      <c r="T6427" s="93">
        <f t="shared" si="852"/>
        <v>14.9</v>
      </c>
      <c r="U6427" s="93">
        <f t="shared" si="852"/>
        <v>14.2</v>
      </c>
      <c r="V6427" s="93">
        <f t="shared" si="852"/>
        <v>11.7</v>
      </c>
      <c r="W6427" s="93" t="str">
        <f>if(or(B6427="CBU",B6427="CHIC",B6427="DXST",B6427="GCU",B6427="NMSU",B6427="PORT",B6427="SEA",B6427="TAR",B6427="UTRGV",B6427="UVU"),K6427,if(or(B6427="CAM",B6427="CHSO",B6427="GWEB",B6427="HAMP",B6427="HP",B6427="LONG",B6427="PRES",B6427="RAD",B6427="SCUP",B6427="UNCA",B6427="WIN",B6427="BELL",B6427="FGCU",B6427="JAX",B6427="KENN",B6427="LIB",B6427="LIP",B6427="STET",B6427="UNA",B6427="UNF",B6427="APP",B6427="ARST",B6427="CCAR",B6427="GAST",B6427="GASO",B6427="TROY",B6427="TXST",B6427="UALR",B6427="ULL",B6427="ULM",B6427="USA",B6427="UTA"),K6426,""))</f>
        <v/>
      </c>
    </row>
    <row r="6428" hidden="1">
      <c r="A6428" s="76">
        <v>44243.0</v>
      </c>
      <c r="B6428" s="102" t="s">
        <v>60</v>
      </c>
      <c r="C6428" s="11">
        <v>1.8</v>
      </c>
      <c r="D6428" s="103">
        <v>0.568</v>
      </c>
      <c r="E6428" s="10">
        <v>66.4</v>
      </c>
      <c r="F6428" s="11"/>
      <c r="G6428" s="4">
        <v>-2.5</v>
      </c>
      <c r="H6428" s="5">
        <v>-148.0</v>
      </c>
      <c r="I6428" s="12">
        <f>if(H6428&lt;0,-H6428/(-H6428+100),100/(H6428+100))/(if(H6428&lt;0,-H6428/(-H6428+100),100/(H6428+100))+if(H6429&lt;0,-H6429/(-H6429+100),100/(H6429+100)))</f>
        <v>0.5676429568</v>
      </c>
      <c r="J6428" s="5">
        <v>76.0</v>
      </c>
      <c r="K6428" s="14" t="str">
        <f>IF(C6428&lt;&gt;"",IF(C6428+G6428&gt;0,C6428+G6428,""),IF(G6428-C6429&gt;0,G6428-C6429,""))</f>
        <v/>
      </c>
      <c r="L6428" s="15" t="str">
        <f>if(K6428&lt;&gt;"",if(J6429-J6428&lt;G6428,1,if(G6428=J6429-J6428,"Push",0)),"")</f>
        <v/>
      </c>
      <c r="M6428" s="93">
        <f t="shared" ref="M6428:V6428" si="853">IF($C6428&lt;&gt;"",IF($C6428+$G6428-M$5435&gt;0,$C6428+$G6428-M$5435,""),IF($G6428-$C6429-M$5435&gt;0,$G6428-$C6429-M$5435,""))</f>
        <v>2.8</v>
      </c>
      <c r="N6428" s="93" t="str">
        <f t="shared" si="853"/>
        <v/>
      </c>
      <c r="O6428" s="93">
        <f t="shared" si="853"/>
        <v>3.7</v>
      </c>
      <c r="P6428" s="93" t="str">
        <f t="shared" si="853"/>
        <v/>
      </c>
      <c r="Q6428" s="93" t="str">
        <f t="shared" si="853"/>
        <v/>
      </c>
      <c r="R6428" s="93" t="str">
        <f t="shared" si="853"/>
        <v/>
      </c>
      <c r="S6428" s="93">
        <f t="shared" si="853"/>
        <v>0.2</v>
      </c>
      <c r="T6428" s="93" t="str">
        <f t="shared" si="853"/>
        <v/>
      </c>
      <c r="U6428" s="93" t="str">
        <f t="shared" si="853"/>
        <v/>
      </c>
      <c r="V6428" s="93">
        <f t="shared" si="853"/>
        <v>1.9</v>
      </c>
      <c r="W6428" s="93" t="str">
        <f>if(or(B6428="CBU",B6428="CHIC",B6428="DXST",B6428="GCU",B6428="NMSU",B6428="PORT",B6428="SEA",B6428="TAR",B6428="UTRGV",B6428="UVU"),K6428,if(or(B6428="CAM",B6428="CHSO",B6428="GWEB",B6428="HAMP",B6428="HP",B6428="LONG",B6428="PRES",B6428="RAD",B6428="SCUP",B6428="UNCA",B6428="WIN",B6428="BELL",B6428="FGCU",B6428="JAX",B6428="KENN",B6428="LIB",B6428="LIP",B6428="STET",B6428="UNA",B6428="UNF",B6428="APP",B6428="ARST",B6428="CCAR",B6428="GAST",B6428="GASO",B6428="TROY",B6428="TXST",B6428="UALR",B6428="ULL",B6428="ULM",B6428="USA",B6428="UTA"),K6429,""))</f>
        <v/>
      </c>
    </row>
    <row r="6429" hidden="1">
      <c r="B6429" s="97" t="s">
        <v>142</v>
      </c>
      <c r="C6429" s="22"/>
      <c r="D6429" s="22"/>
      <c r="F6429" s="22"/>
      <c r="G6429" s="4">
        <v>2.5</v>
      </c>
      <c r="H6429" s="5">
        <v>120.0</v>
      </c>
      <c r="I6429" s="12">
        <f>if(H6429&lt;0,-H6429/(-H6429+100),100/(H6429+100))/(if(H6429&lt;0,-H6429/(-H6429+100),100/(H6429+100))+if(H6428&lt;0,-H6428/(-H6428+100),100/(H6428+100)))</f>
        <v>0.4323570432</v>
      </c>
      <c r="J6429" s="5">
        <v>73.0</v>
      </c>
      <c r="K6429" s="23">
        <f>IF(C6429&lt;&gt;"",IF(C6429+G6429&gt;0,C6429+G6429,""),IF(G6429-C6428&gt;0,G6429-C6428,""))</f>
        <v>0.7</v>
      </c>
      <c r="L6429" s="15">
        <f>if(K6429&lt;&gt;"",if(J6428-J6429&lt;G6429,1,if(G6429=J6428-J6429,"Push",0)),"")</f>
        <v>0</v>
      </c>
      <c r="M6429" s="93" t="str">
        <f t="shared" ref="M6429:V6429" si="854">IF($C6429&lt;&gt;"",IF($C6429+$G6429+M$5435&gt;0,$C6429+$G6429+M$5435,""),IF($G6429-$C6428+M$5435&gt;0,$G6429-$C6428+M$5435,""))</f>
        <v/>
      </c>
      <c r="N6429" s="93">
        <f t="shared" si="854"/>
        <v>5.6</v>
      </c>
      <c r="O6429" s="93" t="str">
        <f t="shared" si="854"/>
        <v/>
      </c>
      <c r="P6429" s="93">
        <f t="shared" si="854"/>
        <v>5</v>
      </c>
      <c r="Q6429" s="93">
        <f t="shared" si="854"/>
        <v>4.9</v>
      </c>
      <c r="R6429" s="93">
        <f t="shared" si="854"/>
        <v>0.2</v>
      </c>
      <c r="S6429" s="93" t="str">
        <f t="shared" si="854"/>
        <v/>
      </c>
      <c r="T6429" s="93">
        <f t="shared" si="854"/>
        <v>1.3</v>
      </c>
      <c r="U6429" s="93">
        <f t="shared" si="854"/>
        <v>0.6</v>
      </c>
      <c r="V6429" s="93" t="str">
        <f t="shared" si="854"/>
        <v/>
      </c>
      <c r="W6429" s="93" t="str">
        <f>if(or(B6429="CBU",B6429="CHIC",B6429="DXST",B6429="GCU",B6429="NMSU",B6429="PORT",B6429="SEA",B6429="TAR",B6429="UTRGV",B6429="UVU"),K6429,if(or(B6429="CAM",B6429="CHSO",B6429="GWEB",B6429="HAMP",B6429="HP",B6429="LONG",B6429="PRES",B6429="RAD",B6429="SCUP",B6429="UNCA",B6429="WIN",B6429="BELL",B6429="FGCU",B6429="JAX",B6429="KENN",B6429="LIB",B6429="LIP",B6429="STET",B6429="UNA",B6429="UNF",B6429="APP",B6429="ARST",B6429="CCAR",B6429="GAST",B6429="GASO",B6429="TROY",B6429="TXST",B6429="UALR",B6429="ULL",B6429="ULM",B6429="USA",B6429="UTA"),K6428,""))</f>
        <v/>
      </c>
    </row>
    <row r="6430" hidden="1">
      <c r="A6430" s="76">
        <v>44243.0</v>
      </c>
      <c r="B6430" s="102" t="s">
        <v>231</v>
      </c>
      <c r="C6430" s="11"/>
      <c r="D6430" s="11"/>
      <c r="E6430" s="10">
        <v>58.1</v>
      </c>
      <c r="F6430" s="11"/>
      <c r="G6430" s="4">
        <v>16.0</v>
      </c>
      <c r="H6430" s="5">
        <v>1000.0</v>
      </c>
      <c r="I6430" s="12">
        <f>if(H6430&lt;0,-H6430/(-H6430+100),100/(H6430+100))/(if(H6430&lt;0,-H6430/(-H6430+100),100/(H6430+100))+if(H6431&lt;0,-H6431/(-H6431+100),100/(H6431+100)))</f>
        <v>0.08637873754</v>
      </c>
      <c r="J6430" s="5">
        <v>57.0</v>
      </c>
      <c r="K6430" s="14" t="str">
        <f>IF(C6430&lt;&gt;"",IF(C6430+G6430&gt;0,C6430+G6430,""),IF(G6430-C6431&gt;0,G6430-C6431,""))</f>
        <v/>
      </c>
      <c r="L6430" s="15" t="str">
        <f>if(K6430&lt;&gt;"",if(J6431-J6430&lt;G6430,1,if(G6430=J6431-J6430,"Push",0)),"")</f>
        <v/>
      </c>
      <c r="M6430" s="93">
        <f t="shared" ref="M6430:V6430" si="855">IF($C6430&lt;&gt;"",IF($C6430+$G6430-M$5435&gt;0,$C6430+$G6430-M$5435,""),IF($G6430-$C6431-M$5435&gt;0,$G6430-$C6431-M$5435,""))</f>
        <v>1</v>
      </c>
      <c r="N6430" s="93" t="str">
        <f t="shared" si="855"/>
        <v/>
      </c>
      <c r="O6430" s="93">
        <f t="shared" si="855"/>
        <v>1.9</v>
      </c>
      <c r="P6430" s="93" t="str">
        <f t="shared" si="855"/>
        <v/>
      </c>
      <c r="Q6430" s="93" t="str">
        <f t="shared" si="855"/>
        <v/>
      </c>
      <c r="R6430" s="93" t="str">
        <f t="shared" si="855"/>
        <v/>
      </c>
      <c r="S6430" s="93" t="str">
        <f t="shared" si="855"/>
        <v/>
      </c>
      <c r="T6430" s="93" t="str">
        <f t="shared" si="855"/>
        <v/>
      </c>
      <c r="U6430" s="93" t="str">
        <f t="shared" si="855"/>
        <v/>
      </c>
      <c r="V6430" s="93">
        <f t="shared" si="855"/>
        <v>0.1</v>
      </c>
      <c r="W6430" s="93" t="str">
        <f>if(or(B6430="CBU",B6430="CHIC",B6430="DXST",B6430="GCU",B6430="NMSU",B6430="PORT",B6430="SEA",B6430="TAR",B6430="UTRGV",B6430="UVU"),K6430,if(or(B6430="CAM",B6430="CHSO",B6430="GWEB",B6430="HAMP",B6430="HP",B6430="LONG",B6430="PRES",B6430="RAD",B6430="SCUP",B6430="UNCA",B6430="WIN",B6430="BELL",B6430="FGCU",B6430="JAX",B6430="KENN",B6430="LIB",B6430="LIP",B6430="STET",B6430="UNA",B6430="UNF",B6430="APP",B6430="ARST",B6430="CCAR",B6430="GAST",B6430="GASO",B6430="TROY",B6430="TXST",B6430="UALR",B6430="ULL",B6430="ULM",B6430="USA",B6430="UTA"),K6431,""))</f>
        <v/>
      </c>
    </row>
    <row r="6431" hidden="1">
      <c r="B6431" s="97" t="s">
        <v>158</v>
      </c>
      <c r="C6431" s="22">
        <v>18.5</v>
      </c>
      <c r="D6431" s="101">
        <v>0.942</v>
      </c>
      <c r="F6431" s="22"/>
      <c r="G6431" s="4">
        <v>-16.0</v>
      </c>
      <c r="H6431" s="5">
        <v>-2500.0</v>
      </c>
      <c r="I6431" s="12">
        <f>if(H6431&lt;0,-H6431/(-H6431+100),100/(H6431+100))/(if(H6431&lt;0,-H6431/(-H6431+100),100/(H6431+100))+if(H6430&lt;0,-H6430/(-H6430+100),100/(H6430+100)))</f>
        <v>0.9136212625</v>
      </c>
      <c r="J6431" s="5">
        <v>78.0</v>
      </c>
      <c r="K6431" s="23">
        <f>IF(C6431&lt;&gt;"",IF(C6431+G6431&gt;0,C6431+G6431,""),IF(G6431-C6430&gt;0,G6431-C6430,""))</f>
        <v>2.5</v>
      </c>
      <c r="L6431" s="15">
        <f>if(K6431&lt;&gt;"",if(J6430-J6431&lt;G6431,1,if(G6431=J6430-J6431,"Push",0)),"")</f>
        <v>1</v>
      </c>
      <c r="M6431" s="93" t="str">
        <f t="shared" ref="M6431:V6431" si="856">IF($C6431&lt;&gt;"",IF($C6431+$G6431+M$5435&gt;0,$C6431+$G6431+M$5435,""),IF($G6431-$C6430+M$5435&gt;0,$G6431-$C6430+M$5435,""))</f>
        <v/>
      </c>
      <c r="N6431" s="93">
        <f t="shared" si="856"/>
        <v>7.4</v>
      </c>
      <c r="O6431" s="93" t="str">
        <f t="shared" si="856"/>
        <v/>
      </c>
      <c r="P6431" s="93">
        <f t="shared" si="856"/>
        <v>6.8</v>
      </c>
      <c r="Q6431" s="93">
        <f t="shared" si="856"/>
        <v>6.7</v>
      </c>
      <c r="R6431" s="93">
        <f t="shared" si="856"/>
        <v>2</v>
      </c>
      <c r="S6431" s="93">
        <f t="shared" si="856"/>
        <v>1.6</v>
      </c>
      <c r="T6431" s="93">
        <f t="shared" si="856"/>
        <v>3.1</v>
      </c>
      <c r="U6431" s="93">
        <f t="shared" si="856"/>
        <v>2.4</v>
      </c>
      <c r="V6431" s="93" t="str">
        <f t="shared" si="856"/>
        <v/>
      </c>
      <c r="W6431" s="93" t="str">
        <f>if(or(B6431="CBU",B6431="CHIC",B6431="DXST",B6431="GCU",B6431="NMSU",B6431="PORT",B6431="SEA",B6431="TAR",B6431="UTRGV",B6431="UVU"),K6431,if(or(B6431="CAM",B6431="CHSO",B6431="GWEB",B6431="HAMP",B6431="HP",B6431="LONG",B6431="PRES",B6431="RAD",B6431="SCUP",B6431="UNCA",B6431="WIN",B6431="BELL",B6431="FGCU",B6431="JAX",B6431="KENN",B6431="LIB",B6431="LIP",B6431="STET",B6431="UNA",B6431="UNF",B6431="APP",B6431="ARST",B6431="CCAR",B6431="GAST",B6431="GASO",B6431="TROY",B6431="TXST",B6431="UALR",B6431="ULL",B6431="ULM",B6431="USA",B6431="UTA"),K6430,""))</f>
        <v/>
      </c>
    </row>
    <row r="6432">
      <c r="A6432" s="71">
        <v>44244.0</v>
      </c>
      <c r="B6432" s="94" t="s">
        <v>381</v>
      </c>
      <c r="C6432" s="47"/>
      <c r="D6432" s="47"/>
      <c r="E6432" s="46">
        <v>50.0</v>
      </c>
      <c r="F6432" s="47"/>
      <c r="G6432" s="67">
        <v>2.5</v>
      </c>
      <c r="H6432" s="48">
        <v>120.0</v>
      </c>
      <c r="I6432" s="49">
        <f>if(H6432&lt;0,-H6432/(-H6432+100),100/(H6432+100))/(if(H6432&lt;0,-H6432/(-H6432+100),100/(H6432+100))+if(H6433&lt;0,-H6433/(-H6433+100),100/(H6433+100)))</f>
        <v>0.4323570432</v>
      </c>
      <c r="J6432" s="48">
        <v>57.0</v>
      </c>
      <c r="K6432" s="51">
        <f>IF(C6432&lt;&gt;"",IF(C6432+G6432&gt;0,C6432+G6432,""),IF(G6432-C6433&gt;0,G6432-C6433,""))</f>
        <v>0.8</v>
      </c>
      <c r="L6432" s="52">
        <f>if(K6432&lt;&gt;"",if(J6433-J6432&lt;G6432,1,if(G6432=J6433-J6432,"Push",0)),"")</f>
        <v>1</v>
      </c>
      <c r="M6432" s="96">
        <f t="shared" ref="M6432:V6432" si="857">IF($C6432&lt;&gt;"",IF($C6432+$G6432-M$5435&gt;0,$C6432+$G6432-M$5435,""),IF($G6432-$C6433-M$5435&gt;0,$G6432-$C6433-M$5435,""))</f>
        <v>4.3</v>
      </c>
      <c r="N6432" s="96" t="str">
        <f t="shared" si="857"/>
        <v/>
      </c>
      <c r="O6432" s="96">
        <f t="shared" si="857"/>
        <v>5.2</v>
      </c>
      <c r="P6432" s="96" t="str">
        <f t="shared" si="857"/>
        <v/>
      </c>
      <c r="Q6432" s="96" t="str">
        <f t="shared" si="857"/>
        <v/>
      </c>
      <c r="R6432" s="96">
        <f t="shared" si="857"/>
        <v>1.3</v>
      </c>
      <c r="S6432" s="96">
        <f t="shared" si="857"/>
        <v>1.7</v>
      </c>
      <c r="T6432" s="96">
        <f t="shared" si="857"/>
        <v>0.2</v>
      </c>
      <c r="U6432" s="96">
        <f t="shared" si="857"/>
        <v>0.9</v>
      </c>
      <c r="V6432" s="96">
        <f t="shared" si="857"/>
        <v>3.4</v>
      </c>
      <c r="W6432" s="96" t="str">
        <f>if(or(B6432="CBU",B6432="CHIC",B6432="DXST",B6432="GCU",B6432="NMSU",B6432="PORT",B6432="SEA",B6432="TAR",B6432="UTRGV",B6432="UVU"),K6432,if(or(B6432="CAM",B6432="CHSO",B6432="GWEB",B6432="HAMP",B6432="HP",B6432="LONG",B6432="PRES",B6432="RAD",B6432="SCUP",B6432="UNCA",B6432="WIN",B6432="BELL",B6432="FGCU",B6432="JAX",B6432="KENN",B6432="LIB",B6432="LIP",B6432="STET",B6432="UNA",B6432="UNF",B6432="APP",B6432="ARST",B6432="CCAR",B6432="GAST",B6432="GASO",B6432="TROY",B6432="TXST",B6432="UALR",B6432="ULL",B6432="ULM",B6432="USA",B6432="UTA"),K6433,""))</f>
        <v/>
      </c>
    </row>
    <row r="6433">
      <c r="B6433" s="97" t="s">
        <v>139</v>
      </c>
      <c r="C6433" s="22">
        <v>1.7</v>
      </c>
      <c r="D6433" s="101">
        <v>0.575</v>
      </c>
      <c r="F6433" s="22"/>
      <c r="G6433" s="4">
        <v>-2.5</v>
      </c>
      <c r="H6433" s="5">
        <v>-148.0</v>
      </c>
      <c r="I6433" s="12">
        <f>if(H6433&lt;0,-H6433/(-H6433+100),100/(H6433+100))/(if(H6433&lt;0,-H6433/(-H6433+100),100/(H6433+100))+if(H6432&lt;0,-H6432/(-H6432+100),100/(H6432+100)))</f>
        <v>0.5676429568</v>
      </c>
      <c r="J6433" s="5">
        <v>55.0</v>
      </c>
      <c r="K6433" s="23" t="str">
        <f>IF(C6433&lt;&gt;"",IF(C6433+G6433&gt;0,C6433+G6433,""),IF(G6433-C6432&gt;0,G6433-C6432,""))</f>
        <v/>
      </c>
      <c r="L6433" s="15" t="str">
        <f>if(K6433&lt;&gt;"",if(J6432-J6433&lt;G6433,1,if(G6433=J6432-J6433,"Push",0)),"")</f>
        <v/>
      </c>
      <c r="M6433" s="93" t="str">
        <f t="shared" ref="M6433:V6433" si="858">IF($C6433&lt;&gt;"",IF($C6433+$G6433+M$5435&gt;0,$C6433+$G6433+M$5435,""),IF($G6433-$C6432+M$5435&gt;0,$G6433-$C6432+M$5435,""))</f>
        <v/>
      </c>
      <c r="N6433" s="93">
        <f t="shared" si="858"/>
        <v>4.1</v>
      </c>
      <c r="O6433" s="93" t="str">
        <f t="shared" si="858"/>
        <v/>
      </c>
      <c r="P6433" s="93">
        <f t="shared" si="858"/>
        <v>3.5</v>
      </c>
      <c r="Q6433" s="93">
        <f t="shared" si="858"/>
        <v>3.4</v>
      </c>
      <c r="R6433" s="93" t="str">
        <f t="shared" si="858"/>
        <v/>
      </c>
      <c r="S6433" s="93" t="str">
        <f t="shared" si="858"/>
        <v/>
      </c>
      <c r="T6433" s="93" t="str">
        <f t="shared" si="858"/>
        <v/>
      </c>
      <c r="U6433" s="93" t="str">
        <f t="shared" si="858"/>
        <v/>
      </c>
      <c r="V6433" s="93" t="str">
        <f t="shared" si="858"/>
        <v/>
      </c>
      <c r="W6433" s="93" t="str">
        <f>if(or(B6433="CBU",B6433="CHIC",B6433="DXST",B6433="GCU",B6433="NMSU",B6433="PORT",B6433="SEA",B6433="TAR",B6433="UTRGV",B6433="UVU"),K6433,if(or(B6433="CAM",B6433="CHSO",B6433="GWEB",B6433="HAMP",B6433="HP",B6433="LONG",B6433="PRES",B6433="RAD",B6433="SCUP",B6433="UNCA",B6433="WIN",B6433="BELL",B6433="FGCU",B6433="JAX",B6433="KENN",B6433="LIB",B6433="LIP",B6433="STET",B6433="UNA",B6433="UNF",B6433="APP",B6433="ARST",B6433="CCAR",B6433="GAST",B6433="GASO",B6433="TROY",B6433="TXST",B6433="UALR",B6433="ULL",B6433="ULM",B6433="USA",B6433="UTA"),K6432,""))</f>
        <v/>
      </c>
    </row>
    <row r="6434" hidden="1">
      <c r="A6434" s="76">
        <v>44244.0</v>
      </c>
      <c r="B6434" s="102" t="s">
        <v>314</v>
      </c>
      <c r="C6434" s="11">
        <v>3.9</v>
      </c>
      <c r="D6434" s="103">
        <v>0.641</v>
      </c>
      <c r="E6434" s="10">
        <v>45.9</v>
      </c>
      <c r="F6434" s="11"/>
      <c r="G6434" s="4">
        <v>-7.0</v>
      </c>
      <c r="H6434" s="5">
        <v>-315.0</v>
      </c>
      <c r="I6434" s="12">
        <f>if(H6434&lt;0,-H6434/(-H6434+100),100/(H6434+100))/(if(H6434&lt;0,-H6434/(-H6434+100),100/(H6434+100))+if(H6435&lt;0,-H6435/(-H6435+100),100/(H6435+100)))</f>
        <v>0.726523888</v>
      </c>
      <c r="J6434" s="5">
        <v>70.0</v>
      </c>
      <c r="K6434" s="14" t="str">
        <f>IF(C6434&lt;&gt;"",IF(C6434+G6434&gt;0,C6434+G6434,""),IF(G6434-C6435&gt;0,G6434-C6435,""))</f>
        <v/>
      </c>
      <c r="L6434" s="15" t="str">
        <f>if(K6434&lt;&gt;"",if(J6435-J6434&lt;G6434,1,if(G6434=J6435-J6434,"Push",0)),"")</f>
        <v/>
      </c>
      <c r="M6434" s="93">
        <f t="shared" ref="M6434:V6434" si="859">IF($C6434&lt;&gt;"",IF($C6434+$G6434-M$5435&gt;0,$C6434+$G6434-M$5435,""),IF($G6434-$C6435-M$5435&gt;0,$G6434-$C6435-M$5435,""))</f>
        <v>0.4</v>
      </c>
      <c r="N6434" s="93" t="str">
        <f t="shared" si="859"/>
        <v/>
      </c>
      <c r="O6434" s="93">
        <f t="shared" si="859"/>
        <v>1.3</v>
      </c>
      <c r="P6434" s="93" t="str">
        <f t="shared" si="859"/>
        <v/>
      </c>
      <c r="Q6434" s="93" t="str">
        <f t="shared" si="859"/>
        <v/>
      </c>
      <c r="R6434" s="93" t="str">
        <f t="shared" si="859"/>
        <v/>
      </c>
      <c r="S6434" s="93" t="str">
        <f t="shared" si="859"/>
        <v/>
      </c>
      <c r="T6434" s="93" t="str">
        <f t="shared" si="859"/>
        <v/>
      </c>
      <c r="U6434" s="93" t="str">
        <f t="shared" si="859"/>
        <v/>
      </c>
      <c r="V6434" s="93" t="str">
        <f t="shared" si="859"/>
        <v/>
      </c>
      <c r="W6434" s="93" t="str">
        <f>if(or(B6434="CBU",B6434="CHIC",B6434="DXST",B6434="GCU",B6434="NMSU",B6434="PORT",B6434="SEA",B6434="TAR",B6434="UTRGV",B6434="UVU"),K6434,if(or(B6434="CAM",B6434="CHSO",B6434="GWEB",B6434="HAMP",B6434="HP",B6434="LONG",B6434="PRES",B6434="RAD",B6434="SCUP",B6434="UNCA",B6434="WIN",B6434="BELL",B6434="FGCU",B6434="JAX",B6434="KENN",B6434="LIB",B6434="LIP",B6434="STET",B6434="UNA",B6434="UNF",B6434="APP",B6434="ARST",B6434="CCAR",B6434="GAST",B6434="GASO",B6434="TROY",B6434="TXST",B6434="UALR",B6434="ULL",B6434="ULM",B6434="USA",B6434="UTA"),K6435,""))</f>
        <v/>
      </c>
    </row>
    <row r="6435" hidden="1">
      <c r="B6435" s="97" t="s">
        <v>92</v>
      </c>
      <c r="C6435" s="22"/>
      <c r="D6435" s="22"/>
      <c r="F6435" s="22"/>
      <c r="G6435" s="4">
        <v>7.0</v>
      </c>
      <c r="H6435" s="5">
        <v>250.0</v>
      </c>
      <c r="I6435" s="12">
        <f>if(H6435&lt;0,-H6435/(-H6435+100),100/(H6435+100))/(if(H6435&lt;0,-H6435/(-H6435+100),100/(H6435+100))+if(H6434&lt;0,-H6434/(-H6434+100),100/(H6434+100)))</f>
        <v>0.273476112</v>
      </c>
      <c r="J6435" s="5">
        <v>74.0</v>
      </c>
      <c r="K6435" s="23">
        <f>IF(C6435&lt;&gt;"",IF(C6435+G6435&gt;0,C6435+G6435,""),IF(G6435-C6434&gt;0,G6435-C6434,""))</f>
        <v>3.1</v>
      </c>
      <c r="L6435" s="15">
        <f>if(K6435&lt;&gt;"",if(J6434-J6435&lt;G6435,1,if(G6435=J6434-J6435,"Push",0)),"")</f>
        <v>1</v>
      </c>
      <c r="M6435" s="93" t="str">
        <f t="shared" ref="M6435:V6435" si="860">IF($C6435&lt;&gt;"",IF($C6435+$G6435+M$5435&gt;0,$C6435+$G6435+M$5435,""),IF($G6435-$C6434+M$5435&gt;0,$G6435-$C6434+M$5435,""))</f>
        <v/>
      </c>
      <c r="N6435" s="93">
        <f t="shared" si="860"/>
        <v>8</v>
      </c>
      <c r="O6435" s="93" t="str">
        <f t="shared" si="860"/>
        <v/>
      </c>
      <c r="P6435" s="93">
        <f t="shared" si="860"/>
        <v>7.4</v>
      </c>
      <c r="Q6435" s="93">
        <f t="shared" si="860"/>
        <v>7.3</v>
      </c>
      <c r="R6435" s="93">
        <f t="shared" si="860"/>
        <v>2.6</v>
      </c>
      <c r="S6435" s="93">
        <f t="shared" si="860"/>
        <v>2.2</v>
      </c>
      <c r="T6435" s="93">
        <f t="shared" si="860"/>
        <v>3.7</v>
      </c>
      <c r="U6435" s="93">
        <f t="shared" si="860"/>
        <v>3</v>
      </c>
      <c r="V6435" s="93">
        <f t="shared" si="860"/>
        <v>0.5</v>
      </c>
      <c r="W6435" s="93" t="str">
        <f>if(or(B6435="CBU",B6435="CHIC",B6435="DXST",B6435="GCU",B6435="NMSU",B6435="PORT",B6435="SEA",B6435="TAR",B6435="UTRGV",B6435="UVU"),K6435,if(or(B6435="CAM",B6435="CHSO",B6435="GWEB",B6435="HAMP",B6435="HP",B6435="LONG",B6435="PRES",B6435="RAD",B6435="SCUP",B6435="UNCA",B6435="WIN",B6435="BELL",B6435="FGCU",B6435="JAX",B6435="KENN",B6435="LIB",B6435="LIP",B6435="STET",B6435="UNA",B6435="UNF",B6435="APP",B6435="ARST",B6435="CCAR",B6435="GAST",B6435="GASO",B6435="TROY",B6435="TXST",B6435="UALR",B6435="ULL",B6435="ULM",B6435="USA",B6435="UTA"),K6434,""))</f>
        <v/>
      </c>
    </row>
    <row r="6436" hidden="1">
      <c r="A6436" s="76">
        <v>44244.0</v>
      </c>
      <c r="B6436" s="102" t="s">
        <v>100</v>
      </c>
      <c r="C6436" s="11"/>
      <c r="D6436" s="11"/>
      <c r="E6436" s="10">
        <v>84.6</v>
      </c>
      <c r="F6436" s="11"/>
      <c r="G6436" s="4">
        <v>4.5</v>
      </c>
      <c r="H6436" s="5">
        <v>165.0</v>
      </c>
      <c r="I6436" s="12">
        <f>if(H6436&lt;0,-H6436/(-H6436+100),100/(H6436+100))/(if(H6436&lt;0,-H6436/(-H6436+100),100/(H6436+100))+if(H6437&lt;0,-H6437/(-H6437+100),100/(H6437+100)))</f>
        <v>0.3614457831</v>
      </c>
      <c r="J6436" s="5">
        <v>74.0</v>
      </c>
      <c r="K6436" s="14">
        <f>IF(C6436&lt;&gt;"",IF(C6436+G6436&gt;0,C6436+G6436,""),IF(G6436-C6437&gt;0,G6436-C6437,""))</f>
        <v>4.5</v>
      </c>
      <c r="L6436" s="15">
        <f>if(K6436&lt;&gt;"",if(J6437-J6436&lt;G6436,1,if(G6436=J6437-J6436,"Push",0)),"")</f>
        <v>1</v>
      </c>
      <c r="M6436" s="93">
        <f t="shared" ref="M6436:V6436" si="861">IF($C6436&lt;&gt;"",IF($C6436+$G6436-M$5435&gt;0,$C6436+$G6436-M$5435,""),IF($G6436-$C6437-M$5435&gt;0,$G6436-$C6437-M$5435,""))</f>
        <v>8</v>
      </c>
      <c r="N6436" s="93" t="str">
        <f t="shared" si="861"/>
        <v/>
      </c>
      <c r="O6436" s="93">
        <f t="shared" si="861"/>
        <v>8.9</v>
      </c>
      <c r="P6436" s="93">
        <f t="shared" si="861"/>
        <v>0.2</v>
      </c>
      <c r="Q6436" s="93">
        <f t="shared" si="861"/>
        <v>0.3</v>
      </c>
      <c r="R6436" s="93">
        <f t="shared" si="861"/>
        <v>5</v>
      </c>
      <c r="S6436" s="93">
        <f t="shared" si="861"/>
        <v>5.4</v>
      </c>
      <c r="T6436" s="93">
        <f t="shared" si="861"/>
        <v>3.9</v>
      </c>
      <c r="U6436" s="93">
        <f t="shared" si="861"/>
        <v>4.6</v>
      </c>
      <c r="V6436" s="93">
        <f t="shared" si="861"/>
        <v>7.1</v>
      </c>
      <c r="W6436" s="93" t="str">
        <f>if(or(B6436="CBU",B6436="CHIC",B6436="DXST",B6436="GCU",B6436="NMSU",B6436="PORT",B6436="SEA",B6436="TAR",B6436="UTRGV",B6436="UVU"),K6436,if(or(B6436="CAM",B6436="CHSO",B6436="GWEB",B6436="HAMP",B6436="HP",B6436="LONG",B6436="PRES",B6436="RAD",B6436="SCUP",B6436="UNCA",B6436="WIN",B6436="BELL",B6436="FGCU",B6436="JAX",B6436="KENN",B6436="LIB",B6436="LIP",B6436="STET",B6436="UNA",B6436="UNF",B6436="APP",B6436="ARST",B6436="CCAR",B6436="GAST",B6436="GASO",B6436="TROY",B6436="TXST",B6436="UALR",B6436="ULL",B6436="ULM",B6436="USA",B6436="UTA"),K6437,""))</f>
        <v/>
      </c>
    </row>
    <row r="6437" hidden="1">
      <c r="B6437" s="97" t="s">
        <v>110</v>
      </c>
      <c r="C6437" s="22">
        <v>0.0</v>
      </c>
      <c r="D6437" s="101">
        <v>0.501</v>
      </c>
      <c r="F6437" s="22"/>
      <c r="G6437" s="4">
        <v>-4.5</v>
      </c>
      <c r="H6437" s="5">
        <v>-200.0</v>
      </c>
      <c r="I6437" s="12">
        <f>if(H6437&lt;0,-H6437/(-H6437+100),100/(H6437+100))/(if(H6437&lt;0,-H6437/(-H6437+100),100/(H6437+100))+if(H6436&lt;0,-H6436/(-H6436+100),100/(H6436+100)))</f>
        <v>0.6385542169</v>
      </c>
      <c r="J6437" s="5">
        <v>73.0</v>
      </c>
      <c r="K6437" s="23" t="str">
        <f>IF(C6437&lt;&gt;"",IF(C6437+G6437&gt;0,C6437+G6437,""),IF(G6437-C6436&gt;0,G6437-C6436,""))</f>
        <v/>
      </c>
      <c r="L6437" s="15" t="str">
        <f>if(K6437&lt;&gt;"",if(J6436-J6437&lt;G6437,1,if(G6437=J6436-J6437,"Push",0)),"")</f>
        <v/>
      </c>
      <c r="M6437" s="93" t="str">
        <f t="shared" ref="M6437:V6437" si="862">IF($C6437&lt;&gt;"",IF($C6437+$G6437+M$5435&gt;0,$C6437+$G6437+M$5435,""),IF($G6437-$C6436+M$5435&gt;0,$G6437-$C6436+M$5435,""))</f>
        <v/>
      </c>
      <c r="N6437" s="93">
        <f t="shared" si="862"/>
        <v>0.4</v>
      </c>
      <c r="O6437" s="93" t="str">
        <f t="shared" si="862"/>
        <v/>
      </c>
      <c r="P6437" s="93" t="str">
        <f t="shared" si="862"/>
        <v/>
      </c>
      <c r="Q6437" s="93" t="str">
        <f t="shared" si="862"/>
        <v/>
      </c>
      <c r="R6437" s="93" t="str">
        <f t="shared" si="862"/>
        <v/>
      </c>
      <c r="S6437" s="93" t="str">
        <f t="shared" si="862"/>
        <v/>
      </c>
      <c r="T6437" s="93" t="str">
        <f t="shared" si="862"/>
        <v/>
      </c>
      <c r="U6437" s="93" t="str">
        <f t="shared" si="862"/>
        <v/>
      </c>
      <c r="V6437" s="93" t="str">
        <f t="shared" si="862"/>
        <v/>
      </c>
      <c r="W6437" s="93" t="str">
        <f>if(or(B6437="CBU",B6437="CHIC",B6437="DXST",B6437="GCU",B6437="NMSU",B6437="PORT",B6437="SEA",B6437="TAR",B6437="UTRGV",B6437="UVU"),K6437,if(or(B6437="CAM",B6437="CHSO",B6437="GWEB",B6437="HAMP",B6437="HP",B6437="LONG",B6437="PRES",B6437="RAD",B6437="SCUP",B6437="UNCA",B6437="WIN",B6437="BELL",B6437="FGCU",B6437="JAX",B6437="KENN",B6437="LIB",B6437="LIP",B6437="STET",B6437="UNA",B6437="UNF",B6437="APP",B6437="ARST",B6437="CCAR",B6437="GAST",B6437="GASO",B6437="TROY",B6437="TXST",B6437="UALR",B6437="ULL",B6437="ULM",B6437="USA",B6437="UTA"),K6436,""))</f>
        <v/>
      </c>
    </row>
    <row r="6438" hidden="1">
      <c r="A6438" s="76">
        <v>44244.0</v>
      </c>
      <c r="B6438" s="102" t="s">
        <v>125</v>
      </c>
      <c r="C6438" s="11"/>
      <c r="D6438" s="11"/>
      <c r="E6438" s="10">
        <v>41.0</v>
      </c>
      <c r="F6438" s="11"/>
      <c r="G6438" s="4">
        <v>6.5</v>
      </c>
      <c r="H6438" s="5">
        <v>235.0</v>
      </c>
      <c r="I6438" s="12">
        <f>if(H6438&lt;0,-H6438/(-H6438+100),100/(H6438+100))/(if(H6438&lt;0,-H6438/(-H6438+100),100/(H6438+100))+if(H6439&lt;0,-H6439/(-H6439+100),100/(H6439+100)))</f>
        <v>0.283861924</v>
      </c>
      <c r="J6438" s="5">
        <v>73.0</v>
      </c>
      <c r="K6438" s="14" t="str">
        <f>IF(C6438&lt;&gt;"",IF(C6438+G6438&gt;0,C6438+G6438,""),IF(G6438-C6439&gt;0,G6438-C6439,""))</f>
        <v/>
      </c>
      <c r="L6438" s="15" t="str">
        <f>if(K6438&lt;&gt;"",if(J6439-J6438&lt;G6438,1,if(G6438=J6439-J6438,"Push",0)),"")</f>
        <v/>
      </c>
      <c r="M6438" s="93">
        <f t="shared" ref="M6438:V6438" si="863">IF($C6438&lt;&gt;"",IF($C6438+$G6438-M$5435&gt;0,$C6438+$G6438-M$5435,""),IF($G6438-$C6439-M$5435&gt;0,$G6438-$C6439-M$5435,""))</f>
        <v>2.1</v>
      </c>
      <c r="N6438" s="93" t="str">
        <f t="shared" si="863"/>
        <v/>
      </c>
      <c r="O6438" s="93">
        <f t="shared" si="863"/>
        <v>3</v>
      </c>
      <c r="P6438" s="93" t="str">
        <f t="shared" si="863"/>
        <v/>
      </c>
      <c r="Q6438" s="93" t="str">
        <f t="shared" si="863"/>
        <v/>
      </c>
      <c r="R6438" s="93" t="str">
        <f t="shared" si="863"/>
        <v/>
      </c>
      <c r="S6438" s="93" t="str">
        <f t="shared" si="863"/>
        <v/>
      </c>
      <c r="T6438" s="93" t="str">
        <f t="shared" si="863"/>
        <v/>
      </c>
      <c r="U6438" s="93" t="str">
        <f t="shared" si="863"/>
        <v/>
      </c>
      <c r="V6438" s="93">
        <f t="shared" si="863"/>
        <v>1.2</v>
      </c>
      <c r="W6438" s="93" t="str">
        <f>if(or(B6438="CBU",B6438="CHIC",B6438="DXST",B6438="GCU",B6438="NMSU",B6438="PORT",B6438="SEA",B6438="TAR",B6438="UTRGV",B6438="UVU"),K6438,if(or(B6438="CAM",B6438="CHSO",B6438="GWEB",B6438="HAMP",B6438="HP",B6438="LONG",B6438="PRES",B6438="RAD",B6438="SCUP",B6438="UNCA",B6438="WIN",B6438="BELL",B6438="FGCU",B6438="JAX",B6438="KENN",B6438="LIB",B6438="LIP",B6438="STET",B6438="UNA",B6438="UNF",B6438="APP",B6438="ARST",B6438="CCAR",B6438="GAST",B6438="GASO",B6438="TROY",B6438="TXST",B6438="UALR",B6438="ULL",B6438="ULM",B6438="USA",B6438="UTA"),K6439,""))</f>
        <v/>
      </c>
    </row>
    <row r="6439" hidden="1">
      <c r="B6439" s="97" t="s">
        <v>386</v>
      </c>
      <c r="C6439" s="22">
        <v>7.9</v>
      </c>
      <c r="D6439" s="101">
        <v>0.794</v>
      </c>
      <c r="F6439" s="22"/>
      <c r="G6439" s="4">
        <v>-6.5</v>
      </c>
      <c r="H6439" s="5">
        <v>-305.0</v>
      </c>
      <c r="I6439" s="12">
        <f>if(H6439&lt;0,-H6439/(-H6439+100),100/(H6439+100))/(if(H6439&lt;0,-H6439/(-H6439+100),100/(H6439+100))+if(H6438&lt;0,-H6438/(-H6438+100),100/(H6438+100)))</f>
        <v>0.716138076</v>
      </c>
      <c r="J6439" s="5">
        <v>87.0</v>
      </c>
      <c r="K6439" s="23">
        <f>IF(C6439&lt;&gt;"",IF(C6439+G6439&gt;0,C6439+G6439,""),IF(G6439-C6438&gt;0,G6439-C6438,""))</f>
        <v>1.4</v>
      </c>
      <c r="L6439" s="15">
        <f>if(K6439&lt;&gt;"",if(J6438-J6439&lt;G6439,1,if(G6439=J6438-J6439,"Push",0)),"")</f>
        <v>1</v>
      </c>
      <c r="M6439" s="93" t="str">
        <f t="shared" ref="M6439:V6439" si="864">IF($C6439&lt;&gt;"",IF($C6439+$G6439+M$5435&gt;0,$C6439+$G6439+M$5435,""),IF($G6439-$C6438+M$5435&gt;0,$G6439-$C6438+M$5435,""))</f>
        <v/>
      </c>
      <c r="N6439" s="93">
        <f t="shared" si="864"/>
        <v>6.3</v>
      </c>
      <c r="O6439" s="93" t="str">
        <f t="shared" si="864"/>
        <v/>
      </c>
      <c r="P6439" s="93">
        <f t="shared" si="864"/>
        <v>5.7</v>
      </c>
      <c r="Q6439" s="93">
        <f t="shared" si="864"/>
        <v>5.6</v>
      </c>
      <c r="R6439" s="93">
        <f t="shared" si="864"/>
        <v>0.9</v>
      </c>
      <c r="S6439" s="93">
        <f t="shared" si="864"/>
        <v>0.5</v>
      </c>
      <c r="T6439" s="93">
        <f t="shared" si="864"/>
        <v>2</v>
      </c>
      <c r="U6439" s="93">
        <f t="shared" si="864"/>
        <v>1.3</v>
      </c>
      <c r="V6439" s="93" t="str">
        <f t="shared" si="864"/>
        <v/>
      </c>
      <c r="W6439" s="93" t="str">
        <f>if(or(B6439="CBU",B6439="CHIC",B6439="DXST",B6439="GCU",B6439="NMSU",B6439="PORT",B6439="SEA",B6439="TAR",B6439="UTRGV",B6439="UVU"),K6439,if(or(B6439="CAM",B6439="CHSO",B6439="GWEB",B6439="HAMP",B6439="HP",B6439="LONG",B6439="PRES",B6439="RAD",B6439="SCUP",B6439="UNCA",B6439="WIN",B6439="BELL",B6439="FGCU",B6439="JAX",B6439="KENN",B6439="LIB",B6439="LIP",B6439="STET",B6439="UNA",B6439="UNF",B6439="APP",B6439="ARST",B6439="CCAR",B6439="GAST",B6439="GASO",B6439="TROY",B6439="TXST",B6439="UALR",B6439="ULL",B6439="ULM",B6439="USA",B6439="UTA"),K6438,""))</f>
        <v/>
      </c>
    </row>
    <row r="6440" hidden="1">
      <c r="A6440" s="76">
        <v>44244.0</v>
      </c>
      <c r="B6440" s="102" t="s">
        <v>470</v>
      </c>
      <c r="C6440" s="11">
        <v>3.1</v>
      </c>
      <c r="D6440" s="103">
        <v>0.618</v>
      </c>
      <c r="E6440" s="10">
        <v>38.9</v>
      </c>
      <c r="F6440" s="11"/>
      <c r="G6440" s="4">
        <v>-4.0</v>
      </c>
      <c r="H6440" s="5">
        <v>-177.0</v>
      </c>
      <c r="I6440" s="12">
        <f>if(H6440&lt;0,-H6440/(-H6440+100),100/(H6440+100))/(if(H6440&lt;0,-H6440/(-H6440+100),100/(H6440+100))+if(H6441&lt;0,-H6441/(-H6441+100),100/(H6441+100)))</f>
        <v>0.6102159994</v>
      </c>
      <c r="J6440" s="5">
        <v>78.0</v>
      </c>
      <c r="K6440" s="14" t="str">
        <f>IF(C6440&lt;&gt;"",IF(C6440+G6440&gt;0,C6440+G6440,""),IF(G6440-C6441&gt;0,G6440-C6441,""))</f>
        <v/>
      </c>
      <c r="L6440" s="15" t="str">
        <f>if(K6440&lt;&gt;"",if(J6441-J6440&lt;G6440,1,if(G6440=J6441-J6440,"Push",0)),"")</f>
        <v/>
      </c>
      <c r="M6440" s="93">
        <f t="shared" ref="M6440:V6440" si="865">IF($C6440&lt;&gt;"",IF($C6440+$G6440-M$5435&gt;0,$C6440+$G6440-M$5435,""),IF($G6440-$C6441-M$5435&gt;0,$G6440-$C6441-M$5435,""))</f>
        <v>2.6</v>
      </c>
      <c r="N6440" s="93" t="str">
        <f t="shared" si="865"/>
        <v/>
      </c>
      <c r="O6440" s="93">
        <f t="shared" si="865"/>
        <v>3.5</v>
      </c>
      <c r="P6440" s="93" t="str">
        <f t="shared" si="865"/>
        <v/>
      </c>
      <c r="Q6440" s="93" t="str">
        <f t="shared" si="865"/>
        <v/>
      </c>
      <c r="R6440" s="93" t="str">
        <f t="shared" si="865"/>
        <v/>
      </c>
      <c r="S6440" s="93">
        <f t="shared" si="865"/>
        <v>0</v>
      </c>
      <c r="T6440" s="93" t="str">
        <f t="shared" si="865"/>
        <v/>
      </c>
      <c r="U6440" s="93" t="str">
        <f t="shared" si="865"/>
        <v/>
      </c>
      <c r="V6440" s="93">
        <f t="shared" si="865"/>
        <v>1.7</v>
      </c>
      <c r="W6440" s="93" t="str">
        <f>if(or(B6440="CBU",B6440="CHIC",B6440="DXST",B6440="GCU",B6440="NMSU",B6440="PORT",B6440="SEA",B6440="TAR",B6440="UTRGV",B6440="UVU"),K6440,if(or(B6440="CAM",B6440="CHSO",B6440="GWEB",B6440="HAMP",B6440="HP",B6440="LONG",B6440="PRES",B6440="RAD",B6440="SCUP",B6440="UNCA",B6440="WIN",B6440="BELL",B6440="FGCU",B6440="JAX",B6440="KENN",B6440="LIB",B6440="LIP",B6440="STET",B6440="UNA",B6440="UNF",B6440="APP",B6440="ARST",B6440="CCAR",B6440="GAST",B6440="GASO",B6440="TROY",B6440="TXST",B6440="UALR",B6440="ULL",B6440="ULM",B6440="USA",B6440="UTA"),K6441,""))</f>
        <v/>
      </c>
    </row>
    <row r="6441" hidden="1">
      <c r="B6441" s="97" t="s">
        <v>471</v>
      </c>
      <c r="C6441" s="22"/>
      <c r="D6441" s="22"/>
      <c r="F6441" s="22"/>
      <c r="G6441" s="4">
        <v>4.0</v>
      </c>
      <c r="H6441" s="5">
        <v>145.0</v>
      </c>
      <c r="I6441" s="12">
        <f>if(H6441&lt;0,-H6441/(-H6441+100),100/(H6441+100))/(if(H6441&lt;0,-H6441/(-H6441+100),100/(H6441+100))+if(H6440&lt;0,-H6440/(-H6440+100),100/(H6440+100)))</f>
        <v>0.3897840006</v>
      </c>
      <c r="J6441" s="5">
        <v>69.0</v>
      </c>
      <c r="K6441" s="23">
        <f>IF(C6441&lt;&gt;"",IF(C6441+G6441&gt;0,C6441+G6441,""),IF(G6441-C6440&gt;0,G6441-C6440,""))</f>
        <v>0.9</v>
      </c>
      <c r="L6441" s="15">
        <f>if(K6441&lt;&gt;"",if(J6440-J6441&lt;G6441,1,if(G6441=J6440-J6441,"Push",0)),"")</f>
        <v>0</v>
      </c>
      <c r="M6441" s="93" t="str">
        <f t="shared" ref="M6441:V6441" si="866">IF($C6441&lt;&gt;"",IF($C6441+$G6441+M$5435&gt;0,$C6441+$G6441+M$5435,""),IF($G6441-$C6440+M$5435&gt;0,$G6441-$C6440+M$5435,""))</f>
        <v/>
      </c>
      <c r="N6441" s="93">
        <f t="shared" si="866"/>
        <v>5.8</v>
      </c>
      <c r="O6441" s="93" t="str">
        <f t="shared" si="866"/>
        <v/>
      </c>
      <c r="P6441" s="93">
        <f t="shared" si="866"/>
        <v>5.2</v>
      </c>
      <c r="Q6441" s="93">
        <f t="shared" si="866"/>
        <v>5.1</v>
      </c>
      <c r="R6441" s="93">
        <f t="shared" si="866"/>
        <v>0.4</v>
      </c>
      <c r="S6441" s="93" t="str">
        <f t="shared" si="866"/>
        <v/>
      </c>
      <c r="T6441" s="93">
        <f t="shared" si="866"/>
        <v>1.5</v>
      </c>
      <c r="U6441" s="93">
        <f t="shared" si="866"/>
        <v>0.8</v>
      </c>
      <c r="V6441" s="93" t="str">
        <f t="shared" si="866"/>
        <v/>
      </c>
      <c r="W6441" s="93" t="str">
        <f>if(or(B6441="CBU",B6441="CHIC",B6441="DXST",B6441="GCU",B6441="NMSU",B6441="PORT",B6441="SEA",B6441="TAR",B6441="UTRGV",B6441="UVU"),K6441,if(or(B6441="CAM",B6441="CHSO",B6441="GWEB",B6441="HAMP",B6441="HP",B6441="LONG",B6441="PRES",B6441="RAD",B6441="SCUP",B6441="UNCA",B6441="WIN",B6441="BELL",B6441="FGCU",B6441="JAX",B6441="KENN",B6441="LIB",B6441="LIP",B6441="STET",B6441="UNA",B6441="UNF",B6441="APP",B6441="ARST",B6441="CCAR",B6441="GAST",B6441="GASO",B6441="TROY",B6441="TXST",B6441="UALR",B6441="ULL",B6441="ULM",B6441="USA",B6441="UTA"),K6440,""))</f>
        <v/>
      </c>
    </row>
    <row r="6442" hidden="1">
      <c r="A6442" s="76">
        <v>44244.0</v>
      </c>
      <c r="B6442" s="102" t="s">
        <v>117</v>
      </c>
      <c r="C6442" s="11"/>
      <c r="D6442" s="11"/>
      <c r="E6442" s="10"/>
      <c r="F6442" s="11"/>
      <c r="G6442" s="4">
        <v>-3.0</v>
      </c>
      <c r="H6442" s="5">
        <v>-157.0</v>
      </c>
      <c r="I6442" s="12">
        <f>if(H6442&lt;0,-H6442/(-H6442+100),100/(H6442+100))/(if(H6442&lt;0,-H6442/(-H6442+100),100/(H6442+100))+if(H6443&lt;0,-H6443/(-H6443+100),100/(H6443+100)))</f>
        <v>0.5842096748</v>
      </c>
      <c r="J6442" s="5">
        <v>82.0</v>
      </c>
      <c r="K6442" s="14"/>
      <c r="L6442" s="15"/>
    </row>
    <row r="6443" hidden="1">
      <c r="B6443" s="97" t="s">
        <v>119</v>
      </c>
      <c r="C6443" s="22"/>
      <c r="D6443" s="22"/>
      <c r="F6443" s="22"/>
      <c r="G6443" s="4">
        <v>3.0</v>
      </c>
      <c r="H6443" s="5">
        <v>130.0</v>
      </c>
      <c r="I6443" s="12">
        <f>if(H6443&lt;0,-H6443/(-H6443+100),100/(H6443+100))/(if(H6443&lt;0,-H6443/(-H6443+100),100/(H6443+100))+if(H6442&lt;0,-H6442/(-H6442+100),100/(H6442+100)))</f>
        <v>0.4157903252</v>
      </c>
      <c r="J6443" s="5">
        <v>70.0</v>
      </c>
      <c r="K6443" s="23"/>
      <c r="L6443" s="15"/>
    </row>
    <row r="6444" hidden="1">
      <c r="A6444" s="76">
        <v>44244.0</v>
      </c>
      <c r="B6444" s="102" t="s">
        <v>398</v>
      </c>
      <c r="C6444" s="11"/>
      <c r="D6444" s="11"/>
      <c r="E6444" s="10">
        <v>52.8</v>
      </c>
      <c r="F6444" s="11"/>
      <c r="G6444" s="4">
        <v>4.5</v>
      </c>
      <c r="H6444" s="5">
        <v>170.0</v>
      </c>
      <c r="I6444" s="12">
        <f>if(H6444&lt;0,-H6444/(-H6444+100),100/(H6444+100))/(if(H6444&lt;0,-H6444/(-H6444+100),100/(H6444+100))+if(H6445&lt;0,-H6445/(-H6445+100),100/(H6445+100)))</f>
        <v>0.3552708212</v>
      </c>
      <c r="J6444" s="5">
        <v>69.0</v>
      </c>
      <c r="K6444" s="14">
        <f>IF(C6444&lt;&gt;"",IF(C6444+G6444&gt;0,C6444+G6444,""),IF(G6444-C6445&gt;0,G6444-C6445,""))</f>
        <v>2.8</v>
      </c>
      <c r="L6444" s="15">
        <f>if(K6444&lt;&gt;"",if(J6445-J6444&lt;G6444,1,if(G6444=J6445-J6444,"Push",0)),"")</f>
        <v>1</v>
      </c>
      <c r="M6444" s="93">
        <f t="shared" ref="M6444:V6444" si="867">IF($C6444&lt;&gt;"",IF($C6444+$G6444-M$5435&gt;0,$C6444+$G6444-M$5435,""),IF($G6444-$C6445-M$5435&gt;0,$G6444-$C6445-M$5435,""))</f>
        <v>6.3</v>
      </c>
      <c r="N6444" s="93" t="str">
        <f t="shared" si="867"/>
        <v/>
      </c>
      <c r="O6444" s="93">
        <f t="shared" si="867"/>
        <v>7.2</v>
      </c>
      <c r="P6444" s="93" t="str">
        <f t="shared" si="867"/>
        <v/>
      </c>
      <c r="Q6444" s="93" t="str">
        <f t="shared" si="867"/>
        <v/>
      </c>
      <c r="R6444" s="93">
        <f t="shared" si="867"/>
        <v>3.3</v>
      </c>
      <c r="S6444" s="93">
        <f t="shared" si="867"/>
        <v>3.7</v>
      </c>
      <c r="T6444" s="93">
        <f t="shared" si="867"/>
        <v>2.2</v>
      </c>
      <c r="U6444" s="93">
        <f t="shared" si="867"/>
        <v>2.9</v>
      </c>
      <c r="V6444" s="93">
        <f t="shared" si="867"/>
        <v>5.4</v>
      </c>
      <c r="W6444" s="93" t="str">
        <f>if(or(B6444="CBU",B6444="CHIC",B6444="DXST",B6444="GCU",B6444="NMSU",B6444="PORT",B6444="SEA",B6444="TAR",B6444="UTRGV",B6444="UVU"),K6444,if(or(B6444="CAM",B6444="CHSO",B6444="GWEB",B6444="HAMP",B6444="HP",B6444="LONG",B6444="PRES",B6444="RAD",B6444="SCUP",B6444="UNCA",B6444="WIN",B6444="BELL",B6444="FGCU",B6444="JAX",B6444="KENN",B6444="LIB",B6444="LIP",B6444="STET",B6444="UNA",B6444="UNF",B6444="APP",B6444="ARST",B6444="CCAR",B6444="GAST",B6444="GASO",B6444="TROY",B6444="TXST",B6444="UALR",B6444="ULL",B6444="ULM",B6444="USA",B6444="UTA"),K6445,""))</f>
        <v/>
      </c>
    </row>
    <row r="6445" hidden="1">
      <c r="B6445" s="97" t="s">
        <v>153</v>
      </c>
      <c r="C6445" s="22">
        <v>1.7</v>
      </c>
      <c r="D6445" s="101">
        <v>0.569</v>
      </c>
      <c r="F6445" s="22"/>
      <c r="G6445" s="4">
        <v>-4.5</v>
      </c>
      <c r="H6445" s="5">
        <v>-205.0</v>
      </c>
      <c r="I6445" s="12">
        <f>if(H6445&lt;0,-H6445/(-H6445+100),100/(H6445+100))/(if(H6445&lt;0,-H6445/(-H6445+100),100/(H6445+100))+if(H6444&lt;0,-H6444/(-H6444+100),100/(H6444+100)))</f>
        <v>0.6447291788</v>
      </c>
      <c r="J6445" s="5">
        <v>57.0</v>
      </c>
      <c r="K6445" s="23" t="str">
        <f>IF(C6445&lt;&gt;"",IF(C6445+G6445&gt;0,C6445+G6445,""),IF(G6445-C6444&gt;0,G6445-C6444,""))</f>
        <v/>
      </c>
      <c r="L6445" s="15" t="str">
        <f>if(K6445&lt;&gt;"",if(J6444-J6445&lt;G6445,1,if(G6445=J6444-J6445,"Push",0)),"")</f>
        <v/>
      </c>
      <c r="M6445" s="93" t="str">
        <f t="shared" ref="M6445:V6445" si="868">IF($C6445&lt;&gt;"",IF($C6445+$G6445+M$5435&gt;0,$C6445+$G6445+M$5435,""),IF($G6445-$C6444+M$5435&gt;0,$G6445-$C6444+M$5435,""))</f>
        <v/>
      </c>
      <c r="N6445" s="93">
        <f t="shared" si="868"/>
        <v>2.1</v>
      </c>
      <c r="O6445" s="93" t="str">
        <f t="shared" si="868"/>
        <v/>
      </c>
      <c r="P6445" s="93">
        <f t="shared" si="868"/>
        <v>1.5</v>
      </c>
      <c r="Q6445" s="93">
        <f t="shared" si="868"/>
        <v>1.4</v>
      </c>
      <c r="R6445" s="93" t="str">
        <f t="shared" si="868"/>
        <v/>
      </c>
      <c r="S6445" s="93" t="str">
        <f t="shared" si="868"/>
        <v/>
      </c>
      <c r="T6445" s="93" t="str">
        <f t="shared" si="868"/>
        <v/>
      </c>
      <c r="U6445" s="93" t="str">
        <f t="shared" si="868"/>
        <v/>
      </c>
      <c r="V6445" s="93" t="str">
        <f t="shared" si="868"/>
        <v/>
      </c>
      <c r="W6445" s="93">
        <f>if(or(B6445="CBU",B6445="CHIC",B6445="DXST",B6445="GCU",B6445="NMSU",B6445="PORT",B6445="SEA",B6445="TAR",B6445="UTRGV",B6445="UVU"),K6445,if(or(B6445="CAM",B6445="CHSO",B6445="GWEB",B6445="HAMP",B6445="HP",B6445="LONG",B6445="PRES",B6445="RAD",B6445="SCUP",B6445="UNCA",B6445="WIN",B6445="BELL",B6445="FGCU",B6445="JAX",B6445="KENN",B6445="LIB",B6445="LIP",B6445="STET",B6445="UNA",B6445="UNF",B6445="APP",B6445="ARST",B6445="CCAR",B6445="GAST",B6445="GASO",B6445="TROY",B6445="TXST",B6445="UALR",B6445="ULL",B6445="ULM",B6445="USA",B6445="UTA"),K6444,""))</f>
        <v>2.8</v>
      </c>
    </row>
    <row r="6446" hidden="1">
      <c r="A6446" s="76">
        <v>44244.0</v>
      </c>
      <c r="B6446" s="102" t="s">
        <v>156</v>
      </c>
      <c r="C6446" s="11">
        <v>0.2</v>
      </c>
      <c r="D6446" s="103">
        <v>0.508</v>
      </c>
      <c r="E6446" s="10">
        <v>75.7</v>
      </c>
      <c r="F6446" s="11"/>
      <c r="G6446" s="4">
        <v>2.0</v>
      </c>
      <c r="H6446" s="5">
        <v>112.0</v>
      </c>
      <c r="I6446" s="12">
        <f>if(H6446&lt;0,-H6446/(-H6446+100),100/(H6446+100))/(if(H6446&lt;0,-H6446/(-H6446+100),100/(H6446+100))+if(H6447&lt;0,-H6447/(-H6447+100),100/(H6447+100)))</f>
        <v>0.450106805</v>
      </c>
      <c r="J6446" s="5">
        <v>73.0</v>
      </c>
      <c r="K6446" s="14">
        <f>IF(C6446&lt;&gt;"",IF(C6446+G6446&gt;0,C6446+G6446,""),IF(G6446-C6447&gt;0,G6446-C6447,""))</f>
        <v>2.2</v>
      </c>
      <c r="L6446" s="15">
        <f>if(K6446&lt;&gt;"",if(J6447-J6446&lt;G6446,1,if(G6446=J6447-J6446,"Push",0)),"")</f>
        <v>1</v>
      </c>
      <c r="M6446" s="93">
        <f t="shared" ref="M6446:V6446" si="869">IF($C6446&lt;&gt;"",IF($C6446+$G6446-M$5435&gt;0,$C6446+$G6446-M$5435,""),IF($G6446-$C6447-M$5435&gt;0,$G6446-$C6447-M$5435,""))</f>
        <v>5.7</v>
      </c>
      <c r="N6446" s="93" t="str">
        <f t="shared" si="869"/>
        <v/>
      </c>
      <c r="O6446" s="93">
        <f t="shared" si="869"/>
        <v>6.6</v>
      </c>
      <c r="P6446" s="93" t="str">
        <f t="shared" si="869"/>
        <v/>
      </c>
      <c r="Q6446" s="93" t="str">
        <f t="shared" si="869"/>
        <v/>
      </c>
      <c r="R6446" s="93">
        <f t="shared" si="869"/>
        <v>2.7</v>
      </c>
      <c r="S6446" s="93">
        <f t="shared" si="869"/>
        <v>3.1</v>
      </c>
      <c r="T6446" s="93">
        <f t="shared" si="869"/>
        <v>1.6</v>
      </c>
      <c r="U6446" s="93">
        <f t="shared" si="869"/>
        <v>2.3</v>
      </c>
      <c r="V6446" s="93">
        <f t="shared" si="869"/>
        <v>4.8</v>
      </c>
      <c r="W6446" s="93" t="str">
        <f>if(or(B6446="CBU",B6446="CHIC",B6446="DXST",B6446="GCU",B6446="NMSU",B6446="PORT",B6446="SEA",B6446="TAR",B6446="UTRGV",B6446="UVU"),K6446,if(or(B6446="CAM",B6446="CHSO",B6446="GWEB",B6446="HAMP",B6446="HP",B6446="LONG",B6446="PRES",B6446="RAD",B6446="SCUP",B6446="UNCA",B6446="WIN",B6446="BELL",B6446="FGCU",B6446="JAX",B6446="KENN",B6446="LIB",B6446="LIP",B6446="STET",B6446="UNA",B6446="UNF",B6446="APP",B6446="ARST",B6446="CCAR",B6446="GAST",B6446="GASO",B6446="TROY",B6446="TXST",B6446="UALR",B6446="ULL",B6446="ULM",B6446="USA",B6446="UTA"),K6447,""))</f>
        <v/>
      </c>
    </row>
    <row r="6447" hidden="1">
      <c r="B6447" s="97" t="s">
        <v>76</v>
      </c>
      <c r="C6447" s="22"/>
      <c r="D6447" s="22"/>
      <c r="F6447" s="22"/>
      <c r="G6447" s="4">
        <v>-2.0</v>
      </c>
      <c r="H6447" s="5">
        <v>-136.0</v>
      </c>
      <c r="I6447" s="12">
        <f>if(H6447&lt;0,-H6447/(-H6447+100),100/(H6447+100))/(if(H6447&lt;0,-H6447/(-H6447+100),100/(H6447+100))+if(H6446&lt;0,-H6446/(-H6446+100),100/(H6446+100)))</f>
        <v>0.549893195</v>
      </c>
      <c r="J6447" s="5">
        <v>57.0</v>
      </c>
      <c r="K6447" s="23" t="str">
        <f>IF(C6447&lt;&gt;"",IF(C6447+G6447&gt;0,C6447+G6447,""),IF(G6447-C6446&gt;0,G6447-C6446,""))</f>
        <v/>
      </c>
      <c r="L6447" s="15" t="str">
        <f>if(K6447&lt;&gt;"",if(J6446-J6447&lt;G6447,1,if(G6447=J6446-J6447,"Push",0)),"")</f>
        <v/>
      </c>
      <c r="M6447" s="93" t="str">
        <f t="shared" ref="M6447:V6447" si="870">IF($C6447&lt;&gt;"",IF($C6447+$G6447+M$5435&gt;0,$C6447+$G6447+M$5435,""),IF($G6447-$C6446+M$5435&gt;0,$G6447-$C6446+M$5435,""))</f>
        <v/>
      </c>
      <c r="N6447" s="93">
        <f t="shared" si="870"/>
        <v>2.7</v>
      </c>
      <c r="O6447" s="93" t="str">
        <f t="shared" si="870"/>
        <v/>
      </c>
      <c r="P6447" s="93">
        <f t="shared" si="870"/>
        <v>2.1</v>
      </c>
      <c r="Q6447" s="93">
        <f t="shared" si="870"/>
        <v>2</v>
      </c>
      <c r="R6447" s="93" t="str">
        <f t="shared" si="870"/>
        <v/>
      </c>
      <c r="S6447" s="93" t="str">
        <f t="shared" si="870"/>
        <v/>
      </c>
      <c r="T6447" s="93" t="str">
        <f t="shared" si="870"/>
        <v/>
      </c>
      <c r="U6447" s="93" t="str">
        <f t="shared" si="870"/>
        <v/>
      </c>
      <c r="V6447" s="93" t="str">
        <f t="shared" si="870"/>
        <v/>
      </c>
      <c r="W6447" s="93" t="str">
        <f>if(or(B6447="CBU",B6447="CHIC",B6447="DXST",B6447="GCU",B6447="NMSU",B6447="PORT",B6447="SEA",B6447="TAR",B6447="UTRGV",B6447="UVU"),K6447,if(or(B6447="CAM",B6447="CHSO",B6447="GWEB",B6447="HAMP",B6447="HP",B6447="LONG",B6447="PRES",B6447="RAD",B6447="SCUP",B6447="UNCA",B6447="WIN",B6447="BELL",B6447="FGCU",B6447="JAX",B6447="KENN",B6447="LIB",B6447="LIP",B6447="STET",B6447="UNA",B6447="UNF",B6447="APP",B6447="ARST",B6447="CCAR",B6447="GAST",B6447="GASO",B6447="TROY",B6447="TXST",B6447="UALR",B6447="ULL",B6447="ULM",B6447="USA",B6447="UTA"),K6446,""))</f>
        <v/>
      </c>
    </row>
    <row r="6448" hidden="1">
      <c r="A6448" s="76">
        <v>44244.0</v>
      </c>
      <c r="B6448" s="102" t="s">
        <v>251</v>
      </c>
      <c r="C6448" s="11">
        <v>3.8</v>
      </c>
      <c r="D6448" s="103">
        <v>0.636</v>
      </c>
      <c r="E6448" s="10">
        <v>83.0</v>
      </c>
      <c r="F6448" s="11"/>
      <c r="G6448" s="4">
        <v>2.5</v>
      </c>
      <c r="H6448" s="5">
        <v>120.0</v>
      </c>
      <c r="I6448" s="12">
        <f>if(H6448&lt;0,-H6448/(-H6448+100),100/(H6448+100))/(if(H6448&lt;0,-H6448/(-H6448+100),100/(H6448+100))+if(H6449&lt;0,-H6449/(-H6449+100),100/(H6449+100)))</f>
        <v>0.4357962697</v>
      </c>
      <c r="J6448" s="5">
        <v>56.0</v>
      </c>
      <c r="K6448" s="14">
        <f>IF(C6448&lt;&gt;"",IF(C6448+G6448&gt;0,C6448+G6448,""),IF(G6448-C6449&gt;0,G6448-C6449,""))</f>
        <v>6.3</v>
      </c>
      <c r="L6448" s="15">
        <f>if(K6448&lt;&gt;"",if(J6449-J6448&lt;G6448,1,if(G6448=J6449-J6448,"Push",0)),"")</f>
        <v>0</v>
      </c>
      <c r="M6448" s="93">
        <f t="shared" ref="M6448:V6448" si="871">IF($C6448&lt;&gt;"",IF($C6448+$G6448-M$5435&gt;0,$C6448+$G6448-M$5435,""),IF($G6448-$C6449-M$5435&gt;0,$G6448-$C6449-M$5435,""))</f>
        <v>9.8</v>
      </c>
      <c r="N6448" s="93">
        <f t="shared" si="871"/>
        <v>1.4</v>
      </c>
      <c r="O6448" s="93">
        <f t="shared" si="871"/>
        <v>10.7</v>
      </c>
      <c r="P6448" s="93">
        <f t="shared" si="871"/>
        <v>2</v>
      </c>
      <c r="Q6448" s="93">
        <f t="shared" si="871"/>
        <v>2.1</v>
      </c>
      <c r="R6448" s="93">
        <f t="shared" si="871"/>
        <v>6.8</v>
      </c>
      <c r="S6448" s="93">
        <f t="shared" si="871"/>
        <v>7.2</v>
      </c>
      <c r="T6448" s="93">
        <f t="shared" si="871"/>
        <v>5.7</v>
      </c>
      <c r="U6448" s="93">
        <f t="shared" si="871"/>
        <v>6.4</v>
      </c>
      <c r="V6448" s="93">
        <f t="shared" si="871"/>
        <v>8.9</v>
      </c>
      <c r="W6448" s="93" t="str">
        <f>if(or(B6448="CBU",B6448="CHIC",B6448="DXST",B6448="GCU",B6448="NMSU",B6448="PORT",B6448="SEA",B6448="TAR",B6448="UTRGV",B6448="UVU"),K6448,if(or(B6448="CAM",B6448="CHSO",B6448="GWEB",B6448="HAMP",B6448="HP",B6448="LONG",B6448="PRES",B6448="RAD",B6448="SCUP",B6448="UNCA",B6448="WIN",B6448="BELL",B6448="FGCU",B6448="JAX",B6448="KENN",B6448="LIB",B6448="LIP",B6448="STET",B6448="UNA",B6448="UNF",B6448="APP",B6448="ARST",B6448="CCAR",B6448="GAST",B6448="GASO",B6448="TROY",B6448="TXST",B6448="UALR",B6448="ULL",B6448="ULM",B6448="USA",B6448="UTA"),K6449,""))</f>
        <v/>
      </c>
    </row>
    <row r="6449" hidden="1">
      <c r="B6449" s="97" t="s">
        <v>39</v>
      </c>
      <c r="C6449" s="22"/>
      <c r="D6449" s="22"/>
      <c r="F6449" s="22"/>
      <c r="G6449" s="4">
        <v>-2.5</v>
      </c>
      <c r="H6449" s="5">
        <v>-143.0</v>
      </c>
      <c r="I6449" s="12">
        <f>if(H6449&lt;0,-H6449/(-H6449+100),100/(H6449+100))/(if(H6449&lt;0,-H6449/(-H6449+100),100/(H6449+100))+if(H6448&lt;0,-H6448/(-H6448+100),100/(H6448+100)))</f>
        <v>0.5642037303</v>
      </c>
      <c r="J6449" s="5">
        <v>68.0</v>
      </c>
      <c r="K6449" s="23" t="str">
        <f>IF(C6449&lt;&gt;"",IF(C6449+G6449&gt;0,C6449+G6449,""),IF(G6449-C6448&gt;0,G6449-C6448,""))</f>
        <v/>
      </c>
      <c r="L6449" s="15" t="str">
        <f>if(K6449&lt;&gt;"",if(J6448-J6449&lt;G6449,1,if(G6449=J6448-J6449,"Push",0)),"")</f>
        <v/>
      </c>
      <c r="M6449" s="93" t="str">
        <f t="shared" ref="M6449:V6449" si="872">IF($C6449&lt;&gt;"",IF($C6449+$G6449+M$5435&gt;0,$C6449+$G6449+M$5435,""),IF($G6449-$C6448+M$5435&gt;0,$G6449-$C6448+M$5435,""))</f>
        <v/>
      </c>
      <c r="N6449" s="93" t="str">
        <f t="shared" si="872"/>
        <v/>
      </c>
      <c r="O6449" s="93" t="str">
        <f t="shared" si="872"/>
        <v/>
      </c>
      <c r="P6449" s="93" t="str">
        <f t="shared" si="872"/>
        <v/>
      </c>
      <c r="Q6449" s="93" t="str">
        <f t="shared" si="872"/>
        <v/>
      </c>
      <c r="R6449" s="93" t="str">
        <f t="shared" si="872"/>
        <v/>
      </c>
      <c r="S6449" s="93" t="str">
        <f t="shared" si="872"/>
        <v/>
      </c>
      <c r="T6449" s="93" t="str">
        <f t="shared" si="872"/>
        <v/>
      </c>
      <c r="U6449" s="93" t="str">
        <f t="shared" si="872"/>
        <v/>
      </c>
      <c r="V6449" s="93" t="str">
        <f t="shared" si="872"/>
        <v/>
      </c>
      <c r="W6449" s="93" t="str">
        <f>if(or(B6449="CBU",B6449="CHIC",B6449="DXST",B6449="GCU",B6449="NMSU",B6449="PORT",B6449="SEA",B6449="TAR",B6449="UTRGV",B6449="UVU"),K6449,if(or(B6449="CAM",B6449="CHSO",B6449="GWEB",B6449="HAMP",B6449="HP",B6449="LONG",B6449="PRES",B6449="RAD",B6449="SCUP",B6449="UNCA",B6449="WIN",B6449="BELL",B6449="FGCU",B6449="JAX",B6449="KENN",B6449="LIB",B6449="LIP",B6449="STET",B6449="UNA",B6449="UNF",B6449="APP",B6449="ARST",B6449="CCAR",B6449="GAST",B6449="GASO",B6449="TROY",B6449="TXST",B6449="UALR",B6449="ULL",B6449="ULM",B6449="USA",B6449="UTA"),K6448,""))</f>
        <v/>
      </c>
    </row>
    <row r="6450" hidden="1">
      <c r="A6450" s="76">
        <v>44244.0</v>
      </c>
      <c r="B6450" s="102" t="s">
        <v>96</v>
      </c>
      <c r="C6450" s="11">
        <v>2.8</v>
      </c>
      <c r="D6450" s="103">
        <v>0.608</v>
      </c>
      <c r="E6450" s="10">
        <v>75.8</v>
      </c>
      <c r="F6450" s="11"/>
      <c r="G6450" s="4">
        <v>-3.5</v>
      </c>
      <c r="H6450" s="5">
        <v>-175.0</v>
      </c>
      <c r="I6450" s="12">
        <f>if(H6450&lt;0,-H6450/(-H6450+100),100/(H6450+100))/(if(H6450&lt;0,-H6450/(-H6450+100),100/(H6450+100))+if(H6451&lt;0,-H6451/(-H6451+100),100/(H6451+100)))</f>
        <v>0.6043165468</v>
      </c>
      <c r="J6450" s="5">
        <v>82.0</v>
      </c>
      <c r="K6450" s="14" t="str">
        <f>IF(C6450&lt;&gt;"",IF(C6450+G6450&gt;0,C6450+G6450,""),IF(G6450-C6451&gt;0,G6450-C6451,""))</f>
        <v/>
      </c>
      <c r="L6450" s="15" t="str">
        <f>if(K6450&lt;&gt;"",if(J6451-J6450&lt;G6450,1,if(G6450=J6451-J6450,"Push",0)),"")</f>
        <v/>
      </c>
      <c r="M6450" s="93">
        <f t="shared" ref="M6450:V6450" si="873">IF($C6450&lt;&gt;"",IF($C6450+$G6450-M$5435&gt;0,$C6450+$G6450-M$5435,""),IF($G6450-$C6451-M$5435&gt;0,$G6450-$C6451-M$5435,""))</f>
        <v>2.8</v>
      </c>
      <c r="N6450" s="93" t="str">
        <f t="shared" si="873"/>
        <v/>
      </c>
      <c r="O6450" s="93">
        <f t="shared" si="873"/>
        <v>3.7</v>
      </c>
      <c r="P6450" s="93" t="str">
        <f t="shared" si="873"/>
        <v/>
      </c>
      <c r="Q6450" s="93" t="str">
        <f t="shared" si="873"/>
        <v/>
      </c>
      <c r="R6450" s="93" t="str">
        <f t="shared" si="873"/>
        <v/>
      </c>
      <c r="S6450" s="93">
        <f t="shared" si="873"/>
        <v>0.2</v>
      </c>
      <c r="T6450" s="93" t="str">
        <f t="shared" si="873"/>
        <v/>
      </c>
      <c r="U6450" s="93" t="str">
        <f t="shared" si="873"/>
        <v/>
      </c>
      <c r="V6450" s="93">
        <f t="shared" si="873"/>
        <v>1.9</v>
      </c>
      <c r="W6450" s="93" t="str">
        <f>if(or(B6450="CBU",B6450="CHIC",B6450="DXST",B6450="GCU",B6450="NMSU",B6450="PORT",B6450="SEA",B6450="TAR",B6450="UTRGV",B6450="UVU"),K6450,if(or(B6450="CAM",B6450="CHSO",B6450="GWEB",B6450="HAMP",B6450="HP",B6450="LONG",B6450="PRES",B6450="RAD",B6450="SCUP",B6450="UNCA",B6450="WIN",B6450="BELL",B6450="FGCU",B6450="JAX",B6450="KENN",B6450="LIB",B6450="LIP",B6450="STET",B6450="UNA",B6450="UNF",B6450="APP",B6450="ARST",B6450="CCAR",B6450="GAST",B6450="GASO",B6450="TROY",B6450="TXST",B6450="UALR",B6450="ULL",B6450="ULM",B6450="USA",B6450="UTA"),K6451,""))</f>
        <v/>
      </c>
    </row>
    <row r="6451" hidden="1">
      <c r="B6451" s="97" t="s">
        <v>259</v>
      </c>
      <c r="C6451" s="22"/>
      <c r="D6451" s="22"/>
      <c r="F6451" s="22"/>
      <c r="G6451" s="4">
        <v>3.5</v>
      </c>
      <c r="H6451" s="5">
        <v>140.0</v>
      </c>
      <c r="I6451" s="12">
        <f>if(H6451&lt;0,-H6451/(-H6451+100),100/(H6451+100))/(if(H6451&lt;0,-H6451/(-H6451+100),100/(H6451+100))+if(H6450&lt;0,-H6450/(-H6450+100),100/(H6450+100)))</f>
        <v>0.3956834532</v>
      </c>
      <c r="J6451" s="5">
        <v>78.0</v>
      </c>
      <c r="K6451" s="23">
        <f>IF(C6451&lt;&gt;"",IF(C6451+G6451&gt;0,C6451+G6451,""),IF(G6451-C6450&gt;0,G6451-C6450,""))</f>
        <v>0.7</v>
      </c>
      <c r="L6451" s="15">
        <f>if(K6451&lt;&gt;"",if(J6450-J6451&lt;G6451,1,if(G6451=J6450-J6451,"Push",0)),"")</f>
        <v>0</v>
      </c>
      <c r="M6451" s="93" t="str">
        <f t="shared" ref="M6451:V6451" si="874">IF($C6451&lt;&gt;"",IF($C6451+$G6451+M$5435&gt;0,$C6451+$G6451+M$5435,""),IF($G6451-$C6450+M$5435&gt;0,$G6451-$C6450+M$5435,""))</f>
        <v/>
      </c>
      <c r="N6451" s="93">
        <f t="shared" si="874"/>
        <v>5.6</v>
      </c>
      <c r="O6451" s="93" t="str">
        <f t="shared" si="874"/>
        <v/>
      </c>
      <c r="P6451" s="93">
        <f t="shared" si="874"/>
        <v>5</v>
      </c>
      <c r="Q6451" s="93">
        <f t="shared" si="874"/>
        <v>4.9</v>
      </c>
      <c r="R6451" s="93">
        <f t="shared" si="874"/>
        <v>0.2</v>
      </c>
      <c r="S6451" s="93" t="str">
        <f t="shared" si="874"/>
        <v/>
      </c>
      <c r="T6451" s="93">
        <f t="shared" si="874"/>
        <v>1.3</v>
      </c>
      <c r="U6451" s="93">
        <f t="shared" si="874"/>
        <v>0.6</v>
      </c>
      <c r="V6451" s="93" t="str">
        <f t="shared" si="874"/>
        <v/>
      </c>
      <c r="W6451" s="93" t="str">
        <f>if(or(B6451="CBU",B6451="CHIC",B6451="DXST",B6451="GCU",B6451="NMSU",B6451="PORT",B6451="SEA",B6451="TAR",B6451="UTRGV",B6451="UVU"),K6451,if(or(B6451="CAM",B6451="CHSO",B6451="GWEB",B6451="HAMP",B6451="HP",B6451="LONG",B6451="PRES",B6451="RAD",B6451="SCUP",B6451="UNCA",B6451="WIN",B6451="BELL",B6451="FGCU",B6451="JAX",B6451="KENN",B6451="LIB",B6451="LIP",B6451="STET",B6451="UNA",B6451="UNF",B6451="APP",B6451="ARST",B6451="CCAR",B6451="GAST",B6451="GASO",B6451="TROY",B6451="TXST",B6451="UALR",B6451="ULL",B6451="ULM",B6451="USA",B6451="UTA"),K6450,""))</f>
        <v/>
      </c>
    </row>
    <row r="6452" hidden="1">
      <c r="A6452" s="76">
        <v>44244.0</v>
      </c>
      <c r="B6452" s="102" t="s">
        <v>124</v>
      </c>
      <c r="C6452" s="11"/>
      <c r="D6452" s="11"/>
      <c r="E6452" s="10">
        <v>64.3</v>
      </c>
      <c r="F6452" s="11"/>
      <c r="G6452" s="4">
        <v>10.5</v>
      </c>
      <c r="H6452" s="5">
        <v>460.0</v>
      </c>
      <c r="I6452" s="12">
        <f>if(H6452&lt;0,-H6452/(-H6452+100),100/(H6452+100))/(if(H6452&lt;0,-H6452/(-H6452+100),100/(H6452+100))+if(H6453&lt;0,-H6453/(-H6453+100),100/(H6453+100)))</f>
        <v>0.1702786378</v>
      </c>
      <c r="J6452" s="5">
        <v>71.0</v>
      </c>
      <c r="K6452" s="14" t="str">
        <f>IF(C6452&lt;&gt;"",IF(C6452+G6452&gt;0,C6452+G6452,""),IF(G6452-C6453&gt;0,G6452-C6453,""))</f>
        <v/>
      </c>
      <c r="L6452" s="15" t="str">
        <f>if(K6452&lt;&gt;"",if(J6453-J6452&lt;G6452,1,if(G6452=J6453-J6452,"Push",0)),"")</f>
        <v/>
      </c>
      <c r="M6452" s="93">
        <f t="shared" ref="M6452:V6452" si="875">IF($C6452&lt;&gt;"",IF($C6452+$G6452-M$5435&gt;0,$C6452+$G6452-M$5435,""),IF($G6452-$C6453-M$5435&gt;0,$G6452-$C6453-M$5435,""))</f>
        <v>3.1</v>
      </c>
      <c r="N6452" s="93" t="str">
        <f t="shared" si="875"/>
        <v/>
      </c>
      <c r="O6452" s="93">
        <f t="shared" si="875"/>
        <v>4</v>
      </c>
      <c r="P6452" s="93" t="str">
        <f t="shared" si="875"/>
        <v/>
      </c>
      <c r="Q6452" s="93" t="str">
        <f t="shared" si="875"/>
        <v/>
      </c>
      <c r="R6452" s="93">
        <f t="shared" si="875"/>
        <v>0.1</v>
      </c>
      <c r="S6452" s="93">
        <f t="shared" si="875"/>
        <v>0.5</v>
      </c>
      <c r="T6452" s="93" t="str">
        <f t="shared" si="875"/>
        <v/>
      </c>
      <c r="U6452" s="93" t="str">
        <f t="shared" si="875"/>
        <v/>
      </c>
      <c r="V6452" s="93">
        <f t="shared" si="875"/>
        <v>2.2</v>
      </c>
      <c r="W6452" s="93" t="str">
        <f>if(or(B6452="CBU",B6452="CHIC",B6452="DXST",B6452="GCU",B6452="NMSU",B6452="PORT",B6452="SEA",B6452="TAR",B6452="UTRGV",B6452="UVU"),K6452,if(or(B6452="CAM",B6452="CHSO",B6452="GWEB",B6452="HAMP",B6452="HP",B6452="LONG",B6452="PRES",B6452="RAD",B6452="SCUP",B6452="UNCA",B6452="WIN",B6452="BELL",B6452="FGCU",B6452="JAX",B6452="KENN",B6452="LIB",B6452="LIP",B6452="STET",B6452="UNA",B6452="UNF",B6452="APP",B6452="ARST",B6452="CCAR",B6452="GAST",B6452="GASO",B6452="TROY",B6452="TXST",B6452="UALR",B6452="ULL",B6452="ULM",B6452="USA",B6452="UTA"),K6453,""))</f>
        <v/>
      </c>
    </row>
    <row r="6453" hidden="1">
      <c r="B6453" s="97" t="s">
        <v>58</v>
      </c>
      <c r="C6453" s="22">
        <v>10.9</v>
      </c>
      <c r="D6453" s="101">
        <v>0.84</v>
      </c>
      <c r="F6453" s="22"/>
      <c r="G6453" s="4">
        <v>-10.5</v>
      </c>
      <c r="H6453" s="5">
        <v>-670.0</v>
      </c>
      <c r="I6453" s="12">
        <f>if(H6453&lt;0,-H6453/(-H6453+100),100/(H6453+100))/(if(H6453&lt;0,-H6453/(-H6453+100),100/(H6453+100))+if(H6452&lt;0,-H6452/(-H6452+100),100/(H6452+100)))</f>
        <v>0.8297213622</v>
      </c>
      <c r="J6453" s="5">
        <v>79.0</v>
      </c>
      <c r="K6453" s="23">
        <f>IF(C6453&lt;&gt;"",IF(C6453+G6453&gt;0,C6453+G6453,""),IF(G6453-C6452&gt;0,G6453-C6452,""))</f>
        <v>0.4</v>
      </c>
      <c r="L6453" s="15">
        <f>if(K6453&lt;&gt;"",if(J6452-J6453&lt;G6453,1,if(G6453=J6452-J6453,"Push",0)),"")</f>
        <v>0</v>
      </c>
      <c r="M6453" s="93" t="str">
        <f t="shared" ref="M6453:V6453" si="876">IF($C6453&lt;&gt;"",IF($C6453+$G6453+M$5435&gt;0,$C6453+$G6453+M$5435,""),IF($G6453-$C6452+M$5435&gt;0,$G6453-$C6452+M$5435,""))</f>
        <v/>
      </c>
      <c r="N6453" s="93">
        <f t="shared" si="876"/>
        <v>5.3</v>
      </c>
      <c r="O6453" s="93" t="str">
        <f t="shared" si="876"/>
        <v/>
      </c>
      <c r="P6453" s="93">
        <f t="shared" si="876"/>
        <v>4.7</v>
      </c>
      <c r="Q6453" s="93">
        <f t="shared" si="876"/>
        <v>4.6</v>
      </c>
      <c r="R6453" s="93" t="str">
        <f t="shared" si="876"/>
        <v/>
      </c>
      <c r="S6453" s="93" t="str">
        <f t="shared" si="876"/>
        <v/>
      </c>
      <c r="T6453" s="93">
        <f t="shared" si="876"/>
        <v>1</v>
      </c>
      <c r="U6453" s="93">
        <f t="shared" si="876"/>
        <v>0.3</v>
      </c>
      <c r="V6453" s="93" t="str">
        <f t="shared" si="876"/>
        <v/>
      </c>
      <c r="W6453" s="93" t="str">
        <f>if(or(B6453="CBU",B6453="CHIC",B6453="DXST",B6453="GCU",B6453="NMSU",B6453="PORT",B6453="SEA",B6453="TAR",B6453="UTRGV",B6453="UVU"),K6453,if(or(B6453="CAM",B6453="CHSO",B6453="GWEB",B6453="HAMP",B6453="HP",B6453="LONG",B6453="PRES",B6453="RAD",B6453="SCUP",B6453="UNCA",B6453="WIN",B6453="BELL",B6453="FGCU",B6453="JAX",B6453="KENN",B6453="LIB",B6453="LIP",B6453="STET",B6453="UNA",B6453="UNF",B6453="APP",B6453="ARST",B6453="CCAR",B6453="GAST",B6453="GASO",B6453="TROY",B6453="TXST",B6453="UALR",B6453="ULL",B6453="ULM",B6453="USA",B6453="UTA"),K6452,""))</f>
        <v/>
      </c>
    </row>
    <row r="6454" hidden="1">
      <c r="A6454" s="76">
        <v>44244.0</v>
      </c>
      <c r="B6454" s="102" t="s">
        <v>184</v>
      </c>
      <c r="C6454" s="11"/>
      <c r="D6454" s="11"/>
      <c r="E6454" s="10">
        <v>61.3</v>
      </c>
      <c r="F6454" s="11"/>
      <c r="G6454" s="4">
        <v>4.5</v>
      </c>
      <c r="H6454" s="5">
        <v>170.0</v>
      </c>
      <c r="I6454" s="12">
        <f>if(H6454&lt;0,-H6454/(-H6454+100),100/(H6454+100))/(if(H6454&lt;0,-H6454/(-H6454+100),100/(H6454+100))+if(H6455&lt;0,-H6455/(-H6455+100),100/(H6455+100)))</f>
        <v>0.3534777651</v>
      </c>
      <c r="J6454" s="5">
        <v>71.0</v>
      </c>
      <c r="K6454" s="14">
        <f>IF(C6454&lt;&gt;"",IF(C6454+G6454&gt;0,C6454+G6454,""),IF(G6454-C6455&gt;0,G6454-C6455,""))</f>
        <v>1.3</v>
      </c>
      <c r="L6454" s="15">
        <f>if(K6454&lt;&gt;"",if(J6455-J6454&lt;G6454,1,if(G6454=J6455-J6454,"Push",0)),"")</f>
        <v>1</v>
      </c>
      <c r="M6454" s="93">
        <f t="shared" ref="M6454:V6454" si="877">IF($C6454&lt;&gt;"",IF($C6454+$G6454-M$5435&gt;0,$C6454+$G6454-M$5435,""),IF($G6454-$C6455-M$5435&gt;0,$G6454-$C6455-M$5435,""))</f>
        <v>4.8</v>
      </c>
      <c r="N6454" s="93" t="str">
        <f t="shared" si="877"/>
        <v/>
      </c>
      <c r="O6454" s="93">
        <f t="shared" si="877"/>
        <v>5.7</v>
      </c>
      <c r="P6454" s="93" t="str">
        <f t="shared" si="877"/>
        <v/>
      </c>
      <c r="Q6454" s="93" t="str">
        <f t="shared" si="877"/>
        <v/>
      </c>
      <c r="R6454" s="93">
        <f t="shared" si="877"/>
        <v>1.8</v>
      </c>
      <c r="S6454" s="93">
        <f t="shared" si="877"/>
        <v>2.2</v>
      </c>
      <c r="T6454" s="93">
        <f t="shared" si="877"/>
        <v>0.7</v>
      </c>
      <c r="U6454" s="93">
        <f t="shared" si="877"/>
        <v>1.4</v>
      </c>
      <c r="V6454" s="93">
        <f t="shared" si="877"/>
        <v>3.9</v>
      </c>
      <c r="W6454" s="93" t="str">
        <f>if(or(B6454="CBU",B6454="CHIC",B6454="DXST",B6454="GCU",B6454="NMSU",B6454="PORT",B6454="SEA",B6454="TAR",B6454="UTRGV",B6454="UVU"),K6454,if(or(B6454="CAM",B6454="CHSO",B6454="GWEB",B6454="HAMP",B6454="HP",B6454="LONG",B6454="PRES",B6454="RAD",B6454="SCUP",B6454="UNCA",B6454="WIN",B6454="BELL",B6454="FGCU",B6454="JAX",B6454="KENN",B6454="LIB",B6454="LIP",B6454="STET",B6454="UNA",B6454="UNF",B6454="APP",B6454="ARST",B6454="CCAR",B6454="GAST",B6454="GASO",B6454="TROY",B6454="TXST",B6454="UALR",B6454="ULL",B6454="ULM",B6454="USA",B6454="UTA"),K6455,""))</f>
        <v/>
      </c>
    </row>
    <row r="6455" hidden="1">
      <c r="B6455" s="97" t="s">
        <v>62</v>
      </c>
      <c r="C6455" s="22">
        <v>3.2</v>
      </c>
      <c r="D6455" s="101">
        <v>0.623</v>
      </c>
      <c r="F6455" s="22"/>
      <c r="G6455" s="4">
        <v>-4.5</v>
      </c>
      <c r="H6455" s="5">
        <v>-210.0</v>
      </c>
      <c r="I6455" s="12">
        <f>if(H6455&lt;0,-H6455/(-H6455+100),100/(H6455+100))/(if(H6455&lt;0,-H6455/(-H6455+100),100/(H6455+100))+if(H6454&lt;0,-H6454/(-H6454+100),100/(H6454+100)))</f>
        <v>0.6465222349</v>
      </c>
      <c r="J6455" s="5">
        <v>64.0</v>
      </c>
      <c r="K6455" s="23" t="str">
        <f>IF(C6455&lt;&gt;"",IF(C6455+G6455&gt;0,C6455+G6455,""),IF(G6455-C6454&gt;0,G6455-C6454,""))</f>
        <v/>
      </c>
      <c r="L6455" s="15" t="str">
        <f>if(K6455&lt;&gt;"",if(J6454-J6455&lt;G6455,1,if(G6455=J6454-J6455,"Push",0)),"")</f>
        <v/>
      </c>
      <c r="M6455" s="93" t="str">
        <f t="shared" ref="M6455:V6455" si="878">IF($C6455&lt;&gt;"",IF($C6455+$G6455+M$5435&gt;0,$C6455+$G6455+M$5435,""),IF($G6455-$C6454+M$5435&gt;0,$G6455-$C6454+M$5435,""))</f>
        <v/>
      </c>
      <c r="N6455" s="93">
        <f t="shared" si="878"/>
        <v>3.6</v>
      </c>
      <c r="O6455" s="93" t="str">
        <f t="shared" si="878"/>
        <v/>
      </c>
      <c r="P6455" s="93">
        <f t="shared" si="878"/>
        <v>3</v>
      </c>
      <c r="Q6455" s="93">
        <f t="shared" si="878"/>
        <v>2.9</v>
      </c>
      <c r="R6455" s="93" t="str">
        <f t="shared" si="878"/>
        <v/>
      </c>
      <c r="S6455" s="93" t="str">
        <f t="shared" si="878"/>
        <v/>
      </c>
      <c r="T6455" s="93" t="str">
        <f t="shared" si="878"/>
        <v/>
      </c>
      <c r="U6455" s="93" t="str">
        <f t="shared" si="878"/>
        <v/>
      </c>
      <c r="V6455" s="93" t="str">
        <f t="shared" si="878"/>
        <v/>
      </c>
      <c r="W6455" s="93" t="str">
        <f>if(or(B6455="CBU",B6455="CHIC",B6455="DXST",B6455="GCU",B6455="NMSU",B6455="PORT",B6455="SEA",B6455="TAR",B6455="UTRGV",B6455="UVU"),K6455,if(or(B6455="CAM",B6455="CHSO",B6455="GWEB",B6455="HAMP",B6455="HP",B6455="LONG",B6455="PRES",B6455="RAD",B6455="SCUP",B6455="UNCA",B6455="WIN",B6455="BELL",B6455="FGCU",B6455="JAX",B6455="KENN",B6455="LIB",B6455="LIP",B6455="STET",B6455="UNA",B6455="UNF",B6455="APP",B6455="ARST",B6455="CCAR",B6455="GAST",B6455="GASO",B6455="TROY",B6455="TXST",B6455="UALR",B6455="ULL",B6455="ULM",B6455="USA",B6455="UTA"),K6454,""))</f>
        <v/>
      </c>
    </row>
    <row r="6456" hidden="1">
      <c r="A6456" s="76">
        <v>44244.0</v>
      </c>
      <c r="B6456" s="102" t="s">
        <v>172</v>
      </c>
      <c r="C6456" s="11"/>
      <c r="D6456" s="11"/>
      <c r="E6456" s="10">
        <v>60.8</v>
      </c>
      <c r="F6456" s="11"/>
      <c r="G6456" s="4">
        <v>3.5</v>
      </c>
      <c r="H6456" s="5">
        <v>143.0</v>
      </c>
      <c r="I6456" s="12">
        <f>if(H6456&lt;0,-H6456/(-H6456+100),100/(H6456+100))/(if(H6456&lt;0,-H6456/(-H6456+100),100/(H6456+100))+if(H6457&lt;0,-H6457/(-H6457+100),100/(H6457+100)))</f>
        <v>0.3927168868</v>
      </c>
      <c r="J6456" s="5">
        <v>65.0</v>
      </c>
      <c r="K6456" s="14" t="str">
        <f>IF(C6456&lt;&gt;"",IF(C6456+G6456&gt;0,C6456+G6456,""),IF(G6456-C6457&gt;0,G6456-C6457,""))</f>
        <v/>
      </c>
      <c r="L6456" s="15" t="str">
        <f>if(K6456&lt;&gt;"",if(J6457-J6456&lt;G6456,1,if(G6456=J6457-J6456,"Push",0)),"")</f>
        <v/>
      </c>
      <c r="M6456" s="93">
        <f t="shared" ref="M6456:V6456" si="879">IF($C6456&lt;&gt;"",IF($C6456+$G6456-M$5435&gt;0,$C6456+$G6456-M$5435,""),IF($G6456-$C6457-M$5435&gt;0,$G6456-$C6457-M$5435,""))</f>
        <v>3</v>
      </c>
      <c r="N6456" s="93" t="str">
        <f t="shared" si="879"/>
        <v/>
      </c>
      <c r="O6456" s="93">
        <f t="shared" si="879"/>
        <v>3.9</v>
      </c>
      <c r="P6456" s="93" t="str">
        <f t="shared" si="879"/>
        <v/>
      </c>
      <c r="Q6456" s="93" t="str">
        <f t="shared" si="879"/>
        <v/>
      </c>
      <c r="R6456" s="93" t="str">
        <f t="shared" si="879"/>
        <v/>
      </c>
      <c r="S6456" s="93">
        <f t="shared" si="879"/>
        <v>0.4</v>
      </c>
      <c r="T6456" s="93" t="str">
        <f t="shared" si="879"/>
        <v/>
      </c>
      <c r="U6456" s="93" t="str">
        <f t="shared" si="879"/>
        <v/>
      </c>
      <c r="V6456" s="93">
        <f t="shared" si="879"/>
        <v>2.1</v>
      </c>
      <c r="W6456" s="93" t="str">
        <f>if(or(B6456="CBU",B6456="CHIC",B6456="DXST",B6456="GCU",B6456="NMSU",B6456="PORT",B6456="SEA",B6456="TAR",B6456="UTRGV",B6456="UVU"),K6456,if(or(B6456="CAM",B6456="CHSO",B6456="GWEB",B6456="HAMP",B6456="HP",B6456="LONG",B6456="PRES",B6456="RAD",B6456="SCUP",B6456="UNCA",B6456="WIN",B6456="BELL",B6456="FGCU",B6456="JAX",B6456="KENN",B6456="LIB",B6456="LIP",B6456="STET",B6456="UNA",B6456="UNF",B6456="APP",B6456="ARST",B6456="CCAR",B6456="GAST",B6456="GASO",B6456="TROY",B6456="TXST",B6456="UALR",B6456="ULL",B6456="ULM",B6456="USA",B6456="UTA"),K6457,""))</f>
        <v/>
      </c>
    </row>
    <row r="6457" hidden="1">
      <c r="B6457" s="97" t="s">
        <v>312</v>
      </c>
      <c r="C6457" s="22">
        <v>4.0</v>
      </c>
      <c r="D6457" s="101">
        <v>0.662</v>
      </c>
      <c r="F6457" s="22"/>
      <c r="G6457" s="4">
        <v>-3.5</v>
      </c>
      <c r="H6457" s="5">
        <v>-175.0</v>
      </c>
      <c r="I6457" s="12">
        <f>if(H6457&lt;0,-H6457/(-H6457+100),100/(H6457+100))/(if(H6457&lt;0,-H6457/(-H6457+100),100/(H6457+100))+if(H6456&lt;0,-H6456/(-H6456+100),100/(H6456+100)))</f>
        <v>0.6072831132</v>
      </c>
      <c r="J6457" s="5">
        <v>81.0</v>
      </c>
      <c r="K6457" s="23">
        <f>IF(C6457&lt;&gt;"",IF(C6457+G6457&gt;0,C6457+G6457,""),IF(G6457-C6456&gt;0,G6457-C6456,""))</f>
        <v>0.5</v>
      </c>
      <c r="L6457" s="15">
        <f>if(K6457&lt;&gt;"",if(J6456-J6457&lt;G6457,1,if(G6457=J6456-J6457,"Push",0)),"")</f>
        <v>1</v>
      </c>
      <c r="M6457" s="93" t="str">
        <f t="shared" ref="M6457:V6457" si="880">IF($C6457&lt;&gt;"",IF($C6457+$G6457+M$5435&gt;0,$C6457+$G6457+M$5435,""),IF($G6457-$C6456+M$5435&gt;0,$G6457-$C6456+M$5435,""))</f>
        <v/>
      </c>
      <c r="N6457" s="93">
        <f t="shared" si="880"/>
        <v>5.4</v>
      </c>
      <c r="O6457" s="93" t="str">
        <f t="shared" si="880"/>
        <v/>
      </c>
      <c r="P6457" s="93">
        <f t="shared" si="880"/>
        <v>4.8</v>
      </c>
      <c r="Q6457" s="93">
        <f t="shared" si="880"/>
        <v>4.7</v>
      </c>
      <c r="R6457" s="93" t="str">
        <f t="shared" si="880"/>
        <v/>
      </c>
      <c r="S6457" s="93" t="str">
        <f t="shared" si="880"/>
        <v/>
      </c>
      <c r="T6457" s="93">
        <f t="shared" si="880"/>
        <v>1.1</v>
      </c>
      <c r="U6457" s="93">
        <f t="shared" si="880"/>
        <v>0.4</v>
      </c>
      <c r="V6457" s="93" t="str">
        <f t="shared" si="880"/>
        <v/>
      </c>
      <c r="W6457" s="93" t="str">
        <f>if(or(B6457="CBU",B6457="CHIC",B6457="DXST",B6457="GCU",B6457="NMSU",B6457="PORT",B6457="SEA",B6457="TAR",B6457="UTRGV",B6457="UVU"),K6457,if(or(B6457="CAM",B6457="CHSO",B6457="GWEB",B6457="HAMP",B6457="HP",B6457="LONG",B6457="PRES",B6457="RAD",B6457="SCUP",B6457="UNCA",B6457="WIN",B6457="BELL",B6457="FGCU",B6457="JAX",B6457="KENN",B6457="LIB",B6457="LIP",B6457="STET",B6457="UNA",B6457="UNF",B6457="APP",B6457="ARST",B6457="CCAR",B6457="GAST",B6457="GASO",B6457="TROY",B6457="TXST",B6457="UALR",B6457="ULL",B6457="ULM",B6457="USA",B6457="UTA"),K6456,""))</f>
        <v/>
      </c>
    </row>
    <row r="6458" hidden="1">
      <c r="A6458" s="76">
        <v>44244.0</v>
      </c>
      <c r="B6458" s="102" t="s">
        <v>405</v>
      </c>
      <c r="C6458" s="11"/>
      <c r="D6458" s="11"/>
      <c r="E6458" s="10">
        <v>58.6</v>
      </c>
      <c r="F6458" s="11"/>
      <c r="G6458" s="4">
        <v>16.5</v>
      </c>
      <c r="H6458" s="5">
        <v>1100.0</v>
      </c>
      <c r="I6458" s="12">
        <f>if(H6458&lt;0,-H6458/(-H6458+100),100/(H6458+100))/(if(H6458&lt;0,-H6458/(-H6458+100),100/(H6458+100))+if(H6459&lt;0,-H6459/(-H6459+100),100/(H6459+100)))</f>
        <v>0.07975460123</v>
      </c>
      <c r="J6458" s="5">
        <v>62.0</v>
      </c>
      <c r="K6458" s="14" t="str">
        <f>IF(C6458&lt;&gt;"",IF(C6458+G6458&gt;0,C6458+G6458,""),IF(G6458-C6459&gt;0,G6458-C6459,""))</f>
        <v/>
      </c>
      <c r="L6458" s="15" t="str">
        <f>if(K6458&lt;&gt;"",if(J6459-J6458&lt;G6458,1,if(G6458=J6459-J6458,"Push",0)),"")</f>
        <v/>
      </c>
      <c r="M6458" s="93">
        <f t="shared" ref="M6458:V6458" si="881">IF($C6458&lt;&gt;"",IF($C6458+$G6458-M$5435&gt;0,$C6458+$G6458-M$5435,""),IF($G6458-$C6459-M$5435&gt;0,$G6458-$C6459-M$5435,""))</f>
        <v>3</v>
      </c>
      <c r="N6458" s="93" t="str">
        <f t="shared" si="881"/>
        <v/>
      </c>
      <c r="O6458" s="93">
        <f t="shared" si="881"/>
        <v>3.9</v>
      </c>
      <c r="P6458" s="93" t="str">
        <f t="shared" si="881"/>
        <v/>
      </c>
      <c r="Q6458" s="93" t="str">
        <f t="shared" si="881"/>
        <v/>
      </c>
      <c r="R6458" s="93" t="str">
        <f t="shared" si="881"/>
        <v/>
      </c>
      <c r="S6458" s="93">
        <f t="shared" si="881"/>
        <v>0.4</v>
      </c>
      <c r="T6458" s="93" t="str">
        <f t="shared" si="881"/>
        <v/>
      </c>
      <c r="U6458" s="93" t="str">
        <f t="shared" si="881"/>
        <v/>
      </c>
      <c r="V6458" s="93">
        <f t="shared" si="881"/>
        <v>2.1</v>
      </c>
      <c r="W6458" s="93" t="str">
        <f>if(or(B6458="CBU",B6458="CHIC",B6458="DXST",B6458="GCU",B6458="NMSU",B6458="PORT",B6458="SEA",B6458="TAR",B6458="UTRGV",B6458="UVU"),K6458,if(or(B6458="CAM",B6458="CHSO",B6458="GWEB",B6458="HAMP",B6458="HP",B6458="LONG",B6458="PRES",B6458="RAD",B6458="SCUP",B6458="UNCA",B6458="WIN",B6458="BELL",B6458="FGCU",B6458="JAX",B6458="KENN",B6458="LIB",B6458="LIP",B6458="STET",B6458="UNA",B6458="UNF",B6458="APP",B6458="ARST",B6458="CCAR",B6458="GAST",B6458="GASO",B6458="TROY",B6458="TXST",B6458="UALR",B6458="ULL",B6458="ULM",B6458="USA",B6458="UTA"),K6459,""))</f>
        <v/>
      </c>
    </row>
    <row r="6459" hidden="1">
      <c r="B6459" s="97" t="s">
        <v>34</v>
      </c>
      <c r="C6459" s="22">
        <v>17.0</v>
      </c>
      <c r="D6459" s="101">
        <v>0.93</v>
      </c>
      <c r="F6459" s="22"/>
      <c r="G6459" s="4">
        <v>-16.5</v>
      </c>
      <c r="H6459" s="5">
        <v>-2500.0</v>
      </c>
      <c r="I6459" s="12">
        <f>if(H6459&lt;0,-H6459/(-H6459+100),100/(H6459+100))/(if(H6459&lt;0,-H6459/(-H6459+100),100/(H6459+100))+if(H6458&lt;0,-H6458/(-H6458+100),100/(H6458+100)))</f>
        <v>0.9202453988</v>
      </c>
      <c r="J6459" s="5">
        <v>82.0</v>
      </c>
      <c r="K6459" s="23">
        <f>IF(C6459&lt;&gt;"",IF(C6459+G6459&gt;0,C6459+G6459,""),IF(G6459-C6458&gt;0,G6459-C6458,""))</f>
        <v>0.5</v>
      </c>
      <c r="L6459" s="15">
        <f>if(K6459&lt;&gt;"",if(J6458-J6459&lt;G6459,1,if(G6459=J6458-J6459,"Push",0)),"")</f>
        <v>1</v>
      </c>
      <c r="M6459" s="93" t="str">
        <f t="shared" ref="M6459:V6459" si="882">IF($C6459&lt;&gt;"",IF($C6459+$G6459+M$5435&gt;0,$C6459+$G6459+M$5435,""),IF($G6459-$C6458+M$5435&gt;0,$G6459-$C6458+M$5435,""))</f>
        <v/>
      </c>
      <c r="N6459" s="93">
        <f t="shared" si="882"/>
        <v>5.4</v>
      </c>
      <c r="O6459" s="93" t="str">
        <f t="shared" si="882"/>
        <v/>
      </c>
      <c r="P6459" s="93">
        <f t="shared" si="882"/>
        <v>4.8</v>
      </c>
      <c r="Q6459" s="93">
        <f t="shared" si="882"/>
        <v>4.7</v>
      </c>
      <c r="R6459" s="93" t="str">
        <f t="shared" si="882"/>
        <v/>
      </c>
      <c r="S6459" s="93" t="str">
        <f t="shared" si="882"/>
        <v/>
      </c>
      <c r="T6459" s="93">
        <f t="shared" si="882"/>
        <v>1.1</v>
      </c>
      <c r="U6459" s="93">
        <f t="shared" si="882"/>
        <v>0.4</v>
      </c>
      <c r="V6459" s="93" t="str">
        <f t="shared" si="882"/>
        <v/>
      </c>
      <c r="W6459" s="93" t="str">
        <f>if(or(B6459="CBU",B6459="CHIC",B6459="DXST",B6459="GCU",B6459="NMSU",B6459="PORT",B6459="SEA",B6459="TAR",B6459="UTRGV",B6459="UVU"),K6459,if(or(B6459="CAM",B6459="CHSO",B6459="GWEB",B6459="HAMP",B6459="HP",B6459="LONG",B6459="PRES",B6459="RAD",B6459="SCUP",B6459="UNCA",B6459="WIN",B6459="BELL",B6459="FGCU",B6459="JAX",B6459="KENN",B6459="LIB",B6459="LIP",B6459="STET",B6459="UNA",B6459="UNF",B6459="APP",B6459="ARST",B6459="CCAR",B6459="GAST",B6459="GASO",B6459="TROY",B6459="TXST",B6459="UALR",B6459="ULL",B6459="ULM",B6459="USA",B6459="UTA"),K6458,""))</f>
        <v/>
      </c>
    </row>
    <row r="6460" hidden="1">
      <c r="A6460" s="76">
        <v>44244.0</v>
      </c>
      <c r="B6460" s="102" t="s">
        <v>250</v>
      </c>
      <c r="C6460" s="11">
        <v>7.3</v>
      </c>
      <c r="D6460" s="103">
        <v>0.747</v>
      </c>
      <c r="E6460" s="10">
        <v>57.3</v>
      </c>
      <c r="F6460" s="11"/>
      <c r="G6460" s="4">
        <v>-4.5</v>
      </c>
      <c r="H6460" s="5">
        <v>-205.0</v>
      </c>
      <c r="I6460" s="12">
        <f>if(H6460&lt;0,-H6460/(-H6460+100),100/(H6460+100))/(if(H6460&lt;0,-H6460/(-H6460+100),100/(H6460+100))+if(H6461&lt;0,-H6461/(-H6461+100),100/(H6461+100)))</f>
        <v>0.6404361922</v>
      </c>
      <c r="J6460" s="5">
        <v>77.0</v>
      </c>
      <c r="K6460" s="14">
        <f>IF(C6460&lt;&gt;"",IF(C6460+G6460&gt;0,C6460+G6460,""),IF(G6460-C6461&gt;0,G6460-C6461,""))</f>
        <v>2.8</v>
      </c>
      <c r="L6460" s="15">
        <f>if(K6460&lt;&gt;"",if(J6461-J6460&lt;G6460,1,if(G6460=J6461-J6460,"Push",0)),"")</f>
        <v>0</v>
      </c>
      <c r="M6460" s="93">
        <f t="shared" ref="M6460:V6460" si="883">IF($C6460&lt;&gt;"",IF($C6460+$G6460-M$5435&gt;0,$C6460+$G6460-M$5435,""),IF($G6460-$C6461-M$5435&gt;0,$G6460-$C6461-M$5435,""))</f>
        <v>6.3</v>
      </c>
      <c r="N6460" s="93" t="str">
        <f t="shared" si="883"/>
        <v/>
      </c>
      <c r="O6460" s="93">
        <f t="shared" si="883"/>
        <v>7.2</v>
      </c>
      <c r="P6460" s="93" t="str">
        <f t="shared" si="883"/>
        <v/>
      </c>
      <c r="Q6460" s="93" t="str">
        <f t="shared" si="883"/>
        <v/>
      </c>
      <c r="R6460" s="93">
        <f t="shared" si="883"/>
        <v>3.3</v>
      </c>
      <c r="S6460" s="93">
        <f t="shared" si="883"/>
        <v>3.7</v>
      </c>
      <c r="T6460" s="93">
        <f t="shared" si="883"/>
        <v>2.2</v>
      </c>
      <c r="U6460" s="93">
        <f t="shared" si="883"/>
        <v>2.9</v>
      </c>
      <c r="V6460" s="93">
        <f t="shared" si="883"/>
        <v>5.4</v>
      </c>
      <c r="W6460" s="93" t="str">
        <f>if(or(B6460="CBU",B6460="CHIC",B6460="DXST",B6460="GCU",B6460="NMSU",B6460="PORT",B6460="SEA",B6460="TAR",B6460="UTRGV",B6460="UVU"),K6460,if(or(B6460="CAM",B6460="CHSO",B6460="GWEB",B6460="HAMP",B6460="HP",B6460="LONG",B6460="PRES",B6460="RAD",B6460="SCUP",B6460="UNCA",B6460="WIN",B6460="BELL",B6460="FGCU",B6460="JAX",B6460="KENN",B6460="LIB",B6460="LIP",B6460="STET",B6460="UNA",B6460="UNF",B6460="APP",B6460="ARST",B6460="CCAR",B6460="GAST",B6460="GASO",B6460="TROY",B6460="TXST",B6460="UALR",B6460="ULL",B6460="ULM",B6460="USA",B6460="UTA"),K6461,""))</f>
        <v/>
      </c>
    </row>
    <row r="6461" hidden="1">
      <c r="B6461" s="97" t="s">
        <v>214</v>
      </c>
      <c r="C6461" s="22"/>
      <c r="D6461" s="22"/>
      <c r="F6461" s="22"/>
      <c r="G6461" s="4">
        <v>4.5</v>
      </c>
      <c r="H6461" s="5">
        <v>165.0</v>
      </c>
      <c r="I6461" s="12">
        <f>if(H6461&lt;0,-H6461/(-H6461+100),100/(H6461+100))/(if(H6461&lt;0,-H6461/(-H6461+100),100/(H6461+100))+if(H6460&lt;0,-H6460/(-H6460+100),100/(H6460+100)))</f>
        <v>0.3595638078</v>
      </c>
      <c r="J6461" s="5">
        <v>88.0</v>
      </c>
      <c r="K6461" s="23" t="str">
        <f>IF(C6461&lt;&gt;"",IF(C6461+G6461&gt;0,C6461+G6461,""),IF(G6461-C6460&gt;0,G6461-C6460,""))</f>
        <v/>
      </c>
      <c r="L6461" s="15" t="str">
        <f>if(K6461&lt;&gt;"",if(J6460-J6461&lt;G6461,1,if(G6461=J6460-J6461,"Push",0)),"")</f>
        <v/>
      </c>
      <c r="M6461" s="93" t="str">
        <f t="shared" ref="M6461:V6461" si="884">IF($C6461&lt;&gt;"",IF($C6461+$G6461+M$5435&gt;0,$C6461+$G6461+M$5435,""),IF($G6461-$C6460+M$5435&gt;0,$G6461-$C6460+M$5435,""))</f>
        <v/>
      </c>
      <c r="N6461" s="93">
        <f t="shared" si="884"/>
        <v>2.1</v>
      </c>
      <c r="O6461" s="93" t="str">
        <f t="shared" si="884"/>
        <v/>
      </c>
      <c r="P6461" s="93">
        <f t="shared" si="884"/>
        <v>1.5</v>
      </c>
      <c r="Q6461" s="93">
        <f t="shared" si="884"/>
        <v>1.4</v>
      </c>
      <c r="R6461" s="93" t="str">
        <f t="shared" si="884"/>
        <v/>
      </c>
      <c r="S6461" s="93" t="str">
        <f t="shared" si="884"/>
        <v/>
      </c>
      <c r="T6461" s="93" t="str">
        <f t="shared" si="884"/>
        <v/>
      </c>
      <c r="U6461" s="93" t="str">
        <f t="shared" si="884"/>
        <v/>
      </c>
      <c r="V6461" s="93" t="str">
        <f t="shared" si="884"/>
        <v/>
      </c>
      <c r="W6461" s="93" t="str">
        <f>if(or(B6461="CBU",B6461="CHIC",B6461="DXST",B6461="GCU",B6461="NMSU",B6461="PORT",B6461="SEA",B6461="TAR",B6461="UTRGV",B6461="UVU"),K6461,if(or(B6461="CAM",B6461="CHSO",B6461="GWEB",B6461="HAMP",B6461="HP",B6461="LONG",B6461="PRES",B6461="RAD",B6461="SCUP",B6461="UNCA",B6461="WIN",B6461="BELL",B6461="FGCU",B6461="JAX",B6461="KENN",B6461="LIB",B6461="LIP",B6461="STET",B6461="UNA",B6461="UNF",B6461="APP",B6461="ARST",B6461="CCAR",B6461="GAST",B6461="GASO",B6461="TROY",B6461="TXST",B6461="UALR",B6461="ULL",B6461="ULM",B6461="USA",B6461="UTA"),K6460,""))</f>
        <v/>
      </c>
    </row>
    <row r="6462" hidden="1">
      <c r="A6462" s="76">
        <v>44244.0</v>
      </c>
      <c r="B6462" s="102" t="s">
        <v>129</v>
      </c>
      <c r="C6462" s="11"/>
      <c r="D6462" s="11"/>
      <c r="E6462" s="10">
        <v>47.2</v>
      </c>
      <c r="F6462" s="11"/>
      <c r="G6462" s="4">
        <v>7.5</v>
      </c>
      <c r="H6462" s="5">
        <v>275.0</v>
      </c>
      <c r="I6462" s="12">
        <f>if(H6462&lt;0,-H6462/(-H6462+100),100/(H6462+100))/(if(H6462&lt;0,-H6462/(-H6462+100),100/(H6462+100))+if(H6463&lt;0,-H6463/(-H6463+100),100/(H6463+100)))</f>
        <v>0.2541436464</v>
      </c>
      <c r="J6462" s="5">
        <v>81.0</v>
      </c>
      <c r="K6462" s="14">
        <f>IF(C6462&lt;&gt;"",IF(C6462+G6462&gt;0,C6462+G6462,""),IF(G6462-C6463&gt;0,G6462-C6463,""))</f>
        <v>0.7</v>
      </c>
      <c r="L6462" s="15">
        <f>if(K6462&lt;&gt;"",if(J6463-J6462&lt;G6462,1,if(G6462=J6463-J6462,"Push",0)),"")</f>
        <v>0</v>
      </c>
      <c r="M6462" s="93">
        <f t="shared" ref="M6462:V6462" si="885">IF($C6462&lt;&gt;"",IF($C6462+$G6462-M$5435&gt;0,$C6462+$G6462-M$5435,""),IF($G6462-$C6463-M$5435&gt;0,$G6462-$C6463-M$5435,""))</f>
        <v>4.2</v>
      </c>
      <c r="N6462" s="93" t="str">
        <f t="shared" si="885"/>
        <v/>
      </c>
      <c r="O6462" s="93">
        <f t="shared" si="885"/>
        <v>5.1</v>
      </c>
      <c r="P6462" s="93" t="str">
        <f t="shared" si="885"/>
        <v/>
      </c>
      <c r="Q6462" s="93" t="str">
        <f t="shared" si="885"/>
        <v/>
      </c>
      <c r="R6462" s="93">
        <f t="shared" si="885"/>
        <v>1.2</v>
      </c>
      <c r="S6462" s="93">
        <f t="shared" si="885"/>
        <v>1.6</v>
      </c>
      <c r="T6462" s="93">
        <f t="shared" si="885"/>
        <v>0.1</v>
      </c>
      <c r="U6462" s="93">
        <f t="shared" si="885"/>
        <v>0.8</v>
      </c>
      <c r="V6462" s="93">
        <f t="shared" si="885"/>
        <v>3.3</v>
      </c>
      <c r="W6462" s="93" t="str">
        <f>if(or(B6462="CBU",B6462="CHIC",B6462="DXST",B6462="GCU",B6462="NMSU",B6462="PORT",B6462="SEA",B6462="TAR",B6462="UTRGV",B6462="UVU"),K6462,if(or(B6462="CAM",B6462="CHSO",B6462="GWEB",B6462="HAMP",B6462="HP",B6462="LONG",B6462="PRES",B6462="RAD",B6462="SCUP",B6462="UNCA",B6462="WIN",B6462="BELL",B6462="FGCU",B6462="JAX",B6462="KENN",B6462="LIB",B6462="LIP",B6462="STET",B6462="UNA",B6462="UNF",B6462="APP",B6462="ARST",B6462="CCAR",B6462="GAST",B6462="GASO",B6462="TROY",B6462="TXST",B6462="UALR",B6462="ULL",B6462="ULM",B6462="USA",B6462="UTA"),K6463,""))</f>
        <v/>
      </c>
    </row>
    <row r="6463" hidden="1">
      <c r="B6463" s="97" t="s">
        <v>188</v>
      </c>
      <c r="C6463" s="22">
        <v>6.8</v>
      </c>
      <c r="D6463" s="101">
        <v>0.74</v>
      </c>
      <c r="F6463" s="22"/>
      <c r="G6463" s="4">
        <v>-7.5</v>
      </c>
      <c r="H6463" s="5">
        <v>-360.0</v>
      </c>
      <c r="I6463" s="12">
        <f>if(H6463&lt;0,-H6463/(-H6463+100),100/(H6463+100))/(if(H6463&lt;0,-H6463/(-H6463+100),100/(H6463+100))+if(H6462&lt;0,-H6462/(-H6462+100),100/(H6462+100)))</f>
        <v>0.7458563536</v>
      </c>
      <c r="J6463" s="5">
        <v>89.0</v>
      </c>
      <c r="K6463" s="23" t="str">
        <f>IF(C6463&lt;&gt;"",IF(C6463+G6463&gt;0,C6463+G6463,""),IF(G6463-C6462&gt;0,G6463-C6462,""))</f>
        <v/>
      </c>
      <c r="L6463" s="15" t="str">
        <f>if(K6463&lt;&gt;"",if(J6462-J6463&lt;G6463,1,if(G6463=J6462-J6463,"Push",0)),"")</f>
        <v/>
      </c>
      <c r="M6463" s="93" t="str">
        <f t="shared" ref="M6463:V6463" si="886">IF($C6463&lt;&gt;"",IF($C6463+$G6463+M$5435&gt;0,$C6463+$G6463+M$5435,""),IF($G6463-$C6462+M$5435&gt;0,$G6463-$C6462+M$5435,""))</f>
        <v/>
      </c>
      <c r="N6463" s="93">
        <f t="shared" si="886"/>
        <v>4.2</v>
      </c>
      <c r="O6463" s="93" t="str">
        <f t="shared" si="886"/>
        <v/>
      </c>
      <c r="P6463" s="93">
        <f t="shared" si="886"/>
        <v>3.6</v>
      </c>
      <c r="Q6463" s="93">
        <f t="shared" si="886"/>
        <v>3.5</v>
      </c>
      <c r="R6463" s="93" t="str">
        <f t="shared" si="886"/>
        <v/>
      </c>
      <c r="S6463" s="93" t="str">
        <f t="shared" si="886"/>
        <v/>
      </c>
      <c r="T6463" s="93" t="str">
        <f t="shared" si="886"/>
        <v/>
      </c>
      <c r="U6463" s="93" t="str">
        <f t="shared" si="886"/>
        <v/>
      </c>
      <c r="V6463" s="93" t="str">
        <f t="shared" si="886"/>
        <v/>
      </c>
      <c r="W6463" s="93" t="str">
        <f>if(or(B6463="CBU",B6463="CHIC",B6463="DXST",B6463="GCU",B6463="NMSU",B6463="PORT",B6463="SEA",B6463="TAR",B6463="UTRGV",B6463="UVU"),K6463,if(or(B6463="CAM",B6463="CHSO",B6463="GWEB",B6463="HAMP",B6463="HP",B6463="LONG",B6463="PRES",B6463="RAD",B6463="SCUP",B6463="UNCA",B6463="WIN",B6463="BELL",B6463="FGCU",B6463="JAX",B6463="KENN",B6463="LIB",B6463="LIP",B6463="STET",B6463="UNA",B6463="UNF",B6463="APP",B6463="ARST",B6463="CCAR",B6463="GAST",B6463="GASO",B6463="TROY",B6463="TXST",B6463="UALR",B6463="ULL",B6463="ULM",B6463="USA",B6463="UTA"),K6462,""))</f>
        <v/>
      </c>
    </row>
    <row r="6464" hidden="1">
      <c r="A6464" s="76">
        <v>44244.0</v>
      </c>
      <c r="B6464" s="102" t="s">
        <v>306</v>
      </c>
      <c r="C6464" s="11"/>
      <c r="D6464" s="11"/>
      <c r="E6464" s="10">
        <v>47.0</v>
      </c>
      <c r="F6464" s="11"/>
      <c r="G6464" s="4">
        <v>15.5</v>
      </c>
      <c r="H6464" s="5">
        <v>950.0</v>
      </c>
      <c r="I6464" s="12">
        <f>if(H6464&lt;0,-H6464/(-H6464+100),100/(H6464+100))/(if(H6464&lt;0,-H6464/(-H6464+100),100/(H6464+100))+if(H6465&lt;0,-H6465/(-H6465+100),100/(H6465+100)))</f>
        <v>0.09090909091</v>
      </c>
      <c r="J6464" s="5">
        <v>64.0</v>
      </c>
      <c r="K6464" s="14">
        <f>IF(C6464&lt;&gt;"",IF(C6464+G6464&gt;0,C6464+G6464,""),IF(G6464-C6465&gt;0,G6464-C6465,""))</f>
        <v>0.2</v>
      </c>
      <c r="L6464" s="15">
        <f>if(K6464&lt;&gt;"",if(J6465-J6464&lt;G6464,1,if(G6464=J6465-J6464,"Push",0)),"")</f>
        <v>1</v>
      </c>
      <c r="M6464" s="93">
        <f t="shared" ref="M6464:V6464" si="887">IF($C6464&lt;&gt;"",IF($C6464+$G6464-M$5435&gt;0,$C6464+$G6464-M$5435,""),IF($G6464-$C6465-M$5435&gt;0,$G6464-$C6465-M$5435,""))</f>
        <v>3.7</v>
      </c>
      <c r="N6464" s="93" t="str">
        <f t="shared" si="887"/>
        <v/>
      </c>
      <c r="O6464" s="93">
        <f t="shared" si="887"/>
        <v>4.6</v>
      </c>
      <c r="P6464" s="93" t="str">
        <f t="shared" si="887"/>
        <v/>
      </c>
      <c r="Q6464" s="93" t="str">
        <f t="shared" si="887"/>
        <v/>
      </c>
      <c r="R6464" s="93">
        <f t="shared" si="887"/>
        <v>0.7</v>
      </c>
      <c r="S6464" s="93">
        <f t="shared" si="887"/>
        <v>1.1</v>
      </c>
      <c r="T6464" s="93" t="str">
        <f t="shared" si="887"/>
        <v/>
      </c>
      <c r="U6464" s="93">
        <f t="shared" si="887"/>
        <v>0.3</v>
      </c>
      <c r="V6464" s="93">
        <f t="shared" si="887"/>
        <v>2.8</v>
      </c>
      <c r="W6464" s="93" t="str">
        <f>if(or(B6464="CBU",B6464="CHIC",B6464="DXST",B6464="GCU",B6464="NMSU",B6464="PORT",B6464="SEA",B6464="TAR",B6464="UTRGV",B6464="UVU"),K6464,if(or(B6464="CAM",B6464="CHSO",B6464="GWEB",B6464="HAMP",B6464="HP",B6464="LONG",B6464="PRES",B6464="RAD",B6464="SCUP",B6464="UNCA",B6464="WIN",B6464="BELL",B6464="FGCU",B6464="JAX",B6464="KENN",B6464="LIB",B6464="LIP",B6464="STET",B6464="UNA",B6464="UNF",B6464="APP",B6464="ARST",B6464="CCAR",B6464="GAST",B6464="GASO",B6464="TROY",B6464="TXST",B6464="UALR",B6464="ULL",B6464="ULM",B6464="USA",B6464="UTA"),K6465,""))</f>
        <v/>
      </c>
    </row>
    <row r="6465" hidden="1">
      <c r="B6465" s="97" t="s">
        <v>174</v>
      </c>
      <c r="C6465" s="22">
        <v>15.3</v>
      </c>
      <c r="D6465" s="101">
        <v>0.898</v>
      </c>
      <c r="F6465" s="22"/>
      <c r="G6465" s="4">
        <v>-15.5</v>
      </c>
      <c r="H6465" s="5">
        <v>-2000.0</v>
      </c>
      <c r="I6465" s="12">
        <f>if(H6465&lt;0,-H6465/(-H6465+100),100/(H6465+100))/(if(H6465&lt;0,-H6465/(-H6465+100),100/(H6465+100))+if(H6464&lt;0,-H6464/(-H6464+100),100/(H6464+100)))</f>
        <v>0.9090909091</v>
      </c>
      <c r="J6465" s="5">
        <v>78.0</v>
      </c>
      <c r="K6465" s="23" t="str">
        <f>IF(C6465&lt;&gt;"",IF(C6465+G6465&gt;0,C6465+G6465,""),IF(G6465-C6464&gt;0,G6465-C6464,""))</f>
        <v/>
      </c>
      <c r="L6465" s="15" t="str">
        <f>if(K6465&lt;&gt;"",if(J6464-J6465&lt;G6465,1,if(G6465=J6464-J6465,"Push",0)),"")</f>
        <v/>
      </c>
      <c r="M6465" s="93" t="str">
        <f t="shared" ref="M6465:V6465" si="888">IF($C6465&lt;&gt;"",IF($C6465+$G6465+M$5435&gt;0,$C6465+$G6465+M$5435,""),IF($G6465-$C6464+M$5435&gt;0,$G6465-$C6464+M$5435,""))</f>
        <v/>
      </c>
      <c r="N6465" s="93">
        <f t="shared" si="888"/>
        <v>4.7</v>
      </c>
      <c r="O6465" s="93" t="str">
        <f t="shared" si="888"/>
        <v/>
      </c>
      <c r="P6465" s="93">
        <f t="shared" si="888"/>
        <v>4.1</v>
      </c>
      <c r="Q6465" s="93">
        <f t="shared" si="888"/>
        <v>4</v>
      </c>
      <c r="R6465" s="93" t="str">
        <f t="shared" si="888"/>
        <v/>
      </c>
      <c r="S6465" s="93" t="str">
        <f t="shared" si="888"/>
        <v/>
      </c>
      <c r="T6465" s="93">
        <f t="shared" si="888"/>
        <v>0.4</v>
      </c>
      <c r="U6465" s="93" t="str">
        <f t="shared" si="888"/>
        <v/>
      </c>
      <c r="V6465" s="93" t="str">
        <f t="shared" si="888"/>
        <v/>
      </c>
      <c r="W6465" s="93" t="str">
        <f>if(or(B6465="CBU",B6465="CHIC",B6465="DXST",B6465="GCU",B6465="NMSU",B6465="PORT",B6465="SEA",B6465="TAR",B6465="UTRGV",B6465="UVU"),K6465,if(or(B6465="CAM",B6465="CHSO",B6465="GWEB",B6465="HAMP",B6465="HP",B6465="LONG",B6465="PRES",B6465="RAD",B6465="SCUP",B6465="UNCA",B6465="WIN",B6465="BELL",B6465="FGCU",B6465="JAX",B6465="KENN",B6465="LIB",B6465="LIP",B6465="STET",B6465="UNA",B6465="UNF",B6465="APP",B6465="ARST",B6465="CCAR",B6465="GAST",B6465="GASO",B6465="TROY",B6465="TXST",B6465="UALR",B6465="ULL",B6465="ULM",B6465="USA",B6465="UTA"),K6464,""))</f>
        <v/>
      </c>
    </row>
    <row r="6466" hidden="1">
      <c r="A6466" s="76">
        <v>44244.0</v>
      </c>
      <c r="B6466" s="102" t="s">
        <v>228</v>
      </c>
      <c r="C6466" s="11"/>
      <c r="D6466" s="11"/>
      <c r="E6466" s="10">
        <v>51.5</v>
      </c>
      <c r="F6466" s="11"/>
      <c r="G6466" s="4">
        <v>9.5</v>
      </c>
      <c r="H6466" s="5">
        <v>380.0</v>
      </c>
      <c r="I6466" s="12">
        <f>if(H6466&lt;0,-H6466/(-H6466+100),100/(H6466+100))/(if(H6466&lt;0,-H6466/(-H6466+100),100/(H6466+100))+if(H6467&lt;0,-H6467/(-H6467+100),100/(H6467+100)))</f>
        <v>0.2</v>
      </c>
      <c r="J6466" s="5">
        <v>67.0</v>
      </c>
      <c r="K6466" s="14">
        <f>IF(C6466&lt;&gt;"",IF(C6466+G6466&gt;0,C6466+G6466,""),IF(G6466-C6467&gt;0,G6466-C6467,""))</f>
        <v>1</v>
      </c>
      <c r="L6466" s="15">
        <f>if(K6466&lt;&gt;"",if(J6467-J6466&lt;G6466,1,if(G6466=J6467-J6466,"Push",0)),"")</f>
        <v>0</v>
      </c>
      <c r="M6466" s="93">
        <f t="shared" ref="M6466:V6466" si="889">IF($C6466&lt;&gt;"",IF($C6466+$G6466-M$5435&gt;0,$C6466+$G6466-M$5435,""),IF($G6466-$C6467-M$5435&gt;0,$G6466-$C6467-M$5435,""))</f>
        <v>4.5</v>
      </c>
      <c r="N6466" s="93" t="str">
        <f t="shared" si="889"/>
        <v/>
      </c>
      <c r="O6466" s="93">
        <f t="shared" si="889"/>
        <v>5.4</v>
      </c>
      <c r="P6466" s="93" t="str">
        <f t="shared" si="889"/>
        <v/>
      </c>
      <c r="Q6466" s="93" t="str">
        <f t="shared" si="889"/>
        <v/>
      </c>
      <c r="R6466" s="93">
        <f t="shared" si="889"/>
        <v>1.5</v>
      </c>
      <c r="S6466" s="93">
        <f t="shared" si="889"/>
        <v>1.9</v>
      </c>
      <c r="T6466" s="93">
        <f t="shared" si="889"/>
        <v>0.4</v>
      </c>
      <c r="U6466" s="93">
        <f t="shared" si="889"/>
        <v>1.1</v>
      </c>
      <c r="V6466" s="93">
        <f t="shared" si="889"/>
        <v>3.6</v>
      </c>
      <c r="W6466" s="93" t="str">
        <f>if(or(B6466="CBU",B6466="CHIC",B6466="DXST",B6466="GCU",B6466="NMSU",B6466="PORT",B6466="SEA",B6466="TAR",B6466="UTRGV",B6466="UVU"),K6466,if(or(B6466="CAM",B6466="CHSO",B6466="GWEB",B6466="HAMP",B6466="HP",B6466="LONG",B6466="PRES",B6466="RAD",B6466="SCUP",B6466="UNCA",B6466="WIN",B6466="BELL",B6466="FGCU",B6466="JAX",B6466="KENN",B6466="LIB",B6466="LIP",B6466="STET",B6466="UNA",B6466="UNF",B6466="APP",B6466="ARST",B6466="CCAR",B6466="GAST",B6466="GASO",B6466="TROY",B6466="TXST",B6466="UALR",B6466="ULL",B6466="ULM",B6466="USA",B6466="UTA"),K6467,""))</f>
        <v/>
      </c>
    </row>
    <row r="6467" hidden="1">
      <c r="B6467" s="97" t="s">
        <v>192</v>
      </c>
      <c r="C6467" s="22">
        <v>8.5</v>
      </c>
      <c r="D6467" s="101">
        <v>0.778</v>
      </c>
      <c r="F6467" s="22"/>
      <c r="G6467" s="4">
        <v>-9.5</v>
      </c>
      <c r="H6467" s="5">
        <v>-500.0</v>
      </c>
      <c r="I6467" s="12">
        <f>if(H6467&lt;0,-H6467/(-H6467+100),100/(H6467+100))/(if(H6467&lt;0,-H6467/(-H6467+100),100/(H6467+100))+if(H6466&lt;0,-H6466/(-H6466+100),100/(H6466+100)))</f>
        <v>0.8</v>
      </c>
      <c r="J6467" s="5">
        <v>81.0</v>
      </c>
      <c r="K6467" s="23" t="str">
        <f>IF(C6467&lt;&gt;"",IF(C6467+G6467&gt;0,C6467+G6467,""),IF(G6467-C6466&gt;0,G6467-C6466,""))</f>
        <v/>
      </c>
      <c r="L6467" s="15" t="str">
        <f>if(K6467&lt;&gt;"",if(J6466-J6467&lt;G6467,1,if(G6467=J6466-J6467,"Push",0)),"")</f>
        <v/>
      </c>
      <c r="M6467" s="93" t="str">
        <f t="shared" ref="M6467:V6467" si="890">IF($C6467&lt;&gt;"",IF($C6467+$G6467+M$5435&gt;0,$C6467+$G6467+M$5435,""),IF($G6467-$C6466+M$5435&gt;0,$G6467-$C6466+M$5435,""))</f>
        <v/>
      </c>
      <c r="N6467" s="93">
        <f t="shared" si="890"/>
        <v>3.9</v>
      </c>
      <c r="O6467" s="93" t="str">
        <f t="shared" si="890"/>
        <v/>
      </c>
      <c r="P6467" s="93">
        <f t="shared" si="890"/>
        <v>3.3</v>
      </c>
      <c r="Q6467" s="93">
        <f t="shared" si="890"/>
        <v>3.2</v>
      </c>
      <c r="R6467" s="93" t="str">
        <f t="shared" si="890"/>
        <v/>
      </c>
      <c r="S6467" s="93" t="str">
        <f t="shared" si="890"/>
        <v/>
      </c>
      <c r="T6467" s="93" t="str">
        <f t="shared" si="890"/>
        <v/>
      </c>
      <c r="U6467" s="93" t="str">
        <f t="shared" si="890"/>
        <v/>
      </c>
      <c r="V6467" s="93" t="str">
        <f t="shared" si="890"/>
        <v/>
      </c>
      <c r="W6467" s="93" t="str">
        <f>if(or(B6467="CBU",B6467="CHIC",B6467="DXST",B6467="GCU",B6467="NMSU",B6467="PORT",B6467="SEA",B6467="TAR",B6467="UTRGV",B6467="UVU"),K6467,if(or(B6467="CAM",B6467="CHSO",B6467="GWEB",B6467="HAMP",B6467="HP",B6467="LONG",B6467="PRES",B6467="RAD",B6467="SCUP",B6467="UNCA",B6467="WIN",B6467="BELL",B6467="FGCU",B6467="JAX",B6467="KENN",B6467="LIB",B6467="LIP",B6467="STET",B6467="UNA",B6467="UNF",B6467="APP",B6467="ARST",B6467="CCAR",B6467="GAST",B6467="GASO",B6467="TROY",B6467="TXST",B6467="UALR",B6467="ULL",B6467="ULM",B6467="USA",B6467="UTA"),K6466,""))</f>
        <v/>
      </c>
    </row>
    <row r="6468" hidden="1">
      <c r="A6468" s="76">
        <v>44244.0</v>
      </c>
      <c r="B6468" s="102" t="s">
        <v>383</v>
      </c>
      <c r="C6468" s="11"/>
      <c r="D6468" s="11"/>
      <c r="E6468" s="10">
        <v>43.5</v>
      </c>
      <c r="F6468" s="11"/>
      <c r="G6468" s="4">
        <v>4.0</v>
      </c>
      <c r="H6468" s="5">
        <v>150.0</v>
      </c>
      <c r="I6468" s="12">
        <f>if(H6468&lt;0,-H6468/(-H6468+100),100/(H6468+100))/(if(H6468&lt;0,-H6468/(-H6468+100),100/(H6468+100))+if(H6469&lt;0,-H6469/(-H6469+100),100/(H6469+100)))</f>
        <v>0.3808255659</v>
      </c>
      <c r="J6468" s="5">
        <v>90.0</v>
      </c>
      <c r="K6468" s="14" t="str">
        <f>IF(C6468&lt;&gt;"",IF(C6468+G6468&gt;0,C6468+G6468,""),IF(G6468-C6469&gt;0,G6468-C6469,""))</f>
        <v/>
      </c>
      <c r="L6468" s="15" t="str">
        <f>if(K6468&lt;&gt;"",if(J6469-J6468&lt;G6468,1,if(G6468=J6469-J6468,"Push",0)),"")</f>
        <v/>
      </c>
      <c r="M6468" s="93">
        <f t="shared" ref="M6468:V6468" si="891">IF($C6468&lt;&gt;"",IF($C6468+$G6468-M$5435&gt;0,$C6468+$G6468-M$5435,""),IF($G6468-$C6469-M$5435&gt;0,$G6468-$C6469-M$5435,""))</f>
        <v>3.5</v>
      </c>
      <c r="N6468" s="93" t="str">
        <f t="shared" si="891"/>
        <v/>
      </c>
      <c r="O6468" s="93">
        <f t="shared" si="891"/>
        <v>4.4</v>
      </c>
      <c r="P6468" s="93" t="str">
        <f t="shared" si="891"/>
        <v/>
      </c>
      <c r="Q6468" s="93" t="str">
        <f t="shared" si="891"/>
        <v/>
      </c>
      <c r="R6468" s="93">
        <f t="shared" si="891"/>
        <v>0.5</v>
      </c>
      <c r="S6468" s="93">
        <f t="shared" si="891"/>
        <v>0.9</v>
      </c>
      <c r="T6468" s="93" t="str">
        <f t="shared" si="891"/>
        <v/>
      </c>
      <c r="U6468" s="93">
        <f t="shared" si="891"/>
        <v>0.1</v>
      </c>
      <c r="V6468" s="93">
        <f t="shared" si="891"/>
        <v>2.6</v>
      </c>
      <c r="W6468" s="93" t="str">
        <f>if(or(B6468="CBU",B6468="CHIC",B6468="DXST",B6468="GCU",B6468="NMSU",B6468="PORT",B6468="SEA",B6468="TAR",B6468="UTRGV",B6468="UVU"),K6468,if(or(B6468="CAM",B6468="CHSO",B6468="GWEB",B6468="HAMP",B6468="HP",B6468="LONG",B6468="PRES",B6468="RAD",B6468="SCUP",B6468="UNCA",B6468="WIN",B6468="BELL",B6468="FGCU",B6468="JAX",B6468="KENN",B6468="LIB",B6468="LIP",B6468="STET",B6468="UNA",B6468="UNF",B6468="APP",B6468="ARST",B6468="CCAR",B6468="GAST",B6468="GASO",B6468="TROY",B6468="TXST",B6468="UALR",B6468="ULL",B6468="ULM",B6468="USA",B6468="UTA"),K6469,""))</f>
        <v/>
      </c>
    </row>
    <row r="6469" hidden="1">
      <c r="B6469" s="97" t="s">
        <v>91</v>
      </c>
      <c r="C6469" s="22">
        <v>4.0</v>
      </c>
      <c r="D6469" s="101">
        <v>0.637</v>
      </c>
      <c r="F6469" s="22"/>
      <c r="G6469" s="4">
        <v>-4.0</v>
      </c>
      <c r="H6469" s="5">
        <v>-186.0</v>
      </c>
      <c r="I6469" s="12">
        <f>if(H6469&lt;0,-H6469/(-H6469+100),100/(H6469+100))/(if(H6469&lt;0,-H6469/(-H6469+100),100/(H6469+100))+if(H6468&lt;0,-H6468/(-H6468+100),100/(H6468+100)))</f>
        <v>0.6191744341</v>
      </c>
      <c r="J6469" s="5">
        <v>87.0</v>
      </c>
      <c r="K6469" s="23" t="str">
        <f>IF(C6469&lt;&gt;"",IF(C6469+G6469&gt;0,C6469+G6469,""),IF(G6469-C6468&gt;0,G6469-C6468,""))</f>
        <v/>
      </c>
      <c r="L6469" s="15" t="str">
        <f>if(K6469&lt;&gt;"",if(J6468-J6469&lt;G6469,1,if(G6469=J6468-J6469,"Push",0)),"")</f>
        <v/>
      </c>
      <c r="M6469" s="93" t="str">
        <f t="shared" ref="M6469:V6469" si="892">IF($C6469&lt;&gt;"",IF($C6469+$G6469+M$5435&gt;0,$C6469+$G6469+M$5435,""),IF($G6469-$C6468+M$5435&gt;0,$G6469-$C6468+M$5435,""))</f>
        <v/>
      </c>
      <c r="N6469" s="93">
        <f t="shared" si="892"/>
        <v>4.9</v>
      </c>
      <c r="O6469" s="93" t="str">
        <f t="shared" si="892"/>
        <v/>
      </c>
      <c r="P6469" s="93">
        <f t="shared" si="892"/>
        <v>4.3</v>
      </c>
      <c r="Q6469" s="93">
        <f t="shared" si="892"/>
        <v>4.2</v>
      </c>
      <c r="R6469" s="93" t="str">
        <f t="shared" si="892"/>
        <v/>
      </c>
      <c r="S6469" s="93" t="str">
        <f t="shared" si="892"/>
        <v/>
      </c>
      <c r="T6469" s="93">
        <f t="shared" si="892"/>
        <v>0.6</v>
      </c>
      <c r="U6469" s="93" t="str">
        <f t="shared" si="892"/>
        <v/>
      </c>
      <c r="V6469" s="93" t="str">
        <f t="shared" si="892"/>
        <v/>
      </c>
      <c r="W6469" s="93" t="str">
        <f>if(or(B6469="CBU",B6469="CHIC",B6469="DXST",B6469="GCU",B6469="NMSU",B6469="PORT",B6469="SEA",B6469="TAR",B6469="UTRGV",B6469="UVU"),K6469,if(or(B6469="CAM",B6469="CHSO",B6469="GWEB",B6469="HAMP",B6469="HP",B6469="LONG",B6469="PRES",B6469="RAD",B6469="SCUP",B6469="UNCA",B6469="WIN",B6469="BELL",B6469="FGCU",B6469="JAX",B6469="KENN",B6469="LIB",B6469="LIP",B6469="STET",B6469="UNA",B6469="UNF",B6469="APP",B6469="ARST",B6469="CCAR",B6469="GAST",B6469="GASO",B6469="TROY",B6469="TXST",B6469="UALR",B6469="ULL",B6469="ULM",B6469="USA",B6469="UTA"),K6468,""))</f>
        <v/>
      </c>
    </row>
    <row r="6470" hidden="1">
      <c r="A6470" s="76">
        <v>44244.0</v>
      </c>
      <c r="B6470" s="102" t="s">
        <v>25</v>
      </c>
      <c r="C6470" s="11"/>
      <c r="D6470" s="11"/>
      <c r="E6470" s="10">
        <v>71.8</v>
      </c>
      <c r="F6470" s="11"/>
      <c r="G6470" s="4">
        <v>9.5</v>
      </c>
      <c r="H6470" s="5">
        <v>400.0</v>
      </c>
      <c r="I6470" s="12">
        <f>if(H6470&lt;0,-H6470/(-H6470+100),100/(H6470+100))/(if(H6470&lt;0,-H6470/(-H6470+100),100/(H6470+100))+if(H6471&lt;0,-H6471/(-H6471+100),100/(H6471+100)))</f>
        <v>0.1920731707</v>
      </c>
      <c r="J6470" s="5">
        <v>71.0</v>
      </c>
      <c r="K6470" s="14" t="str">
        <f>IF(C6470&lt;&gt;"",IF(C6470+G6470&gt;0,C6470+G6470,""),IF(G6470-C6471&gt;0,G6470-C6471,""))</f>
        <v/>
      </c>
      <c r="L6470" s="15" t="str">
        <f>if(K6470&lt;&gt;"",if(J6471-J6470&lt;G6470,1,if(G6470=J6471-J6470,"Push",0)),"")</f>
        <v/>
      </c>
      <c r="M6470" s="93" t="str">
        <f t="shared" ref="M6470:V6470" si="893">IF($C6470&lt;&gt;"",IF($C6470+$G6470-M$5435&gt;0,$C6470+$G6470-M$5435,""),IF($G6470-$C6471-M$5435&gt;0,$G6470-$C6471-M$5435,""))</f>
        <v/>
      </c>
      <c r="N6470" s="93" t="str">
        <f t="shared" si="893"/>
        <v/>
      </c>
      <c r="O6470" s="93">
        <f t="shared" si="893"/>
        <v>0.7</v>
      </c>
      <c r="P6470" s="93" t="str">
        <f t="shared" si="893"/>
        <v/>
      </c>
      <c r="Q6470" s="93" t="str">
        <f t="shared" si="893"/>
        <v/>
      </c>
      <c r="R6470" s="93" t="str">
        <f t="shared" si="893"/>
        <v/>
      </c>
      <c r="S6470" s="93" t="str">
        <f t="shared" si="893"/>
        <v/>
      </c>
      <c r="T6470" s="93" t="str">
        <f t="shared" si="893"/>
        <v/>
      </c>
      <c r="U6470" s="93" t="str">
        <f t="shared" si="893"/>
        <v/>
      </c>
      <c r="V6470" s="93" t="str">
        <f t="shared" si="893"/>
        <v/>
      </c>
      <c r="W6470" s="93" t="str">
        <f>if(or(B6470="CBU",B6470="CHIC",B6470="DXST",B6470="GCU",B6470="NMSU",B6470="PORT",B6470="SEA",B6470="TAR",B6470="UTRGV",B6470="UVU"),K6470,if(or(B6470="CAM",B6470="CHSO",B6470="GWEB",B6470="HAMP",B6470="HP",B6470="LONG",B6470="PRES",B6470="RAD",B6470="SCUP",B6470="UNCA",B6470="WIN",B6470="BELL",B6470="FGCU",B6470="JAX",B6470="KENN",B6470="LIB",B6470="LIP",B6470="STET",B6470="UNA",B6470="UNF",B6470="APP",B6470="ARST",B6470="CCAR",B6470="GAST",B6470="GASO",B6470="TROY",B6470="TXST",B6470="UALR",B6470="ULL",B6470="ULM",B6470="USA",B6470="UTA"),K6471,""))</f>
        <v/>
      </c>
    </row>
    <row r="6471" hidden="1">
      <c r="B6471" s="97" t="s">
        <v>112</v>
      </c>
      <c r="C6471" s="22">
        <v>13.2</v>
      </c>
      <c r="D6471" s="101">
        <v>0.869</v>
      </c>
      <c r="F6471" s="22"/>
      <c r="G6471" s="4">
        <v>-9.5</v>
      </c>
      <c r="H6471" s="5">
        <v>-530.0</v>
      </c>
      <c r="I6471" s="12">
        <f>if(H6471&lt;0,-H6471/(-H6471+100),100/(H6471+100))/(if(H6471&lt;0,-H6471/(-H6471+100),100/(H6471+100))+if(H6470&lt;0,-H6470/(-H6470+100),100/(H6470+100)))</f>
        <v>0.8079268293</v>
      </c>
      <c r="J6471" s="5">
        <v>89.0</v>
      </c>
      <c r="K6471" s="23">
        <f>IF(C6471&lt;&gt;"",IF(C6471+G6471&gt;0,C6471+G6471,""),IF(G6471-C6470&gt;0,G6471-C6470,""))</f>
        <v>3.7</v>
      </c>
      <c r="L6471" s="15">
        <f>if(K6471&lt;&gt;"",if(J6470-J6471&lt;G6471,1,if(G6471=J6470-J6471,"Push",0)),"")</f>
        <v>1</v>
      </c>
      <c r="M6471" s="93">
        <f t="shared" ref="M6471:V6471" si="894">IF($C6471&lt;&gt;"",IF($C6471+$G6471+M$5435&gt;0,$C6471+$G6471+M$5435,""),IF($G6471-$C6470+M$5435&gt;0,$G6471-$C6470+M$5435,""))</f>
        <v>0.2</v>
      </c>
      <c r="N6471" s="93">
        <f t="shared" si="894"/>
        <v>8.6</v>
      </c>
      <c r="O6471" s="93" t="str">
        <f t="shared" si="894"/>
        <v/>
      </c>
      <c r="P6471" s="93">
        <f t="shared" si="894"/>
        <v>8</v>
      </c>
      <c r="Q6471" s="93">
        <f t="shared" si="894"/>
        <v>7.9</v>
      </c>
      <c r="R6471" s="93">
        <f t="shared" si="894"/>
        <v>3.2</v>
      </c>
      <c r="S6471" s="93">
        <f t="shared" si="894"/>
        <v>2.8</v>
      </c>
      <c r="T6471" s="93">
        <f t="shared" si="894"/>
        <v>4.3</v>
      </c>
      <c r="U6471" s="93">
        <f t="shared" si="894"/>
        <v>3.6</v>
      </c>
      <c r="V6471" s="93">
        <f t="shared" si="894"/>
        <v>1.1</v>
      </c>
      <c r="W6471" s="93" t="str">
        <f>if(or(B6471="CBU",B6471="CHIC",B6471="DXST",B6471="GCU",B6471="NMSU",B6471="PORT",B6471="SEA",B6471="TAR",B6471="UTRGV",B6471="UVU"),K6471,if(or(B6471="CAM",B6471="CHSO",B6471="GWEB",B6471="HAMP",B6471="HP",B6471="LONG",B6471="PRES",B6471="RAD",B6471="SCUP",B6471="UNCA",B6471="WIN",B6471="BELL",B6471="FGCU",B6471="JAX",B6471="KENN",B6471="LIB",B6471="LIP",B6471="STET",B6471="UNA",B6471="UNF",B6471="APP",B6471="ARST",B6471="CCAR",B6471="GAST",B6471="GASO",B6471="TROY",B6471="TXST",B6471="UALR",B6471="ULL",B6471="ULM",B6471="USA",B6471="UTA"),K6470,""))</f>
        <v/>
      </c>
    </row>
    <row r="6472" hidden="1">
      <c r="A6472" s="76">
        <v>44244.0</v>
      </c>
      <c r="B6472" s="102" t="s">
        <v>47</v>
      </c>
      <c r="C6472" s="11">
        <v>9.6</v>
      </c>
      <c r="D6472" s="103">
        <v>0.815</v>
      </c>
      <c r="E6472" s="10">
        <v>59.5</v>
      </c>
      <c r="F6472" s="11"/>
      <c r="G6472" s="4">
        <v>-4.5</v>
      </c>
      <c r="H6472" s="5">
        <v>-210.0</v>
      </c>
      <c r="I6472" s="12">
        <f>if(H6472&lt;0,-H6472/(-H6472+100),100/(H6472+100))/(if(H6472&lt;0,-H6472/(-H6472+100),100/(H6472+100))+if(H6473&lt;0,-H6473/(-H6473+100),100/(H6473+100)))</f>
        <v>0.6465222349</v>
      </c>
      <c r="J6472" s="5">
        <v>77.0</v>
      </c>
      <c r="K6472" s="14">
        <f>IF(C6472&lt;&gt;"",IF(C6472+G6472&gt;0,C6472+G6472,""),IF(G6472-C6473&gt;0,G6472-C6473,""))</f>
        <v>5.1</v>
      </c>
      <c r="L6472" s="15">
        <f>if(K6472&lt;&gt;"",if(J6473-J6472&lt;G6472,1,if(G6472=J6473-J6472,"Push",0)),"")</f>
        <v>1</v>
      </c>
      <c r="M6472" s="93">
        <f t="shared" ref="M6472:V6472" si="895">IF($C6472&lt;&gt;"",IF($C6472+$G6472-M$5435&gt;0,$C6472+$G6472-M$5435,""),IF($G6472-$C6473-M$5435&gt;0,$G6472-$C6473-M$5435,""))</f>
        <v>8.6</v>
      </c>
      <c r="N6472" s="93">
        <f t="shared" si="895"/>
        <v>0.2</v>
      </c>
      <c r="O6472" s="93">
        <f t="shared" si="895"/>
        <v>9.5</v>
      </c>
      <c r="P6472" s="93">
        <f t="shared" si="895"/>
        <v>0.8</v>
      </c>
      <c r="Q6472" s="93">
        <f t="shared" si="895"/>
        <v>0.9</v>
      </c>
      <c r="R6472" s="93">
        <f t="shared" si="895"/>
        <v>5.6</v>
      </c>
      <c r="S6472" s="93">
        <f t="shared" si="895"/>
        <v>6</v>
      </c>
      <c r="T6472" s="93">
        <f t="shared" si="895"/>
        <v>4.5</v>
      </c>
      <c r="U6472" s="93">
        <f t="shared" si="895"/>
        <v>5.2</v>
      </c>
      <c r="V6472" s="93">
        <f t="shared" si="895"/>
        <v>7.7</v>
      </c>
      <c r="W6472" s="93" t="str">
        <f>if(or(B6472="CBU",B6472="CHIC",B6472="DXST",B6472="GCU",B6472="NMSU",B6472="PORT",B6472="SEA",B6472="TAR",B6472="UTRGV",B6472="UVU"),K6472,if(or(B6472="CAM",B6472="CHSO",B6472="GWEB",B6472="HAMP",B6472="HP",B6472="LONG",B6472="PRES",B6472="RAD",B6472="SCUP",B6472="UNCA",B6472="WIN",B6472="BELL",B6472="FGCU",B6472="JAX",B6472="KENN",B6472="LIB",B6472="LIP",B6472="STET",B6472="UNA",B6472="UNF",B6472="APP",B6472="ARST",B6472="CCAR",B6472="GAST",B6472="GASO",B6472="TROY",B6472="TXST",B6472="UALR",B6472="ULL",B6472="ULM",B6472="USA",B6472="UTA"),K6473,""))</f>
        <v/>
      </c>
    </row>
    <row r="6473" hidden="1">
      <c r="B6473" s="97" t="s">
        <v>18</v>
      </c>
      <c r="C6473" s="22"/>
      <c r="D6473" s="22"/>
      <c r="F6473" s="22"/>
      <c r="G6473" s="4">
        <v>4.5</v>
      </c>
      <c r="H6473" s="5">
        <v>170.0</v>
      </c>
      <c r="I6473" s="12">
        <f>if(H6473&lt;0,-H6473/(-H6473+100),100/(H6473+100))/(if(H6473&lt;0,-H6473/(-H6473+100),100/(H6473+100))+if(H6472&lt;0,-H6472/(-H6472+100),100/(H6472+100)))</f>
        <v>0.3534777651</v>
      </c>
      <c r="J6473" s="5">
        <v>69.0</v>
      </c>
      <c r="K6473" s="23" t="str">
        <f>IF(C6473&lt;&gt;"",IF(C6473+G6473&gt;0,C6473+G6473,""),IF(G6473-C6472&gt;0,G6473-C6472,""))</f>
        <v/>
      </c>
      <c r="L6473" s="15" t="str">
        <f>if(K6473&lt;&gt;"",if(J6472-J6473&lt;G6473,1,if(G6473=J6472-J6473,"Push",0)),"")</f>
        <v/>
      </c>
      <c r="M6473" s="93" t="str">
        <f t="shared" ref="M6473:V6473" si="896">IF($C6473&lt;&gt;"",IF($C6473+$G6473+M$5435&gt;0,$C6473+$G6473+M$5435,""),IF($G6473-$C6472+M$5435&gt;0,$G6473-$C6472+M$5435,""))</f>
        <v/>
      </c>
      <c r="N6473" s="93" t="str">
        <f t="shared" si="896"/>
        <v/>
      </c>
      <c r="O6473" s="93" t="str">
        <f t="shared" si="896"/>
        <v/>
      </c>
      <c r="P6473" s="93" t="str">
        <f t="shared" si="896"/>
        <v/>
      </c>
      <c r="Q6473" s="93" t="str">
        <f t="shared" si="896"/>
        <v/>
      </c>
      <c r="R6473" s="93" t="str">
        <f t="shared" si="896"/>
        <v/>
      </c>
      <c r="S6473" s="93" t="str">
        <f t="shared" si="896"/>
        <v/>
      </c>
      <c r="T6473" s="93" t="str">
        <f t="shared" si="896"/>
        <v/>
      </c>
      <c r="U6473" s="93" t="str">
        <f t="shared" si="896"/>
        <v/>
      </c>
      <c r="V6473" s="93" t="str">
        <f t="shared" si="896"/>
        <v/>
      </c>
      <c r="W6473" s="93" t="str">
        <f>if(or(B6473="CBU",B6473="CHIC",B6473="DXST",B6473="GCU",B6473="NMSU",B6473="PORT",B6473="SEA",B6473="TAR",B6473="UTRGV",B6473="UVU"),K6473,if(or(B6473="CAM",B6473="CHSO",B6473="GWEB",B6473="HAMP",B6473="HP",B6473="LONG",B6473="PRES",B6473="RAD",B6473="SCUP",B6473="UNCA",B6473="WIN",B6473="BELL",B6473="FGCU",B6473="JAX",B6473="KENN",B6473="LIB",B6473="LIP",B6473="STET",B6473="UNA",B6473="UNF",B6473="APP",B6473="ARST",B6473="CCAR",B6473="GAST",B6473="GASO",B6473="TROY",B6473="TXST",B6473="UALR",B6473="ULL",B6473="ULM",B6473="USA",B6473="UTA"),K6472,""))</f>
        <v/>
      </c>
    </row>
    <row r="6474" hidden="1">
      <c r="A6474" s="76">
        <v>44244.0</v>
      </c>
      <c r="B6474" s="102" t="s">
        <v>229</v>
      </c>
      <c r="C6474" s="11">
        <v>17.0</v>
      </c>
      <c r="D6474" s="103">
        <v>0.939</v>
      </c>
      <c r="E6474" s="10">
        <v>56.6</v>
      </c>
      <c r="F6474" s="11"/>
      <c r="G6474" s="4">
        <v>-13.0</v>
      </c>
      <c r="H6474" s="5">
        <v>-1115.0</v>
      </c>
      <c r="I6474" s="12">
        <f>if(H6474&lt;0,-H6474/(-H6474+100),100/(H6474+100))/(if(H6474&lt;0,-H6474/(-H6474+100),100/(H6474+100))+if(H6475&lt;0,-H6475/(-H6475+100),100/(H6475+100)))</f>
        <v>0.8801184016</v>
      </c>
      <c r="J6474" s="5">
        <v>59.0</v>
      </c>
      <c r="K6474" s="14">
        <f>IF(C6474&lt;&gt;"",IF(C6474+G6474&gt;0,C6474+G6474,""),IF(G6474-C6475&gt;0,G6474-C6475,""))</f>
        <v>4</v>
      </c>
      <c r="L6474" s="15">
        <f>if(K6474&lt;&gt;"",if(J6475-J6474&lt;G6474,1,if(G6474=J6475-J6474,"Push",0)),"")</f>
        <v>1</v>
      </c>
      <c r="M6474" s="93">
        <f t="shared" ref="M6474:V6474" si="897">IF($C6474&lt;&gt;"",IF($C6474+$G6474-M$5435&gt;0,$C6474+$G6474-M$5435,""),IF($G6474-$C6475-M$5435&gt;0,$G6474-$C6475-M$5435,""))</f>
        <v>7.5</v>
      </c>
      <c r="N6474" s="93" t="str">
        <f t="shared" si="897"/>
        <v/>
      </c>
      <c r="O6474" s="93">
        <f t="shared" si="897"/>
        <v>8.4</v>
      </c>
      <c r="P6474" s="93" t="str">
        <f t="shared" si="897"/>
        <v/>
      </c>
      <c r="Q6474" s="93" t="str">
        <f t="shared" si="897"/>
        <v/>
      </c>
      <c r="R6474" s="93">
        <f t="shared" si="897"/>
        <v>4.5</v>
      </c>
      <c r="S6474" s="93">
        <f t="shared" si="897"/>
        <v>4.9</v>
      </c>
      <c r="T6474" s="93">
        <f t="shared" si="897"/>
        <v>3.4</v>
      </c>
      <c r="U6474" s="93">
        <f t="shared" si="897"/>
        <v>4.1</v>
      </c>
      <c r="V6474" s="93">
        <f t="shared" si="897"/>
        <v>6.6</v>
      </c>
      <c r="W6474" s="93" t="str">
        <f>if(or(B6474="CBU",B6474="CHIC",B6474="DXST",B6474="GCU",B6474="NMSU",B6474="PORT",B6474="SEA",B6474="TAR",B6474="UTRGV",B6474="UVU"),K6474,if(or(B6474="CAM",B6474="CHSO",B6474="GWEB",B6474="HAMP",B6474="HP",B6474="LONG",B6474="PRES",B6474="RAD",B6474="SCUP",B6474="UNCA",B6474="WIN",B6474="BELL",B6474="FGCU",B6474="JAX",B6474="KENN",B6474="LIB",B6474="LIP",B6474="STET",B6474="UNA",B6474="UNF",B6474="APP",B6474="ARST",B6474="CCAR",B6474="GAST",B6474="GASO",B6474="TROY",B6474="TXST",B6474="UALR",B6474="ULL",B6474="ULM",B6474="USA",B6474="UTA"),K6475,""))</f>
        <v/>
      </c>
    </row>
    <row r="6475" hidden="1">
      <c r="B6475" s="97" t="s">
        <v>48</v>
      </c>
      <c r="C6475" s="22"/>
      <c r="D6475" s="22"/>
      <c r="F6475" s="22"/>
      <c r="G6475" s="4">
        <v>13.0</v>
      </c>
      <c r="H6475" s="5">
        <v>700.0</v>
      </c>
      <c r="I6475" s="12">
        <f>if(H6475&lt;0,-H6475/(-H6475+100),100/(H6475+100))/(if(H6475&lt;0,-H6475/(-H6475+100),100/(H6475+100))+if(H6474&lt;0,-H6474/(-H6474+100),100/(H6474+100)))</f>
        <v>0.1198815984</v>
      </c>
      <c r="J6475" s="5">
        <v>41.0</v>
      </c>
      <c r="K6475" s="23" t="str">
        <f>IF(C6475&lt;&gt;"",IF(C6475+G6475&gt;0,C6475+G6475,""),IF(G6475-C6474&gt;0,G6475-C6474,""))</f>
        <v/>
      </c>
      <c r="L6475" s="15" t="str">
        <f>if(K6475&lt;&gt;"",if(J6474-J6475&lt;G6475,1,if(G6475=J6474-J6475,"Push",0)),"")</f>
        <v/>
      </c>
      <c r="M6475" s="93" t="str">
        <f t="shared" ref="M6475:V6475" si="898">IF($C6475&lt;&gt;"",IF($C6475+$G6475+M$5435&gt;0,$C6475+$G6475+M$5435,""),IF($G6475-$C6474+M$5435&gt;0,$G6475-$C6474+M$5435,""))</f>
        <v/>
      </c>
      <c r="N6475" s="93">
        <f t="shared" si="898"/>
        <v>0.9</v>
      </c>
      <c r="O6475" s="93" t="str">
        <f t="shared" si="898"/>
        <v/>
      </c>
      <c r="P6475" s="93">
        <f t="shared" si="898"/>
        <v>0.3</v>
      </c>
      <c r="Q6475" s="93">
        <f t="shared" si="898"/>
        <v>0.2</v>
      </c>
      <c r="R6475" s="93" t="str">
        <f t="shared" si="898"/>
        <v/>
      </c>
      <c r="S6475" s="93" t="str">
        <f t="shared" si="898"/>
        <v/>
      </c>
      <c r="T6475" s="93" t="str">
        <f t="shared" si="898"/>
        <v/>
      </c>
      <c r="U6475" s="93" t="str">
        <f t="shared" si="898"/>
        <v/>
      </c>
      <c r="V6475" s="93" t="str">
        <f t="shared" si="898"/>
        <v/>
      </c>
      <c r="W6475" s="93" t="str">
        <f>if(or(B6475="CBU",B6475="CHIC",B6475="DXST",B6475="GCU",B6475="NMSU",B6475="PORT",B6475="SEA",B6475="TAR",B6475="UTRGV",B6475="UVU"),K6475,if(or(B6475="CAM",B6475="CHSO",B6475="GWEB",B6475="HAMP",B6475="HP",B6475="LONG",B6475="PRES",B6475="RAD",B6475="SCUP",B6475="UNCA",B6475="WIN",B6475="BELL",B6475="FGCU",B6475="JAX",B6475="KENN",B6475="LIB",B6475="LIP",B6475="STET",B6475="UNA",B6475="UNF",B6475="APP",B6475="ARST",B6475="CCAR",B6475="GAST",B6475="GASO",B6475="TROY",B6475="TXST",B6475="UALR",B6475="ULL",B6475="ULM",B6475="USA",B6475="UTA"),K6474,""))</f>
        <v/>
      </c>
    </row>
    <row r="6476" hidden="1">
      <c r="A6476" s="79">
        <v>44244.0</v>
      </c>
      <c r="B6476" s="105" t="s">
        <v>258</v>
      </c>
      <c r="C6476" s="30"/>
      <c r="D6476" s="30"/>
      <c r="E6476" s="29">
        <v>53.9</v>
      </c>
      <c r="F6476" s="30"/>
      <c r="G6476" s="68"/>
      <c r="H6476" s="31"/>
      <c r="I6476" s="32"/>
      <c r="J6476" s="41">
        <v>52.0</v>
      </c>
      <c r="K6476" s="34"/>
      <c r="L6476" s="35"/>
    </row>
    <row r="6477" hidden="1">
      <c r="B6477" s="106" t="s">
        <v>367</v>
      </c>
      <c r="C6477" s="39">
        <v>23.3</v>
      </c>
      <c r="D6477" s="107">
        <v>0.978</v>
      </c>
      <c r="F6477" s="39"/>
      <c r="G6477" s="68"/>
      <c r="H6477" s="31"/>
      <c r="I6477" s="32"/>
      <c r="J6477" s="41">
        <v>54.0</v>
      </c>
      <c r="K6477" s="40"/>
      <c r="L6477" s="35"/>
    </row>
    <row r="6478" hidden="1">
      <c r="A6478" s="76">
        <v>44244.0</v>
      </c>
      <c r="B6478" s="102" t="s">
        <v>297</v>
      </c>
      <c r="C6478" s="11">
        <v>2.7</v>
      </c>
      <c r="D6478" s="103">
        <v>0.604</v>
      </c>
      <c r="E6478" s="10">
        <v>40.9</v>
      </c>
      <c r="F6478" s="11"/>
      <c r="G6478" s="4">
        <v>-6.0</v>
      </c>
      <c r="H6478" s="5">
        <v>-275.0</v>
      </c>
      <c r="I6478" s="12">
        <f>if(H6478&lt;0,-H6478/(-H6478+100),100/(H6478+100))/(if(H6478&lt;0,-H6478/(-H6478+100),100/(H6478+100))+if(H6479&lt;0,-H6479/(-H6479+100),100/(H6479+100)))</f>
        <v>0.6978851964</v>
      </c>
      <c r="J6478" s="5">
        <v>83.0</v>
      </c>
      <c r="K6478" s="14" t="str">
        <f>IF(C6478&lt;&gt;"",IF(C6478+G6478&gt;0,C6478+G6478,""),IF(G6478-C6479&gt;0,G6478-C6479,""))</f>
        <v/>
      </c>
      <c r="L6478" s="15" t="str">
        <f>if(K6478&lt;&gt;"",if(J6479-J6478&lt;G6478,1,if(G6478=J6479-J6478,"Push",0)),"")</f>
        <v/>
      </c>
      <c r="M6478" s="93">
        <f t="shared" ref="M6478:V6478" si="899">IF($C6478&lt;&gt;"",IF($C6478+$G6478-M$5435&gt;0,$C6478+$G6478-M$5435,""),IF($G6478-$C6479-M$5435&gt;0,$G6478-$C6479-M$5435,""))</f>
        <v>0.2</v>
      </c>
      <c r="N6478" s="93" t="str">
        <f t="shared" si="899"/>
        <v/>
      </c>
      <c r="O6478" s="93">
        <f t="shared" si="899"/>
        <v>1.1</v>
      </c>
      <c r="P6478" s="93" t="str">
        <f t="shared" si="899"/>
        <v/>
      </c>
      <c r="Q6478" s="93" t="str">
        <f t="shared" si="899"/>
        <v/>
      </c>
      <c r="R6478" s="93" t="str">
        <f t="shared" si="899"/>
        <v/>
      </c>
      <c r="S6478" s="93" t="str">
        <f t="shared" si="899"/>
        <v/>
      </c>
      <c r="T6478" s="93" t="str">
        <f t="shared" si="899"/>
        <v/>
      </c>
      <c r="U6478" s="93" t="str">
        <f t="shared" si="899"/>
        <v/>
      </c>
      <c r="V6478" s="93" t="str">
        <f t="shared" si="899"/>
        <v/>
      </c>
      <c r="W6478" s="93" t="str">
        <f>if(or(B6478="CBU",B6478="CHIC",B6478="DXST",B6478="GCU",B6478="NMSU",B6478="PORT",B6478="SEA",B6478="TAR",B6478="UTRGV",B6478="UVU"),K6478,if(or(B6478="CAM",B6478="CHSO",B6478="GWEB",B6478="HAMP",B6478="HP",B6478="LONG",B6478="PRES",B6478="RAD",B6478="SCUP",B6478="UNCA",B6478="WIN",B6478="BELL",B6478="FGCU",B6478="JAX",B6478="KENN",B6478="LIB",B6478="LIP",B6478="STET",B6478="UNA",B6478="UNF",B6478="APP",B6478="ARST",B6478="CCAR",B6478="GAST",B6478="GASO",B6478="TROY",B6478="TXST",B6478="UALR",B6478="ULL",B6478="ULM",B6478="USA",B6478="UTA"),K6479,""))</f>
        <v/>
      </c>
    </row>
    <row r="6479" hidden="1">
      <c r="B6479" s="97" t="s">
        <v>422</v>
      </c>
      <c r="C6479" s="22"/>
      <c r="D6479" s="22"/>
      <c r="F6479" s="22"/>
      <c r="G6479" s="4">
        <v>6.0</v>
      </c>
      <c r="H6479" s="5">
        <v>215.0</v>
      </c>
      <c r="I6479" s="12">
        <f>if(H6479&lt;0,-H6479/(-H6479+100),100/(H6479+100))/(if(H6479&lt;0,-H6479/(-H6479+100),100/(H6479+100))+if(H6478&lt;0,-H6478/(-H6478+100),100/(H6478+100)))</f>
        <v>0.3021148036</v>
      </c>
      <c r="J6479" s="5">
        <v>74.0</v>
      </c>
      <c r="K6479" s="23">
        <f>IF(C6479&lt;&gt;"",IF(C6479+G6479&gt;0,C6479+G6479,""),IF(G6479-C6478&gt;0,G6479-C6478,""))</f>
        <v>3.3</v>
      </c>
      <c r="L6479" s="15">
        <f>if(K6479&lt;&gt;"",if(J6478-J6479&lt;G6479,1,if(G6479=J6478-J6479,"Push",0)),"")</f>
        <v>0</v>
      </c>
      <c r="M6479" s="93" t="str">
        <f t="shared" ref="M6479:V6479" si="900">IF($C6479&lt;&gt;"",IF($C6479+$G6479+M$5435&gt;0,$C6479+$G6479+M$5435,""),IF($G6479-$C6478+M$5435&gt;0,$G6479-$C6478+M$5435,""))</f>
        <v/>
      </c>
      <c r="N6479" s="93">
        <f t="shared" si="900"/>
        <v>8.2</v>
      </c>
      <c r="O6479" s="93" t="str">
        <f t="shared" si="900"/>
        <v/>
      </c>
      <c r="P6479" s="93">
        <f t="shared" si="900"/>
        <v>7.6</v>
      </c>
      <c r="Q6479" s="93">
        <f t="shared" si="900"/>
        <v>7.5</v>
      </c>
      <c r="R6479" s="93">
        <f t="shared" si="900"/>
        <v>2.8</v>
      </c>
      <c r="S6479" s="93">
        <f t="shared" si="900"/>
        <v>2.4</v>
      </c>
      <c r="T6479" s="93">
        <f t="shared" si="900"/>
        <v>3.9</v>
      </c>
      <c r="U6479" s="93">
        <f t="shared" si="900"/>
        <v>3.2</v>
      </c>
      <c r="V6479" s="93">
        <f t="shared" si="900"/>
        <v>0.7</v>
      </c>
      <c r="W6479" s="93" t="str">
        <f>if(or(B6479="CBU",B6479="CHIC",B6479="DXST",B6479="GCU",B6479="NMSU",B6479="PORT",B6479="SEA",B6479="TAR",B6479="UTRGV",B6479="UVU"),K6479,if(or(B6479="CAM",B6479="CHSO",B6479="GWEB",B6479="HAMP",B6479="HP",B6479="LONG",B6479="PRES",B6479="RAD",B6479="SCUP",B6479="UNCA",B6479="WIN",B6479="BELL",B6479="FGCU",B6479="JAX",B6479="KENN",B6479="LIB",B6479="LIP",B6479="STET",B6479="UNA",B6479="UNF",B6479="APP",B6479="ARST",B6479="CCAR",B6479="GAST",B6479="GASO",B6479="TROY",B6479="TXST",B6479="UALR",B6479="ULL",B6479="ULM",B6479="USA",B6479="UTA"),K6478,""))</f>
        <v/>
      </c>
    </row>
    <row r="6480" hidden="1">
      <c r="A6480" s="76">
        <v>44244.0</v>
      </c>
      <c r="B6480" s="102" t="s">
        <v>281</v>
      </c>
      <c r="C6480" s="11">
        <v>5.8</v>
      </c>
      <c r="D6480" s="103">
        <v>0.709</v>
      </c>
      <c r="E6480" s="10">
        <v>74.8</v>
      </c>
      <c r="F6480" s="11"/>
      <c r="G6480" s="4">
        <v>-6.5</v>
      </c>
      <c r="H6480" s="5">
        <v>-286.0</v>
      </c>
      <c r="I6480" s="12">
        <f>if(H6480&lt;0,-H6480/(-H6480+100),100/(H6480+100))/(if(H6480&lt;0,-H6480/(-H6480+100),100/(H6480+100))+if(H6481&lt;0,-H6481/(-H6481+100),100/(H6481+100)))</f>
        <v>0.7097307866</v>
      </c>
      <c r="J6480" s="5">
        <v>84.0</v>
      </c>
      <c r="K6480" s="14" t="str">
        <f>IF(C6480&lt;&gt;"",IF(C6480+G6480&gt;0,C6480+G6480,""),IF(G6480-C6481&gt;0,G6480-C6481,""))</f>
        <v/>
      </c>
      <c r="L6480" s="15" t="str">
        <f>if(K6480&lt;&gt;"",if(J6481-J6480&lt;G6480,1,if(G6480=J6481-J6480,"Push",0)),"")</f>
        <v/>
      </c>
      <c r="M6480" s="93">
        <f t="shared" ref="M6480:V6480" si="901">IF($C6480&lt;&gt;"",IF($C6480+$G6480-M$5435&gt;0,$C6480+$G6480-M$5435,""),IF($G6480-$C6481-M$5435&gt;0,$G6480-$C6481-M$5435,""))</f>
        <v>2.8</v>
      </c>
      <c r="N6480" s="93" t="str">
        <f t="shared" si="901"/>
        <v/>
      </c>
      <c r="O6480" s="93">
        <f t="shared" si="901"/>
        <v>3.7</v>
      </c>
      <c r="P6480" s="93" t="str">
        <f t="shared" si="901"/>
        <v/>
      </c>
      <c r="Q6480" s="93" t="str">
        <f t="shared" si="901"/>
        <v/>
      </c>
      <c r="R6480" s="93" t="str">
        <f t="shared" si="901"/>
        <v/>
      </c>
      <c r="S6480" s="93">
        <f t="shared" si="901"/>
        <v>0.2</v>
      </c>
      <c r="T6480" s="93" t="str">
        <f t="shared" si="901"/>
        <v/>
      </c>
      <c r="U6480" s="93" t="str">
        <f t="shared" si="901"/>
        <v/>
      </c>
      <c r="V6480" s="93">
        <f t="shared" si="901"/>
        <v>1.9</v>
      </c>
      <c r="W6480" s="93" t="str">
        <f>if(or(B6480="CBU",B6480="CHIC",B6480="DXST",B6480="GCU",B6480="NMSU",B6480="PORT",B6480="SEA",B6480="TAR",B6480="UTRGV",B6480="UVU"),K6480,if(or(B6480="CAM",B6480="CHSO",B6480="GWEB",B6480="HAMP",B6480="HP",B6480="LONG",B6480="PRES",B6480="RAD",B6480="SCUP",B6480="UNCA",B6480="WIN",B6480="BELL",B6480="FGCU",B6480="JAX",B6480="KENN",B6480="LIB",B6480="LIP",B6480="STET",B6480="UNA",B6480="UNF",B6480="APP",B6480="ARST",B6480="CCAR",B6480="GAST",B6480="GASO",B6480="TROY",B6480="TXST",B6480="UALR",B6480="ULL",B6480="ULM",B6480="USA",B6480="UTA"),K6481,""))</f>
        <v/>
      </c>
    </row>
    <row r="6481" hidden="1">
      <c r="B6481" s="97" t="s">
        <v>170</v>
      </c>
      <c r="C6481" s="22"/>
      <c r="D6481" s="22"/>
      <c r="F6481" s="22"/>
      <c r="G6481" s="4">
        <v>6.5</v>
      </c>
      <c r="H6481" s="5">
        <v>230.0</v>
      </c>
      <c r="I6481" s="12">
        <f>if(H6481&lt;0,-H6481/(-H6481+100),100/(H6481+100))/(if(H6481&lt;0,-H6481/(-H6481+100),100/(H6481+100))+if(H6480&lt;0,-H6480/(-H6480+100),100/(H6480+100)))</f>
        <v>0.2902692134</v>
      </c>
      <c r="J6481" s="5">
        <v>60.0</v>
      </c>
      <c r="K6481" s="23">
        <f>IF(C6481&lt;&gt;"",IF(C6481+G6481&gt;0,C6481+G6481,""),IF(G6481-C6480&gt;0,G6481-C6480,""))</f>
        <v>0.7</v>
      </c>
      <c r="L6481" s="15">
        <f>if(K6481&lt;&gt;"",if(J6480-J6481&lt;G6481,1,if(G6481=J6480-J6481,"Push",0)),"")</f>
        <v>0</v>
      </c>
      <c r="M6481" s="93" t="str">
        <f t="shared" ref="M6481:V6481" si="902">IF($C6481&lt;&gt;"",IF($C6481+$G6481+M$5435&gt;0,$C6481+$G6481+M$5435,""),IF($G6481-$C6480+M$5435&gt;0,$G6481-$C6480+M$5435,""))</f>
        <v/>
      </c>
      <c r="N6481" s="93">
        <f t="shared" si="902"/>
        <v>5.6</v>
      </c>
      <c r="O6481" s="93" t="str">
        <f t="shared" si="902"/>
        <v/>
      </c>
      <c r="P6481" s="93">
        <f t="shared" si="902"/>
        <v>5</v>
      </c>
      <c r="Q6481" s="93">
        <f t="shared" si="902"/>
        <v>4.9</v>
      </c>
      <c r="R6481" s="93">
        <f t="shared" si="902"/>
        <v>0.2</v>
      </c>
      <c r="S6481" s="93" t="str">
        <f t="shared" si="902"/>
        <v/>
      </c>
      <c r="T6481" s="93">
        <f t="shared" si="902"/>
        <v>1.3</v>
      </c>
      <c r="U6481" s="93">
        <f t="shared" si="902"/>
        <v>0.6</v>
      </c>
      <c r="V6481" s="93" t="str">
        <f t="shared" si="902"/>
        <v/>
      </c>
      <c r="W6481" s="93" t="str">
        <f>if(or(B6481="CBU",B6481="CHIC",B6481="DXST",B6481="GCU",B6481="NMSU",B6481="PORT",B6481="SEA",B6481="TAR",B6481="UTRGV",B6481="UVU"),K6481,if(or(B6481="CAM",B6481="CHSO",B6481="GWEB",B6481="HAMP",B6481="HP",B6481="LONG",B6481="PRES",B6481="RAD",B6481="SCUP",B6481="UNCA",B6481="WIN",B6481="BELL",B6481="FGCU",B6481="JAX",B6481="KENN",B6481="LIB",B6481="LIP",B6481="STET",B6481="UNA",B6481="UNF",B6481="APP",B6481="ARST",B6481="CCAR",B6481="GAST",B6481="GASO",B6481="TROY",B6481="TXST",B6481="UALR",B6481="ULL",B6481="ULM",B6481="USA",B6481="UTA"),K6480,""))</f>
        <v/>
      </c>
    </row>
    <row r="6482" hidden="1">
      <c r="A6482" s="79">
        <v>44244.0</v>
      </c>
      <c r="B6482" s="105" t="s">
        <v>458</v>
      </c>
      <c r="C6482" s="30"/>
      <c r="D6482" s="30"/>
      <c r="E6482" s="29">
        <v>64.9</v>
      </c>
      <c r="F6482" s="30"/>
      <c r="G6482" s="68"/>
      <c r="H6482" s="31"/>
      <c r="I6482" s="32"/>
      <c r="J6482" s="41">
        <v>52.0</v>
      </c>
      <c r="K6482" s="34"/>
      <c r="L6482" s="35"/>
    </row>
    <row r="6483" hidden="1">
      <c r="B6483" s="106" t="s">
        <v>245</v>
      </c>
      <c r="C6483" s="39">
        <v>13.3</v>
      </c>
      <c r="D6483" s="107">
        <v>0.883</v>
      </c>
      <c r="F6483" s="39"/>
      <c r="G6483" s="68"/>
      <c r="H6483" s="31"/>
      <c r="I6483" s="32"/>
      <c r="J6483" s="41">
        <v>60.0</v>
      </c>
      <c r="K6483" s="40"/>
      <c r="L6483" s="35"/>
    </row>
    <row r="6484" hidden="1">
      <c r="A6484" s="76">
        <v>44244.0</v>
      </c>
      <c r="B6484" s="102" t="s">
        <v>40</v>
      </c>
      <c r="C6484" s="11"/>
      <c r="D6484" s="11"/>
      <c r="E6484" s="10">
        <v>86.6</v>
      </c>
      <c r="F6484" s="11"/>
      <c r="G6484" s="4">
        <v>1.5</v>
      </c>
      <c r="H6484" s="5">
        <v>104.0</v>
      </c>
      <c r="I6484" s="12">
        <f>if(H6484&lt;0,-H6484/(-H6484+100),100/(H6484+100))/(if(H6484&lt;0,-H6484/(-H6484+100),100/(H6484+100))+if(H6485&lt;0,-H6485/(-H6485+100),100/(H6485+100)))</f>
        <v>0.46964106</v>
      </c>
      <c r="J6484" s="5">
        <v>70.0</v>
      </c>
      <c r="K6484" s="14" t="str">
        <f>IF(C6484&lt;&gt;"",IF(C6484+G6484&gt;0,C6484+G6484,""),IF(G6484-C6485&gt;0,G6484-C6485,""))</f>
        <v/>
      </c>
      <c r="L6484" s="15" t="str">
        <f>if(K6484&lt;&gt;"",if(J6485-J6484&lt;G6484,1,if(G6484=J6485-J6484,"Push",0)),"")</f>
        <v/>
      </c>
      <c r="M6484" s="93">
        <f t="shared" ref="M6484:V6484" si="903">IF($C6484&lt;&gt;"",IF($C6484+$G6484-M$5435&gt;0,$C6484+$G6484-M$5435,""),IF($G6484-$C6485-M$5435&gt;0,$G6484-$C6485-M$5435,""))</f>
        <v>2.8</v>
      </c>
      <c r="N6484" s="93" t="str">
        <f t="shared" si="903"/>
        <v/>
      </c>
      <c r="O6484" s="93">
        <f t="shared" si="903"/>
        <v>3.7</v>
      </c>
      <c r="P6484" s="93" t="str">
        <f t="shared" si="903"/>
        <v/>
      </c>
      <c r="Q6484" s="93" t="str">
        <f t="shared" si="903"/>
        <v/>
      </c>
      <c r="R6484" s="93" t="str">
        <f t="shared" si="903"/>
        <v/>
      </c>
      <c r="S6484" s="93">
        <f t="shared" si="903"/>
        <v>0.2</v>
      </c>
      <c r="T6484" s="93" t="str">
        <f t="shared" si="903"/>
        <v/>
      </c>
      <c r="U6484" s="93" t="str">
        <f t="shared" si="903"/>
        <v/>
      </c>
      <c r="V6484" s="93">
        <f t="shared" si="903"/>
        <v>1.9</v>
      </c>
      <c r="W6484" s="93" t="str">
        <f>if(or(B6484="CBU",B6484="CHIC",B6484="DXST",B6484="GCU",B6484="NMSU",B6484="PORT",B6484="SEA",B6484="TAR",B6484="UTRGV",B6484="UVU"),K6484,if(or(B6484="CAM",B6484="CHSO",B6484="GWEB",B6484="HAMP",B6484="HP",B6484="LONG",B6484="PRES",B6484="RAD",B6484="SCUP",B6484="UNCA",B6484="WIN",B6484="BELL",B6484="FGCU",B6484="JAX",B6484="KENN",B6484="LIB",B6484="LIP",B6484="STET",B6484="UNA",B6484="UNF",B6484="APP",B6484="ARST",B6484="CCAR",B6484="GAST",B6484="GASO",B6484="TROY",B6484="TXST",B6484="UALR",B6484="ULL",B6484="ULM",B6484="USA",B6484="UTA"),K6485,""))</f>
        <v/>
      </c>
    </row>
    <row r="6485" hidden="1">
      <c r="B6485" s="97" t="s">
        <v>246</v>
      </c>
      <c r="C6485" s="22">
        <v>2.2</v>
      </c>
      <c r="D6485" s="101">
        <v>0.581</v>
      </c>
      <c r="F6485" s="22"/>
      <c r="G6485" s="4">
        <v>-1.5</v>
      </c>
      <c r="H6485" s="5">
        <v>-124.0</v>
      </c>
      <c r="I6485" s="12">
        <f>if(H6485&lt;0,-H6485/(-H6485+100),100/(H6485+100))/(if(H6485&lt;0,-H6485/(-H6485+100),100/(H6485+100))+if(H6484&lt;0,-H6484/(-H6484+100),100/(H6484+100)))</f>
        <v>0.53035894</v>
      </c>
      <c r="J6485" s="5">
        <v>79.0</v>
      </c>
      <c r="K6485" s="23">
        <f>IF(C6485&lt;&gt;"",IF(C6485+G6485&gt;0,C6485+G6485,""),IF(G6485-C6484&gt;0,G6485-C6484,""))</f>
        <v>0.7</v>
      </c>
      <c r="L6485" s="15">
        <f>if(K6485&lt;&gt;"",if(J6484-J6485&lt;G6485,1,if(G6485=J6484-J6485,"Push",0)),"")</f>
        <v>1</v>
      </c>
      <c r="M6485" s="93" t="str">
        <f t="shared" ref="M6485:V6485" si="904">IF($C6485&lt;&gt;"",IF($C6485+$G6485+M$5435&gt;0,$C6485+$G6485+M$5435,""),IF($G6485-$C6484+M$5435&gt;0,$G6485-$C6484+M$5435,""))</f>
        <v/>
      </c>
      <c r="N6485" s="93">
        <f t="shared" si="904"/>
        <v>5.6</v>
      </c>
      <c r="O6485" s="93" t="str">
        <f t="shared" si="904"/>
        <v/>
      </c>
      <c r="P6485" s="93">
        <f t="shared" si="904"/>
        <v>5</v>
      </c>
      <c r="Q6485" s="93">
        <f t="shared" si="904"/>
        <v>4.9</v>
      </c>
      <c r="R6485" s="93">
        <f t="shared" si="904"/>
        <v>0.2</v>
      </c>
      <c r="S6485" s="93" t="str">
        <f t="shared" si="904"/>
        <v/>
      </c>
      <c r="T6485" s="93">
        <f t="shared" si="904"/>
        <v>1.3</v>
      </c>
      <c r="U6485" s="93">
        <f t="shared" si="904"/>
        <v>0.6</v>
      </c>
      <c r="V6485" s="93" t="str">
        <f t="shared" si="904"/>
        <v/>
      </c>
      <c r="W6485" s="93" t="str">
        <f>if(or(B6485="CBU",B6485="CHIC",B6485="DXST",B6485="GCU",B6485="NMSU",B6485="PORT",B6485="SEA",B6485="TAR",B6485="UTRGV",B6485="UVU"),K6485,if(or(B6485="CAM",B6485="CHSO",B6485="GWEB",B6485="HAMP",B6485="HP",B6485="LONG",B6485="PRES",B6485="RAD",B6485="SCUP",B6485="UNCA",B6485="WIN",B6485="BELL",B6485="FGCU",B6485="JAX",B6485="KENN",B6485="LIB",B6485="LIP",B6485="STET",B6485="UNA",B6485="UNF",B6485="APP",B6485="ARST",B6485="CCAR",B6485="GAST",B6485="GASO",B6485="TROY",B6485="TXST",B6485="UALR",B6485="ULL",B6485="ULM",B6485="USA",B6485="UTA"),K6484,""))</f>
        <v/>
      </c>
    </row>
    <row r="6486" hidden="1">
      <c r="A6486" s="76">
        <v>44244.0</v>
      </c>
      <c r="B6486" s="102" t="s">
        <v>138</v>
      </c>
      <c r="C6486" s="11"/>
      <c r="D6486" s="11"/>
      <c r="E6486" s="10">
        <v>82.3</v>
      </c>
      <c r="F6486" s="11"/>
      <c r="G6486" s="4">
        <v>6.5</v>
      </c>
      <c r="H6486" s="5">
        <v>235.0</v>
      </c>
      <c r="I6486" s="12">
        <f>if(H6486&lt;0,-H6486/(-H6486+100),100/(H6486+100))/(if(H6486&lt;0,-H6486/(-H6486+100),100/(H6486+100))+if(H6487&lt;0,-H6487/(-H6487+100),100/(H6487+100)))</f>
        <v>0.2871810133</v>
      </c>
      <c r="J6486" s="5">
        <v>72.0</v>
      </c>
      <c r="K6486" s="14">
        <f>IF(C6486&lt;&gt;"",IF(C6486+G6486&gt;0,C6486+G6486,""),IF(G6486-C6487&gt;0,G6486-C6487,""))</f>
        <v>1.4</v>
      </c>
      <c r="L6486" s="15">
        <f>if(K6486&lt;&gt;"",if(J6487-J6486&lt;G6486,1,if(G6486=J6487-J6486,"Push",0)),"")</f>
        <v>0</v>
      </c>
      <c r="M6486" s="93">
        <f t="shared" ref="M6486:V6486" si="905">IF($C6486&lt;&gt;"",IF($C6486+$G6486-M$5435&gt;0,$C6486+$G6486-M$5435,""),IF($G6486-$C6487-M$5435&gt;0,$G6486-$C6487-M$5435,""))</f>
        <v>4.9</v>
      </c>
      <c r="N6486" s="93" t="str">
        <f t="shared" si="905"/>
        <v/>
      </c>
      <c r="O6486" s="93">
        <f t="shared" si="905"/>
        <v>5.8</v>
      </c>
      <c r="P6486" s="93" t="str">
        <f t="shared" si="905"/>
        <v/>
      </c>
      <c r="Q6486" s="93" t="str">
        <f t="shared" si="905"/>
        <v/>
      </c>
      <c r="R6486" s="93">
        <f t="shared" si="905"/>
        <v>1.9</v>
      </c>
      <c r="S6486" s="93">
        <f t="shared" si="905"/>
        <v>2.3</v>
      </c>
      <c r="T6486" s="93">
        <f t="shared" si="905"/>
        <v>0.8</v>
      </c>
      <c r="U6486" s="93">
        <f t="shared" si="905"/>
        <v>1.5</v>
      </c>
      <c r="V6486" s="93">
        <f t="shared" si="905"/>
        <v>4</v>
      </c>
      <c r="W6486" s="93" t="str">
        <f>if(or(B6486="CBU",B6486="CHIC",B6486="DXST",B6486="GCU",B6486="NMSU",B6486="PORT",B6486="SEA",B6486="TAR",B6486="UTRGV",B6486="UVU"),K6486,if(or(B6486="CAM",B6486="CHSO",B6486="GWEB",B6486="HAMP",B6486="HP",B6486="LONG",B6486="PRES",B6486="RAD",B6486="SCUP",B6486="UNCA",B6486="WIN",B6486="BELL",B6486="FGCU",B6486="JAX",B6486="KENN",B6486="LIB",B6486="LIP",B6486="STET",B6486="UNA",B6486="UNF",B6486="APP",B6486="ARST",B6486="CCAR",B6486="GAST",B6486="GASO",B6486="TROY",B6486="TXST",B6486="UALR",B6486="ULL",B6486="ULM",B6486="USA",B6486="UTA"),K6487,""))</f>
        <v/>
      </c>
    </row>
    <row r="6487" hidden="1">
      <c r="B6487" s="97" t="s">
        <v>108</v>
      </c>
      <c r="C6487" s="22">
        <v>5.1</v>
      </c>
      <c r="D6487" s="101">
        <v>0.684</v>
      </c>
      <c r="F6487" s="22"/>
      <c r="G6487" s="4">
        <v>-6.5</v>
      </c>
      <c r="H6487" s="5">
        <v>-286.0</v>
      </c>
      <c r="I6487" s="12">
        <f>if(H6487&lt;0,-H6487/(-H6487+100),100/(H6487+100))/(if(H6487&lt;0,-H6487/(-H6487+100),100/(H6487+100))+if(H6486&lt;0,-H6486/(-H6486+100),100/(H6486+100)))</f>
        <v>0.7128189867</v>
      </c>
      <c r="J6487" s="5">
        <v>82.0</v>
      </c>
      <c r="K6487" s="23" t="str">
        <f>IF(C6487&lt;&gt;"",IF(C6487+G6487&gt;0,C6487+G6487,""),IF(G6487-C6486&gt;0,G6487-C6486,""))</f>
        <v/>
      </c>
      <c r="L6487" s="15" t="str">
        <f>if(K6487&lt;&gt;"",if(J6486-J6487&lt;G6487,1,if(G6487=J6486-J6487,"Push",0)),"")</f>
        <v/>
      </c>
      <c r="M6487" s="93" t="str">
        <f t="shared" ref="M6487:V6487" si="906">IF($C6487&lt;&gt;"",IF($C6487+$G6487+M$5435&gt;0,$C6487+$G6487+M$5435,""),IF($G6487-$C6486+M$5435&gt;0,$G6487-$C6486+M$5435,""))</f>
        <v/>
      </c>
      <c r="N6487" s="93">
        <f t="shared" si="906"/>
        <v>3.5</v>
      </c>
      <c r="O6487" s="93" t="str">
        <f t="shared" si="906"/>
        <v/>
      </c>
      <c r="P6487" s="93">
        <f t="shared" si="906"/>
        <v>2.9</v>
      </c>
      <c r="Q6487" s="93">
        <f t="shared" si="906"/>
        <v>2.8</v>
      </c>
      <c r="R6487" s="93" t="str">
        <f t="shared" si="906"/>
        <v/>
      </c>
      <c r="S6487" s="93" t="str">
        <f t="shared" si="906"/>
        <v/>
      </c>
      <c r="T6487" s="93" t="str">
        <f t="shared" si="906"/>
        <v/>
      </c>
      <c r="U6487" s="93" t="str">
        <f t="shared" si="906"/>
        <v/>
      </c>
      <c r="V6487" s="93" t="str">
        <f t="shared" si="906"/>
        <v/>
      </c>
      <c r="W6487" s="93" t="str">
        <f>if(or(B6487="CBU",B6487="CHIC",B6487="DXST",B6487="GCU",B6487="NMSU",B6487="PORT",B6487="SEA",B6487="TAR",B6487="UTRGV",B6487="UVU"),K6487,if(or(B6487="CAM",B6487="CHSO",B6487="GWEB",B6487="HAMP",B6487="HP",B6487="LONG",B6487="PRES",B6487="RAD",B6487="SCUP",B6487="UNCA",B6487="WIN",B6487="BELL",B6487="FGCU",B6487="JAX",B6487="KENN",B6487="LIB",B6487="LIP",B6487="STET",B6487="UNA",B6487="UNF",B6487="APP",B6487="ARST",B6487="CCAR",B6487="GAST",B6487="GASO",B6487="TROY",B6487="TXST",B6487="UALR",B6487="ULL",B6487="ULM",B6487="USA",B6487="UTA"),K6486,""))</f>
        <v/>
      </c>
    </row>
    <row r="6488" hidden="1">
      <c r="A6488" s="76">
        <v>44244.0</v>
      </c>
      <c r="B6488" s="102" t="s">
        <v>274</v>
      </c>
      <c r="C6488" s="11"/>
      <c r="D6488" s="11"/>
      <c r="E6488" s="10">
        <v>73.1</v>
      </c>
      <c r="F6488" s="11"/>
      <c r="G6488" s="4">
        <v>11.5</v>
      </c>
      <c r="H6488" s="5">
        <v>540.0</v>
      </c>
      <c r="I6488" s="12">
        <f>if(H6488&lt;0,-H6488/(-H6488+100),100/(H6488+100))/(if(H6488&lt;0,-H6488/(-H6488+100),100/(H6488+100))+if(H6489&lt;0,-H6489/(-H6489+100),100/(H6489+100)))</f>
        <v>0.148909062</v>
      </c>
      <c r="J6488" s="5">
        <v>73.0</v>
      </c>
      <c r="K6488" s="14" t="str">
        <f>IF(C6488&lt;&gt;"",IF(C6488+G6488&gt;0,C6488+G6488,""),IF(G6488-C6489&gt;0,G6488-C6489,""))</f>
        <v/>
      </c>
      <c r="L6488" s="15" t="str">
        <f>if(K6488&lt;&gt;"",if(J6489-J6488&lt;G6488,1,if(G6488=J6489-J6488,"Push",0)),"")</f>
        <v/>
      </c>
      <c r="M6488" s="93">
        <f t="shared" ref="M6488:V6488" si="907">IF($C6488&lt;&gt;"",IF($C6488+$G6488-M$5435&gt;0,$C6488+$G6488-M$5435,""),IF($G6488-$C6489-M$5435&gt;0,$G6488-$C6489-M$5435,""))</f>
        <v>1</v>
      </c>
      <c r="N6488" s="93" t="str">
        <f t="shared" si="907"/>
        <v/>
      </c>
      <c r="O6488" s="93">
        <f t="shared" si="907"/>
        <v>1.9</v>
      </c>
      <c r="P6488" s="93" t="str">
        <f t="shared" si="907"/>
        <v/>
      </c>
      <c r="Q6488" s="93" t="str">
        <f t="shared" si="907"/>
        <v/>
      </c>
      <c r="R6488" s="93" t="str">
        <f t="shared" si="907"/>
        <v/>
      </c>
      <c r="S6488" s="93" t="str">
        <f t="shared" si="907"/>
        <v/>
      </c>
      <c r="T6488" s="93" t="str">
        <f t="shared" si="907"/>
        <v/>
      </c>
      <c r="U6488" s="93" t="str">
        <f t="shared" si="907"/>
        <v/>
      </c>
      <c r="V6488" s="93">
        <f t="shared" si="907"/>
        <v>0.1</v>
      </c>
      <c r="W6488" s="93" t="str">
        <f>if(or(B6488="CBU",B6488="CHIC",B6488="DXST",B6488="GCU",B6488="NMSU",B6488="PORT",B6488="SEA",B6488="TAR",B6488="UTRGV",B6488="UVU"),K6488,if(or(B6488="CAM",B6488="CHSO",B6488="GWEB",B6488="HAMP",B6488="HP",B6488="LONG",B6488="PRES",B6488="RAD",B6488="SCUP",B6488="UNCA",B6488="WIN",B6488="BELL",B6488="FGCU",B6488="JAX",B6488="KENN",B6488="LIB",B6488="LIP",B6488="STET",B6488="UNA",B6488="UNF",B6488="APP",B6488="ARST",B6488="CCAR",B6488="GAST",B6488="GASO",B6488="TROY",B6488="TXST",B6488="UALR",B6488="ULL",B6488="ULM",B6488="USA",B6488="UTA"),K6489,""))</f>
        <v/>
      </c>
    </row>
    <row r="6489" hidden="1">
      <c r="B6489" s="97" t="s">
        <v>379</v>
      </c>
      <c r="C6489" s="22">
        <v>14.0</v>
      </c>
      <c r="D6489" s="101">
        <v>0.881</v>
      </c>
      <c r="F6489" s="22"/>
      <c r="G6489" s="4">
        <v>-11.5</v>
      </c>
      <c r="H6489" s="5">
        <v>-835.0</v>
      </c>
      <c r="I6489" s="12">
        <f>if(H6489&lt;0,-H6489/(-H6489+100),100/(H6489+100))/(if(H6489&lt;0,-H6489/(-H6489+100),100/(H6489+100))+if(H6488&lt;0,-H6488/(-H6488+100),100/(H6488+100)))</f>
        <v>0.851090938</v>
      </c>
      <c r="J6489" s="5">
        <v>93.0</v>
      </c>
      <c r="K6489" s="23">
        <f>IF(C6489&lt;&gt;"",IF(C6489+G6489&gt;0,C6489+G6489,""),IF(G6489-C6488&gt;0,G6489-C6488,""))</f>
        <v>2.5</v>
      </c>
      <c r="L6489" s="15">
        <f>if(K6489&lt;&gt;"",if(J6488-J6489&lt;G6489,1,if(G6489=J6488-J6489,"Push",0)),"")</f>
        <v>1</v>
      </c>
      <c r="M6489" s="93" t="str">
        <f t="shared" ref="M6489:V6489" si="908">IF($C6489&lt;&gt;"",IF($C6489+$G6489+M$5435&gt;0,$C6489+$G6489+M$5435,""),IF($G6489-$C6488+M$5435&gt;0,$G6489-$C6488+M$5435,""))</f>
        <v/>
      </c>
      <c r="N6489" s="93">
        <f t="shared" si="908"/>
        <v>7.4</v>
      </c>
      <c r="O6489" s="93" t="str">
        <f t="shared" si="908"/>
        <v/>
      </c>
      <c r="P6489" s="93">
        <f t="shared" si="908"/>
        <v>6.8</v>
      </c>
      <c r="Q6489" s="93">
        <f t="shared" si="908"/>
        <v>6.7</v>
      </c>
      <c r="R6489" s="93">
        <f t="shared" si="908"/>
        <v>2</v>
      </c>
      <c r="S6489" s="93">
        <f t="shared" si="908"/>
        <v>1.6</v>
      </c>
      <c r="T6489" s="93">
        <f t="shared" si="908"/>
        <v>3.1</v>
      </c>
      <c r="U6489" s="93">
        <f t="shared" si="908"/>
        <v>2.4</v>
      </c>
      <c r="V6489" s="93" t="str">
        <f t="shared" si="908"/>
        <v/>
      </c>
      <c r="W6489" s="93" t="str">
        <f>if(or(B6489="CBU",B6489="CHIC",B6489="DXST",B6489="GCU",B6489="NMSU",B6489="PORT",B6489="SEA",B6489="TAR",B6489="UTRGV",B6489="UVU"),K6489,if(or(B6489="CAM",B6489="CHSO",B6489="GWEB",B6489="HAMP",B6489="HP",B6489="LONG",B6489="PRES",B6489="RAD",B6489="SCUP",B6489="UNCA",B6489="WIN",B6489="BELL",B6489="FGCU",B6489="JAX",B6489="KENN",B6489="LIB",B6489="LIP",B6489="STET",B6489="UNA",B6489="UNF",B6489="APP",B6489="ARST",B6489="CCAR",B6489="GAST",B6489="GASO",B6489="TROY",B6489="TXST",B6489="UALR",B6489="ULL",B6489="ULM",B6489="USA",B6489="UTA"),K6488,""))</f>
        <v/>
      </c>
    </row>
    <row r="6490" hidden="1">
      <c r="A6490" s="79">
        <v>44244.0</v>
      </c>
      <c r="B6490" s="105" t="s">
        <v>435</v>
      </c>
      <c r="C6490" s="30">
        <v>5.6</v>
      </c>
      <c r="D6490" s="108">
        <v>0.727</v>
      </c>
      <c r="E6490" s="29">
        <v>47.8</v>
      </c>
      <c r="F6490" s="30"/>
      <c r="G6490" s="68"/>
      <c r="H6490" s="31"/>
      <c r="I6490" s="32"/>
      <c r="J6490" s="41">
        <v>68.0</v>
      </c>
      <c r="K6490" s="34"/>
      <c r="L6490" s="35"/>
    </row>
    <row r="6491" hidden="1">
      <c r="B6491" s="106" t="s">
        <v>336</v>
      </c>
      <c r="C6491" s="39"/>
      <c r="D6491" s="39"/>
      <c r="F6491" s="39"/>
      <c r="G6491" s="68"/>
      <c r="H6491" s="31"/>
      <c r="I6491" s="32"/>
      <c r="J6491" s="41">
        <v>53.0</v>
      </c>
      <c r="K6491" s="40"/>
      <c r="L6491" s="35"/>
    </row>
    <row r="6492">
      <c r="A6492" s="71">
        <v>44245.0</v>
      </c>
      <c r="B6492" s="94" t="s">
        <v>198</v>
      </c>
      <c r="C6492" s="47"/>
      <c r="D6492" s="47"/>
      <c r="E6492" s="46">
        <v>30.2</v>
      </c>
      <c r="F6492" s="47"/>
      <c r="G6492" s="67">
        <v>2.5</v>
      </c>
      <c r="H6492" s="48">
        <v>120.0</v>
      </c>
      <c r="I6492" s="49">
        <f>if(H6492&lt;0,-H6492/(-H6492+100),100/(H6492+100))/(if(H6492&lt;0,-H6492/(-H6492+100),100/(H6492+100))+if(H6493&lt;0,-H6493/(-H6493+100),100/(H6493+100)))</f>
        <v>0.4323570432</v>
      </c>
      <c r="J6492" s="48">
        <v>65.0</v>
      </c>
      <c r="K6492" s="51" t="str">
        <f>IF(C6492&lt;&gt;"",IF(C6492+G6492&gt;0,C6492+G6492,""),IF(G6492-C6493&gt;0,G6492-C6493,""))</f>
        <v/>
      </c>
      <c r="L6492" s="52" t="str">
        <f>if(K6492&lt;&gt;"",if(J6493-J6492&lt;G6492,1,if(G6492=J6493-J6492,"Push",0)),"")</f>
        <v/>
      </c>
    </row>
    <row r="6493">
      <c r="B6493" s="97" t="s">
        <v>339</v>
      </c>
      <c r="C6493" s="22">
        <v>4.3</v>
      </c>
      <c r="D6493" s="101">
        <v>0.667</v>
      </c>
      <c r="F6493" s="22"/>
      <c r="G6493" s="4">
        <v>-2.5</v>
      </c>
      <c r="H6493" s="5">
        <v>-148.0</v>
      </c>
      <c r="I6493" s="12">
        <f>if(H6493&lt;0,-H6493/(-H6493+100),100/(H6493+100))/(if(H6493&lt;0,-H6493/(-H6493+100),100/(H6493+100))+if(H6492&lt;0,-H6492/(-H6492+100),100/(H6492+100)))</f>
        <v>0.5676429568</v>
      </c>
      <c r="J6493" s="5">
        <v>51.0</v>
      </c>
      <c r="K6493" s="23">
        <f>IF(C6493&lt;&gt;"",IF(C6493+G6493&gt;0,C6493+G6493,""),IF(G6493-C6492&gt;0,G6493-C6492,""))</f>
        <v>1.8</v>
      </c>
      <c r="L6493" s="15">
        <f>if(K6493&lt;&gt;"",if(J6492-J6493&lt;G6493,1,if(G6493=J6492-J6493,"Push",0)),"")</f>
        <v>0</v>
      </c>
    </row>
    <row r="6494" hidden="1">
      <c r="A6494" s="76">
        <v>44245.0</v>
      </c>
      <c r="B6494" s="102" t="s">
        <v>398</v>
      </c>
      <c r="C6494" s="11"/>
      <c r="D6494" s="11"/>
      <c r="E6494" s="10">
        <v>53.4</v>
      </c>
      <c r="F6494" s="11"/>
      <c r="G6494" s="4">
        <v>4.0</v>
      </c>
      <c r="H6494" s="5">
        <v>155.0</v>
      </c>
      <c r="I6494" s="12">
        <f>if(H6494&lt;0,-H6494/(-H6494+100),100/(H6494+100))/(if(H6494&lt;0,-H6494/(-H6494+100),100/(H6494+100))+if(H6495&lt;0,-H6495/(-H6495+100),100/(H6495+100)))</f>
        <v>0.3744351194</v>
      </c>
      <c r="J6494" s="5">
        <v>77.0</v>
      </c>
      <c r="K6494" s="14">
        <f>IF(C6494&lt;&gt;"",IF(C6494+G6494&gt;0,C6494+G6494,""),IF(G6494-C6495&gt;0,G6494-C6495,""))</f>
        <v>3.4</v>
      </c>
      <c r="L6494" s="15">
        <f>if(K6494&lt;&gt;"",if(J6495-J6494&lt;G6494,1,if(G6494=J6495-J6494,"Push",0)),"")</f>
        <v>1</v>
      </c>
    </row>
    <row r="6495" hidden="1">
      <c r="B6495" s="97" t="s">
        <v>153</v>
      </c>
      <c r="C6495" s="22">
        <v>0.6</v>
      </c>
      <c r="D6495" s="101">
        <v>0.524</v>
      </c>
      <c r="F6495" s="22"/>
      <c r="G6495" s="4">
        <v>-4.0</v>
      </c>
      <c r="H6495" s="5">
        <v>-190.0</v>
      </c>
      <c r="I6495" s="12">
        <f>if(H6495&lt;0,-H6495/(-H6495+100),100/(H6495+100))/(if(H6495&lt;0,-H6495/(-H6495+100),100/(H6495+100))+if(H6494&lt;0,-H6494/(-H6494+100),100/(H6494+100)))</f>
        <v>0.6255648806</v>
      </c>
      <c r="J6495" s="5">
        <v>49.0</v>
      </c>
      <c r="K6495" s="23" t="str">
        <f>IF(C6495&lt;&gt;"",IF(C6495+G6495&gt;0,C6495+G6495,""),IF(G6495-C6494&gt;0,G6495-C6494,""))</f>
        <v/>
      </c>
      <c r="L6495" s="15" t="str">
        <f>if(K6495&lt;&gt;"",if(J6494-J6495&lt;G6495,1,if(G6495=J6494-J6495,"Push",0)),"")</f>
        <v/>
      </c>
    </row>
    <row r="6496" hidden="1">
      <c r="A6496" s="76">
        <v>44245.0</v>
      </c>
      <c r="B6496" s="102" t="s">
        <v>315</v>
      </c>
      <c r="C6496" s="11">
        <v>2.8</v>
      </c>
      <c r="D6496" s="103">
        <v>0.604</v>
      </c>
      <c r="E6496" s="10">
        <v>40.1</v>
      </c>
      <c r="F6496" s="11"/>
      <c r="G6496" s="4">
        <v>-3.5</v>
      </c>
      <c r="H6496" s="5">
        <v>-167.0</v>
      </c>
      <c r="I6496" s="12">
        <f>if(H6496&lt;0,-H6496/(-H6496+100),100/(H6496+100))/(if(H6496&lt;0,-H6496/(-H6496+100),100/(H6496+100))+if(H6497&lt;0,-H6497/(-H6497+100),100/(H6497+100)))</f>
        <v>0.5981699425</v>
      </c>
      <c r="J6496" s="5">
        <v>76.0</v>
      </c>
      <c r="K6496" s="14" t="str">
        <f>IF(C6496&lt;&gt;"",IF(C6496+G6496&gt;0,C6496+G6496,""),IF(G6496-C6497&gt;0,G6496-C6497,""))</f>
        <v/>
      </c>
      <c r="L6496" s="15" t="str">
        <f>if(K6496&lt;&gt;"",if(J6497-J6496&lt;G6496,1,if(G6496=J6497-J6496,"Push",0)),"")</f>
        <v/>
      </c>
    </row>
    <row r="6497" hidden="1">
      <c r="B6497" s="97" t="s">
        <v>322</v>
      </c>
      <c r="C6497" s="22"/>
      <c r="D6497" s="22"/>
      <c r="F6497" s="22"/>
      <c r="G6497" s="4">
        <v>3.5</v>
      </c>
      <c r="H6497" s="5">
        <v>138.0</v>
      </c>
      <c r="I6497" s="12">
        <f>if(H6497&lt;0,-H6497/(-H6497+100),100/(H6497+100))/(if(H6497&lt;0,-H6497/(-H6497+100),100/(H6497+100))+if(H6496&lt;0,-H6496/(-H6496+100),100/(H6496+100)))</f>
        <v>0.4018300575</v>
      </c>
      <c r="J6497" s="5">
        <v>57.0</v>
      </c>
      <c r="K6497" s="23">
        <f>IF(C6497&lt;&gt;"",IF(C6497+G6497&gt;0,C6497+G6497,""),IF(G6497-C6496&gt;0,G6497-C6496,""))</f>
        <v>0.7</v>
      </c>
      <c r="L6497" s="15">
        <f>if(K6497&lt;&gt;"",if(J6496-J6497&lt;G6497,1,if(G6497=J6496-J6497,"Push",0)),"")</f>
        <v>0</v>
      </c>
    </row>
    <row r="6498" hidden="1">
      <c r="A6498" s="76">
        <v>44245.0</v>
      </c>
      <c r="B6498" s="102" t="s">
        <v>88</v>
      </c>
      <c r="C6498" s="11">
        <v>3.7</v>
      </c>
      <c r="D6498" s="103">
        <v>0.643</v>
      </c>
      <c r="E6498" s="10">
        <v>92.2</v>
      </c>
      <c r="F6498" s="11"/>
      <c r="G6498" s="4">
        <v>2.0</v>
      </c>
      <c r="H6498" s="5">
        <v>110.0</v>
      </c>
      <c r="I6498" s="12">
        <f>if(H6498&lt;0,-H6498/(-H6498+100),100/(H6498+100))/(if(H6498&lt;0,-H6498/(-H6498+100),100/(H6498+100))+if(H6499&lt;0,-H6499/(-H6499+100),100/(H6499+100)))</f>
        <v>0.4556166536</v>
      </c>
      <c r="J6498" s="5">
        <v>77.0</v>
      </c>
      <c r="K6498" s="14">
        <f>IF(C6498&lt;&gt;"",IF(C6498+G6498&gt;0,C6498+G6498,""),IF(G6498-C6499&gt;0,G6498-C6499,""))</f>
        <v>5.7</v>
      </c>
      <c r="L6498" s="15">
        <f>if(K6498&lt;&gt;"",if(J6499-J6498&lt;G6498,1,if(G6498=J6499-J6498,"Push",0)),"")</f>
        <v>1</v>
      </c>
    </row>
    <row r="6499" hidden="1">
      <c r="B6499" s="97" t="s">
        <v>44</v>
      </c>
      <c r="C6499" s="22"/>
      <c r="D6499" s="22"/>
      <c r="F6499" s="22"/>
      <c r="G6499" s="4">
        <v>-2.0</v>
      </c>
      <c r="H6499" s="5">
        <v>-132.0</v>
      </c>
      <c r="I6499" s="12">
        <f>if(H6499&lt;0,-H6499/(-H6499+100),100/(H6499+100))/(if(H6499&lt;0,-H6499/(-H6499+100),100/(H6499+100))+if(H6498&lt;0,-H6498/(-H6498+100),100/(H6498+100)))</f>
        <v>0.5443833464</v>
      </c>
      <c r="J6499" s="5">
        <v>62.0</v>
      </c>
      <c r="K6499" s="23" t="str">
        <f>IF(C6499&lt;&gt;"",IF(C6499+G6499&gt;0,C6499+G6499,""),IF(G6499-C6498&gt;0,G6499-C6498,""))</f>
        <v/>
      </c>
      <c r="L6499" s="15" t="str">
        <f>if(K6499&lt;&gt;"",if(J6498-J6499&lt;G6499,1,if(G6499=J6498-J6499,"Push",0)),"")</f>
        <v/>
      </c>
    </row>
    <row r="6500" hidden="1">
      <c r="A6500" s="76">
        <v>44245.0</v>
      </c>
      <c r="B6500" s="102" t="s">
        <v>74</v>
      </c>
      <c r="C6500" s="11">
        <v>13.7</v>
      </c>
      <c r="D6500" s="103">
        <v>0.895</v>
      </c>
      <c r="E6500" s="10">
        <v>73.0</v>
      </c>
      <c r="F6500" s="11"/>
      <c r="G6500" s="4">
        <v>-7.5</v>
      </c>
      <c r="H6500" s="5">
        <v>-345.0</v>
      </c>
      <c r="I6500" s="12">
        <f>if(H6500&lt;0,-H6500/(-H6500+100),100/(H6500+100))/(if(H6500&lt;0,-H6500/(-H6500+100),100/(H6500+100))+if(H6501&lt;0,-H6501/(-H6501+100),100/(H6501+100)))</f>
        <v>0.7440690151</v>
      </c>
      <c r="J6500" s="5">
        <v>63.0</v>
      </c>
      <c r="K6500" s="14">
        <f>IF(C6500&lt;&gt;"",IF(C6500+G6500&gt;0,C6500+G6500,""),IF(G6500-C6501&gt;0,G6500-C6501,""))</f>
        <v>6.2</v>
      </c>
      <c r="L6500" s="15">
        <f>if(K6500&lt;&gt;"",if(J6501-J6500&lt;G6500,1,if(G6500=J6501-J6500,"Push",0)),"")</f>
        <v>0</v>
      </c>
    </row>
    <row r="6501" hidden="1">
      <c r="B6501" s="97" t="s">
        <v>332</v>
      </c>
      <c r="C6501" s="22"/>
      <c r="D6501" s="22"/>
      <c r="F6501" s="22"/>
      <c r="G6501" s="4">
        <v>7.5</v>
      </c>
      <c r="H6501" s="5">
        <v>275.0</v>
      </c>
      <c r="I6501" s="12">
        <f>if(H6501&lt;0,-H6501/(-H6501+100),100/(H6501+100))/(if(H6501&lt;0,-H6501/(-H6501+100),100/(H6501+100))+if(H6500&lt;0,-H6500/(-H6500+100),100/(H6500+100)))</f>
        <v>0.2559309849</v>
      </c>
      <c r="J6501" s="5">
        <v>68.0</v>
      </c>
      <c r="K6501" s="23" t="str">
        <f>IF(C6501&lt;&gt;"",IF(C6501+G6501&gt;0,C6501+G6501,""),IF(G6501-C6500&gt;0,G6501-C6500,""))</f>
        <v/>
      </c>
      <c r="L6501" s="15" t="str">
        <f>if(K6501&lt;&gt;"",if(J6500-J6501&lt;G6501,1,if(G6501=J6500-J6501,"Push",0)),"")</f>
        <v/>
      </c>
    </row>
    <row r="6502" hidden="1">
      <c r="A6502" s="76">
        <v>44245.0</v>
      </c>
      <c r="B6502" s="102" t="s">
        <v>452</v>
      </c>
      <c r="C6502" s="11">
        <v>2.4</v>
      </c>
      <c r="D6502" s="103">
        <v>0.597</v>
      </c>
      <c r="E6502" s="10">
        <v>72.2</v>
      </c>
      <c r="F6502" s="11"/>
      <c r="G6502" s="4">
        <v>-4.0</v>
      </c>
      <c r="H6502" s="5">
        <v>-190.0</v>
      </c>
      <c r="I6502" s="12">
        <f>if(H6502&lt;0,-H6502/(-H6502+100),100/(H6502+100))/(if(H6502&lt;0,-H6502/(-H6502+100),100/(H6502+100))+if(H6503&lt;0,-H6503/(-H6503+100),100/(H6503+100)))</f>
        <v>0.6255648806</v>
      </c>
      <c r="J6502" s="5">
        <v>80.0</v>
      </c>
      <c r="K6502" s="14" t="str">
        <f>IF(C6502&lt;&gt;"",IF(C6502+G6502&gt;0,C6502+G6502,""),IF(G6502-C6503&gt;0,G6502-C6503,""))</f>
        <v/>
      </c>
      <c r="L6502" s="15" t="str">
        <f>if(K6502&lt;&gt;"",if(J6503-J6502&lt;G6502,1,if(G6502=J6503-J6502,"Push",0)),"")</f>
        <v/>
      </c>
    </row>
    <row r="6503" hidden="1">
      <c r="B6503" s="97" t="s">
        <v>83</v>
      </c>
      <c r="C6503" s="22"/>
      <c r="D6503" s="22"/>
      <c r="F6503" s="22"/>
      <c r="G6503" s="4">
        <v>4.0</v>
      </c>
      <c r="H6503" s="5">
        <v>155.0</v>
      </c>
      <c r="I6503" s="12">
        <f>if(H6503&lt;0,-H6503/(-H6503+100),100/(H6503+100))/(if(H6503&lt;0,-H6503/(-H6503+100),100/(H6503+100))+if(H6502&lt;0,-H6502/(-H6502+100),100/(H6502+100)))</f>
        <v>0.3744351194</v>
      </c>
      <c r="J6503" s="5">
        <v>71.0</v>
      </c>
      <c r="K6503" s="23">
        <f>IF(C6503&lt;&gt;"",IF(C6503+G6503&gt;0,C6503+G6503,""),IF(G6503-C6502&gt;0,G6503-C6502,""))</f>
        <v>1.6</v>
      </c>
      <c r="L6503" s="15">
        <f>if(K6503&lt;&gt;"",if(J6502-J6503&lt;G6503,1,if(G6503=J6502-J6503,"Push",0)),"")</f>
        <v>0</v>
      </c>
    </row>
    <row r="6504" hidden="1">
      <c r="A6504" s="79">
        <v>44245.0</v>
      </c>
      <c r="B6504" s="105" t="s">
        <v>89</v>
      </c>
      <c r="C6504" s="30"/>
      <c r="D6504" s="30"/>
      <c r="E6504" s="29">
        <v>42.1</v>
      </c>
      <c r="F6504" s="30"/>
      <c r="G6504" s="68"/>
      <c r="H6504" s="31"/>
      <c r="I6504" s="32"/>
      <c r="J6504" s="41">
        <v>88.0</v>
      </c>
      <c r="K6504" s="34"/>
      <c r="L6504" s="35"/>
    </row>
    <row r="6505" hidden="1">
      <c r="B6505" s="106" t="s">
        <v>45</v>
      </c>
      <c r="C6505" s="39">
        <v>10.9</v>
      </c>
      <c r="D6505" s="107">
        <v>0.842</v>
      </c>
      <c r="F6505" s="39"/>
      <c r="G6505" s="68"/>
      <c r="H6505" s="31"/>
      <c r="I6505" s="32"/>
      <c r="J6505" s="41">
        <v>71.0</v>
      </c>
      <c r="K6505" s="40"/>
      <c r="L6505" s="35"/>
    </row>
    <row r="6506" hidden="1">
      <c r="A6506" s="76">
        <v>44245.0</v>
      </c>
      <c r="B6506" s="102" t="s">
        <v>264</v>
      </c>
      <c r="C6506" s="11">
        <v>3.0</v>
      </c>
      <c r="D6506" s="103">
        <v>0.618</v>
      </c>
      <c r="E6506" s="10">
        <v>35.7</v>
      </c>
      <c r="F6506" s="11"/>
      <c r="G6506" s="4">
        <v>-3.0</v>
      </c>
      <c r="H6506" s="5">
        <v>-152.0</v>
      </c>
      <c r="I6506" s="12">
        <f>if(H6506&lt;0,-H6506/(-H6506+100),100/(H6506+100))/(if(H6506&lt;0,-H6506/(-H6506+100),100/(H6506+100))+if(H6507&lt;0,-H6507/(-H6507+100),100/(H6507+100)))</f>
        <v>0.5757575758</v>
      </c>
      <c r="J6506" s="5">
        <v>70.0</v>
      </c>
      <c r="K6506" s="14" t="str">
        <f>IF(C6506&lt;&gt;"",IF(C6506+G6506&gt;0,C6506+G6506,""),IF(G6506-C6507&gt;0,G6506-C6507,""))</f>
        <v/>
      </c>
      <c r="L6506" s="15" t="str">
        <f>if(K6506&lt;&gt;"",if(J6507-J6506&lt;G6506,1,if(G6506=J6507-J6506,"Push",0)),"")</f>
        <v/>
      </c>
    </row>
    <row r="6507" hidden="1">
      <c r="B6507" s="97" t="s">
        <v>99</v>
      </c>
      <c r="C6507" s="22"/>
      <c r="D6507" s="22"/>
      <c r="F6507" s="22"/>
      <c r="G6507" s="4">
        <v>3.0</v>
      </c>
      <c r="H6507" s="5">
        <v>125.0</v>
      </c>
      <c r="I6507" s="12">
        <f>if(H6507&lt;0,-H6507/(-H6507+100),100/(H6507+100))/(if(H6507&lt;0,-H6507/(-H6507+100),100/(H6507+100))+if(H6506&lt;0,-H6506/(-H6506+100),100/(H6506+100)))</f>
        <v>0.4242424242</v>
      </c>
      <c r="J6507" s="5">
        <v>62.0</v>
      </c>
      <c r="K6507" s="23" t="str">
        <f>IF(C6507&lt;&gt;"",IF(C6507+G6507&gt;0,C6507+G6507,""),IF(G6507-C6506&gt;0,G6507-C6506,""))</f>
        <v/>
      </c>
      <c r="L6507" s="15" t="str">
        <f>if(K6507&lt;&gt;"",if(J6506-J6507&lt;G6507,1,if(G6507=J6506-J6507,"Push",0)),"")</f>
        <v/>
      </c>
    </row>
    <row r="6508" hidden="1">
      <c r="A6508" s="76">
        <v>44245.0</v>
      </c>
      <c r="B6508" s="102" t="s">
        <v>90</v>
      </c>
      <c r="C6508" s="11">
        <v>5.2</v>
      </c>
      <c r="D6508" s="103">
        <v>0.692</v>
      </c>
      <c r="E6508" s="10">
        <v>85.7</v>
      </c>
      <c r="F6508" s="11"/>
      <c r="G6508" s="4">
        <v>-4.5</v>
      </c>
      <c r="H6508" s="5">
        <v>-200.0</v>
      </c>
      <c r="I6508" s="12">
        <f>if(H6508&lt;0,-H6508/(-H6508+100),100/(H6508+100))/(if(H6508&lt;0,-H6508/(-H6508+100),100/(H6508+100))+if(H6509&lt;0,-H6509/(-H6509+100),100/(H6509+100)))</f>
        <v>0.6385542169</v>
      </c>
      <c r="J6508" s="5">
        <v>92.0</v>
      </c>
      <c r="K6508" s="14">
        <f>IF(C6508&lt;&gt;"",IF(C6508+G6508&gt;0,C6508+G6508,""),IF(G6508-C6509&gt;0,G6508-C6509,""))</f>
        <v>0.7</v>
      </c>
      <c r="L6508" s="15">
        <f>if(K6508&lt;&gt;"",if(J6509-J6508&lt;G6508,1,if(G6508=J6509-J6508,"Push",0)),"")</f>
        <v>1</v>
      </c>
    </row>
    <row r="6509" hidden="1">
      <c r="B6509" s="97" t="s">
        <v>285</v>
      </c>
      <c r="C6509" s="22"/>
      <c r="D6509" s="22"/>
      <c r="F6509" s="22"/>
      <c r="G6509" s="4">
        <v>4.5</v>
      </c>
      <c r="H6509" s="5">
        <v>165.0</v>
      </c>
      <c r="I6509" s="12">
        <f>if(H6509&lt;0,-H6509/(-H6509+100),100/(H6509+100))/(if(H6509&lt;0,-H6509/(-H6509+100),100/(H6509+100))+if(H6508&lt;0,-H6508/(-H6508+100),100/(H6508+100)))</f>
        <v>0.3614457831</v>
      </c>
      <c r="J6509" s="5">
        <v>82.0</v>
      </c>
      <c r="K6509" s="23" t="str">
        <f>IF(C6509&lt;&gt;"",IF(C6509+G6509&gt;0,C6509+G6509,""),IF(G6509-C6508&gt;0,G6509-C6508,""))</f>
        <v/>
      </c>
      <c r="L6509" s="15" t="str">
        <f>if(K6509&lt;&gt;"",if(J6508-J6509&lt;G6509,1,if(G6509=J6508-J6509,"Push",0)),"")</f>
        <v/>
      </c>
    </row>
    <row r="6510" hidden="1">
      <c r="A6510" s="76">
        <v>44245.0</v>
      </c>
      <c r="B6510" s="102" t="s">
        <v>148</v>
      </c>
      <c r="C6510" s="11">
        <v>10.9</v>
      </c>
      <c r="D6510" s="103">
        <v>0.852</v>
      </c>
      <c r="E6510" s="10">
        <v>63.3</v>
      </c>
      <c r="F6510" s="11"/>
      <c r="G6510" s="4">
        <v>-5.5</v>
      </c>
      <c r="H6510" s="5">
        <v>-245.0</v>
      </c>
      <c r="I6510" s="12">
        <f>if(H6510&lt;0,-H6510/(-H6510+100),100/(H6510+100))/(if(H6510&lt;0,-H6510/(-H6510+100),100/(H6510+100))+if(H6511&lt;0,-H6511/(-H6511+100),100/(H6511+100)))</f>
        <v>0.6805555556</v>
      </c>
      <c r="J6510" s="5">
        <v>80.0</v>
      </c>
      <c r="K6510" s="14">
        <f>IF(C6510&lt;&gt;"",IF(C6510+G6510&gt;0,C6510+G6510,""),IF(G6510-C6511&gt;0,G6510-C6511,""))</f>
        <v>5.4</v>
      </c>
      <c r="L6510" s="15">
        <f>if(K6510&lt;&gt;"",if(J6511-J6510&lt;G6510,1,if(G6510=J6511-J6510,"Push",0)),"")</f>
        <v>1</v>
      </c>
    </row>
    <row r="6511" hidden="1">
      <c r="B6511" s="97" t="s">
        <v>106</v>
      </c>
      <c r="C6511" s="22"/>
      <c r="D6511" s="22"/>
      <c r="F6511" s="22"/>
      <c r="G6511" s="4">
        <v>5.5</v>
      </c>
      <c r="H6511" s="5">
        <v>200.0</v>
      </c>
      <c r="I6511" s="12">
        <f>if(H6511&lt;0,-H6511/(-H6511+100),100/(H6511+100))/(if(H6511&lt;0,-H6511/(-H6511+100),100/(H6511+100))+if(H6510&lt;0,-H6510/(-H6510+100),100/(H6510+100)))</f>
        <v>0.3194444444</v>
      </c>
      <c r="J6511" s="5">
        <v>52.0</v>
      </c>
      <c r="K6511" s="23" t="str">
        <f>IF(C6511&lt;&gt;"",IF(C6511+G6511&gt;0,C6511+G6511,""),IF(G6511-C6510&gt;0,G6511-C6510,""))</f>
        <v/>
      </c>
      <c r="L6511" s="15" t="str">
        <f>if(K6511&lt;&gt;"",if(J6510-J6511&lt;G6511,1,if(G6511=J6510-J6511,"Push",0)),"")</f>
        <v/>
      </c>
    </row>
    <row r="6512" hidden="1">
      <c r="A6512" s="76">
        <v>44245.0</v>
      </c>
      <c r="B6512" s="102" t="s">
        <v>121</v>
      </c>
      <c r="C6512" s="11"/>
      <c r="D6512" s="11"/>
      <c r="E6512" s="10">
        <v>57.6</v>
      </c>
      <c r="F6512" s="11"/>
      <c r="G6512" s="4">
        <v>12.0</v>
      </c>
      <c r="H6512" s="5">
        <v>575.0</v>
      </c>
      <c r="I6512" s="12">
        <f>if(H6512&lt;0,-H6512/(-H6512+100),100/(H6512+100))/(if(H6512&lt;0,-H6512/(-H6512+100),100/(H6512+100))+if(H6513&lt;0,-H6513/(-H6513+100),100/(H6513+100)))</f>
        <v>0.1412093674</v>
      </c>
      <c r="J6512" s="5">
        <v>59.0</v>
      </c>
      <c r="K6512" s="14">
        <f>IF(C6512&lt;&gt;"",IF(C6512+G6512&gt;0,C6512+G6512,""),IF(G6512-C6513&gt;0,G6512-C6513,""))</f>
        <v>0.7</v>
      </c>
      <c r="L6512" s="15">
        <f>if(K6512&lt;&gt;"",if(J6513-J6512&lt;G6512,1,if(G6512=J6513-J6512,"Push",0)),"")</f>
        <v>1</v>
      </c>
    </row>
    <row r="6513" hidden="1">
      <c r="B6513" s="97" t="s">
        <v>234</v>
      </c>
      <c r="C6513" s="22">
        <v>11.3</v>
      </c>
      <c r="D6513" s="101">
        <v>0.852</v>
      </c>
      <c r="F6513" s="22"/>
      <c r="G6513" s="4">
        <v>-12.0</v>
      </c>
      <c r="H6513" s="5">
        <v>-910.0</v>
      </c>
      <c r="I6513" s="12">
        <f>if(H6513&lt;0,-H6513/(-H6513+100),100/(H6513+100))/(if(H6513&lt;0,-H6513/(-H6513+100),100/(H6513+100))+if(H6512&lt;0,-H6512/(-H6512+100),100/(H6512+100)))</f>
        <v>0.8587906326</v>
      </c>
      <c r="J6513" s="5">
        <v>63.0</v>
      </c>
      <c r="K6513" s="23" t="str">
        <f>IF(C6513&lt;&gt;"",IF(C6513+G6513&gt;0,C6513+G6513,""),IF(G6513-C6512&gt;0,G6513-C6512,""))</f>
        <v/>
      </c>
      <c r="L6513" s="15" t="str">
        <f>if(K6513&lt;&gt;"",if(J6512-J6513&lt;G6513,1,if(G6513=J6512-J6513,"Push",0)),"")</f>
        <v/>
      </c>
    </row>
    <row r="6514" hidden="1">
      <c r="A6514" s="76">
        <v>44245.0</v>
      </c>
      <c r="B6514" s="102" t="s">
        <v>344</v>
      </c>
      <c r="C6514" s="11">
        <v>2.3</v>
      </c>
      <c r="D6514" s="103">
        <v>0.594</v>
      </c>
      <c r="E6514" s="10">
        <v>76.3</v>
      </c>
      <c r="F6514" s="11"/>
      <c r="G6514" s="4">
        <v>-2.5</v>
      </c>
      <c r="H6514" s="5">
        <v>-143.0</v>
      </c>
      <c r="I6514" s="12">
        <f>if(H6514&lt;0,-H6514/(-H6514+100),100/(H6514+100))/(if(H6514&lt;0,-H6514/(-H6514+100),100/(H6514+100))+if(H6515&lt;0,-H6515/(-H6515+100),100/(H6515+100)))</f>
        <v>0.5619569528</v>
      </c>
      <c r="J6514" s="5">
        <v>56.0</v>
      </c>
      <c r="K6514" s="14" t="str">
        <f>IF(C6514&lt;&gt;"",IF(C6514+G6514&gt;0,C6514+G6514,""),IF(G6514-C6515&gt;0,G6514-C6515,""))</f>
        <v/>
      </c>
      <c r="L6514" s="15" t="str">
        <f>if(K6514&lt;&gt;"",if(J6515-J6514&lt;G6514,1,if(G6514=J6515-J6514,"Push",0)),"")</f>
        <v/>
      </c>
    </row>
    <row r="6515" hidden="1">
      <c r="B6515" s="97" t="s">
        <v>28</v>
      </c>
      <c r="C6515" s="22"/>
      <c r="D6515" s="22"/>
      <c r="F6515" s="22"/>
      <c r="G6515" s="4">
        <v>2.5</v>
      </c>
      <c r="H6515" s="5">
        <v>118.0</v>
      </c>
      <c r="I6515" s="12">
        <f>if(H6515&lt;0,-H6515/(-H6515+100),100/(H6515+100))/(if(H6515&lt;0,-H6515/(-H6515+100),100/(H6515+100))+if(H6514&lt;0,-H6514/(-H6514+100),100/(H6514+100)))</f>
        <v>0.4380430472</v>
      </c>
      <c r="J6515" s="5">
        <v>74.0</v>
      </c>
      <c r="K6515" s="23">
        <f>IF(C6515&lt;&gt;"",IF(C6515+G6515&gt;0,C6515+G6515,""),IF(G6515-C6514&gt;0,G6515-C6514,""))</f>
        <v>0.2</v>
      </c>
      <c r="L6515" s="15">
        <f>if(K6515&lt;&gt;"",if(J6514-J6515&lt;G6515,1,if(G6515=J6514-J6515,"Push",0)),"")</f>
        <v>1</v>
      </c>
    </row>
    <row r="6516" hidden="1">
      <c r="A6516" s="79">
        <v>44245.0</v>
      </c>
      <c r="B6516" s="105" t="s">
        <v>43</v>
      </c>
      <c r="C6516" s="30"/>
      <c r="D6516" s="30"/>
      <c r="E6516" s="29">
        <v>41.6</v>
      </c>
      <c r="F6516" s="30"/>
      <c r="G6516" s="68"/>
      <c r="H6516" s="31"/>
      <c r="I6516" s="32"/>
      <c r="J6516" s="41">
        <v>68.0</v>
      </c>
      <c r="K6516" s="34"/>
      <c r="L6516" s="35"/>
    </row>
    <row r="6517" hidden="1">
      <c r="B6517" s="106" t="s">
        <v>307</v>
      </c>
      <c r="C6517" s="39">
        <v>15.5</v>
      </c>
      <c r="D6517" s="107">
        <v>0.913</v>
      </c>
      <c r="F6517" s="39"/>
      <c r="G6517" s="68"/>
      <c r="H6517" s="31"/>
      <c r="I6517" s="32"/>
      <c r="J6517" s="41">
        <v>59.0</v>
      </c>
      <c r="K6517" s="40"/>
      <c r="L6517" s="35"/>
    </row>
    <row r="6518" hidden="1">
      <c r="A6518" s="79">
        <v>44245.0</v>
      </c>
      <c r="B6518" s="105" t="s">
        <v>157</v>
      </c>
      <c r="C6518" s="30"/>
      <c r="D6518" s="30"/>
      <c r="E6518" s="29">
        <v>33.1</v>
      </c>
      <c r="F6518" s="30"/>
      <c r="G6518" s="68"/>
      <c r="H6518" s="31"/>
      <c r="I6518" s="32"/>
      <c r="J6518" s="41">
        <v>57.0</v>
      </c>
      <c r="K6518" s="34"/>
      <c r="L6518" s="35"/>
    </row>
    <row r="6519" hidden="1">
      <c r="B6519" s="106" t="s">
        <v>56</v>
      </c>
      <c r="C6519" s="39">
        <v>11.1</v>
      </c>
      <c r="D6519" s="107">
        <v>0.851</v>
      </c>
      <c r="F6519" s="39"/>
      <c r="G6519" s="68"/>
      <c r="H6519" s="31"/>
      <c r="I6519" s="32"/>
      <c r="J6519" s="41">
        <v>79.0</v>
      </c>
      <c r="K6519" s="40"/>
      <c r="L6519" s="35"/>
    </row>
    <row r="6520" hidden="1">
      <c r="A6520" s="76">
        <v>44245.0</v>
      </c>
      <c r="B6520" s="102" t="s">
        <v>261</v>
      </c>
      <c r="C6520" s="11"/>
      <c r="D6520" s="11"/>
      <c r="E6520" s="10">
        <v>89.1</v>
      </c>
      <c r="F6520" s="11"/>
      <c r="G6520" s="4">
        <v>2.0</v>
      </c>
      <c r="H6520" s="5">
        <v>112.0</v>
      </c>
      <c r="I6520" s="12">
        <f>if(H6520&lt;0,-H6520/(-H6520+100),100/(H6520+100))/(if(H6520&lt;0,-H6520/(-H6520+100),100/(H6520+100))+if(H6521&lt;0,-H6521/(-H6521+100),100/(H6521+100)))</f>
        <v>0.4516676961</v>
      </c>
      <c r="J6520" s="5">
        <v>60.0</v>
      </c>
      <c r="K6520" s="14">
        <f>IF(C6520&lt;&gt;"",IF(C6520+G6520&gt;0,C6520+G6520,""),IF(G6520-C6521&gt;0,G6520-C6521,""))</f>
        <v>0.2</v>
      </c>
      <c r="L6520" s="15">
        <f>if(K6520&lt;&gt;"",if(J6521-J6520&lt;G6520,1,if(G6520=J6521-J6520,"Push",0)),"")</f>
        <v>0</v>
      </c>
    </row>
    <row r="6521" hidden="1">
      <c r="B6521" s="97" t="s">
        <v>19</v>
      </c>
      <c r="C6521" s="22">
        <v>1.8</v>
      </c>
      <c r="D6521" s="101">
        <v>0.572</v>
      </c>
      <c r="F6521" s="22"/>
      <c r="G6521" s="4">
        <v>-2.0</v>
      </c>
      <c r="H6521" s="5">
        <v>-134.0</v>
      </c>
      <c r="I6521" s="12">
        <f>if(H6521&lt;0,-H6521/(-H6521+100),100/(H6521+100))/(if(H6521&lt;0,-H6521/(-H6521+100),100/(H6521+100))+if(H6520&lt;0,-H6520/(-H6520+100),100/(H6520+100)))</f>
        <v>0.5483323039</v>
      </c>
      <c r="J6521" s="5">
        <v>74.0</v>
      </c>
      <c r="K6521" s="23" t="str">
        <f>IF(C6521&lt;&gt;"",IF(C6521+G6521&gt;0,C6521+G6521,""),IF(G6521-C6520&gt;0,G6521-C6520,""))</f>
        <v/>
      </c>
      <c r="L6521" s="15" t="str">
        <f>if(K6521&lt;&gt;"",if(J6520-J6521&lt;G6521,1,if(G6521=J6520-J6521,"Push",0)),"")</f>
        <v/>
      </c>
    </row>
    <row r="6522" hidden="1">
      <c r="A6522" s="76">
        <v>44245.0</v>
      </c>
      <c r="B6522" s="102" t="s">
        <v>118</v>
      </c>
      <c r="C6522" s="11"/>
      <c r="D6522" s="11"/>
      <c r="E6522" s="10">
        <v>81.9</v>
      </c>
      <c r="F6522" s="11"/>
      <c r="G6522" s="4">
        <v>9.0</v>
      </c>
      <c r="H6522" s="5">
        <v>350.0</v>
      </c>
      <c r="I6522" s="12">
        <f>if(H6522&lt;0,-H6522/(-H6522+100),100/(H6522+100))/(if(H6522&lt;0,-H6522/(-H6522+100),100/(H6522+100))+if(H6523&lt;0,-H6523/(-H6523+100),100/(H6523+100)))</f>
        <v>0.2132564841</v>
      </c>
      <c r="J6522" s="5">
        <v>64.0</v>
      </c>
      <c r="K6522" s="14" t="str">
        <f>IF(C6522&lt;&gt;"",IF(C6522+G6522&gt;0,C6522+G6522,""),IF(G6522-C6523&gt;0,G6522-C6523,""))</f>
        <v/>
      </c>
      <c r="L6522" s="15" t="str">
        <f>if(K6522&lt;&gt;"",if(J6523-J6522&lt;G6522,1,if(G6522=J6523-J6522,"Push",0)),"")</f>
        <v/>
      </c>
    </row>
    <row r="6523" hidden="1">
      <c r="B6523" s="97" t="s">
        <v>50</v>
      </c>
      <c r="C6523" s="22">
        <v>9.7</v>
      </c>
      <c r="D6523" s="101">
        <v>0.819</v>
      </c>
      <c r="F6523" s="22"/>
      <c r="G6523" s="4">
        <v>-9.0</v>
      </c>
      <c r="H6523" s="5">
        <v>-455.0</v>
      </c>
      <c r="I6523" s="12">
        <f>if(H6523&lt;0,-H6523/(-H6523+100),100/(H6523+100))/(if(H6523&lt;0,-H6523/(-H6523+100),100/(H6523+100))+if(H6522&lt;0,-H6522/(-H6522+100),100/(H6522+100)))</f>
        <v>0.7867435159</v>
      </c>
      <c r="J6523" s="5">
        <v>71.0</v>
      </c>
      <c r="K6523" s="23">
        <f>IF(C6523&lt;&gt;"",IF(C6523+G6523&gt;0,C6523+G6523,""),IF(G6523-C6522&gt;0,G6523-C6522,""))</f>
        <v>0.7</v>
      </c>
      <c r="L6523" s="15">
        <f>if(K6523&lt;&gt;"",if(J6522-J6523&lt;G6523,1,if(G6523=J6522-J6523,"Push",0)),"")</f>
        <v>0</v>
      </c>
    </row>
    <row r="6524" hidden="1">
      <c r="A6524" s="76">
        <v>44245.0</v>
      </c>
      <c r="B6524" s="102" t="s">
        <v>23</v>
      </c>
      <c r="C6524" s="11"/>
      <c r="D6524" s="11"/>
      <c r="E6524" s="10">
        <v>74.3</v>
      </c>
      <c r="F6524" s="11"/>
      <c r="G6524" s="4">
        <v>20.5</v>
      </c>
      <c r="H6524" s="5">
        <v>1500.0</v>
      </c>
      <c r="I6524" s="12">
        <f>if(H6524&lt;0,-H6524/(-H6524+100),100/(H6524+100))/(if(H6524&lt;0,-H6524/(-H6524+100),100/(H6524+100))+if(H6525&lt;0,-H6525/(-H6525+100),100/(H6525+100)))</f>
        <v>0.05992949471</v>
      </c>
      <c r="J6524" s="5">
        <v>65.0</v>
      </c>
      <c r="K6524" s="14" t="str">
        <f>IF(C6524&lt;&gt;"",IF(C6524+G6524&gt;0,C6524+G6524,""),IF(G6524-C6525&gt;0,G6524-C6525,""))</f>
        <v/>
      </c>
      <c r="L6524" s="15" t="str">
        <f>if(K6524&lt;&gt;"",if(J6525-J6524&lt;G6524,1,if(G6524=J6525-J6524,"Push",0)),"")</f>
        <v/>
      </c>
    </row>
    <row r="6525" hidden="1">
      <c r="B6525" s="97" t="s">
        <v>230</v>
      </c>
      <c r="C6525" s="22">
        <v>22.5</v>
      </c>
      <c r="D6525" s="101">
        <v>0.969</v>
      </c>
      <c r="F6525" s="22"/>
      <c r="G6525" s="4">
        <v>-20.5</v>
      </c>
      <c r="H6525" s="5">
        <v>-5000.0</v>
      </c>
      <c r="I6525" s="12">
        <f>if(H6525&lt;0,-H6525/(-H6525+100),100/(H6525+100))/(if(H6525&lt;0,-H6525/(-H6525+100),100/(H6525+100))+if(H6524&lt;0,-H6524/(-H6524+100),100/(H6524+100)))</f>
        <v>0.9400705053</v>
      </c>
      <c r="J6525" s="5">
        <v>87.0</v>
      </c>
      <c r="K6525" s="23">
        <f>IF(C6525&lt;&gt;"",IF(C6525+G6525&gt;0,C6525+G6525,""),IF(G6525-C6524&gt;0,G6525-C6524,""))</f>
        <v>2</v>
      </c>
      <c r="L6525" s="15">
        <f>if(K6525&lt;&gt;"",if(J6524-J6525&lt;G6525,1,if(G6525=J6524-J6525,"Push",0)),"")</f>
        <v>1</v>
      </c>
    </row>
    <row r="6526" hidden="1">
      <c r="A6526" s="76">
        <v>44245.0</v>
      </c>
      <c r="B6526" s="102" t="s">
        <v>60</v>
      </c>
      <c r="C6526" s="11"/>
      <c r="D6526" s="11"/>
      <c r="E6526" s="10">
        <v>73.3</v>
      </c>
      <c r="F6526" s="11"/>
      <c r="G6526" s="4">
        <v>5.5</v>
      </c>
      <c r="H6526" s="5">
        <v>200.0</v>
      </c>
      <c r="I6526" s="12">
        <f>if(H6526&lt;0,-H6526/(-H6526+100),100/(H6526+100))/(if(H6526&lt;0,-H6526/(-H6526+100),100/(H6526+100))+if(H6527&lt;0,-H6527/(-H6527+100),100/(H6527+100)))</f>
        <v>0.3194444444</v>
      </c>
      <c r="J6526" s="5">
        <v>68.0</v>
      </c>
      <c r="K6526" s="14">
        <f>IF(C6526&lt;&gt;"",IF(C6526+G6526&gt;0,C6526+G6526,""),IF(G6526-C6527&gt;0,G6526-C6527,""))</f>
        <v>3.4</v>
      </c>
      <c r="L6526" s="15">
        <f>if(K6526&lt;&gt;"",if(J6527-J6526&lt;G6526,1,if(G6526=J6527-J6526,"Push",0)),"")</f>
        <v>1</v>
      </c>
    </row>
    <row r="6527" hidden="1">
      <c r="B6527" s="97" t="s">
        <v>41</v>
      </c>
      <c r="C6527" s="22">
        <v>2.1</v>
      </c>
      <c r="D6527" s="101">
        <v>0.581</v>
      </c>
      <c r="F6527" s="22"/>
      <c r="G6527" s="4">
        <v>-5.5</v>
      </c>
      <c r="H6527" s="5">
        <v>-245.0</v>
      </c>
      <c r="I6527" s="12">
        <f>if(H6527&lt;0,-H6527/(-H6527+100),100/(H6527+100))/(if(H6527&lt;0,-H6527/(-H6527+100),100/(H6527+100))+if(H6526&lt;0,-H6526/(-H6526+100),100/(H6526+100)))</f>
        <v>0.6805555556</v>
      </c>
      <c r="J6527" s="5">
        <v>63.0</v>
      </c>
      <c r="K6527" s="23" t="str">
        <f>IF(C6527&lt;&gt;"",IF(C6527+G6527&gt;0,C6527+G6527,""),IF(G6527-C6526&gt;0,G6527-C6526,""))</f>
        <v/>
      </c>
      <c r="L6527" s="15" t="str">
        <f>if(K6527&lt;&gt;"",if(J6526-J6527&lt;G6527,1,if(G6527=J6526-J6527,"Push",0)),"")</f>
        <v/>
      </c>
    </row>
    <row r="6528" hidden="1">
      <c r="A6528" s="76">
        <v>44245.0</v>
      </c>
      <c r="B6528" s="102" t="s">
        <v>216</v>
      </c>
      <c r="C6528" s="11"/>
      <c r="D6528" s="11"/>
      <c r="E6528" s="10">
        <v>48.9</v>
      </c>
      <c r="F6528" s="11"/>
      <c r="G6528" s="4">
        <v>6.0</v>
      </c>
      <c r="H6528" s="5">
        <v>215.0</v>
      </c>
      <c r="I6528" s="12">
        <f>if(H6528&lt;0,-H6528/(-H6528+100),100/(H6528+100))/(if(H6528&lt;0,-H6528/(-H6528+100),100/(H6528+100))+if(H6529&lt;0,-H6529/(-H6529+100),100/(H6529+100)))</f>
        <v>0.3042300479</v>
      </c>
      <c r="J6528" s="5">
        <v>69.0</v>
      </c>
      <c r="K6528" s="14" t="str">
        <f>IF(C6528&lt;&gt;"",IF(C6528+G6528&gt;0,C6528+G6528,""),IF(G6528-C6529&gt;0,G6528-C6529,""))</f>
        <v/>
      </c>
      <c r="L6528" s="15" t="str">
        <f>if(K6528&lt;&gt;"",if(J6529-J6528&lt;G6528,1,if(G6528=J6529-J6528,"Push",0)),"")</f>
        <v/>
      </c>
    </row>
    <row r="6529" hidden="1">
      <c r="B6529" s="97" t="s">
        <v>59</v>
      </c>
      <c r="C6529" s="22">
        <v>7.3</v>
      </c>
      <c r="D6529" s="101">
        <v>0.759</v>
      </c>
      <c r="F6529" s="22"/>
      <c r="G6529" s="4">
        <v>-6.0</v>
      </c>
      <c r="H6529" s="5">
        <v>-265.0</v>
      </c>
      <c r="I6529" s="12">
        <f>if(H6529&lt;0,-H6529/(-H6529+100),100/(H6529+100))/(if(H6529&lt;0,-H6529/(-H6529+100),100/(H6529+100))+if(H6528&lt;0,-H6528/(-H6528+100),100/(H6528+100)))</f>
        <v>0.6957699521</v>
      </c>
      <c r="J6529" s="5">
        <v>88.0</v>
      </c>
      <c r="K6529" s="23">
        <f>IF(C6529&lt;&gt;"",IF(C6529+G6529&gt;0,C6529+G6529,""),IF(G6529-C6528&gt;0,G6529-C6528,""))</f>
        <v>1.3</v>
      </c>
      <c r="L6529" s="15">
        <f>if(K6529&lt;&gt;"",if(J6528-J6529&lt;G6529,1,if(G6529=J6528-J6529,"Push",0)),"")</f>
        <v>1</v>
      </c>
    </row>
    <row r="6530" hidden="1">
      <c r="A6530" s="76">
        <v>44245.0</v>
      </c>
      <c r="B6530" s="102" t="s">
        <v>318</v>
      </c>
      <c r="C6530" s="11">
        <v>11.5</v>
      </c>
      <c r="D6530" s="103">
        <v>0.843</v>
      </c>
      <c r="E6530" s="10">
        <v>45.3</v>
      </c>
      <c r="F6530" s="11"/>
      <c r="G6530" s="4">
        <v>-9.5</v>
      </c>
      <c r="H6530" s="5">
        <v>-530.0</v>
      </c>
      <c r="I6530" s="12">
        <f>if(H6530&lt;0,-H6530/(-H6530+100),100/(H6530+100))/(if(H6530&lt;0,-H6530/(-H6530+100),100/(H6530+100))+if(H6531&lt;0,-H6531/(-H6531+100),100/(H6531+100)))</f>
        <v>0.8015122873</v>
      </c>
      <c r="J6530" s="5">
        <v>76.0</v>
      </c>
      <c r="K6530" s="14">
        <f>IF(C6530&lt;&gt;"",IF(C6530+G6530&gt;0,C6530+G6530,""),IF(G6530-C6531&gt;0,G6530-C6531,""))</f>
        <v>2</v>
      </c>
      <c r="L6530" s="15">
        <f>if(K6530&lt;&gt;"",if(J6531-J6530&lt;G6530,1,if(G6530=J6531-J6530,"Push",0)),"")</f>
        <v>0</v>
      </c>
    </row>
    <row r="6531" hidden="1">
      <c r="B6531" s="97" t="s">
        <v>101</v>
      </c>
      <c r="C6531" s="22"/>
      <c r="D6531" s="22"/>
      <c r="F6531" s="22"/>
      <c r="G6531" s="4">
        <v>9.5</v>
      </c>
      <c r="H6531" s="5">
        <v>380.0</v>
      </c>
      <c r="I6531" s="12">
        <f>if(H6531&lt;0,-H6531/(-H6531+100),100/(H6531+100))/(if(H6531&lt;0,-H6531/(-H6531+100),100/(H6531+100))+if(H6530&lt;0,-H6530/(-H6530+100),100/(H6530+100)))</f>
        <v>0.1984877127</v>
      </c>
      <c r="J6531" s="5">
        <v>70.0</v>
      </c>
      <c r="K6531" s="23" t="str">
        <f>IF(C6531&lt;&gt;"",IF(C6531+G6531&gt;0,C6531+G6531,""),IF(G6531-C6530&gt;0,G6531-C6530,""))</f>
        <v/>
      </c>
      <c r="L6531" s="15" t="str">
        <f>if(K6531&lt;&gt;"",if(J6530-J6531&lt;G6531,1,if(G6531=J6530-J6531,"Push",0)),"")</f>
        <v/>
      </c>
    </row>
    <row r="6532" hidden="1">
      <c r="A6532" s="76">
        <v>44245.0</v>
      </c>
      <c r="B6532" s="102" t="s">
        <v>387</v>
      </c>
      <c r="C6532" s="11"/>
      <c r="D6532" s="11"/>
      <c r="E6532" s="10">
        <v>43.9</v>
      </c>
      <c r="F6532" s="11"/>
      <c r="G6532" s="4">
        <v>6.5</v>
      </c>
      <c r="H6532" s="5">
        <v>235.0</v>
      </c>
      <c r="I6532" s="12">
        <f>if(H6532&lt;0,-H6532/(-H6532+100),100/(H6532+100))/(if(H6532&lt;0,-H6532/(-H6532+100),100/(H6532+100))+if(H6533&lt;0,-H6533/(-H6533+100),100/(H6533+100)))</f>
        <v>0.285559371</v>
      </c>
      <c r="J6532" s="5">
        <v>71.0</v>
      </c>
      <c r="K6532" s="14" t="str">
        <f>IF(C6532&lt;&gt;"",IF(C6532+G6532&gt;0,C6532+G6532,""),IF(G6532-C6533&gt;0,G6532-C6533,""))</f>
        <v/>
      </c>
      <c r="L6532" s="15" t="str">
        <f>if(K6532&lt;&gt;"",if(J6533-J6532&lt;G6532,1,if(G6532=J6533-J6532,"Push",0)),"")</f>
        <v/>
      </c>
    </row>
    <row r="6533" hidden="1">
      <c r="B6533" s="97" t="s">
        <v>142</v>
      </c>
      <c r="C6533" s="22">
        <v>7.9</v>
      </c>
      <c r="D6533" s="101">
        <v>0.764</v>
      </c>
      <c r="F6533" s="22"/>
      <c r="G6533" s="4">
        <v>-6.5</v>
      </c>
      <c r="H6533" s="5">
        <v>-295.0</v>
      </c>
      <c r="I6533" s="12">
        <f>if(H6533&lt;0,-H6533/(-H6533+100),100/(H6533+100))/(if(H6533&lt;0,-H6533/(-H6533+100),100/(H6533+100))+if(H6532&lt;0,-H6532/(-H6532+100),100/(H6532+100)))</f>
        <v>0.714440629</v>
      </c>
      <c r="J6533" s="5">
        <v>60.0</v>
      </c>
      <c r="K6533" s="23">
        <f>IF(C6533&lt;&gt;"",IF(C6533+G6533&gt;0,C6533+G6533,""),IF(G6533-C6532&gt;0,G6533-C6532,""))</f>
        <v>1.4</v>
      </c>
      <c r="L6533" s="15">
        <f>if(K6533&lt;&gt;"",if(J6532-J6533&lt;G6533,1,if(G6533=J6532-J6533,"Push",0)),"")</f>
        <v>0</v>
      </c>
    </row>
    <row r="6534" hidden="1">
      <c r="A6534" s="76">
        <v>44245.0</v>
      </c>
      <c r="B6534" s="102" t="s">
        <v>377</v>
      </c>
      <c r="C6534" s="11"/>
      <c r="D6534" s="11"/>
      <c r="E6534" s="10">
        <v>38.9</v>
      </c>
      <c r="F6534" s="11"/>
      <c r="G6534" s="4">
        <v>13.5</v>
      </c>
      <c r="H6534" s="5">
        <v>750.0</v>
      </c>
      <c r="I6534" s="12">
        <f>if(H6534&lt;0,-H6534/(-H6534+100),100/(H6534+100))/(if(H6534&lt;0,-H6534/(-H6534+100),100/(H6534+100))+if(H6535&lt;0,-H6535/(-H6535+100),100/(H6535+100)))</f>
        <v>0.1127348643</v>
      </c>
      <c r="J6534" s="5">
        <v>59.0</v>
      </c>
      <c r="K6534" s="14" t="str">
        <f>IF(C6534&lt;&gt;"",IF(C6534+G6534&gt;0,C6534+G6534,""),IF(G6534-C6535&gt;0,G6534-C6535,""))</f>
        <v/>
      </c>
      <c r="L6534" s="15" t="str">
        <f>if(K6534&lt;&gt;"",if(J6535-J6534&lt;G6534,1,if(G6534=J6535-J6534,"Push",0)),"")</f>
        <v/>
      </c>
    </row>
    <row r="6535" hidden="1">
      <c r="B6535" s="97" t="s">
        <v>196</v>
      </c>
      <c r="C6535" s="22">
        <v>15.5</v>
      </c>
      <c r="D6535" s="101">
        <v>0.923</v>
      </c>
      <c r="F6535" s="22"/>
      <c r="G6535" s="4">
        <v>-13.5</v>
      </c>
      <c r="H6535" s="5">
        <v>-1250.0</v>
      </c>
      <c r="I6535" s="12">
        <f>if(H6535&lt;0,-H6535/(-H6535+100),100/(H6535+100))/(if(H6535&lt;0,-H6535/(-H6535+100),100/(H6535+100))+if(H6534&lt;0,-H6534/(-H6534+100),100/(H6534+100)))</f>
        <v>0.8872651357</v>
      </c>
      <c r="J6535" s="5">
        <v>92.0</v>
      </c>
      <c r="K6535" s="23">
        <f>IF(C6535&lt;&gt;"",IF(C6535+G6535&gt;0,C6535+G6535,""),IF(G6535-C6534&gt;0,G6535-C6534,""))</f>
        <v>2</v>
      </c>
      <c r="L6535" s="15">
        <f>if(K6535&lt;&gt;"",if(J6534-J6535&lt;G6535,1,if(G6535=J6534-J6535,"Push",0)),"")</f>
        <v>1</v>
      </c>
    </row>
    <row r="6536" hidden="1">
      <c r="A6536" s="76">
        <v>44245.0</v>
      </c>
      <c r="B6536" s="102" t="s">
        <v>107</v>
      </c>
      <c r="C6536" s="11"/>
      <c r="D6536" s="11"/>
      <c r="E6536" s="10">
        <v>35.0</v>
      </c>
      <c r="F6536" s="11"/>
      <c r="G6536" s="4">
        <v>3.0</v>
      </c>
      <c r="H6536" s="5">
        <v>130.0</v>
      </c>
      <c r="I6536" s="12">
        <f>if(H6536&lt;0,-H6536/(-H6536+100),100/(H6536+100))/(if(H6536&lt;0,-H6536/(-H6536+100),100/(H6536+100))+if(H6537&lt;0,-H6537/(-H6537+100),100/(H6537+100)))</f>
        <v>0.4157903252</v>
      </c>
      <c r="J6536" s="5">
        <v>86.0</v>
      </c>
      <c r="K6536" s="14" t="str">
        <f>IF(C6536&lt;&gt;"",IF(C6536+G6536&gt;0,C6536+G6536,""),IF(G6536-C6537&gt;0,G6536-C6537,""))</f>
        <v/>
      </c>
      <c r="L6536" s="15" t="str">
        <f>if(K6536&lt;&gt;"",if(J6537-J6536&lt;G6536,1,if(G6536=J6537-J6536,"Push",0)),"")</f>
        <v/>
      </c>
    </row>
    <row r="6537" hidden="1">
      <c r="B6537" s="97" t="s">
        <v>382</v>
      </c>
      <c r="C6537" s="22">
        <v>3.1</v>
      </c>
      <c r="D6537" s="101">
        <v>0.611</v>
      </c>
      <c r="F6537" s="22"/>
      <c r="G6537" s="4">
        <v>-3.0</v>
      </c>
      <c r="H6537" s="5">
        <v>-157.0</v>
      </c>
      <c r="I6537" s="12">
        <f>if(H6537&lt;0,-H6537/(-H6537+100),100/(H6537+100))/(if(H6537&lt;0,-H6537/(-H6537+100),100/(H6537+100))+if(H6536&lt;0,-H6536/(-H6536+100),100/(H6536+100)))</f>
        <v>0.5842096748</v>
      </c>
      <c r="J6537" s="5">
        <v>91.0</v>
      </c>
      <c r="K6537" s="23">
        <f>IF(C6537&lt;&gt;"",IF(C6537+G6537&gt;0,C6537+G6537,""),IF(G6537-C6536&gt;0,G6537-C6536,""))</f>
        <v>0.1</v>
      </c>
      <c r="L6537" s="15">
        <f>if(K6537&lt;&gt;"",if(J6536-J6537&lt;G6537,1,if(G6537=J6536-J6537,"Push",0)),"")</f>
        <v>1</v>
      </c>
    </row>
    <row r="6538" hidden="1">
      <c r="A6538" s="76">
        <v>44245.0</v>
      </c>
      <c r="B6538" s="102" t="s">
        <v>94</v>
      </c>
      <c r="C6538" s="11">
        <v>17.7</v>
      </c>
      <c r="D6538" s="103">
        <v>0.925</v>
      </c>
      <c r="E6538" s="10">
        <v>27.8</v>
      </c>
      <c r="F6538" s="11"/>
      <c r="G6538" s="4">
        <v>-11.5</v>
      </c>
      <c r="H6538" s="5">
        <v>-770.0</v>
      </c>
      <c r="I6538" s="12">
        <f>if(H6538&lt;0,-H6538/(-H6538+100),100/(H6538+100))/(if(H6538&lt;0,-H6538/(-H6538+100),100/(H6538+100))+if(H6539&lt;0,-H6539/(-H6539+100),100/(H6539+100)))</f>
        <v>0.8468983722</v>
      </c>
      <c r="J6538" s="5">
        <v>89.0</v>
      </c>
      <c r="K6538" s="14">
        <f>IF(C6538&lt;&gt;"",IF(C6538+G6538&gt;0,C6538+G6538,""),IF(G6538-C6539&gt;0,G6538-C6539,""))</f>
        <v>6.2</v>
      </c>
      <c r="L6538" s="15">
        <f>if(K6538&lt;&gt;"",if(J6539-J6538&lt;G6538,1,if(G6538=J6539-J6538,"Push",0)),"")</f>
        <v>1</v>
      </c>
    </row>
    <row r="6539" hidden="1">
      <c r="B6539" s="97" t="s">
        <v>335</v>
      </c>
      <c r="C6539" s="22"/>
      <c r="D6539" s="22"/>
      <c r="F6539" s="22"/>
      <c r="G6539" s="4">
        <v>11.5</v>
      </c>
      <c r="H6539" s="5">
        <v>525.0</v>
      </c>
      <c r="I6539" s="12">
        <f>if(H6539&lt;0,-H6539/(-H6539+100),100/(H6539+100))/(if(H6539&lt;0,-H6539/(-H6539+100),100/(H6539+100))+if(H6538&lt;0,-H6538/(-H6538+100),100/(H6538+100)))</f>
        <v>0.1531016278</v>
      </c>
      <c r="J6539" s="5">
        <v>72.0</v>
      </c>
      <c r="K6539" s="23" t="str">
        <f>IF(C6539&lt;&gt;"",IF(C6539+G6539&gt;0,C6539+G6539,""),IF(G6539-C6538&gt;0,G6539-C6538,""))</f>
        <v/>
      </c>
      <c r="L6539" s="15" t="str">
        <f>if(K6539&lt;&gt;"",if(J6538-J6539&lt;G6539,1,if(G6539=J6538-J6539,"Push",0)),"")</f>
        <v/>
      </c>
    </row>
    <row r="6540" hidden="1">
      <c r="A6540" s="76">
        <v>44245.0</v>
      </c>
      <c r="B6540" s="102" t="s">
        <v>277</v>
      </c>
      <c r="C6540" s="11"/>
      <c r="D6540" s="11"/>
      <c r="E6540" s="10">
        <v>57.8</v>
      </c>
      <c r="F6540" s="11"/>
      <c r="G6540" s="4">
        <v>8.5</v>
      </c>
      <c r="H6540" s="5">
        <v>325.0</v>
      </c>
      <c r="I6540" s="12">
        <f>if(H6540&lt;0,-H6540/(-H6540+100),100/(H6540+100))/(if(H6540&lt;0,-H6540/(-H6540+100),100/(H6540+100))+if(H6541&lt;0,-H6541/(-H6541+100),100/(H6541+100)))</f>
        <v>0.2244362874</v>
      </c>
      <c r="J6540" s="5">
        <v>76.0</v>
      </c>
      <c r="K6540" s="14">
        <f>IF(C6540&lt;&gt;"",IF(C6540+G6540&gt;0,C6540+G6540,""),IF(G6540-C6541&gt;0,G6540-C6541,""))</f>
        <v>2.8</v>
      </c>
      <c r="L6540" s="15">
        <f>if(K6540&lt;&gt;"",if(J6541-J6540&lt;G6540,1,if(G6540=J6541-J6540,"Push",0)),"")</f>
        <v>0</v>
      </c>
    </row>
    <row r="6541" hidden="1">
      <c r="B6541" s="97" t="s">
        <v>275</v>
      </c>
      <c r="C6541" s="22">
        <v>5.7</v>
      </c>
      <c r="D6541" s="101">
        <v>0.705</v>
      </c>
      <c r="F6541" s="22"/>
      <c r="G6541" s="4">
        <v>-8.5</v>
      </c>
      <c r="H6541" s="5">
        <v>-435.0</v>
      </c>
      <c r="I6541" s="12">
        <f>if(H6541&lt;0,-H6541/(-H6541+100),100/(H6541+100))/(if(H6541&lt;0,-H6541/(-H6541+100),100/(H6541+100))+if(H6540&lt;0,-H6540/(-H6540+100),100/(H6540+100)))</f>
        <v>0.7755637126</v>
      </c>
      <c r="J6541" s="5">
        <v>90.0</v>
      </c>
      <c r="K6541" s="23" t="str">
        <f>IF(C6541&lt;&gt;"",IF(C6541+G6541&gt;0,C6541+G6541,""),IF(G6541-C6540&gt;0,G6541-C6540,""))</f>
        <v/>
      </c>
      <c r="L6541" s="15" t="str">
        <f>if(K6541&lt;&gt;"",if(J6540-J6541&lt;G6541,1,if(G6541=J6540-J6541,"Push",0)),"")</f>
        <v/>
      </c>
    </row>
    <row r="6542" hidden="1">
      <c r="A6542" s="76">
        <v>44245.0</v>
      </c>
      <c r="B6542" s="102" t="s">
        <v>20</v>
      </c>
      <c r="C6542" s="11">
        <v>16.3</v>
      </c>
      <c r="D6542" s="103">
        <v>0.935</v>
      </c>
      <c r="E6542" s="10">
        <v>55.5</v>
      </c>
      <c r="F6542" s="11"/>
      <c r="G6542" s="4">
        <v>-13.5</v>
      </c>
      <c r="H6542" s="5">
        <v>-1430.0</v>
      </c>
      <c r="I6542" s="12">
        <f>if(H6542&lt;0,-H6542/(-H6542+100),100/(H6542+100))/(if(H6542&lt;0,-H6542/(-H6542+100),100/(H6542+100))+if(H6543&lt;0,-H6543/(-H6543+100),100/(H6543+100)))</f>
        <v>0.8881987578</v>
      </c>
      <c r="J6542" s="5">
        <v>67.0</v>
      </c>
      <c r="K6542" s="14">
        <f>IF(C6542&lt;&gt;"",IF(C6542+G6542&gt;0,C6542+G6542,""),IF(G6542-C6543&gt;0,G6542-C6543,""))</f>
        <v>2.8</v>
      </c>
      <c r="L6542" s="15">
        <f>if(K6542&lt;&gt;"",if(J6543-J6542&lt;G6542,1,if(G6542=J6543-J6542,"Push",0)),"")</f>
        <v>1</v>
      </c>
    </row>
    <row r="6543" hidden="1">
      <c r="B6543" s="97" t="s">
        <v>186</v>
      </c>
      <c r="C6543" s="22"/>
      <c r="D6543" s="22"/>
      <c r="F6543" s="22"/>
      <c r="G6543" s="4">
        <v>13.5</v>
      </c>
      <c r="H6543" s="5">
        <v>750.0</v>
      </c>
      <c r="I6543" s="12">
        <f>if(H6543&lt;0,-H6543/(-H6543+100),100/(H6543+100))/(if(H6543&lt;0,-H6543/(-H6543+100),100/(H6543+100))+if(H6542&lt;0,-H6542/(-H6542+100),100/(H6542+100)))</f>
        <v>0.1118012422</v>
      </c>
      <c r="J6543" s="5">
        <v>53.0</v>
      </c>
      <c r="K6543" s="23" t="str">
        <f>IF(C6543&lt;&gt;"",IF(C6543+G6543&gt;0,C6543+G6543,""),IF(G6543-C6542&gt;0,G6543-C6542,""))</f>
        <v/>
      </c>
      <c r="L6543" s="15" t="str">
        <f>if(K6543&lt;&gt;"",if(J6542-J6543&lt;G6543,1,if(G6543=J6542-J6543,"Push",0)),"")</f>
        <v/>
      </c>
    </row>
    <row r="6544" hidden="1">
      <c r="A6544" s="76">
        <v>44245.0</v>
      </c>
      <c r="B6544" s="102" t="s">
        <v>350</v>
      </c>
      <c r="C6544" s="11"/>
      <c r="D6544" s="11"/>
      <c r="E6544" s="10">
        <v>22.6</v>
      </c>
      <c r="F6544" s="11"/>
      <c r="G6544" s="4">
        <v>11.5</v>
      </c>
      <c r="H6544" s="5">
        <v>550.0</v>
      </c>
      <c r="I6544" s="12">
        <f>if(H6544&lt;0,-H6544/(-H6544+100),100/(H6544+100))/(if(H6544&lt;0,-H6544/(-H6544+100),100/(H6544+100))+if(H6545&lt;0,-H6545/(-H6545+100),100/(H6545+100)))</f>
        <v>0.1469548134</v>
      </c>
      <c r="J6544" s="5">
        <v>64.0</v>
      </c>
      <c r="K6544" s="14" t="str">
        <f>IF(C6544&lt;&gt;"",IF(C6544+G6544&gt;0,C6544+G6544,""),IF(G6544-C6545&gt;0,G6544-C6545,""))</f>
        <v/>
      </c>
      <c r="L6544" s="15" t="str">
        <f>if(K6544&lt;&gt;"",if(J6545-J6544&lt;G6544,1,if(G6544=J6545-J6544,"Push",0)),"")</f>
        <v/>
      </c>
    </row>
    <row r="6545" hidden="1">
      <c r="B6545" s="97" t="s">
        <v>365</v>
      </c>
      <c r="C6545" s="22">
        <v>11.6</v>
      </c>
      <c r="D6545" s="101">
        <v>0.853</v>
      </c>
      <c r="F6545" s="22"/>
      <c r="G6545" s="4">
        <v>-11.5</v>
      </c>
      <c r="H6545" s="5">
        <v>-835.0</v>
      </c>
      <c r="I6545" s="12">
        <f>if(H6545&lt;0,-H6545/(-H6545+100),100/(H6545+100))/(if(H6545&lt;0,-H6545/(-H6545+100),100/(H6545+100))+if(H6544&lt;0,-H6544/(-H6544+100),100/(H6544+100)))</f>
        <v>0.8530451866</v>
      </c>
      <c r="J6545" s="5">
        <v>84.0</v>
      </c>
      <c r="K6545" s="23">
        <f>IF(C6545&lt;&gt;"",IF(C6545+G6545&gt;0,C6545+G6545,""),IF(G6545-C6544&gt;0,G6545-C6544,""))</f>
        <v>0.1</v>
      </c>
      <c r="L6545" s="15">
        <f>if(K6545&lt;&gt;"",if(J6544-J6545&lt;G6545,1,if(G6545=J6544-J6545,"Push",0)),"")</f>
        <v>1</v>
      </c>
    </row>
    <row r="6546" hidden="1">
      <c r="A6546" s="76">
        <v>44245.0</v>
      </c>
      <c r="B6546" s="102" t="s">
        <v>27</v>
      </c>
      <c r="C6546" s="11"/>
      <c r="D6546" s="11"/>
      <c r="E6546" s="10">
        <v>59.8</v>
      </c>
      <c r="F6546" s="11"/>
      <c r="G6546" s="4">
        <v>2.5</v>
      </c>
      <c r="H6546" s="5">
        <v>120.0</v>
      </c>
      <c r="I6546" s="12">
        <f>if(H6546&lt;0,-H6546/(-H6546+100),100/(H6546+100))/(if(H6546&lt;0,-H6546/(-H6546+100),100/(H6546+100))+if(H6547&lt;0,-H6547/(-H6547+100),100/(H6547+100)))</f>
        <v>0.4323570432</v>
      </c>
      <c r="J6546" s="5">
        <v>51.0</v>
      </c>
      <c r="K6546" s="14" t="str">
        <f>IF(C6546&lt;&gt;"",IF(C6546+G6546&gt;0,C6546+G6546,""),IF(G6546-C6547&gt;0,G6546-C6547,""))</f>
        <v/>
      </c>
      <c r="L6546" s="15" t="str">
        <f>if(K6546&lt;&gt;"",if(J6547-J6546&lt;G6546,1,if(G6546=J6547-J6546,"Push",0)),"")</f>
        <v/>
      </c>
    </row>
    <row r="6547" hidden="1">
      <c r="B6547" s="97" t="s">
        <v>104</v>
      </c>
      <c r="C6547" s="22">
        <v>3.8</v>
      </c>
      <c r="D6547" s="101">
        <v>0.645</v>
      </c>
      <c r="F6547" s="22"/>
      <c r="G6547" s="4">
        <v>-2.5</v>
      </c>
      <c r="H6547" s="5">
        <v>-148.0</v>
      </c>
      <c r="I6547" s="12">
        <f>if(H6547&lt;0,-H6547/(-H6547+100),100/(H6547+100))/(if(H6547&lt;0,-H6547/(-H6547+100),100/(H6547+100))+if(H6546&lt;0,-H6546/(-H6546+100),100/(H6546+100)))</f>
        <v>0.5676429568</v>
      </c>
      <c r="J6547" s="5">
        <v>82.0</v>
      </c>
      <c r="K6547" s="23">
        <f>IF(C6547&lt;&gt;"",IF(C6547+G6547&gt;0,C6547+G6547,""),IF(G6547-C6546&gt;0,G6547-C6546,""))</f>
        <v>1.3</v>
      </c>
      <c r="L6547" s="15">
        <f>if(K6547&lt;&gt;"",if(J6546-J6547&lt;G6547,1,if(G6547=J6546-J6547,"Push",0)),"")</f>
        <v>1</v>
      </c>
    </row>
    <row r="6548" hidden="1">
      <c r="A6548" s="76">
        <v>44245.0</v>
      </c>
      <c r="B6548" s="102" t="s">
        <v>134</v>
      </c>
      <c r="C6548" s="11">
        <v>1.4</v>
      </c>
      <c r="D6548" s="103">
        <v>0.554</v>
      </c>
      <c r="E6548" s="10">
        <v>94.3</v>
      </c>
      <c r="F6548" s="11"/>
      <c r="G6548" s="4">
        <v>3.0</v>
      </c>
      <c r="H6548" s="5">
        <v>130.0</v>
      </c>
      <c r="I6548" s="12">
        <f>if(H6548&lt;0,-H6548/(-H6548+100),100/(H6548+100))/(if(H6548&lt;0,-H6548/(-H6548+100),100/(H6548+100))+if(H6549&lt;0,-H6549/(-H6549+100),100/(H6549+100)))</f>
        <v>0.4157903252</v>
      </c>
      <c r="J6548" s="5">
        <v>56.0</v>
      </c>
      <c r="K6548" s="14">
        <f>IF(C6548&lt;&gt;"",IF(C6548+G6548&gt;0,C6548+G6548,""),IF(G6548-C6549&gt;0,G6548-C6549,""))</f>
        <v>4.4</v>
      </c>
      <c r="L6548" s="15">
        <f>if(K6548&lt;&gt;"",if(J6549-J6548&lt;G6548,1,if(G6548=J6549-J6548,"Push",0)),"")</f>
        <v>0</v>
      </c>
    </row>
    <row r="6549" hidden="1">
      <c r="B6549" s="97" t="s">
        <v>329</v>
      </c>
      <c r="C6549" s="22"/>
      <c r="D6549" s="22"/>
      <c r="F6549" s="22"/>
      <c r="G6549" s="4">
        <v>-3.0</v>
      </c>
      <c r="H6549" s="5">
        <v>-157.0</v>
      </c>
      <c r="I6549" s="12">
        <f>if(H6549&lt;0,-H6549/(-H6549+100),100/(H6549+100))/(if(H6549&lt;0,-H6549/(-H6549+100),100/(H6549+100))+if(H6548&lt;0,-H6548/(-H6548+100),100/(H6548+100)))</f>
        <v>0.5842096748</v>
      </c>
      <c r="J6549" s="5">
        <v>60.0</v>
      </c>
      <c r="K6549" s="23" t="str">
        <f>IF(C6549&lt;&gt;"",IF(C6549+G6549&gt;0,C6549+G6549,""),IF(G6549-C6548&gt;0,G6549-C6548,""))</f>
        <v/>
      </c>
      <c r="L6549" s="15" t="str">
        <f>if(K6549&lt;&gt;"",if(J6548-J6549&lt;G6549,1,if(G6549=J6548-J6549,"Push",0)),"")</f>
        <v/>
      </c>
    </row>
    <row r="6550" hidden="1">
      <c r="A6550" s="76">
        <v>44245.0</v>
      </c>
      <c r="B6550" s="102" t="s">
        <v>311</v>
      </c>
      <c r="C6550" s="11">
        <v>8.4</v>
      </c>
      <c r="D6550" s="103">
        <v>0.774</v>
      </c>
      <c r="E6550" s="10">
        <v>59.4</v>
      </c>
      <c r="F6550" s="11"/>
      <c r="G6550" s="4">
        <v>-9.5</v>
      </c>
      <c r="H6550" s="5">
        <v>-500.0</v>
      </c>
      <c r="I6550" s="12">
        <f>if(H6550&lt;0,-H6550/(-H6550+100),100/(H6550+100))/(if(H6550&lt;0,-H6550/(-H6550+100),100/(H6550+100))+if(H6551&lt;0,-H6551/(-H6551+100),100/(H6551+100)))</f>
        <v>0.8</v>
      </c>
      <c r="J6550" s="5">
        <v>79.0</v>
      </c>
      <c r="K6550" s="14" t="str">
        <f>IF(C6550&lt;&gt;"",IF(C6550+G6550&gt;0,C6550+G6550,""),IF(G6550-C6551&gt;0,G6550-C6551,""))</f>
        <v/>
      </c>
      <c r="L6550" s="15" t="str">
        <f>if(K6550&lt;&gt;"",if(J6551-J6550&lt;G6550,1,if(G6550=J6551-J6550,"Push",0)),"")</f>
        <v/>
      </c>
    </row>
    <row r="6551" hidden="1">
      <c r="B6551" s="97" t="s">
        <v>298</v>
      </c>
      <c r="C6551" s="22"/>
      <c r="D6551" s="22"/>
      <c r="F6551" s="22"/>
      <c r="G6551" s="4">
        <v>9.5</v>
      </c>
      <c r="H6551" s="5">
        <v>380.0</v>
      </c>
      <c r="I6551" s="12">
        <f>if(H6551&lt;0,-H6551/(-H6551+100),100/(H6551+100))/(if(H6551&lt;0,-H6551/(-H6551+100),100/(H6551+100))+if(H6550&lt;0,-H6550/(-H6550+100),100/(H6550+100)))</f>
        <v>0.2</v>
      </c>
      <c r="J6551" s="5">
        <v>61.0</v>
      </c>
      <c r="K6551" s="23">
        <f>IF(C6551&lt;&gt;"",IF(C6551+G6551&gt;0,C6551+G6551,""),IF(G6551-C6550&gt;0,G6551-C6550,""))</f>
        <v>1.1</v>
      </c>
      <c r="L6551" s="15">
        <f>if(K6551&lt;&gt;"",if(J6550-J6551&lt;G6551,1,if(G6551=J6550-J6551,"Push",0)),"")</f>
        <v>0</v>
      </c>
    </row>
    <row r="6552">
      <c r="A6552" s="71">
        <v>44246.0</v>
      </c>
      <c r="B6552" s="117" t="s">
        <v>495</v>
      </c>
      <c r="C6552" s="47"/>
      <c r="D6552" s="47"/>
      <c r="E6552" s="46">
        <v>24.7</v>
      </c>
      <c r="F6552" s="47"/>
      <c r="G6552" s="118"/>
      <c r="H6552" s="96"/>
      <c r="I6552" s="49"/>
      <c r="J6552" s="48">
        <v>51.0</v>
      </c>
      <c r="K6552" s="51"/>
      <c r="L6552" s="52"/>
    </row>
    <row r="6553">
      <c r="B6553" s="97" t="s">
        <v>102</v>
      </c>
      <c r="C6553" s="22">
        <v>50.9</v>
      </c>
      <c r="D6553" s="101">
        <v>1.0</v>
      </c>
      <c r="F6553" s="22"/>
      <c r="G6553" s="69"/>
      <c r="I6553" s="12"/>
      <c r="J6553" s="5">
        <v>101.0</v>
      </c>
      <c r="K6553" s="23"/>
      <c r="L6553" s="15"/>
    </row>
    <row r="6554" hidden="1">
      <c r="A6554" s="76">
        <v>44246.0</v>
      </c>
      <c r="B6554" s="102" t="s">
        <v>452</v>
      </c>
      <c r="C6554" s="11">
        <v>3.2</v>
      </c>
      <c r="D6554" s="103">
        <v>0.624</v>
      </c>
      <c r="E6554" s="10">
        <v>71.2</v>
      </c>
      <c r="F6554" s="11"/>
      <c r="G6554" s="4">
        <v>-3.0</v>
      </c>
      <c r="H6554" s="5">
        <v>-159.0</v>
      </c>
      <c r="I6554" s="12">
        <f>if(H6554&lt;0,-H6554/(-H6554+100),100/(H6554+100))/(if(H6554&lt;0,-H6554/(-H6554+100),100/(H6554+100))+if(H6555&lt;0,-H6555/(-H6555+100),100/(H6555+100)))</f>
        <v>0.5854009925</v>
      </c>
      <c r="J6554" s="5">
        <v>55.0</v>
      </c>
      <c r="K6554" s="14">
        <f>IF(C6554&lt;&gt;"",IF(C6554+G6554&gt;0,C6554+G6554,""),IF(G6554-C6555&gt;0,G6554-C6555,""))</f>
        <v>0.2</v>
      </c>
      <c r="L6554" s="15">
        <f>if(K6554&lt;&gt;"",if(J6555-J6554&lt;G6554,1,if(G6554=J6555-J6554,"Push",0)),"")</f>
        <v>0</v>
      </c>
    </row>
    <row r="6555" hidden="1">
      <c r="B6555" s="97" t="s">
        <v>83</v>
      </c>
      <c r="C6555" s="22"/>
      <c r="D6555" s="22"/>
      <c r="F6555" s="22"/>
      <c r="G6555" s="4">
        <v>3.0</v>
      </c>
      <c r="H6555" s="5">
        <v>130.0</v>
      </c>
      <c r="I6555" s="12">
        <f>if(H6555&lt;0,-H6555/(-H6555+100),100/(H6555+100))/(if(H6555&lt;0,-H6555/(-H6555+100),100/(H6555+100))+if(H6554&lt;0,-H6554/(-H6554+100),100/(H6554+100)))</f>
        <v>0.4145990075</v>
      </c>
      <c r="J6555" s="5">
        <v>66.0</v>
      </c>
      <c r="K6555" s="23" t="str">
        <f>IF(C6555&lt;&gt;"",IF(C6555+G6555&gt;0,C6555+G6555,""),IF(G6555-C6554&gt;0,G6555-C6554,""))</f>
        <v/>
      </c>
      <c r="L6555" s="15" t="str">
        <f>if(K6555&lt;&gt;"",if(J6554-J6555&lt;G6555,1,if(G6555=J6554-J6555,"Push",0)),"")</f>
        <v/>
      </c>
    </row>
    <row r="6556" hidden="1">
      <c r="A6556" s="76">
        <v>44246.0</v>
      </c>
      <c r="B6556" s="102" t="s">
        <v>412</v>
      </c>
      <c r="C6556" s="11"/>
      <c r="D6556" s="11"/>
      <c r="E6556" s="10">
        <v>41.2</v>
      </c>
      <c r="F6556" s="11"/>
      <c r="G6556" s="4">
        <v>6.0</v>
      </c>
      <c r="H6556" s="5">
        <v>210.0</v>
      </c>
      <c r="I6556" s="12">
        <f>if(H6556&lt;0,-H6556/(-H6556+100),100/(H6556+100))/(if(H6556&lt;0,-H6556/(-H6556+100),100/(H6556+100))+if(H6557&lt;0,-H6557/(-H6557+100),100/(H6557+100)))</f>
        <v>0.3076274758</v>
      </c>
      <c r="J6556" s="5">
        <v>72.0</v>
      </c>
      <c r="K6556" s="14">
        <f>IF(C6556&lt;&gt;"",IF(C6556+G6556&gt;0,C6556+G6556,""),IF(G6556-C6557&gt;0,G6556-C6557,""))</f>
        <v>2.5</v>
      </c>
      <c r="L6556" s="15">
        <f>if(K6556&lt;&gt;"",if(J6557-J6556&lt;G6556,1,if(G6556=J6557-J6556,"Push",0)),"")</f>
        <v>1</v>
      </c>
    </row>
    <row r="6557" hidden="1">
      <c r="B6557" s="97" t="s">
        <v>390</v>
      </c>
      <c r="C6557" s="22">
        <v>3.5</v>
      </c>
      <c r="D6557" s="101">
        <v>0.632</v>
      </c>
      <c r="F6557" s="22"/>
      <c r="G6557" s="4">
        <v>-6.0</v>
      </c>
      <c r="H6557" s="5">
        <v>-265.0</v>
      </c>
      <c r="I6557" s="12">
        <f>if(H6557&lt;0,-H6557/(-H6557+100),100/(H6557+100))/(if(H6557&lt;0,-H6557/(-H6557+100),100/(H6557+100))+if(H6556&lt;0,-H6556/(-H6556+100),100/(H6556+100)))</f>
        <v>0.6923725242</v>
      </c>
      <c r="J6557" s="5">
        <v>70.0</v>
      </c>
      <c r="K6557" s="23" t="str">
        <f>IF(C6557&lt;&gt;"",IF(C6557+G6557&gt;0,C6557+G6557,""),IF(G6557-C6556&gt;0,G6557-C6556,""))</f>
        <v/>
      </c>
      <c r="L6557" s="15" t="str">
        <f>if(K6557&lt;&gt;"",if(J6556-J6557&lt;G6557,1,if(G6557=J6556-J6557,"Push",0)),"")</f>
        <v/>
      </c>
    </row>
    <row r="6558" hidden="1">
      <c r="A6558" s="76">
        <v>44246.0</v>
      </c>
      <c r="B6558" s="102" t="s">
        <v>403</v>
      </c>
      <c r="C6558" s="11">
        <v>6.4</v>
      </c>
      <c r="D6558" s="103">
        <v>0.734</v>
      </c>
      <c r="E6558" s="10">
        <v>36.4</v>
      </c>
      <c r="F6558" s="11"/>
      <c r="G6558" s="4">
        <v>-5.5</v>
      </c>
      <c r="H6558" s="5">
        <v>-240.0</v>
      </c>
      <c r="I6558" s="12">
        <f>if(H6558&lt;0,-H6558/(-H6558+100),100/(H6558+100))/(if(H6558&lt;0,-H6558/(-H6558+100),100/(H6558+100))+if(H6559&lt;0,-H6559/(-H6559+100),100/(H6559+100)))</f>
        <v>0.6718146718</v>
      </c>
      <c r="J6558" s="5">
        <v>80.0</v>
      </c>
      <c r="K6558" s="14">
        <f>IF(C6558&lt;&gt;"",IF(C6558+G6558&gt;0,C6558+G6558,""),IF(G6558-C6559&gt;0,G6558-C6559,""))</f>
        <v>0.9</v>
      </c>
      <c r="L6558" s="15">
        <f>if(K6558&lt;&gt;"",if(J6559-J6558&lt;G6558,1,if(G6558=J6559-J6558,"Push",0)),"")</f>
        <v>1</v>
      </c>
    </row>
    <row r="6559" hidden="1">
      <c r="B6559" s="97" t="s">
        <v>85</v>
      </c>
      <c r="C6559" s="22"/>
      <c r="D6559" s="22"/>
      <c r="F6559" s="22"/>
      <c r="G6559" s="4">
        <v>5.5</v>
      </c>
      <c r="H6559" s="5">
        <v>190.0</v>
      </c>
      <c r="I6559" s="12">
        <f>if(H6559&lt;0,-H6559/(-H6559+100),100/(H6559+100))/(if(H6559&lt;0,-H6559/(-H6559+100),100/(H6559+100))+if(H6558&lt;0,-H6558/(-H6558+100),100/(H6558+100)))</f>
        <v>0.3281853282</v>
      </c>
      <c r="J6559" s="5">
        <v>69.0</v>
      </c>
      <c r="K6559" s="23" t="str">
        <f>IF(C6559&lt;&gt;"",IF(C6559+G6559&gt;0,C6559+G6559,""),IF(G6559-C6558&gt;0,G6559-C6558,""))</f>
        <v/>
      </c>
      <c r="L6559" s="15" t="str">
        <f>if(K6559&lt;&gt;"",if(J6558-J6559&lt;G6559,1,if(G6559=J6558-J6559,"Push",0)),"")</f>
        <v/>
      </c>
    </row>
    <row r="6560" hidden="1">
      <c r="A6560" s="76">
        <v>44246.0</v>
      </c>
      <c r="B6560" s="102" t="s">
        <v>345</v>
      </c>
      <c r="C6560" s="11">
        <v>13.0</v>
      </c>
      <c r="D6560" s="103">
        <v>0.882</v>
      </c>
      <c r="E6560" s="10">
        <v>54.6</v>
      </c>
      <c r="F6560" s="11"/>
      <c r="G6560" s="4">
        <v>-8.5</v>
      </c>
      <c r="H6560" s="5">
        <v>-435.0</v>
      </c>
      <c r="I6560" s="12">
        <f>if(H6560&lt;0,-H6560/(-H6560+100),100/(H6560+100))/(if(H6560&lt;0,-H6560/(-H6560+100),100/(H6560+100))+if(H6561&lt;0,-H6561/(-H6561+100),100/(H6561+100)))</f>
        <v>0.7755637126</v>
      </c>
      <c r="J6560" s="5">
        <v>75.0</v>
      </c>
      <c r="K6560" s="14">
        <f>IF(C6560&lt;&gt;"",IF(C6560+G6560&gt;0,C6560+G6560,""),IF(G6560-C6561&gt;0,G6560-C6561,""))</f>
        <v>4.5</v>
      </c>
      <c r="L6560" s="15">
        <f>if(K6560&lt;&gt;"",if(J6561-J6560&lt;G6560,1,if(G6560=J6561-J6560,"Push",0)),"")</f>
        <v>0</v>
      </c>
    </row>
    <row r="6561" hidden="1">
      <c r="B6561" s="97" t="s">
        <v>70</v>
      </c>
      <c r="C6561" s="22"/>
      <c r="D6561" s="22"/>
      <c r="F6561" s="22"/>
      <c r="G6561" s="4">
        <v>8.5</v>
      </c>
      <c r="H6561" s="5">
        <v>325.0</v>
      </c>
      <c r="I6561" s="12">
        <f>if(H6561&lt;0,-H6561/(-H6561+100),100/(H6561+100))/(if(H6561&lt;0,-H6561/(-H6561+100),100/(H6561+100))+if(H6560&lt;0,-H6560/(-H6560+100),100/(H6560+100)))</f>
        <v>0.2244362874</v>
      </c>
      <c r="J6561" s="5">
        <v>81.0</v>
      </c>
      <c r="K6561" s="23" t="str">
        <f>IF(C6561&lt;&gt;"",IF(C6561+G6561&gt;0,C6561+G6561,""),IF(G6561-C6560&gt;0,G6561-C6560,""))</f>
        <v/>
      </c>
      <c r="L6561" s="15" t="str">
        <f>if(K6561&lt;&gt;"",if(J6560-J6561&lt;G6561,1,if(G6561=J6560-J6561,"Push",0)),"")</f>
        <v/>
      </c>
    </row>
    <row r="6562" hidden="1">
      <c r="A6562" s="76">
        <v>44246.0</v>
      </c>
      <c r="B6562" s="102" t="s">
        <v>162</v>
      </c>
      <c r="C6562" s="11"/>
      <c r="D6562" s="11"/>
      <c r="E6562" s="10">
        <v>52.3</v>
      </c>
      <c r="F6562" s="11"/>
      <c r="G6562" s="4">
        <v>2.5</v>
      </c>
      <c r="H6562" s="5">
        <v>118.0</v>
      </c>
      <c r="I6562" s="12">
        <f>if(H6562&lt;0,-H6562/(-H6562+100),100/(H6562+100))/(if(H6562&lt;0,-H6562/(-H6562+100),100/(H6562+100))+if(H6563&lt;0,-H6563/(-H6563+100),100/(H6563+100)))</f>
        <v>0.4380430472</v>
      </c>
      <c r="J6562" s="5">
        <v>65.0</v>
      </c>
      <c r="K6562" s="14" t="str">
        <f>IF(C6562&lt;&gt;"",IF(C6562+G6562&gt;0,C6562+G6562,""),IF(G6562-C6563&gt;0,G6562-C6563,""))</f>
        <v/>
      </c>
      <c r="L6562" s="15" t="str">
        <f>if(K6562&lt;&gt;"",if(J6563-J6562&lt;G6562,1,if(G6562=J6563-J6562,"Push",0)),"")</f>
        <v/>
      </c>
    </row>
    <row r="6563" hidden="1">
      <c r="B6563" s="97" t="s">
        <v>189</v>
      </c>
      <c r="C6563" s="22">
        <v>4.1</v>
      </c>
      <c r="D6563" s="101">
        <v>0.664</v>
      </c>
      <c r="F6563" s="22"/>
      <c r="G6563" s="4">
        <v>-2.5</v>
      </c>
      <c r="H6563" s="5">
        <v>-143.0</v>
      </c>
      <c r="I6563" s="12">
        <f>if(H6563&lt;0,-H6563/(-H6563+100),100/(H6563+100))/(if(H6563&lt;0,-H6563/(-H6563+100),100/(H6563+100))+if(H6562&lt;0,-H6562/(-H6562+100),100/(H6562+100)))</f>
        <v>0.5619569528</v>
      </c>
      <c r="J6563" s="5">
        <v>63.0</v>
      </c>
      <c r="K6563" s="23">
        <f>IF(C6563&lt;&gt;"",IF(C6563+G6563&gt;0,C6563+G6563,""),IF(G6563-C6562&gt;0,G6563-C6562,""))</f>
        <v>1.6</v>
      </c>
      <c r="L6563" s="15">
        <f>if(K6563&lt;&gt;"",if(J6562-J6563&lt;G6563,1,if(G6563=J6562-J6563,"Push",0)),"")</f>
        <v>0</v>
      </c>
    </row>
    <row r="6564" hidden="1">
      <c r="A6564" s="76">
        <v>44246.0</v>
      </c>
      <c r="B6564" s="102" t="s">
        <v>113</v>
      </c>
      <c r="C6564" s="11"/>
      <c r="D6564" s="11"/>
      <c r="E6564" s="10">
        <v>40.6</v>
      </c>
      <c r="F6564" s="11"/>
      <c r="G6564" s="4">
        <v>2.0</v>
      </c>
      <c r="H6564" s="5">
        <v>112.0</v>
      </c>
      <c r="I6564" s="12">
        <f>if(H6564&lt;0,-H6564/(-H6564+100),100/(H6564+100))/(if(H6564&lt;0,-H6564/(-H6564+100),100/(H6564+100))+if(H6565&lt;0,-H6565/(-H6565+100),100/(H6565+100)))</f>
        <v>0.4516676961</v>
      </c>
      <c r="J6564" s="5">
        <v>85.0</v>
      </c>
      <c r="K6564" s="14" t="str">
        <f>IF(C6564&lt;&gt;"",IF(C6564+G6564&gt;0,C6564+G6564,""),IF(G6564-C6565&gt;0,G6564-C6565,""))</f>
        <v/>
      </c>
      <c r="L6564" s="15" t="str">
        <f>if(K6564&lt;&gt;"",if(J6565-J6564&lt;G6564,1,if(G6564=J6565-J6564,"Push",0)),"")</f>
        <v/>
      </c>
    </row>
    <row r="6565" hidden="1">
      <c r="B6565" s="97" t="s">
        <v>402</v>
      </c>
      <c r="C6565" s="22">
        <v>5.4</v>
      </c>
      <c r="D6565" s="101">
        <v>0.691</v>
      </c>
      <c r="F6565" s="22"/>
      <c r="G6565" s="4">
        <v>-2.0</v>
      </c>
      <c r="H6565" s="5">
        <v>-134.0</v>
      </c>
      <c r="I6565" s="12">
        <f>if(H6565&lt;0,-H6565/(-H6565+100),100/(H6565+100))/(if(H6565&lt;0,-H6565/(-H6565+100),100/(H6565+100))+if(H6564&lt;0,-H6564/(-H6564+100),100/(H6564+100)))</f>
        <v>0.5483323039</v>
      </c>
      <c r="J6565" s="5">
        <v>81.0</v>
      </c>
      <c r="K6565" s="23">
        <f>IF(C6565&lt;&gt;"",IF(C6565+G6565&gt;0,C6565+G6565,""),IF(G6565-C6564&gt;0,G6565-C6564,""))</f>
        <v>3.4</v>
      </c>
      <c r="L6565" s="15">
        <f>if(K6565&lt;&gt;"",if(J6564-J6565&lt;G6565,1,if(G6565=J6564-J6565,"Push",0)),"")</f>
        <v>0</v>
      </c>
    </row>
    <row r="6566" hidden="1">
      <c r="A6566" s="76">
        <v>44246.0</v>
      </c>
      <c r="B6566" s="102" t="s">
        <v>257</v>
      </c>
      <c r="C6566" s="11"/>
      <c r="D6566" s="11"/>
      <c r="E6566" s="10">
        <v>39.8</v>
      </c>
      <c r="F6566" s="11"/>
      <c r="G6566" s="4">
        <v>9.5</v>
      </c>
      <c r="H6566" s="5">
        <v>380.0</v>
      </c>
      <c r="I6566" s="12">
        <f>if(H6566&lt;0,-H6566/(-H6566+100),100/(H6566+100))/(if(H6566&lt;0,-H6566/(-H6566+100),100/(H6566+100))+if(H6567&lt;0,-H6567/(-H6567+100),100/(H6567+100)))</f>
        <v>0.1984877127</v>
      </c>
      <c r="J6566" s="5">
        <v>66.0</v>
      </c>
      <c r="K6566" s="14" t="str">
        <f>IF(C6566&lt;&gt;"",IF(C6566+G6566&gt;0,C6566+G6566,""),IF(G6566-C6567&gt;0,G6566-C6567,""))</f>
        <v/>
      </c>
      <c r="L6566" s="15" t="str">
        <f>if(K6566&lt;&gt;"",if(J6567-J6566&lt;G6566,1,if(G6566=J6567-J6566,"Push",0)),"")</f>
        <v/>
      </c>
    </row>
    <row r="6567" hidden="1">
      <c r="B6567" s="97" t="s">
        <v>31</v>
      </c>
      <c r="C6567" s="22">
        <v>13.8</v>
      </c>
      <c r="D6567" s="101">
        <v>0.891</v>
      </c>
      <c r="F6567" s="22"/>
      <c r="G6567" s="4">
        <v>-9.5</v>
      </c>
      <c r="H6567" s="5">
        <v>-530.0</v>
      </c>
      <c r="I6567" s="12">
        <f>if(H6567&lt;0,-H6567/(-H6567+100),100/(H6567+100))/(if(H6567&lt;0,-H6567/(-H6567+100),100/(H6567+100))+if(H6566&lt;0,-H6566/(-H6566+100),100/(H6566+100)))</f>
        <v>0.8015122873</v>
      </c>
      <c r="J6567" s="5">
        <v>80.0</v>
      </c>
      <c r="K6567" s="23">
        <f>IF(C6567&lt;&gt;"",IF(C6567+G6567&gt;0,C6567+G6567,""),IF(G6567-C6566&gt;0,G6567-C6566,""))</f>
        <v>4.3</v>
      </c>
      <c r="L6567" s="15">
        <f>if(K6567&lt;&gt;"",if(J6566-J6567&lt;G6567,1,if(G6567=J6566-J6567,"Push",0)),"")</f>
        <v>1</v>
      </c>
    </row>
    <row r="6568" hidden="1">
      <c r="A6568" s="76">
        <v>44246.0</v>
      </c>
      <c r="B6568" s="102" t="s">
        <v>369</v>
      </c>
      <c r="C6568" s="11"/>
      <c r="D6568" s="11"/>
      <c r="E6568" s="10">
        <v>37.2</v>
      </c>
      <c r="F6568" s="11"/>
      <c r="G6568" s="4">
        <v>9.5</v>
      </c>
      <c r="H6568" s="5">
        <v>380.0</v>
      </c>
      <c r="I6568" s="12">
        <f>if(H6568&lt;0,-H6568/(-H6568+100),100/(H6568+100))/(if(H6568&lt;0,-H6568/(-H6568+100),100/(H6568+100))+if(H6569&lt;0,-H6569/(-H6569+100),100/(H6569+100)))</f>
        <v>0.1984877127</v>
      </c>
      <c r="J6568" s="5">
        <v>74.0</v>
      </c>
      <c r="K6568" s="14" t="str">
        <f>IF(C6568&lt;&gt;"",IF(C6568+G6568&gt;0,C6568+G6568,""),IF(G6568-C6569&gt;0,G6568-C6569,""))</f>
        <v/>
      </c>
      <c r="L6568" s="15" t="str">
        <f>if(K6568&lt;&gt;"",if(J6569-J6568&lt;G6568,1,if(G6568=J6569-J6568,"Push",0)),"")</f>
        <v/>
      </c>
    </row>
    <row r="6569" hidden="1">
      <c r="B6569" s="97" t="s">
        <v>355</v>
      </c>
      <c r="C6569" s="22">
        <v>10.7</v>
      </c>
      <c r="D6569" s="101">
        <v>0.852</v>
      </c>
      <c r="F6569" s="22"/>
      <c r="G6569" s="4">
        <v>-9.5</v>
      </c>
      <c r="H6569" s="5">
        <v>-530.0</v>
      </c>
      <c r="I6569" s="12">
        <f>if(H6569&lt;0,-H6569/(-H6569+100),100/(H6569+100))/(if(H6569&lt;0,-H6569/(-H6569+100),100/(H6569+100))+if(H6568&lt;0,-H6568/(-H6568+100),100/(H6568+100)))</f>
        <v>0.8015122873</v>
      </c>
      <c r="J6569" s="5">
        <v>85.0</v>
      </c>
      <c r="K6569" s="23">
        <f>IF(C6569&lt;&gt;"",IF(C6569+G6569&gt;0,C6569+G6569,""),IF(G6569-C6568&gt;0,G6569-C6568,""))</f>
        <v>1.2</v>
      </c>
      <c r="L6569" s="15">
        <f>if(K6569&lt;&gt;"",if(J6568-J6569&lt;G6569,1,if(G6569=J6568-J6569,"Push",0)),"")</f>
        <v>1</v>
      </c>
    </row>
    <row r="6570" hidden="1">
      <c r="A6570" s="76">
        <v>44246.0</v>
      </c>
      <c r="B6570" s="102" t="s">
        <v>315</v>
      </c>
      <c r="C6570" s="11">
        <v>4.7</v>
      </c>
      <c r="D6570" s="103">
        <v>0.673</v>
      </c>
      <c r="E6570" s="10">
        <v>36.2</v>
      </c>
      <c r="F6570" s="11"/>
      <c r="G6570" s="4">
        <v>-4.0</v>
      </c>
      <c r="H6570" s="5">
        <v>-186.0</v>
      </c>
      <c r="I6570" s="12">
        <f>if(H6570&lt;0,-H6570/(-H6570+100),100/(H6570+100))/(if(H6570&lt;0,-H6570/(-H6570+100),100/(H6570+100))+if(H6571&lt;0,-H6571/(-H6571+100),100/(H6571+100)))</f>
        <v>0.6238326976</v>
      </c>
      <c r="J6570" s="5">
        <v>73.0</v>
      </c>
      <c r="K6570" s="14">
        <f>IF(C6570&lt;&gt;"",IF(C6570+G6570&gt;0,C6570+G6570,""),IF(G6570-C6571&gt;0,G6570-C6571,""))</f>
        <v>0.7</v>
      </c>
      <c r="L6570" s="15">
        <f>if(K6570&lt;&gt;"",if(J6571-J6570&lt;G6570,1,if(G6570=J6571-J6570,"Push",0)),"")</f>
        <v>1</v>
      </c>
    </row>
    <row r="6571" hidden="1">
      <c r="B6571" s="97" t="s">
        <v>322</v>
      </c>
      <c r="C6571" s="22"/>
      <c r="D6571" s="22"/>
      <c r="F6571" s="22"/>
      <c r="G6571" s="4">
        <v>4.0</v>
      </c>
      <c r="H6571" s="5">
        <v>155.0</v>
      </c>
      <c r="I6571" s="12">
        <f>if(H6571&lt;0,-H6571/(-H6571+100),100/(H6571+100))/(if(H6571&lt;0,-H6571/(-H6571+100),100/(H6571+100))+if(H6570&lt;0,-H6570/(-H6570+100),100/(H6570+100)))</f>
        <v>0.3761673024</v>
      </c>
      <c r="J6571" s="5">
        <v>68.0</v>
      </c>
      <c r="K6571" s="23" t="str">
        <f>IF(C6571&lt;&gt;"",IF(C6571+G6571&gt;0,C6571+G6571,""),IF(G6571-C6570&gt;0,G6571-C6570,""))</f>
        <v/>
      </c>
      <c r="L6571" s="15" t="str">
        <f>if(K6571&lt;&gt;"",if(J6570-J6571&lt;G6571,1,if(G6571=J6570-J6571,"Push",0)),"")</f>
        <v/>
      </c>
    </row>
    <row r="6572" hidden="1">
      <c r="A6572" s="76">
        <v>44246.0</v>
      </c>
      <c r="B6572" s="102" t="s">
        <v>264</v>
      </c>
      <c r="C6572" s="11">
        <v>3.7</v>
      </c>
      <c r="D6572" s="103">
        <v>0.643</v>
      </c>
      <c r="E6572" s="10">
        <v>34.3</v>
      </c>
      <c r="F6572" s="11"/>
      <c r="G6572" s="4">
        <v>-4.5</v>
      </c>
      <c r="H6572" s="5">
        <v>-205.0</v>
      </c>
      <c r="I6572" s="12">
        <f>if(H6572&lt;0,-H6572/(-H6572+100),100/(H6572+100))/(if(H6572&lt;0,-H6572/(-H6572+100),100/(H6572+100))+if(H6573&lt;0,-H6573/(-H6573+100),100/(H6573+100)))</f>
        <v>0.6447291788</v>
      </c>
      <c r="J6572" s="5">
        <v>64.0</v>
      </c>
      <c r="K6572" s="14" t="str">
        <f>IF(C6572&lt;&gt;"",IF(C6572+G6572&gt;0,C6572+G6572,""),IF(G6572-C6573&gt;0,G6572-C6573,""))</f>
        <v/>
      </c>
      <c r="L6572" s="15" t="str">
        <f>if(K6572&lt;&gt;"",if(J6573-J6572&lt;G6572,1,if(G6572=J6573-J6572,"Push",0)),"")</f>
        <v/>
      </c>
    </row>
    <row r="6573" hidden="1">
      <c r="B6573" s="97" t="s">
        <v>99</v>
      </c>
      <c r="C6573" s="22"/>
      <c r="D6573" s="22"/>
      <c r="F6573" s="22"/>
      <c r="G6573" s="4">
        <v>4.5</v>
      </c>
      <c r="H6573" s="5">
        <v>170.0</v>
      </c>
      <c r="I6573" s="12">
        <f>if(H6573&lt;0,-H6573/(-H6573+100),100/(H6573+100))/(if(H6573&lt;0,-H6573/(-H6573+100),100/(H6573+100))+if(H6572&lt;0,-H6572/(-H6572+100),100/(H6572+100)))</f>
        <v>0.3552708212</v>
      </c>
      <c r="J6573" s="5">
        <v>58.0</v>
      </c>
      <c r="K6573" s="23">
        <f>IF(C6573&lt;&gt;"",IF(C6573+G6573&gt;0,C6573+G6573,""),IF(G6573-C6572&gt;0,G6573-C6572,""))</f>
        <v>0.8</v>
      </c>
      <c r="L6573" s="15">
        <f>if(K6573&lt;&gt;"",if(J6572-J6573&lt;G6573,1,if(G6573=J6572-J6573,"Push",0)),"")</f>
        <v>0</v>
      </c>
    </row>
    <row r="6574" hidden="1">
      <c r="A6574" s="76">
        <v>44246.0</v>
      </c>
      <c r="B6574" s="102" t="s">
        <v>158</v>
      </c>
      <c r="C6574" s="11">
        <v>4.2</v>
      </c>
      <c r="D6574" s="103">
        <v>0.663</v>
      </c>
      <c r="E6574" s="10">
        <v>80.7</v>
      </c>
      <c r="F6574" s="11"/>
      <c r="G6574" s="4">
        <v>-5.5</v>
      </c>
      <c r="H6574" s="5">
        <v>-240.0</v>
      </c>
      <c r="I6574" s="12">
        <f>if(H6574&lt;0,-H6574/(-H6574+100),100/(H6574+100))/(if(H6574&lt;0,-H6574/(-H6574+100),100/(H6574+100))+if(H6575&lt;0,-H6575/(-H6575+100),100/(H6575+100)))</f>
        <v>0.6718146718</v>
      </c>
      <c r="J6574" s="5">
        <v>53.0</v>
      </c>
      <c r="K6574" s="14" t="str">
        <f>IF(C6574&lt;&gt;"",IF(C6574+G6574&gt;0,C6574+G6574,""),IF(G6574-C6575&gt;0,G6574-C6575,""))</f>
        <v/>
      </c>
      <c r="L6574" s="15" t="str">
        <f>if(K6574&lt;&gt;"",if(J6575-J6574&lt;G6574,1,if(G6574=J6575-J6574,"Push",0)),"")</f>
        <v/>
      </c>
    </row>
    <row r="6575" hidden="1">
      <c r="B6575" s="97" t="s">
        <v>319</v>
      </c>
      <c r="C6575" s="22"/>
      <c r="D6575" s="22"/>
      <c r="F6575" s="22"/>
      <c r="G6575" s="4">
        <v>5.5</v>
      </c>
      <c r="H6575" s="5">
        <v>190.0</v>
      </c>
      <c r="I6575" s="12">
        <f>if(H6575&lt;0,-H6575/(-H6575+100),100/(H6575+100))/(if(H6575&lt;0,-H6575/(-H6575+100),100/(H6575+100))+if(H6574&lt;0,-H6574/(-H6574+100),100/(H6574+100)))</f>
        <v>0.3281853282</v>
      </c>
      <c r="J6575" s="5">
        <v>76.0</v>
      </c>
      <c r="K6575" s="23">
        <f>IF(C6575&lt;&gt;"",IF(C6575+G6575&gt;0,C6575+G6575,""),IF(G6575-C6574&gt;0,G6575-C6574,""))</f>
        <v>1.3</v>
      </c>
      <c r="L6575" s="15">
        <f>if(K6575&lt;&gt;"",if(J6574-J6575&lt;G6575,1,if(G6575=J6574-J6575,"Push",0)),"")</f>
        <v>1</v>
      </c>
    </row>
    <row r="6576" hidden="1">
      <c r="A6576" s="76">
        <v>44246.0</v>
      </c>
      <c r="B6576" s="102" t="s">
        <v>428</v>
      </c>
      <c r="C6576" s="11">
        <v>0.9</v>
      </c>
      <c r="D6576" s="103">
        <v>0.53</v>
      </c>
      <c r="E6576" s="10">
        <v>62.6</v>
      </c>
      <c r="F6576" s="11"/>
      <c r="G6576" s="4">
        <v>2.0</v>
      </c>
      <c r="H6576" s="5">
        <v>112.0</v>
      </c>
      <c r="I6576" s="12">
        <f>if(H6576&lt;0,-H6576/(-H6576+100),100/(H6576+100))/(if(H6576&lt;0,-H6576/(-H6576+100),100/(H6576+100))+if(H6577&lt;0,-H6577/(-H6577+100),100/(H6577+100)))</f>
        <v>0.4516676961</v>
      </c>
      <c r="J6576" s="5">
        <v>86.0</v>
      </c>
      <c r="K6576" s="14">
        <f>IF(C6576&lt;&gt;"",IF(C6576+G6576&gt;0,C6576+G6576,""),IF(G6576-C6577&gt;0,G6576-C6577,""))</f>
        <v>2.9</v>
      </c>
      <c r="L6576" s="15">
        <f>if(K6576&lt;&gt;"",if(J6577-J6576&lt;G6576,1,if(G6576=J6577-J6576,"Push",0)),"")</f>
        <v>0</v>
      </c>
    </row>
    <row r="6577" hidden="1">
      <c r="B6577" s="97" t="s">
        <v>314</v>
      </c>
      <c r="C6577" s="22"/>
      <c r="D6577" s="22"/>
      <c r="F6577" s="22"/>
      <c r="G6577" s="4">
        <v>-2.0</v>
      </c>
      <c r="H6577" s="5">
        <v>-134.0</v>
      </c>
      <c r="I6577" s="12">
        <f>if(H6577&lt;0,-H6577/(-H6577+100),100/(H6577+100))/(if(H6577&lt;0,-H6577/(-H6577+100),100/(H6577+100))+if(H6576&lt;0,-H6576/(-H6576+100),100/(H6576+100)))</f>
        <v>0.5483323039</v>
      </c>
      <c r="J6577" s="5">
        <v>91.0</v>
      </c>
      <c r="K6577" s="23" t="str">
        <f>IF(C6577&lt;&gt;"",IF(C6577+G6577&gt;0,C6577+G6577,""),IF(G6577-C6576&gt;0,G6577-C6576,""))</f>
        <v/>
      </c>
      <c r="L6577" s="15" t="str">
        <f>if(K6577&lt;&gt;"",if(J6576-J6577&lt;G6577,1,if(G6577=J6576-J6577,"Push",0)),"")</f>
        <v/>
      </c>
    </row>
    <row r="6578" hidden="1">
      <c r="A6578" s="76">
        <v>44246.0</v>
      </c>
      <c r="B6578" s="102" t="s">
        <v>416</v>
      </c>
      <c r="C6578" s="11">
        <v>4.1</v>
      </c>
      <c r="D6578" s="103">
        <v>0.649</v>
      </c>
      <c r="E6578" s="10">
        <v>59.6</v>
      </c>
      <c r="F6578" s="11"/>
      <c r="G6578" s="4">
        <v>-4.5</v>
      </c>
      <c r="H6578" s="5">
        <v>-195.0</v>
      </c>
      <c r="I6578" s="12">
        <f>if(H6578&lt;0,-H6578/(-H6578+100),100/(H6578+100))/(if(H6578&lt;0,-H6578/(-H6578+100),100/(H6578+100))+if(H6579&lt;0,-H6579/(-H6579+100),100/(H6579+100)))</f>
        <v>0.6276427895</v>
      </c>
      <c r="J6578" s="5">
        <v>88.0</v>
      </c>
      <c r="K6578" s="14" t="str">
        <f>IF(C6578&lt;&gt;"",IF(C6578+G6578&gt;0,C6578+G6578,""),IF(G6578-C6579&gt;0,G6578-C6579,""))</f>
        <v/>
      </c>
      <c r="L6578" s="15" t="str">
        <f>if(K6578&lt;&gt;"",if(J6579-J6578&lt;G6578,1,if(G6578=J6579-J6578,"Push",0)),"")</f>
        <v/>
      </c>
    </row>
    <row r="6579" hidden="1">
      <c r="B6579" s="97" t="s">
        <v>69</v>
      </c>
      <c r="C6579" s="22"/>
      <c r="D6579" s="22"/>
      <c r="F6579" s="22"/>
      <c r="G6579" s="4">
        <v>4.5</v>
      </c>
      <c r="H6579" s="5">
        <v>155.0</v>
      </c>
      <c r="I6579" s="12">
        <f>if(H6579&lt;0,-H6579/(-H6579+100),100/(H6579+100))/(if(H6579&lt;0,-H6579/(-H6579+100),100/(H6579+100))+if(H6578&lt;0,-H6578/(-H6578+100),100/(H6578+100)))</f>
        <v>0.3723572105</v>
      </c>
      <c r="J6579" s="5">
        <v>79.0</v>
      </c>
      <c r="K6579" s="23">
        <f>IF(C6579&lt;&gt;"",IF(C6579+G6579&gt;0,C6579+G6579,""),IF(G6579-C6578&gt;0,G6579-C6578,""))</f>
        <v>0.4</v>
      </c>
      <c r="L6579" s="15">
        <f>if(K6579&lt;&gt;"",if(J6578-J6579&lt;G6579,1,if(G6579=J6578-J6579,"Push",0)),"")</f>
        <v>0</v>
      </c>
    </row>
    <row r="6580" hidden="1">
      <c r="A6580" s="76">
        <v>44246.0</v>
      </c>
      <c r="B6580" s="102" t="s">
        <v>318</v>
      </c>
      <c r="C6580" s="11">
        <v>11.4</v>
      </c>
      <c r="D6580" s="103">
        <v>0.841</v>
      </c>
      <c r="E6580" s="10">
        <v>45.5</v>
      </c>
      <c r="F6580" s="11"/>
      <c r="G6580" s="4">
        <v>-9.0</v>
      </c>
      <c r="H6580" s="5">
        <v>-480.0</v>
      </c>
      <c r="I6580" s="12">
        <f>if(H6580&lt;0,-H6580/(-H6580+100),100/(H6580+100))/(if(H6580&lt;0,-H6580/(-H6580+100),100/(H6580+100))+if(H6581&lt;0,-H6581/(-H6581+100),100/(H6581+100)))</f>
        <v>0.7883211679</v>
      </c>
      <c r="J6580" s="5">
        <v>71.0</v>
      </c>
      <c r="K6580" s="14">
        <f>IF(C6580&lt;&gt;"",IF(C6580+G6580&gt;0,C6580+G6580,""),IF(G6580-C6581&gt;0,G6580-C6581,""))</f>
        <v>2.4</v>
      </c>
      <c r="L6580" s="15">
        <f>if(K6580&lt;&gt;"",if(J6581-J6580&lt;G6580,1,if(G6580=J6581-J6580,"Push",0)),"")</f>
        <v>0</v>
      </c>
    </row>
    <row r="6581" hidden="1">
      <c r="B6581" s="97" t="s">
        <v>101</v>
      </c>
      <c r="C6581" s="22"/>
      <c r="D6581" s="22"/>
      <c r="F6581" s="22"/>
      <c r="G6581" s="4">
        <v>9.0</v>
      </c>
      <c r="H6581" s="5">
        <v>350.0</v>
      </c>
      <c r="I6581" s="12">
        <f>if(H6581&lt;0,-H6581/(-H6581+100),100/(H6581+100))/(if(H6581&lt;0,-H6581/(-H6581+100),100/(H6581+100))+if(H6580&lt;0,-H6580/(-H6580+100),100/(H6580+100)))</f>
        <v>0.2116788321</v>
      </c>
      <c r="J6581" s="5">
        <v>63.0</v>
      </c>
      <c r="K6581" s="23" t="str">
        <f>IF(C6581&lt;&gt;"",IF(C6581+G6581&gt;0,C6581+G6581,""),IF(G6581-C6580&gt;0,G6581-C6580,""))</f>
        <v/>
      </c>
      <c r="L6581" s="15" t="str">
        <f>if(K6581&lt;&gt;"",if(J6580-J6581&lt;G6581,1,if(G6581=J6580-J6581,"Push",0)),"")</f>
        <v/>
      </c>
    </row>
    <row r="6582" hidden="1">
      <c r="A6582" s="76">
        <v>44246.0</v>
      </c>
      <c r="B6582" s="102" t="s">
        <v>408</v>
      </c>
      <c r="C6582" s="11">
        <v>4.6</v>
      </c>
      <c r="D6582" s="103">
        <v>0.668</v>
      </c>
      <c r="E6582" s="10">
        <v>43.4</v>
      </c>
      <c r="F6582" s="11"/>
      <c r="G6582" s="4">
        <v>-3.5</v>
      </c>
      <c r="H6582" s="5">
        <v>-175.0</v>
      </c>
      <c r="I6582" s="12">
        <f>if(H6582&lt;0,-H6582/(-H6582+100),100/(H6582+100))/(if(H6582&lt;0,-H6582/(-H6582+100),100/(H6582+100))+if(H6583&lt;0,-H6583/(-H6583+100),100/(H6583+100)))</f>
        <v>0.6043165468</v>
      </c>
      <c r="J6582" s="5">
        <v>75.0</v>
      </c>
      <c r="K6582" s="14">
        <f>IF(C6582&lt;&gt;"",IF(C6582+G6582&gt;0,C6582+G6582,""),IF(G6582-C6583&gt;0,G6582-C6583,""))</f>
        <v>1.1</v>
      </c>
      <c r="L6582" s="15">
        <f>if(K6582&lt;&gt;"",if(J6583-J6582&lt;G6582,1,if(G6582=J6583-J6582,"Push",0)),"")</f>
        <v>0</v>
      </c>
    </row>
    <row r="6583" hidden="1">
      <c r="B6583" s="97" t="s">
        <v>194</v>
      </c>
      <c r="C6583" s="22"/>
      <c r="D6583" s="22"/>
      <c r="F6583" s="22"/>
      <c r="G6583" s="4">
        <v>3.5</v>
      </c>
      <c r="H6583" s="5">
        <v>140.0</v>
      </c>
      <c r="I6583" s="12">
        <f>if(H6583&lt;0,-H6583/(-H6583+100),100/(H6583+100))/(if(H6583&lt;0,-H6583/(-H6583+100),100/(H6583+100))+if(H6582&lt;0,-H6582/(-H6582+100),100/(H6582+100)))</f>
        <v>0.3956834532</v>
      </c>
      <c r="J6583" s="5">
        <v>74.0</v>
      </c>
      <c r="K6583" s="23" t="str">
        <f>IF(C6583&lt;&gt;"",IF(C6583+G6583&gt;0,C6583+G6583,""),IF(G6583-C6582&gt;0,G6583-C6582,""))</f>
        <v/>
      </c>
      <c r="L6583" s="15" t="str">
        <f>if(K6583&lt;&gt;"",if(J6582-J6583&lt;G6583,1,if(G6583=J6582-J6583,"Push",0)),"")</f>
        <v/>
      </c>
    </row>
    <row r="6584" hidden="1">
      <c r="A6584" s="76">
        <v>44246.0</v>
      </c>
      <c r="B6584" s="102" t="s">
        <v>284</v>
      </c>
      <c r="C6584" s="11"/>
      <c r="D6584" s="11"/>
      <c r="E6584" s="10">
        <v>42.4</v>
      </c>
      <c r="F6584" s="11"/>
      <c r="G6584" s="4">
        <v>3.5</v>
      </c>
      <c r="H6584" s="5">
        <v>143.0</v>
      </c>
      <c r="I6584" s="12">
        <f>if(H6584&lt;0,-H6584/(-H6584+100),100/(H6584+100))/(if(H6584&lt;0,-H6584/(-H6584+100),100/(H6584+100))+if(H6585&lt;0,-H6585/(-H6585+100),100/(H6585+100)))</f>
        <v>0.3927168868</v>
      </c>
      <c r="J6584" s="5">
        <v>85.0</v>
      </c>
      <c r="K6584" s="14">
        <f>IF(C6584&lt;&gt;"",IF(C6584+G6584&gt;0,C6584+G6584,""),IF(G6584-C6585&gt;0,G6584-C6585,""))</f>
        <v>1.7</v>
      </c>
      <c r="L6584" s="15">
        <f>if(K6584&lt;&gt;"",if(J6585-J6584&lt;G6584,1,if(G6584=J6585-J6584,"Push",0)),"")</f>
        <v>1</v>
      </c>
    </row>
    <row r="6585" hidden="1">
      <c r="B6585" s="97" t="s">
        <v>202</v>
      </c>
      <c r="C6585" s="22">
        <v>1.8</v>
      </c>
      <c r="D6585" s="101">
        <v>0.567</v>
      </c>
      <c r="F6585" s="22"/>
      <c r="G6585" s="4">
        <v>-3.5</v>
      </c>
      <c r="H6585" s="5">
        <v>-175.0</v>
      </c>
      <c r="I6585" s="12">
        <f>if(H6585&lt;0,-H6585/(-H6585+100),100/(H6585+100))/(if(H6585&lt;0,-H6585/(-H6585+100),100/(H6585+100))+if(H6584&lt;0,-H6584/(-H6584+100),100/(H6584+100)))</f>
        <v>0.6072831132</v>
      </c>
      <c r="J6585" s="5">
        <v>72.0</v>
      </c>
      <c r="K6585" s="23" t="str">
        <f>IF(C6585&lt;&gt;"",IF(C6585+G6585&gt;0,C6585+G6585,""),IF(G6585-C6584&gt;0,G6585-C6584,""))</f>
        <v/>
      </c>
      <c r="L6585" s="15" t="str">
        <f>if(K6585&lt;&gt;"",if(J6584-J6585&lt;G6585,1,if(G6585=J6584-J6585,"Push",0)),"")</f>
        <v/>
      </c>
    </row>
    <row r="6586" hidden="1">
      <c r="A6586" s="76">
        <v>44246.0</v>
      </c>
      <c r="B6586" s="102" t="s">
        <v>321</v>
      </c>
      <c r="C6586" s="11">
        <v>4.0</v>
      </c>
      <c r="D6586" s="103">
        <v>0.65</v>
      </c>
      <c r="E6586" s="10">
        <v>41.9</v>
      </c>
      <c r="F6586" s="11"/>
      <c r="G6586" s="4">
        <v>-4.0</v>
      </c>
      <c r="H6586" s="5">
        <v>-182.0</v>
      </c>
      <c r="I6586" s="12">
        <f>if(H6586&lt;0,-H6586/(-H6586+100),100/(H6586+100))/(if(H6586&lt;0,-H6586/(-H6586+100),100/(H6586+100))+if(H6587&lt;0,-H6587/(-H6587+100),100/(H6587+100)))</f>
        <v>0.6173677069</v>
      </c>
      <c r="J6586" s="5">
        <v>68.0</v>
      </c>
      <c r="K6586" s="14" t="str">
        <f>IF(C6586&lt;&gt;"",IF(C6586+G6586&gt;0,C6586+G6586,""),IF(G6586-C6587&gt;0,G6586-C6587,""))</f>
        <v/>
      </c>
      <c r="L6586" s="15" t="str">
        <f>if(K6586&lt;&gt;"",if(J6587-J6586&lt;G6586,1,if(G6586=J6587-J6586,"Push",0)),"")</f>
        <v/>
      </c>
    </row>
    <row r="6587" hidden="1">
      <c r="B6587" s="97" t="s">
        <v>166</v>
      </c>
      <c r="C6587" s="22"/>
      <c r="D6587" s="22"/>
      <c r="F6587" s="22"/>
      <c r="G6587" s="4">
        <v>4.0</v>
      </c>
      <c r="H6587" s="5">
        <v>150.0</v>
      </c>
      <c r="I6587" s="12">
        <f>if(H6587&lt;0,-H6587/(-H6587+100),100/(H6587+100))/(if(H6587&lt;0,-H6587/(-H6587+100),100/(H6587+100))+if(H6586&lt;0,-H6586/(-H6586+100),100/(H6586+100)))</f>
        <v>0.3826322931</v>
      </c>
      <c r="J6587" s="5">
        <v>75.0</v>
      </c>
      <c r="K6587" s="23" t="str">
        <f>IF(C6587&lt;&gt;"",IF(C6587+G6587&gt;0,C6587+G6587,""),IF(G6587-C6586&gt;0,G6587-C6586,""))</f>
        <v/>
      </c>
      <c r="L6587" s="15" t="str">
        <f>if(K6587&lt;&gt;"",if(J6586-J6587&lt;G6587,1,if(G6587=J6586-J6587,"Push",0)),"")</f>
        <v/>
      </c>
    </row>
    <row r="6588" hidden="1">
      <c r="A6588" s="76">
        <v>44246.0</v>
      </c>
      <c r="B6588" s="102" t="s">
        <v>224</v>
      </c>
      <c r="C6588" s="11"/>
      <c r="D6588" s="11"/>
      <c r="E6588" s="10">
        <v>35.7</v>
      </c>
      <c r="F6588" s="11"/>
      <c r="G6588" s="4">
        <v>5.5</v>
      </c>
      <c r="H6588" s="5">
        <v>200.0</v>
      </c>
      <c r="I6588" s="12">
        <f>if(H6588&lt;0,-H6588/(-H6588+100),100/(H6588+100))/(if(H6588&lt;0,-H6588/(-H6588+100),100/(H6588+100))+if(H6589&lt;0,-H6589/(-H6589+100),100/(H6589+100)))</f>
        <v>0.3194444444</v>
      </c>
      <c r="J6588" s="5">
        <v>75.0</v>
      </c>
      <c r="K6588" s="14">
        <f>IF(C6588&lt;&gt;"",IF(C6588+G6588&gt;0,C6588+G6588,""),IF(G6588-C6589&gt;0,G6588-C6589,""))</f>
        <v>0.8</v>
      </c>
      <c r="L6588" s="15">
        <f>if(K6588&lt;&gt;"",if(J6589-J6588&lt;G6588,1,if(G6588=J6589-J6588,"Push",0)),"")</f>
        <v>0</v>
      </c>
    </row>
    <row r="6589" hidden="1">
      <c r="B6589" s="97" t="s">
        <v>317</v>
      </c>
      <c r="C6589" s="22">
        <v>4.7</v>
      </c>
      <c r="D6589" s="101">
        <v>0.674</v>
      </c>
      <c r="F6589" s="22"/>
      <c r="G6589" s="4">
        <v>-5.5</v>
      </c>
      <c r="H6589" s="5">
        <v>-245.0</v>
      </c>
      <c r="I6589" s="12">
        <f>if(H6589&lt;0,-H6589/(-H6589+100),100/(H6589+100))/(if(H6589&lt;0,-H6589/(-H6589+100),100/(H6589+100))+if(H6588&lt;0,-H6588/(-H6588+100),100/(H6588+100)))</f>
        <v>0.6805555556</v>
      </c>
      <c r="J6589" s="5">
        <v>91.0</v>
      </c>
      <c r="K6589" s="23" t="str">
        <f>IF(C6589&lt;&gt;"",IF(C6589+G6589&gt;0,C6589+G6589,""),IF(G6589-C6588&gt;0,G6589-C6588,""))</f>
        <v/>
      </c>
      <c r="L6589" s="15" t="str">
        <f>if(K6589&lt;&gt;"",if(J6588-J6589&lt;G6589,1,if(G6589=J6588-J6589,"Push",0)),"")</f>
        <v/>
      </c>
    </row>
    <row r="6590" hidden="1">
      <c r="A6590" s="76">
        <v>44246.0</v>
      </c>
      <c r="B6590" s="102" t="s">
        <v>271</v>
      </c>
      <c r="C6590" s="11"/>
      <c r="D6590" s="11"/>
      <c r="E6590" s="10">
        <v>26.3</v>
      </c>
      <c r="F6590" s="11"/>
      <c r="G6590" s="4">
        <v>8.0</v>
      </c>
      <c r="H6590" s="5">
        <v>300.0</v>
      </c>
      <c r="I6590" s="12">
        <f>if(H6590&lt;0,-H6590/(-H6590+100),100/(H6590+100))/(if(H6590&lt;0,-H6590/(-H6590+100),100/(H6590+100))+if(H6591&lt;0,-H6591/(-H6591+100),100/(H6591+100)))</f>
        <v>0.2395061728</v>
      </c>
      <c r="J6590" s="5">
        <v>60.0</v>
      </c>
      <c r="K6590" s="14" t="str">
        <f>IF(C6590&lt;&gt;"",IF(C6590+G6590&gt;0,C6590+G6590,""),IF(G6590-C6591&gt;0,G6590-C6591,""))</f>
        <v/>
      </c>
      <c r="L6590" s="15" t="str">
        <f>if(K6590&lt;&gt;"",if(J6591-J6590&lt;G6590,1,if(G6590=J6591-J6590,"Push",0)),"")</f>
        <v/>
      </c>
    </row>
    <row r="6591" hidden="1">
      <c r="B6591" s="97" t="s">
        <v>357</v>
      </c>
      <c r="C6591" s="22">
        <v>8.7</v>
      </c>
      <c r="D6591" s="101">
        <v>0.782</v>
      </c>
      <c r="F6591" s="22"/>
      <c r="G6591" s="4">
        <v>-8.0</v>
      </c>
      <c r="H6591" s="5">
        <v>-385.0</v>
      </c>
      <c r="I6591" s="12">
        <f>if(H6591&lt;0,-H6591/(-H6591+100),100/(H6591+100))/(if(H6591&lt;0,-H6591/(-H6591+100),100/(H6591+100))+if(H6590&lt;0,-H6590/(-H6590+100),100/(H6590+100)))</f>
        <v>0.7604938272</v>
      </c>
      <c r="J6591" s="5">
        <v>64.0</v>
      </c>
      <c r="K6591" s="23">
        <f>IF(C6591&lt;&gt;"",IF(C6591+G6591&gt;0,C6591+G6591,""),IF(G6591-C6590&gt;0,G6591-C6590,""))</f>
        <v>0.7</v>
      </c>
      <c r="L6591" s="15">
        <f>if(K6591&lt;&gt;"",if(J6590-J6591&lt;G6591,1,if(G6591=J6590-J6591,"Push",0)),"")</f>
        <v>0</v>
      </c>
    </row>
    <row r="6592" hidden="1">
      <c r="A6592" s="76">
        <v>44246.0</v>
      </c>
      <c r="B6592" s="102" t="s">
        <v>57</v>
      </c>
      <c r="C6592" s="11"/>
      <c r="D6592" s="11"/>
      <c r="E6592" s="10">
        <v>53.6</v>
      </c>
      <c r="F6592" s="11"/>
      <c r="G6592" s="4">
        <v>6.5</v>
      </c>
      <c r="H6592" s="5">
        <v>225.0</v>
      </c>
      <c r="I6592" s="12">
        <f>if(H6592&lt;0,-H6592/(-H6592+100),100/(H6592+100))/(if(H6592&lt;0,-H6592/(-H6592+100),100/(H6592+100))+if(H6593&lt;0,-H6593/(-H6593+100),100/(H6593+100)))</f>
        <v>0.2934245534</v>
      </c>
      <c r="J6592" s="5">
        <v>69.0</v>
      </c>
      <c r="K6592" s="14" t="str">
        <f>IF(C6592&lt;&gt;"",IF(C6592+G6592&gt;0,C6592+G6592,""),IF(G6592-C6593&gt;0,G6592-C6593,""))</f>
        <v/>
      </c>
      <c r="L6592" s="15" t="str">
        <f>if(K6592&lt;&gt;"",if(J6593-J6592&lt;G6592,1,if(G6592=J6593-J6592,"Push",0)),"")</f>
        <v/>
      </c>
    </row>
    <row r="6593" hidden="1">
      <c r="B6593" s="97" t="s">
        <v>136</v>
      </c>
      <c r="C6593" s="22">
        <v>10.7</v>
      </c>
      <c r="D6593" s="101">
        <v>0.843</v>
      </c>
      <c r="F6593" s="22"/>
      <c r="G6593" s="4">
        <v>-6.5</v>
      </c>
      <c r="H6593" s="5">
        <v>-286.0</v>
      </c>
      <c r="I6593" s="12">
        <f>if(H6593&lt;0,-H6593/(-H6593+100),100/(H6593+100))/(if(H6593&lt;0,-H6593/(-H6593+100),100/(H6593+100))+if(H6592&lt;0,-H6592/(-H6592+100),100/(H6592+100)))</f>
        <v>0.7065754466</v>
      </c>
      <c r="J6593" s="5">
        <v>76.0</v>
      </c>
      <c r="K6593" s="23">
        <f>IF(C6593&lt;&gt;"",IF(C6593+G6593&gt;0,C6593+G6593,""),IF(G6593-C6592&gt;0,G6593-C6592,""))</f>
        <v>4.2</v>
      </c>
      <c r="L6593" s="15">
        <f>if(K6593&lt;&gt;"",if(J6592-J6593&lt;G6593,1,if(G6593=J6592-J6593,"Push",0)),"")</f>
        <v>1</v>
      </c>
    </row>
    <row r="6594" hidden="1">
      <c r="A6594" s="76">
        <v>44246.0</v>
      </c>
      <c r="B6594" s="102" t="s">
        <v>51</v>
      </c>
      <c r="C6594" s="11">
        <v>10.2</v>
      </c>
      <c r="D6594" s="103">
        <v>0.821</v>
      </c>
      <c r="E6594" s="10">
        <v>46.4</v>
      </c>
      <c r="F6594" s="11"/>
      <c r="G6594" s="4">
        <v>-10.0</v>
      </c>
      <c r="H6594" s="5">
        <v>-590.0</v>
      </c>
      <c r="I6594" s="12">
        <f>if(H6594&lt;0,-H6594/(-H6594+100),100/(H6594+100))/(if(H6594&lt;0,-H6594/(-H6594+100),100/(H6594+100))+if(H6595&lt;0,-H6595/(-H6595+100),100/(H6595+100)))</f>
        <v>0.8192297616</v>
      </c>
      <c r="J6594" s="5">
        <v>89.0</v>
      </c>
      <c r="K6594" s="14">
        <f>IF(C6594&lt;&gt;"",IF(C6594+G6594&gt;0,C6594+G6594,""),IF(G6594-C6595&gt;0,G6594-C6595,""))</f>
        <v>0.2</v>
      </c>
      <c r="L6594" s="15">
        <f>if(K6594&lt;&gt;"",if(J6595-J6594&lt;G6594,1,if(G6594=J6595-J6594,"Push",0)),"")</f>
        <v>1</v>
      </c>
    </row>
    <row r="6595" hidden="1">
      <c r="B6595" s="97" t="s">
        <v>424</v>
      </c>
      <c r="C6595" s="22"/>
      <c r="D6595" s="22"/>
      <c r="F6595" s="22"/>
      <c r="G6595" s="4">
        <v>10.0</v>
      </c>
      <c r="H6595" s="5">
        <v>430.0</v>
      </c>
      <c r="I6595" s="12">
        <f>if(H6595&lt;0,-H6595/(-H6595+100),100/(H6595+100))/(if(H6595&lt;0,-H6595/(-H6595+100),100/(H6595+100))+if(H6594&lt;0,-H6594/(-H6594+100),100/(H6594+100)))</f>
        <v>0.1807702384</v>
      </c>
      <c r="J6595" s="5">
        <v>78.0</v>
      </c>
      <c r="K6595" s="23" t="str">
        <f>IF(C6595&lt;&gt;"",IF(C6595+G6595&gt;0,C6595+G6595,""),IF(G6595-C6594&gt;0,G6595-C6594,""))</f>
        <v/>
      </c>
      <c r="L6595" s="15" t="str">
        <f>if(K6595&lt;&gt;"",if(J6594-J6595&lt;G6595,1,if(G6595=J6594-J6595,"Push",0)),"")</f>
        <v/>
      </c>
    </row>
    <row r="6596" hidden="1">
      <c r="A6596" s="76">
        <v>44246.0</v>
      </c>
      <c r="B6596" s="102" t="s">
        <v>363</v>
      </c>
      <c r="C6596" s="11"/>
      <c r="D6596" s="11"/>
      <c r="E6596" s="10">
        <v>43.2</v>
      </c>
      <c r="F6596" s="11"/>
      <c r="G6596" s="4">
        <v>8.0</v>
      </c>
      <c r="H6596" s="5">
        <v>310.0</v>
      </c>
      <c r="I6596" s="12">
        <f>if(H6596&lt;0,-H6596/(-H6596+100),100/(H6596+100))/(if(H6596&lt;0,-H6596/(-H6596+100),100/(H6596+100))+if(H6597&lt;0,-H6597/(-H6597+100),100/(H6597+100)))</f>
        <v>0.2319357716</v>
      </c>
      <c r="J6596" s="5">
        <v>54.0</v>
      </c>
      <c r="K6596" s="14">
        <f>IF(C6596&lt;&gt;"",IF(C6596+G6596&gt;0,C6596+G6596,""),IF(G6596-C6597&gt;0,G6596-C6597,""))</f>
        <v>1.8</v>
      </c>
      <c r="L6596" s="15">
        <f>if(K6596&lt;&gt;"",if(J6597-J6596&lt;G6596,1,if(G6596=J6597-J6596,"Push",0)),"")</f>
        <v>1</v>
      </c>
    </row>
    <row r="6597" hidden="1">
      <c r="B6597" s="97" t="s">
        <v>127</v>
      </c>
      <c r="C6597" s="22">
        <v>6.2</v>
      </c>
      <c r="D6597" s="101">
        <v>0.729</v>
      </c>
      <c r="F6597" s="22"/>
      <c r="G6597" s="4">
        <v>-8.0</v>
      </c>
      <c r="H6597" s="5">
        <v>-420.0</v>
      </c>
      <c r="I6597" s="12">
        <f>if(H6597&lt;0,-H6597/(-H6597+100),100/(H6597+100))/(if(H6597&lt;0,-H6597/(-H6597+100),100/(H6597+100))+if(H6596&lt;0,-H6596/(-H6596+100),100/(H6596+100)))</f>
        <v>0.7680642284</v>
      </c>
      <c r="J6597" s="5">
        <v>59.0</v>
      </c>
      <c r="K6597" s="23" t="str">
        <f>IF(C6597&lt;&gt;"",IF(C6597+G6597&gt;0,C6597+G6597,""),IF(G6597-C6596&gt;0,G6597-C6596,""))</f>
        <v/>
      </c>
      <c r="L6597" s="15" t="str">
        <f>if(K6597&lt;&gt;"",if(J6596-J6597&lt;G6597,1,if(G6597=J6596-J6597,"Push",0)),"")</f>
        <v/>
      </c>
    </row>
    <row r="6598" hidden="1">
      <c r="A6598" s="76">
        <v>44246.0</v>
      </c>
      <c r="B6598" s="102" t="s">
        <v>105</v>
      </c>
      <c r="C6598" s="11">
        <v>12.9</v>
      </c>
      <c r="D6598" s="103">
        <v>0.883</v>
      </c>
      <c r="E6598" s="10">
        <v>37.8</v>
      </c>
      <c r="F6598" s="11"/>
      <c r="G6598" s="4">
        <v>-8.5</v>
      </c>
      <c r="H6598" s="5">
        <v>-455.0</v>
      </c>
      <c r="I6598" s="12">
        <f>if(H6598&lt;0,-H6598/(-H6598+100),100/(H6598+100))/(if(H6598&lt;0,-H6598/(-H6598+100),100/(H6598+100))+if(H6599&lt;0,-H6599/(-H6599+100),100/(H6599+100)))</f>
        <v>0.7829487681</v>
      </c>
      <c r="J6598" s="5">
        <v>81.0</v>
      </c>
      <c r="K6598" s="14">
        <f>IF(C6598&lt;&gt;"",IF(C6598+G6598&gt;0,C6598+G6598,""),IF(G6598-C6599&gt;0,G6598-C6599,""))</f>
        <v>4.4</v>
      </c>
      <c r="L6598" s="15">
        <f>if(K6598&lt;&gt;"",if(J6599-J6598&lt;G6598,1,if(G6598=J6599-J6598,"Push",0)),"")</f>
        <v>0</v>
      </c>
    </row>
    <row r="6599" hidden="1">
      <c r="B6599" s="97" t="s">
        <v>456</v>
      </c>
      <c r="C6599" s="22"/>
      <c r="D6599" s="22"/>
      <c r="F6599" s="22"/>
      <c r="G6599" s="4">
        <v>8.5</v>
      </c>
      <c r="H6599" s="5">
        <v>340.0</v>
      </c>
      <c r="I6599" s="12">
        <f>if(H6599&lt;0,-H6599/(-H6599+100),100/(H6599+100))/(if(H6599&lt;0,-H6599/(-H6599+100),100/(H6599+100))+if(H6598&lt;0,-H6598/(-H6598+100),100/(H6598+100)))</f>
        <v>0.2170512319</v>
      </c>
      <c r="J6599" s="5">
        <v>75.0</v>
      </c>
      <c r="K6599" s="23" t="str">
        <f>IF(C6599&lt;&gt;"",IF(C6599+G6599&gt;0,C6599+G6599,""),IF(G6599-C6598&gt;0,G6599-C6598,""))</f>
        <v/>
      </c>
      <c r="L6599" s="15" t="str">
        <f>if(K6599&lt;&gt;"",if(J6598-J6599&lt;G6599,1,if(G6599=J6598-J6599,"Push",0)),"")</f>
        <v/>
      </c>
    </row>
    <row r="6600" hidden="1">
      <c r="A6600" s="76">
        <v>44246.0</v>
      </c>
      <c r="B6600" s="102" t="s">
        <v>177</v>
      </c>
      <c r="C6600" s="11"/>
      <c r="D6600" s="11"/>
      <c r="E6600" s="10">
        <v>37.6</v>
      </c>
      <c r="F6600" s="11"/>
      <c r="G6600" s="4">
        <v>2.0</v>
      </c>
      <c r="H6600" s="5">
        <v>112.0</v>
      </c>
      <c r="I6600" s="12">
        <f>if(H6600&lt;0,-H6600/(-H6600+100),100/(H6600+100))/(if(H6600&lt;0,-H6600/(-H6600+100),100/(H6600+100))+if(H6601&lt;0,-H6601/(-H6601+100),100/(H6601+100)))</f>
        <v>0.4516676961</v>
      </c>
      <c r="J6600" s="5">
        <v>62.0</v>
      </c>
      <c r="K6600" s="14" t="str">
        <f>IF(C6600&lt;&gt;"",IF(C6600+G6600&gt;0,C6600+G6600,""),IF(G6600-C6601&gt;0,G6600-C6601,""))</f>
        <v/>
      </c>
      <c r="L6600" s="15" t="str">
        <f>if(K6600&lt;&gt;"",if(J6601-J6600&lt;G6600,1,if(G6600=J6601-J6600,"Push",0)),"")</f>
        <v/>
      </c>
    </row>
    <row r="6601" hidden="1">
      <c r="B6601" s="97" t="s">
        <v>55</v>
      </c>
      <c r="C6601" s="22">
        <v>2.2</v>
      </c>
      <c r="D6601" s="101">
        <v>0.582</v>
      </c>
      <c r="F6601" s="22"/>
      <c r="G6601" s="4">
        <v>-2.0</v>
      </c>
      <c r="H6601" s="5">
        <v>-134.0</v>
      </c>
      <c r="I6601" s="12">
        <f>if(H6601&lt;0,-H6601/(-H6601+100),100/(H6601+100))/(if(H6601&lt;0,-H6601/(-H6601+100),100/(H6601+100))+if(H6600&lt;0,-H6600/(-H6600+100),100/(H6600+100)))</f>
        <v>0.5483323039</v>
      </c>
      <c r="J6601" s="5">
        <v>72.0</v>
      </c>
      <c r="K6601" s="23">
        <f>IF(C6601&lt;&gt;"",IF(C6601+G6601&gt;0,C6601+G6601,""),IF(G6601-C6600&gt;0,G6601-C6600,""))</f>
        <v>0.2</v>
      </c>
      <c r="L6601" s="15">
        <f>if(K6601&lt;&gt;"",if(J6600-J6601&lt;G6601,1,if(G6601=J6600-J6601,"Push",0)),"")</f>
        <v>1</v>
      </c>
    </row>
    <row r="6602" hidden="1">
      <c r="A6602" s="79">
        <v>44246.0</v>
      </c>
      <c r="B6602" s="105" t="s">
        <v>137</v>
      </c>
      <c r="C6602" s="30"/>
      <c r="D6602" s="30"/>
      <c r="E6602" s="29">
        <v>37.2</v>
      </c>
      <c r="F6602" s="30"/>
      <c r="G6602" s="68"/>
      <c r="H6602" s="31"/>
      <c r="I6602" s="32"/>
      <c r="J6602" s="41">
        <v>58.0</v>
      </c>
      <c r="K6602" s="34"/>
      <c r="L6602" s="35"/>
    </row>
    <row r="6603" hidden="1">
      <c r="B6603" s="106" t="s">
        <v>159</v>
      </c>
      <c r="C6603" s="39">
        <v>4.0</v>
      </c>
      <c r="D6603" s="107">
        <v>0.646</v>
      </c>
      <c r="F6603" s="39"/>
      <c r="G6603" s="68"/>
      <c r="H6603" s="31"/>
      <c r="I6603" s="32"/>
      <c r="J6603" s="41">
        <v>61.0</v>
      </c>
      <c r="K6603" s="40"/>
      <c r="L6603" s="35"/>
    </row>
    <row r="6604" hidden="1">
      <c r="A6604" s="76">
        <v>44246.0</v>
      </c>
      <c r="B6604" s="102" t="s">
        <v>296</v>
      </c>
      <c r="C6604" s="11"/>
      <c r="D6604" s="11"/>
      <c r="E6604" s="10">
        <v>26.0</v>
      </c>
      <c r="F6604" s="11"/>
      <c r="G6604" s="4">
        <v>10.0</v>
      </c>
      <c r="H6604" s="5">
        <v>430.0</v>
      </c>
      <c r="I6604" s="12">
        <f>if(H6604&lt;0,-H6604/(-H6604+100),100/(H6604+100))/(if(H6604&lt;0,-H6604/(-H6604+100),100/(H6604+100))+if(H6605&lt;0,-H6605/(-H6605+100),100/(H6605+100)))</f>
        <v>0.1807702384</v>
      </c>
      <c r="J6604" s="5">
        <v>57.0</v>
      </c>
      <c r="K6604" s="14" t="str">
        <f>IF(C6604&lt;&gt;"",IF(C6604+G6604&gt;0,C6604+G6604,""),IF(G6604-C6605&gt;0,G6604-C6605,""))</f>
        <v/>
      </c>
      <c r="L6604" s="15" t="str">
        <f>if(K6604&lt;&gt;"",if(J6605-J6604&lt;G6604,1,if(G6604=J6605-J6604,"Push",0)),"")</f>
        <v/>
      </c>
    </row>
    <row r="6605" hidden="1">
      <c r="B6605" s="97" t="s">
        <v>212</v>
      </c>
      <c r="C6605" s="22">
        <v>18.6</v>
      </c>
      <c r="D6605" s="101">
        <v>0.953</v>
      </c>
      <c r="F6605" s="22"/>
      <c r="G6605" s="4">
        <v>-10.0</v>
      </c>
      <c r="H6605" s="5">
        <v>-590.0</v>
      </c>
      <c r="I6605" s="12">
        <f>if(H6605&lt;0,-H6605/(-H6605+100),100/(H6605+100))/(if(H6605&lt;0,-H6605/(-H6605+100),100/(H6605+100))+if(H6604&lt;0,-H6604/(-H6604+100),100/(H6604+100)))</f>
        <v>0.8192297616</v>
      </c>
      <c r="J6605" s="5">
        <v>68.0</v>
      </c>
      <c r="K6605" s="23">
        <f>IF(C6605&lt;&gt;"",IF(C6605+G6605&gt;0,C6605+G6605,""),IF(G6605-C6604&gt;0,G6605-C6604,""))</f>
        <v>8.6</v>
      </c>
      <c r="L6605" s="15">
        <f>if(K6605&lt;&gt;"",if(J6604-J6605&lt;G6605,1,if(G6605=J6604-J6605,"Push",0)),"")</f>
        <v>1</v>
      </c>
    </row>
    <row r="6606" hidden="1">
      <c r="A6606" s="76">
        <v>44246.0</v>
      </c>
      <c r="B6606" s="102" t="s">
        <v>168</v>
      </c>
      <c r="C6606" s="11"/>
      <c r="D6606" s="11"/>
      <c r="E6606" s="10">
        <v>25.9</v>
      </c>
      <c r="F6606" s="11"/>
      <c r="G6606" s="4">
        <v>12.5</v>
      </c>
      <c r="H6606" s="5">
        <v>650.0</v>
      </c>
      <c r="I6606" s="12">
        <f>if(H6606&lt;0,-H6606/(-H6606+100),100/(H6606+100))/(if(H6606&lt;0,-H6606/(-H6606+100),100/(H6606+100))+if(H6607&lt;0,-H6607/(-H6607+100),100/(H6607+100)))</f>
        <v>0.1279069767</v>
      </c>
      <c r="J6606" s="5">
        <v>62.0</v>
      </c>
      <c r="K6606" s="14">
        <f>IF(C6606&lt;&gt;"",IF(C6606+G6606&gt;0,C6606+G6606,""),IF(G6606-C6607&gt;0,G6606-C6607,""))</f>
        <v>1.5</v>
      </c>
      <c r="L6606" s="15">
        <f>if(K6606&lt;&gt;"",if(J6607-J6606&lt;G6606,1,if(G6606=J6607-J6606,"Push",0)),"")</f>
        <v>0</v>
      </c>
    </row>
    <row r="6607" hidden="1">
      <c r="B6607" s="97" t="s">
        <v>282</v>
      </c>
      <c r="C6607" s="22">
        <v>11.0</v>
      </c>
      <c r="D6607" s="101">
        <v>0.852</v>
      </c>
      <c r="F6607" s="22"/>
      <c r="G6607" s="4">
        <v>-12.5</v>
      </c>
      <c r="H6607" s="5">
        <v>-1000.0</v>
      </c>
      <c r="I6607" s="12">
        <f>if(H6607&lt;0,-H6607/(-H6607+100),100/(H6607+100))/(if(H6607&lt;0,-H6607/(-H6607+100),100/(H6607+100))+if(H6606&lt;0,-H6606/(-H6606+100),100/(H6606+100)))</f>
        <v>0.8720930233</v>
      </c>
      <c r="J6607" s="5">
        <v>76.0</v>
      </c>
      <c r="K6607" s="23" t="str">
        <f>IF(C6607&lt;&gt;"",IF(C6607+G6607&gt;0,C6607+G6607,""),IF(G6607-C6606&gt;0,G6607-C6606,""))</f>
        <v/>
      </c>
      <c r="L6607" s="15" t="str">
        <f>if(K6607&lt;&gt;"",if(J6606-J6607&lt;G6607,1,if(G6607=J6606-J6607,"Push",0)),"")</f>
        <v/>
      </c>
    </row>
    <row r="6608" hidden="1">
      <c r="A6608" s="76">
        <v>44246.0</v>
      </c>
      <c r="B6608" s="102" t="s">
        <v>29</v>
      </c>
      <c r="C6608" s="11">
        <v>3.3</v>
      </c>
      <c r="D6608" s="103">
        <v>0.625</v>
      </c>
      <c r="E6608" s="10">
        <v>63.7</v>
      </c>
      <c r="F6608" s="11"/>
      <c r="G6608" s="4">
        <v>1.5</v>
      </c>
      <c r="H6608" s="5">
        <v>104.0</v>
      </c>
      <c r="I6608" s="12">
        <f>if(H6608&lt;0,-H6608/(-H6608+100),100/(H6608+100))/(if(H6608&lt;0,-H6608/(-H6608+100),100/(H6608+100))+if(H6609&lt;0,-H6609/(-H6609+100),100/(H6609+100)))</f>
        <v>0.46964106</v>
      </c>
      <c r="J6608" s="5">
        <v>68.0</v>
      </c>
      <c r="K6608" s="14">
        <f>IF(C6608&lt;&gt;"",IF(C6608+G6608&gt;0,C6608+G6608,""),IF(G6608-C6609&gt;0,G6608-C6609,""))</f>
        <v>4.8</v>
      </c>
      <c r="L6608" s="15">
        <f>if(K6608&lt;&gt;"",if(J6609-J6608&lt;G6608,1,if(G6608=J6609-J6608,"Push",0)),"")</f>
        <v>1</v>
      </c>
    </row>
    <row r="6609" hidden="1">
      <c r="B6609" s="97" t="s">
        <v>146</v>
      </c>
      <c r="C6609" s="22"/>
      <c r="D6609" s="22"/>
      <c r="F6609" s="22"/>
      <c r="G6609" s="4">
        <v>-1.5</v>
      </c>
      <c r="H6609" s="5">
        <v>-124.0</v>
      </c>
      <c r="I6609" s="12">
        <f>if(H6609&lt;0,-H6609/(-H6609+100),100/(H6609+100))/(if(H6609&lt;0,-H6609/(-H6609+100),100/(H6609+100))+if(H6608&lt;0,-H6608/(-H6608+100),100/(H6608+100)))</f>
        <v>0.53035894</v>
      </c>
      <c r="J6609" s="5">
        <v>67.0</v>
      </c>
      <c r="K6609" s="23" t="str">
        <f>IF(C6609&lt;&gt;"",IF(C6609+G6609&gt;0,C6609+G6609,""),IF(G6609-C6608&gt;0,G6609-C6608,""))</f>
        <v/>
      </c>
      <c r="L6609" s="15" t="str">
        <f>if(K6609&lt;&gt;"",if(J6608-J6609&lt;G6609,1,if(G6609=J6608-J6609,"Push",0)),"")</f>
        <v/>
      </c>
    </row>
    <row r="6610" hidden="1">
      <c r="A6610" s="76">
        <v>44246.0</v>
      </c>
      <c r="B6610" s="102" t="s">
        <v>46</v>
      </c>
      <c r="C6610" s="11"/>
      <c r="D6610" s="11"/>
      <c r="E6610" s="10">
        <v>80.5</v>
      </c>
      <c r="F6610" s="11"/>
      <c r="G6610" s="4">
        <v>2.0</v>
      </c>
      <c r="H6610" s="5">
        <v>112.0</v>
      </c>
      <c r="I6610" s="12">
        <f>if(H6610&lt;0,-H6610/(-H6610+100),100/(H6610+100))/(if(H6610&lt;0,-H6610/(-H6610+100),100/(H6610+100))+if(H6611&lt;0,-H6611/(-H6611+100),100/(H6611+100)))</f>
        <v>0.4516676961</v>
      </c>
      <c r="J6610" s="5">
        <v>80.0</v>
      </c>
      <c r="K6610" s="14">
        <f>IF(C6610&lt;&gt;"",IF(C6610+G6610&gt;0,C6610+G6610,""),IF(G6610-C6611&gt;0,G6610-C6611,""))</f>
        <v>1.5</v>
      </c>
      <c r="L6610" s="15">
        <f>if(K6610&lt;&gt;"",if(J6611-J6610&lt;G6610,1,if(G6610=J6611-J6610,"Push",0)),"")</f>
        <v>1</v>
      </c>
    </row>
    <row r="6611" hidden="1">
      <c r="B6611" s="97" t="s">
        <v>247</v>
      </c>
      <c r="C6611" s="22">
        <v>0.5</v>
      </c>
      <c r="D6611" s="101">
        <v>0.516</v>
      </c>
      <c r="F6611" s="22"/>
      <c r="G6611" s="4">
        <v>-2.0</v>
      </c>
      <c r="H6611" s="5">
        <v>-134.0</v>
      </c>
      <c r="I6611" s="12">
        <f>if(H6611&lt;0,-H6611/(-H6611+100),100/(H6611+100))/(if(H6611&lt;0,-H6611/(-H6611+100),100/(H6611+100))+if(H6610&lt;0,-H6610/(-H6610+100),100/(H6610+100)))</f>
        <v>0.5483323039</v>
      </c>
      <c r="J6611" s="5">
        <v>70.0</v>
      </c>
      <c r="K6611" s="23" t="str">
        <f>IF(C6611&lt;&gt;"",IF(C6611+G6611&gt;0,C6611+G6611,""),IF(G6611-C6610&gt;0,G6611-C6610,""))</f>
        <v/>
      </c>
      <c r="L6611" s="15" t="str">
        <f>if(K6611&lt;&gt;"",if(J6610-J6611&lt;G6611,1,if(G6611=J6610-J6611,"Push",0)),"")</f>
        <v/>
      </c>
    </row>
    <row r="6612" hidden="1">
      <c r="A6612" s="76">
        <v>44246.0</v>
      </c>
      <c r="B6612" s="102" t="s">
        <v>111</v>
      </c>
      <c r="C6612" s="11"/>
      <c r="D6612" s="11"/>
      <c r="E6612" s="10">
        <v>53.8</v>
      </c>
      <c r="F6612" s="11"/>
      <c r="G6612" s="4">
        <v>9.0</v>
      </c>
      <c r="H6612" s="5">
        <v>360.0</v>
      </c>
      <c r="I6612" s="12">
        <f>if(H6612&lt;0,-H6612/(-H6612+100),100/(H6612+100))/(if(H6612&lt;0,-H6612/(-H6612+100),100/(H6612+100))+if(H6613&lt;0,-H6613/(-H6613+100),100/(H6613+100)))</f>
        <v>0.2080344333</v>
      </c>
      <c r="J6612" s="5">
        <v>61.0</v>
      </c>
      <c r="K6612" s="14" t="str">
        <f>IF(C6612&lt;&gt;"",IF(C6612+G6612&gt;0,C6612+G6612,""),IF(G6612-C6613&gt;0,G6612-C6613,""))</f>
        <v/>
      </c>
      <c r="L6612" s="15" t="str">
        <f>if(K6612&lt;&gt;"",if(J6613-J6612&lt;G6612,1,if(G6612=J6613-J6612,"Push",0)),"")</f>
        <v/>
      </c>
    </row>
    <row r="6613" hidden="1">
      <c r="B6613" s="97" t="s">
        <v>152</v>
      </c>
      <c r="C6613" s="22">
        <v>12.0</v>
      </c>
      <c r="D6613" s="101">
        <v>0.869</v>
      </c>
      <c r="F6613" s="22"/>
      <c r="G6613" s="4">
        <v>-9.0</v>
      </c>
      <c r="H6613" s="5">
        <v>-480.0</v>
      </c>
      <c r="I6613" s="12">
        <f>if(H6613&lt;0,-H6613/(-H6613+100),100/(H6613+100))/(if(H6613&lt;0,-H6613/(-H6613+100),100/(H6613+100))+if(H6612&lt;0,-H6612/(-H6612+100),100/(H6612+100)))</f>
        <v>0.7919655667</v>
      </c>
      <c r="J6613" s="5">
        <v>71.0</v>
      </c>
      <c r="K6613" s="23">
        <f>IF(C6613&lt;&gt;"",IF(C6613+G6613&gt;0,C6613+G6613,""),IF(G6613-C6612&gt;0,G6613-C6612,""))</f>
        <v>3</v>
      </c>
      <c r="L6613" s="15">
        <f>if(K6613&lt;&gt;"",if(J6612-J6613&lt;G6613,1,if(G6613=J6612-J6613,"Push",0)),"")</f>
        <v>1</v>
      </c>
    </row>
    <row r="6614" hidden="1">
      <c r="A6614" s="76">
        <v>44246.0</v>
      </c>
      <c r="B6614" s="102" t="s">
        <v>244</v>
      </c>
      <c r="C6614" s="11"/>
      <c r="D6614" s="11"/>
      <c r="E6614" s="10">
        <v>40.4</v>
      </c>
      <c r="F6614" s="11"/>
      <c r="G6614" s="4">
        <v>9.0</v>
      </c>
      <c r="H6614" s="5">
        <v>350.0</v>
      </c>
      <c r="I6614" s="12">
        <f>if(H6614&lt;0,-H6614/(-H6614+100),100/(H6614+100))/(if(H6614&lt;0,-H6614/(-H6614+100),100/(H6614+100))+if(H6615&lt;0,-H6615/(-H6615+100),100/(H6615+100)))</f>
        <v>0.2116788321</v>
      </c>
      <c r="J6614" s="5">
        <v>69.0</v>
      </c>
      <c r="K6614" s="14" t="str">
        <f>IF(C6614&lt;&gt;"",IF(C6614+G6614&gt;0,C6614+G6614,""),IF(G6614-C6615&gt;0,G6614-C6615,""))</f>
        <v/>
      </c>
      <c r="L6614" s="15" t="str">
        <f>if(K6614&lt;&gt;"",if(J6615-J6614&lt;G6614,1,if(G6614=J6615-J6614,"Push",0)),"")</f>
        <v/>
      </c>
    </row>
    <row r="6615" hidden="1">
      <c r="B6615" s="97" t="s">
        <v>308</v>
      </c>
      <c r="C6615" s="22">
        <v>9.4</v>
      </c>
      <c r="D6615" s="101">
        <v>0.818</v>
      </c>
      <c r="F6615" s="22"/>
      <c r="G6615" s="4">
        <v>-9.0</v>
      </c>
      <c r="H6615" s="5">
        <v>-480.0</v>
      </c>
      <c r="I6615" s="12">
        <f>if(H6615&lt;0,-H6615/(-H6615+100),100/(H6615+100))/(if(H6615&lt;0,-H6615/(-H6615+100),100/(H6615+100))+if(H6614&lt;0,-H6614/(-H6614+100),100/(H6614+100)))</f>
        <v>0.7883211679</v>
      </c>
      <c r="J6615" s="5">
        <v>66.0</v>
      </c>
      <c r="K6615" s="23">
        <f>IF(C6615&lt;&gt;"",IF(C6615+G6615&gt;0,C6615+G6615,""),IF(G6615-C6614&gt;0,G6615-C6614,""))</f>
        <v>0.4</v>
      </c>
      <c r="L6615" s="15">
        <f>if(K6615&lt;&gt;"",if(J6614-J6615&lt;G6615,1,if(G6615=J6614-J6615,"Push",0)),"")</f>
        <v>0</v>
      </c>
    </row>
    <row r="6616" hidden="1">
      <c r="A6616" s="76">
        <v>44246.0</v>
      </c>
      <c r="B6616" s="102" t="s">
        <v>297</v>
      </c>
      <c r="C6616" s="11">
        <v>3.2</v>
      </c>
      <c r="D6616" s="103">
        <v>0.621</v>
      </c>
      <c r="E6616" s="10">
        <v>39.7</v>
      </c>
      <c r="F6616" s="11"/>
      <c r="G6616" s="4">
        <v>-5.5</v>
      </c>
      <c r="H6616" s="5">
        <v>-245.0</v>
      </c>
      <c r="I6616" s="12">
        <f>if(H6616&lt;0,-H6616/(-H6616+100),100/(H6616+100))/(if(H6616&lt;0,-H6616/(-H6616+100),100/(H6616+100))+if(H6617&lt;0,-H6617/(-H6617+100),100/(H6617+100)))</f>
        <v>0.6768906579</v>
      </c>
      <c r="J6616" s="5">
        <v>79.0</v>
      </c>
      <c r="K6616" s="14" t="str">
        <f>IF(C6616&lt;&gt;"",IF(C6616+G6616&gt;0,C6616+G6616,""),IF(G6616-C6617&gt;0,G6616-C6617,""))</f>
        <v/>
      </c>
      <c r="L6616" s="15" t="str">
        <f>if(K6616&lt;&gt;"",if(J6617-J6616&lt;G6616,1,if(G6616=J6617-J6616,"Push",0)),"")</f>
        <v/>
      </c>
    </row>
    <row r="6617" hidden="1">
      <c r="B6617" s="97" t="s">
        <v>422</v>
      </c>
      <c r="C6617" s="22"/>
      <c r="D6617" s="22"/>
      <c r="F6617" s="22"/>
      <c r="G6617" s="4">
        <v>5.5</v>
      </c>
      <c r="H6617" s="5">
        <v>195.0</v>
      </c>
      <c r="I6617" s="12">
        <f>if(H6617&lt;0,-H6617/(-H6617+100),100/(H6617+100))/(if(H6617&lt;0,-H6617/(-H6617+100),100/(H6617+100))+if(H6616&lt;0,-H6616/(-H6616+100),100/(H6616+100)))</f>
        <v>0.3231093421</v>
      </c>
      <c r="J6617" s="5">
        <v>67.0</v>
      </c>
      <c r="K6617" s="23">
        <f>IF(C6617&lt;&gt;"",IF(C6617+G6617&gt;0,C6617+G6617,""),IF(G6617-C6616&gt;0,G6617-C6616,""))</f>
        <v>2.3</v>
      </c>
      <c r="L6617" s="15">
        <f>if(K6617&lt;&gt;"",if(J6616-J6617&lt;G6617,1,if(G6617=J6616-J6617,"Push",0)),"")</f>
        <v>0</v>
      </c>
    </row>
    <row r="6618" hidden="1">
      <c r="A6618" s="76">
        <v>44246.0</v>
      </c>
      <c r="B6618" s="102" t="s">
        <v>164</v>
      </c>
      <c r="C6618" s="11">
        <v>6.8</v>
      </c>
      <c r="D6618" s="103">
        <v>0.728</v>
      </c>
      <c r="E6618" s="10">
        <v>32.3</v>
      </c>
      <c r="F6618" s="11"/>
      <c r="G6618" s="4">
        <v>1.5</v>
      </c>
      <c r="H6618" s="5">
        <v>104.0</v>
      </c>
      <c r="I6618" s="12">
        <f>if(H6618&lt;0,-H6618/(-H6618+100),100/(H6618+100))/(if(H6618&lt;0,-H6618/(-H6618+100),100/(H6618+100))+if(H6619&lt;0,-H6619/(-H6619+100),100/(H6619+100)))</f>
        <v>0.46964106</v>
      </c>
      <c r="J6618" s="5">
        <v>77.0</v>
      </c>
      <c r="K6618" s="14">
        <f>IF(C6618&lt;&gt;"",IF(C6618+G6618&gt;0,C6618+G6618,""),IF(G6618-C6619&gt;0,G6618-C6619,""))</f>
        <v>8.3</v>
      </c>
      <c r="L6618" s="15">
        <f>if(K6618&lt;&gt;"",if(J6619-J6618&lt;G6618,1,if(G6618=J6619-J6618,"Push",0)),"")</f>
        <v>1</v>
      </c>
    </row>
    <row r="6619" hidden="1">
      <c r="B6619" s="97" t="s">
        <v>338</v>
      </c>
      <c r="C6619" s="22"/>
      <c r="D6619" s="22"/>
      <c r="F6619" s="22"/>
      <c r="G6619" s="4">
        <v>-1.5</v>
      </c>
      <c r="H6619" s="5">
        <v>-124.0</v>
      </c>
      <c r="I6619" s="12">
        <f>if(H6619&lt;0,-H6619/(-H6619+100),100/(H6619+100))/(if(H6619&lt;0,-H6619/(-H6619+100),100/(H6619+100))+if(H6618&lt;0,-H6618/(-H6618+100),100/(H6618+100)))</f>
        <v>0.53035894</v>
      </c>
      <c r="J6619" s="5">
        <v>59.0</v>
      </c>
      <c r="K6619" s="23" t="str">
        <f>IF(C6619&lt;&gt;"",IF(C6619+G6619&gt;0,C6619+G6619,""),IF(G6619-C6618&gt;0,G6619-C6618,""))</f>
        <v/>
      </c>
      <c r="L6619" s="15" t="str">
        <f>if(K6619&lt;&gt;"",if(J6618-J6619&lt;G6619,1,if(G6619=J6618-J6619,"Push",0)),"")</f>
        <v/>
      </c>
    </row>
    <row r="6620" hidden="1">
      <c r="A6620" s="76">
        <v>44246.0</v>
      </c>
      <c r="B6620" s="102" t="s">
        <v>116</v>
      </c>
      <c r="C6620" s="11">
        <v>17.1</v>
      </c>
      <c r="D6620" s="103">
        <v>0.933</v>
      </c>
      <c r="E6620" s="10">
        <v>29.9</v>
      </c>
      <c r="F6620" s="11"/>
      <c r="G6620" s="4">
        <v>-15.0</v>
      </c>
      <c r="H6620" s="5">
        <v>-2000.0</v>
      </c>
      <c r="I6620" s="12">
        <f>if(H6620&lt;0,-H6620/(-H6620+100),100/(H6620+100))/(if(H6620&lt;0,-H6620/(-H6620+100),100/(H6620+100))+if(H6621&lt;0,-H6621/(-H6621+100),100/(H6621+100)))</f>
        <v>0.9090909091</v>
      </c>
      <c r="J6620" s="5">
        <v>76.0</v>
      </c>
      <c r="K6620" s="14">
        <f>IF(C6620&lt;&gt;"",IF(C6620+G6620&gt;0,C6620+G6620,""),IF(G6620-C6621&gt;0,G6620-C6621,""))</f>
        <v>2.1</v>
      </c>
      <c r="L6620" s="15">
        <f>if(K6620&lt;&gt;"",if(J6621-J6620&lt;G6620,1,if(G6620=J6621-J6620,"Push",0)),"")</f>
        <v>1</v>
      </c>
    </row>
    <row r="6621" hidden="1">
      <c r="B6621" s="97" t="s">
        <v>397</v>
      </c>
      <c r="C6621" s="22"/>
      <c r="D6621" s="22"/>
      <c r="F6621" s="22"/>
      <c r="G6621" s="4">
        <v>15.0</v>
      </c>
      <c r="H6621" s="5">
        <v>950.0</v>
      </c>
      <c r="I6621" s="12">
        <f>if(H6621&lt;0,-H6621/(-H6621+100),100/(H6621+100))/(if(H6621&lt;0,-H6621/(-H6621+100),100/(H6621+100))+if(H6620&lt;0,-H6620/(-H6620+100),100/(H6620+100)))</f>
        <v>0.09090909091</v>
      </c>
      <c r="J6621" s="5">
        <v>60.0</v>
      </c>
      <c r="K6621" s="23" t="str">
        <f>IF(C6621&lt;&gt;"",IF(C6621+G6621&gt;0,C6621+G6621,""),IF(G6621-C6620&gt;0,G6621-C6620,""))</f>
        <v/>
      </c>
      <c r="L6621" s="15" t="str">
        <f>if(K6621&lt;&gt;"",if(J6620-J6621&lt;G6621,1,if(G6621=J6620-J6621,"Push",0)),"")</f>
        <v/>
      </c>
    </row>
    <row r="6622" hidden="1">
      <c r="A6622" s="76">
        <v>44246.0</v>
      </c>
      <c r="B6622" s="102" t="s">
        <v>40</v>
      </c>
      <c r="C6622" s="11"/>
      <c r="D6622" s="11"/>
      <c r="E6622" s="10">
        <v>86.0</v>
      </c>
      <c r="F6622" s="11"/>
      <c r="G6622" s="4">
        <v>1.5</v>
      </c>
      <c r="H6622" s="5">
        <v>100.0</v>
      </c>
      <c r="I6622" s="12">
        <f>if(H6622&lt;0,-H6622/(-H6622+100),100/(H6622+100))/(if(H6622&lt;0,-H6622/(-H6622+100),100/(H6622+100))+if(H6623&lt;0,-H6623/(-H6623+100),100/(H6623+100)))</f>
        <v>0.4801762115</v>
      </c>
      <c r="J6622" s="5">
        <v>77.0</v>
      </c>
      <c r="K6622" s="14" t="str">
        <f>IF(C6622&lt;&gt;"",IF(C6622+G6622&gt;0,C6622+G6622,""),IF(G6622-C6623&gt;0,G6622-C6623,""))</f>
        <v/>
      </c>
      <c r="L6622" s="15" t="str">
        <f>if(K6622&lt;&gt;"",if(J6623-J6622&lt;G6622,1,if(G6622=J6623-J6622,"Push",0)),"")</f>
        <v/>
      </c>
    </row>
    <row r="6623" hidden="1">
      <c r="B6623" s="97" t="s">
        <v>246</v>
      </c>
      <c r="C6623" s="22">
        <v>2.7</v>
      </c>
      <c r="D6623" s="101">
        <v>0.601</v>
      </c>
      <c r="F6623" s="22"/>
      <c r="G6623" s="4">
        <v>-1.5</v>
      </c>
      <c r="H6623" s="5">
        <v>-118.0</v>
      </c>
      <c r="I6623" s="12">
        <f>if(H6623&lt;0,-H6623/(-H6623+100),100/(H6623+100))/(if(H6623&lt;0,-H6623/(-H6623+100),100/(H6623+100))+if(H6622&lt;0,-H6622/(-H6622+100),100/(H6622+100)))</f>
        <v>0.5198237885</v>
      </c>
      <c r="J6623" s="5">
        <v>81.0</v>
      </c>
      <c r="K6623" s="23">
        <f>IF(C6623&lt;&gt;"",IF(C6623+G6623&gt;0,C6623+G6623,""),IF(G6623-C6622&gt;0,G6623-C6622,""))</f>
        <v>1.2</v>
      </c>
      <c r="L6623" s="15">
        <f>if(K6623&lt;&gt;"",if(J6622-J6623&lt;G6623,1,if(G6623=J6622-J6623,"Push",0)),"")</f>
        <v>1</v>
      </c>
    </row>
    <row r="6624" hidden="1">
      <c r="A6624" s="76">
        <v>44246.0</v>
      </c>
      <c r="B6624" s="102" t="s">
        <v>330</v>
      </c>
      <c r="C6624" s="11"/>
      <c r="D6624" s="11"/>
      <c r="E6624" s="10">
        <v>65.0</v>
      </c>
      <c r="F6624" s="11"/>
      <c r="G6624" s="4">
        <v>8.0</v>
      </c>
      <c r="H6624" s="5">
        <v>310.0</v>
      </c>
      <c r="I6624" s="12">
        <f>if(H6624&lt;0,-H6624/(-H6624+100),100/(H6624+100))/(if(H6624&lt;0,-H6624/(-H6624+100),100/(H6624+100))+if(H6625&lt;0,-H6625/(-H6625+100),100/(H6625+100)))</f>
        <v>0.2336448598</v>
      </c>
      <c r="J6624" s="5">
        <v>66.0</v>
      </c>
      <c r="K6624" s="14">
        <f>IF(C6624&lt;&gt;"",IF(C6624+G6624&gt;0,C6624+G6624,""),IF(G6624-C6625&gt;0,G6624-C6625,""))</f>
        <v>0.2</v>
      </c>
      <c r="L6624" s="15">
        <f>if(K6624&lt;&gt;"",if(J6625-J6624&lt;G6624,1,if(G6624=J6625-J6624,"Push",0)),"")</f>
        <v>1</v>
      </c>
    </row>
    <row r="6625" hidden="1">
      <c r="B6625" s="97" t="s">
        <v>310</v>
      </c>
      <c r="C6625" s="22">
        <v>7.8</v>
      </c>
      <c r="D6625" s="101">
        <v>0.787</v>
      </c>
      <c r="F6625" s="22"/>
      <c r="G6625" s="4">
        <v>-8.0</v>
      </c>
      <c r="H6625" s="5">
        <v>-400.0</v>
      </c>
      <c r="I6625" s="12">
        <f>if(H6625&lt;0,-H6625/(-H6625+100),100/(H6625+100))/(if(H6625&lt;0,-H6625/(-H6625+100),100/(H6625+100))+if(H6624&lt;0,-H6624/(-H6624+100),100/(H6624+100)))</f>
        <v>0.7663551402</v>
      </c>
      <c r="J6625" s="5">
        <v>71.0</v>
      </c>
      <c r="K6625" s="23" t="str">
        <f>IF(C6625&lt;&gt;"",IF(C6625+G6625&gt;0,C6625+G6625,""),IF(G6625-C6624&gt;0,G6625-C6624,""))</f>
        <v/>
      </c>
      <c r="L6625" s="15" t="str">
        <f>if(K6625&lt;&gt;"",if(J6624-J6625&lt;G6625,1,if(G6625=J6624-J6625,"Push",0)),"")</f>
        <v/>
      </c>
    </row>
    <row r="6626">
      <c r="A6626" s="71">
        <v>44247.0</v>
      </c>
      <c r="B6626" s="94" t="s">
        <v>54</v>
      </c>
      <c r="C6626" s="47"/>
      <c r="D6626" s="47"/>
      <c r="E6626" s="46">
        <v>77.5</v>
      </c>
      <c r="F6626" s="47"/>
      <c r="G6626" s="67">
        <v>6.5</v>
      </c>
      <c r="H6626" s="48">
        <v>235.0</v>
      </c>
      <c r="I6626" s="49">
        <f>if(H6626&lt;0,-H6626/(-H6626+100),100/(H6626+100))/(if(H6626&lt;0,-H6626/(-H6626+100),100/(H6626+100))+if(H6627&lt;0,-H6627/(-H6627+100),100/(H6627+100)))</f>
        <v>0.2871810133</v>
      </c>
      <c r="J6626" s="48">
        <v>78.0</v>
      </c>
      <c r="K6626" s="51" t="str">
        <f>IF(C6626&lt;&gt;"",IF(C6626+G6626&gt;0,C6626+G6626,""),IF(G6626-C6627&gt;0,G6626-C6627,""))</f>
        <v/>
      </c>
      <c r="L6626" s="52" t="str">
        <f>if(K6626&lt;&gt;"",if(J6627-J6626&lt;G6626,1,if(G6626=J6627-J6626,"Push",0)),"")</f>
        <v/>
      </c>
    </row>
    <row r="6627">
      <c r="B6627" s="97" t="s">
        <v>108</v>
      </c>
      <c r="C6627" s="22">
        <v>6.9</v>
      </c>
      <c r="D6627" s="101">
        <v>0.745</v>
      </c>
      <c r="F6627" s="22"/>
      <c r="G6627" s="4">
        <v>-6.5</v>
      </c>
      <c r="H6627" s="5">
        <v>-286.0</v>
      </c>
      <c r="I6627" s="12">
        <f>if(H6627&lt;0,-H6627/(-H6627+100),100/(H6627+100))/(if(H6627&lt;0,-H6627/(-H6627+100),100/(H6627+100))+if(H6626&lt;0,-H6626/(-H6626+100),100/(H6626+100)))</f>
        <v>0.7128189867</v>
      </c>
      <c r="J6627" s="5">
        <v>71.0</v>
      </c>
      <c r="K6627" s="23">
        <f>IF(C6627&lt;&gt;"",IF(C6627+G6627&gt;0,C6627+G6627,""),IF(G6627-C6626&gt;0,G6627-C6626,""))</f>
        <v>0.4</v>
      </c>
      <c r="L6627" s="15">
        <f>if(K6627&lt;&gt;"",if(J6626-J6627&lt;G6627,1,if(G6627=J6626-J6627,"Push",0)),"")</f>
        <v>0</v>
      </c>
    </row>
    <row r="6628" hidden="1">
      <c r="A6628" s="76">
        <v>44247.0</v>
      </c>
      <c r="B6628" s="102" t="s">
        <v>32</v>
      </c>
      <c r="C6628" s="11">
        <v>3.7</v>
      </c>
      <c r="D6628" s="103">
        <v>0.64</v>
      </c>
      <c r="E6628" s="10">
        <v>73.4</v>
      </c>
      <c r="F6628" s="11"/>
      <c r="G6628" s="4">
        <v>-5.0</v>
      </c>
      <c r="H6628" s="5">
        <v>-215.0</v>
      </c>
      <c r="I6628" s="12">
        <f>if(H6628&lt;0,-H6628/(-H6628+100),100/(H6628+100))/(if(H6628&lt;0,-H6628/(-H6628+100),100/(H6628+100))+if(H6629&lt;0,-H6629/(-H6629+100),100/(H6629+100)))</f>
        <v>0.6524137931</v>
      </c>
      <c r="J6628" s="5">
        <v>87.0</v>
      </c>
      <c r="K6628" s="14" t="str">
        <f>IF(C6628&lt;&gt;"",IF(C6628+G6628&gt;0,C6628+G6628,""),IF(G6628-C6629&gt;0,G6628-C6629,""))</f>
        <v/>
      </c>
      <c r="L6628" s="15" t="str">
        <f>if(K6628&lt;&gt;"",if(J6629-J6628&lt;G6628,1,if(G6628=J6629-J6628,"Push",0)),"")</f>
        <v/>
      </c>
    </row>
    <row r="6629" hidden="1">
      <c r="B6629" s="97" t="s">
        <v>301</v>
      </c>
      <c r="C6629" s="22"/>
      <c r="D6629" s="22"/>
      <c r="F6629" s="22"/>
      <c r="G6629" s="4">
        <v>5.0</v>
      </c>
      <c r="H6629" s="5">
        <v>175.0</v>
      </c>
      <c r="I6629" s="12">
        <f>if(H6629&lt;0,-H6629/(-H6629+100),100/(H6629+100))/(if(H6629&lt;0,-H6629/(-H6629+100),100/(H6629+100))+if(H6628&lt;0,-H6628/(-H6628+100),100/(H6628+100)))</f>
        <v>0.3475862069</v>
      </c>
      <c r="J6629" s="5">
        <v>60.0</v>
      </c>
      <c r="K6629" s="23">
        <f>IF(C6629&lt;&gt;"",IF(C6629+G6629&gt;0,C6629+G6629,""),IF(G6629-C6628&gt;0,G6629-C6628,""))</f>
        <v>1.3</v>
      </c>
      <c r="L6629" s="15">
        <f>if(K6629&lt;&gt;"",if(J6628-J6629&lt;G6629,1,if(G6629=J6628-J6629,"Push",0)),"")</f>
        <v>0</v>
      </c>
    </row>
    <row r="6630" hidden="1">
      <c r="A6630" s="76">
        <v>44247.0</v>
      </c>
      <c r="B6630" s="102" t="s">
        <v>312</v>
      </c>
      <c r="C6630" s="11">
        <v>1.1</v>
      </c>
      <c r="D6630" s="103">
        <v>0.545</v>
      </c>
      <c r="E6630" s="10">
        <v>64.6</v>
      </c>
      <c r="F6630" s="11"/>
      <c r="G6630" s="4">
        <v>-1.5</v>
      </c>
      <c r="H6630" s="5">
        <v>-124.0</v>
      </c>
      <c r="I6630" s="12">
        <f>if(H6630&lt;0,-H6630/(-H6630+100),100/(H6630+100))/(if(H6630&lt;0,-H6630/(-H6630+100),100/(H6630+100))+if(H6631&lt;0,-H6631/(-H6631+100),100/(H6631+100)))</f>
        <v>0.53035894</v>
      </c>
      <c r="J6630" s="5">
        <v>84.0</v>
      </c>
      <c r="K6630" s="14" t="str">
        <f>IF(C6630&lt;&gt;"",IF(C6630+G6630&gt;0,C6630+G6630,""),IF(G6630-C6631&gt;0,G6630-C6631,""))</f>
        <v/>
      </c>
      <c r="L6630" s="15" t="str">
        <f>if(K6630&lt;&gt;"",if(J6631-J6630&lt;G6630,1,if(G6630=J6631-J6630,"Push",0)),"")</f>
        <v/>
      </c>
    </row>
    <row r="6631" hidden="1">
      <c r="B6631" s="97" t="s">
        <v>260</v>
      </c>
      <c r="C6631" s="22"/>
      <c r="D6631" s="22"/>
      <c r="F6631" s="22"/>
      <c r="G6631" s="4">
        <v>1.5</v>
      </c>
      <c r="H6631" s="5">
        <v>104.0</v>
      </c>
      <c r="I6631" s="12">
        <f>if(H6631&lt;0,-H6631/(-H6631+100),100/(H6631+100))/(if(H6631&lt;0,-H6631/(-H6631+100),100/(H6631+100))+if(H6630&lt;0,-H6630/(-H6630+100),100/(H6630+100)))</f>
        <v>0.46964106</v>
      </c>
      <c r="J6631" s="5">
        <v>81.0</v>
      </c>
      <c r="K6631" s="23">
        <f>IF(C6631&lt;&gt;"",IF(C6631+G6631&gt;0,C6631+G6631,""),IF(G6631-C6630&gt;0,G6631-C6630,""))</f>
        <v>0.4</v>
      </c>
      <c r="L6631" s="15">
        <f>if(K6631&lt;&gt;"",if(J6630-J6631&lt;G6631,1,if(G6631=J6630-J6631,"Push",0)),"")</f>
        <v>0</v>
      </c>
    </row>
    <row r="6632" hidden="1">
      <c r="A6632" s="76">
        <v>44247.0</v>
      </c>
      <c r="B6632" s="102" t="s">
        <v>81</v>
      </c>
      <c r="C6632" s="11"/>
      <c r="D6632" s="11"/>
      <c r="E6632" s="10">
        <v>60.4</v>
      </c>
      <c r="F6632" s="11"/>
      <c r="G6632" s="4">
        <v>3.5</v>
      </c>
      <c r="H6632" s="5">
        <v>138.0</v>
      </c>
      <c r="I6632" s="12">
        <f>if(H6632&lt;0,-H6632/(-H6632+100),100/(H6632+100))/(if(H6632&lt;0,-H6632/(-H6632+100),100/(H6632+100))+if(H6633&lt;0,-H6633/(-H6633+100),100/(H6633+100)))</f>
        <v>0.4029192641</v>
      </c>
      <c r="J6632" s="5">
        <v>84.0</v>
      </c>
      <c r="K6632" s="14">
        <f>IF(C6632&lt;&gt;"",IF(C6632+G6632&gt;0,C6632+G6632,""),IF(G6632-C6633&gt;0,G6632-C6633,""))</f>
        <v>1.8</v>
      </c>
      <c r="L6632" s="15">
        <f>if(K6632&lt;&gt;"",if(J6633-J6632&lt;G6632,1,if(G6632=J6633-J6632,"Push",0)),"")</f>
        <v>1</v>
      </c>
    </row>
    <row r="6633" hidden="1">
      <c r="B6633" s="97" t="s">
        <v>133</v>
      </c>
      <c r="C6633" s="22">
        <v>1.7</v>
      </c>
      <c r="D6633" s="101">
        <v>0.561</v>
      </c>
      <c r="F6633" s="22"/>
      <c r="G6633" s="4">
        <v>-3.5</v>
      </c>
      <c r="H6633" s="5">
        <v>-165.0</v>
      </c>
      <c r="I6633" s="12">
        <f>if(H6633&lt;0,-H6633/(-H6633+100),100/(H6633+100))/(if(H6633&lt;0,-H6633/(-H6633+100),100/(H6633+100))+if(H6632&lt;0,-H6632/(-H6632+100),100/(H6632+100)))</f>
        <v>0.5970807359</v>
      </c>
      <c r="J6633" s="5">
        <v>86.0</v>
      </c>
      <c r="K6633" s="23" t="str">
        <f>IF(C6633&lt;&gt;"",IF(C6633+G6633&gt;0,C6633+G6633,""),IF(G6633-C6632&gt;0,G6633-C6632,""))</f>
        <v/>
      </c>
      <c r="L6633" s="15" t="str">
        <f>if(K6633&lt;&gt;"",if(J6632-J6633&lt;G6633,1,if(G6633=J6632-J6633,"Push",0)),"")</f>
        <v/>
      </c>
    </row>
    <row r="6634" hidden="1">
      <c r="A6634" s="76">
        <v>44247.0</v>
      </c>
      <c r="B6634" s="102" t="s">
        <v>469</v>
      </c>
      <c r="C6634" s="11">
        <v>3.3</v>
      </c>
      <c r="D6634" s="103">
        <v>0.639</v>
      </c>
      <c r="E6634" s="10">
        <v>56.7</v>
      </c>
      <c r="F6634" s="11"/>
      <c r="G6634" s="4">
        <v>-4.0</v>
      </c>
      <c r="H6634" s="5">
        <v>-190.0</v>
      </c>
      <c r="I6634" s="12">
        <f>if(H6634&lt;0,-H6634/(-H6634+100),100/(H6634+100))/(if(H6634&lt;0,-H6634/(-H6634+100),100/(H6634+100))+if(H6635&lt;0,-H6635/(-H6635+100),100/(H6635+100)))</f>
        <v>0.6255648806</v>
      </c>
      <c r="J6634" s="5">
        <v>62.0</v>
      </c>
      <c r="K6634" s="14" t="str">
        <f>IF(C6634&lt;&gt;"",IF(C6634+G6634&gt;0,C6634+G6634,""),IF(G6634-C6635&gt;0,G6634-C6635,""))</f>
        <v/>
      </c>
      <c r="L6634" s="15" t="str">
        <f>if(K6634&lt;&gt;"",if(J6635-J6634&lt;G6634,1,if(G6634=J6635-J6634,"Push",0)),"")</f>
        <v/>
      </c>
    </row>
    <row r="6635" hidden="1">
      <c r="B6635" s="97" t="s">
        <v>346</v>
      </c>
      <c r="C6635" s="22"/>
      <c r="D6635" s="22"/>
      <c r="F6635" s="22"/>
      <c r="G6635" s="4">
        <v>4.0</v>
      </c>
      <c r="H6635" s="5">
        <v>155.0</v>
      </c>
      <c r="I6635" s="12">
        <f>if(H6635&lt;0,-H6635/(-H6635+100),100/(H6635+100))/(if(H6635&lt;0,-H6635/(-H6635+100),100/(H6635+100))+if(H6634&lt;0,-H6634/(-H6634+100),100/(H6634+100)))</f>
        <v>0.3744351194</v>
      </c>
      <c r="J6635" s="5">
        <v>64.0</v>
      </c>
      <c r="K6635" s="23">
        <f>IF(C6635&lt;&gt;"",IF(C6635+G6635&gt;0,C6635+G6635,""),IF(G6635-C6634&gt;0,G6635-C6634,""))</f>
        <v>0.7</v>
      </c>
      <c r="L6635" s="15">
        <f>if(K6635&lt;&gt;"",if(J6634-J6635&lt;G6635,1,if(G6635=J6634-J6635,"Push",0)),"")</f>
        <v>1</v>
      </c>
    </row>
    <row r="6636" hidden="1">
      <c r="A6636" s="76">
        <v>44247.0</v>
      </c>
      <c r="B6636" s="102" t="s">
        <v>64</v>
      </c>
      <c r="C6636" s="11">
        <v>3.8</v>
      </c>
      <c r="D6636" s="103">
        <v>0.648</v>
      </c>
      <c r="E6636" s="10">
        <v>50.9</v>
      </c>
      <c r="F6636" s="11"/>
      <c r="G6636" s="4">
        <v>-3.0</v>
      </c>
      <c r="H6636" s="5">
        <v>-159.0</v>
      </c>
      <c r="I6636" s="12">
        <f>if(H6636&lt;0,-H6636/(-H6636+100),100/(H6636+100))/(if(H6636&lt;0,-H6636/(-H6636+100),100/(H6636+100))+if(H6637&lt;0,-H6637/(-H6637+100),100/(H6637+100)))</f>
        <v>0.5875007963</v>
      </c>
      <c r="J6636" s="5">
        <v>72.0</v>
      </c>
      <c r="K6636" s="14">
        <f>IF(C6636&lt;&gt;"",IF(C6636+G6636&gt;0,C6636+G6636,""),IF(G6636-C6637&gt;0,G6636-C6637,""))</f>
        <v>0.8</v>
      </c>
      <c r="L6636" s="15">
        <f>if(K6636&lt;&gt;"",if(J6637-J6636&lt;G6636,1,if(G6636=J6637-J6636,"Push",0)),"")</f>
        <v>1</v>
      </c>
    </row>
    <row r="6637" hidden="1">
      <c r="B6637" s="97" t="s">
        <v>483</v>
      </c>
      <c r="C6637" s="22"/>
      <c r="D6637" s="22"/>
      <c r="F6637" s="22"/>
      <c r="G6637" s="4">
        <v>3.0</v>
      </c>
      <c r="H6637" s="5">
        <v>132.0</v>
      </c>
      <c r="I6637" s="12">
        <f>if(H6637&lt;0,-H6637/(-H6637+100),100/(H6637+100))/(if(H6637&lt;0,-H6637/(-H6637+100),100/(H6637+100))+if(H6636&lt;0,-H6636/(-H6636+100),100/(H6636+100)))</f>
        <v>0.4124992037</v>
      </c>
      <c r="J6637" s="5">
        <v>60.0</v>
      </c>
      <c r="K6637" s="23" t="str">
        <f>IF(C6637&lt;&gt;"",IF(C6637+G6637&gt;0,C6637+G6637,""),IF(G6637-C6636&gt;0,G6637-C6636,""))</f>
        <v/>
      </c>
      <c r="L6637" s="15" t="str">
        <f>if(K6637&lt;&gt;"",if(J6636-J6637&lt;G6637,1,if(G6637=J6636-J6637,"Push",0)),"")</f>
        <v/>
      </c>
    </row>
    <row r="6638" hidden="1">
      <c r="A6638" s="76">
        <v>44247.0</v>
      </c>
      <c r="B6638" s="102" t="s">
        <v>231</v>
      </c>
      <c r="C6638" s="11">
        <v>2.6</v>
      </c>
      <c r="D6638" s="103">
        <v>0.594</v>
      </c>
      <c r="E6638" s="10">
        <v>47.1</v>
      </c>
      <c r="F6638" s="11"/>
      <c r="G6638" s="4">
        <v>-2.5</v>
      </c>
      <c r="H6638" s="5">
        <v>-143.0</v>
      </c>
      <c r="I6638" s="12">
        <f>if(H6638&lt;0,-H6638/(-H6638+100),100/(H6638+100))/(if(H6638&lt;0,-H6638/(-H6638+100),100/(H6638+100))+if(H6639&lt;0,-H6639/(-H6639+100),100/(H6639+100)))</f>
        <v>0.5619569528</v>
      </c>
      <c r="J6638" s="5">
        <v>82.0</v>
      </c>
      <c r="K6638" s="14">
        <f>IF(C6638&lt;&gt;"",IF(C6638+G6638&gt;0,C6638+G6638,""),IF(G6638-C6639&gt;0,G6638-C6639,""))</f>
        <v>0.1</v>
      </c>
      <c r="L6638" s="15">
        <f>if(K6638&lt;&gt;"",if(J6639-J6638&lt;G6638,1,if(G6638=J6639-J6638,"Push",0)),"")</f>
        <v>0</v>
      </c>
    </row>
    <row r="6639" hidden="1">
      <c r="B6639" s="97" t="s">
        <v>238</v>
      </c>
      <c r="C6639" s="22"/>
      <c r="D6639" s="22"/>
      <c r="F6639" s="22"/>
      <c r="G6639" s="4">
        <v>2.5</v>
      </c>
      <c r="H6639" s="5">
        <v>118.0</v>
      </c>
      <c r="I6639" s="12">
        <f>if(H6639&lt;0,-H6639/(-H6639+100),100/(H6639+100))/(if(H6639&lt;0,-H6639/(-H6639+100),100/(H6639+100))+if(H6638&lt;0,-H6638/(-H6638+100),100/(H6638+100)))</f>
        <v>0.4380430472</v>
      </c>
      <c r="J6639" s="5">
        <v>91.0</v>
      </c>
      <c r="K6639" s="23" t="str">
        <f>IF(C6639&lt;&gt;"",IF(C6639+G6639&gt;0,C6639+G6639,""),IF(G6639-C6638&gt;0,G6639-C6638,""))</f>
        <v/>
      </c>
      <c r="L6639" s="15" t="str">
        <f>if(K6639&lt;&gt;"",if(J6638-J6639&lt;G6639,1,if(G6639=J6638-J6639,"Push",0)),"")</f>
        <v/>
      </c>
    </row>
    <row r="6640" hidden="1">
      <c r="A6640" s="76">
        <v>44247.0</v>
      </c>
      <c r="B6640" s="102" t="s">
        <v>120</v>
      </c>
      <c r="C6640" s="11"/>
      <c r="D6640" s="11"/>
      <c r="E6640" s="10">
        <v>83.7</v>
      </c>
      <c r="F6640" s="11"/>
      <c r="G6640" s="4">
        <v>7.0</v>
      </c>
      <c r="H6640" s="5">
        <v>250.0</v>
      </c>
      <c r="I6640" s="12">
        <f>if(H6640&lt;0,-H6640/(-H6640+100),100/(H6640+100))/(if(H6640&lt;0,-H6640/(-H6640+100),100/(H6640+100))+if(H6641&lt;0,-H6641/(-H6641+100),100/(H6641+100)))</f>
        <v>0.273476112</v>
      </c>
      <c r="J6640" s="5">
        <v>60.0</v>
      </c>
      <c r="K6640" s="14" t="str">
        <f>IF(C6640&lt;&gt;"",IF(C6640+G6640&gt;0,C6640+G6640,""),IF(G6640-C6641&gt;0,G6640-C6641,""))</f>
        <v/>
      </c>
      <c r="L6640" s="15" t="str">
        <f>if(K6640&lt;&gt;"",if(J6641-J6640&lt;G6640,1,if(G6640=J6641-J6640,"Push",0)),"")</f>
        <v/>
      </c>
    </row>
    <row r="6641" hidden="1">
      <c r="B6641" s="97" t="s">
        <v>21</v>
      </c>
      <c r="C6641" s="22">
        <v>7.2</v>
      </c>
      <c r="D6641" s="101">
        <v>0.772</v>
      </c>
      <c r="F6641" s="22"/>
      <c r="G6641" s="4">
        <v>-7.0</v>
      </c>
      <c r="H6641" s="5">
        <v>-315.0</v>
      </c>
      <c r="I6641" s="12">
        <f>if(H6641&lt;0,-H6641/(-H6641+100),100/(H6641+100))/(if(H6641&lt;0,-H6641/(-H6641+100),100/(H6641+100))+if(H6640&lt;0,-H6640/(-H6640+100),100/(H6640+100)))</f>
        <v>0.726523888</v>
      </c>
      <c r="J6641" s="5">
        <v>68.0</v>
      </c>
      <c r="K6641" s="23">
        <f>IF(C6641&lt;&gt;"",IF(C6641+G6641&gt;0,C6641+G6641,""),IF(G6641-C6640&gt;0,G6641-C6640,""))</f>
        <v>0.2</v>
      </c>
      <c r="L6641" s="15">
        <f>if(K6641&lt;&gt;"",if(J6640-J6641&lt;G6641,1,if(G6641=J6640-J6641,"Push",0)),"")</f>
        <v>1</v>
      </c>
    </row>
    <row r="6642" hidden="1">
      <c r="A6642" s="76">
        <v>44247.0</v>
      </c>
      <c r="B6642" s="102" t="s">
        <v>96</v>
      </c>
      <c r="C6642" s="11"/>
      <c r="D6642" s="11"/>
      <c r="E6642" s="10">
        <v>76.6</v>
      </c>
      <c r="F6642" s="11"/>
      <c r="G6642" s="4">
        <v>7.5</v>
      </c>
      <c r="H6642" s="5">
        <v>275.0</v>
      </c>
      <c r="I6642" s="12">
        <f>if(H6642&lt;0,-H6642/(-H6642+100),100/(H6642+100))/(if(H6642&lt;0,-H6642/(-H6642+100),100/(H6642+100))+if(H6643&lt;0,-H6643/(-H6643+100),100/(H6643+100)))</f>
        <v>0.2559309849</v>
      </c>
      <c r="J6642" s="5">
        <v>70.0</v>
      </c>
      <c r="K6642" s="14" t="str">
        <f>IF(C6642&lt;&gt;"",IF(C6642+G6642&gt;0,C6642+G6642,""),IF(G6642-C6643&gt;0,G6642-C6643,""))</f>
        <v/>
      </c>
      <c r="L6642" s="15" t="str">
        <f>if(K6642&lt;&gt;"",if(J6643-J6642&lt;G6642,1,if(G6642=J6643-J6642,"Push",0)),"")</f>
        <v/>
      </c>
    </row>
    <row r="6643" hidden="1">
      <c r="B6643" s="97" t="s">
        <v>379</v>
      </c>
      <c r="C6643" s="22">
        <v>10.4</v>
      </c>
      <c r="D6643" s="101">
        <v>0.838</v>
      </c>
      <c r="F6643" s="22"/>
      <c r="G6643" s="4">
        <v>-7.5</v>
      </c>
      <c r="H6643" s="5">
        <v>-345.0</v>
      </c>
      <c r="I6643" s="12">
        <f>if(H6643&lt;0,-H6643/(-H6643+100),100/(H6643+100))/(if(H6643&lt;0,-H6643/(-H6643+100),100/(H6643+100))+if(H6642&lt;0,-H6642/(-H6642+100),100/(H6642+100)))</f>
        <v>0.7440690151</v>
      </c>
      <c r="J6643" s="5">
        <v>55.0</v>
      </c>
      <c r="K6643" s="23">
        <f>IF(C6643&lt;&gt;"",IF(C6643+G6643&gt;0,C6643+G6643,""),IF(G6643-C6642&gt;0,G6643-C6642,""))</f>
        <v>2.9</v>
      </c>
      <c r="L6643" s="15">
        <f>if(K6643&lt;&gt;"",if(J6642-J6643&lt;G6643,1,if(G6643=J6642-J6643,"Push",0)),"")</f>
        <v>0</v>
      </c>
    </row>
    <row r="6644" hidden="1">
      <c r="A6644" s="76">
        <v>44247.0</v>
      </c>
      <c r="B6644" s="102" t="s">
        <v>259</v>
      </c>
      <c r="C6644" s="11"/>
      <c r="D6644" s="11"/>
      <c r="E6644" s="10">
        <v>70.2</v>
      </c>
      <c r="F6644" s="11"/>
      <c r="G6644" s="4">
        <v>14.5</v>
      </c>
      <c r="H6644" s="5">
        <v>850.0</v>
      </c>
      <c r="I6644" s="12">
        <f>if(H6644&lt;0,-H6644/(-H6644+100),100/(H6644+100))/(if(H6644&lt;0,-H6644/(-H6644+100),100/(H6644+100))+if(H6645&lt;0,-H6645/(-H6645+100),100/(H6645+100)))</f>
        <v>0.1012239497</v>
      </c>
      <c r="J6644" s="5">
        <v>78.0</v>
      </c>
      <c r="K6644" s="14" t="str">
        <f>IF(C6644&lt;&gt;"",IF(C6644+G6644&gt;0,C6644+G6644,""),IF(G6644-C6645&gt;0,G6644-C6645,""))</f>
        <v/>
      </c>
      <c r="L6644" s="15" t="str">
        <f>if(K6644&lt;&gt;"",if(J6645-J6644&lt;G6644,1,if(G6644=J6645-J6644,"Push",0)),"")</f>
        <v/>
      </c>
    </row>
    <row r="6645" hidden="1">
      <c r="B6645" s="97" t="s">
        <v>122</v>
      </c>
      <c r="C6645" s="22">
        <v>17.0</v>
      </c>
      <c r="D6645" s="101">
        <v>0.915</v>
      </c>
      <c r="F6645" s="22"/>
      <c r="G6645" s="4">
        <v>-14.5</v>
      </c>
      <c r="H6645" s="5">
        <v>-1430.0</v>
      </c>
      <c r="I6645" s="12">
        <f>if(H6645&lt;0,-H6645/(-H6645+100),100/(H6645+100))/(if(H6645&lt;0,-H6645/(-H6645+100),100/(H6645+100))+if(H6644&lt;0,-H6644/(-H6644+100),100/(H6644+100)))</f>
        <v>0.8987760503</v>
      </c>
      <c r="J6645" s="5">
        <v>82.0</v>
      </c>
      <c r="K6645" s="23">
        <f>IF(C6645&lt;&gt;"",IF(C6645+G6645&gt;0,C6645+G6645,""),IF(G6645-C6644&gt;0,G6645-C6644,""))</f>
        <v>2.5</v>
      </c>
      <c r="L6645" s="15">
        <f>if(K6645&lt;&gt;"",if(J6644-J6645&lt;G6645,1,if(G6645=J6644-J6645,"Push",0)),"")</f>
        <v>0</v>
      </c>
    </row>
    <row r="6646" hidden="1">
      <c r="A6646" s="76">
        <v>44247.0</v>
      </c>
      <c r="B6646" s="102" t="s">
        <v>214</v>
      </c>
      <c r="C6646" s="11">
        <v>0.0</v>
      </c>
      <c r="D6646" s="103">
        <v>0.501</v>
      </c>
      <c r="E6646" s="10">
        <v>59.1</v>
      </c>
      <c r="F6646" s="11"/>
      <c r="G6646" s="4">
        <v>-3.5</v>
      </c>
      <c r="H6646" s="5">
        <v>-162.0</v>
      </c>
      <c r="I6646" s="12">
        <f>if(H6646&lt;0,-H6646/(-H6646+100),100/(H6646+100))/(if(H6646&lt;0,-H6646/(-H6646+100),100/(H6646+100))+if(H6647&lt;0,-H6647/(-H6647+100),100/(H6647+100)))</f>
        <v>0.5902792982</v>
      </c>
      <c r="J6646" s="5">
        <v>74.0</v>
      </c>
      <c r="K6646" s="14" t="str">
        <f>IF(C6646&lt;&gt;"",IF(C6646+G6646&gt;0,C6646+G6646,""),IF(G6646-C6647&gt;0,G6646-C6647,""))</f>
        <v/>
      </c>
      <c r="L6646" s="15" t="str">
        <f>if(K6646&lt;&gt;"",if(J6647-J6646&lt;G6646,1,if(G6646=J6647-J6646,"Push",0)),"")</f>
        <v/>
      </c>
    </row>
    <row r="6647" hidden="1">
      <c r="B6647" s="97" t="s">
        <v>228</v>
      </c>
      <c r="C6647" s="22"/>
      <c r="D6647" s="22"/>
      <c r="F6647" s="22"/>
      <c r="G6647" s="4">
        <v>3.5</v>
      </c>
      <c r="H6647" s="5">
        <v>133.0</v>
      </c>
      <c r="I6647" s="12">
        <f>if(H6647&lt;0,-H6647/(-H6647+100),100/(H6647+100))/(if(H6647&lt;0,-H6647/(-H6647+100),100/(H6647+100))+if(H6646&lt;0,-H6646/(-H6646+100),100/(H6646+100)))</f>
        <v>0.4097207018</v>
      </c>
      <c r="J6647" s="5">
        <v>75.0</v>
      </c>
      <c r="K6647" s="23">
        <f>IF(C6647&lt;&gt;"",IF(C6647+G6647&gt;0,C6647+G6647,""),IF(G6647-C6646&gt;0,G6647-C6646,""))</f>
        <v>3.5</v>
      </c>
      <c r="L6647" s="15">
        <f>if(K6647&lt;&gt;"",if(J6646-J6647&lt;G6647,1,if(G6647=J6646-J6647,"Push",0)),"")</f>
        <v>1</v>
      </c>
    </row>
    <row r="6648" hidden="1">
      <c r="A6648" s="76">
        <v>44247.0</v>
      </c>
      <c r="B6648" s="102" t="s">
        <v>206</v>
      </c>
      <c r="C6648" s="11"/>
      <c r="D6648" s="11"/>
      <c r="E6648" s="10">
        <v>47.0</v>
      </c>
      <c r="F6648" s="11"/>
      <c r="G6648" s="4">
        <v>2.5</v>
      </c>
      <c r="H6648" s="5">
        <v>120.0</v>
      </c>
      <c r="I6648" s="12">
        <f>if(H6648&lt;0,-H6648/(-H6648+100),100/(H6648+100))/(if(H6648&lt;0,-H6648/(-H6648+100),100/(H6648+100))+if(H6649&lt;0,-H6649/(-H6649+100),100/(H6649+100)))</f>
        <v>0.4357962697</v>
      </c>
      <c r="J6648" s="5">
        <v>69.0</v>
      </c>
      <c r="K6648" s="14" t="str">
        <f>IF(C6648&lt;&gt;"",IF(C6648+G6648&gt;0,C6648+G6648,""),IF(G6648-C6649&gt;0,G6648-C6649,""))</f>
        <v/>
      </c>
      <c r="L6648" s="15" t="str">
        <f>if(K6648&lt;&gt;"",if(J6649-J6648&lt;G6648,1,if(G6648=J6649-J6648,"Push",0)),"")</f>
        <v/>
      </c>
    </row>
    <row r="6649" hidden="1">
      <c r="B6649" s="97" t="s">
        <v>42</v>
      </c>
      <c r="C6649" s="22">
        <v>3.5</v>
      </c>
      <c r="D6649" s="101">
        <v>0.635</v>
      </c>
      <c r="F6649" s="22"/>
      <c r="G6649" s="4">
        <v>-2.5</v>
      </c>
      <c r="H6649" s="5">
        <v>-143.0</v>
      </c>
      <c r="I6649" s="12">
        <f>if(H6649&lt;0,-H6649/(-H6649+100),100/(H6649+100))/(if(H6649&lt;0,-H6649/(-H6649+100),100/(H6649+100))+if(H6648&lt;0,-H6648/(-H6648+100),100/(H6648+100)))</f>
        <v>0.5642037303</v>
      </c>
      <c r="J6649" s="5">
        <v>67.0</v>
      </c>
      <c r="K6649" s="23">
        <f>IF(C6649&lt;&gt;"",IF(C6649+G6649&gt;0,C6649+G6649,""),IF(G6649-C6648&gt;0,G6649-C6648,""))</f>
        <v>1</v>
      </c>
      <c r="L6649" s="15">
        <f>if(K6649&lt;&gt;"",if(J6648-J6649&lt;G6649,1,if(G6649=J6648-J6649,"Push",0)),"")</f>
        <v>0</v>
      </c>
    </row>
    <row r="6650" hidden="1">
      <c r="A6650" s="76">
        <v>44247.0</v>
      </c>
      <c r="B6650" s="102" t="s">
        <v>192</v>
      </c>
      <c r="C6650" s="11">
        <v>5.9</v>
      </c>
      <c r="D6650" s="103">
        <v>0.714</v>
      </c>
      <c r="E6650" s="10">
        <v>51.9</v>
      </c>
      <c r="F6650" s="11"/>
      <c r="G6650" s="4">
        <v>-5.0</v>
      </c>
      <c r="H6650" s="5">
        <v>-225.0</v>
      </c>
      <c r="I6650" s="12">
        <f>if(H6650&lt;0,-H6650/(-H6650+100),100/(H6650+100))/(if(H6650&lt;0,-H6650/(-H6650+100),100/(H6650+100))+if(H6651&lt;0,-H6651/(-H6651+100),100/(H6651+100)))</f>
        <v>0.6596858639</v>
      </c>
      <c r="J6650" s="5">
        <v>80.0</v>
      </c>
      <c r="K6650" s="14">
        <f>IF(C6650&lt;&gt;"",IF(C6650+G6650&gt;0,C6650+G6650,""),IF(G6650-C6651&gt;0,G6650-C6651,""))</f>
        <v>0.9</v>
      </c>
      <c r="L6650" s="15">
        <f>if(K6650&lt;&gt;"",if(J6651-J6650&lt;G6650,1,if(G6650=J6651-J6650,"Push",0)),"")</f>
        <v>1</v>
      </c>
    </row>
    <row r="6651" hidden="1">
      <c r="B6651" s="97" t="s">
        <v>129</v>
      </c>
      <c r="C6651" s="22"/>
      <c r="D6651" s="22"/>
      <c r="F6651" s="22"/>
      <c r="G6651" s="4">
        <v>5.0</v>
      </c>
      <c r="H6651" s="5">
        <v>180.0</v>
      </c>
      <c r="I6651" s="12">
        <f>if(H6651&lt;0,-H6651/(-H6651+100),100/(H6651+100))/(if(H6651&lt;0,-H6651/(-H6651+100),100/(H6651+100))+if(H6650&lt;0,-H6650/(-H6650+100),100/(H6650+100)))</f>
        <v>0.3403141361</v>
      </c>
      <c r="J6651" s="5">
        <v>56.0</v>
      </c>
      <c r="K6651" s="23" t="str">
        <f>IF(C6651&lt;&gt;"",IF(C6651+G6651&gt;0,C6651+G6651,""),IF(G6651-C6650&gt;0,G6651-C6650,""))</f>
        <v/>
      </c>
      <c r="L6651" s="15" t="str">
        <f>if(K6651&lt;&gt;"",if(J6650-J6651&lt;G6651,1,if(G6651=J6650-J6651,"Push",0)),"")</f>
        <v/>
      </c>
    </row>
    <row r="6652" hidden="1">
      <c r="A6652" s="76">
        <v>44247.0</v>
      </c>
      <c r="B6652" s="102" t="s">
        <v>470</v>
      </c>
      <c r="C6652" s="11"/>
      <c r="D6652" s="11"/>
      <c r="E6652" s="10">
        <v>51.1</v>
      </c>
      <c r="F6652" s="11"/>
      <c r="G6652" s="4">
        <v>12.0</v>
      </c>
      <c r="H6652" s="5">
        <v>550.0</v>
      </c>
      <c r="I6652" s="12">
        <f>if(H6652&lt;0,-H6652/(-H6652+100),100/(H6652+100))/(if(H6652&lt;0,-H6652/(-H6652+100),100/(H6652+100))+if(H6653&lt;0,-H6653/(-H6653+100),100/(H6653+100)))</f>
        <v>0.1469548134</v>
      </c>
      <c r="J6652" s="5">
        <v>72.0</v>
      </c>
      <c r="K6652" s="14" t="str">
        <f>IF(C6652&lt;&gt;"",IF(C6652+G6652&gt;0,C6652+G6652,""),IF(G6652-C6653&gt;0,G6652-C6653,""))</f>
        <v/>
      </c>
      <c r="L6652" s="15" t="str">
        <f>if(K6652&lt;&gt;"",if(J6653-J6652&lt;G6652,1,if(G6652=J6653-J6652,"Push",0)),"")</f>
        <v/>
      </c>
    </row>
    <row r="6653" hidden="1">
      <c r="B6653" s="97" t="s">
        <v>465</v>
      </c>
      <c r="C6653" s="22">
        <v>18.4</v>
      </c>
      <c r="D6653" s="101">
        <v>0.944</v>
      </c>
      <c r="F6653" s="22"/>
      <c r="G6653" s="4">
        <v>-12.0</v>
      </c>
      <c r="H6653" s="5">
        <v>-835.0</v>
      </c>
      <c r="I6653" s="12">
        <f>if(H6653&lt;0,-H6653/(-H6653+100),100/(H6653+100))/(if(H6653&lt;0,-H6653/(-H6653+100),100/(H6653+100))+if(H6652&lt;0,-H6652/(-H6652+100),100/(H6652+100)))</f>
        <v>0.8530451866</v>
      </c>
      <c r="J6653" s="5">
        <v>82.0</v>
      </c>
      <c r="K6653" s="23">
        <f>IF(C6653&lt;&gt;"",IF(C6653+G6653&gt;0,C6653+G6653,""),IF(G6653-C6652&gt;0,G6653-C6652,""))</f>
        <v>6.4</v>
      </c>
      <c r="L6653" s="15">
        <f>if(K6653&lt;&gt;"",if(J6652-J6653&lt;G6653,1,if(G6653=J6652-J6653,"Push",0)),"")</f>
        <v>0</v>
      </c>
    </row>
    <row r="6654" hidden="1">
      <c r="A6654" s="76">
        <v>44247.0</v>
      </c>
      <c r="B6654" s="102" t="s">
        <v>362</v>
      </c>
      <c r="C6654" s="11"/>
      <c r="D6654" s="11"/>
      <c r="E6654" s="10">
        <v>39.1</v>
      </c>
      <c r="F6654" s="11"/>
      <c r="G6654" s="4">
        <v>4.0</v>
      </c>
      <c r="H6654" s="5">
        <v>155.0</v>
      </c>
      <c r="I6654" s="12">
        <f>if(H6654&lt;0,-H6654/(-H6654+100),100/(H6654+100))/(if(H6654&lt;0,-H6654/(-H6654+100),100/(H6654+100))+if(H6655&lt;0,-H6655/(-H6655+100),100/(H6655+100)))</f>
        <v>0.3761673024</v>
      </c>
      <c r="J6654" s="5">
        <v>64.0</v>
      </c>
      <c r="K6654" s="14">
        <f>IF(C6654&lt;&gt;"",IF(C6654+G6654&gt;0,C6654+G6654,""),IF(G6654-C6655&gt;0,G6654-C6655,""))</f>
        <v>0.4</v>
      </c>
      <c r="L6654" s="15">
        <f>if(K6654&lt;&gt;"",if(J6655-J6654&lt;G6654,1,if(G6654=J6655-J6654,"Push",0)),"")</f>
        <v>0</v>
      </c>
    </row>
    <row r="6655" hidden="1">
      <c r="B6655" s="97" t="s">
        <v>92</v>
      </c>
      <c r="C6655" s="22">
        <v>3.6</v>
      </c>
      <c r="D6655" s="101">
        <v>0.631</v>
      </c>
      <c r="F6655" s="22"/>
      <c r="G6655" s="4">
        <v>-4.0</v>
      </c>
      <c r="H6655" s="5">
        <v>-186.0</v>
      </c>
      <c r="I6655" s="12">
        <f>if(H6655&lt;0,-H6655/(-H6655+100),100/(H6655+100))/(if(H6655&lt;0,-H6655/(-H6655+100),100/(H6655+100))+if(H6654&lt;0,-H6654/(-H6654+100),100/(H6654+100)))</f>
        <v>0.6238326976</v>
      </c>
      <c r="J6655" s="5">
        <v>80.0</v>
      </c>
      <c r="K6655" s="23" t="str">
        <f>IF(C6655&lt;&gt;"",IF(C6655+G6655&gt;0,C6655+G6655,""),IF(G6655-C6654&gt;0,G6655-C6654,""))</f>
        <v/>
      </c>
      <c r="L6655" s="15" t="str">
        <f>if(K6655&lt;&gt;"",if(J6654-J6655&lt;G6655,1,if(G6655=J6654-J6655,"Push",0)),"")</f>
        <v/>
      </c>
    </row>
    <row r="6656" hidden="1">
      <c r="A6656" s="76">
        <v>44247.0</v>
      </c>
      <c r="B6656" s="102" t="s">
        <v>482</v>
      </c>
      <c r="C6656" s="11">
        <v>5.5</v>
      </c>
      <c r="D6656" s="103">
        <v>0.717</v>
      </c>
      <c r="E6656" s="10">
        <v>34.9</v>
      </c>
      <c r="F6656" s="11"/>
      <c r="G6656" s="4">
        <v>-5.5</v>
      </c>
      <c r="H6656" s="5">
        <v>-245.0</v>
      </c>
      <c r="I6656" s="12">
        <f>if(H6656&lt;0,-H6656/(-H6656+100),100/(H6656+100))/(if(H6656&lt;0,-H6656/(-H6656+100),100/(H6656+100))+if(H6657&lt;0,-H6657/(-H6657+100),100/(H6657+100)))</f>
        <v>0.6768906579</v>
      </c>
      <c r="J6656" s="5">
        <v>75.0</v>
      </c>
      <c r="K6656" s="14" t="str">
        <f>IF(C6656&lt;&gt;"",IF(C6656+G6656&gt;0,C6656+G6656,""),IF(G6656-C6657&gt;0,G6656-C6657,""))</f>
        <v/>
      </c>
      <c r="L6656" s="15" t="str">
        <f>if(K6656&lt;&gt;"",if(J6657-J6656&lt;G6656,1,if(G6656=J6657-J6656,"Push",0)),"")</f>
        <v/>
      </c>
    </row>
    <row r="6657" hidden="1">
      <c r="B6657" s="97" t="s">
        <v>467</v>
      </c>
      <c r="C6657" s="22"/>
      <c r="D6657" s="22"/>
      <c r="F6657" s="22"/>
      <c r="G6657" s="4">
        <v>5.5</v>
      </c>
      <c r="H6657" s="5">
        <v>195.0</v>
      </c>
      <c r="I6657" s="12">
        <f>if(H6657&lt;0,-H6657/(-H6657+100),100/(H6657+100))/(if(H6657&lt;0,-H6657/(-H6657+100),100/(H6657+100))+if(H6656&lt;0,-H6656/(-H6656+100),100/(H6656+100)))</f>
        <v>0.3231093421</v>
      </c>
      <c r="J6657" s="5">
        <v>47.0</v>
      </c>
      <c r="K6657" s="23" t="str">
        <f>IF(C6657&lt;&gt;"",IF(C6657+G6657&gt;0,C6657+G6657,""),IF(G6657-C6656&gt;0,G6657-C6656,""))</f>
        <v/>
      </c>
      <c r="L6657" s="15" t="str">
        <f>if(K6657&lt;&gt;"",if(J6656-J6657&lt;G6657,1,if(G6657=J6656-J6657,"Push",0)),"")</f>
        <v/>
      </c>
    </row>
    <row r="6658" hidden="1">
      <c r="A6658" s="76">
        <v>44247.0</v>
      </c>
      <c r="B6658" s="110" t="s">
        <v>496</v>
      </c>
      <c r="C6658" s="11"/>
      <c r="D6658" s="11"/>
      <c r="E6658" s="10">
        <v>18.4</v>
      </c>
      <c r="F6658" s="11"/>
      <c r="G6658" s="69"/>
      <c r="I6658" s="12"/>
      <c r="J6658" s="5">
        <v>83.0</v>
      </c>
      <c r="K6658" s="14"/>
      <c r="L6658" s="15"/>
    </row>
    <row r="6659" hidden="1">
      <c r="B6659" s="97" t="s">
        <v>33</v>
      </c>
      <c r="C6659" s="22">
        <v>37.0</v>
      </c>
      <c r="D6659" s="101">
        <v>0.996</v>
      </c>
      <c r="F6659" s="22"/>
      <c r="G6659" s="69"/>
      <c r="I6659" s="12"/>
      <c r="J6659" s="5">
        <v>86.0</v>
      </c>
      <c r="K6659" s="23"/>
      <c r="L6659" s="15"/>
    </row>
    <row r="6660" hidden="1">
      <c r="A6660" s="76">
        <v>44247.0</v>
      </c>
      <c r="B6660" s="102" t="s">
        <v>80</v>
      </c>
      <c r="C6660" s="11">
        <v>0.2</v>
      </c>
      <c r="D6660" s="103">
        <v>0.508</v>
      </c>
      <c r="E6660" s="10">
        <v>96.1</v>
      </c>
      <c r="F6660" s="11"/>
      <c r="G6660" s="4">
        <v>-1.5</v>
      </c>
      <c r="H6660" s="5">
        <v>104.0</v>
      </c>
      <c r="I6660" s="12">
        <f>if(H6660&lt;0,-H6660/(-H6660+100),100/(H6660+100))/(if(H6660&lt;0,-H6660/(-H6660+100),100/(H6660+100))+if(H6661&lt;0,-H6661/(-H6661+100),100/(H6661+100)))</f>
        <v>0.46964106</v>
      </c>
      <c r="J6660" s="5">
        <v>61.0</v>
      </c>
      <c r="K6660" s="14" t="str">
        <f>IF(C6660&lt;&gt;"",IF(C6660+G6660&gt;0,C6660+G6660,""),IF(G6660-C6661&gt;0,G6660-C6661,""))</f>
        <v/>
      </c>
      <c r="L6660" s="15" t="str">
        <f>if(K6660&lt;&gt;"",if(J6661-J6660&lt;G6660,1,if(G6660=J6661-J6660,"Push",0)),"")</f>
        <v/>
      </c>
    </row>
    <row r="6661" hidden="1">
      <c r="B6661" s="97" t="s">
        <v>229</v>
      </c>
      <c r="C6661" s="22"/>
      <c r="D6661" s="22"/>
      <c r="F6661" s="22"/>
      <c r="G6661" s="4">
        <v>1.5</v>
      </c>
      <c r="H6661" s="5">
        <v>-124.0</v>
      </c>
      <c r="I6661" s="12">
        <f>if(H6661&lt;0,-H6661/(-H6661+100),100/(H6661+100))/(if(H6661&lt;0,-H6661/(-H6661+100),100/(H6661+100))+if(H6660&lt;0,-H6660/(-H6660+100),100/(H6660+100)))</f>
        <v>0.53035894</v>
      </c>
      <c r="J6661" s="5">
        <v>67.0</v>
      </c>
      <c r="K6661" s="23">
        <f>IF(C6661&lt;&gt;"",IF(C6661+G6661&gt;0,C6661+G6661,""),IF(G6661-C6660&gt;0,G6661-C6660,""))</f>
        <v>1.3</v>
      </c>
      <c r="L6661" s="15">
        <f>if(K6661&lt;&gt;"",if(J6660-J6661&lt;G6661,1,if(G6661=J6660-J6661,"Push",0)),"")</f>
        <v>1</v>
      </c>
    </row>
    <row r="6662" hidden="1">
      <c r="A6662" s="76">
        <v>44247.0</v>
      </c>
      <c r="B6662" s="102" t="s">
        <v>82</v>
      </c>
      <c r="C6662" s="11">
        <v>2.5</v>
      </c>
      <c r="D6662" s="103">
        <v>0.588</v>
      </c>
      <c r="E6662" s="10">
        <v>82.0</v>
      </c>
      <c r="F6662" s="11"/>
      <c r="G6662" s="4">
        <v>-3.0</v>
      </c>
      <c r="H6662" s="5">
        <v>-175.0</v>
      </c>
      <c r="I6662" s="12">
        <f>if(H6662&lt;0,-H6662/(-H6662+100),100/(H6662+100))/(if(H6662&lt;0,-H6662/(-H6662+100),100/(H6662+100))+if(H6663&lt;0,-H6663/(-H6663+100),100/(H6663+100)))</f>
        <v>0.6043165468</v>
      </c>
      <c r="J6662" s="5">
        <v>93.0</v>
      </c>
      <c r="K6662" s="14" t="str">
        <f>IF(C6662&lt;&gt;"",IF(C6662+G6662&gt;0,C6662+G6662,""),IF(G6662-C6663&gt;0,G6662-C6663,""))</f>
        <v/>
      </c>
      <c r="L6662" s="15" t="str">
        <f>if(K6662&lt;&gt;"",if(J6663-J6662&lt;G6662,1,if(G6662=J6663-J6662,"Push",0)),"")</f>
        <v/>
      </c>
    </row>
    <row r="6663" hidden="1">
      <c r="B6663" s="97" t="s">
        <v>274</v>
      </c>
      <c r="C6663" s="22"/>
      <c r="D6663" s="22"/>
      <c r="F6663" s="22"/>
      <c r="G6663" s="4">
        <v>3.0</v>
      </c>
      <c r="H6663" s="5">
        <v>140.0</v>
      </c>
      <c r="I6663" s="12">
        <f>if(H6663&lt;0,-H6663/(-H6663+100),100/(H6663+100))/(if(H6663&lt;0,-H6663/(-H6663+100),100/(H6663+100))+if(H6662&lt;0,-H6662/(-H6662+100),100/(H6662+100)))</f>
        <v>0.3956834532</v>
      </c>
      <c r="J6663" s="5">
        <v>78.0</v>
      </c>
      <c r="K6663" s="23">
        <f>IF(C6663&lt;&gt;"",IF(C6663+G6663&gt;0,C6663+G6663,""),IF(G6663-C6662&gt;0,G6663-C6662,""))</f>
        <v>0.5</v>
      </c>
      <c r="L6663" s="15">
        <f>if(K6663&lt;&gt;"",if(J6662-J6663&lt;G6663,1,if(G6663=J6662-J6663,"Push",0)),"")</f>
        <v>0</v>
      </c>
    </row>
    <row r="6664" hidden="1">
      <c r="A6664" s="76">
        <v>44247.0</v>
      </c>
      <c r="B6664" s="102" t="s">
        <v>272</v>
      </c>
      <c r="C6664" s="11"/>
      <c r="D6664" s="11"/>
      <c r="E6664" s="10">
        <v>81.5</v>
      </c>
      <c r="F6664" s="11"/>
      <c r="G6664" s="4">
        <v>3.0</v>
      </c>
      <c r="H6664" s="5">
        <v>130.0</v>
      </c>
      <c r="I6664" s="12">
        <f>if(H6664&lt;0,-H6664/(-H6664+100),100/(H6664+100))/(if(H6664&lt;0,-H6664/(-H6664+100),100/(H6664+100))+if(H6665&lt;0,-H6665/(-H6665+100),100/(H6665+100)))</f>
        <v>0.4157903252</v>
      </c>
      <c r="J6664" s="5">
        <v>67.0</v>
      </c>
      <c r="K6664" s="14" t="str">
        <f>IF(C6664&lt;&gt;"",IF(C6664+G6664&gt;0,C6664+G6664,""),IF(G6664-C6665&gt;0,G6664-C6665,""))</f>
        <v/>
      </c>
      <c r="L6664" s="15" t="str">
        <f>if(K6664&lt;&gt;"",if(J6665-J6664&lt;G6664,1,if(G6664=J6665-J6664,"Push",0)),"")</f>
        <v/>
      </c>
    </row>
    <row r="6665" hidden="1">
      <c r="B6665" s="97" t="s">
        <v>255</v>
      </c>
      <c r="C6665" s="22">
        <v>5.3</v>
      </c>
      <c r="D6665" s="101">
        <v>0.692</v>
      </c>
      <c r="F6665" s="22"/>
      <c r="G6665" s="4">
        <v>-3.0</v>
      </c>
      <c r="H6665" s="5">
        <v>-157.0</v>
      </c>
      <c r="I6665" s="12">
        <f>if(H6665&lt;0,-H6665/(-H6665+100),100/(H6665+100))/(if(H6665&lt;0,-H6665/(-H6665+100),100/(H6665+100))+if(H6664&lt;0,-H6664/(-H6664+100),100/(H6664+100)))</f>
        <v>0.5842096748</v>
      </c>
      <c r="J6665" s="5">
        <v>75.0</v>
      </c>
      <c r="K6665" s="23">
        <f>IF(C6665&lt;&gt;"",IF(C6665+G6665&gt;0,C6665+G6665,""),IF(G6665-C6664&gt;0,G6665-C6664,""))</f>
        <v>2.3</v>
      </c>
      <c r="L6665" s="15">
        <f>if(K6665&lt;&gt;"",if(J6664-J6665&lt;G6665,1,if(G6665=J6664-J6665,"Push",0)),"")</f>
        <v>1</v>
      </c>
    </row>
    <row r="6666" hidden="1">
      <c r="A6666" s="76">
        <v>44247.0</v>
      </c>
      <c r="B6666" s="102" t="s">
        <v>100</v>
      </c>
      <c r="C6666" s="11">
        <v>4.4</v>
      </c>
      <c r="D6666" s="103">
        <v>0.666</v>
      </c>
      <c r="E6666" s="10">
        <v>73.0</v>
      </c>
      <c r="F6666" s="11"/>
      <c r="G6666" s="4">
        <v>1.0</v>
      </c>
      <c r="H6666" s="5">
        <v>-105.0</v>
      </c>
      <c r="I6666" s="12">
        <f>if(H6666&lt;0,-H6666/(-H6666+100),100/(H6666+100))/(if(H6666&lt;0,-H6666/(-H6666+100),100/(H6666+100))+if(H6667&lt;0,-H6667/(-H6667+100),100/(H6667+100)))</f>
        <v>0.4891657638</v>
      </c>
      <c r="J6666" s="5">
        <v>80.0</v>
      </c>
      <c r="K6666" s="14">
        <f>IF(C6666&lt;&gt;"",IF(C6666+G6666&gt;0,C6666+G6666,""),IF(G6666-C6667&gt;0,G6666-C6667,""))</f>
        <v>5.4</v>
      </c>
      <c r="L6666" s="15">
        <f>if(K6666&lt;&gt;"",if(J6667-J6666&lt;G6666,1,if(G6666=J6667-J6666,"Push",0)),"")</f>
        <v>1</v>
      </c>
    </row>
    <row r="6667" hidden="1">
      <c r="B6667" s="97" t="s">
        <v>170</v>
      </c>
      <c r="C6667" s="22"/>
      <c r="D6667" s="22"/>
      <c r="F6667" s="22"/>
      <c r="G6667" s="4">
        <v>-1.0</v>
      </c>
      <c r="H6667" s="5">
        <v>-115.0</v>
      </c>
      <c r="I6667" s="12">
        <f>if(H6667&lt;0,-H6667/(-H6667+100),100/(H6667+100))/(if(H6667&lt;0,-H6667/(-H6667+100),100/(H6667+100))+if(H6666&lt;0,-H6666/(-H6666+100),100/(H6666+100)))</f>
        <v>0.5108342362</v>
      </c>
      <c r="J6667" s="5">
        <v>62.0</v>
      </c>
      <c r="K6667" s="23" t="str">
        <f>IF(C6667&lt;&gt;"",IF(C6667+G6667&gt;0,C6667+G6667,""),IF(G6667-C6666&gt;0,G6667-C6666,""))</f>
        <v/>
      </c>
      <c r="L6667" s="15" t="str">
        <f>if(K6667&lt;&gt;"",if(J6666-J6667&lt;G6667,1,if(G6667=J6666-J6667,"Push",0)),"")</f>
        <v/>
      </c>
    </row>
    <row r="6668" hidden="1">
      <c r="A6668" s="76">
        <v>44247.0</v>
      </c>
      <c r="B6668" s="102" t="s">
        <v>174</v>
      </c>
      <c r="C6668" s="11">
        <v>3.5</v>
      </c>
      <c r="D6668" s="103">
        <v>0.629</v>
      </c>
      <c r="E6668" s="10">
        <v>68.3</v>
      </c>
      <c r="F6668" s="11"/>
      <c r="G6668" s="4">
        <v>-3.5</v>
      </c>
      <c r="H6668" s="5">
        <v>-175.0</v>
      </c>
      <c r="I6668" s="12">
        <f>if(H6668&lt;0,-H6668/(-H6668+100),100/(H6668+100))/(if(H6668&lt;0,-H6668/(-H6668+100),100/(H6668+100))+if(H6669&lt;0,-H6669/(-H6669+100),100/(H6669+100)))</f>
        <v>0.6043165468</v>
      </c>
      <c r="J6668" s="5">
        <v>70.0</v>
      </c>
      <c r="K6668" s="14" t="str">
        <f>IF(C6668&lt;&gt;"",IF(C6668+G6668&gt;0,C6668+G6668,""),IF(G6668-C6669&gt;0,G6668-C6669,""))</f>
        <v/>
      </c>
      <c r="L6668" s="15" t="str">
        <f>if(K6668&lt;&gt;"",if(J6669-J6668&lt;G6668,1,if(G6668=J6669-J6668,"Push",0)),"")</f>
        <v/>
      </c>
    </row>
    <row r="6669" hidden="1">
      <c r="B6669" s="97" t="s">
        <v>184</v>
      </c>
      <c r="C6669" s="22"/>
      <c r="D6669" s="22"/>
      <c r="F6669" s="22"/>
      <c r="G6669" s="4">
        <v>3.5</v>
      </c>
      <c r="H6669" s="5">
        <v>140.0</v>
      </c>
      <c r="I6669" s="12">
        <f>if(H6669&lt;0,-H6669/(-H6669+100),100/(H6669+100))/(if(H6669&lt;0,-H6669/(-H6669+100),100/(H6669+100))+if(H6668&lt;0,-H6668/(-H6668+100),100/(H6668+100)))</f>
        <v>0.3956834532</v>
      </c>
      <c r="J6669" s="5">
        <v>60.0</v>
      </c>
      <c r="K6669" s="23" t="str">
        <f>IF(C6669&lt;&gt;"",IF(C6669+G6669&gt;0,C6669+G6669,""),IF(G6669-C6668&gt;0,G6669-C6668,""))</f>
        <v/>
      </c>
      <c r="L6669" s="15" t="str">
        <f>if(K6669&lt;&gt;"",if(J6668-J6669&lt;G6669,1,if(G6669=J6668-J6669,"Push",0)),"")</f>
        <v/>
      </c>
    </row>
    <row r="6670" hidden="1">
      <c r="A6670" s="76">
        <v>44247.0</v>
      </c>
      <c r="B6670" s="102" t="s">
        <v>139</v>
      </c>
      <c r="C6670" s="11"/>
      <c r="D6670" s="11"/>
      <c r="E6670" s="10">
        <v>49.0</v>
      </c>
      <c r="F6670" s="11"/>
      <c r="G6670" s="4">
        <v>2.5</v>
      </c>
      <c r="H6670" s="5">
        <v>120.0</v>
      </c>
      <c r="I6670" s="12">
        <f>if(H6670&lt;0,-H6670/(-H6670+100),100/(H6670+100))/(if(H6670&lt;0,-H6670/(-H6670+100),100/(H6670+100))+if(H6671&lt;0,-H6671/(-H6671+100),100/(H6671+100)))</f>
        <v>0.4357962697</v>
      </c>
      <c r="J6670" s="5">
        <v>71.0</v>
      </c>
      <c r="K6670" s="14">
        <f>IF(C6670&lt;&gt;"",IF(C6670+G6670&gt;0,C6670+G6670,""),IF(G6670-C6671&gt;0,G6670-C6671,""))</f>
        <v>2.3</v>
      </c>
      <c r="L6670" s="15">
        <f>if(K6670&lt;&gt;"",if(J6671-J6670&lt;G6670,1,if(G6670=J6671-J6670,"Push",0)),"")</f>
        <v>0</v>
      </c>
    </row>
    <row r="6671" hidden="1">
      <c r="B6671" s="97" t="s">
        <v>91</v>
      </c>
      <c r="C6671" s="22">
        <v>0.2</v>
      </c>
      <c r="D6671" s="101">
        <v>0.508</v>
      </c>
      <c r="F6671" s="22"/>
      <c r="G6671" s="4">
        <v>-2.5</v>
      </c>
      <c r="H6671" s="5">
        <v>-143.0</v>
      </c>
      <c r="I6671" s="12">
        <f>if(H6671&lt;0,-H6671/(-H6671+100),100/(H6671+100))/(if(H6671&lt;0,-H6671/(-H6671+100),100/(H6671+100))+if(H6670&lt;0,-H6670/(-H6670+100),100/(H6670+100)))</f>
        <v>0.5642037303</v>
      </c>
      <c r="J6671" s="5">
        <v>76.0</v>
      </c>
      <c r="K6671" s="23" t="str">
        <f>IF(C6671&lt;&gt;"",IF(C6671+G6671&gt;0,C6671+G6671,""),IF(G6671-C6670&gt;0,G6671-C6670,""))</f>
        <v/>
      </c>
      <c r="L6671" s="15" t="str">
        <f>if(K6671&lt;&gt;"",if(J6670-J6671&lt;G6671,1,if(G6671=J6670-J6671,"Push",0)),"")</f>
        <v/>
      </c>
    </row>
    <row r="6672" hidden="1">
      <c r="A6672" s="76">
        <v>44247.0</v>
      </c>
      <c r="B6672" s="102" t="s">
        <v>216</v>
      </c>
      <c r="C6672" s="11"/>
      <c r="D6672" s="11"/>
      <c r="E6672" s="10">
        <v>47.4</v>
      </c>
      <c r="F6672" s="11"/>
      <c r="G6672" s="4">
        <v>7.5</v>
      </c>
      <c r="H6672" s="5">
        <v>275.0</v>
      </c>
      <c r="I6672" s="12">
        <f>if(H6672&lt;0,-H6672/(-H6672+100),100/(H6672+100))/(if(H6672&lt;0,-H6672/(-H6672+100),100/(H6672+100))+if(H6673&lt;0,-H6673/(-H6673+100),100/(H6673+100)))</f>
        <v>0.2541436464</v>
      </c>
      <c r="J6672" s="5">
        <v>57.0</v>
      </c>
      <c r="K6672" s="14" t="str">
        <f>IF(C6672&lt;&gt;"",IF(C6672+G6672&gt;0,C6672+G6672,""),IF(G6672-C6673&gt;0,G6672-C6673,""))</f>
        <v/>
      </c>
      <c r="L6672" s="15" t="str">
        <f>if(K6672&lt;&gt;"",if(J6673-J6672&lt;G6672,1,if(G6672=J6673-J6672,"Push",0)),"")</f>
        <v/>
      </c>
    </row>
    <row r="6673" hidden="1">
      <c r="B6673" s="97" t="s">
        <v>59</v>
      </c>
      <c r="C6673" s="22">
        <v>8.4</v>
      </c>
      <c r="D6673" s="101">
        <v>0.791</v>
      </c>
      <c r="F6673" s="22"/>
      <c r="G6673" s="4">
        <v>-7.5</v>
      </c>
      <c r="H6673" s="5">
        <v>-360.0</v>
      </c>
      <c r="I6673" s="12">
        <f>if(H6673&lt;0,-H6673/(-H6673+100),100/(H6673+100))/(if(H6673&lt;0,-H6673/(-H6673+100),100/(H6673+100))+if(H6672&lt;0,-H6672/(-H6672+100),100/(H6672+100)))</f>
        <v>0.7458563536</v>
      </c>
      <c r="J6673" s="5">
        <v>77.0</v>
      </c>
      <c r="K6673" s="23">
        <f>IF(C6673&lt;&gt;"",IF(C6673+G6673&gt;0,C6673+G6673,""),IF(G6673-C6672&gt;0,G6673-C6672,""))</f>
        <v>0.9</v>
      </c>
      <c r="L6673" s="15">
        <f>if(K6673&lt;&gt;"",if(J6672-J6673&lt;G6673,1,if(G6673=J6672-J6673,"Push",0)),"")</f>
        <v>1</v>
      </c>
    </row>
    <row r="6674" hidden="1">
      <c r="A6674" s="76">
        <v>44247.0</v>
      </c>
      <c r="B6674" s="102" t="s">
        <v>208</v>
      </c>
      <c r="C6674" s="11"/>
      <c r="D6674" s="11"/>
      <c r="E6674" s="10">
        <v>42.2</v>
      </c>
      <c r="F6674" s="11"/>
      <c r="G6674" s="4">
        <v>2.5</v>
      </c>
      <c r="H6674" s="5">
        <v>120.0</v>
      </c>
      <c r="I6674" s="12">
        <f>if(H6674&lt;0,-H6674/(-H6674+100),100/(H6674+100))/(if(H6674&lt;0,-H6674/(-H6674+100),100/(H6674+100))+if(H6675&lt;0,-H6675/(-H6675+100),100/(H6675+100)))</f>
        <v>0.4357962697</v>
      </c>
      <c r="J6674" s="5">
        <v>75.0</v>
      </c>
      <c r="K6674" s="14">
        <f>IF(C6674&lt;&gt;"",IF(C6674+G6674&gt;0,C6674+G6674,""),IF(G6674-C6675&gt;0,G6674-C6675,""))</f>
        <v>2.1</v>
      </c>
      <c r="L6674" s="15">
        <f>if(K6674&lt;&gt;"",if(J6675-J6674&lt;G6674,1,if(G6674=J6675-J6674,"Push",0)),"")</f>
        <v>1</v>
      </c>
    </row>
    <row r="6675" hidden="1">
      <c r="B6675" s="97" t="s">
        <v>288</v>
      </c>
      <c r="C6675" s="22">
        <v>0.4</v>
      </c>
      <c r="D6675" s="101">
        <v>0.516</v>
      </c>
      <c r="F6675" s="22"/>
      <c r="G6675" s="4">
        <v>-2.5</v>
      </c>
      <c r="H6675" s="5">
        <v>-143.0</v>
      </c>
      <c r="I6675" s="12">
        <f>if(H6675&lt;0,-H6675/(-H6675+100),100/(H6675+100))/(if(H6675&lt;0,-H6675/(-H6675+100),100/(H6675+100))+if(H6674&lt;0,-H6674/(-H6674+100),100/(H6674+100)))</f>
        <v>0.5642037303</v>
      </c>
      <c r="J6675" s="5">
        <v>54.0</v>
      </c>
      <c r="K6675" s="23" t="str">
        <f>IF(C6675&lt;&gt;"",IF(C6675+G6675&gt;0,C6675+G6675,""),IF(G6675-C6674&gt;0,G6675-C6674,""))</f>
        <v/>
      </c>
      <c r="L6675" s="15" t="str">
        <f>if(K6675&lt;&gt;"",if(J6674-J6675&lt;G6675,1,if(G6675=J6674-J6675,"Push",0)),"")</f>
        <v/>
      </c>
    </row>
    <row r="6676" hidden="1">
      <c r="A6676" s="76">
        <v>44247.0</v>
      </c>
      <c r="B6676" s="102" t="s">
        <v>377</v>
      </c>
      <c r="C6676" s="11"/>
      <c r="D6676" s="11"/>
      <c r="E6676" s="10">
        <v>38.8</v>
      </c>
      <c r="F6676" s="11"/>
      <c r="G6676" s="4">
        <v>14.5</v>
      </c>
      <c r="H6676" s="5">
        <v>850.0</v>
      </c>
      <c r="I6676" s="12">
        <f>if(H6676&lt;0,-H6676/(-H6676+100),100/(H6676+100))/(if(H6676&lt;0,-H6676/(-H6676+100),100/(H6676+100))+if(H6677&lt;0,-H6677/(-H6677+100),100/(H6677+100)))</f>
        <v>0.1003777658</v>
      </c>
      <c r="J6676" s="5">
        <v>52.0</v>
      </c>
      <c r="K6676" s="14" t="str">
        <f>IF(C6676&lt;&gt;"",IF(C6676+G6676&gt;0,C6676+G6676,""),IF(G6676-C6677&gt;0,G6676-C6677,""))</f>
        <v/>
      </c>
      <c r="L6676" s="15" t="str">
        <f>if(K6676&lt;&gt;"",if(J6677-J6676&lt;G6676,1,if(G6676=J6677-J6676,"Push",0)),"")</f>
        <v/>
      </c>
    </row>
    <row r="6677" hidden="1">
      <c r="B6677" s="97" t="s">
        <v>196</v>
      </c>
      <c r="C6677" s="22">
        <v>17.7</v>
      </c>
      <c r="D6677" s="101">
        <v>0.945</v>
      </c>
      <c r="F6677" s="22"/>
      <c r="G6677" s="4">
        <v>-14.5</v>
      </c>
      <c r="H6677" s="5">
        <v>-1667.0</v>
      </c>
      <c r="I6677" s="12">
        <f>if(H6677&lt;0,-H6677/(-H6677+100),100/(H6677+100))/(if(H6677&lt;0,-H6677/(-H6677+100),100/(H6677+100))+if(H6676&lt;0,-H6676/(-H6676+100),100/(H6676+100)))</f>
        <v>0.8996222342</v>
      </c>
      <c r="J6677" s="5">
        <v>74.0</v>
      </c>
      <c r="K6677" s="23">
        <f>IF(C6677&lt;&gt;"",IF(C6677+G6677&gt;0,C6677+G6677,""),IF(G6677-C6676&gt;0,G6677-C6676,""))</f>
        <v>3.2</v>
      </c>
      <c r="L6677" s="15">
        <f>if(K6677&lt;&gt;"",if(J6676-J6677&lt;G6677,1,if(G6677=J6676-J6677,"Push",0)),"")</f>
        <v>1</v>
      </c>
    </row>
    <row r="6678" hidden="1">
      <c r="A6678" s="76">
        <v>44247.0</v>
      </c>
      <c r="B6678" s="102" t="s">
        <v>53</v>
      </c>
      <c r="C6678" s="11"/>
      <c r="D6678" s="11"/>
      <c r="E6678" s="10">
        <v>38.0</v>
      </c>
      <c r="F6678" s="11"/>
      <c r="G6678" s="4">
        <v>13.0</v>
      </c>
      <c r="H6678" s="5">
        <v>700.0</v>
      </c>
      <c r="I6678" s="12">
        <f>if(H6678&lt;0,-H6678/(-H6678+100),100/(H6678+100))/(if(H6678&lt;0,-H6678/(-H6678+100),100/(H6678+100))+if(H6679&lt;0,-H6679/(-H6679+100),100/(H6679+100)))</f>
        <v>0.1198815984</v>
      </c>
      <c r="J6678" s="5">
        <v>51.0</v>
      </c>
      <c r="K6678" s="14" t="str">
        <f>IF(C6678&lt;&gt;"",IF(C6678+G6678&gt;0,C6678+G6678,""),IF(G6678-C6679&gt;0,G6678-C6679,""))</f>
        <v/>
      </c>
      <c r="L6678" s="15" t="str">
        <f>if(K6678&lt;&gt;"",if(J6679-J6678&lt;G6678,1,if(G6678=J6679-J6678,"Push",0)),"")</f>
        <v/>
      </c>
    </row>
    <row r="6679" hidden="1">
      <c r="B6679" s="97" t="s">
        <v>342</v>
      </c>
      <c r="C6679" s="22">
        <v>18.5</v>
      </c>
      <c r="D6679" s="101">
        <v>0.944</v>
      </c>
      <c r="F6679" s="22"/>
      <c r="G6679" s="4">
        <v>-13.0</v>
      </c>
      <c r="H6679" s="5">
        <v>-1115.0</v>
      </c>
      <c r="I6679" s="12">
        <f>if(H6679&lt;0,-H6679/(-H6679+100),100/(H6679+100))/(if(H6679&lt;0,-H6679/(-H6679+100),100/(H6679+100))+if(H6678&lt;0,-H6678/(-H6678+100),100/(H6678+100)))</f>
        <v>0.8801184016</v>
      </c>
      <c r="J6679" s="5">
        <v>64.0</v>
      </c>
      <c r="K6679" s="23">
        <f>IF(C6679&lt;&gt;"",IF(C6679+G6679&gt;0,C6679+G6679,""),IF(G6679-C6678&gt;0,G6679-C6678,""))</f>
        <v>5.5</v>
      </c>
      <c r="L6679" s="15" t="str">
        <f>if(K6679&lt;&gt;"",if(J6678-J6679&lt;G6679,1,if(G6679=J6678-J6679,"Push",0)),"")</f>
        <v>Push</v>
      </c>
    </row>
    <row r="6680" hidden="1">
      <c r="A6680" s="76">
        <v>44247.0</v>
      </c>
      <c r="B6680" s="102" t="s">
        <v>275</v>
      </c>
      <c r="C6680" s="11">
        <v>2.7</v>
      </c>
      <c r="D6680" s="103">
        <v>0.601</v>
      </c>
      <c r="E6680" s="10">
        <v>64.4</v>
      </c>
      <c r="F6680" s="11"/>
      <c r="G6680" s="4">
        <v>-4.5</v>
      </c>
      <c r="H6680" s="5">
        <v>-200.0</v>
      </c>
      <c r="I6680" s="12">
        <f>if(H6680&lt;0,-H6680/(-H6680+100),100/(H6680+100))/(if(H6680&lt;0,-H6680/(-H6680+100),100/(H6680+100))+if(H6681&lt;0,-H6681/(-H6681+100),100/(H6681+100)))</f>
        <v>0.6385542169</v>
      </c>
      <c r="J6680" s="5">
        <v>90.0</v>
      </c>
      <c r="K6680" s="14" t="str">
        <f>IF(C6680&lt;&gt;"",IF(C6680+G6680&gt;0,C6680+G6680,""),IF(G6680-C6681&gt;0,G6680-C6681,""))</f>
        <v/>
      </c>
      <c r="L6680" s="15" t="str">
        <f>if(K6680&lt;&gt;"",if(J6681-J6680&lt;G6680,1,if(G6680=J6681-J6680,"Push",0)),"")</f>
        <v/>
      </c>
    </row>
    <row r="6681" hidden="1">
      <c r="B6681" s="97" t="s">
        <v>277</v>
      </c>
      <c r="C6681" s="22"/>
      <c r="D6681" s="22"/>
      <c r="F6681" s="22"/>
      <c r="G6681" s="4">
        <v>4.5</v>
      </c>
      <c r="H6681" s="5">
        <v>165.0</v>
      </c>
      <c r="I6681" s="12">
        <f>if(H6681&lt;0,-H6681/(-H6681+100),100/(H6681+100))/(if(H6681&lt;0,-H6681/(-H6681+100),100/(H6681+100))+if(H6680&lt;0,-H6680/(-H6680+100),100/(H6680+100)))</f>
        <v>0.3614457831</v>
      </c>
      <c r="J6681" s="5">
        <v>76.0</v>
      </c>
      <c r="K6681" s="23">
        <f>IF(C6681&lt;&gt;"",IF(C6681+G6681&gt;0,C6681+G6681,""),IF(G6681-C6680&gt;0,G6681-C6680,""))</f>
        <v>1.8</v>
      </c>
      <c r="L6681" s="15">
        <f>if(K6681&lt;&gt;"",if(J6680-J6681&lt;G6681,1,if(G6681=J6680-J6681,"Push",0)),"")</f>
        <v>0</v>
      </c>
    </row>
    <row r="6682" hidden="1">
      <c r="A6682" s="76">
        <v>44247.0</v>
      </c>
      <c r="B6682" s="102" t="s">
        <v>243</v>
      </c>
      <c r="C6682" s="11"/>
      <c r="D6682" s="11"/>
      <c r="E6682" s="10">
        <v>56.0</v>
      </c>
      <c r="F6682" s="11"/>
      <c r="G6682" s="4">
        <v>10.5</v>
      </c>
      <c r="H6682" s="5">
        <v>460.0</v>
      </c>
      <c r="I6682" s="12">
        <f>if(H6682&lt;0,-H6682/(-H6682+100),100/(H6682+100))/(if(H6682&lt;0,-H6682/(-H6682+100),100/(H6682+100))+if(H6683&lt;0,-H6683/(-H6683+100),100/(H6683+100)))</f>
        <v>0.1702786378</v>
      </c>
      <c r="J6682" s="5">
        <v>79.0</v>
      </c>
      <c r="K6682" s="14" t="str">
        <f>IF(C6682&lt;&gt;"",IF(C6682+G6682&gt;0,C6682+G6682,""),IF(G6682-C6683&gt;0,G6682-C6683,""))</f>
        <v/>
      </c>
      <c r="L6682" s="15" t="str">
        <f>if(K6682&lt;&gt;"",if(J6683-J6682&lt;G6682,1,if(G6682=J6683-J6682,"Push",0)),"")</f>
        <v/>
      </c>
    </row>
    <row r="6683" hidden="1">
      <c r="B6683" s="97" t="s">
        <v>39</v>
      </c>
      <c r="C6683" s="22">
        <v>13.0</v>
      </c>
      <c r="D6683" s="101">
        <v>0.878</v>
      </c>
      <c r="F6683" s="22"/>
      <c r="G6683" s="4">
        <v>-10.5</v>
      </c>
      <c r="H6683" s="5">
        <v>-670.0</v>
      </c>
      <c r="I6683" s="12">
        <f>if(H6683&lt;0,-H6683/(-H6683+100),100/(H6683+100))/(if(H6683&lt;0,-H6683/(-H6683+100),100/(H6683+100))+if(H6682&lt;0,-H6682/(-H6682+100),100/(H6682+100)))</f>
        <v>0.8297213622</v>
      </c>
      <c r="J6683" s="5">
        <v>76.0</v>
      </c>
      <c r="K6683" s="23">
        <f>IF(C6683&lt;&gt;"",IF(C6683+G6683&gt;0,C6683+G6683,""),IF(G6683-C6682&gt;0,G6683-C6682,""))</f>
        <v>2.5</v>
      </c>
      <c r="L6683" s="15">
        <f>if(K6683&lt;&gt;"",if(J6682-J6683&lt;G6683,1,if(G6683=J6682-J6683,"Push",0)),"")</f>
        <v>0</v>
      </c>
    </row>
    <row r="6684" hidden="1">
      <c r="A6684" s="76">
        <v>44247.0</v>
      </c>
      <c r="B6684" s="102" t="s">
        <v>30</v>
      </c>
      <c r="C6684" s="11"/>
      <c r="D6684" s="11"/>
      <c r="E6684" s="10">
        <v>91.7</v>
      </c>
      <c r="F6684" s="11"/>
      <c r="G6684" s="4">
        <v>2.5</v>
      </c>
      <c r="H6684" s="5">
        <v>120.0</v>
      </c>
      <c r="I6684" s="12">
        <f>if(H6684&lt;0,-H6684/(-H6684+100),100/(H6684+100))/(if(H6684&lt;0,-H6684/(-H6684+100),100/(H6684+100))+if(H6685&lt;0,-H6685/(-H6685+100),100/(H6685+100)))</f>
        <v>0.4357962697</v>
      </c>
      <c r="J6684" s="5">
        <v>84.0</v>
      </c>
      <c r="K6684" s="14" t="str">
        <f>IF(C6684&lt;&gt;"",IF(C6684+G6684&gt;0,C6684+G6684,""),IF(G6684-C6685&gt;0,G6684-C6685,""))</f>
        <v/>
      </c>
      <c r="L6684" s="15" t="str">
        <f>if(K6684&lt;&gt;"",if(J6685-J6684&lt;G6684,1,if(G6684=J6685-J6684,"Push",0)),"")</f>
        <v/>
      </c>
    </row>
    <row r="6685" hidden="1">
      <c r="B6685" s="97" t="s">
        <v>78</v>
      </c>
      <c r="C6685" s="22">
        <v>3.3</v>
      </c>
      <c r="D6685" s="101">
        <v>0.621</v>
      </c>
      <c r="F6685" s="22"/>
      <c r="G6685" s="4">
        <v>-2.5</v>
      </c>
      <c r="H6685" s="5">
        <v>-143.0</v>
      </c>
      <c r="I6685" s="12">
        <f>if(H6685&lt;0,-H6685/(-H6685+100),100/(H6685+100))/(if(H6685&lt;0,-H6685/(-H6685+100),100/(H6685+100))+if(H6684&lt;0,-H6684/(-H6684+100),100/(H6684+100)))</f>
        <v>0.5642037303</v>
      </c>
      <c r="J6685" s="5">
        <v>82.0</v>
      </c>
      <c r="K6685" s="23">
        <f>IF(C6685&lt;&gt;"",IF(C6685+G6685&gt;0,C6685+G6685,""),IF(G6685-C6684&gt;0,G6685-C6684,""))</f>
        <v>0.8</v>
      </c>
      <c r="L6685" s="15">
        <f>if(K6685&lt;&gt;"",if(J6684-J6685&lt;G6685,1,if(G6685=J6684-J6685,"Push",0)),"")</f>
        <v>0</v>
      </c>
    </row>
    <row r="6686" hidden="1">
      <c r="A6686" s="76">
        <v>44247.0</v>
      </c>
      <c r="B6686" s="102" t="s">
        <v>148</v>
      </c>
      <c r="C6686" s="11">
        <v>6.0</v>
      </c>
      <c r="D6686" s="103">
        <v>0.719</v>
      </c>
      <c r="E6686" s="10">
        <v>76.5</v>
      </c>
      <c r="F6686" s="11"/>
      <c r="G6686" s="4">
        <v>-8.0</v>
      </c>
      <c r="H6686" s="5">
        <v>-400.0</v>
      </c>
      <c r="I6686" s="12">
        <f>if(H6686&lt;0,-H6686/(-H6686+100),100/(H6686+100))/(if(H6686&lt;0,-H6686/(-H6686+100),100/(H6686+100))+if(H6687&lt;0,-H6687/(-H6687+100),100/(H6687+100)))</f>
        <v>0.7619047619</v>
      </c>
      <c r="J6686" s="5">
        <v>88.0</v>
      </c>
      <c r="K6686" s="14" t="str">
        <f>IF(C6686&lt;&gt;"",IF(C6686+G6686&gt;0,C6686+G6686,""),IF(G6686-C6687&gt;0,G6686-C6687,""))</f>
        <v/>
      </c>
      <c r="L6686" s="15" t="str">
        <f>if(K6686&lt;&gt;"",if(J6687-J6686&lt;G6686,1,if(G6686=J6687-J6686,"Push",0)),"")</f>
        <v/>
      </c>
    </row>
    <row r="6687" hidden="1">
      <c r="B6687" s="97" t="s">
        <v>60</v>
      </c>
      <c r="C6687" s="22"/>
      <c r="D6687" s="22"/>
      <c r="F6687" s="22"/>
      <c r="G6687" s="4">
        <v>8.0</v>
      </c>
      <c r="H6687" s="5">
        <v>300.0</v>
      </c>
      <c r="I6687" s="12">
        <f>if(H6687&lt;0,-H6687/(-H6687+100),100/(H6687+100))/(if(H6687&lt;0,-H6687/(-H6687+100),100/(H6687+100))+if(H6686&lt;0,-H6686/(-H6686+100),100/(H6686+100)))</f>
        <v>0.2380952381</v>
      </c>
      <c r="J6687" s="5">
        <v>71.0</v>
      </c>
      <c r="K6687" s="23">
        <f>IF(C6687&lt;&gt;"",IF(C6687+G6687&gt;0,C6687+G6687,""),IF(G6687-C6686&gt;0,G6687-C6686,""))</f>
        <v>2</v>
      </c>
      <c r="L6687" s="15">
        <f>if(K6687&lt;&gt;"",if(J6686-J6687&lt;G6687,1,if(G6687=J6686-J6687,"Push",0)),"")</f>
        <v>0</v>
      </c>
    </row>
    <row r="6688" hidden="1">
      <c r="A6688" s="76">
        <v>44247.0</v>
      </c>
      <c r="B6688" s="102" t="s">
        <v>471</v>
      </c>
      <c r="C6688" s="11"/>
      <c r="D6688" s="11"/>
      <c r="E6688" s="10">
        <v>32.0</v>
      </c>
      <c r="F6688" s="11"/>
      <c r="G6688" s="4">
        <v>10.5</v>
      </c>
      <c r="H6688" s="5">
        <v>450.0</v>
      </c>
      <c r="I6688" s="12">
        <f>if(H6688&lt;0,-H6688/(-H6688+100),100/(H6688+100))/(if(H6688&lt;0,-H6688/(-H6688+100),100/(H6688+100))+if(H6689&lt;0,-H6689/(-H6689+100),100/(H6689+100)))</f>
        <v>0.1741741742</v>
      </c>
      <c r="J6688" s="5">
        <v>65.0</v>
      </c>
      <c r="K6688" s="14" t="str">
        <f>IF(C6688&lt;&gt;"",IF(C6688+G6688&gt;0,C6688+G6688,""),IF(G6688-C6689&gt;0,G6688-C6689,""))</f>
        <v/>
      </c>
      <c r="L6688" s="15" t="str">
        <f>if(K6688&lt;&gt;"",if(J6689-J6688&lt;G6688,1,if(G6688=J6689-J6688,"Push",0)),"")</f>
        <v/>
      </c>
    </row>
    <row r="6689" hidden="1">
      <c r="B6689" s="97" t="s">
        <v>200</v>
      </c>
      <c r="C6689" s="22">
        <v>14.5</v>
      </c>
      <c r="D6689" s="101">
        <v>0.897</v>
      </c>
      <c r="F6689" s="22"/>
      <c r="G6689" s="4">
        <v>-10.5</v>
      </c>
      <c r="H6689" s="5">
        <v>-625.0</v>
      </c>
      <c r="I6689" s="12">
        <f>if(H6689&lt;0,-H6689/(-H6689+100),100/(H6689+100))/(if(H6689&lt;0,-H6689/(-H6689+100),100/(H6689+100))+if(H6688&lt;0,-H6688/(-H6688+100),100/(H6688+100)))</f>
        <v>0.8258258258</v>
      </c>
      <c r="J6689" s="5">
        <v>69.0</v>
      </c>
      <c r="K6689" s="23">
        <f>IF(C6689&lt;&gt;"",IF(C6689+G6689&gt;0,C6689+G6689,""),IF(G6689-C6688&gt;0,G6689-C6688,""))</f>
        <v>4</v>
      </c>
      <c r="L6689" s="15">
        <f>if(K6689&lt;&gt;"",if(J6688-J6689&lt;G6689,1,if(G6689=J6688-J6689,"Push",0)),"")</f>
        <v>0</v>
      </c>
    </row>
    <row r="6690" hidden="1">
      <c r="A6690" s="76">
        <v>44247.0</v>
      </c>
      <c r="B6690" s="102" t="s">
        <v>365</v>
      </c>
      <c r="C6690" s="11">
        <v>8.6</v>
      </c>
      <c r="D6690" s="103">
        <v>0.785</v>
      </c>
      <c r="E6690" s="10">
        <v>25.0</v>
      </c>
      <c r="F6690" s="11"/>
      <c r="G6690" s="4">
        <v>-8.5</v>
      </c>
      <c r="H6690" s="5">
        <v>-435.0</v>
      </c>
      <c r="I6690" s="12">
        <f>if(H6690&lt;0,-H6690/(-H6690+100),100/(H6690+100))/(if(H6690&lt;0,-H6690/(-H6690+100),100/(H6690+100))+if(H6691&lt;0,-H6691/(-H6691+100),100/(H6691+100)))</f>
        <v>0.7755637126</v>
      </c>
      <c r="J6690" s="5">
        <v>71.0</v>
      </c>
      <c r="K6690" s="14">
        <f>IF(C6690&lt;&gt;"",IF(C6690+G6690&gt;0,C6690+G6690,""),IF(G6690-C6691&gt;0,G6690-C6691,""))</f>
        <v>0.1</v>
      </c>
      <c r="L6690" s="15">
        <f>if(K6690&lt;&gt;"",if(J6691-J6690&lt;G6690,1,if(G6690=J6691-J6690,"Push",0)),"")</f>
        <v>1</v>
      </c>
    </row>
    <row r="6691" hidden="1">
      <c r="B6691" s="97" t="s">
        <v>350</v>
      </c>
      <c r="C6691" s="22"/>
      <c r="D6691" s="22"/>
      <c r="F6691" s="22"/>
      <c r="G6691" s="4">
        <v>8.5</v>
      </c>
      <c r="H6691" s="5">
        <v>325.0</v>
      </c>
      <c r="I6691" s="12">
        <f>if(H6691&lt;0,-H6691/(-H6691+100),100/(H6691+100))/(if(H6691&lt;0,-H6691/(-H6691+100),100/(H6691+100))+if(H6690&lt;0,-H6690/(-H6690+100),100/(H6690+100)))</f>
        <v>0.2244362874</v>
      </c>
      <c r="J6691" s="5">
        <v>40.0</v>
      </c>
      <c r="K6691" s="23" t="str">
        <f>IF(C6691&lt;&gt;"",IF(C6691+G6691&gt;0,C6691+G6691,""),IF(G6691-C6690&gt;0,G6691-C6690,""))</f>
        <v/>
      </c>
      <c r="L6691" s="15" t="str">
        <f>if(K6691&lt;&gt;"",if(J6690-J6691&lt;G6691,1,if(G6691=J6690-J6691,"Push",0)),"")</f>
        <v/>
      </c>
    </row>
    <row r="6692" hidden="1">
      <c r="A6692" s="79">
        <v>44247.0</v>
      </c>
      <c r="B6692" s="105" t="s">
        <v>72</v>
      </c>
      <c r="C6692" s="30">
        <v>7.1</v>
      </c>
      <c r="D6692" s="108">
        <v>0.738</v>
      </c>
      <c r="E6692" s="29">
        <v>83.1</v>
      </c>
      <c r="F6692" s="30"/>
      <c r="G6692" s="68"/>
      <c r="H6692" s="31"/>
      <c r="I6692" s="32"/>
      <c r="J6692" s="41">
        <v>94.0</v>
      </c>
      <c r="K6692" s="34"/>
      <c r="L6692" s="35"/>
    </row>
    <row r="6693" hidden="1">
      <c r="B6693" s="106" t="s">
        <v>138</v>
      </c>
      <c r="C6693" s="39"/>
      <c r="D6693" s="39"/>
      <c r="F6693" s="39"/>
      <c r="G6693" s="68"/>
      <c r="H6693" s="31"/>
      <c r="I6693" s="32"/>
      <c r="J6693" s="41">
        <v>63.0</v>
      </c>
      <c r="K6693" s="40"/>
      <c r="L6693" s="35"/>
    </row>
    <row r="6694" hidden="1">
      <c r="A6694" s="76">
        <v>44247.0</v>
      </c>
      <c r="B6694" s="102" t="s">
        <v>304</v>
      </c>
      <c r="C6694" s="11"/>
      <c r="D6694" s="11"/>
      <c r="E6694" s="10">
        <v>71.8</v>
      </c>
      <c r="F6694" s="11"/>
      <c r="G6694" s="4">
        <v>8.0</v>
      </c>
      <c r="H6694" s="5">
        <v>295.0</v>
      </c>
      <c r="I6694" s="12">
        <f>if(H6694&lt;0,-H6694/(-H6694+100),100/(H6694+100))/(if(H6694&lt;0,-H6694/(-H6694+100),100/(H6694+100))+if(H6695&lt;0,-H6695/(-H6695+100),100/(H6695+100)))</f>
        <v>0.2418048112</v>
      </c>
      <c r="J6694" s="5">
        <v>63.0</v>
      </c>
      <c r="K6694" s="14" t="str">
        <f>IF(C6694&lt;&gt;"",IF(C6694+G6694&gt;0,C6694+G6694,""),IF(G6694-C6695&gt;0,G6694-C6695,""))</f>
        <v/>
      </c>
      <c r="L6694" s="15" t="str">
        <f>if(K6694&lt;&gt;"",if(J6695-J6694&lt;G6694,1,if(G6694=J6695-J6694,"Push",0)),"")</f>
        <v/>
      </c>
    </row>
    <row r="6695" hidden="1">
      <c r="B6695" s="97" t="s">
        <v>331</v>
      </c>
      <c r="C6695" s="22">
        <v>11.6</v>
      </c>
      <c r="D6695" s="101">
        <v>0.838</v>
      </c>
      <c r="F6695" s="22"/>
      <c r="G6695" s="4">
        <v>-8.0</v>
      </c>
      <c r="H6695" s="5">
        <v>-385.0</v>
      </c>
      <c r="I6695" s="12">
        <f>if(H6695&lt;0,-H6695/(-H6695+100),100/(H6695+100))/(if(H6695&lt;0,-H6695/(-H6695+100),100/(H6695+100))+if(H6694&lt;0,-H6694/(-H6694+100),100/(H6694+100)))</f>
        <v>0.7581951888</v>
      </c>
      <c r="J6695" s="5">
        <v>70.0</v>
      </c>
      <c r="K6695" s="23">
        <f>IF(C6695&lt;&gt;"",IF(C6695+G6695&gt;0,C6695+G6695,""),IF(G6695-C6694&gt;0,G6695-C6694,""))</f>
        <v>3.6</v>
      </c>
      <c r="L6695" s="15">
        <f>if(K6695&lt;&gt;"",if(J6694-J6695&lt;G6695,1,if(G6695=J6694-J6695,"Push",0)),"")</f>
        <v>0</v>
      </c>
    </row>
    <row r="6696" hidden="1">
      <c r="A6696" s="76">
        <v>44247.0</v>
      </c>
      <c r="B6696" s="102" t="s">
        <v>334</v>
      </c>
      <c r="C6696" s="11">
        <v>4.9</v>
      </c>
      <c r="D6696" s="103">
        <v>0.677</v>
      </c>
      <c r="E6696" s="10">
        <v>82.9</v>
      </c>
      <c r="F6696" s="11"/>
      <c r="G6696" s="4">
        <v>-6.0</v>
      </c>
      <c r="H6696" s="5">
        <v>-265.0</v>
      </c>
      <c r="I6696" s="12">
        <f>if(H6696&lt;0,-H6696/(-H6696+100),100/(H6696+100))/(if(H6696&lt;0,-H6696/(-H6696+100),100/(H6696+100))+if(H6697&lt;0,-H6697/(-H6697+100),100/(H6697+100)))</f>
        <v>0.6957699521</v>
      </c>
      <c r="J6696" s="5">
        <v>79.0</v>
      </c>
      <c r="K6696" s="14" t="str">
        <f>IF(C6696&lt;&gt;"",IF(C6696+G6696&gt;0,C6696+G6696,""),IF(G6696-C6697&gt;0,G6696-C6697,""))</f>
        <v/>
      </c>
      <c r="L6696" s="15" t="str">
        <f>if(K6696&lt;&gt;"",if(J6697-J6696&lt;G6696,1,if(G6696=J6697-J6696,"Push",0)),"")</f>
        <v/>
      </c>
    </row>
    <row r="6697" hidden="1">
      <c r="B6697" s="97" t="s">
        <v>110</v>
      </c>
      <c r="C6697" s="22"/>
      <c r="D6697" s="22"/>
      <c r="F6697" s="22"/>
      <c r="G6697" s="4">
        <v>6.0</v>
      </c>
      <c r="H6697" s="5">
        <v>215.0</v>
      </c>
      <c r="I6697" s="12">
        <f>if(H6697&lt;0,-H6697/(-H6697+100),100/(H6697+100))/(if(H6697&lt;0,-H6697/(-H6697+100),100/(H6697+100))+if(H6696&lt;0,-H6696/(-H6696+100),100/(H6696+100)))</f>
        <v>0.3042300479</v>
      </c>
      <c r="J6697" s="5">
        <v>72.0</v>
      </c>
      <c r="K6697" s="23">
        <f>IF(C6697&lt;&gt;"",IF(C6697+G6697&gt;0,C6697+G6697,""),IF(G6697-C6696&gt;0,G6697-C6696,""))</f>
        <v>1.1</v>
      </c>
      <c r="L6697" s="15">
        <f>if(K6697&lt;&gt;"",if(J6696-J6697&lt;G6697,1,if(G6697=J6696-J6697,"Push",0)),"")</f>
        <v>0</v>
      </c>
    </row>
    <row r="6698" hidden="1">
      <c r="A6698" s="76">
        <v>44247.0</v>
      </c>
      <c r="B6698" s="102" t="s">
        <v>237</v>
      </c>
      <c r="C6698" s="11"/>
      <c r="D6698" s="11"/>
      <c r="E6698" s="10">
        <v>76.4</v>
      </c>
      <c r="F6698" s="11"/>
      <c r="G6698" s="4">
        <v>4.0</v>
      </c>
      <c r="H6698" s="5">
        <v>150.0</v>
      </c>
      <c r="I6698" s="12">
        <f>if(H6698&lt;0,-H6698/(-H6698+100),100/(H6698+100))/(if(H6698&lt;0,-H6698/(-H6698+100),100/(H6698+100))+if(H6699&lt;0,-H6699/(-H6699+100),100/(H6699+100)))</f>
        <v>0.3808255659</v>
      </c>
      <c r="J6698" s="5">
        <v>80.0</v>
      </c>
      <c r="K6698" s="14" t="str">
        <f>IF(C6698&lt;&gt;"",IF(C6698+G6698&gt;0,C6698+G6698,""),IF(G6698-C6699&gt;0,G6698-C6699,""))</f>
        <v/>
      </c>
      <c r="L6698" s="15" t="str">
        <f>if(K6698&lt;&gt;"",if(J6699-J6698&lt;G6698,1,if(G6698=J6699-J6698,"Push",0)),"")</f>
        <v/>
      </c>
    </row>
    <row r="6699" hidden="1">
      <c r="B6699" s="97" t="s">
        <v>236</v>
      </c>
      <c r="C6699" s="22">
        <v>8.7</v>
      </c>
      <c r="D6699" s="101">
        <v>0.778</v>
      </c>
      <c r="F6699" s="22"/>
      <c r="G6699" s="4">
        <v>-4.0</v>
      </c>
      <c r="H6699" s="5">
        <v>-186.0</v>
      </c>
      <c r="I6699" s="12">
        <f>if(H6699&lt;0,-H6699/(-H6699+100),100/(H6699+100))/(if(H6699&lt;0,-H6699/(-H6699+100),100/(H6699+100))+if(H6698&lt;0,-H6698/(-H6698+100),100/(H6698+100)))</f>
        <v>0.6191744341</v>
      </c>
      <c r="J6699" s="5">
        <v>104.0</v>
      </c>
      <c r="K6699" s="23">
        <f>IF(C6699&lt;&gt;"",IF(C6699+G6699&gt;0,C6699+G6699,""),IF(G6699-C6698&gt;0,G6699-C6698,""))</f>
        <v>4.7</v>
      </c>
      <c r="L6699" s="15">
        <f>if(K6699&lt;&gt;"",if(J6698-J6699&lt;G6699,1,if(G6699=J6698-J6699,"Push",0)),"")</f>
        <v>1</v>
      </c>
    </row>
    <row r="6700" hidden="1">
      <c r="A6700" s="76">
        <v>44247.0</v>
      </c>
      <c r="B6700" s="102" t="s">
        <v>473</v>
      </c>
      <c r="C6700" s="11"/>
      <c r="D6700" s="11"/>
      <c r="E6700" s="10">
        <v>54.8</v>
      </c>
      <c r="F6700" s="11"/>
      <c r="G6700" s="4">
        <v>5.5</v>
      </c>
      <c r="H6700" s="5">
        <v>195.0</v>
      </c>
      <c r="I6700" s="12">
        <f>if(H6700&lt;0,-H6700/(-H6700+100),100/(H6700+100))/(if(H6700&lt;0,-H6700/(-H6700+100),100/(H6700+100))+if(H6701&lt;0,-H6701/(-H6701+100),100/(H6701+100)))</f>
        <v>0.3231093421</v>
      </c>
      <c r="J6700" s="5">
        <v>58.0</v>
      </c>
      <c r="K6700" s="14">
        <f>IF(C6700&lt;&gt;"",IF(C6700+G6700&gt;0,C6700+G6700,""),IF(G6700-C6701&gt;0,G6700-C6701,""))</f>
        <v>3.7</v>
      </c>
      <c r="L6700" s="15">
        <f>if(K6700&lt;&gt;"",if(J6701-J6700&lt;G6700,1,if(G6700=J6701-J6700,"Push",0)),"")</f>
        <v>1</v>
      </c>
    </row>
    <row r="6701" hidden="1">
      <c r="B6701" s="97" t="s">
        <v>254</v>
      </c>
      <c r="C6701" s="22">
        <v>1.8</v>
      </c>
      <c r="D6701" s="101">
        <v>0.563</v>
      </c>
      <c r="F6701" s="22"/>
      <c r="G6701" s="4">
        <v>-5.5</v>
      </c>
      <c r="H6701" s="5">
        <v>-245.0</v>
      </c>
      <c r="I6701" s="12">
        <f>if(H6701&lt;0,-H6701/(-H6701+100),100/(H6701+100))/(if(H6701&lt;0,-H6701/(-H6701+100),100/(H6701+100))+if(H6700&lt;0,-H6700/(-H6700+100),100/(H6700+100)))</f>
        <v>0.6768906579</v>
      </c>
      <c r="J6701" s="5">
        <v>60.0</v>
      </c>
      <c r="K6701" s="23" t="str">
        <f>IF(C6701&lt;&gt;"",IF(C6701+G6701&gt;0,C6701+G6701,""),IF(G6701-C6700&gt;0,G6701-C6700,""))</f>
        <v/>
      </c>
      <c r="L6701" s="15" t="str">
        <f>if(K6701&lt;&gt;"",if(J6700-J6701&lt;G6701,1,if(G6701=J6700-J6701,"Push",0)),"")</f>
        <v/>
      </c>
    </row>
    <row r="6702" hidden="1">
      <c r="A6702" s="76">
        <v>44247.0</v>
      </c>
      <c r="B6702" s="102" t="s">
        <v>311</v>
      </c>
      <c r="C6702" s="11">
        <v>3.7</v>
      </c>
      <c r="D6702" s="103">
        <v>0.634</v>
      </c>
      <c r="E6702" s="10">
        <v>71.3</v>
      </c>
      <c r="F6702" s="11"/>
      <c r="G6702" s="4">
        <v>-5.5</v>
      </c>
      <c r="H6702" s="5">
        <v>-245.0</v>
      </c>
      <c r="I6702" s="12">
        <f>if(H6702&lt;0,-H6702/(-H6702+100),100/(H6702+100))/(if(H6702&lt;0,-H6702/(-H6702+100),100/(H6702+100))+if(H6703&lt;0,-H6703/(-H6703+100),100/(H6703+100)))</f>
        <v>0.6805555556</v>
      </c>
      <c r="J6702" s="5">
        <v>76.0</v>
      </c>
      <c r="K6702" s="14" t="str">
        <f>IF(C6702&lt;&gt;"",IF(C6702+G6702&gt;0,C6702+G6702,""),IF(G6702-C6703&gt;0,G6702-C6703,""))</f>
        <v/>
      </c>
      <c r="L6702" s="15" t="str">
        <f>if(K6702&lt;&gt;"",if(J6703-J6702&lt;G6702,1,if(G6702=J6703-J6702,"Push",0)),"")</f>
        <v/>
      </c>
    </row>
    <row r="6703" hidden="1">
      <c r="B6703" s="97" t="s">
        <v>104</v>
      </c>
      <c r="C6703" s="22"/>
      <c r="D6703" s="22"/>
      <c r="F6703" s="22"/>
      <c r="G6703" s="4">
        <v>5.5</v>
      </c>
      <c r="H6703" s="5">
        <v>200.0</v>
      </c>
      <c r="I6703" s="12">
        <f>if(H6703&lt;0,-H6703/(-H6703+100),100/(H6703+100))/(if(H6703&lt;0,-H6703/(-H6703+100),100/(H6703+100))+if(H6702&lt;0,-H6702/(-H6702+100),100/(H6702+100)))</f>
        <v>0.3194444444</v>
      </c>
      <c r="J6703" s="5">
        <v>85.0</v>
      </c>
      <c r="K6703" s="23">
        <f>IF(C6703&lt;&gt;"",IF(C6703+G6703&gt;0,C6703+G6703,""),IF(G6703-C6702&gt;0,G6703-C6702,""))</f>
        <v>1.8</v>
      </c>
      <c r="L6703" s="15">
        <f>if(K6703&lt;&gt;"",if(J6702-J6703&lt;G6703,1,if(G6703=J6702-J6703,"Push",0)),"")</f>
        <v>1</v>
      </c>
    </row>
    <row r="6704" hidden="1">
      <c r="A6704" s="76">
        <v>44247.0</v>
      </c>
      <c r="B6704" s="102" t="s">
        <v>57</v>
      </c>
      <c r="C6704" s="11"/>
      <c r="D6704" s="11"/>
      <c r="E6704" s="10">
        <v>53.8</v>
      </c>
      <c r="F6704" s="11"/>
      <c r="G6704" s="4">
        <v>6.5</v>
      </c>
      <c r="H6704" s="5">
        <v>235.0</v>
      </c>
      <c r="I6704" s="12">
        <f>if(H6704&lt;0,-H6704/(-H6704+100),100/(H6704+100))/(if(H6704&lt;0,-H6704/(-H6704+100),100/(H6704+100))+if(H6705&lt;0,-H6705/(-H6705+100),100/(H6705+100)))</f>
        <v>0.285559371</v>
      </c>
      <c r="J6704" s="5">
        <v>65.0</v>
      </c>
      <c r="K6704" s="14" t="str">
        <f>IF(C6704&lt;&gt;"",IF(C6704+G6704&gt;0,C6704+G6704,""),IF(G6704-C6705&gt;0,G6704-C6705,""))</f>
        <v/>
      </c>
      <c r="L6704" s="15" t="str">
        <f>if(K6704&lt;&gt;"",if(J6705-J6704&lt;G6704,1,if(G6704=J6705-J6704,"Push",0)),"")</f>
        <v/>
      </c>
    </row>
    <row r="6705" hidden="1">
      <c r="B6705" s="97" t="s">
        <v>136</v>
      </c>
      <c r="C6705" s="22">
        <v>10.5</v>
      </c>
      <c r="D6705" s="101">
        <v>0.839</v>
      </c>
      <c r="F6705" s="22"/>
      <c r="G6705" s="4">
        <v>-6.5</v>
      </c>
      <c r="H6705" s="5">
        <v>-295.0</v>
      </c>
      <c r="I6705" s="12">
        <f>if(H6705&lt;0,-H6705/(-H6705+100),100/(H6705+100))/(if(H6705&lt;0,-H6705/(-H6705+100),100/(H6705+100))+if(H6704&lt;0,-H6704/(-H6704+100),100/(H6704+100)))</f>
        <v>0.714440629</v>
      </c>
      <c r="J6705" s="5">
        <v>58.0</v>
      </c>
      <c r="K6705" s="23">
        <f>IF(C6705&lt;&gt;"",IF(C6705+G6705&gt;0,C6705+G6705,""),IF(G6705-C6704&gt;0,G6705-C6704,""))</f>
        <v>4</v>
      </c>
      <c r="L6705" s="15">
        <f>if(K6705&lt;&gt;"",if(J6704-J6705&lt;G6705,1,if(G6705=J6704-J6705,"Push",0)),"")</f>
        <v>0</v>
      </c>
    </row>
    <row r="6706" hidden="1">
      <c r="A6706" s="76">
        <v>44247.0</v>
      </c>
      <c r="B6706" s="102" t="s">
        <v>162</v>
      </c>
      <c r="C6706" s="11"/>
      <c r="D6706" s="11"/>
      <c r="E6706" s="10">
        <v>52.8</v>
      </c>
      <c r="F6706" s="11"/>
      <c r="G6706" s="4">
        <v>3.0</v>
      </c>
      <c r="H6706" s="5">
        <v>128.0</v>
      </c>
      <c r="I6706" s="12">
        <f>if(H6706&lt;0,-H6706/(-H6706+100),100/(H6706+100))/(if(H6706&lt;0,-H6706/(-H6706+100),100/(H6706+100))+if(H6707&lt;0,-H6707/(-H6707+100),100/(H6707+100)))</f>
        <v>0.421010425</v>
      </c>
      <c r="J6706" s="5">
        <v>56.0</v>
      </c>
      <c r="K6706" s="14" t="str">
        <f>IF(C6706&lt;&gt;"",IF(C6706+G6706&gt;0,C6706+G6706,""),IF(G6706-C6707&gt;0,G6706-C6707,""))</f>
        <v/>
      </c>
      <c r="L6706" s="15" t="str">
        <f>if(K6706&lt;&gt;"",if(J6707-J6706&lt;G6706,1,if(G6706=J6707-J6706,"Push",0)),"")</f>
        <v/>
      </c>
    </row>
    <row r="6707" hidden="1">
      <c r="B6707" s="97" t="s">
        <v>189</v>
      </c>
      <c r="C6707" s="22">
        <v>3.6</v>
      </c>
      <c r="D6707" s="101">
        <v>0.644</v>
      </c>
      <c r="F6707" s="22"/>
      <c r="G6707" s="4">
        <v>-3.0</v>
      </c>
      <c r="H6707" s="5">
        <v>-152.0</v>
      </c>
      <c r="I6707" s="12">
        <f>if(H6707&lt;0,-H6707/(-H6707+100),100/(H6707+100))/(if(H6707&lt;0,-H6707/(-H6707+100),100/(H6707+100))+if(H6706&lt;0,-H6706/(-H6706+100),100/(H6706+100)))</f>
        <v>0.578989575</v>
      </c>
      <c r="J6707" s="5">
        <v>45.0</v>
      </c>
      <c r="K6707" s="23">
        <f>IF(C6707&lt;&gt;"",IF(C6707+G6707&gt;0,C6707+G6707,""),IF(G6707-C6706&gt;0,G6707-C6706,""))</f>
        <v>0.6</v>
      </c>
      <c r="L6707" s="15">
        <f>if(K6707&lt;&gt;"",if(J6706-J6707&lt;G6707,1,if(G6707=J6706-J6707,"Push",0)),"")</f>
        <v>0</v>
      </c>
    </row>
    <row r="6708" hidden="1">
      <c r="A6708" s="76">
        <v>44247.0</v>
      </c>
      <c r="B6708" s="102" t="s">
        <v>320</v>
      </c>
      <c r="C6708" s="11"/>
      <c r="D6708" s="11"/>
      <c r="E6708" s="10">
        <v>48.9</v>
      </c>
      <c r="F6708" s="11"/>
      <c r="G6708" s="4">
        <v>3.5</v>
      </c>
      <c r="H6708" s="5">
        <v>143.0</v>
      </c>
      <c r="I6708" s="12">
        <f>if(H6708&lt;0,-H6708/(-H6708+100),100/(H6708+100))/(if(H6708&lt;0,-H6708/(-H6708+100),100/(H6708+100))+if(H6709&lt;0,-H6709/(-H6709+100),100/(H6709+100)))</f>
        <v>0.3927168868</v>
      </c>
      <c r="J6708" s="5">
        <v>59.0</v>
      </c>
      <c r="K6708" s="14" t="str">
        <f>IF(C6708&lt;&gt;"",IF(C6708+G6708&gt;0,C6708+G6708,""),IF(G6708-C6709&gt;0,G6708-C6709,""))</f>
        <v/>
      </c>
      <c r="L6708" s="15" t="str">
        <f>if(K6708&lt;&gt;"",if(J6709-J6708&lt;G6708,1,if(G6708=J6709-J6708,"Push",0)),"")</f>
        <v/>
      </c>
    </row>
    <row r="6709" hidden="1">
      <c r="B6709" s="97" t="s">
        <v>441</v>
      </c>
      <c r="C6709" s="22">
        <v>4.5</v>
      </c>
      <c r="D6709" s="101">
        <v>0.667</v>
      </c>
      <c r="F6709" s="22"/>
      <c r="G6709" s="4">
        <v>-3.5</v>
      </c>
      <c r="H6709" s="5">
        <v>-175.0</v>
      </c>
      <c r="I6709" s="12">
        <f>if(H6709&lt;0,-H6709/(-H6709+100),100/(H6709+100))/(if(H6709&lt;0,-H6709/(-H6709+100),100/(H6709+100))+if(H6708&lt;0,-H6708/(-H6708+100),100/(H6708+100)))</f>
        <v>0.6072831132</v>
      </c>
      <c r="J6709" s="5">
        <v>43.0</v>
      </c>
      <c r="K6709" s="23">
        <f>IF(C6709&lt;&gt;"",IF(C6709+G6709&gt;0,C6709+G6709,""),IF(G6709-C6708&gt;0,G6709-C6708,""))</f>
        <v>1</v>
      </c>
      <c r="L6709" s="15">
        <f>if(K6709&lt;&gt;"",if(J6708-J6709&lt;G6709,1,if(G6709=J6708-J6709,"Push",0)),"")</f>
        <v>0</v>
      </c>
    </row>
    <row r="6710" hidden="1">
      <c r="A6710" s="76">
        <v>44247.0</v>
      </c>
      <c r="B6710" s="102" t="s">
        <v>117</v>
      </c>
      <c r="C6710" s="11"/>
      <c r="D6710" s="11"/>
      <c r="E6710" s="10">
        <v>44.4</v>
      </c>
      <c r="F6710" s="11"/>
      <c r="G6710" s="4">
        <v>4.0</v>
      </c>
      <c r="H6710" s="5">
        <v>155.0</v>
      </c>
      <c r="I6710" s="12">
        <f>if(H6710&lt;0,-H6710/(-H6710+100),100/(H6710+100))/(if(H6710&lt;0,-H6710/(-H6710+100),100/(H6710+100))+if(H6711&lt;0,-H6711/(-H6711+100),100/(H6711+100)))</f>
        <v>0.3761673024</v>
      </c>
      <c r="J6710" s="5">
        <v>76.0</v>
      </c>
      <c r="K6710" s="14">
        <f>IF(C6710&lt;&gt;"",IF(C6710+G6710&gt;0,C6710+G6710,""),IF(G6710-C6711&gt;0,G6710-C6711,""))</f>
        <v>1.8</v>
      </c>
      <c r="L6710" s="15">
        <f>if(K6710&lt;&gt;"",if(J6711-J6710&lt;G6710,1,if(G6710=J6711-J6710,"Push",0)),"")</f>
        <v>0</v>
      </c>
    </row>
    <row r="6711" hidden="1">
      <c r="B6711" s="97" t="s">
        <v>383</v>
      </c>
      <c r="C6711" s="22">
        <v>2.2</v>
      </c>
      <c r="D6711" s="101">
        <v>0.579</v>
      </c>
      <c r="F6711" s="22"/>
      <c r="G6711" s="4">
        <v>-4.0</v>
      </c>
      <c r="H6711" s="5">
        <v>-186.0</v>
      </c>
      <c r="I6711" s="12">
        <f>if(H6711&lt;0,-H6711/(-H6711+100),100/(H6711+100))/(if(H6711&lt;0,-H6711/(-H6711+100),100/(H6711+100))+if(H6710&lt;0,-H6710/(-H6710+100),100/(H6710+100)))</f>
        <v>0.6238326976</v>
      </c>
      <c r="J6711" s="5">
        <v>88.0</v>
      </c>
      <c r="K6711" s="23" t="str">
        <f>IF(C6711&lt;&gt;"",IF(C6711+G6711&gt;0,C6711+G6711,""),IF(G6711-C6710&gt;0,G6711-C6710,""))</f>
        <v/>
      </c>
      <c r="L6711" s="15" t="str">
        <f>if(K6711&lt;&gt;"",if(J6710-J6711&lt;G6711,1,if(G6711=J6710-J6711,"Push",0)),"")</f>
        <v/>
      </c>
    </row>
    <row r="6712" hidden="1">
      <c r="A6712" s="76">
        <v>44247.0</v>
      </c>
      <c r="B6712" s="102" t="s">
        <v>71</v>
      </c>
      <c r="C6712" s="11"/>
      <c r="D6712" s="11"/>
      <c r="E6712" s="10">
        <v>42.7</v>
      </c>
      <c r="F6712" s="11"/>
      <c r="G6712" s="4">
        <v>3.5</v>
      </c>
      <c r="H6712" s="5">
        <v>143.0</v>
      </c>
      <c r="I6712" s="12">
        <f>if(H6712&lt;0,-H6712/(-H6712+100),100/(H6712+100))/(if(H6712&lt;0,-H6712/(-H6712+100),100/(H6712+100))+if(H6713&lt;0,-H6713/(-H6713+100),100/(H6713+100)))</f>
        <v>0.3927168868</v>
      </c>
      <c r="J6712" s="5">
        <v>57.0</v>
      </c>
      <c r="K6712" s="14">
        <f>IF(C6712&lt;&gt;"",IF(C6712+G6712&gt;0,C6712+G6712,""),IF(G6712-C6713&gt;0,G6712-C6713,""))</f>
        <v>1.7</v>
      </c>
      <c r="L6712" s="15">
        <f>if(K6712&lt;&gt;"",if(J6713-J6712&lt;G6712,1,if(G6712=J6713-J6712,"Push",0)),"")</f>
        <v>0</v>
      </c>
    </row>
    <row r="6713" hidden="1">
      <c r="B6713" s="97" t="s">
        <v>225</v>
      </c>
      <c r="C6713" s="22">
        <v>1.8</v>
      </c>
      <c r="D6713" s="101">
        <v>0.565</v>
      </c>
      <c r="F6713" s="22"/>
      <c r="G6713" s="4">
        <v>-3.5</v>
      </c>
      <c r="H6713" s="5">
        <v>-175.0</v>
      </c>
      <c r="I6713" s="12">
        <f>if(H6713&lt;0,-H6713/(-H6713+100),100/(H6713+100))/(if(H6713&lt;0,-H6713/(-H6713+100),100/(H6713+100))+if(H6712&lt;0,-H6712/(-H6712+100),100/(H6712+100)))</f>
        <v>0.6072831132</v>
      </c>
      <c r="J6713" s="5">
        <v>71.0</v>
      </c>
      <c r="K6713" s="23" t="str">
        <f>IF(C6713&lt;&gt;"",IF(C6713+G6713&gt;0,C6713+G6713,""),IF(G6713-C6712&gt;0,G6713-C6712,""))</f>
        <v/>
      </c>
      <c r="L6713" s="15" t="str">
        <f>if(K6713&lt;&gt;"",if(J6712-J6713&lt;G6713,1,if(G6713=J6712-J6713,"Push",0)),"")</f>
        <v/>
      </c>
    </row>
    <row r="6714" hidden="1">
      <c r="A6714" s="76">
        <v>44247.0</v>
      </c>
      <c r="B6714" s="102" t="s">
        <v>257</v>
      </c>
      <c r="C6714" s="11"/>
      <c r="D6714" s="11"/>
      <c r="E6714" s="10">
        <v>40.1</v>
      </c>
      <c r="F6714" s="11"/>
      <c r="G6714" s="4">
        <v>10.0</v>
      </c>
      <c r="H6714" s="5">
        <v>430.0</v>
      </c>
      <c r="I6714" s="12">
        <f>if(H6714&lt;0,-H6714/(-H6714+100),100/(H6714+100))/(if(H6714&lt;0,-H6714/(-H6714+100),100/(H6714+100))+if(H6715&lt;0,-H6715/(-H6715+100),100/(H6715+100)))</f>
        <v>0.1807702384</v>
      </c>
      <c r="J6714" s="5">
        <v>53.0</v>
      </c>
      <c r="K6714" s="14" t="str">
        <f>IF(C6714&lt;&gt;"",IF(C6714+G6714&gt;0,C6714+G6714,""),IF(G6714-C6715&gt;0,G6714-C6715,""))</f>
        <v/>
      </c>
      <c r="L6714" s="15" t="str">
        <f>if(K6714&lt;&gt;"",if(J6715-J6714&lt;G6714,1,if(G6714=J6715-J6714,"Push",0)),"")</f>
        <v/>
      </c>
    </row>
    <row r="6715" hidden="1">
      <c r="B6715" s="97" t="s">
        <v>31</v>
      </c>
      <c r="C6715" s="22">
        <v>13.9</v>
      </c>
      <c r="D6715" s="101">
        <v>0.892</v>
      </c>
      <c r="F6715" s="22"/>
      <c r="G6715" s="4">
        <v>-10.0</v>
      </c>
      <c r="H6715" s="5">
        <v>-590.0</v>
      </c>
      <c r="I6715" s="12">
        <f>if(H6715&lt;0,-H6715/(-H6715+100),100/(H6715+100))/(if(H6715&lt;0,-H6715/(-H6715+100),100/(H6715+100))+if(H6714&lt;0,-H6714/(-H6714+100),100/(H6714+100)))</f>
        <v>0.8192297616</v>
      </c>
      <c r="J6715" s="5">
        <v>65.0</v>
      </c>
      <c r="K6715" s="23">
        <f>IF(C6715&lt;&gt;"",IF(C6715+G6715&gt;0,C6715+G6715,""),IF(G6715-C6714&gt;0,G6715-C6714,""))</f>
        <v>3.9</v>
      </c>
      <c r="L6715" s="15">
        <f>if(K6715&lt;&gt;"",if(J6714-J6715&lt;G6715,1,if(G6715=J6714-J6715,"Push",0)),"")</f>
        <v>1</v>
      </c>
    </row>
    <row r="6716" hidden="1">
      <c r="A6716" s="76">
        <v>44247.0</v>
      </c>
      <c r="B6716" s="102" t="s">
        <v>364</v>
      </c>
      <c r="C6716" s="11"/>
      <c r="D6716" s="11"/>
      <c r="E6716" s="10">
        <v>30.2</v>
      </c>
      <c r="F6716" s="11"/>
      <c r="G6716" s="4">
        <v>8.0</v>
      </c>
      <c r="H6716" s="5">
        <v>300.0</v>
      </c>
      <c r="I6716" s="12">
        <f>if(H6716&lt;0,-H6716/(-H6716+100),100/(H6716+100))/(if(H6716&lt;0,-H6716/(-H6716+100),100/(H6716+100))+if(H6717&lt;0,-H6717/(-H6717+100),100/(H6717+100)))</f>
        <v>0.2380952381</v>
      </c>
      <c r="J6716" s="5">
        <v>76.0</v>
      </c>
      <c r="K6716" s="14" t="str">
        <f>IF(C6716&lt;&gt;"",IF(C6716+G6716&gt;0,C6716+G6716,""),IF(G6716-C6717&gt;0,G6716-C6717,""))</f>
        <v/>
      </c>
      <c r="L6716" s="15" t="str">
        <f>if(K6716&lt;&gt;"",if(J6717-J6716&lt;G6716,1,if(G6716=J6717-J6716,"Push",0)),"")</f>
        <v/>
      </c>
    </row>
    <row r="6717" hidden="1">
      <c r="B6717" s="97" t="s">
        <v>442</v>
      </c>
      <c r="C6717" s="22">
        <v>10.9</v>
      </c>
      <c r="D6717" s="101">
        <v>0.848</v>
      </c>
      <c r="F6717" s="22"/>
      <c r="G6717" s="4">
        <v>-8.0</v>
      </c>
      <c r="H6717" s="5">
        <v>-400.0</v>
      </c>
      <c r="I6717" s="12">
        <f>if(H6717&lt;0,-H6717/(-H6717+100),100/(H6717+100))/(if(H6717&lt;0,-H6717/(-H6717+100),100/(H6717+100))+if(H6716&lt;0,-H6716/(-H6716+100),100/(H6716+100)))</f>
        <v>0.7619047619</v>
      </c>
      <c r="J6717" s="5">
        <v>63.0</v>
      </c>
      <c r="K6717" s="23">
        <f>IF(C6717&lt;&gt;"",IF(C6717+G6717&gt;0,C6717+G6717,""),IF(G6717-C6716&gt;0,G6717-C6716,""))</f>
        <v>2.9</v>
      </c>
      <c r="L6717" s="15">
        <f>if(K6717&lt;&gt;"",if(J6716-J6717&lt;G6717,1,if(G6717=J6716-J6717,"Push",0)),"")</f>
        <v>0</v>
      </c>
    </row>
    <row r="6718" hidden="1">
      <c r="A6718" s="76">
        <v>44247.0</v>
      </c>
      <c r="B6718" s="102" t="s">
        <v>106</v>
      </c>
      <c r="C6718" s="11">
        <v>11.8</v>
      </c>
      <c r="D6718" s="103">
        <v>0.863</v>
      </c>
      <c r="E6718" s="10">
        <v>26.9</v>
      </c>
      <c r="F6718" s="11"/>
      <c r="G6718" s="4">
        <v>-12.5</v>
      </c>
      <c r="H6718" s="5">
        <v>-1000.0</v>
      </c>
      <c r="I6718" s="12">
        <f>if(H6718&lt;0,-H6718/(-H6718+100),100/(H6718+100))/(if(H6718&lt;0,-H6718/(-H6718+100),100/(H6718+100))+if(H6719&lt;0,-H6719/(-H6719+100),100/(H6719+100)))</f>
        <v>0.8720930233</v>
      </c>
      <c r="J6718" s="5">
        <v>80.0</v>
      </c>
      <c r="K6718" s="14" t="str">
        <f>IF(C6718&lt;&gt;"",IF(C6718+G6718&gt;0,C6718+G6718,""),IF(G6718-C6719&gt;0,G6718-C6719,""))</f>
        <v/>
      </c>
      <c r="L6718" s="15" t="str">
        <f>if(K6718&lt;&gt;"",if(J6719-J6718&lt;G6718,1,if(G6718=J6719-J6718,"Push",0)),"")</f>
        <v/>
      </c>
    </row>
    <row r="6719" hidden="1">
      <c r="B6719" s="97" t="s">
        <v>132</v>
      </c>
      <c r="C6719" s="22"/>
      <c r="D6719" s="22"/>
      <c r="F6719" s="22"/>
      <c r="G6719" s="4">
        <v>12.5</v>
      </c>
      <c r="H6719" s="5">
        <v>650.0</v>
      </c>
      <c r="I6719" s="12">
        <f>if(H6719&lt;0,-H6719/(-H6719+100),100/(H6719+100))/(if(H6719&lt;0,-H6719/(-H6719+100),100/(H6719+100))+if(H6718&lt;0,-H6718/(-H6718+100),100/(H6718+100)))</f>
        <v>0.1279069767</v>
      </c>
      <c r="J6719" s="5">
        <v>58.0</v>
      </c>
      <c r="K6719" s="23">
        <f>IF(C6719&lt;&gt;"",IF(C6719+G6719&gt;0,C6719+G6719,""),IF(G6719-C6718&gt;0,G6719-C6718,""))</f>
        <v>0.7</v>
      </c>
      <c r="L6719" s="15">
        <f>if(K6719&lt;&gt;"",if(J6718-J6719&lt;G6719,1,if(G6719=J6718-J6719,"Push",0)),"")</f>
        <v>0</v>
      </c>
    </row>
    <row r="6720" hidden="1">
      <c r="A6720" s="76">
        <v>44247.0</v>
      </c>
      <c r="B6720" s="102" t="s">
        <v>313</v>
      </c>
      <c r="C6720" s="11"/>
      <c r="D6720" s="11"/>
      <c r="E6720" s="10">
        <v>73.2</v>
      </c>
      <c r="F6720" s="11"/>
      <c r="G6720" s="4">
        <v>9.0</v>
      </c>
      <c r="H6720" s="5">
        <v>360.0</v>
      </c>
      <c r="I6720" s="12">
        <f>if(H6720&lt;0,-H6720/(-H6720+100),100/(H6720+100))/(if(H6720&lt;0,-H6720/(-H6720+100),100/(H6720+100))+if(H6721&lt;0,-H6721/(-H6721+100),100/(H6721+100)))</f>
        <v>0.2080344333</v>
      </c>
      <c r="J6720" s="5">
        <v>72.0</v>
      </c>
      <c r="K6720" s="14">
        <f>IF(C6720&lt;&gt;"",IF(C6720+G6720&gt;0,C6720+G6720,""),IF(G6720-C6721&gt;0,G6720-C6721,""))</f>
        <v>2.1</v>
      </c>
      <c r="L6720" s="15">
        <f>if(K6720&lt;&gt;"",if(J6721-J6720&lt;G6720,1,if(G6720=J6721-J6720,"Push",0)),"")</f>
        <v>1</v>
      </c>
    </row>
    <row r="6721" hidden="1">
      <c r="B6721" s="97" t="s">
        <v>251</v>
      </c>
      <c r="C6721" s="22">
        <v>6.9</v>
      </c>
      <c r="D6721" s="101">
        <v>0.746</v>
      </c>
      <c r="F6721" s="22"/>
      <c r="G6721" s="4">
        <v>-9.0</v>
      </c>
      <c r="H6721" s="5">
        <v>-480.0</v>
      </c>
      <c r="I6721" s="12">
        <f>if(H6721&lt;0,-H6721/(-H6721+100),100/(H6721+100))/(if(H6721&lt;0,-H6721/(-H6721+100),100/(H6721+100))+if(H6720&lt;0,-H6720/(-H6720+100),100/(H6720+100)))</f>
        <v>0.7919655667</v>
      </c>
      <c r="J6721" s="5">
        <v>79.0</v>
      </c>
      <c r="K6721" s="23" t="str">
        <f>IF(C6721&lt;&gt;"",IF(C6721+G6721&gt;0,C6721+G6721,""),IF(G6721-C6720&gt;0,G6721-C6720,""))</f>
        <v/>
      </c>
      <c r="L6721" s="15" t="str">
        <f>if(K6721&lt;&gt;"",if(J6720-J6721&lt;G6721,1,if(G6721=J6720-J6721,"Push",0)),"")</f>
        <v/>
      </c>
    </row>
    <row r="6722" hidden="1">
      <c r="A6722" s="76">
        <v>44247.0</v>
      </c>
      <c r="B6722" s="102" t="s">
        <v>188</v>
      </c>
      <c r="C6722" s="11"/>
      <c r="D6722" s="11"/>
      <c r="E6722" s="10">
        <v>58.8</v>
      </c>
      <c r="F6722" s="11"/>
      <c r="G6722" s="4">
        <v>6.5</v>
      </c>
      <c r="H6722" s="5">
        <v>235.0</v>
      </c>
      <c r="I6722" s="12">
        <f>if(H6722&lt;0,-H6722/(-H6722+100),100/(H6722+100))/(if(H6722&lt;0,-H6722/(-H6722+100),100/(H6722+100))+if(H6723&lt;0,-H6723/(-H6723+100),100/(H6723+100)))</f>
        <v>0.285559371</v>
      </c>
      <c r="J6722" s="5">
        <v>55.0</v>
      </c>
      <c r="K6722" s="14" t="str">
        <f>IF(C6722&lt;&gt;"",IF(C6722+G6722&gt;0,C6722+G6722,""),IF(G6722-C6723&gt;0,G6722-C6723,""))</f>
        <v/>
      </c>
      <c r="L6722" s="15" t="str">
        <f>if(K6722&lt;&gt;"",if(J6723-J6722&lt;G6722,1,if(G6722=J6723-J6722,"Push",0)),"")</f>
        <v/>
      </c>
    </row>
    <row r="6723" hidden="1">
      <c r="B6723" s="97" t="s">
        <v>250</v>
      </c>
      <c r="C6723" s="22">
        <v>7.8</v>
      </c>
      <c r="D6723" s="101">
        <v>0.77</v>
      </c>
      <c r="F6723" s="22"/>
      <c r="G6723" s="4">
        <v>-6.5</v>
      </c>
      <c r="H6723" s="5">
        <v>-295.0</v>
      </c>
      <c r="I6723" s="12">
        <f>if(H6723&lt;0,-H6723/(-H6723+100),100/(H6723+100))/(if(H6723&lt;0,-H6723/(-H6723+100),100/(H6723+100))+if(H6722&lt;0,-H6722/(-H6722+100),100/(H6722+100)))</f>
        <v>0.714440629</v>
      </c>
      <c r="J6723" s="5">
        <v>60.0</v>
      </c>
      <c r="K6723" s="23">
        <f>IF(C6723&lt;&gt;"",IF(C6723+G6723&gt;0,C6723+G6723,""),IF(G6723-C6722&gt;0,G6723-C6722,""))</f>
        <v>1.3</v>
      </c>
      <c r="L6723" s="15">
        <f>if(K6723&lt;&gt;"",if(J6722-J6723&lt;G6723,1,if(G6723=J6722-J6723,"Push",0)),"")</f>
        <v>0</v>
      </c>
    </row>
    <row r="6724" hidden="1">
      <c r="A6724" s="76">
        <v>44247.0</v>
      </c>
      <c r="B6724" s="102" t="s">
        <v>345</v>
      </c>
      <c r="C6724" s="11">
        <v>11.0</v>
      </c>
      <c r="D6724" s="103">
        <v>0.857</v>
      </c>
      <c r="E6724" s="10">
        <v>55.0</v>
      </c>
      <c r="F6724" s="11"/>
      <c r="G6724" s="4">
        <v>-9.0</v>
      </c>
      <c r="H6724" s="5">
        <v>-480.0</v>
      </c>
      <c r="I6724" s="12">
        <f>if(H6724&lt;0,-H6724/(-H6724+100),100/(H6724+100))/(if(H6724&lt;0,-H6724/(-H6724+100),100/(H6724+100))+if(H6725&lt;0,-H6725/(-H6725+100),100/(H6725+100)))</f>
        <v>0.7883211679</v>
      </c>
      <c r="J6724" s="5">
        <v>77.0</v>
      </c>
      <c r="K6724" s="14">
        <f>IF(C6724&lt;&gt;"",IF(C6724+G6724&gt;0,C6724+G6724,""),IF(G6724-C6725&gt;0,G6724-C6725,""))</f>
        <v>2</v>
      </c>
      <c r="L6724" s="15">
        <f>if(K6724&lt;&gt;"",if(J6725-J6724&lt;G6724,1,if(G6724=J6725-J6724,"Push",0)),"")</f>
        <v>0</v>
      </c>
    </row>
    <row r="6725" hidden="1">
      <c r="B6725" s="97" t="s">
        <v>70</v>
      </c>
      <c r="C6725" s="22"/>
      <c r="D6725" s="22"/>
      <c r="F6725" s="22"/>
      <c r="G6725" s="4">
        <v>9.0</v>
      </c>
      <c r="H6725" s="5">
        <v>350.0</v>
      </c>
      <c r="I6725" s="12">
        <f>if(H6725&lt;0,-H6725/(-H6725+100),100/(H6725+100))/(if(H6725&lt;0,-H6725/(-H6725+100),100/(H6725+100))+if(H6724&lt;0,-H6724/(-H6724+100),100/(H6724+100)))</f>
        <v>0.2116788321</v>
      </c>
      <c r="J6725" s="5">
        <v>71.0</v>
      </c>
      <c r="K6725" s="23" t="str">
        <f>IF(C6725&lt;&gt;"",IF(C6725+G6725&gt;0,C6725+G6725,""),IF(G6725-C6724&gt;0,G6725-C6724,""))</f>
        <v/>
      </c>
      <c r="L6725" s="15" t="str">
        <f>if(K6725&lt;&gt;"",if(J6724-J6725&lt;G6725,1,if(G6725=J6724-J6725,"Push",0)),"")</f>
        <v/>
      </c>
    </row>
    <row r="6726" hidden="1">
      <c r="A6726" s="76">
        <v>44247.0</v>
      </c>
      <c r="B6726" s="102" t="s">
        <v>48</v>
      </c>
      <c r="C6726" s="11"/>
      <c r="D6726" s="11"/>
      <c r="E6726" s="10">
        <v>45.6</v>
      </c>
      <c r="F6726" s="11"/>
      <c r="G6726" s="4">
        <v>6.5</v>
      </c>
      <c r="H6726" s="5">
        <v>235.0</v>
      </c>
      <c r="I6726" s="12">
        <f>if(H6726&lt;0,-H6726/(-H6726+100),100/(H6726+100))/(if(H6726&lt;0,-H6726/(-H6726+100),100/(H6726+100))+if(H6727&lt;0,-H6727/(-H6727+100),100/(H6727+100)))</f>
        <v>0.285559371</v>
      </c>
      <c r="J6726" s="5">
        <v>62.0</v>
      </c>
      <c r="K6726" s="14" t="str">
        <f>IF(C6726&lt;&gt;"",IF(C6726+G6726&gt;0,C6726+G6726,""),IF(G6726-C6727&gt;0,G6726-C6727,""))</f>
        <v/>
      </c>
      <c r="L6726" s="15" t="str">
        <f>if(K6726&lt;&gt;"",if(J6727-J6726&lt;G6726,1,if(G6726=J6727-J6726,"Push",0)),"")</f>
        <v/>
      </c>
    </row>
    <row r="6727" hidden="1">
      <c r="B6727" s="97" t="s">
        <v>150</v>
      </c>
      <c r="C6727" s="22">
        <v>11.1</v>
      </c>
      <c r="D6727" s="101">
        <v>0.859</v>
      </c>
      <c r="F6727" s="22"/>
      <c r="G6727" s="4">
        <v>-6.5</v>
      </c>
      <c r="H6727" s="5">
        <v>-295.0</v>
      </c>
      <c r="I6727" s="12">
        <f>if(H6727&lt;0,-H6727/(-H6727+100),100/(H6727+100))/(if(H6727&lt;0,-H6727/(-H6727+100),100/(H6727+100))+if(H6726&lt;0,-H6726/(-H6726+100),100/(H6726+100)))</f>
        <v>0.714440629</v>
      </c>
      <c r="J6727" s="5">
        <v>54.0</v>
      </c>
      <c r="K6727" s="23">
        <f>IF(C6727&lt;&gt;"",IF(C6727+G6727&gt;0,C6727+G6727,""),IF(G6727-C6726&gt;0,G6727-C6726,""))</f>
        <v>4.6</v>
      </c>
      <c r="L6727" s="15">
        <f>if(K6727&lt;&gt;"",if(J6726-J6727&lt;G6727,1,if(G6727=J6726-J6727,"Push",0)),"")</f>
        <v>0</v>
      </c>
    </row>
    <row r="6728" hidden="1">
      <c r="A6728" s="76">
        <v>44247.0</v>
      </c>
      <c r="B6728" s="102" t="s">
        <v>321</v>
      </c>
      <c r="C6728" s="11">
        <v>3.4</v>
      </c>
      <c r="D6728" s="103">
        <v>0.628</v>
      </c>
      <c r="E6728" s="10">
        <v>43.4</v>
      </c>
      <c r="F6728" s="11"/>
      <c r="G6728" s="4">
        <v>-3.0</v>
      </c>
      <c r="H6728" s="5">
        <v>-157.0</v>
      </c>
      <c r="I6728" s="12">
        <f>if(H6728&lt;0,-H6728/(-H6728+100),100/(H6728+100))/(if(H6728&lt;0,-H6728/(-H6728+100),100/(H6728+100))+if(H6729&lt;0,-H6729/(-H6729+100),100/(H6729+100)))</f>
        <v>0.5842096748</v>
      </c>
      <c r="J6728" s="5">
        <v>67.0</v>
      </c>
      <c r="K6728" s="14">
        <f>IF(C6728&lt;&gt;"",IF(C6728+G6728&gt;0,C6728+G6728,""),IF(G6728-C6729&gt;0,G6728-C6729,""))</f>
        <v>0.4</v>
      </c>
      <c r="L6728" s="15">
        <f>if(K6728&lt;&gt;"",if(J6729-J6728&lt;G6728,1,if(G6728=J6729-J6728,"Push",0)),"")</f>
        <v>1</v>
      </c>
    </row>
    <row r="6729" hidden="1">
      <c r="B6729" s="97" t="s">
        <v>166</v>
      </c>
      <c r="C6729" s="22"/>
      <c r="D6729" s="22"/>
      <c r="F6729" s="22"/>
      <c r="G6729" s="4">
        <v>3.0</v>
      </c>
      <c r="H6729" s="5">
        <v>130.0</v>
      </c>
      <c r="I6729" s="12">
        <f>if(H6729&lt;0,-H6729/(-H6729+100),100/(H6729+100))/(if(H6729&lt;0,-H6729/(-H6729+100),100/(H6729+100))+if(H6728&lt;0,-H6728/(-H6728+100),100/(H6728+100)))</f>
        <v>0.4157903252</v>
      </c>
      <c r="J6729" s="5">
        <v>55.0</v>
      </c>
      <c r="K6729" s="23" t="str">
        <f>IF(C6729&lt;&gt;"",IF(C6729+G6729&gt;0,C6729+G6729,""),IF(G6729-C6728&gt;0,G6729-C6728,""))</f>
        <v/>
      </c>
      <c r="L6729" s="15" t="str">
        <f>if(K6729&lt;&gt;"",if(J6728-J6729&lt;G6729,1,if(G6729=J6728-J6729,"Push",0)),"")</f>
        <v/>
      </c>
    </row>
    <row r="6730" hidden="1">
      <c r="A6730" s="76">
        <v>44247.0</v>
      </c>
      <c r="B6730" s="102" t="s">
        <v>113</v>
      </c>
      <c r="C6730" s="11"/>
      <c r="D6730" s="11"/>
      <c r="E6730" s="10">
        <v>42.3</v>
      </c>
      <c r="F6730" s="11"/>
      <c r="G6730" s="4">
        <v>1.0</v>
      </c>
      <c r="H6730" s="5">
        <v>-105.0</v>
      </c>
      <c r="I6730" s="12">
        <f>if(H6730&lt;0,-H6730/(-H6730+100),100/(H6730+100))/(if(H6730&lt;0,-H6730/(-H6730+100),100/(H6730+100))+if(H6731&lt;0,-H6731/(-H6731+100),100/(H6731+100)))</f>
        <v>0.4891657638</v>
      </c>
      <c r="J6730" s="5">
        <v>87.0</v>
      </c>
      <c r="K6730" s="14" t="str">
        <f>IF(C6730&lt;&gt;"",IF(C6730+G6730&gt;0,C6730+G6730,""),IF(G6730-C6731&gt;0,G6730-C6731,""))</f>
        <v/>
      </c>
      <c r="L6730" s="15" t="str">
        <f>if(K6730&lt;&gt;"",if(J6731-J6730&lt;G6730,1,if(G6730=J6731-J6730,"Push",0)),"")</f>
        <v/>
      </c>
    </row>
    <row r="6731" hidden="1">
      <c r="B6731" s="97" t="s">
        <v>402</v>
      </c>
      <c r="C6731" s="22">
        <v>4.7</v>
      </c>
      <c r="D6731" s="101">
        <v>0.67</v>
      </c>
      <c r="F6731" s="22"/>
      <c r="G6731" s="4">
        <v>-1.0</v>
      </c>
      <c r="H6731" s="5">
        <v>-115.0</v>
      </c>
      <c r="I6731" s="12">
        <f>if(H6731&lt;0,-H6731/(-H6731+100),100/(H6731+100))/(if(H6731&lt;0,-H6731/(-H6731+100),100/(H6731+100))+if(H6730&lt;0,-H6730/(-H6730+100),100/(H6730+100)))</f>
        <v>0.5108342362</v>
      </c>
      <c r="J6731" s="5">
        <v>89.0</v>
      </c>
      <c r="K6731" s="23">
        <f>IF(C6731&lt;&gt;"",IF(C6731+G6731&gt;0,C6731+G6731,""),IF(G6731-C6730&gt;0,G6731-C6730,""))</f>
        <v>3.7</v>
      </c>
      <c r="L6731" s="15">
        <f>if(K6731&lt;&gt;"",if(J6730-J6731&lt;G6731,1,if(G6731=J6730-J6731,"Push",0)),"")</f>
        <v>1</v>
      </c>
    </row>
    <row r="6732" hidden="1">
      <c r="A6732" s="76">
        <v>44247.0</v>
      </c>
      <c r="B6732" s="102" t="s">
        <v>412</v>
      </c>
      <c r="C6732" s="11"/>
      <c r="D6732" s="11"/>
      <c r="E6732" s="10">
        <v>40.9</v>
      </c>
      <c r="F6732" s="11"/>
      <c r="G6732" s="4">
        <v>6.5</v>
      </c>
      <c r="H6732" s="5">
        <v>230.0</v>
      </c>
      <c r="I6732" s="12">
        <f>if(H6732&lt;0,-H6732/(-H6732+100),100/(H6732+100))/(if(H6732&lt;0,-H6732/(-H6732+100),100/(H6732+100))+if(H6733&lt;0,-H6733/(-H6733+100),100/(H6733+100)))</f>
        <v>0.288637194</v>
      </c>
      <c r="J6732" s="5">
        <v>70.0</v>
      </c>
      <c r="K6732" s="14">
        <f>IF(C6732&lt;&gt;"",IF(C6732+G6732&gt;0,C6732+G6732,""),IF(G6732-C6733&gt;0,G6732-C6733,""))</f>
        <v>3</v>
      </c>
      <c r="L6732" s="15">
        <f>if(K6732&lt;&gt;"",if(J6733-J6732&lt;G6732,1,if(G6732=J6733-J6732,"Push",0)),"")</f>
        <v>0</v>
      </c>
    </row>
    <row r="6733" hidden="1">
      <c r="B6733" s="97" t="s">
        <v>390</v>
      </c>
      <c r="C6733" s="22">
        <v>3.5</v>
      </c>
      <c r="D6733" s="101">
        <v>0.628</v>
      </c>
      <c r="F6733" s="22"/>
      <c r="G6733" s="4">
        <v>-6.5</v>
      </c>
      <c r="H6733" s="5">
        <v>-295.0</v>
      </c>
      <c r="I6733" s="12">
        <f>if(H6733&lt;0,-H6733/(-H6733+100),100/(H6733+100))/(if(H6733&lt;0,-H6733/(-H6733+100),100/(H6733+100))+if(H6732&lt;0,-H6732/(-H6732+100),100/(H6732+100)))</f>
        <v>0.711362806</v>
      </c>
      <c r="J6733" s="5">
        <v>77.0</v>
      </c>
      <c r="K6733" s="23" t="str">
        <f>IF(C6733&lt;&gt;"",IF(C6733+G6733&gt;0,C6733+G6733,""),IF(G6733-C6732&gt;0,G6733-C6732,""))</f>
        <v/>
      </c>
      <c r="L6733" s="15" t="str">
        <f>if(K6733&lt;&gt;"",if(J6732-J6733&lt;G6733,1,if(G6733=J6732-J6733,"Push",0)),"")</f>
        <v/>
      </c>
    </row>
    <row r="6734" hidden="1">
      <c r="A6734" s="79">
        <v>44247.0</v>
      </c>
      <c r="B6734" s="105" t="s">
        <v>43</v>
      </c>
      <c r="C6734" s="30"/>
      <c r="D6734" s="30"/>
      <c r="E6734" s="29">
        <v>40.8</v>
      </c>
      <c r="F6734" s="30"/>
      <c r="G6734" s="68"/>
      <c r="H6734" s="31"/>
      <c r="I6734" s="32"/>
      <c r="J6734" s="41">
        <v>76.0</v>
      </c>
      <c r="K6734" s="34"/>
      <c r="L6734" s="35"/>
    </row>
    <row r="6735" hidden="1">
      <c r="B6735" s="106" t="s">
        <v>56</v>
      </c>
      <c r="C6735" s="39">
        <v>7.7</v>
      </c>
      <c r="D6735" s="107">
        <v>0.769</v>
      </c>
      <c r="F6735" s="39"/>
      <c r="G6735" s="68"/>
      <c r="H6735" s="31"/>
      <c r="I6735" s="32"/>
      <c r="J6735" s="41">
        <v>69.0</v>
      </c>
      <c r="K6735" s="40"/>
      <c r="L6735" s="35"/>
    </row>
    <row r="6736" hidden="1">
      <c r="A6736" s="76">
        <v>44247.0</v>
      </c>
      <c r="B6736" s="102" t="s">
        <v>107</v>
      </c>
      <c r="C6736" s="11"/>
      <c r="D6736" s="11"/>
      <c r="E6736" s="10">
        <v>39.0</v>
      </c>
      <c r="F6736" s="11"/>
      <c r="G6736" s="4">
        <v>21.0</v>
      </c>
      <c r="H6736" s="5">
        <v>1600.0</v>
      </c>
      <c r="I6736" s="12">
        <f>if(H6736&lt;0,-H6736/(-H6736+100),100/(H6736+100))/(if(H6736&lt;0,-H6736/(-H6736+100),100/(H6736+100))+if(H6737&lt;0,-H6737/(-H6737+100),100/(H6737+100)))</f>
        <v>0.05607995558</v>
      </c>
      <c r="J6736" s="5">
        <v>66.0</v>
      </c>
      <c r="K6736" s="14" t="str">
        <f>IF(C6736&lt;&gt;"",IF(C6736+G6736&gt;0,C6736+G6736,""),IF(G6736-C6737&gt;0,G6736-C6737,""))</f>
        <v/>
      </c>
      <c r="L6736" s="15" t="str">
        <f>if(K6736&lt;&gt;"",if(J6737-J6736&lt;G6736,1,if(G6736=J6737-J6736,"Push",0)),"")</f>
        <v/>
      </c>
    </row>
    <row r="6737" hidden="1">
      <c r="B6737" s="97" t="s">
        <v>234</v>
      </c>
      <c r="C6737" s="22">
        <v>22.9</v>
      </c>
      <c r="D6737" s="101">
        <v>0.969</v>
      </c>
      <c r="F6737" s="22"/>
      <c r="G6737" s="4">
        <v>-21.0</v>
      </c>
      <c r="H6737" s="5">
        <v>-10000.0</v>
      </c>
      <c r="I6737" s="12">
        <f>if(H6737&lt;0,-H6737/(-H6737+100),100/(H6737+100))/(if(H6737&lt;0,-H6737/(-H6737+100),100/(H6737+100))+if(H6736&lt;0,-H6736/(-H6736+100),100/(H6736+100)))</f>
        <v>0.9439200444</v>
      </c>
      <c r="J6737" s="5">
        <v>90.0</v>
      </c>
      <c r="K6737" s="23">
        <f>IF(C6737&lt;&gt;"",IF(C6737+G6737&gt;0,C6737+G6737,""),IF(G6737-C6736&gt;0,G6737-C6736,""))</f>
        <v>1.9</v>
      </c>
      <c r="L6737" s="15">
        <f>if(K6737&lt;&gt;"",if(J6736-J6737&lt;G6737,1,if(G6737=J6736-J6737,"Push",0)),"")</f>
        <v>1</v>
      </c>
    </row>
    <row r="6738" hidden="1">
      <c r="A6738" s="76">
        <v>44247.0</v>
      </c>
      <c r="B6738" s="102" t="s">
        <v>369</v>
      </c>
      <c r="C6738" s="11"/>
      <c r="D6738" s="11"/>
      <c r="E6738" s="10">
        <v>37.8</v>
      </c>
      <c r="F6738" s="11"/>
      <c r="G6738" s="4">
        <v>9.5</v>
      </c>
      <c r="H6738" s="5">
        <v>380.0</v>
      </c>
      <c r="I6738" s="12">
        <f>if(H6738&lt;0,-H6738/(-H6738+100),100/(H6738+100))/(if(H6738&lt;0,-H6738/(-H6738+100),100/(H6738+100))+if(H6739&lt;0,-H6739/(-H6739+100),100/(H6739+100)))</f>
        <v>0.1984877127</v>
      </c>
      <c r="J6738" s="5">
        <v>61.0</v>
      </c>
      <c r="K6738" s="14" t="str">
        <f>IF(C6738&lt;&gt;"",IF(C6738+G6738&gt;0,C6738+G6738,""),IF(G6738-C6739&gt;0,G6738-C6739,""))</f>
        <v/>
      </c>
      <c r="L6738" s="15" t="str">
        <f>if(K6738&lt;&gt;"",if(J6739-J6738&lt;G6738,1,if(G6738=J6739-J6738,"Push",0)),"")</f>
        <v/>
      </c>
    </row>
    <row r="6739" hidden="1">
      <c r="B6739" s="97" t="s">
        <v>355</v>
      </c>
      <c r="C6739" s="22">
        <v>10.3</v>
      </c>
      <c r="D6739" s="101">
        <v>0.833</v>
      </c>
      <c r="F6739" s="22"/>
      <c r="G6739" s="4">
        <v>-9.5</v>
      </c>
      <c r="H6739" s="5">
        <v>-530.0</v>
      </c>
      <c r="I6739" s="12">
        <f>if(H6739&lt;0,-H6739/(-H6739+100),100/(H6739+100))/(if(H6739&lt;0,-H6739/(-H6739+100),100/(H6739+100))+if(H6738&lt;0,-H6738/(-H6738+100),100/(H6738+100)))</f>
        <v>0.8015122873</v>
      </c>
      <c r="J6739" s="5">
        <v>80.0</v>
      </c>
      <c r="K6739" s="23">
        <f>IF(C6739&lt;&gt;"",IF(C6739+G6739&gt;0,C6739+G6739,""),IF(G6739-C6738&gt;0,G6739-C6738,""))</f>
        <v>0.8</v>
      </c>
      <c r="L6739" s="15">
        <f>if(K6739&lt;&gt;"",if(J6738-J6739&lt;G6739,1,if(G6739=J6738-J6739,"Push",0)),"")</f>
        <v>1</v>
      </c>
    </row>
    <row r="6740" hidden="1">
      <c r="A6740" s="76">
        <v>44247.0</v>
      </c>
      <c r="B6740" s="102" t="s">
        <v>73</v>
      </c>
      <c r="C6740" s="11">
        <v>0.6</v>
      </c>
      <c r="D6740" s="103">
        <v>0.524</v>
      </c>
      <c r="E6740" s="10">
        <v>37.3</v>
      </c>
      <c r="F6740" s="11"/>
      <c r="G6740" s="4">
        <v>2.0</v>
      </c>
      <c r="H6740" s="5">
        <v>112.0</v>
      </c>
      <c r="I6740" s="12">
        <f>if(H6740&lt;0,-H6740/(-H6740+100),100/(H6740+100))/(if(H6740&lt;0,-H6740/(-H6740+100),100/(H6740+100))+if(H6741&lt;0,-H6741/(-H6741+100),100/(H6741+100)))</f>
        <v>0.4516676961</v>
      </c>
      <c r="J6740" s="5">
        <v>68.0</v>
      </c>
      <c r="K6740" s="14">
        <f>IF(C6740&lt;&gt;"",IF(C6740+G6740&gt;0,C6740+G6740,""),IF(G6740-C6741&gt;0,G6740-C6741,""))</f>
        <v>2.6</v>
      </c>
      <c r="L6740" s="15">
        <f>if(K6740&lt;&gt;"",if(J6741-J6740&lt;G6740,1,if(G6740=J6741-J6740,"Push",0)),"")</f>
        <v>0</v>
      </c>
    </row>
    <row r="6741" hidden="1">
      <c r="B6741" s="97" t="s">
        <v>218</v>
      </c>
      <c r="C6741" s="22"/>
      <c r="D6741" s="22"/>
      <c r="F6741" s="22"/>
      <c r="G6741" s="4">
        <v>-2.0</v>
      </c>
      <c r="H6741" s="5">
        <v>-134.0</v>
      </c>
      <c r="I6741" s="12">
        <f>if(H6741&lt;0,-H6741/(-H6741+100),100/(H6741+100))/(if(H6741&lt;0,-H6741/(-H6741+100),100/(H6741+100))+if(H6740&lt;0,-H6740/(-H6740+100),100/(H6740+100)))</f>
        <v>0.5483323039</v>
      </c>
      <c r="J6741" s="5">
        <v>77.0</v>
      </c>
      <c r="K6741" s="23" t="str">
        <f>IF(C6741&lt;&gt;"",IF(C6741+G6741&gt;0,C6741+G6741,""),IF(G6741-C6740&gt;0,G6741-C6740,""))</f>
        <v/>
      </c>
      <c r="L6741" s="15" t="str">
        <f>if(K6741&lt;&gt;"",if(J6740-J6741&lt;G6741,1,if(G6741=J6740-J6741,"Push",0)),"")</f>
        <v/>
      </c>
    </row>
    <row r="6742" hidden="1">
      <c r="A6742" s="76">
        <v>44247.0</v>
      </c>
      <c r="B6742" s="102" t="s">
        <v>403</v>
      </c>
      <c r="C6742" s="11">
        <v>7.5</v>
      </c>
      <c r="D6742" s="103">
        <v>0.765</v>
      </c>
      <c r="E6742" s="10">
        <v>35.5</v>
      </c>
      <c r="F6742" s="11"/>
      <c r="G6742" s="4">
        <v>-6.0</v>
      </c>
      <c r="H6742" s="5">
        <v>-275.0</v>
      </c>
      <c r="I6742" s="12">
        <f>if(H6742&lt;0,-H6742/(-H6742+100),100/(H6742+100))/(if(H6742&lt;0,-H6742/(-H6742+100),100/(H6742+100))+if(H6743&lt;0,-H6743/(-H6743+100),100/(H6743+100)))</f>
        <v>0.6978851964</v>
      </c>
      <c r="J6742" s="5">
        <v>53.0</v>
      </c>
      <c r="K6742" s="14">
        <f>IF(C6742&lt;&gt;"",IF(C6742+G6742&gt;0,C6742+G6742,""),IF(G6742-C6743&gt;0,G6742-C6743,""))</f>
        <v>1.5</v>
      </c>
      <c r="L6742" s="15">
        <f>if(K6742&lt;&gt;"",if(J6743-J6742&lt;G6742,1,if(G6742=J6743-J6742,"Push",0)),"")</f>
        <v>0</v>
      </c>
    </row>
    <row r="6743" hidden="1">
      <c r="B6743" s="97" t="s">
        <v>85</v>
      </c>
      <c r="C6743" s="22"/>
      <c r="D6743" s="22"/>
      <c r="F6743" s="22"/>
      <c r="G6743" s="4">
        <v>6.0</v>
      </c>
      <c r="H6743" s="5">
        <v>215.0</v>
      </c>
      <c r="I6743" s="12">
        <f>if(H6743&lt;0,-H6743/(-H6743+100),100/(H6743+100))/(if(H6743&lt;0,-H6743/(-H6743+100),100/(H6743+100))+if(H6742&lt;0,-H6742/(-H6742+100),100/(H6742+100)))</f>
        <v>0.3021148036</v>
      </c>
      <c r="J6743" s="5">
        <v>66.0</v>
      </c>
      <c r="K6743" s="23" t="str">
        <f>IF(C6743&lt;&gt;"",IF(C6743+G6743&gt;0,C6743+G6743,""),IF(G6743-C6742&gt;0,G6743-C6742,""))</f>
        <v/>
      </c>
      <c r="L6743" s="15" t="str">
        <f>if(K6743&lt;&gt;"",if(J6742-J6743&lt;G6743,1,if(G6743=J6742-J6743,"Push",0)),"")</f>
        <v/>
      </c>
    </row>
    <row r="6744" hidden="1">
      <c r="A6744" s="76">
        <v>44247.0</v>
      </c>
      <c r="B6744" s="102" t="s">
        <v>224</v>
      </c>
      <c r="C6744" s="11"/>
      <c r="D6744" s="11"/>
      <c r="E6744" s="10">
        <v>34.3</v>
      </c>
      <c r="F6744" s="11"/>
      <c r="G6744" s="4">
        <v>5.0</v>
      </c>
      <c r="H6744" s="5">
        <v>180.0</v>
      </c>
      <c r="I6744" s="12">
        <f>if(H6744&lt;0,-H6744/(-H6744+100),100/(H6744+100))/(if(H6744&lt;0,-H6744/(-H6744+100),100/(H6744+100))+if(H6745&lt;0,-H6745/(-H6745+100),100/(H6745+100)))</f>
        <v>0.3403141361</v>
      </c>
      <c r="J6744" s="5">
        <v>86.0</v>
      </c>
      <c r="K6744" s="14" t="str">
        <f>IF(C6744&lt;&gt;"",IF(C6744+G6744&gt;0,C6744+G6744,""),IF(G6744-C6745&gt;0,G6744-C6745,""))</f>
        <v/>
      </c>
      <c r="L6744" s="15" t="str">
        <f>if(K6744&lt;&gt;"",if(J6745-J6744&lt;G6744,1,if(G6744=J6745-J6744,"Push",0)),"")</f>
        <v/>
      </c>
    </row>
    <row r="6745" hidden="1">
      <c r="B6745" s="97" t="s">
        <v>317</v>
      </c>
      <c r="C6745" s="22">
        <v>5.5</v>
      </c>
      <c r="D6745" s="101">
        <v>0.701</v>
      </c>
      <c r="F6745" s="22"/>
      <c r="G6745" s="4">
        <v>-5.0</v>
      </c>
      <c r="H6745" s="5">
        <v>-225.0</v>
      </c>
      <c r="I6745" s="12">
        <f>if(H6745&lt;0,-H6745/(-H6745+100),100/(H6745+100))/(if(H6745&lt;0,-H6745/(-H6745+100),100/(H6745+100))+if(H6744&lt;0,-H6744/(-H6744+100),100/(H6744+100)))</f>
        <v>0.6596858639</v>
      </c>
      <c r="J6745" s="5">
        <v>82.0</v>
      </c>
      <c r="K6745" s="23">
        <f>IF(C6745&lt;&gt;"",IF(C6745+G6745&gt;0,C6745+G6745,""),IF(G6745-C6744&gt;0,G6745-C6744,""))</f>
        <v>0.5</v>
      </c>
      <c r="L6745" s="15">
        <f>if(K6745&lt;&gt;"",if(J6744-J6745&lt;G6745,1,if(G6745=J6744-J6745,"Push",0)),"")</f>
        <v>0</v>
      </c>
    </row>
    <row r="6746" hidden="1">
      <c r="A6746" s="76">
        <v>44247.0</v>
      </c>
      <c r="B6746" s="102" t="s">
        <v>121</v>
      </c>
      <c r="C6746" s="11">
        <v>8.6</v>
      </c>
      <c r="D6746" s="103">
        <v>0.785</v>
      </c>
      <c r="E6746" s="10">
        <v>33.9</v>
      </c>
      <c r="F6746" s="11"/>
      <c r="G6746" s="4">
        <v>-7.5</v>
      </c>
      <c r="H6746" s="5">
        <v>-360.0</v>
      </c>
      <c r="I6746" s="12">
        <f>if(H6746&lt;0,-H6746/(-H6746+100),100/(H6746+100))/(if(H6746&lt;0,-H6746/(-H6746+100),100/(H6746+100))+if(H6747&lt;0,-H6747/(-H6747+100),100/(H6747+100)))</f>
        <v>0.7458563536</v>
      </c>
      <c r="J6746" s="5">
        <v>77.0</v>
      </c>
      <c r="K6746" s="14">
        <f>IF(C6746&lt;&gt;"",IF(C6746+G6746&gt;0,C6746+G6746,""),IF(G6746-C6747&gt;0,G6746-C6747,""))</f>
        <v>1.1</v>
      </c>
      <c r="L6746" s="15">
        <f>if(K6746&lt;&gt;"",if(J6747-J6746&lt;G6746,1,if(G6746=J6747-J6746,"Push",0)),"")</f>
        <v>0</v>
      </c>
    </row>
    <row r="6747" hidden="1">
      <c r="B6747" s="97" t="s">
        <v>382</v>
      </c>
      <c r="C6747" s="22"/>
      <c r="D6747" s="22"/>
      <c r="F6747" s="22"/>
      <c r="G6747" s="4">
        <v>7.5</v>
      </c>
      <c r="H6747" s="5">
        <v>275.0</v>
      </c>
      <c r="I6747" s="12">
        <f>if(H6747&lt;0,-H6747/(-H6747+100),100/(H6747+100))/(if(H6747&lt;0,-H6747/(-H6747+100),100/(H6747+100))+if(H6746&lt;0,-H6746/(-H6746+100),100/(H6746+100)))</f>
        <v>0.2541436464</v>
      </c>
      <c r="J6747" s="5">
        <v>76.0</v>
      </c>
      <c r="K6747" s="23" t="str">
        <f>IF(C6747&lt;&gt;"",IF(C6747+G6747&gt;0,C6747+G6747,""),IF(G6747-C6746&gt;0,G6747-C6746,""))</f>
        <v/>
      </c>
      <c r="L6747" s="15" t="str">
        <f>if(K6747&lt;&gt;"",if(J6746-J6747&lt;G6747,1,if(G6747=J6746-J6747,"Push",0)),"")</f>
        <v/>
      </c>
    </row>
    <row r="6748" hidden="1">
      <c r="A6748" s="76">
        <v>44247.0</v>
      </c>
      <c r="B6748" s="102" t="s">
        <v>95</v>
      </c>
      <c r="C6748" s="11">
        <v>13.4</v>
      </c>
      <c r="D6748" s="103">
        <v>0.899</v>
      </c>
      <c r="E6748" s="10">
        <v>25.9</v>
      </c>
      <c r="F6748" s="11"/>
      <c r="G6748" s="4">
        <v>-13.0</v>
      </c>
      <c r="H6748" s="5">
        <v>-1115.0</v>
      </c>
      <c r="I6748" s="12">
        <f>if(H6748&lt;0,-H6748/(-H6748+100),100/(H6748+100))/(if(H6748&lt;0,-H6748/(-H6748+100),100/(H6748+100))+if(H6749&lt;0,-H6749/(-H6749+100),100/(H6749+100)))</f>
        <v>0.8801184016</v>
      </c>
      <c r="J6748" s="5">
        <v>79.0</v>
      </c>
      <c r="K6748" s="14">
        <f>IF(C6748&lt;&gt;"",IF(C6748+G6748&gt;0,C6748+G6748,""),IF(G6748-C6749&gt;0,G6748-C6749,""))</f>
        <v>0.4</v>
      </c>
      <c r="L6748" s="15">
        <f>if(K6748&lt;&gt;"",if(J6749-J6748&lt;G6748,1,if(G6748=J6749-J6748,"Push",0)),"")</f>
        <v>0</v>
      </c>
    </row>
    <row r="6749" hidden="1">
      <c r="B6749" s="97" t="s">
        <v>335</v>
      </c>
      <c r="C6749" s="22"/>
      <c r="D6749" s="22"/>
      <c r="F6749" s="22"/>
      <c r="G6749" s="4">
        <v>13.0</v>
      </c>
      <c r="H6749" s="5">
        <v>700.0</v>
      </c>
      <c r="I6749" s="12">
        <f>if(H6749&lt;0,-H6749/(-H6749+100),100/(H6749+100))/(if(H6749&lt;0,-H6749/(-H6749+100),100/(H6749+100))+if(H6748&lt;0,-H6748/(-H6748+100),100/(H6748+100)))</f>
        <v>0.1198815984</v>
      </c>
      <c r="J6749" s="5">
        <v>69.0</v>
      </c>
      <c r="K6749" s="23" t="str">
        <f>IF(C6749&lt;&gt;"",IF(C6749+G6749&gt;0,C6749+G6749,""),IF(G6749-C6748&gt;0,G6749-C6748,""))</f>
        <v/>
      </c>
      <c r="L6749" s="15" t="str">
        <f>if(K6749&lt;&gt;"",if(J6748-J6749&lt;G6749,1,if(G6749=J6748-J6749,"Push",0)),"")</f>
        <v/>
      </c>
    </row>
    <row r="6750" hidden="1">
      <c r="A6750" s="76">
        <v>44247.0</v>
      </c>
      <c r="B6750" s="102" t="s">
        <v>245</v>
      </c>
      <c r="C6750" s="11">
        <v>5.3</v>
      </c>
      <c r="D6750" s="103">
        <v>0.69</v>
      </c>
      <c r="E6750" s="10">
        <v>77.4</v>
      </c>
      <c r="F6750" s="11"/>
      <c r="G6750" s="4">
        <v>-4.5</v>
      </c>
      <c r="H6750" s="5">
        <v>-205.0</v>
      </c>
      <c r="I6750" s="12">
        <f>if(H6750&lt;0,-H6750/(-H6750+100),100/(H6750+100))/(if(H6750&lt;0,-H6750/(-H6750+100),100/(H6750+100))+if(H6751&lt;0,-H6751/(-H6751+100),100/(H6751+100)))</f>
        <v>0.6404361922</v>
      </c>
      <c r="J6750" s="5">
        <v>75.0</v>
      </c>
      <c r="K6750" s="14">
        <f>IF(C6750&lt;&gt;"",IF(C6750+G6750&gt;0,C6750+G6750,""),IF(G6750-C6751&gt;0,G6750-C6751,""))</f>
        <v>0.8</v>
      </c>
      <c r="L6750" s="15">
        <f>if(K6750&lt;&gt;"",if(J6751-J6750&lt;G6750,1,if(G6750=J6751-J6750,"Push",0)),"")</f>
        <v>0</v>
      </c>
    </row>
    <row r="6751" hidden="1">
      <c r="B6751" s="97" t="s">
        <v>84</v>
      </c>
      <c r="C6751" s="22"/>
      <c r="D6751" s="22"/>
      <c r="F6751" s="22"/>
      <c r="G6751" s="4">
        <v>4.5</v>
      </c>
      <c r="H6751" s="5">
        <v>165.0</v>
      </c>
      <c r="I6751" s="12">
        <f>if(H6751&lt;0,-H6751/(-H6751+100),100/(H6751+100))/(if(H6751&lt;0,-H6751/(-H6751+100),100/(H6751+100))+if(H6750&lt;0,-H6750/(-H6750+100),100/(H6750+100)))</f>
        <v>0.3595638078</v>
      </c>
      <c r="J6751" s="5">
        <v>81.0</v>
      </c>
      <c r="K6751" s="23" t="str">
        <f>IF(C6751&lt;&gt;"",IF(C6751+G6751&gt;0,C6751+G6751,""),IF(G6751-C6750&gt;0,G6751-C6750,""))</f>
        <v/>
      </c>
      <c r="L6751" s="15" t="str">
        <f>if(K6751&lt;&gt;"",if(J6750-J6751&lt;G6751,1,if(G6751=J6750-J6751,"Push",0)),"")</f>
        <v/>
      </c>
    </row>
    <row r="6752" hidden="1">
      <c r="A6752" s="76">
        <v>44247.0</v>
      </c>
      <c r="B6752" s="102" t="s">
        <v>38</v>
      </c>
      <c r="C6752" s="11">
        <v>7.7</v>
      </c>
      <c r="D6752" s="103">
        <v>0.762</v>
      </c>
      <c r="E6752" s="10">
        <v>70.0</v>
      </c>
      <c r="F6752" s="11"/>
      <c r="G6752" s="4">
        <v>-7.0</v>
      </c>
      <c r="H6752" s="5">
        <v>-335.0</v>
      </c>
      <c r="I6752" s="12">
        <f>if(H6752&lt;0,-H6752/(-H6752+100),100/(H6752+100))/(if(H6752&lt;0,-H6752/(-H6752+100),100/(H6752+100))+if(H6753&lt;0,-H6753/(-H6753+100),100/(H6753+100)))</f>
        <v>0.732184085</v>
      </c>
      <c r="J6752" s="5">
        <v>75.0</v>
      </c>
      <c r="K6752" s="14">
        <f>IF(C6752&lt;&gt;"",IF(C6752+G6752&gt;0,C6752+G6752,""),IF(G6752-C6753&gt;0,G6752-C6753,""))</f>
        <v>0.7</v>
      </c>
      <c r="L6752" s="15">
        <f>if(K6752&lt;&gt;"",if(J6753-J6752&lt;G6752,1,if(G6752=J6753-J6752,"Push",0)),"")</f>
        <v>1</v>
      </c>
    </row>
    <row r="6753" hidden="1">
      <c r="B6753" s="97" t="s">
        <v>124</v>
      </c>
      <c r="C6753" s="22"/>
      <c r="D6753" s="22"/>
      <c r="F6753" s="22"/>
      <c r="G6753" s="4">
        <v>7.0</v>
      </c>
      <c r="H6753" s="5">
        <v>255.0</v>
      </c>
      <c r="I6753" s="12">
        <f>if(H6753&lt;0,-H6753/(-H6753+100),100/(H6753+100))/(if(H6753&lt;0,-H6753/(-H6753+100),100/(H6753+100))+if(H6752&lt;0,-H6752/(-H6752+100),100/(H6752+100)))</f>
        <v>0.267815915</v>
      </c>
      <c r="J6753" s="5">
        <v>58.0</v>
      </c>
      <c r="K6753" s="23" t="str">
        <f>IF(C6753&lt;&gt;"",IF(C6753+G6753&gt;0,C6753+G6753,""),IF(G6753-C6752&gt;0,G6753-C6752,""))</f>
        <v/>
      </c>
      <c r="L6753" s="15" t="str">
        <f>if(K6753&lt;&gt;"",if(J6752-J6753&lt;G6753,1,if(G6753=J6752-J6753,"Push",0)),"")</f>
        <v/>
      </c>
    </row>
    <row r="6754" hidden="1">
      <c r="A6754" s="76">
        <v>44247.0</v>
      </c>
      <c r="B6754" s="102" t="s">
        <v>126</v>
      </c>
      <c r="C6754" s="11"/>
      <c r="D6754" s="11"/>
      <c r="E6754" s="10">
        <v>87.8</v>
      </c>
      <c r="F6754" s="11"/>
      <c r="G6754" s="4">
        <v>6.0</v>
      </c>
      <c r="H6754" s="5">
        <v>215.0</v>
      </c>
      <c r="I6754" s="12">
        <f>if(H6754&lt;0,-H6754/(-H6754+100),100/(H6754+100))/(if(H6754&lt;0,-H6754/(-H6754+100),100/(H6754+100))+if(H6755&lt;0,-H6755/(-H6755+100),100/(H6755+100)))</f>
        <v>0.3042300479</v>
      </c>
      <c r="J6754" s="5">
        <v>54.0</v>
      </c>
      <c r="K6754" s="14">
        <f>IF(C6754&lt;&gt;"",IF(C6754+G6754&gt;0,C6754+G6754,""),IF(G6754-C6755&gt;0,G6754-C6755,""))</f>
        <v>2.7</v>
      </c>
      <c r="L6754" s="15">
        <f>if(K6754&lt;&gt;"",if(J6755-J6754&lt;G6754,1,if(G6754=J6755-J6754,"Push",0)),"")</f>
        <v>0</v>
      </c>
    </row>
    <row r="6755" hidden="1">
      <c r="B6755" s="97" t="s">
        <v>34</v>
      </c>
      <c r="C6755" s="22">
        <v>3.3</v>
      </c>
      <c r="D6755" s="101">
        <v>0.623</v>
      </c>
      <c r="F6755" s="22"/>
      <c r="G6755" s="4">
        <v>-6.0</v>
      </c>
      <c r="H6755" s="5">
        <v>-265.0</v>
      </c>
      <c r="I6755" s="12">
        <f>if(H6755&lt;0,-H6755/(-H6755+100),100/(H6755+100))/(if(H6755&lt;0,-H6755/(-H6755+100),100/(H6755+100))+if(H6754&lt;0,-H6754/(-H6754+100),100/(H6754+100)))</f>
        <v>0.6957699521</v>
      </c>
      <c r="J6755" s="5">
        <v>99.0</v>
      </c>
      <c r="K6755" s="23" t="str">
        <f>IF(C6755&lt;&gt;"",IF(C6755+G6755&gt;0,C6755+G6755,""),IF(G6755-C6754&gt;0,G6755-C6754,""))</f>
        <v/>
      </c>
      <c r="L6755" s="15" t="str">
        <f>if(K6755&lt;&gt;"",if(J6754-J6755&lt;G6755,1,if(G6755=J6754-J6755,"Push",0)),"")</f>
        <v/>
      </c>
    </row>
    <row r="6756" hidden="1">
      <c r="A6756" s="76">
        <v>44247.0</v>
      </c>
      <c r="B6756" s="102" t="s">
        <v>261</v>
      </c>
      <c r="C6756" s="11"/>
      <c r="D6756" s="11"/>
      <c r="E6756" s="10">
        <v>82.7</v>
      </c>
      <c r="F6756" s="11"/>
      <c r="G6756" s="4">
        <v>5.5</v>
      </c>
      <c r="H6756" s="5">
        <v>195.0</v>
      </c>
      <c r="I6756" s="12">
        <f>if(H6756&lt;0,-H6756/(-H6756+100),100/(H6756+100))/(if(H6756&lt;0,-H6756/(-H6756+100),100/(H6756+100))+if(H6757&lt;0,-H6757/(-H6757+100),100/(H6757+100)))</f>
        <v>0.3231093421</v>
      </c>
      <c r="J6756" s="5">
        <v>81.0</v>
      </c>
      <c r="K6756" s="14" t="str">
        <f>IF(C6756&lt;&gt;"",IF(C6756+G6756&gt;0,C6756+G6756,""),IF(G6756-C6757&gt;0,G6756-C6757,""))</f>
        <v/>
      </c>
      <c r="L6756" s="15" t="str">
        <f>if(K6756&lt;&gt;"",if(J6757-J6756&lt;G6756,1,if(G6756=J6757-J6756,"Push",0)),"")</f>
        <v/>
      </c>
    </row>
    <row r="6757" hidden="1">
      <c r="B6757" s="97" t="s">
        <v>112</v>
      </c>
      <c r="C6757" s="22">
        <v>6.7</v>
      </c>
      <c r="D6757" s="101">
        <v>0.738</v>
      </c>
      <c r="F6757" s="22"/>
      <c r="G6757" s="4">
        <v>-5.5</v>
      </c>
      <c r="H6757" s="5">
        <v>-245.0</v>
      </c>
      <c r="I6757" s="12">
        <f>if(H6757&lt;0,-H6757/(-H6757+100),100/(H6757+100))/(if(H6757&lt;0,-H6757/(-H6757+100),100/(H6757+100))+if(H6756&lt;0,-H6756/(-H6756+100),100/(H6756+100)))</f>
        <v>0.6768906579</v>
      </c>
      <c r="J6757" s="5">
        <v>72.0</v>
      </c>
      <c r="K6757" s="23">
        <f>IF(C6757&lt;&gt;"",IF(C6757+G6757&gt;0,C6757+G6757,""),IF(G6757-C6756&gt;0,G6757-C6756,""))</f>
        <v>1.2</v>
      </c>
      <c r="L6757" s="15">
        <f>if(K6757&lt;&gt;"",if(J6756-J6757&lt;G6757,1,if(G6757=J6756-J6757,"Push",0)),"")</f>
        <v>0</v>
      </c>
    </row>
    <row r="6758" hidden="1">
      <c r="A6758" s="76">
        <v>44247.0</v>
      </c>
      <c r="B6758" s="102" t="s">
        <v>13</v>
      </c>
      <c r="C6758" s="11"/>
      <c r="D6758" s="11"/>
      <c r="E6758" s="10">
        <v>79.1</v>
      </c>
      <c r="F6758" s="11"/>
      <c r="G6758" s="4">
        <v>7.0</v>
      </c>
      <c r="H6758" s="5">
        <v>260.0</v>
      </c>
      <c r="I6758" s="12">
        <f>if(H6758&lt;0,-H6758/(-H6758+100),100/(H6758+100))/(if(H6758&lt;0,-H6758/(-H6758+100),100/(H6758+100))+if(H6759&lt;0,-H6759/(-H6759+100),100/(H6759+100)))</f>
        <v>0.2650822669</v>
      </c>
      <c r="J6758" s="5">
        <v>66.0</v>
      </c>
      <c r="K6758" s="14">
        <f>IF(C6758&lt;&gt;"",IF(C6758+G6758&gt;0,C6758+G6758,""),IF(G6758-C6759&gt;0,G6758-C6759,""))</f>
        <v>2.6</v>
      </c>
      <c r="L6758" s="15">
        <f>if(K6758&lt;&gt;"",if(J6759-J6758&lt;G6758,1,if(G6758=J6759-J6758,"Push",0)),"")</f>
        <v>1</v>
      </c>
    </row>
    <row r="6759" hidden="1">
      <c r="B6759" s="97" t="s">
        <v>399</v>
      </c>
      <c r="C6759" s="22">
        <v>4.4</v>
      </c>
      <c r="D6759" s="101">
        <v>0.671</v>
      </c>
      <c r="F6759" s="22"/>
      <c r="G6759" s="4">
        <v>-7.0</v>
      </c>
      <c r="H6759" s="5">
        <v>-335.0</v>
      </c>
      <c r="I6759" s="12">
        <f>if(H6759&lt;0,-H6759/(-H6759+100),100/(H6759+100))/(if(H6759&lt;0,-H6759/(-H6759+100),100/(H6759+100))+if(H6758&lt;0,-H6758/(-H6758+100),100/(H6758+100)))</f>
        <v>0.7349177331</v>
      </c>
      <c r="J6759" s="5">
        <v>56.0</v>
      </c>
      <c r="K6759" s="23" t="str">
        <f>IF(C6759&lt;&gt;"",IF(C6759+G6759&gt;0,C6759+G6759,""),IF(G6759-C6758&gt;0,G6759-C6758,""))</f>
        <v/>
      </c>
      <c r="L6759" s="15" t="str">
        <f>if(K6759&lt;&gt;"",if(J6758-J6759&lt;G6759,1,if(G6759=J6758-J6759,"Push",0)),"")</f>
        <v/>
      </c>
    </row>
    <row r="6760" hidden="1">
      <c r="A6760" s="76">
        <v>44247.0</v>
      </c>
      <c r="B6760" s="102" t="s">
        <v>347</v>
      </c>
      <c r="C6760" s="11">
        <v>13.2</v>
      </c>
      <c r="D6760" s="103">
        <v>0.88</v>
      </c>
      <c r="E6760" s="10">
        <v>66.2</v>
      </c>
      <c r="F6760" s="11"/>
      <c r="G6760" s="4">
        <v>-11.5</v>
      </c>
      <c r="H6760" s="5">
        <v>-770.0</v>
      </c>
      <c r="I6760" s="12">
        <f>if(H6760&lt;0,-H6760/(-H6760+100),100/(H6760+100))/(if(H6760&lt;0,-H6760/(-H6760+100),100/(H6760+100))+if(H6761&lt;0,-H6761/(-H6761+100),100/(H6761+100)))</f>
        <v>0.8519148936</v>
      </c>
      <c r="J6760" s="5">
        <v>66.0</v>
      </c>
      <c r="K6760" s="14">
        <f>IF(C6760&lt;&gt;"",IF(C6760+G6760&gt;0,C6760+G6760,""),IF(G6760-C6761&gt;0,G6760-C6761,""))</f>
        <v>1.7</v>
      </c>
      <c r="L6760" s="15">
        <f>if(K6760&lt;&gt;"",if(J6761-J6760&lt;G6760,1,if(G6760=J6761-J6760,"Push",0)),"")</f>
        <v>0</v>
      </c>
    </row>
    <row r="6761" hidden="1">
      <c r="B6761" s="97" t="s">
        <v>303</v>
      </c>
      <c r="C6761" s="22"/>
      <c r="D6761" s="22"/>
      <c r="F6761" s="22"/>
      <c r="G6761" s="4">
        <v>11.5</v>
      </c>
      <c r="H6761" s="5">
        <v>550.0</v>
      </c>
      <c r="I6761" s="12">
        <f>if(H6761&lt;0,-H6761/(-H6761+100),100/(H6761+100))/(if(H6761&lt;0,-H6761/(-H6761+100),100/(H6761+100))+if(H6760&lt;0,-H6760/(-H6760+100),100/(H6760+100)))</f>
        <v>0.1480851064</v>
      </c>
      <c r="J6761" s="5">
        <v>56.0</v>
      </c>
      <c r="K6761" s="23" t="str">
        <f>IF(C6761&lt;&gt;"",IF(C6761+G6761&gt;0,C6761+G6761,""),IF(G6761-C6760&gt;0,G6761-C6760,""))</f>
        <v/>
      </c>
      <c r="L6761" s="15" t="str">
        <f>if(K6761&lt;&gt;"",if(J6760-J6761&lt;G6761,1,if(G6761=J6760-J6761,"Push",0)),"")</f>
        <v/>
      </c>
    </row>
    <row r="6762" hidden="1">
      <c r="A6762" s="76">
        <v>44247.0</v>
      </c>
      <c r="B6762" s="102" t="s">
        <v>52</v>
      </c>
      <c r="C6762" s="11">
        <v>1.9</v>
      </c>
      <c r="D6762" s="103">
        <v>0.573</v>
      </c>
      <c r="E6762" s="10">
        <v>64.7</v>
      </c>
      <c r="F6762" s="11"/>
      <c r="G6762" s="4">
        <v>-3.5</v>
      </c>
      <c r="H6762" s="5">
        <v>-175.0</v>
      </c>
      <c r="I6762" s="12">
        <f>if(H6762&lt;0,-H6762/(-H6762+100),100/(H6762+100))/(if(H6762&lt;0,-H6762/(-H6762+100),100/(H6762+100))+if(H6763&lt;0,-H6763/(-H6763+100),100/(H6763+100)))</f>
        <v>0.6043165468</v>
      </c>
      <c r="J6762" s="5">
        <v>82.0</v>
      </c>
      <c r="K6762" s="14" t="str">
        <f>IF(C6762&lt;&gt;"",IF(C6762+G6762&gt;0,C6762+G6762,""),IF(G6762-C6763&gt;0,G6762-C6763,""))</f>
        <v/>
      </c>
      <c r="L6762" s="15" t="str">
        <f>if(K6762&lt;&gt;"",if(J6763-J6762&lt;G6762,1,if(G6762=J6763-J6762,"Push",0)),"")</f>
        <v/>
      </c>
    </row>
    <row r="6763" hidden="1">
      <c r="B6763" s="97" t="s">
        <v>142</v>
      </c>
      <c r="C6763" s="22"/>
      <c r="D6763" s="22"/>
      <c r="F6763" s="22"/>
      <c r="G6763" s="4">
        <v>3.5</v>
      </c>
      <c r="H6763" s="5">
        <v>140.0</v>
      </c>
      <c r="I6763" s="12">
        <f>if(H6763&lt;0,-H6763/(-H6763+100),100/(H6763+100))/(if(H6763&lt;0,-H6763/(-H6763+100),100/(H6763+100))+if(H6762&lt;0,-H6762/(-H6762+100),100/(H6762+100)))</f>
        <v>0.3956834532</v>
      </c>
      <c r="J6763" s="5">
        <v>86.0</v>
      </c>
      <c r="K6763" s="23">
        <f>IF(C6763&lt;&gt;"",IF(C6763+G6763&gt;0,C6763+G6763,""),IF(G6763-C6762&gt;0,G6763-C6762,""))</f>
        <v>1.6</v>
      </c>
      <c r="L6763" s="15">
        <f>if(K6763&lt;&gt;"",if(J6762-J6763&lt;G6763,1,if(G6763=J6762-J6763,"Push",0)),"")</f>
        <v>1</v>
      </c>
    </row>
    <row r="6764" hidden="1">
      <c r="A6764" s="76">
        <v>44247.0</v>
      </c>
      <c r="B6764" s="102" t="s">
        <v>94</v>
      </c>
      <c r="C6764" s="11">
        <v>9.1</v>
      </c>
      <c r="D6764" s="103">
        <v>0.774</v>
      </c>
      <c r="E6764" s="10">
        <v>38.7</v>
      </c>
      <c r="F6764" s="11"/>
      <c r="G6764" s="4">
        <v>-5.5</v>
      </c>
      <c r="H6764" s="5">
        <v>-235.0</v>
      </c>
      <c r="I6764" s="12">
        <f>if(H6764&lt;0,-H6764/(-H6764+100),100/(H6764+100))/(if(H6764&lt;0,-H6764/(-H6764+100),100/(H6764+100))+if(H6765&lt;0,-H6765/(-H6765+100),100/(H6765+100)))</f>
        <v>0.6704377767</v>
      </c>
      <c r="J6764" s="5">
        <v>72.0</v>
      </c>
      <c r="K6764" s="14">
        <f>IF(C6764&lt;&gt;"",IF(C6764+G6764&gt;0,C6764+G6764,""),IF(G6764-C6765&gt;0,G6764-C6765,""))</f>
        <v>3.6</v>
      </c>
      <c r="L6764" s="15">
        <f>if(K6764&lt;&gt;"",if(J6765-J6764&lt;G6764,1,if(G6764=J6765-J6764,"Push",0)),"")</f>
        <v>0</v>
      </c>
    </row>
    <row r="6765" hidden="1">
      <c r="B6765" s="97" t="s">
        <v>287</v>
      </c>
      <c r="C6765" s="22"/>
      <c r="D6765" s="22"/>
      <c r="F6765" s="22"/>
      <c r="G6765" s="4">
        <v>5.5</v>
      </c>
      <c r="H6765" s="5">
        <v>190.0</v>
      </c>
      <c r="I6765" s="12">
        <f>if(H6765&lt;0,-H6765/(-H6765+100),100/(H6765+100))/(if(H6765&lt;0,-H6765/(-H6765+100),100/(H6765+100))+if(H6764&lt;0,-H6764/(-H6764+100),100/(H6764+100)))</f>
        <v>0.3295622233</v>
      </c>
      <c r="J6765" s="5">
        <v>94.0</v>
      </c>
      <c r="K6765" s="23" t="str">
        <f>IF(C6765&lt;&gt;"",IF(C6765+G6765&gt;0,C6765+G6765,""),IF(G6765-C6764&gt;0,G6765-C6764,""))</f>
        <v/>
      </c>
      <c r="L6765" s="15" t="str">
        <f>if(K6765&lt;&gt;"",if(J6764-J6765&lt;G6765,1,if(G6765=J6764-J6765,"Push",0)),"")</f>
        <v/>
      </c>
    </row>
    <row r="6766" hidden="1">
      <c r="A6766" s="76">
        <v>44247.0</v>
      </c>
      <c r="B6766" s="102" t="s">
        <v>356</v>
      </c>
      <c r="C6766" s="11"/>
      <c r="D6766" s="11"/>
      <c r="E6766" s="10">
        <v>34.3</v>
      </c>
      <c r="F6766" s="11"/>
      <c r="G6766" s="4">
        <v>11.5</v>
      </c>
      <c r="H6766" s="5">
        <v>525.0</v>
      </c>
      <c r="I6766" s="12">
        <f>if(H6766&lt;0,-H6766/(-H6766+100),100/(H6766+100))/(if(H6766&lt;0,-H6766/(-H6766+100),100/(H6766+100))+if(H6767&lt;0,-H6767/(-H6767+100),100/(H6767+100)))</f>
        <v>0.1531016278</v>
      </c>
      <c r="J6766" s="5">
        <v>68.0</v>
      </c>
      <c r="K6766" s="14" t="str">
        <f>IF(C6766&lt;&gt;"",IF(C6766+G6766&gt;0,C6766+G6766,""),IF(G6766-C6767&gt;0,G6766-C6767,""))</f>
        <v/>
      </c>
      <c r="L6766" s="15" t="str">
        <f>if(K6766&lt;&gt;"",if(J6767-J6766&lt;G6766,1,if(G6766=J6767-J6766,"Push",0)),"")</f>
        <v/>
      </c>
    </row>
    <row r="6767" hidden="1">
      <c r="B6767" s="97" t="s">
        <v>66</v>
      </c>
      <c r="C6767" s="22">
        <v>12.5</v>
      </c>
      <c r="D6767" s="101">
        <v>0.85</v>
      </c>
      <c r="F6767" s="22"/>
      <c r="G6767" s="4">
        <v>-11.5</v>
      </c>
      <c r="H6767" s="5">
        <v>-770.0</v>
      </c>
      <c r="I6767" s="12">
        <f>if(H6767&lt;0,-H6767/(-H6767+100),100/(H6767+100))/(if(H6767&lt;0,-H6767/(-H6767+100),100/(H6767+100))+if(H6766&lt;0,-H6766/(-H6766+100),100/(H6766+100)))</f>
        <v>0.8468983722</v>
      </c>
      <c r="J6767" s="5">
        <v>79.0</v>
      </c>
      <c r="K6767" s="23">
        <f>IF(C6767&lt;&gt;"",IF(C6767+G6767&gt;0,C6767+G6767,""),IF(G6767-C6766&gt;0,G6767-C6766,""))</f>
        <v>1</v>
      </c>
      <c r="L6767" s="15">
        <f>if(K6767&lt;&gt;"",if(J6766-J6767&lt;G6767,1,if(G6767=J6766-J6767,"Push",0)),"")</f>
        <v>0</v>
      </c>
    </row>
    <row r="6768" hidden="1">
      <c r="A6768" s="79">
        <v>44247.0</v>
      </c>
      <c r="B6768" s="105" t="s">
        <v>178</v>
      </c>
      <c r="C6768" s="30">
        <v>6.5</v>
      </c>
      <c r="D6768" s="108">
        <v>0.75</v>
      </c>
      <c r="E6768" s="29">
        <v>32.0</v>
      </c>
      <c r="F6768" s="30"/>
      <c r="G6768" s="68"/>
      <c r="H6768" s="31"/>
      <c r="I6768" s="32"/>
      <c r="J6768" s="41">
        <v>69.0</v>
      </c>
      <c r="K6768" s="34"/>
      <c r="L6768" s="35"/>
    </row>
    <row r="6769" hidden="1">
      <c r="B6769" s="106" t="s">
        <v>160</v>
      </c>
      <c r="C6769" s="39"/>
      <c r="D6769" s="39"/>
      <c r="F6769" s="39"/>
      <c r="G6769" s="68"/>
      <c r="H6769" s="31"/>
      <c r="I6769" s="32"/>
      <c r="J6769" s="41">
        <v>64.0</v>
      </c>
      <c r="K6769" s="40"/>
      <c r="L6769" s="35"/>
    </row>
    <row r="6770" hidden="1">
      <c r="A6770" s="76">
        <v>44247.0</v>
      </c>
      <c r="B6770" s="102" t="s">
        <v>428</v>
      </c>
      <c r="C6770" s="11">
        <v>0.5</v>
      </c>
      <c r="D6770" s="103">
        <v>0.519</v>
      </c>
      <c r="E6770" s="10">
        <v>62.7</v>
      </c>
      <c r="F6770" s="11"/>
      <c r="G6770" s="4">
        <v>1.5</v>
      </c>
      <c r="H6770" s="5">
        <v>104.0</v>
      </c>
      <c r="I6770" s="12">
        <f>if(H6770&lt;0,-H6770/(-H6770+100),100/(H6770+100))/(if(H6770&lt;0,-H6770/(-H6770+100),100/(H6770+100))+if(H6771&lt;0,-H6771/(-H6771+100),100/(H6771+100)))</f>
        <v>0.46964106</v>
      </c>
      <c r="J6770" s="5">
        <v>65.0</v>
      </c>
      <c r="K6770" s="14">
        <f>IF(C6770&lt;&gt;"",IF(C6770+G6770&gt;0,C6770+G6770,""),IF(G6770-C6771&gt;0,G6770-C6771,""))</f>
        <v>2</v>
      </c>
      <c r="L6770" s="15">
        <f>if(K6770&lt;&gt;"",if(J6771-J6770&lt;G6770,1,if(G6770=J6771-J6770,"Push",0)),"")</f>
        <v>0</v>
      </c>
    </row>
    <row r="6771" hidden="1">
      <c r="B6771" s="97" t="s">
        <v>314</v>
      </c>
      <c r="C6771" s="22"/>
      <c r="D6771" s="22"/>
      <c r="F6771" s="22"/>
      <c r="G6771" s="4">
        <v>-1.5</v>
      </c>
      <c r="H6771" s="5">
        <v>-124.0</v>
      </c>
      <c r="I6771" s="12">
        <f>if(H6771&lt;0,-H6771/(-H6771+100),100/(H6771+100))/(if(H6771&lt;0,-H6771/(-H6771+100),100/(H6771+100))+if(H6770&lt;0,-H6770/(-H6770+100),100/(H6770+100)))</f>
        <v>0.53035894</v>
      </c>
      <c r="J6771" s="5">
        <v>88.0</v>
      </c>
      <c r="K6771" s="23" t="str">
        <f>IF(C6771&lt;&gt;"",IF(C6771+G6771&gt;0,C6771+G6771,""),IF(G6771-C6770&gt;0,G6771-C6770,""))</f>
        <v/>
      </c>
      <c r="L6771" s="15" t="str">
        <f>if(K6771&lt;&gt;"",if(J6770-J6771&lt;G6771,1,if(G6771=J6770-J6771,"Push",0)),"")</f>
        <v/>
      </c>
    </row>
    <row r="6772" hidden="1">
      <c r="A6772" s="76">
        <v>44247.0</v>
      </c>
      <c r="B6772" s="102" t="s">
        <v>408</v>
      </c>
      <c r="C6772" s="11">
        <v>4.3</v>
      </c>
      <c r="D6772" s="103">
        <v>0.661</v>
      </c>
      <c r="E6772" s="10">
        <v>43.6</v>
      </c>
      <c r="F6772" s="11"/>
      <c r="G6772" s="4">
        <v>-4.0</v>
      </c>
      <c r="H6772" s="5">
        <v>-186.0</v>
      </c>
      <c r="I6772" s="12">
        <f>if(H6772&lt;0,-H6772/(-H6772+100),100/(H6772+100))/(if(H6772&lt;0,-H6772/(-H6772+100),100/(H6772+100))+if(H6773&lt;0,-H6773/(-H6773+100),100/(H6773+100)))</f>
        <v>0.6238326976</v>
      </c>
      <c r="J6772" s="5">
        <v>80.0</v>
      </c>
      <c r="K6772" s="14">
        <f>IF(C6772&lt;&gt;"",IF(C6772+G6772&gt;0,C6772+G6772,""),IF(G6772-C6773&gt;0,G6772-C6773,""))</f>
        <v>0.3</v>
      </c>
      <c r="L6772" s="15">
        <f>if(K6772&lt;&gt;"",if(J6773-J6772&lt;G6772,1,if(G6772=J6773-J6772,"Push",0)),"")</f>
        <v>0</v>
      </c>
    </row>
    <row r="6773" hidden="1">
      <c r="B6773" s="97" t="s">
        <v>194</v>
      </c>
      <c r="C6773" s="22"/>
      <c r="D6773" s="22"/>
      <c r="F6773" s="22"/>
      <c r="G6773" s="4">
        <v>4.0</v>
      </c>
      <c r="H6773" s="5">
        <v>155.0</v>
      </c>
      <c r="I6773" s="12">
        <f>if(H6773&lt;0,-H6773/(-H6773+100),100/(H6773+100))/(if(H6773&lt;0,-H6773/(-H6773+100),100/(H6773+100))+if(H6772&lt;0,-H6772/(-H6772+100),100/(H6772+100)))</f>
        <v>0.3761673024</v>
      </c>
      <c r="J6773" s="5">
        <v>88.0</v>
      </c>
      <c r="K6773" s="23" t="str">
        <f>IF(C6773&lt;&gt;"",IF(C6773+G6773&gt;0,C6773+G6773,""),IF(G6773-C6772&gt;0,G6773-C6772,""))</f>
        <v/>
      </c>
      <c r="L6773" s="15" t="str">
        <f>if(K6773&lt;&gt;"",if(J6772-J6773&lt;G6773,1,if(G6773=J6772-J6773,"Push",0)),"")</f>
        <v/>
      </c>
    </row>
    <row r="6774" hidden="1">
      <c r="A6774" s="76">
        <v>44247.0</v>
      </c>
      <c r="B6774" s="102" t="s">
        <v>109</v>
      </c>
      <c r="C6774" s="11"/>
      <c r="D6774" s="11"/>
      <c r="E6774" s="10">
        <v>39.8</v>
      </c>
      <c r="F6774" s="11"/>
      <c r="G6774" s="4">
        <v>5.5</v>
      </c>
      <c r="H6774" s="5">
        <v>200.0</v>
      </c>
      <c r="I6774" s="12">
        <f>if(H6774&lt;0,-H6774/(-H6774+100),100/(H6774+100))/(if(H6774&lt;0,-H6774/(-H6774+100),100/(H6774+100))+if(H6775&lt;0,-H6775/(-H6775+100),100/(H6775+100)))</f>
        <v>0.3194444444</v>
      </c>
      <c r="J6774" s="5">
        <v>52.0</v>
      </c>
      <c r="K6774" s="14">
        <f>IF(C6774&lt;&gt;"",IF(C6774+G6774&gt;0,C6774+G6774,""),IF(G6774-C6775&gt;0,G6774-C6775,""))</f>
        <v>0.3</v>
      </c>
      <c r="L6774" s="15">
        <f>if(K6774&lt;&gt;"",if(J6775-J6774&lt;G6774,1,if(G6774=J6775-J6774,"Push",0)),"")</f>
        <v>0</v>
      </c>
    </row>
    <row r="6775" hidden="1">
      <c r="B6775" s="97" t="s">
        <v>381</v>
      </c>
      <c r="C6775" s="22">
        <v>5.2</v>
      </c>
      <c r="D6775" s="101">
        <v>0.7</v>
      </c>
      <c r="F6775" s="22"/>
      <c r="G6775" s="4">
        <v>-5.5</v>
      </c>
      <c r="H6775" s="5">
        <v>-245.0</v>
      </c>
      <c r="I6775" s="12">
        <f>if(H6775&lt;0,-H6775/(-H6775+100),100/(H6775+100))/(if(H6775&lt;0,-H6775/(-H6775+100),100/(H6775+100))+if(H6774&lt;0,-H6774/(-H6774+100),100/(H6774+100)))</f>
        <v>0.6805555556</v>
      </c>
      <c r="J6775" s="5">
        <v>67.0</v>
      </c>
      <c r="K6775" s="23" t="str">
        <f>IF(C6775&lt;&gt;"",IF(C6775+G6775&gt;0,C6775+G6775,""),IF(G6775-C6774&gt;0,G6775-C6774,""))</f>
        <v/>
      </c>
      <c r="L6775" s="15" t="str">
        <f>if(K6775&lt;&gt;"",if(J6774-J6775&lt;G6775,1,if(G6775=J6774-J6775,"Push",0)),"")</f>
        <v/>
      </c>
    </row>
    <row r="6776" hidden="1">
      <c r="A6776" s="76">
        <v>44247.0</v>
      </c>
      <c r="B6776" s="102" t="s">
        <v>119</v>
      </c>
      <c r="C6776" s="11"/>
      <c r="D6776" s="11"/>
      <c r="E6776" s="10">
        <v>27.8</v>
      </c>
      <c r="F6776" s="11"/>
      <c r="G6776" s="4">
        <v>10.0</v>
      </c>
      <c r="H6776" s="5">
        <v>410.0</v>
      </c>
      <c r="I6776" s="12">
        <f>if(H6776&lt;0,-H6776/(-H6776+100),100/(H6776+100))/(if(H6776&lt;0,-H6776/(-H6776+100),100/(H6776+100))+if(H6777&lt;0,-H6777/(-H6777+100),100/(H6777+100)))</f>
        <v>0.1865369019</v>
      </c>
      <c r="J6776" s="5">
        <v>74.0</v>
      </c>
      <c r="K6776" s="14" t="str">
        <f>IF(C6776&lt;&gt;"",IF(C6776+G6776&gt;0,C6776+G6776,""),IF(G6776-C6777&gt;0,G6776-C6777,""))</f>
        <v/>
      </c>
      <c r="L6776" s="15" t="str">
        <f>if(K6776&lt;&gt;"",if(J6777-J6776&lt;G6776,1,if(G6776=J6777-J6776,"Push",0)),"")</f>
        <v/>
      </c>
    </row>
    <row r="6777" hidden="1">
      <c r="B6777" s="97" t="s">
        <v>433</v>
      </c>
      <c r="C6777" s="22">
        <v>10.2</v>
      </c>
      <c r="D6777" s="101">
        <v>0.808</v>
      </c>
      <c r="F6777" s="22"/>
      <c r="G6777" s="4">
        <v>-10.0</v>
      </c>
      <c r="H6777" s="5">
        <v>-590.0</v>
      </c>
      <c r="I6777" s="12">
        <f>if(H6777&lt;0,-H6777/(-H6777+100),100/(H6777+100))/(if(H6777&lt;0,-H6777/(-H6777+100),100/(H6777+100))+if(H6776&lt;0,-H6776/(-H6776+100),100/(H6776+100)))</f>
        <v>0.8134630981</v>
      </c>
      <c r="J6777" s="5">
        <v>87.0</v>
      </c>
      <c r="K6777" s="23">
        <f>IF(C6777&lt;&gt;"",IF(C6777+G6777&gt;0,C6777+G6777,""),IF(G6777-C6776&gt;0,G6777-C6776,""))</f>
        <v>0.2</v>
      </c>
      <c r="L6777" s="15">
        <f>if(K6777&lt;&gt;"",if(J6776-J6777&lt;G6777,1,if(G6777=J6776-J6777,"Push",0)),"")</f>
        <v>1</v>
      </c>
    </row>
    <row r="6778" hidden="1">
      <c r="A6778" s="76">
        <v>44247.0</v>
      </c>
      <c r="B6778" s="102" t="s">
        <v>271</v>
      </c>
      <c r="C6778" s="11"/>
      <c r="D6778" s="11"/>
      <c r="E6778" s="10">
        <v>26.9</v>
      </c>
      <c r="F6778" s="11"/>
      <c r="G6778" s="4">
        <v>7.5</v>
      </c>
      <c r="H6778" s="5">
        <v>275.0</v>
      </c>
      <c r="I6778" s="12">
        <f>if(H6778&lt;0,-H6778/(-H6778+100),100/(H6778+100))/(if(H6778&lt;0,-H6778/(-H6778+100),100/(H6778+100))+if(H6779&lt;0,-H6779/(-H6779+100),100/(H6779+100)))</f>
        <v>0.2541436464</v>
      </c>
      <c r="J6778" s="5">
        <v>69.0</v>
      </c>
      <c r="K6778" s="14" t="str">
        <f>IF(C6778&lt;&gt;"",IF(C6778+G6778&gt;0,C6778+G6778,""),IF(G6778-C6779&gt;0,G6778-C6779,""))</f>
        <v/>
      </c>
      <c r="L6778" s="15" t="str">
        <f>if(K6778&lt;&gt;"",if(J6779-J6778&lt;G6778,1,if(G6778=J6779-J6778,"Push",0)),"")</f>
        <v/>
      </c>
    </row>
    <row r="6779" hidden="1">
      <c r="B6779" s="97" t="s">
        <v>357</v>
      </c>
      <c r="C6779" s="22">
        <v>8.4</v>
      </c>
      <c r="D6779" s="101">
        <v>0.772</v>
      </c>
      <c r="F6779" s="22"/>
      <c r="G6779" s="4">
        <v>-7.5</v>
      </c>
      <c r="H6779" s="5">
        <v>-360.0</v>
      </c>
      <c r="I6779" s="12">
        <f>if(H6779&lt;0,-H6779/(-H6779+100),100/(H6779+100))/(if(H6779&lt;0,-H6779/(-H6779+100),100/(H6779+100))+if(H6778&lt;0,-H6778/(-H6778+100),100/(H6778+100)))</f>
        <v>0.7458563536</v>
      </c>
      <c r="J6779" s="5">
        <v>74.0</v>
      </c>
      <c r="K6779" s="23">
        <f>IF(C6779&lt;&gt;"",IF(C6779+G6779&gt;0,C6779+G6779,""),IF(G6779-C6778&gt;0,G6779-C6778,""))</f>
        <v>0.9</v>
      </c>
      <c r="L6779" s="15">
        <f>if(K6779&lt;&gt;"",if(J6778-J6779&lt;G6779,1,if(G6779=J6778-J6779,"Push",0)),"")</f>
        <v>0</v>
      </c>
    </row>
    <row r="6780" hidden="1">
      <c r="A6780" s="79">
        <v>44247.0</v>
      </c>
      <c r="B6780" s="105" t="s">
        <v>458</v>
      </c>
      <c r="C6780" s="30"/>
      <c r="D6780" s="30"/>
      <c r="E6780" s="29">
        <v>63.4</v>
      </c>
      <c r="F6780" s="30"/>
      <c r="G6780" s="68"/>
      <c r="H6780" s="31"/>
      <c r="I6780" s="32"/>
      <c r="J6780" s="41">
        <v>88.0</v>
      </c>
      <c r="K6780" s="34"/>
      <c r="L6780" s="35"/>
    </row>
    <row r="6781" hidden="1">
      <c r="B6781" s="106" t="s">
        <v>128</v>
      </c>
      <c r="C6781" s="39">
        <v>10.8</v>
      </c>
      <c r="D6781" s="107">
        <v>0.82</v>
      </c>
      <c r="F6781" s="39"/>
      <c r="G6781" s="68"/>
      <c r="H6781" s="31"/>
      <c r="I6781" s="32"/>
      <c r="J6781" s="41">
        <v>83.0</v>
      </c>
      <c r="K6781" s="40"/>
      <c r="L6781" s="35"/>
    </row>
    <row r="6782" hidden="1">
      <c r="A6782" s="76">
        <v>44247.0</v>
      </c>
      <c r="B6782" s="102" t="s">
        <v>20</v>
      </c>
      <c r="C6782" s="11">
        <v>16.5</v>
      </c>
      <c r="D6782" s="103">
        <v>0.938</v>
      </c>
      <c r="E6782" s="10">
        <v>55.1</v>
      </c>
      <c r="F6782" s="11"/>
      <c r="G6782" s="4">
        <v>-13.5</v>
      </c>
      <c r="H6782" s="5">
        <v>-1430.0</v>
      </c>
      <c r="I6782" s="12">
        <f>if(H6782&lt;0,-H6782/(-H6782+100),100/(H6782+100))/(if(H6782&lt;0,-H6782/(-H6782+100),100/(H6782+100))+if(H6783&lt;0,-H6783/(-H6783+100),100/(H6783+100)))</f>
        <v>0.8881987578</v>
      </c>
      <c r="J6782" s="5">
        <v>75.0</v>
      </c>
      <c r="K6782" s="14">
        <f>IF(C6782&lt;&gt;"",IF(C6782+G6782&gt;0,C6782+G6782,""),IF(G6782-C6783&gt;0,G6782-C6783,""))</f>
        <v>3</v>
      </c>
      <c r="L6782" s="15">
        <f>if(K6782&lt;&gt;"",if(J6783-J6782&lt;G6782,1,if(G6782=J6783-J6782,"Push",0)),"")</f>
        <v>1</v>
      </c>
    </row>
    <row r="6783" hidden="1">
      <c r="B6783" s="97" t="s">
        <v>186</v>
      </c>
      <c r="C6783" s="22"/>
      <c r="D6783" s="22"/>
      <c r="F6783" s="22"/>
      <c r="G6783" s="4">
        <v>13.5</v>
      </c>
      <c r="H6783" s="5">
        <v>750.0</v>
      </c>
      <c r="I6783" s="12">
        <f>if(H6783&lt;0,-H6783/(-H6783+100),100/(H6783+100))/(if(H6783&lt;0,-H6783/(-H6783+100),100/(H6783+100))+if(H6782&lt;0,-H6782/(-H6782+100),100/(H6782+100)))</f>
        <v>0.1118012422</v>
      </c>
      <c r="J6783" s="5">
        <v>57.0</v>
      </c>
      <c r="K6783" s="23" t="str">
        <f>IF(C6783&lt;&gt;"",IF(C6783+G6783&gt;0,C6783+G6783,""),IF(G6783-C6782&gt;0,G6783-C6782,""))</f>
        <v/>
      </c>
      <c r="L6783" s="15" t="str">
        <f>if(K6783&lt;&gt;"",if(J6782-J6783&lt;G6783,1,if(G6783=J6782-J6783,"Push",0)),"")</f>
        <v/>
      </c>
    </row>
    <row r="6784" hidden="1">
      <c r="A6784" s="76">
        <v>44247.0</v>
      </c>
      <c r="B6784" s="102" t="s">
        <v>36</v>
      </c>
      <c r="C6784" s="11">
        <v>3.1</v>
      </c>
      <c r="D6784" s="103">
        <v>0.635</v>
      </c>
      <c r="E6784" s="10">
        <v>91.1</v>
      </c>
      <c r="F6784" s="11"/>
      <c r="G6784" s="4">
        <v>-2.5</v>
      </c>
      <c r="H6784" s="5">
        <v>-143.0</v>
      </c>
      <c r="I6784" s="12">
        <f>if(H6784&lt;0,-H6784/(-H6784+100),100/(H6784+100))/(if(H6784&lt;0,-H6784/(-H6784+100),100/(H6784+100))+if(H6785&lt;0,-H6785/(-H6785+100),100/(H6785+100)))</f>
        <v>0.5642037303</v>
      </c>
      <c r="J6784" s="5">
        <v>65.0</v>
      </c>
      <c r="K6784" s="14">
        <f>IF(C6784&lt;&gt;"",IF(C6784+G6784&gt;0,C6784+G6784,""),IF(G6784-C6785&gt;0,G6784-C6785,""))</f>
        <v>0.6</v>
      </c>
      <c r="L6784" s="15">
        <f>if(K6784&lt;&gt;"",if(J6785-J6784&lt;G6784,1,if(G6784=J6785-J6784,"Push",0)),"")</f>
        <v>0</v>
      </c>
    </row>
    <row r="6785" hidden="1">
      <c r="B6785" s="97" t="s">
        <v>281</v>
      </c>
      <c r="C6785" s="22"/>
      <c r="D6785" s="22"/>
      <c r="F6785" s="22"/>
      <c r="G6785" s="4">
        <v>2.5</v>
      </c>
      <c r="H6785" s="5">
        <v>120.0</v>
      </c>
      <c r="I6785" s="12">
        <f>if(H6785&lt;0,-H6785/(-H6785+100),100/(H6785+100))/(if(H6785&lt;0,-H6785/(-H6785+100),100/(H6785+100))+if(H6784&lt;0,-H6784/(-H6784+100),100/(H6784+100)))</f>
        <v>0.4357962697</v>
      </c>
      <c r="J6785" s="5">
        <v>66.0</v>
      </c>
      <c r="K6785" s="23" t="str">
        <f>IF(C6785&lt;&gt;"",IF(C6785+G6785&gt;0,C6785+G6785,""),IF(G6785-C6784&gt;0,G6785-C6784,""))</f>
        <v/>
      </c>
      <c r="L6785" s="15" t="str">
        <f>if(K6785&lt;&gt;"",if(J6784-J6785&lt;G6785,1,if(G6785=J6784-J6785,"Push",0)),"")</f>
        <v/>
      </c>
    </row>
    <row r="6786" hidden="1">
      <c r="A6786" s="76">
        <v>44247.0</v>
      </c>
      <c r="B6786" s="102" t="s">
        <v>134</v>
      </c>
      <c r="C6786" s="11">
        <v>8.9</v>
      </c>
      <c r="D6786" s="103">
        <v>0.81</v>
      </c>
      <c r="E6786" s="10">
        <v>73.4</v>
      </c>
      <c r="F6786" s="11"/>
      <c r="G6786" s="4">
        <v>-6.5</v>
      </c>
      <c r="H6786" s="5">
        <v>-295.0</v>
      </c>
      <c r="I6786" s="12">
        <f>if(H6786&lt;0,-H6786/(-H6786+100),100/(H6786+100))/(if(H6786&lt;0,-H6786/(-H6786+100),100/(H6786+100))+if(H6787&lt;0,-H6787/(-H6787+100),100/(H6787+100)))</f>
        <v>0.714440629</v>
      </c>
      <c r="J6786" s="5">
        <v>61.0</v>
      </c>
      <c r="K6786" s="14">
        <f>IF(C6786&lt;&gt;"",IF(C6786+G6786&gt;0,C6786+G6786,""),IF(G6786-C6787&gt;0,G6786-C6787,""))</f>
        <v>2.4</v>
      </c>
      <c r="L6786" s="15">
        <f>if(K6786&lt;&gt;"",if(J6787-J6786&lt;G6786,1,if(G6786=J6787-J6786,"Push",0)),"")</f>
        <v>0</v>
      </c>
    </row>
    <row r="6787" hidden="1">
      <c r="B6787" s="97" t="s">
        <v>28</v>
      </c>
      <c r="C6787" s="22"/>
      <c r="D6787" s="22"/>
      <c r="F6787" s="22"/>
      <c r="G6787" s="4">
        <v>6.5</v>
      </c>
      <c r="H6787" s="5">
        <v>235.0</v>
      </c>
      <c r="I6787" s="12">
        <f>if(H6787&lt;0,-H6787/(-H6787+100),100/(H6787+100))/(if(H6787&lt;0,-H6787/(-H6787+100),100/(H6787+100))+if(H6786&lt;0,-H6786/(-H6786+100),100/(H6786+100)))</f>
        <v>0.285559371</v>
      </c>
      <c r="J6787" s="5">
        <v>57.0</v>
      </c>
      <c r="K6787" s="23" t="str">
        <f>IF(C6787&lt;&gt;"",IF(C6787+G6787&gt;0,C6787+G6787,""),IF(G6787-C6786&gt;0,G6787-C6786,""))</f>
        <v/>
      </c>
      <c r="L6787" s="15" t="str">
        <f>if(K6787&lt;&gt;"",if(J6786-J6787&lt;G6787,1,if(G6787=J6786-J6787,"Push",0)),"")</f>
        <v/>
      </c>
    </row>
    <row r="6788" hidden="1">
      <c r="A6788" s="76">
        <v>44247.0</v>
      </c>
      <c r="B6788" s="102" t="s">
        <v>387</v>
      </c>
      <c r="C6788" s="11"/>
      <c r="D6788" s="11"/>
      <c r="E6788" s="10">
        <v>65.5</v>
      </c>
      <c r="F6788" s="11"/>
      <c r="G6788" s="4">
        <v>32.0</v>
      </c>
      <c r="I6788" s="12"/>
      <c r="J6788" s="5">
        <v>69.0</v>
      </c>
      <c r="K6788" s="14" t="str">
        <f>IF(C6788&lt;&gt;"",IF(C6788+G6788&gt;0,C6788+G6788,""),IF(G6788-C6789&gt;0,G6788-C6789,""))</f>
        <v/>
      </c>
      <c r="L6788" s="15" t="str">
        <f>if(K6788&lt;&gt;"",if(J6789-J6788&lt;G6788,1,if(G6788=J6789-J6788,"Push",0)),"")</f>
        <v/>
      </c>
    </row>
    <row r="6789" hidden="1">
      <c r="B6789" s="97" t="s">
        <v>230</v>
      </c>
      <c r="C6789" s="22">
        <v>35.7</v>
      </c>
      <c r="D6789" s="101">
        <v>0.993</v>
      </c>
      <c r="F6789" s="22"/>
      <c r="G6789" s="4">
        <v>-32.0</v>
      </c>
      <c r="I6789" s="12"/>
      <c r="J6789" s="5">
        <v>106.0</v>
      </c>
      <c r="K6789" s="23">
        <f>IF(C6789&lt;&gt;"",IF(C6789+G6789&gt;0,C6789+G6789,""),IF(G6789-C6788&gt;0,G6789-C6788,""))</f>
        <v>3.7</v>
      </c>
      <c r="L6789" s="15">
        <f>if(K6789&lt;&gt;"",if(J6788-J6789&lt;G6789,1,if(G6789=J6788-J6789,"Push",0)),"")</f>
        <v>1</v>
      </c>
    </row>
    <row r="6790" hidden="1">
      <c r="A6790" s="76">
        <v>44247.0</v>
      </c>
      <c r="B6790" s="102" t="s">
        <v>51</v>
      </c>
      <c r="C6790" s="11">
        <v>9.5</v>
      </c>
      <c r="D6790" s="103">
        <v>0.818</v>
      </c>
      <c r="E6790" s="10">
        <v>46.3</v>
      </c>
      <c r="F6790" s="11"/>
      <c r="G6790" s="4">
        <v>-9.0</v>
      </c>
      <c r="H6790" s="5">
        <v>-480.0</v>
      </c>
      <c r="I6790" s="12">
        <f>if(H6790&lt;0,-H6790/(-H6790+100),100/(H6790+100))/(if(H6790&lt;0,-H6790/(-H6790+100),100/(H6790+100))+if(H6791&lt;0,-H6791/(-H6791+100),100/(H6791+100)))</f>
        <v>0.7883211679</v>
      </c>
      <c r="J6790" s="5">
        <v>64.0</v>
      </c>
      <c r="K6790" s="14">
        <f>IF(C6790&lt;&gt;"",IF(C6790+G6790&gt;0,C6790+G6790,""),IF(G6790-C6791&gt;0,G6790-C6791,""))</f>
        <v>0.5</v>
      </c>
      <c r="L6790" s="15">
        <f>if(K6790&lt;&gt;"",if(J6791-J6790&lt;G6790,1,if(G6790=J6791-J6790,"Push",0)),"")</f>
        <v>0</v>
      </c>
    </row>
    <row r="6791" hidden="1">
      <c r="B6791" s="97" t="s">
        <v>424</v>
      </c>
      <c r="C6791" s="22"/>
      <c r="D6791" s="22"/>
      <c r="F6791" s="22"/>
      <c r="G6791" s="4">
        <v>9.0</v>
      </c>
      <c r="H6791" s="5">
        <v>350.0</v>
      </c>
      <c r="I6791" s="12">
        <f>if(H6791&lt;0,-H6791/(-H6791+100),100/(H6791+100))/(if(H6791&lt;0,-H6791/(-H6791+100),100/(H6791+100))+if(H6790&lt;0,-H6790/(-H6790+100),100/(H6790+100)))</f>
        <v>0.2116788321</v>
      </c>
      <c r="J6791" s="5">
        <v>67.0</v>
      </c>
      <c r="K6791" s="23" t="str">
        <f>IF(C6791&lt;&gt;"",IF(C6791+G6791&gt;0,C6791+G6791,""),IF(G6791-C6790&gt;0,G6791-C6790,""))</f>
        <v/>
      </c>
      <c r="L6791" s="15" t="str">
        <f>if(K6791&lt;&gt;"",if(J6790-J6791&lt;G6791,1,if(G6791=J6790-J6791,"Push",0)),"")</f>
        <v/>
      </c>
    </row>
    <row r="6792" hidden="1">
      <c r="A6792" s="76">
        <v>44247.0</v>
      </c>
      <c r="B6792" s="102" t="s">
        <v>363</v>
      </c>
      <c r="C6792" s="11"/>
      <c r="D6792" s="11"/>
      <c r="E6792" s="10">
        <v>43.5</v>
      </c>
      <c r="F6792" s="11"/>
      <c r="G6792" s="4">
        <v>7.5</v>
      </c>
      <c r="H6792" s="5">
        <v>285.0</v>
      </c>
      <c r="I6792" s="12">
        <f>if(H6792&lt;0,-H6792/(-H6792+100),100/(H6792+100))/(if(H6792&lt;0,-H6792/(-H6792+100),100/(H6792+100))+if(H6793&lt;0,-H6793/(-H6793+100),100/(H6793+100)))</f>
        <v>0.2475570033</v>
      </c>
      <c r="J6792" s="5">
        <v>51.0</v>
      </c>
      <c r="K6792" s="14">
        <f>IF(C6792&lt;&gt;"",IF(C6792+G6792&gt;0,C6792+G6792,""),IF(G6792-C6793&gt;0,G6792-C6793,""))</f>
        <v>1.5</v>
      </c>
      <c r="L6792" s="15">
        <f>if(K6792&lt;&gt;"",if(J6793-J6792&lt;G6792,1,if(G6792=J6793-J6792,"Push",0)),"")</f>
        <v>1</v>
      </c>
    </row>
    <row r="6793" hidden="1">
      <c r="B6793" s="97" t="s">
        <v>127</v>
      </c>
      <c r="C6793" s="22">
        <v>6.0</v>
      </c>
      <c r="D6793" s="101">
        <v>0.723</v>
      </c>
      <c r="F6793" s="22"/>
      <c r="G6793" s="4">
        <v>-7.5</v>
      </c>
      <c r="H6793" s="5">
        <v>-375.0</v>
      </c>
      <c r="I6793" s="12">
        <f>if(H6793&lt;0,-H6793/(-H6793+100),100/(H6793+100))/(if(H6793&lt;0,-H6793/(-H6793+100),100/(H6793+100))+if(H6792&lt;0,-H6792/(-H6792+100),100/(H6792+100)))</f>
        <v>0.7524429967</v>
      </c>
      <c r="J6793" s="5">
        <v>50.0</v>
      </c>
      <c r="K6793" s="23" t="str">
        <f>IF(C6793&lt;&gt;"",IF(C6793+G6793&gt;0,C6793+G6793,""),IF(G6793-C6792&gt;0,G6793-C6792,""))</f>
        <v/>
      </c>
      <c r="L6793" s="15" t="str">
        <f>if(K6793&lt;&gt;"",if(J6792-J6793&lt;G6793,1,if(G6793=J6792-J6793,"Push",0)),"")</f>
        <v/>
      </c>
    </row>
    <row r="6794" hidden="1">
      <c r="A6794" s="76">
        <v>44247.0</v>
      </c>
      <c r="B6794" s="102" t="s">
        <v>105</v>
      </c>
      <c r="C6794" s="11">
        <v>12.6</v>
      </c>
      <c r="D6794" s="103">
        <v>0.877</v>
      </c>
      <c r="E6794" s="10">
        <v>38.1</v>
      </c>
      <c r="F6794" s="11"/>
      <c r="G6794" s="4">
        <v>-7.5</v>
      </c>
      <c r="H6794" s="5">
        <v>-360.0</v>
      </c>
      <c r="I6794" s="12">
        <f>if(H6794&lt;0,-H6794/(-H6794+100),100/(H6794+100))/(if(H6794&lt;0,-H6794/(-H6794+100),100/(H6794+100))+if(H6795&lt;0,-H6795/(-H6795+100),100/(H6795+100)))</f>
        <v>0.7458563536</v>
      </c>
      <c r="J6794" s="5">
        <v>82.0</v>
      </c>
      <c r="K6794" s="14">
        <f>IF(C6794&lt;&gt;"",IF(C6794+G6794&gt;0,C6794+G6794,""),IF(G6794-C6795&gt;0,G6794-C6795,""))</f>
        <v>5.1</v>
      </c>
      <c r="L6794" s="15">
        <f>if(K6794&lt;&gt;"",if(J6795-J6794&lt;G6794,1,if(G6794=J6795-J6794,"Push",0)),"")</f>
        <v>0</v>
      </c>
    </row>
    <row r="6795" hidden="1">
      <c r="B6795" s="97" t="s">
        <v>456</v>
      </c>
      <c r="C6795" s="22"/>
      <c r="D6795" s="22"/>
      <c r="F6795" s="22"/>
      <c r="G6795" s="4">
        <v>7.5</v>
      </c>
      <c r="H6795" s="5">
        <v>275.0</v>
      </c>
      <c r="I6795" s="12">
        <f>if(H6795&lt;0,-H6795/(-H6795+100),100/(H6795+100))/(if(H6795&lt;0,-H6795/(-H6795+100),100/(H6795+100))+if(H6794&lt;0,-H6794/(-H6794+100),100/(H6794+100)))</f>
        <v>0.2541436464</v>
      </c>
      <c r="J6795" s="5">
        <v>83.0</v>
      </c>
      <c r="K6795" s="23" t="str">
        <f>IF(C6795&lt;&gt;"",IF(C6795+G6795&gt;0,C6795+G6795,""),IF(G6795-C6794&gt;0,G6795-C6794,""))</f>
        <v/>
      </c>
      <c r="L6795" s="15" t="str">
        <f>if(K6795&lt;&gt;"",if(J6794-J6795&lt;G6795,1,if(G6795=J6794-J6795,"Push",0)),"")</f>
        <v/>
      </c>
    </row>
    <row r="6796" hidden="1">
      <c r="A6796" s="79">
        <v>44247.0</v>
      </c>
      <c r="B6796" s="105" t="s">
        <v>137</v>
      </c>
      <c r="C6796" s="30"/>
      <c r="D6796" s="30"/>
      <c r="E6796" s="29">
        <v>36.8</v>
      </c>
      <c r="F6796" s="30"/>
      <c r="G6796" s="68"/>
      <c r="H6796" s="31"/>
      <c r="I6796" s="32"/>
      <c r="J6796" s="41">
        <v>69.0</v>
      </c>
      <c r="K6796" s="34"/>
      <c r="L6796" s="35"/>
    </row>
    <row r="6797" hidden="1">
      <c r="B6797" s="106" t="s">
        <v>159</v>
      </c>
      <c r="C6797" s="39">
        <v>3.9</v>
      </c>
      <c r="D6797" s="107">
        <v>0.645</v>
      </c>
      <c r="F6797" s="39"/>
      <c r="G6797" s="68"/>
      <c r="H6797" s="31"/>
      <c r="I6797" s="32"/>
      <c r="J6797" s="41">
        <v>59.0</v>
      </c>
      <c r="K6797" s="40"/>
      <c r="L6797" s="35"/>
    </row>
    <row r="6798" hidden="1">
      <c r="A6798" s="76">
        <v>44247.0</v>
      </c>
      <c r="B6798" s="102" t="s">
        <v>177</v>
      </c>
      <c r="C6798" s="11"/>
      <c r="D6798" s="11"/>
      <c r="E6798" s="10">
        <v>36.0</v>
      </c>
      <c r="F6798" s="11"/>
      <c r="G6798" s="4">
        <v>1.5</v>
      </c>
      <c r="H6798" s="5">
        <v>104.0</v>
      </c>
      <c r="I6798" s="12">
        <f>if(H6798&lt;0,-H6798/(-H6798+100),100/(H6798+100))/(if(H6798&lt;0,-H6798/(-H6798+100),100/(H6798+100))+if(H6799&lt;0,-H6799/(-H6799+100),100/(H6799+100)))</f>
        <v>0.46964106</v>
      </c>
      <c r="J6798" s="5">
        <v>81.0</v>
      </c>
      <c r="K6798" s="14" t="str">
        <f>IF(C6798&lt;&gt;"",IF(C6798+G6798&gt;0,C6798+G6798,""),IF(G6798-C6799&gt;0,G6798-C6799,""))</f>
        <v/>
      </c>
      <c r="L6798" s="15" t="str">
        <f>if(K6798&lt;&gt;"",if(J6799-J6798&lt;G6798,1,if(G6798=J6799-J6798,"Push",0)),"")</f>
        <v/>
      </c>
    </row>
    <row r="6799" hidden="1">
      <c r="B6799" s="97" t="s">
        <v>55</v>
      </c>
      <c r="C6799" s="22">
        <v>3.0</v>
      </c>
      <c r="D6799" s="101">
        <v>0.608</v>
      </c>
      <c r="F6799" s="22"/>
      <c r="G6799" s="4">
        <v>-1.5</v>
      </c>
      <c r="H6799" s="5">
        <v>-124.0</v>
      </c>
      <c r="I6799" s="12">
        <f>if(H6799&lt;0,-H6799/(-H6799+100),100/(H6799+100))/(if(H6799&lt;0,-H6799/(-H6799+100),100/(H6799+100))+if(H6798&lt;0,-H6798/(-H6798+100),100/(H6798+100)))</f>
        <v>0.53035894</v>
      </c>
      <c r="J6799" s="5">
        <v>69.0</v>
      </c>
      <c r="K6799" s="23">
        <f>IF(C6799&lt;&gt;"",IF(C6799+G6799&gt;0,C6799+G6799,""),IF(G6799-C6798&gt;0,G6799-C6798,""))</f>
        <v>1.5</v>
      </c>
      <c r="L6799" s="15">
        <f>if(K6799&lt;&gt;"",if(J6798-J6799&lt;G6799,1,if(G6799=J6798-J6799,"Push",0)),"")</f>
        <v>0</v>
      </c>
    </row>
    <row r="6800" hidden="1">
      <c r="A6800" s="76">
        <v>44247.0</v>
      </c>
      <c r="B6800" s="102" t="s">
        <v>296</v>
      </c>
      <c r="C6800" s="11"/>
      <c r="D6800" s="11"/>
      <c r="E6800" s="10">
        <v>25.9</v>
      </c>
      <c r="F6800" s="11"/>
      <c r="G6800" s="4">
        <v>10.0</v>
      </c>
      <c r="H6800" s="5">
        <v>430.0</v>
      </c>
      <c r="I6800" s="12">
        <f>if(H6800&lt;0,-H6800/(-H6800+100),100/(H6800+100))/(if(H6800&lt;0,-H6800/(-H6800+100),100/(H6800+100))+if(H6801&lt;0,-H6801/(-H6801+100),100/(H6801+100)))</f>
        <v>0.1807702384</v>
      </c>
      <c r="J6800" s="5">
        <v>69.0</v>
      </c>
      <c r="K6800" s="14" t="str">
        <f>IF(C6800&lt;&gt;"",IF(C6800+G6800&gt;0,C6800+G6800,""),IF(G6800-C6801&gt;0,G6800-C6801,""))</f>
        <v/>
      </c>
      <c r="L6800" s="15" t="str">
        <f>if(K6800&lt;&gt;"",if(J6801-J6800&lt;G6800,1,if(G6800=J6801-J6800,"Push",0)),"")</f>
        <v/>
      </c>
    </row>
    <row r="6801" hidden="1">
      <c r="B6801" s="97" t="s">
        <v>212</v>
      </c>
      <c r="C6801" s="22">
        <v>18.4</v>
      </c>
      <c r="D6801" s="101">
        <v>0.949</v>
      </c>
      <c r="F6801" s="22"/>
      <c r="G6801" s="4">
        <v>-10.0</v>
      </c>
      <c r="H6801" s="5">
        <v>-590.0</v>
      </c>
      <c r="I6801" s="12">
        <f>if(H6801&lt;0,-H6801/(-H6801+100),100/(H6801+100))/(if(H6801&lt;0,-H6801/(-H6801+100),100/(H6801+100))+if(H6800&lt;0,-H6800/(-H6800+100),100/(H6800+100)))</f>
        <v>0.8192297616</v>
      </c>
      <c r="J6801" s="5">
        <v>80.0</v>
      </c>
      <c r="K6801" s="23">
        <f>IF(C6801&lt;&gt;"",IF(C6801+G6801&gt;0,C6801+G6801,""),IF(G6801-C6800&gt;0,G6801-C6800,""))</f>
        <v>8.4</v>
      </c>
      <c r="L6801" s="15">
        <f>if(K6801&lt;&gt;"",if(J6800-J6801&lt;G6801,1,if(G6801=J6800-J6801,"Push",0)),"")</f>
        <v>1</v>
      </c>
    </row>
    <row r="6802" hidden="1">
      <c r="A6802" s="76">
        <v>44247.0</v>
      </c>
      <c r="B6802" s="102" t="s">
        <v>168</v>
      </c>
      <c r="C6802" s="11"/>
      <c r="D6802" s="11"/>
      <c r="E6802" s="10">
        <v>25.8</v>
      </c>
      <c r="F6802" s="11"/>
      <c r="G6802" s="4">
        <v>11.5</v>
      </c>
      <c r="H6802" s="5">
        <v>550.0</v>
      </c>
      <c r="I6802" s="12">
        <f>if(H6802&lt;0,-H6802/(-H6802+100),100/(H6802+100))/(if(H6802&lt;0,-H6802/(-H6802+100),100/(H6802+100))+if(H6803&lt;0,-H6803/(-H6803+100),100/(H6803+100)))</f>
        <v>0.1470355731</v>
      </c>
      <c r="J6802" s="5">
        <v>63.0</v>
      </c>
      <c r="K6802" s="14">
        <f>IF(C6802&lt;&gt;"",IF(C6802+G6802&gt;0,C6802+G6802,""),IF(G6802-C6803&gt;0,G6802-C6803,""))</f>
        <v>0.3</v>
      </c>
      <c r="L6802" s="15">
        <f>if(K6802&lt;&gt;"",if(J6803-J6802&lt;G6802,1,if(G6802=J6803-J6802,"Push",0)),"")</f>
        <v>0</v>
      </c>
    </row>
    <row r="6803" hidden="1">
      <c r="B6803" s="97" t="s">
        <v>282</v>
      </c>
      <c r="C6803" s="22">
        <v>11.2</v>
      </c>
      <c r="D6803" s="101">
        <v>0.857</v>
      </c>
      <c r="F6803" s="22"/>
      <c r="G6803" s="4">
        <v>-11.5</v>
      </c>
      <c r="H6803" s="5">
        <v>-830.0</v>
      </c>
      <c r="I6803" s="12">
        <f>if(H6803&lt;0,-H6803/(-H6803+100),100/(H6803+100))/(if(H6803&lt;0,-H6803/(-H6803+100),100/(H6803+100))+if(H6802&lt;0,-H6802/(-H6802+100),100/(H6802+100)))</f>
        <v>0.8529644269</v>
      </c>
      <c r="J6803" s="5">
        <v>77.0</v>
      </c>
      <c r="K6803" s="23" t="str">
        <f>IF(C6803&lt;&gt;"",IF(C6803+G6803&gt;0,C6803+G6803,""),IF(G6803-C6802&gt;0,G6803-C6802,""))</f>
        <v/>
      </c>
      <c r="L6803" s="15" t="str">
        <f>if(K6803&lt;&gt;"",if(J6802-J6803&lt;G6803,1,if(G6803=J6802-J6803,"Push",0)),"")</f>
        <v/>
      </c>
    </row>
    <row r="6804" hidden="1">
      <c r="A6804" s="76">
        <v>44247.0</v>
      </c>
      <c r="B6804" s="102" t="s">
        <v>29</v>
      </c>
      <c r="C6804" s="11">
        <v>3.2</v>
      </c>
      <c r="D6804" s="103">
        <v>0.624</v>
      </c>
      <c r="E6804" s="10">
        <v>64.1</v>
      </c>
      <c r="F6804" s="11"/>
      <c r="G6804" s="4">
        <v>1.0</v>
      </c>
      <c r="H6804" s="5">
        <v>-105.0</v>
      </c>
      <c r="I6804" s="12">
        <f>if(H6804&lt;0,-H6804/(-H6804+100),100/(H6804+100))/(if(H6804&lt;0,-H6804/(-H6804+100),100/(H6804+100))+if(H6805&lt;0,-H6805/(-H6805+100),100/(H6805+100)))</f>
        <v>0.4891657638</v>
      </c>
      <c r="J6804" s="5">
        <v>82.0</v>
      </c>
      <c r="K6804" s="14">
        <f>IF(C6804&lt;&gt;"",IF(C6804+G6804&gt;0,C6804+G6804,""),IF(G6804-C6805&gt;0,G6804-C6805,""))</f>
        <v>4.2</v>
      </c>
      <c r="L6804" s="15">
        <f>if(K6804&lt;&gt;"",if(J6805-J6804&lt;G6804,1,if(G6804=J6805-J6804,"Push",0)),"")</f>
        <v>0</v>
      </c>
    </row>
    <row r="6805" hidden="1">
      <c r="B6805" s="97" t="s">
        <v>146</v>
      </c>
      <c r="C6805" s="22"/>
      <c r="D6805" s="22"/>
      <c r="F6805" s="22"/>
      <c r="G6805" s="4">
        <v>-1.0</v>
      </c>
      <c r="H6805" s="5">
        <v>-115.0</v>
      </c>
      <c r="I6805" s="12">
        <f>if(H6805&lt;0,-H6805/(-H6805+100),100/(H6805+100))/(if(H6805&lt;0,-H6805/(-H6805+100),100/(H6805+100))+if(H6804&lt;0,-H6804/(-H6804+100),100/(H6804+100)))</f>
        <v>0.5108342362</v>
      </c>
      <c r="J6805" s="5">
        <v>84.0</v>
      </c>
      <c r="K6805" s="23" t="str">
        <f>IF(C6805&lt;&gt;"",IF(C6805+G6805&gt;0,C6805+G6805,""),IF(G6805-C6804&gt;0,G6805-C6804,""))</f>
        <v/>
      </c>
      <c r="L6805" s="15" t="str">
        <f>if(K6805&lt;&gt;"",if(J6804-J6805&lt;G6805,1,if(G6805=J6804-J6805,"Push",0)),"")</f>
        <v/>
      </c>
    </row>
    <row r="6806" hidden="1">
      <c r="A6806" s="79">
        <v>44247.0</v>
      </c>
      <c r="B6806" s="105" t="s">
        <v>157</v>
      </c>
      <c r="C6806" s="30"/>
      <c r="D6806" s="30"/>
      <c r="E6806" s="29">
        <v>35.0</v>
      </c>
      <c r="F6806" s="30"/>
      <c r="G6806" s="68"/>
      <c r="H6806" s="31"/>
      <c r="I6806" s="32"/>
      <c r="J6806" s="41">
        <v>62.0</v>
      </c>
      <c r="K6806" s="34"/>
      <c r="L6806" s="35"/>
    </row>
    <row r="6807" hidden="1">
      <c r="B6807" s="106" t="s">
        <v>307</v>
      </c>
      <c r="C6807" s="39">
        <v>18.0</v>
      </c>
      <c r="D6807" s="107">
        <v>0.941</v>
      </c>
      <c r="F6807" s="39"/>
      <c r="G6807" s="68"/>
      <c r="H6807" s="31"/>
      <c r="I6807" s="32"/>
      <c r="J6807" s="41">
        <v>89.0</v>
      </c>
      <c r="K6807" s="40"/>
      <c r="L6807" s="35"/>
    </row>
    <row r="6808" hidden="1">
      <c r="A6808" s="76">
        <v>44247.0</v>
      </c>
      <c r="B6808" s="102" t="s">
        <v>344</v>
      </c>
      <c r="C6808" s="11"/>
      <c r="D6808" s="11"/>
      <c r="E6808" s="10">
        <v>75.9</v>
      </c>
      <c r="F6808" s="11"/>
      <c r="G6808" s="4">
        <v>9.5</v>
      </c>
      <c r="H6808" s="5">
        <v>350.0</v>
      </c>
      <c r="I6808" s="12">
        <f>if(H6808&lt;0,-H6808/(-H6808+100),100/(H6808+100))/(if(H6808&lt;0,-H6808/(-H6808+100),100/(H6808+100))+if(H6809&lt;0,-H6809/(-H6809+100),100/(H6809+100)))</f>
        <v>0.2132564841</v>
      </c>
      <c r="J6808" s="5">
        <v>64.0</v>
      </c>
      <c r="K6808" s="14">
        <f>IF(C6808&lt;&gt;"",IF(C6808+G6808&gt;0,C6808+G6808,""),IF(G6808-C6809&gt;0,G6808-C6809,""))</f>
        <v>2</v>
      </c>
      <c r="L6808" s="15">
        <f>if(K6808&lt;&gt;"",if(J6809-J6808&lt;G6808,1,if(G6808=J6809-J6808,"Push",0)),"")</f>
        <v>1</v>
      </c>
    </row>
    <row r="6809" hidden="1">
      <c r="B6809" s="97" t="s">
        <v>329</v>
      </c>
      <c r="C6809" s="22">
        <v>7.5</v>
      </c>
      <c r="D6809" s="101">
        <v>0.764</v>
      </c>
      <c r="F6809" s="22"/>
      <c r="G6809" s="4">
        <v>-9.5</v>
      </c>
      <c r="H6809" s="5">
        <v>-455.0</v>
      </c>
      <c r="I6809" s="12">
        <f>if(H6809&lt;0,-H6809/(-H6809+100),100/(H6809+100))/(if(H6809&lt;0,-H6809/(-H6809+100),100/(H6809+100))+if(H6808&lt;0,-H6808/(-H6808+100),100/(H6808+100)))</f>
        <v>0.7867435159</v>
      </c>
      <c r="J6809" s="5">
        <v>67.0</v>
      </c>
      <c r="K6809" s="23" t="str">
        <f>IF(C6809&lt;&gt;"",IF(C6809+G6809&gt;0,C6809+G6809,""),IF(G6809-C6808&gt;0,G6809-C6808,""))</f>
        <v/>
      </c>
      <c r="L6809" s="15" t="str">
        <f>if(K6809&lt;&gt;"",if(J6808-J6809&lt;G6809,1,if(G6809=J6808-J6809,"Push",0)),"")</f>
        <v/>
      </c>
    </row>
    <row r="6810" hidden="1">
      <c r="A6810" s="76">
        <v>44247.0</v>
      </c>
      <c r="B6810" s="102" t="s">
        <v>111</v>
      </c>
      <c r="C6810" s="11"/>
      <c r="D6810" s="11"/>
      <c r="E6810" s="10">
        <v>54.0</v>
      </c>
      <c r="F6810" s="11"/>
      <c r="G6810" s="4">
        <v>10.0</v>
      </c>
      <c r="H6810" s="5">
        <v>420.0</v>
      </c>
      <c r="I6810" s="12">
        <f>if(H6810&lt;0,-H6810/(-H6810+100),100/(H6810+100))/(if(H6810&lt;0,-H6810/(-H6810+100),100/(H6810+100))+if(H6811&lt;0,-H6811/(-H6811+100),100/(H6811+100)))</f>
        <v>0.1836083023</v>
      </c>
      <c r="J6810" s="5">
        <v>65.0</v>
      </c>
      <c r="K6810" s="14" t="str">
        <f>IF(C6810&lt;&gt;"",IF(C6810+G6810&gt;0,C6810+G6810,""),IF(G6810-C6811&gt;0,G6810-C6811,""))</f>
        <v/>
      </c>
      <c r="L6810" s="15" t="str">
        <f>if(K6810&lt;&gt;"",if(J6811-J6810&lt;G6810,1,if(G6810=J6811-J6810,"Push",0)),"")</f>
        <v/>
      </c>
    </row>
    <row r="6811" hidden="1">
      <c r="B6811" s="97" t="s">
        <v>152</v>
      </c>
      <c r="C6811" s="22">
        <v>12.0</v>
      </c>
      <c r="D6811" s="101">
        <v>0.869</v>
      </c>
      <c r="F6811" s="22"/>
      <c r="G6811" s="4">
        <v>-10.0</v>
      </c>
      <c r="H6811" s="5">
        <v>-590.0</v>
      </c>
      <c r="I6811" s="12">
        <f>if(H6811&lt;0,-H6811/(-H6811+100),100/(H6811+100))/(if(H6811&lt;0,-H6811/(-H6811+100),100/(H6811+100))+if(H6810&lt;0,-H6810/(-H6810+100),100/(H6810+100)))</f>
        <v>0.8163916977</v>
      </c>
      <c r="J6811" s="5">
        <v>62.0</v>
      </c>
      <c r="K6811" s="23">
        <f>IF(C6811&lt;&gt;"",IF(C6811+G6811&gt;0,C6811+G6811,""),IF(G6811-C6810&gt;0,G6811-C6810,""))</f>
        <v>2</v>
      </c>
      <c r="L6811" s="15">
        <f>if(K6811&lt;&gt;"",if(J6810-J6811&lt;G6811,1,if(G6811=J6810-J6811,"Push",0)),"")</f>
        <v>0</v>
      </c>
    </row>
    <row r="6812" hidden="1">
      <c r="A6812" s="76">
        <v>44247.0</v>
      </c>
      <c r="B6812" s="102" t="s">
        <v>244</v>
      </c>
      <c r="C6812" s="11"/>
      <c r="D6812" s="11"/>
      <c r="E6812" s="10">
        <v>41.8</v>
      </c>
      <c r="F6812" s="11"/>
      <c r="G6812" s="4">
        <v>8.0</v>
      </c>
      <c r="H6812" s="5">
        <v>300.0</v>
      </c>
      <c r="I6812" s="12">
        <f>if(H6812&lt;0,-H6812/(-H6812+100),100/(H6812+100))/(if(H6812&lt;0,-H6812/(-H6812+100),100/(H6812+100))+if(H6813&lt;0,-H6813/(-H6813+100),100/(H6813+100)))</f>
        <v>0.2380952381</v>
      </c>
      <c r="J6812" s="5">
        <v>60.0</v>
      </c>
      <c r="K6812" s="14">
        <f>IF(C6812&lt;&gt;"",IF(C6812+G6812&gt;0,C6812+G6812,""),IF(G6812-C6813&gt;0,G6812-C6813,""))</f>
        <v>0.2</v>
      </c>
      <c r="L6812" s="15">
        <f>if(K6812&lt;&gt;"",if(J6813-J6812&lt;G6812,1,if(G6812=J6813-J6812,"Push",0)),"")</f>
        <v>1</v>
      </c>
    </row>
    <row r="6813" hidden="1">
      <c r="B6813" s="97" t="s">
        <v>308</v>
      </c>
      <c r="C6813" s="22">
        <v>7.8</v>
      </c>
      <c r="D6813" s="101">
        <v>0.777</v>
      </c>
      <c r="F6813" s="22"/>
      <c r="G6813" s="4">
        <v>-8.0</v>
      </c>
      <c r="H6813" s="5">
        <v>-400.0</v>
      </c>
      <c r="I6813" s="12">
        <f>if(H6813&lt;0,-H6813/(-H6813+100),100/(H6813+100))/(if(H6813&lt;0,-H6813/(-H6813+100),100/(H6813+100))+if(H6812&lt;0,-H6812/(-H6812+100),100/(H6812+100)))</f>
        <v>0.7619047619</v>
      </c>
      <c r="J6813" s="5">
        <v>67.0</v>
      </c>
      <c r="K6813" s="23" t="str">
        <f>IF(C6813&lt;&gt;"",IF(C6813+G6813&gt;0,C6813+G6813,""),IF(G6813-C6812&gt;0,G6813-C6812,""))</f>
        <v/>
      </c>
      <c r="L6813" s="15" t="str">
        <f>if(K6813&lt;&gt;"",if(J6812-J6813&lt;G6813,1,if(G6813=J6812-J6813,"Push",0)),"")</f>
        <v/>
      </c>
    </row>
    <row r="6814" hidden="1">
      <c r="A6814" s="76">
        <v>44247.0</v>
      </c>
      <c r="B6814" s="102" t="s">
        <v>164</v>
      </c>
      <c r="C6814" s="11">
        <v>9.0</v>
      </c>
      <c r="D6814" s="103">
        <v>0.788</v>
      </c>
      <c r="E6814" s="10">
        <v>30.1</v>
      </c>
      <c r="F6814" s="11"/>
      <c r="G6814" s="4">
        <v>-2.0</v>
      </c>
      <c r="H6814" s="5">
        <v>-134.0</v>
      </c>
      <c r="I6814" s="12">
        <f>if(H6814&lt;0,-H6814/(-H6814+100),100/(H6814+100))/(if(H6814&lt;0,-H6814/(-H6814+100),100/(H6814+100))+if(H6815&lt;0,-H6815/(-H6815+100),100/(H6815+100)))</f>
        <v>0.5483323039</v>
      </c>
      <c r="J6814" s="5">
        <v>48.0</v>
      </c>
      <c r="K6814" s="14">
        <f>IF(C6814&lt;&gt;"",IF(C6814+G6814&gt;0,C6814+G6814,""),IF(G6814-C6815&gt;0,G6814-C6815,""))</f>
        <v>7</v>
      </c>
      <c r="L6814" s="15">
        <f>if(K6814&lt;&gt;"",if(J6815-J6814&lt;G6814,1,if(G6814=J6815-J6814,"Push",0)),"")</f>
        <v>0</v>
      </c>
    </row>
    <row r="6815" hidden="1">
      <c r="B6815" s="97" t="s">
        <v>338</v>
      </c>
      <c r="C6815" s="22"/>
      <c r="D6815" s="22"/>
      <c r="F6815" s="22"/>
      <c r="G6815" s="4">
        <v>2.0</v>
      </c>
      <c r="H6815" s="5">
        <v>112.0</v>
      </c>
      <c r="I6815" s="12">
        <f>if(H6815&lt;0,-H6815/(-H6815+100),100/(H6815+100))/(if(H6815&lt;0,-H6815/(-H6815+100),100/(H6815+100))+if(H6814&lt;0,-H6814/(-H6814+100),100/(H6814+100)))</f>
        <v>0.4516676961</v>
      </c>
      <c r="J6815" s="5">
        <v>64.0</v>
      </c>
      <c r="K6815" s="23" t="str">
        <f>IF(C6815&lt;&gt;"",IF(C6815+G6815&gt;0,C6815+G6815,""),IF(G6815-C6814&gt;0,G6815-C6814,""))</f>
        <v/>
      </c>
      <c r="L6815" s="15" t="str">
        <f>if(K6815&lt;&gt;"",if(J6814-J6815&lt;G6815,1,if(G6815=J6814-J6815,"Push",0)),"")</f>
        <v/>
      </c>
    </row>
    <row r="6816" hidden="1">
      <c r="A6816" s="76">
        <v>44247.0</v>
      </c>
      <c r="B6816" s="102" t="s">
        <v>25</v>
      </c>
      <c r="C6816" s="11"/>
      <c r="D6816" s="11"/>
      <c r="E6816" s="10">
        <v>71.1</v>
      </c>
      <c r="F6816" s="11"/>
      <c r="G6816" s="4">
        <v>7.5</v>
      </c>
      <c r="H6816" s="5">
        <v>270.0</v>
      </c>
      <c r="I6816" s="12">
        <f>if(H6816&lt;0,-H6816/(-H6816+100),100/(H6816+100))/(if(H6816&lt;0,-H6816/(-H6816+100),100/(H6816+100))+if(H6817&lt;0,-H6817/(-H6817+100),100/(H6817+100)))</f>
        <v>0.2584954981</v>
      </c>
      <c r="J6816" s="5">
        <v>79.0</v>
      </c>
      <c r="K6816" s="14" t="str">
        <f>IF(C6816&lt;&gt;"",IF(C6816+G6816&gt;0,C6816+G6816,""),IF(G6816-C6817&gt;0,G6816-C6817,""))</f>
        <v/>
      </c>
      <c r="L6816" s="15" t="str">
        <f>if(K6816&lt;&gt;"",if(J6817-J6816&lt;G6816,1,if(G6816=J6817-J6816,"Push",0)),"")</f>
        <v/>
      </c>
    </row>
    <row r="6817" hidden="1">
      <c r="B6817" s="97" t="s">
        <v>19</v>
      </c>
      <c r="C6817" s="22">
        <v>9.0</v>
      </c>
      <c r="D6817" s="101">
        <v>0.798</v>
      </c>
      <c r="F6817" s="22"/>
      <c r="G6817" s="4">
        <v>-7.5</v>
      </c>
      <c r="H6817" s="5">
        <v>-345.0</v>
      </c>
      <c r="I6817" s="12">
        <f>if(H6817&lt;0,-H6817/(-H6817+100),100/(H6817+100))/(if(H6817&lt;0,-H6817/(-H6817+100),100/(H6817+100))+if(H6816&lt;0,-H6816/(-H6816+100),100/(H6816+100)))</f>
        <v>0.7415045019</v>
      </c>
      <c r="J6817" s="5">
        <v>80.0</v>
      </c>
      <c r="K6817" s="23">
        <f>IF(C6817&lt;&gt;"",IF(C6817+G6817&gt;0,C6817+G6817,""),IF(G6817-C6816&gt;0,G6817-C6816,""))</f>
        <v>1.5</v>
      </c>
      <c r="L6817" s="15">
        <f>if(K6817&lt;&gt;"",if(J6816-J6817&lt;G6817,1,if(G6817=J6816-J6817,"Push",0)),"")</f>
        <v>0</v>
      </c>
    </row>
    <row r="6818" hidden="1">
      <c r="A6818" s="76">
        <v>44247.0</v>
      </c>
      <c r="B6818" s="102" t="s">
        <v>330</v>
      </c>
      <c r="C6818" s="11"/>
      <c r="D6818" s="11"/>
      <c r="E6818" s="10">
        <v>65.2</v>
      </c>
      <c r="F6818" s="11"/>
      <c r="G6818" s="4">
        <v>7.5</v>
      </c>
      <c r="H6818" s="5">
        <v>280.0</v>
      </c>
      <c r="I6818" s="12">
        <f>if(H6818&lt;0,-H6818/(-H6818+100),100/(H6818+100))/(if(H6818&lt;0,-H6818/(-H6818+100),100/(H6818+100))+if(H6819&lt;0,-H6819/(-H6819+100),100/(H6819+100)))</f>
        <v>0.2516411379</v>
      </c>
      <c r="J6818" s="5">
        <v>44.0</v>
      </c>
      <c r="K6818" s="14" t="str">
        <f>IF(C6818&lt;&gt;"",IF(C6818+G6818&gt;0,C6818+G6818,""),IF(G6818-C6819&gt;0,G6818-C6819,""))</f>
        <v/>
      </c>
      <c r="L6818" s="15" t="str">
        <f>if(K6818&lt;&gt;"",if(J6819-J6818&lt;G6818,1,if(G6818=J6819-J6818,"Push",0)),"")</f>
        <v/>
      </c>
    </row>
    <row r="6819" hidden="1">
      <c r="B6819" s="97" t="s">
        <v>310</v>
      </c>
      <c r="C6819" s="22">
        <v>7.8</v>
      </c>
      <c r="D6819" s="101">
        <v>0.788</v>
      </c>
      <c r="F6819" s="22"/>
      <c r="G6819" s="4">
        <v>-7.5</v>
      </c>
      <c r="H6819" s="5">
        <v>-360.0</v>
      </c>
      <c r="I6819" s="12">
        <f>if(H6819&lt;0,-H6819/(-H6819+100),100/(H6819+100))/(if(H6819&lt;0,-H6819/(-H6819+100),100/(H6819+100))+if(H6818&lt;0,-H6818/(-H6818+100),100/(H6818+100)))</f>
        <v>0.7483588621</v>
      </c>
      <c r="J6819" s="5">
        <v>63.0</v>
      </c>
      <c r="K6819" s="23">
        <f>IF(C6819&lt;&gt;"",IF(C6819+G6819&gt;0,C6819+G6819,""),IF(G6819-C6818&gt;0,G6819-C6818,""))</f>
        <v>0.3</v>
      </c>
      <c r="L6819" s="15">
        <f>if(K6819&lt;&gt;"",if(J6818-J6819&lt;G6819,1,if(G6819=J6818-J6819,"Push",0)),"")</f>
        <v>1</v>
      </c>
    </row>
    <row r="6820" hidden="1">
      <c r="A6820" s="76">
        <v>44247.0</v>
      </c>
      <c r="B6820" s="102" t="s">
        <v>27</v>
      </c>
      <c r="C6820" s="11"/>
      <c r="D6820" s="11"/>
      <c r="E6820" s="10">
        <v>60.2</v>
      </c>
      <c r="F6820" s="11"/>
      <c r="G6820" s="4">
        <v>1.0</v>
      </c>
      <c r="H6820" s="5">
        <v>-105.0</v>
      </c>
      <c r="I6820" s="12">
        <f>if(H6820&lt;0,-H6820/(-H6820+100),100/(H6820+100))/(if(H6820&lt;0,-H6820/(-H6820+100),100/(H6820+100))+if(H6821&lt;0,-H6821/(-H6821+100),100/(H6821+100)))</f>
        <v>0.4891657638</v>
      </c>
      <c r="J6820" s="5">
        <v>51.0</v>
      </c>
      <c r="K6820" s="14" t="str">
        <f>IF(C6820&lt;&gt;"",IF(C6820+G6820&gt;0,C6820+G6820,""),IF(G6820-C6821&gt;0,G6820-C6821,""))</f>
        <v/>
      </c>
      <c r="L6820" s="15" t="str">
        <f>if(K6820&lt;&gt;"",if(J6821-J6820&lt;G6820,1,if(G6820=J6821-J6820,"Push",0)),"")</f>
        <v/>
      </c>
    </row>
    <row r="6821" hidden="1">
      <c r="B6821" s="97" t="s">
        <v>298</v>
      </c>
      <c r="C6821" s="22">
        <v>1.0</v>
      </c>
      <c r="D6821" s="101">
        <v>0.54</v>
      </c>
      <c r="F6821" s="22"/>
      <c r="G6821" s="4">
        <v>-1.0</v>
      </c>
      <c r="H6821" s="5">
        <v>-115.0</v>
      </c>
      <c r="I6821" s="12">
        <f>if(H6821&lt;0,-H6821/(-H6821+100),100/(H6821+100))/(if(H6821&lt;0,-H6821/(-H6821+100),100/(H6821+100))+if(H6820&lt;0,-H6820/(-H6820+100),100/(H6820+100)))</f>
        <v>0.5108342362</v>
      </c>
      <c r="J6821" s="5">
        <v>62.0</v>
      </c>
      <c r="K6821" s="23" t="str">
        <f>IF(C6821&lt;&gt;"",IF(C6821+G6821&gt;0,C6821+G6821,""),IF(G6821-C6820&gt;0,G6821-C6820,""))</f>
        <v/>
      </c>
      <c r="L6821" s="15" t="str">
        <f>if(K6821&lt;&gt;"",if(J6820-J6821&lt;G6821,1,if(G6821=J6820-J6821,"Push",0)),"")</f>
        <v/>
      </c>
    </row>
    <row r="6822">
      <c r="A6822" s="71">
        <v>44248.0</v>
      </c>
      <c r="B6822" s="119" t="s">
        <v>26</v>
      </c>
      <c r="C6822" s="47">
        <v>8.3</v>
      </c>
      <c r="D6822" s="95">
        <v>0.773</v>
      </c>
      <c r="E6822" s="46">
        <v>55.9</v>
      </c>
      <c r="F6822" s="47"/>
      <c r="G6822" s="67">
        <v>-9.0</v>
      </c>
      <c r="H6822" s="48">
        <v>-480.0</v>
      </c>
      <c r="I6822" s="49">
        <f>if(H6822&lt;0,-H6822/(-H6822+100),100/(H6822+100))/(if(H6822&lt;0,-H6822/(-H6822+100),100/(H6822+100))+if(H6823&lt;0,-H6823/(-H6823+100),100/(H6823+100)))</f>
        <v>0.7954866008</v>
      </c>
      <c r="J6822" s="48">
        <v>70.0</v>
      </c>
      <c r="K6822" s="51" t="str">
        <f>IF(C6822&lt;&gt;"",IF(C6822+G6822&gt;0,C6822+G6822,""),IF(G6822-C6823&gt;0,G6822-C6823,""))</f>
        <v/>
      </c>
      <c r="L6822" s="52" t="str">
        <f>if(K6822&lt;&gt;"",if(J6823-J6822&lt;G6822,1,if(G6822=J6823-J6822,"Push",0)),"")</f>
        <v/>
      </c>
    </row>
    <row r="6823">
      <c r="B6823" s="100" t="s">
        <v>63</v>
      </c>
      <c r="C6823" s="22"/>
      <c r="D6823" s="22"/>
      <c r="F6823" s="22"/>
      <c r="G6823" s="4">
        <v>9.0</v>
      </c>
      <c r="H6823" s="5">
        <v>370.0</v>
      </c>
      <c r="I6823" s="12">
        <f>if(H6823&lt;0,-H6823/(-H6823+100),100/(H6823+100))/(if(H6823&lt;0,-H6823/(-H6823+100),100/(H6823+100))+if(H6822&lt;0,-H6822/(-H6822+100),100/(H6822+100)))</f>
        <v>0.2045133992</v>
      </c>
      <c r="J6823" s="5">
        <v>78.0</v>
      </c>
      <c r="K6823" s="23">
        <f>IF(C6823&lt;&gt;"",IF(C6823+G6823&gt;0,C6823+G6823,""),IF(G6823-C6822&gt;0,G6823-C6822,""))</f>
        <v>0.7</v>
      </c>
      <c r="L6823" s="15">
        <f>if(K6823&lt;&gt;"",if(J6822-J6823&lt;G6823,1,if(G6823=J6822-J6823,"Push",0)),"")</f>
        <v>1</v>
      </c>
    </row>
    <row r="6824" hidden="1">
      <c r="A6824" s="98">
        <v>44248.0</v>
      </c>
      <c r="B6824" s="102" t="s">
        <v>469</v>
      </c>
      <c r="C6824" s="11">
        <v>2.7</v>
      </c>
      <c r="D6824" s="103">
        <v>0.612</v>
      </c>
      <c r="E6824" s="10">
        <v>57.7</v>
      </c>
      <c r="F6824" s="11"/>
      <c r="G6824" s="4">
        <v>-5.5</v>
      </c>
      <c r="H6824" s="5">
        <v>-245.0</v>
      </c>
      <c r="I6824" s="12">
        <f>if(H6824&lt;0,-H6824/(-H6824+100),100/(H6824+100))/(if(H6824&lt;0,-H6824/(-H6824+100),100/(H6824+100))+if(H6825&lt;0,-H6825/(-H6825+100),100/(H6825+100)))</f>
        <v>0.6805555556</v>
      </c>
      <c r="J6824" s="5">
        <v>68.0</v>
      </c>
      <c r="K6824" s="14" t="str">
        <f>IF(C6824&lt;&gt;"",IF(C6824+G6824&gt;0,C6824+G6824,""),IF(G6824-C6825&gt;0,G6824-C6825,""))</f>
        <v/>
      </c>
      <c r="L6824" s="15" t="str">
        <f>if(K6824&lt;&gt;"",if(J6825-J6824&lt;G6824,1,if(G6824=J6825-J6824,"Push",0)),"")</f>
        <v/>
      </c>
    </row>
    <row r="6825" hidden="1">
      <c r="B6825" s="97" t="s">
        <v>346</v>
      </c>
      <c r="C6825" s="22"/>
      <c r="D6825" s="22"/>
      <c r="F6825" s="22"/>
      <c r="G6825" s="4">
        <v>5.5</v>
      </c>
      <c r="H6825" s="5">
        <v>200.0</v>
      </c>
      <c r="I6825" s="12">
        <f>if(H6825&lt;0,-H6825/(-H6825+100),100/(H6825+100))/(if(H6825&lt;0,-H6825/(-H6825+100),100/(H6825+100))+if(H6824&lt;0,-H6824/(-H6824+100),100/(H6824+100)))</f>
        <v>0.3194444444</v>
      </c>
      <c r="J6825" s="5">
        <v>66.0</v>
      </c>
      <c r="K6825" s="23">
        <f>IF(C6825&lt;&gt;"",IF(C6825+G6825&gt;0,C6825+G6825,""),IF(G6825-C6824&gt;0,G6825-C6824,""))</f>
        <v>2.8</v>
      </c>
      <c r="L6825" s="15">
        <f>if(K6825&lt;&gt;"",if(J6824-J6825&lt;G6825,1,if(G6825=J6824-J6825,"Push",0)),"")</f>
        <v>1</v>
      </c>
    </row>
    <row r="6826" hidden="1">
      <c r="A6826" s="98">
        <v>44248.0</v>
      </c>
      <c r="B6826" s="102" t="s">
        <v>50</v>
      </c>
      <c r="C6826" s="11"/>
      <c r="D6826" s="11"/>
      <c r="E6826" s="10">
        <v>98.3</v>
      </c>
      <c r="F6826" s="11"/>
      <c r="G6826" s="4">
        <v>-1.5</v>
      </c>
      <c r="H6826" s="5">
        <v>-125.0</v>
      </c>
      <c r="I6826" s="12">
        <f>if(H6826&lt;0,-H6826/(-H6826+100),100/(H6826+100))/(if(H6826&lt;0,-H6826/(-H6826+100),100/(H6826+100))+if(H6827&lt;0,-H6827/(-H6827+100),100/(H6827+100)))</f>
        <v>0.5348837209</v>
      </c>
      <c r="J6826" s="5">
        <v>92.0</v>
      </c>
      <c r="K6826" s="14" t="str">
        <f>IF(C6826&lt;&gt;"",IF(C6826+G6826&gt;0,C6826+G6826,""),IF(G6826-C6827&gt;0,G6826-C6827,""))</f>
        <v/>
      </c>
      <c r="L6826" s="15" t="str">
        <f>if(K6826&lt;&gt;"",if(J6827-J6826&lt;G6826,1,if(G6826=J6827-J6826,"Push",0)),"")</f>
        <v/>
      </c>
    </row>
    <row r="6827" hidden="1">
      <c r="B6827" s="97" t="s">
        <v>90</v>
      </c>
      <c r="C6827" s="22">
        <v>0.9</v>
      </c>
      <c r="D6827" s="101">
        <v>0.537</v>
      </c>
      <c r="F6827" s="22"/>
      <c r="G6827" s="4">
        <v>1.5</v>
      </c>
      <c r="H6827" s="5">
        <v>107.0</v>
      </c>
      <c r="I6827" s="12">
        <f>if(H6827&lt;0,-H6827/(-H6827+100),100/(H6827+100))/(if(H6827&lt;0,-H6827/(-H6827+100),100/(H6827+100))+if(H6826&lt;0,-H6826/(-H6826+100),100/(H6826+100)))</f>
        <v>0.4651162791</v>
      </c>
      <c r="J6827" s="5">
        <v>87.0</v>
      </c>
      <c r="K6827" s="23">
        <f>IF(C6827&lt;&gt;"",IF(C6827+G6827&gt;0,C6827+G6827,""),IF(G6827-C6826&gt;0,G6827-C6826,""))</f>
        <v>2.4</v>
      </c>
      <c r="L6827" s="15">
        <f>if(K6827&lt;&gt;"",if(J6826-J6827&lt;G6827,1,if(G6827=J6826-J6827,"Push",0)),"")</f>
        <v>0</v>
      </c>
    </row>
    <row r="6828" hidden="1">
      <c r="A6828" s="98">
        <v>44248.0</v>
      </c>
      <c r="B6828" s="102" t="s">
        <v>333</v>
      </c>
      <c r="C6828" s="11"/>
      <c r="D6828" s="11"/>
      <c r="E6828" s="10">
        <v>70.8</v>
      </c>
      <c r="F6828" s="11"/>
      <c r="G6828" s="4">
        <v>12.5</v>
      </c>
      <c r="H6828" s="5">
        <v>650.0</v>
      </c>
      <c r="I6828" s="12">
        <f>if(H6828&lt;0,-H6828/(-H6828+100),100/(H6828+100))/(if(H6828&lt;0,-H6828/(-H6828+100),100/(H6828+100))+if(H6829&lt;0,-H6829/(-H6829+100),100/(H6829+100)))</f>
        <v>0.1279069767</v>
      </c>
      <c r="J6828" s="5">
        <v>52.0</v>
      </c>
      <c r="K6828" s="14" t="str">
        <f>IF(C6828&lt;&gt;"",IF(C6828+G6828&gt;0,C6828+G6828,""),IF(G6828-C6829&gt;0,G6828-C6829,""))</f>
        <v/>
      </c>
      <c r="L6828" s="15" t="str">
        <f>if(K6828&lt;&gt;"",if(J6829-J6828&lt;G6828,1,if(G6828=J6829-J6828,"Push",0)),"")</f>
        <v/>
      </c>
    </row>
    <row r="6829" hidden="1">
      <c r="B6829" s="97" t="s">
        <v>74</v>
      </c>
      <c r="C6829" s="22">
        <v>19.0</v>
      </c>
      <c r="D6829" s="101">
        <v>0.948</v>
      </c>
      <c r="F6829" s="22"/>
      <c r="G6829" s="4">
        <v>-12.5</v>
      </c>
      <c r="H6829" s="5">
        <v>-1000.0</v>
      </c>
      <c r="I6829" s="12">
        <f>if(H6829&lt;0,-H6829/(-H6829+100),100/(H6829+100))/(if(H6829&lt;0,-H6829/(-H6829+100),100/(H6829+100))+if(H6828&lt;0,-H6828/(-H6828+100),100/(H6828+100)))</f>
        <v>0.8720930233</v>
      </c>
      <c r="J6829" s="5">
        <v>90.0</v>
      </c>
      <c r="K6829" s="23">
        <f>IF(C6829&lt;&gt;"",IF(C6829+G6829&gt;0,C6829+G6829,""),IF(G6829-C6828&gt;0,G6829-C6828,""))</f>
        <v>6.5</v>
      </c>
      <c r="L6829" s="15">
        <f>if(K6829&lt;&gt;"",if(J6828-J6829&lt;G6829,1,if(G6829=J6828-J6829,"Push",0)),"")</f>
        <v>1</v>
      </c>
    </row>
    <row r="6830" hidden="1">
      <c r="A6830" s="98">
        <v>44248.0</v>
      </c>
      <c r="B6830" s="102" t="s">
        <v>470</v>
      </c>
      <c r="C6830" s="11"/>
      <c r="D6830" s="11"/>
      <c r="E6830" s="10">
        <v>51.6</v>
      </c>
      <c r="F6830" s="11"/>
      <c r="G6830" s="4">
        <v>11.0</v>
      </c>
      <c r="H6830" s="5">
        <v>480.0</v>
      </c>
      <c r="I6830" s="12">
        <f>if(H6830&lt;0,-H6830/(-H6830+100),100/(H6830+100))/(if(H6830&lt;0,-H6830/(-H6830+100),100/(H6830+100))+if(H6831&lt;0,-H6831/(-H6831+100),100/(H6831+100)))</f>
        <v>0.164248287</v>
      </c>
      <c r="J6830" s="5">
        <v>63.0</v>
      </c>
      <c r="K6830" s="14" t="str">
        <f>IF(C6830&lt;&gt;"",IF(C6830+G6830&gt;0,C6830+G6830,""),IF(G6830-C6831&gt;0,G6830-C6831,""))</f>
        <v/>
      </c>
      <c r="L6830" s="15" t="str">
        <f>if(K6830&lt;&gt;"",if(J6831-J6830&lt;G6830,1,if(G6830=J6831-J6830,"Push",0)),"")</f>
        <v/>
      </c>
    </row>
    <row r="6831" hidden="1">
      <c r="B6831" s="97" t="s">
        <v>465</v>
      </c>
      <c r="C6831" s="22">
        <v>18.0</v>
      </c>
      <c r="D6831" s="101">
        <v>0.938</v>
      </c>
      <c r="F6831" s="22"/>
      <c r="G6831" s="4">
        <v>-11.0</v>
      </c>
      <c r="H6831" s="5">
        <v>-715.0</v>
      </c>
      <c r="I6831" s="12">
        <f>if(H6831&lt;0,-H6831/(-H6831+100),100/(H6831+100))/(if(H6831&lt;0,-H6831/(-H6831+100),100/(H6831+100))+if(H6830&lt;0,-H6830/(-H6830+100),100/(H6830+100)))</f>
        <v>0.835751713</v>
      </c>
      <c r="J6831" s="5">
        <v>78.0</v>
      </c>
      <c r="K6831" s="23">
        <f>IF(C6831&lt;&gt;"",IF(C6831+G6831&gt;0,C6831+G6831,""),IF(G6831-C6830&gt;0,G6831-C6830,""))</f>
        <v>7</v>
      </c>
      <c r="L6831" s="15">
        <f>if(K6831&lt;&gt;"",if(J6830-J6831&lt;G6831,1,if(G6831=J6830-J6831,"Push",0)),"")</f>
        <v>1</v>
      </c>
    </row>
    <row r="6832" hidden="1">
      <c r="A6832" s="98">
        <v>44248.0</v>
      </c>
      <c r="B6832" s="102" t="s">
        <v>220</v>
      </c>
      <c r="C6832" s="11"/>
      <c r="D6832" s="11"/>
      <c r="E6832" s="10">
        <v>45.5</v>
      </c>
      <c r="F6832" s="11"/>
      <c r="G6832" s="4">
        <v>6.5</v>
      </c>
      <c r="H6832" s="5">
        <v>230.0</v>
      </c>
      <c r="I6832" s="12">
        <f>if(H6832&lt;0,-H6832/(-H6832+100),100/(H6832+100))/(if(H6832&lt;0,-H6832/(-H6832+100),100/(H6832+100))+if(H6833&lt;0,-H6833/(-H6833+100),100/(H6833+100)))</f>
        <v>0.288637194</v>
      </c>
      <c r="J6832" s="5">
        <v>55.0</v>
      </c>
      <c r="K6832" s="14" t="str">
        <f>IF(C6832&lt;&gt;"",IF(C6832+G6832&gt;0,C6832+G6832,""),IF(G6832-C6833&gt;0,G6832-C6833,""))</f>
        <v/>
      </c>
      <c r="L6832" s="15" t="str">
        <f>if(K6832&lt;&gt;"",if(J6833-J6832&lt;G6832,1,if(G6832=J6833-J6832,"Push",0)),"")</f>
        <v/>
      </c>
    </row>
    <row r="6833" hidden="1">
      <c r="B6833" s="97" t="s">
        <v>292</v>
      </c>
      <c r="C6833" s="22">
        <v>8.9</v>
      </c>
      <c r="D6833" s="101">
        <v>0.797</v>
      </c>
      <c r="F6833" s="22"/>
      <c r="G6833" s="4">
        <v>-6.5</v>
      </c>
      <c r="H6833" s="5">
        <v>-295.0</v>
      </c>
      <c r="I6833" s="12">
        <f>if(H6833&lt;0,-H6833/(-H6833+100),100/(H6833+100))/(if(H6833&lt;0,-H6833/(-H6833+100),100/(H6833+100))+if(H6832&lt;0,-H6832/(-H6832+100),100/(H6832+100)))</f>
        <v>0.711362806</v>
      </c>
      <c r="J6833" s="5">
        <v>65.0</v>
      </c>
      <c r="K6833" s="23">
        <f>IF(C6833&lt;&gt;"",IF(C6833+G6833&gt;0,C6833+G6833,""),IF(G6833-C6832&gt;0,G6833-C6832,""))</f>
        <v>2.4</v>
      </c>
      <c r="L6833" s="15">
        <f>if(K6833&lt;&gt;"",if(J6832-J6833&lt;G6833,1,if(G6833=J6832-J6833,"Push",0)),"")</f>
        <v>1</v>
      </c>
    </row>
    <row r="6834" hidden="1">
      <c r="A6834" s="98">
        <v>44248.0</v>
      </c>
      <c r="B6834" s="102" t="s">
        <v>362</v>
      </c>
      <c r="C6834" s="11"/>
      <c r="D6834" s="11"/>
      <c r="E6834" s="10">
        <v>36.1</v>
      </c>
      <c r="F6834" s="11"/>
      <c r="G6834" s="4">
        <v>2.5</v>
      </c>
      <c r="H6834" s="5">
        <v>120.0</v>
      </c>
      <c r="I6834" s="12">
        <f>if(H6834&lt;0,-H6834/(-H6834+100),100/(H6834+100))/(if(H6834&lt;0,-H6834/(-H6834+100),100/(H6834+100))+if(H6835&lt;0,-H6835/(-H6835+100),100/(H6835+100)))</f>
        <v>0.4357962697</v>
      </c>
      <c r="J6834" s="5">
        <v>68.0</v>
      </c>
      <c r="K6834" s="14" t="str">
        <f>IF(C6834&lt;&gt;"",IF(C6834+G6834&gt;0,C6834+G6834,""),IF(G6834-C6835&gt;0,G6834-C6835,""))</f>
        <v/>
      </c>
      <c r="L6834" s="15" t="str">
        <f>if(K6834&lt;&gt;"",if(J6835-J6834&lt;G6834,1,if(G6834=J6835-J6834,"Push",0)),"")</f>
        <v/>
      </c>
    </row>
    <row r="6835" hidden="1">
      <c r="B6835" s="97" t="s">
        <v>92</v>
      </c>
      <c r="C6835" s="22">
        <v>5.1</v>
      </c>
      <c r="D6835" s="101">
        <v>0.682</v>
      </c>
      <c r="F6835" s="22"/>
      <c r="G6835" s="4">
        <v>-2.5</v>
      </c>
      <c r="H6835" s="5">
        <v>-143.0</v>
      </c>
      <c r="I6835" s="12">
        <f>if(H6835&lt;0,-H6835/(-H6835+100),100/(H6835+100))/(if(H6835&lt;0,-H6835/(-H6835+100),100/(H6835+100))+if(H6834&lt;0,-H6834/(-H6834+100),100/(H6834+100)))</f>
        <v>0.5642037303</v>
      </c>
      <c r="J6835" s="5">
        <v>93.0</v>
      </c>
      <c r="K6835" s="23">
        <f>IF(C6835&lt;&gt;"",IF(C6835+G6835&gt;0,C6835+G6835,""),IF(G6835-C6834&gt;0,G6835-C6834,""))</f>
        <v>2.6</v>
      </c>
      <c r="L6835" s="15">
        <f>if(K6835&lt;&gt;"",if(J6834-J6835&lt;G6835,1,if(G6835=J6834-J6835,"Push",0)),"")</f>
        <v>1</v>
      </c>
    </row>
    <row r="6836" hidden="1">
      <c r="A6836" s="98">
        <v>44248.0</v>
      </c>
      <c r="B6836" s="102" t="s">
        <v>486</v>
      </c>
      <c r="C6836" s="11"/>
      <c r="D6836" s="11"/>
      <c r="E6836" s="10">
        <v>16.8</v>
      </c>
      <c r="F6836" s="11"/>
      <c r="G6836" s="69"/>
      <c r="I6836" s="12"/>
      <c r="J6836" s="5">
        <v>58.0</v>
      </c>
      <c r="K6836" s="14"/>
      <c r="L6836" s="15"/>
    </row>
    <row r="6837" hidden="1">
      <c r="B6837" s="97" t="s">
        <v>169</v>
      </c>
      <c r="C6837" s="22">
        <v>23.1</v>
      </c>
      <c r="D6837" s="101">
        <v>0.955</v>
      </c>
      <c r="F6837" s="22"/>
      <c r="G6837" s="69"/>
      <c r="I6837" s="12"/>
      <c r="J6837" s="5">
        <v>75.0</v>
      </c>
      <c r="K6837" s="23"/>
      <c r="L6837" s="15"/>
    </row>
    <row r="6838" hidden="1">
      <c r="A6838" s="98">
        <v>44248.0</v>
      </c>
      <c r="B6838" s="102" t="s">
        <v>172</v>
      </c>
      <c r="C6838" s="11"/>
      <c r="D6838" s="11"/>
      <c r="E6838" s="10">
        <v>60.4</v>
      </c>
      <c r="F6838" s="11"/>
      <c r="G6838" s="4">
        <v>-1.0</v>
      </c>
      <c r="H6838" s="5">
        <v>-115.0</v>
      </c>
      <c r="I6838" s="12">
        <f>if(H6838&lt;0,-H6838/(-H6838+100),100/(H6838+100))/(if(H6838&lt;0,-H6838/(-H6838+100),100/(H6838+100))+if(H6839&lt;0,-H6839/(-H6839+100),100/(H6839+100)))</f>
        <v>0.5108342362</v>
      </c>
      <c r="J6838" s="5">
        <v>83.0</v>
      </c>
      <c r="K6838" s="14" t="str">
        <f>IF(C6838&lt;&gt;"",IF(C6838+G6838&gt;0,C6838+G6838,""),IF(G6838-C6839&gt;0,G6838-C6839,""))</f>
        <v/>
      </c>
      <c r="L6838" s="15" t="str">
        <f>if(K6838&lt;&gt;"",if(J6839-J6838&lt;G6838,1,if(G6838=J6839-J6838,"Push",0)),"")</f>
        <v/>
      </c>
    </row>
    <row r="6839" hidden="1">
      <c r="B6839" s="97" t="s">
        <v>443</v>
      </c>
      <c r="C6839" s="22">
        <v>3.5</v>
      </c>
      <c r="D6839" s="101">
        <v>0.633</v>
      </c>
      <c r="F6839" s="22"/>
      <c r="G6839" s="4">
        <v>1.0</v>
      </c>
      <c r="H6839" s="5">
        <v>-105.0</v>
      </c>
      <c r="I6839" s="12">
        <f>if(H6839&lt;0,-H6839/(-H6839+100),100/(H6839+100))/(if(H6839&lt;0,-H6839/(-H6839+100),100/(H6839+100))+if(H6838&lt;0,-H6838/(-H6838+100),100/(H6838+100)))</f>
        <v>0.4891657638</v>
      </c>
      <c r="J6839" s="5">
        <v>76.0</v>
      </c>
      <c r="K6839" s="23">
        <f>IF(C6839&lt;&gt;"",IF(C6839+G6839&gt;0,C6839+G6839,""),IF(G6839-C6838&gt;0,G6839-C6838,""))</f>
        <v>4.5</v>
      </c>
      <c r="L6839" s="15">
        <f>if(K6839&lt;&gt;"",if(J6838-J6839&lt;G6839,1,if(G6839=J6838-J6839,"Push",0)),"")</f>
        <v>0</v>
      </c>
    </row>
    <row r="6840" hidden="1">
      <c r="A6840" s="98">
        <v>44248.0</v>
      </c>
      <c r="B6840" s="102" t="s">
        <v>320</v>
      </c>
      <c r="C6840" s="11"/>
      <c r="D6840" s="11"/>
      <c r="E6840" s="10">
        <v>52.4</v>
      </c>
      <c r="F6840" s="11"/>
      <c r="G6840" s="4">
        <v>6.5</v>
      </c>
      <c r="H6840" s="5">
        <v>225.0</v>
      </c>
      <c r="I6840" s="12">
        <f>if(H6840&lt;0,-H6840/(-H6840+100),100/(H6840+100))/(if(H6840&lt;0,-H6840/(-H6840+100),100/(H6840+100))+if(H6841&lt;0,-H6841/(-H6841+100),100/(H6841+100)))</f>
        <v>0.2934245534</v>
      </c>
      <c r="J6840" s="5">
        <v>59.0</v>
      </c>
      <c r="K6840" s="14">
        <f>IF(C6840&lt;&gt;"",IF(C6840+G6840&gt;0,C6840+G6840,""),IF(G6840-C6841&gt;0,G6840-C6841,""))</f>
        <v>3.8</v>
      </c>
      <c r="L6840" s="15">
        <f>if(K6840&lt;&gt;"",if(J6841-J6840&lt;G6840,1,if(G6840=J6841-J6840,"Push",0)),"")</f>
        <v>0</v>
      </c>
    </row>
    <row r="6841" hidden="1">
      <c r="B6841" s="97" t="s">
        <v>441</v>
      </c>
      <c r="C6841" s="22">
        <v>2.7</v>
      </c>
      <c r="D6841" s="101">
        <v>0.602</v>
      </c>
      <c r="F6841" s="22"/>
      <c r="G6841" s="4">
        <v>-6.5</v>
      </c>
      <c r="H6841" s="5">
        <v>-286.0</v>
      </c>
      <c r="I6841" s="12">
        <f>if(H6841&lt;0,-H6841/(-H6841+100),100/(H6841+100))/(if(H6841&lt;0,-H6841/(-H6841+100),100/(H6841+100))+if(H6840&lt;0,-H6840/(-H6840+100),100/(H6840+100)))</f>
        <v>0.7065754466</v>
      </c>
      <c r="J6841" s="5">
        <v>67.0</v>
      </c>
      <c r="K6841" s="23" t="str">
        <f>IF(C6841&lt;&gt;"",IF(C6841+G6841&gt;0,C6841+G6841,""),IF(G6841-C6840&gt;0,G6841-C6840,""))</f>
        <v/>
      </c>
      <c r="L6841" s="15" t="str">
        <f>if(K6841&lt;&gt;"",if(J6840-J6841&lt;G6841,1,if(G6841=J6840-J6841,"Push",0)),"")</f>
        <v/>
      </c>
    </row>
    <row r="6842" hidden="1">
      <c r="A6842" s="98">
        <v>44248.0</v>
      </c>
      <c r="B6842" s="102" t="s">
        <v>139</v>
      </c>
      <c r="C6842" s="11"/>
      <c r="D6842" s="11"/>
      <c r="E6842" s="10">
        <v>49.0</v>
      </c>
      <c r="F6842" s="11"/>
      <c r="G6842" s="4">
        <v>2.5</v>
      </c>
      <c r="H6842" s="5">
        <v>120.0</v>
      </c>
      <c r="I6842" s="12">
        <f>if(H6842&lt;0,-H6842/(-H6842+100),100/(H6842+100))/(if(H6842&lt;0,-H6842/(-H6842+100),100/(H6842+100))+if(H6843&lt;0,-H6843/(-H6843+100),100/(H6843+100)))</f>
        <v>0.4357962697</v>
      </c>
      <c r="J6842" s="5">
        <v>74.0</v>
      </c>
      <c r="K6842" s="14">
        <f>IF(C6842&lt;&gt;"",IF(C6842+G6842&gt;0,C6842+G6842,""),IF(G6842-C6843&gt;0,G6842-C6843,""))</f>
        <v>1.5</v>
      </c>
      <c r="L6842" s="15">
        <f>if(K6842&lt;&gt;"",if(J6843-J6842&lt;G6842,1,if(G6842=J6843-J6842,"Push",0)),"")</f>
        <v>1</v>
      </c>
    </row>
    <row r="6843" hidden="1">
      <c r="B6843" s="97" t="s">
        <v>91</v>
      </c>
      <c r="C6843" s="22">
        <v>1.0</v>
      </c>
      <c r="D6843" s="101">
        <v>0.545</v>
      </c>
      <c r="F6843" s="22"/>
      <c r="G6843" s="4">
        <v>-2.5</v>
      </c>
      <c r="H6843" s="5">
        <v>-143.0</v>
      </c>
      <c r="I6843" s="12">
        <f>if(H6843&lt;0,-H6843/(-H6843+100),100/(H6843+100))/(if(H6843&lt;0,-H6843/(-H6843+100),100/(H6843+100))+if(H6842&lt;0,-H6842/(-H6842+100),100/(H6842+100)))</f>
        <v>0.5642037303</v>
      </c>
      <c r="J6843" s="5">
        <v>61.0</v>
      </c>
      <c r="K6843" s="23" t="str">
        <f>IF(C6843&lt;&gt;"",IF(C6843+G6843&gt;0,C6843+G6843,""),IF(G6843-C6842&gt;0,G6843-C6842,""))</f>
        <v/>
      </c>
      <c r="L6843" s="15" t="str">
        <f>if(K6843&lt;&gt;"",if(J6842-J6843&lt;G6843,1,if(G6843=J6842-J6843,"Push",0)),"")</f>
        <v/>
      </c>
    </row>
    <row r="6844" hidden="1">
      <c r="A6844" s="98">
        <v>44248.0</v>
      </c>
      <c r="B6844" s="102" t="s">
        <v>117</v>
      </c>
      <c r="C6844" s="11"/>
      <c r="D6844" s="11"/>
      <c r="E6844" s="10">
        <v>43.8</v>
      </c>
      <c r="F6844" s="11"/>
      <c r="G6844" s="4">
        <v>4.0</v>
      </c>
      <c r="H6844" s="5">
        <v>155.0</v>
      </c>
      <c r="I6844" s="12">
        <f>if(H6844&lt;0,-H6844/(-H6844+100),100/(H6844+100))/(if(H6844&lt;0,-H6844/(-H6844+100),100/(H6844+100))+if(H6845&lt;0,-H6845/(-H6845+100),100/(H6845+100)))</f>
        <v>0.3761673024</v>
      </c>
      <c r="J6844" s="5">
        <v>88.0</v>
      </c>
      <c r="K6844" s="14">
        <f>IF(C6844&lt;&gt;"",IF(C6844+G6844&gt;0,C6844+G6844,""),IF(G6844-C6845&gt;0,G6844-C6845,""))</f>
        <v>1.1</v>
      </c>
      <c r="L6844" s="15">
        <f>if(K6844&lt;&gt;"",if(J6845-J6844&lt;G6844,1,if(G6844=J6845-J6844,"Push",0)),"")</f>
        <v>1</v>
      </c>
    </row>
    <row r="6845" hidden="1">
      <c r="B6845" s="97" t="s">
        <v>383</v>
      </c>
      <c r="C6845" s="22">
        <v>2.9</v>
      </c>
      <c r="D6845" s="101">
        <v>0.607</v>
      </c>
      <c r="F6845" s="22"/>
      <c r="G6845" s="4">
        <v>-4.0</v>
      </c>
      <c r="H6845" s="5">
        <v>-186.0</v>
      </c>
      <c r="I6845" s="12">
        <f>if(H6845&lt;0,-H6845/(-H6845+100),100/(H6845+100))/(if(H6845&lt;0,-H6845/(-H6845+100),100/(H6845+100))+if(H6844&lt;0,-H6844/(-H6844+100),100/(H6844+100)))</f>
        <v>0.6238326976</v>
      </c>
      <c r="J6845" s="5">
        <v>82.0</v>
      </c>
      <c r="K6845" s="23" t="str">
        <f>IF(C6845&lt;&gt;"",IF(C6845+G6845&gt;0,C6845+G6845,""),IF(G6845-C6844&gt;0,G6845-C6844,""))</f>
        <v/>
      </c>
      <c r="L6845" s="15" t="str">
        <f>if(K6845&lt;&gt;"",if(J6844-J6845&lt;G6845,1,if(G6845=J6844-J6845,"Push",0)),"")</f>
        <v/>
      </c>
    </row>
    <row r="6846" hidden="1">
      <c r="A6846" s="98">
        <v>44248.0</v>
      </c>
      <c r="B6846" s="102" t="s">
        <v>58</v>
      </c>
      <c r="C6846" s="11"/>
      <c r="D6846" s="11"/>
      <c r="E6846" s="10">
        <v>86.0</v>
      </c>
      <c r="F6846" s="11"/>
      <c r="G6846" s="4">
        <v>4.5</v>
      </c>
      <c r="H6846" s="5">
        <v>170.0</v>
      </c>
      <c r="I6846" s="12">
        <f>if(H6846&lt;0,-H6846/(-H6846+100),100/(H6846+100))/(if(H6846&lt;0,-H6846/(-H6846+100),100/(H6846+100))+if(H6847&lt;0,-H6847/(-H6847+100),100/(H6847+100)))</f>
        <v>0.3571428571</v>
      </c>
      <c r="J6846" s="5">
        <v>68.0</v>
      </c>
      <c r="K6846" s="14">
        <f>IF(C6846&lt;&gt;"",IF(C6846+G6846&gt;0,C6846+G6846,""),IF(G6846-C6847&gt;0,G6846-C6847,""))</f>
        <v>1</v>
      </c>
      <c r="L6846" s="15">
        <f>if(K6846&lt;&gt;"",if(J6847-J6846&lt;G6846,1,if(G6846=J6847-J6846,"Push",0)),"")</f>
        <v>1</v>
      </c>
    </row>
    <row r="6847" hidden="1">
      <c r="B6847" s="97" t="s">
        <v>118</v>
      </c>
      <c r="C6847" s="22">
        <v>3.5</v>
      </c>
      <c r="D6847" s="101">
        <v>0.636</v>
      </c>
      <c r="F6847" s="22"/>
      <c r="G6847" s="4">
        <v>-4.5</v>
      </c>
      <c r="H6847" s="5">
        <v>-200.0</v>
      </c>
      <c r="I6847" s="12">
        <f>if(H6847&lt;0,-H6847/(-H6847+100),100/(H6847+100))/(if(H6847&lt;0,-H6847/(-H6847+100),100/(H6847+100))+if(H6846&lt;0,-H6846/(-H6846+100),100/(H6846+100)))</f>
        <v>0.6428571429</v>
      </c>
      <c r="J6847" s="5">
        <v>59.0</v>
      </c>
      <c r="K6847" s="23" t="str">
        <f>IF(C6847&lt;&gt;"",IF(C6847+G6847&gt;0,C6847+G6847,""),IF(G6847-C6846&gt;0,G6847-C6846,""))</f>
        <v/>
      </c>
      <c r="L6847" s="15" t="str">
        <f>if(K6847&lt;&gt;"",if(J6846-J6847&lt;G6847,1,if(G6847=J6846-J6847,"Push",0)),"")</f>
        <v/>
      </c>
    </row>
    <row r="6848" hidden="1">
      <c r="A6848" s="98">
        <v>44248.0</v>
      </c>
      <c r="B6848" s="102" t="s">
        <v>200</v>
      </c>
      <c r="C6848" s="11">
        <v>9.4</v>
      </c>
      <c r="D6848" s="103">
        <v>0.809</v>
      </c>
      <c r="E6848" s="10">
        <v>34.7</v>
      </c>
      <c r="F6848" s="11"/>
      <c r="G6848" s="4">
        <v>-6.0</v>
      </c>
      <c r="H6848" s="5">
        <v>-265.0</v>
      </c>
      <c r="I6848" s="12">
        <f>if(H6848&lt;0,-H6848/(-H6848+100),100/(H6848+100))/(if(H6848&lt;0,-H6848/(-H6848+100),100/(H6848+100))+if(H6849&lt;0,-H6849/(-H6849+100),100/(H6849+100)))</f>
        <v>0.6957699521</v>
      </c>
      <c r="J6848" s="5">
        <v>51.0</v>
      </c>
      <c r="K6848" s="14">
        <f>IF(C6848&lt;&gt;"",IF(C6848+G6848&gt;0,C6848+G6848,""),IF(G6848-C6849&gt;0,G6848-C6849,""))</f>
        <v>3.4</v>
      </c>
      <c r="L6848" s="15">
        <f>if(K6848&lt;&gt;"",if(J6849-J6848&lt;G6848,1,if(G6848=J6849-J6848,"Push",0)),"")</f>
        <v>0</v>
      </c>
    </row>
    <row r="6849" hidden="1">
      <c r="B6849" s="97" t="s">
        <v>471</v>
      </c>
      <c r="C6849" s="22"/>
      <c r="D6849" s="22"/>
      <c r="F6849" s="22"/>
      <c r="G6849" s="4">
        <v>6.0</v>
      </c>
      <c r="H6849" s="5">
        <v>215.0</v>
      </c>
      <c r="I6849" s="12">
        <f>if(H6849&lt;0,-H6849/(-H6849+100),100/(H6849+100))/(if(H6849&lt;0,-H6849/(-H6849+100),100/(H6849+100))+if(H6848&lt;0,-H6848/(-H6848+100),100/(H6848+100)))</f>
        <v>0.3042300479</v>
      </c>
      <c r="J6849" s="5">
        <v>67.0</v>
      </c>
      <c r="K6849" s="23" t="str">
        <f>IF(C6849&lt;&gt;"",IF(C6849+G6849&gt;0,C6849+G6849,""),IF(G6849-C6848&gt;0,G6849-C6848,""))</f>
        <v/>
      </c>
      <c r="L6849" s="15" t="str">
        <f>if(K6849&lt;&gt;"",if(J6848-J6849&lt;G6849,1,if(G6849=J6848-J6849,"Push",0)),"")</f>
        <v/>
      </c>
    </row>
    <row r="6850" hidden="1">
      <c r="A6850" s="98">
        <v>44248.0</v>
      </c>
      <c r="B6850" s="102" t="s">
        <v>364</v>
      </c>
      <c r="C6850" s="11"/>
      <c r="D6850" s="11"/>
      <c r="E6850" s="10">
        <v>32.3</v>
      </c>
      <c r="F6850" s="11"/>
      <c r="G6850" s="4">
        <v>8.5</v>
      </c>
      <c r="H6850" s="5">
        <v>330.0</v>
      </c>
      <c r="I6850" s="12">
        <f>if(H6850&lt;0,-H6850/(-H6850+100),100/(H6850+100))/(if(H6850&lt;0,-H6850/(-H6850+100),100/(H6850+100))+if(H6851&lt;0,-H6851/(-H6851+100),100/(H6851+100)))</f>
        <v>0.222406984</v>
      </c>
      <c r="J6850" s="5">
        <v>72.0</v>
      </c>
      <c r="K6850" s="14">
        <f>IF(C6850&lt;&gt;"",IF(C6850+G6850&gt;0,C6850+G6850,""),IF(G6850-C6851&gt;0,G6850-C6851,""))</f>
        <v>0.4</v>
      </c>
      <c r="L6850" s="15">
        <f>if(K6850&lt;&gt;"",if(J6851-J6850&lt;G6850,1,if(G6850=J6851-J6850,"Push",0)),"")</f>
        <v>1</v>
      </c>
    </row>
    <row r="6851" hidden="1">
      <c r="B6851" s="97" t="s">
        <v>442</v>
      </c>
      <c r="C6851" s="22">
        <v>8.1</v>
      </c>
      <c r="D6851" s="101">
        <v>0.786</v>
      </c>
      <c r="F6851" s="22"/>
      <c r="G6851" s="4">
        <v>-8.5</v>
      </c>
      <c r="H6851" s="5">
        <v>-435.0</v>
      </c>
      <c r="I6851" s="12">
        <f>if(H6851&lt;0,-H6851/(-H6851+100),100/(H6851+100))/(if(H6851&lt;0,-H6851/(-H6851+100),100/(H6851+100))+if(H6850&lt;0,-H6850/(-H6850+100),100/(H6850+100)))</f>
        <v>0.777593016</v>
      </c>
      <c r="J6851" s="5">
        <v>58.0</v>
      </c>
      <c r="K6851" s="23" t="str">
        <f>IF(C6851&lt;&gt;"",IF(C6851+G6851&gt;0,C6851+G6851,""),IF(G6851-C6850&gt;0,G6851-C6850,""))</f>
        <v/>
      </c>
      <c r="L6851" s="15" t="str">
        <f>if(K6851&lt;&gt;"",if(J6850-J6851&lt;G6851,1,if(G6851=J6850-J6851,"Push",0)),"")</f>
        <v/>
      </c>
    </row>
    <row r="6852" hidden="1">
      <c r="A6852" s="98">
        <v>44248.0</v>
      </c>
      <c r="B6852" s="102" t="s">
        <v>102</v>
      </c>
      <c r="C6852" s="11"/>
      <c r="D6852" s="11"/>
      <c r="E6852" s="10">
        <v>89.6</v>
      </c>
      <c r="F6852" s="11"/>
      <c r="G6852" s="4">
        <v>4.5</v>
      </c>
      <c r="H6852" s="5">
        <v>170.0</v>
      </c>
      <c r="I6852" s="12">
        <f>if(H6852&lt;0,-H6852/(-H6852+100),100/(H6852+100))/(if(H6852&lt;0,-H6852/(-H6852+100),100/(H6852+100))+if(H6853&lt;0,-H6853/(-H6853+100),100/(H6853+100)))</f>
        <v>0.3552708212</v>
      </c>
      <c r="J6852" s="5">
        <v>58.0</v>
      </c>
      <c r="K6852" s="14">
        <f>IF(C6852&lt;&gt;"",IF(C6852+G6852&gt;0,C6852+G6852,""),IF(G6852-C6853&gt;0,G6852-C6853,""))</f>
        <v>3.8</v>
      </c>
      <c r="L6852" s="15">
        <f>if(K6852&lt;&gt;"",if(J6853-J6852&lt;G6852,1,if(G6852=J6853-J6852,"Push",0)),"")</f>
        <v>0</v>
      </c>
    </row>
    <row r="6853" hidden="1">
      <c r="B6853" s="97" t="s">
        <v>427</v>
      </c>
      <c r="C6853" s="22">
        <v>0.7</v>
      </c>
      <c r="D6853" s="101">
        <v>0.53</v>
      </c>
      <c r="F6853" s="22"/>
      <c r="G6853" s="4">
        <v>-4.5</v>
      </c>
      <c r="H6853" s="5">
        <v>-205.0</v>
      </c>
      <c r="I6853" s="12">
        <f>if(H6853&lt;0,-H6853/(-H6853+100),100/(H6853+100))/(if(H6853&lt;0,-H6853/(-H6853+100),100/(H6853+100))+if(H6852&lt;0,-H6852/(-H6852+100),100/(H6852+100)))</f>
        <v>0.6447291788</v>
      </c>
      <c r="J6853" s="5">
        <v>69.0</v>
      </c>
      <c r="K6853" s="23" t="str">
        <f>IF(C6853&lt;&gt;"",IF(C6853+G6853&gt;0,C6853+G6853,""),IF(G6853-C6852&gt;0,G6853-C6852,""))</f>
        <v/>
      </c>
      <c r="L6853" s="15" t="str">
        <f>if(K6853&lt;&gt;"",if(J6852-J6853&lt;G6853,1,if(G6853=J6852-J6853,"Push",0)),"")</f>
        <v/>
      </c>
    </row>
    <row r="6854" hidden="1">
      <c r="A6854" s="98">
        <v>44248.0</v>
      </c>
      <c r="B6854" s="102" t="s">
        <v>254</v>
      </c>
      <c r="C6854" s="11">
        <v>1.6</v>
      </c>
      <c r="D6854" s="103">
        <v>0.555</v>
      </c>
      <c r="E6854" s="10">
        <v>55.1</v>
      </c>
      <c r="F6854" s="11"/>
      <c r="G6854" s="4">
        <v>-1.0</v>
      </c>
      <c r="H6854" s="5">
        <v>-115.0</v>
      </c>
      <c r="I6854" s="12">
        <f>if(H6854&lt;0,-H6854/(-H6854+100),100/(H6854+100))/(if(H6854&lt;0,-H6854/(-H6854+100),100/(H6854+100))+if(H6855&lt;0,-H6855/(-H6855+100),100/(H6855+100)))</f>
        <v>0.5108342362</v>
      </c>
      <c r="J6854" s="5">
        <v>76.0</v>
      </c>
      <c r="K6854" s="14">
        <f>IF(C6854&lt;&gt;"",IF(C6854+G6854&gt;0,C6854+G6854,""),IF(G6854-C6855&gt;0,G6854-C6855,""))</f>
        <v>0.6</v>
      </c>
      <c r="L6854" s="15">
        <f>if(K6854&lt;&gt;"",if(J6855-J6854&lt;G6854,1,if(G6854=J6855-J6854,"Push",0)),"")</f>
        <v>1</v>
      </c>
    </row>
    <row r="6855" hidden="1">
      <c r="B6855" s="97" t="s">
        <v>473</v>
      </c>
      <c r="C6855" s="22"/>
      <c r="D6855" s="22"/>
      <c r="F6855" s="22"/>
      <c r="G6855" s="4">
        <v>1.0</v>
      </c>
      <c r="H6855" s="5">
        <v>-105.0</v>
      </c>
      <c r="I6855" s="12">
        <f>if(H6855&lt;0,-H6855/(-H6855+100),100/(H6855+100))/(if(H6855&lt;0,-H6855/(-H6855+100),100/(H6855+100))+if(H6854&lt;0,-H6854/(-H6854+100),100/(H6854+100)))</f>
        <v>0.4891657638</v>
      </c>
      <c r="J6855" s="5">
        <v>60.0</v>
      </c>
      <c r="K6855" s="23" t="str">
        <f>IF(C6855&lt;&gt;"",IF(C6855+G6855&gt;0,C6855+G6855,""),IF(G6855-C6854&gt;0,G6855-C6854,""))</f>
        <v/>
      </c>
      <c r="L6855" s="15" t="str">
        <f>if(K6855&lt;&gt;"",if(J6854-J6855&lt;G6855,1,if(G6855=J6854-J6855,"Push",0)),"")</f>
        <v/>
      </c>
    </row>
    <row r="6856" hidden="1">
      <c r="A6856" s="98">
        <v>44248.0</v>
      </c>
      <c r="B6856" s="102" t="s">
        <v>125</v>
      </c>
      <c r="C6856" s="11"/>
      <c r="D6856" s="11"/>
      <c r="E6856" s="10">
        <v>48.3</v>
      </c>
      <c r="F6856" s="11"/>
      <c r="G6856" s="4">
        <v>12.5</v>
      </c>
      <c r="H6856" s="5">
        <v>650.0</v>
      </c>
      <c r="I6856" s="12">
        <f>if(H6856&lt;0,-H6856/(-H6856+100),100/(H6856+100))/(if(H6856&lt;0,-H6856/(-H6856+100),100/(H6856+100))+if(H6857&lt;0,-H6857/(-H6857+100),100/(H6857+100)))</f>
        <v>0.1268598277</v>
      </c>
      <c r="J6856" s="5">
        <v>71.0</v>
      </c>
      <c r="K6856" s="14" t="str">
        <f>IF(C6856&lt;&gt;"",IF(C6856+G6856&gt;0,C6856+G6856,""),IF(G6856-C6857&gt;0,G6856-C6857,""))</f>
        <v/>
      </c>
      <c r="L6856" s="15" t="str">
        <f>if(K6856&lt;&gt;"",if(J6857-J6856&lt;G6856,1,if(G6856=J6857-J6856,"Push",0)),"")</f>
        <v/>
      </c>
    </row>
    <row r="6857" hidden="1">
      <c r="B6857" s="97" t="s">
        <v>47</v>
      </c>
      <c r="C6857" s="22">
        <v>17.9</v>
      </c>
      <c r="D6857" s="101">
        <v>0.958</v>
      </c>
      <c r="F6857" s="22"/>
      <c r="G6857" s="4">
        <v>-12.5</v>
      </c>
      <c r="H6857" s="5">
        <v>-1115.0</v>
      </c>
      <c r="I6857" s="12">
        <f>if(H6857&lt;0,-H6857/(-H6857+100),100/(H6857+100))/(if(H6857&lt;0,-H6857/(-H6857+100),100/(H6857+100))+if(H6856&lt;0,-H6856/(-H6856+100),100/(H6856+100)))</f>
        <v>0.8731401723</v>
      </c>
      <c r="J6857" s="5">
        <v>85.0</v>
      </c>
      <c r="K6857" s="23">
        <f>IF(C6857&lt;&gt;"",IF(C6857+G6857&gt;0,C6857+G6857,""),IF(G6857-C6856&gt;0,G6857-C6856,""))</f>
        <v>5.4</v>
      </c>
      <c r="L6857" s="15">
        <f>if(K6857&lt;&gt;"",if(J6856-J6857&lt;G6857,1,if(G6857=J6856-J6857,"Push",0)),"")</f>
        <v>1</v>
      </c>
    </row>
    <row r="6858" hidden="1">
      <c r="A6858" s="98">
        <v>44248.0</v>
      </c>
      <c r="B6858" s="102" t="s">
        <v>71</v>
      </c>
      <c r="C6858" s="11"/>
      <c r="D6858" s="11"/>
      <c r="E6858" s="10">
        <v>39.9</v>
      </c>
      <c r="F6858" s="11"/>
      <c r="G6858" s="4">
        <v>2.5</v>
      </c>
      <c r="H6858" s="5">
        <v>120.0</v>
      </c>
      <c r="I6858" s="12">
        <f>if(H6858&lt;0,-H6858/(-H6858+100),100/(H6858+100))/(if(H6858&lt;0,-H6858/(-H6858+100),100/(H6858+100))+if(H6859&lt;0,-H6859/(-H6859+100),100/(H6859+100)))</f>
        <v>0.4357962697</v>
      </c>
      <c r="J6858" s="5">
        <v>70.0</v>
      </c>
      <c r="K6858" s="14" t="str">
        <f>IF(C6858&lt;&gt;"",IF(C6858+G6858&gt;0,C6858+G6858,""),IF(G6858-C6859&gt;0,G6858-C6859,""))</f>
        <v/>
      </c>
      <c r="L6858" s="15" t="str">
        <f>if(K6858&lt;&gt;"",if(J6859-J6858&lt;G6858,1,if(G6858=J6859-J6858,"Push",0)),"")</f>
        <v/>
      </c>
    </row>
    <row r="6859" hidden="1">
      <c r="B6859" s="97" t="s">
        <v>225</v>
      </c>
      <c r="C6859" s="22">
        <v>3.4</v>
      </c>
      <c r="D6859" s="101">
        <v>0.619</v>
      </c>
      <c r="F6859" s="22"/>
      <c r="G6859" s="4">
        <v>-2.5</v>
      </c>
      <c r="H6859" s="5">
        <v>-143.0</v>
      </c>
      <c r="I6859" s="12">
        <f>if(H6859&lt;0,-H6859/(-H6859+100),100/(H6859+100))/(if(H6859&lt;0,-H6859/(-H6859+100),100/(H6859+100))+if(H6858&lt;0,-H6858/(-H6858+100),100/(H6858+100)))</f>
        <v>0.5642037303</v>
      </c>
      <c r="J6859" s="5">
        <v>63.0</v>
      </c>
      <c r="K6859" s="23">
        <f>IF(C6859&lt;&gt;"",IF(C6859+G6859&gt;0,C6859+G6859,""),IF(G6859-C6858&gt;0,G6859-C6858,""))</f>
        <v>0.9</v>
      </c>
      <c r="L6859" s="15">
        <f>if(K6859&lt;&gt;"",if(J6858-J6859&lt;G6859,1,if(G6859=J6858-J6859,"Push",0)),"")</f>
        <v>0</v>
      </c>
    </row>
    <row r="6860" hidden="1">
      <c r="A6860" s="98">
        <v>44248.0</v>
      </c>
      <c r="B6860" s="102" t="s">
        <v>109</v>
      </c>
      <c r="C6860" s="11"/>
      <c r="D6860" s="11"/>
      <c r="E6860" s="10">
        <v>38.1</v>
      </c>
      <c r="F6860" s="11"/>
      <c r="G6860" s="4">
        <v>6.0</v>
      </c>
      <c r="H6860" s="5">
        <v>215.0</v>
      </c>
      <c r="I6860" s="12">
        <f>if(H6860&lt;0,-H6860/(-H6860+100),100/(H6860+100))/(if(H6860&lt;0,-H6860/(-H6860+100),100/(H6860+100))+if(H6861&lt;0,-H6861/(-H6861+100),100/(H6861+100)))</f>
        <v>0.3021148036</v>
      </c>
      <c r="J6860" s="5">
        <v>68.0</v>
      </c>
      <c r="K6860" s="14" t="str">
        <f>IF(C6860&lt;&gt;"",IF(C6860+G6860&gt;0,C6860+G6860,""),IF(G6860-C6861&gt;0,G6860-C6861,""))</f>
        <v/>
      </c>
      <c r="L6860" s="15" t="str">
        <f>if(K6860&lt;&gt;"",if(J6861-J6860&lt;G6860,1,if(G6860=J6861-J6860,"Push",0)),"")</f>
        <v/>
      </c>
    </row>
    <row r="6861" hidden="1">
      <c r="B6861" s="97" t="s">
        <v>381</v>
      </c>
      <c r="C6861" s="22">
        <v>6.4</v>
      </c>
      <c r="D6861" s="101">
        <v>0.738</v>
      </c>
      <c r="F6861" s="22"/>
      <c r="G6861" s="4">
        <v>-6.0</v>
      </c>
      <c r="H6861" s="5">
        <v>-275.0</v>
      </c>
      <c r="I6861" s="12">
        <f>if(H6861&lt;0,-H6861/(-H6861+100),100/(H6861+100))/(if(H6861&lt;0,-H6861/(-H6861+100),100/(H6861+100))+if(H6860&lt;0,-H6860/(-H6860+100),100/(H6860+100)))</f>
        <v>0.6978851964</v>
      </c>
      <c r="J6861" s="5">
        <v>70.0</v>
      </c>
      <c r="K6861" s="23">
        <f>IF(C6861&lt;&gt;"",IF(C6861+G6861&gt;0,C6861+G6861,""),IF(G6861-C6860&gt;0,G6861-C6860,""))</f>
        <v>0.4</v>
      </c>
      <c r="L6861" s="15">
        <f>if(K6861&lt;&gt;"",if(J6860-J6861&lt;G6861,1,if(G6861=J6860-J6861,"Push",0)),"")</f>
        <v>0</v>
      </c>
    </row>
    <row r="6862" hidden="1">
      <c r="A6862" s="98">
        <v>44248.0</v>
      </c>
      <c r="B6862" s="102" t="s">
        <v>116</v>
      </c>
      <c r="C6862" s="11">
        <v>17.4</v>
      </c>
      <c r="D6862" s="103">
        <v>0.935</v>
      </c>
      <c r="E6862" s="10">
        <v>30.1</v>
      </c>
      <c r="F6862" s="11"/>
      <c r="G6862" s="4">
        <v>-13.5</v>
      </c>
      <c r="H6862" s="5">
        <v>-1250.0</v>
      </c>
      <c r="I6862" s="12">
        <f>if(H6862&lt;0,-H6862/(-H6862+100),100/(H6862+100))/(if(H6862&lt;0,-H6862/(-H6862+100),100/(H6862+100))+if(H6863&lt;0,-H6863/(-H6863+100),100/(H6863+100)))</f>
        <v>0.8872651357</v>
      </c>
      <c r="J6862" s="5">
        <v>67.0</v>
      </c>
      <c r="K6862" s="14">
        <f>IF(C6862&lt;&gt;"",IF(C6862+G6862&gt;0,C6862+G6862,""),IF(G6862-C6863&gt;0,G6862-C6863,""))</f>
        <v>3.9</v>
      </c>
      <c r="L6862" s="15">
        <f>if(K6862&lt;&gt;"",if(J6863-J6862&lt;G6862,1,if(G6862=J6863-J6862,"Push",0)),"")</f>
        <v>0</v>
      </c>
    </row>
    <row r="6863" hidden="1">
      <c r="B6863" s="97" t="s">
        <v>397</v>
      </c>
      <c r="C6863" s="22"/>
      <c r="D6863" s="22"/>
      <c r="F6863" s="22"/>
      <c r="G6863" s="4">
        <v>13.5</v>
      </c>
      <c r="H6863" s="5">
        <v>750.0</v>
      </c>
      <c r="I6863" s="12">
        <f>if(H6863&lt;0,-H6863/(-H6863+100),100/(H6863+100))/(if(H6863&lt;0,-H6863/(-H6863+100),100/(H6863+100))+if(H6862&lt;0,-H6862/(-H6862+100),100/(H6862+100)))</f>
        <v>0.1127348643</v>
      </c>
      <c r="J6863" s="5">
        <v>64.0</v>
      </c>
      <c r="K6863" s="23" t="str">
        <f>IF(C6863&lt;&gt;"",IF(C6863+G6863&gt;0,C6863+G6863,""),IF(G6863-C6862&gt;0,G6863-C6862,""))</f>
        <v/>
      </c>
      <c r="L6863" s="15" t="str">
        <f>if(K6863&lt;&gt;"",if(J6862-J6863&lt;G6863,1,if(G6863=J6862-J6863,"Push",0)),"")</f>
        <v/>
      </c>
    </row>
    <row r="6864" hidden="1">
      <c r="A6864" s="98">
        <v>44248.0</v>
      </c>
      <c r="B6864" s="102" t="s">
        <v>119</v>
      </c>
      <c r="C6864" s="11"/>
      <c r="D6864" s="11"/>
      <c r="E6864" s="10">
        <v>27.6</v>
      </c>
      <c r="F6864" s="11"/>
      <c r="G6864" s="4">
        <v>12.5</v>
      </c>
      <c r="H6864" s="5">
        <v>600.0</v>
      </c>
      <c r="I6864" s="12">
        <f>if(H6864&lt;0,-H6864/(-H6864+100),100/(H6864+100))/(if(H6864&lt;0,-H6864/(-H6864+100),100/(H6864+100))+if(H6865&lt;0,-H6865/(-H6865+100),100/(H6865+100)))</f>
        <v>0.1368563686</v>
      </c>
      <c r="J6864" s="5">
        <v>79.0</v>
      </c>
      <c r="K6864" s="14">
        <f>IF(C6864&lt;&gt;"",IF(C6864+G6864&gt;0,C6864+G6864,""),IF(G6864-C6865&gt;0,G6864-C6865,""))</f>
        <v>1.8</v>
      </c>
      <c r="L6864" s="15">
        <f>if(K6864&lt;&gt;"",if(J6865-J6864&lt;G6864,1,if(G6864=J6865-J6864,"Push",0)),"")</f>
        <v>1</v>
      </c>
    </row>
    <row r="6865" hidden="1">
      <c r="B6865" s="97" t="s">
        <v>433</v>
      </c>
      <c r="C6865" s="22">
        <v>10.7</v>
      </c>
      <c r="D6865" s="101">
        <v>0.816</v>
      </c>
      <c r="F6865" s="22"/>
      <c r="G6865" s="4">
        <v>-12.5</v>
      </c>
      <c r="H6865" s="5">
        <v>-910.0</v>
      </c>
      <c r="I6865" s="12">
        <f>if(H6865&lt;0,-H6865/(-H6865+100),100/(H6865+100))/(if(H6865&lt;0,-H6865/(-H6865+100),100/(H6865+100))+if(H6864&lt;0,-H6864/(-H6864+100),100/(H6864+100)))</f>
        <v>0.8631436314</v>
      </c>
      <c r="J6865" s="5">
        <v>81.0</v>
      </c>
      <c r="K6865" s="23" t="str">
        <f>IF(C6865&lt;&gt;"",IF(C6865+G6865&gt;0,C6865+G6865,""),IF(G6865-C6864&gt;0,G6865-C6864,""))</f>
        <v/>
      </c>
      <c r="L6865" s="15" t="str">
        <f>if(K6865&lt;&gt;"",if(J6864-J6865&lt;G6865,1,if(G6865=J6864-J6865,"Push",0)),"")</f>
        <v/>
      </c>
    </row>
    <row r="6866" hidden="1">
      <c r="A6866" s="98">
        <v>44248.0</v>
      </c>
      <c r="B6866" s="102" t="s">
        <v>285</v>
      </c>
      <c r="C6866" s="11"/>
      <c r="D6866" s="11"/>
      <c r="E6866" s="10">
        <v>76.7</v>
      </c>
      <c r="F6866" s="11"/>
      <c r="G6866" s="4">
        <v>10.0</v>
      </c>
      <c r="H6866" s="5">
        <v>410.0</v>
      </c>
      <c r="I6866" s="12">
        <f>if(H6866&lt;0,-H6866/(-H6866+100),100/(H6866+100))/(if(H6866&lt;0,-H6866/(-H6866+100),100/(H6866+100))+if(H6867&lt;0,-H6867/(-H6867+100),100/(H6867+100)))</f>
        <v>0.1877133106</v>
      </c>
      <c r="J6866" s="5">
        <v>68.0</v>
      </c>
      <c r="K6866" s="14" t="str">
        <f>IF(C6866&lt;&gt;"",IF(C6866+G6866&gt;0,C6866+G6866,""),IF(G6866-C6867&gt;0,G6866-C6867,""))</f>
        <v/>
      </c>
      <c r="L6866" s="15" t="str">
        <f>if(K6866&lt;&gt;"",if(J6867-J6866&lt;G6866,1,if(G6866=J6867-J6866,"Push",0)),"")</f>
        <v/>
      </c>
    </row>
    <row r="6867" hidden="1">
      <c r="B6867" s="97" t="s">
        <v>88</v>
      </c>
      <c r="C6867" s="22">
        <v>15.2</v>
      </c>
      <c r="D6867" s="101">
        <v>0.906</v>
      </c>
      <c r="F6867" s="22"/>
      <c r="G6867" s="4">
        <v>-10.0</v>
      </c>
      <c r="H6867" s="5">
        <v>-560.0</v>
      </c>
      <c r="I6867" s="12">
        <f>if(H6867&lt;0,-H6867/(-H6867+100),100/(H6867+100))/(if(H6867&lt;0,-H6867/(-H6867+100),100/(H6867+100))+if(H6866&lt;0,-H6866/(-H6866+100),100/(H6866+100)))</f>
        <v>0.8122866894</v>
      </c>
      <c r="J6867" s="5">
        <v>74.0</v>
      </c>
      <c r="K6867" s="23">
        <f>IF(C6867&lt;&gt;"",IF(C6867+G6867&gt;0,C6867+G6867,""),IF(G6867-C6866&gt;0,G6867-C6866,""))</f>
        <v>5.2</v>
      </c>
      <c r="L6867" s="15">
        <f>if(K6867&lt;&gt;"",if(J6866-J6867&lt;G6867,1,if(G6867=J6866-J6867,"Push",0)),"")</f>
        <v>0</v>
      </c>
    </row>
    <row r="6868" hidden="1">
      <c r="A6868" s="98">
        <v>44248.0</v>
      </c>
      <c r="B6868" s="102" t="s">
        <v>97</v>
      </c>
      <c r="C6868" s="11"/>
      <c r="D6868" s="11"/>
      <c r="E6868" s="10">
        <v>53.7</v>
      </c>
      <c r="F6868" s="11"/>
      <c r="G6868" s="4">
        <v>-2.0</v>
      </c>
      <c r="H6868" s="5">
        <v>-130.0</v>
      </c>
      <c r="I6868" s="12">
        <f>if(H6868&lt;0,-H6868/(-H6868+100),100/(H6868+100))/(if(H6868&lt;0,-H6868/(-H6868+100),100/(H6868+100))+if(H6869&lt;0,-H6869/(-H6869+100),100/(H6869+100)))</f>
        <v>0.5403677058</v>
      </c>
      <c r="J6868" s="5">
        <v>77.0</v>
      </c>
      <c r="K6868" s="14" t="str">
        <f>IF(C6868&lt;&gt;"",IF(C6868+G6868&gt;0,C6868+G6868,""),IF(G6868-C6869&gt;0,G6868-C6869,""))</f>
        <v/>
      </c>
      <c r="L6868" s="15" t="str">
        <f>if(K6868&lt;&gt;"",if(J6869-J6868&lt;G6868,1,if(G6868=J6869-J6868,"Push",0)),"")</f>
        <v/>
      </c>
    </row>
    <row r="6869" hidden="1">
      <c r="B6869" s="97" t="s">
        <v>103</v>
      </c>
      <c r="C6869" s="22">
        <v>1.1</v>
      </c>
      <c r="D6869" s="101">
        <v>0.541</v>
      </c>
      <c r="F6869" s="22"/>
      <c r="G6869" s="4">
        <v>2.0</v>
      </c>
      <c r="H6869" s="5">
        <v>108.0</v>
      </c>
      <c r="I6869" s="12">
        <f>if(H6869&lt;0,-H6869/(-H6869+100),100/(H6869+100))/(if(H6869&lt;0,-H6869/(-H6869+100),100/(H6869+100))+if(H6868&lt;0,-H6868/(-H6868+100),100/(H6868+100)))</f>
        <v>0.4596322942</v>
      </c>
      <c r="J6869" s="5">
        <v>75.0</v>
      </c>
      <c r="K6869" s="23">
        <f>IF(C6869&lt;&gt;"",IF(C6869+G6869&gt;0,C6869+G6869,""),IF(G6869-C6868&gt;0,G6869-C6868,""))</f>
        <v>3.1</v>
      </c>
      <c r="L6869" s="15" t="str">
        <f>if(K6869&lt;&gt;"",if(J6868-J6869&lt;G6869,1,if(G6869=J6868-J6869,"Push",0)),"")</f>
        <v>Push</v>
      </c>
    </row>
    <row r="6870" hidden="1">
      <c r="A6870" s="104">
        <v>44248.0</v>
      </c>
      <c r="B6870" s="105" t="s">
        <v>258</v>
      </c>
      <c r="C6870" s="30"/>
      <c r="D6870" s="30"/>
      <c r="E6870" s="29">
        <v>45.6</v>
      </c>
      <c r="F6870" s="30"/>
      <c r="G6870" s="68"/>
      <c r="H6870" s="31"/>
      <c r="I6870" s="32"/>
      <c r="J6870" s="41">
        <v>66.0</v>
      </c>
      <c r="K6870" s="34"/>
      <c r="L6870" s="35"/>
    </row>
    <row r="6871" hidden="1">
      <c r="B6871" s="106" t="s">
        <v>336</v>
      </c>
      <c r="C6871" s="39">
        <v>1.1</v>
      </c>
      <c r="D6871" s="107">
        <v>0.544</v>
      </c>
      <c r="F6871" s="39"/>
      <c r="G6871" s="68"/>
      <c r="H6871" s="31"/>
      <c r="I6871" s="32"/>
      <c r="J6871" s="41">
        <v>65.0</v>
      </c>
      <c r="K6871" s="40"/>
      <c r="L6871" s="35"/>
    </row>
    <row r="6872" hidden="1">
      <c r="A6872" s="98">
        <v>44248.0</v>
      </c>
      <c r="B6872" s="102" t="s">
        <v>98</v>
      </c>
      <c r="C6872" s="11">
        <v>5.1</v>
      </c>
      <c r="D6872" s="103">
        <v>0.696</v>
      </c>
      <c r="E6872" s="10">
        <v>35.6</v>
      </c>
      <c r="F6872" s="11"/>
      <c r="G6872" s="4">
        <v>-4.0</v>
      </c>
      <c r="H6872" s="5">
        <v>-182.0</v>
      </c>
      <c r="I6872" s="12">
        <f>if(H6872&lt;0,-H6872/(-H6872+100),100/(H6872+100))/(if(H6872&lt;0,-H6872/(-H6872+100),100/(H6872+100))+if(H6873&lt;0,-H6873/(-H6873+100),100/(H6873+100)))</f>
        <v>0.6173677069</v>
      </c>
      <c r="J6872" s="5">
        <v>66.0</v>
      </c>
      <c r="K6872" s="14">
        <f>IF(C6872&lt;&gt;"",IF(C6872+G6872&gt;0,C6872+G6872,""),IF(G6872-C6873&gt;0,G6872-C6873,""))</f>
        <v>1.1</v>
      </c>
      <c r="L6872" s="15">
        <f>if(K6872&lt;&gt;"",if(J6873-J6872&lt;G6872,1,if(G6872=J6873-J6872,"Push",0)),"")</f>
        <v>0</v>
      </c>
    </row>
    <row r="6873" hidden="1">
      <c r="B6873" s="97" t="s">
        <v>349</v>
      </c>
      <c r="C6873" s="22"/>
      <c r="D6873" s="22"/>
      <c r="F6873" s="22"/>
      <c r="G6873" s="4">
        <v>4.0</v>
      </c>
      <c r="H6873" s="5">
        <v>150.0</v>
      </c>
      <c r="I6873" s="12">
        <f>if(H6873&lt;0,-H6873/(-H6873+100),100/(H6873+100))/(if(H6873&lt;0,-H6873/(-H6873+100),100/(H6873+100))+if(H6872&lt;0,-H6872/(-H6872+100),100/(H6872+100)))</f>
        <v>0.3826322931</v>
      </c>
      <c r="J6873" s="5">
        <v>78.0</v>
      </c>
      <c r="K6873" s="23" t="str">
        <f>IF(C6873&lt;&gt;"",IF(C6873+G6873&gt;0,C6873+G6873,""),IF(G6873-C6872&gt;0,G6873-C6872,""))</f>
        <v/>
      </c>
      <c r="L6873" s="15" t="str">
        <f>if(K6873&lt;&gt;"",if(J6872-J6873&lt;G6873,1,if(G6873=J6872-J6873,"Push",0)),"")</f>
        <v/>
      </c>
    </row>
    <row r="6874" hidden="1">
      <c r="A6874" s="98">
        <v>44248.0</v>
      </c>
      <c r="B6874" s="102" t="s">
        <v>64</v>
      </c>
      <c r="C6874" s="11">
        <v>5.0</v>
      </c>
      <c r="D6874" s="103">
        <v>0.687</v>
      </c>
      <c r="E6874" s="10">
        <v>47.7</v>
      </c>
      <c r="F6874" s="11"/>
      <c r="G6874" s="4">
        <v>-6.0</v>
      </c>
      <c r="H6874" s="5">
        <v>-275.0</v>
      </c>
      <c r="I6874" s="12">
        <f>if(H6874&lt;0,-H6874/(-H6874+100),100/(H6874+100))/(if(H6874&lt;0,-H6874/(-H6874+100),100/(H6874+100))+if(H6875&lt;0,-H6875/(-H6875+100),100/(H6875+100)))</f>
        <v>0.6978851964</v>
      </c>
      <c r="J6874" s="5">
        <v>69.0</v>
      </c>
      <c r="K6874" s="14" t="str">
        <f>IF(C6874&lt;&gt;"",IF(C6874+G6874&gt;0,C6874+G6874,""),IF(G6874-C6875&gt;0,G6874-C6875,""))</f>
        <v/>
      </c>
      <c r="L6874" s="15" t="str">
        <f>if(K6874&lt;&gt;"",if(J6875-J6874&lt;G6874,1,if(G6874=J6875-J6874,"Push",0)),"")</f>
        <v/>
      </c>
    </row>
    <row r="6875" hidden="1">
      <c r="B6875" s="97" t="s">
        <v>483</v>
      </c>
      <c r="C6875" s="22"/>
      <c r="D6875" s="22"/>
      <c r="F6875" s="22"/>
      <c r="G6875" s="4">
        <v>6.0</v>
      </c>
      <c r="H6875" s="5">
        <v>215.0</v>
      </c>
      <c r="I6875" s="12">
        <f>if(H6875&lt;0,-H6875/(-H6875+100),100/(H6875+100))/(if(H6875&lt;0,-H6875/(-H6875+100),100/(H6875+100))+if(H6874&lt;0,-H6874/(-H6874+100),100/(H6874+100)))</f>
        <v>0.3021148036</v>
      </c>
      <c r="J6875" s="5">
        <v>60.0</v>
      </c>
      <c r="K6875" s="23">
        <f>IF(C6875&lt;&gt;"",IF(C6875+G6875&gt;0,C6875+G6875,""),IF(G6875-C6874&gt;0,G6875-C6874,""))</f>
        <v>1</v>
      </c>
      <c r="L6875" s="15">
        <f>if(K6875&lt;&gt;"",if(J6874-J6875&lt;G6875,1,if(G6875=J6874-J6875,"Push",0)),"")</f>
        <v>0</v>
      </c>
    </row>
    <row r="6876" hidden="1">
      <c r="A6876" s="98">
        <v>44248.0</v>
      </c>
      <c r="B6876" s="102" t="s">
        <v>467</v>
      </c>
      <c r="C6876" s="11"/>
      <c r="D6876" s="11"/>
      <c r="E6876" s="10">
        <v>28.4</v>
      </c>
      <c r="F6876" s="11"/>
      <c r="G6876" s="4">
        <v>11.5</v>
      </c>
      <c r="H6876" s="5">
        <v>540.0</v>
      </c>
      <c r="I6876" s="12">
        <f>if(H6876&lt;0,-H6876/(-H6876+100),100/(H6876+100))/(if(H6876&lt;0,-H6876/(-H6876+100),100/(H6876+100))+if(H6877&lt;0,-H6877/(-H6877+100),100/(H6877+100)))</f>
        <v>0.148909062</v>
      </c>
      <c r="J6876" s="5">
        <v>76.0</v>
      </c>
      <c r="K6876" s="14" t="str">
        <f>IF(C6876&lt;&gt;"",IF(C6876+G6876&gt;0,C6876+G6876,""),IF(G6876-C6877&gt;0,G6876-C6877,""))</f>
        <v/>
      </c>
      <c r="L6876" s="15" t="str">
        <f>if(K6876&lt;&gt;"",if(J6877-J6876&lt;G6876,1,if(G6876=J6877-J6876,"Push",0)),"")</f>
        <v/>
      </c>
    </row>
    <row r="6877" hidden="1">
      <c r="B6877" s="97" t="s">
        <v>482</v>
      </c>
      <c r="C6877" s="22">
        <v>13.3</v>
      </c>
      <c r="D6877" s="101">
        <v>0.886</v>
      </c>
      <c r="F6877" s="22"/>
      <c r="G6877" s="4">
        <v>-11.5</v>
      </c>
      <c r="H6877" s="5">
        <v>-835.0</v>
      </c>
      <c r="I6877" s="12">
        <f>if(H6877&lt;0,-H6877/(-H6877+100),100/(H6877+100))/(if(H6877&lt;0,-H6877/(-H6877+100),100/(H6877+100))+if(H6876&lt;0,-H6876/(-H6876+100),100/(H6876+100)))</f>
        <v>0.851090938</v>
      </c>
      <c r="J6877" s="5">
        <v>72.0</v>
      </c>
      <c r="K6877" s="23">
        <f>IF(C6877&lt;&gt;"",IF(C6877+G6877&gt;0,C6877+G6877,""),IF(G6877-C6876&gt;0,G6877-C6876,""))</f>
        <v>1.8</v>
      </c>
      <c r="L6877" s="15">
        <f>if(K6877&lt;&gt;"",if(J6876-J6877&lt;G6877,1,if(G6877=J6876-J6877,"Push",0)),"")</f>
        <v>0</v>
      </c>
    </row>
    <row r="6878" hidden="1">
      <c r="A6878" s="104">
        <v>44248.0</v>
      </c>
      <c r="B6878" s="105" t="s">
        <v>44</v>
      </c>
      <c r="C6878" s="30">
        <v>5.3</v>
      </c>
      <c r="D6878" s="108">
        <v>0.7</v>
      </c>
      <c r="E6878" s="29">
        <v>80.4</v>
      </c>
      <c r="F6878" s="30"/>
      <c r="G6878" s="68"/>
      <c r="H6878" s="31"/>
      <c r="I6878" s="32"/>
      <c r="J6878" s="41">
        <v>68.0</v>
      </c>
      <c r="K6878" s="34"/>
      <c r="L6878" s="35"/>
    </row>
    <row r="6879" hidden="1">
      <c r="B6879" s="106" t="s">
        <v>337</v>
      </c>
      <c r="C6879" s="39"/>
      <c r="D6879" s="39"/>
      <c r="F6879" s="39"/>
      <c r="G6879" s="68"/>
      <c r="H6879" s="31"/>
      <c r="I6879" s="32"/>
      <c r="J6879" s="41">
        <v>51.0</v>
      </c>
      <c r="K6879" s="40"/>
      <c r="L6879" s="35"/>
    </row>
    <row r="6880" hidden="1">
      <c r="A6880" s="98">
        <v>44248.0</v>
      </c>
      <c r="B6880" s="102" t="s">
        <v>76</v>
      </c>
      <c r="C6880" s="11"/>
      <c r="D6880" s="11"/>
      <c r="E6880" s="10">
        <v>67.0</v>
      </c>
      <c r="F6880" s="11"/>
      <c r="G6880" s="4">
        <v>8.0</v>
      </c>
      <c r="H6880" s="5">
        <v>300.0</v>
      </c>
      <c r="I6880" s="12">
        <f>if(H6880&lt;0,-H6880/(-H6880+100),100/(H6880+100))/(if(H6880&lt;0,-H6880/(-H6880+100),100/(H6880+100))+if(H6881&lt;0,-H6881/(-H6881+100),100/(H6881+100)))</f>
        <v>0.2395061728</v>
      </c>
      <c r="J6880" s="5">
        <v>51.0</v>
      </c>
      <c r="K6880" s="14" t="str">
        <f>IF(C6880&lt;&gt;"",IF(C6880+G6880&gt;0,C6880+G6880,""),IF(G6880-C6881&gt;0,G6880-C6881,""))</f>
        <v/>
      </c>
      <c r="L6880" s="15" t="str">
        <f>if(K6880&lt;&gt;"",if(J6881-J6880&lt;G6880,1,if(G6880=J6881-J6880,"Push",0)),"")</f>
        <v/>
      </c>
    </row>
    <row r="6881" hidden="1">
      <c r="B6881" s="97" t="s">
        <v>114</v>
      </c>
      <c r="C6881" s="22">
        <v>9.4</v>
      </c>
      <c r="D6881" s="101">
        <v>0.818</v>
      </c>
      <c r="F6881" s="22"/>
      <c r="G6881" s="4">
        <v>-8.0</v>
      </c>
      <c r="H6881" s="5">
        <v>-385.0</v>
      </c>
      <c r="I6881" s="12">
        <f>if(H6881&lt;0,-H6881/(-H6881+100),100/(H6881+100))/(if(H6881&lt;0,-H6881/(-H6881+100),100/(H6881+100))+if(H6880&lt;0,-H6880/(-H6880+100),100/(H6880+100)))</f>
        <v>0.7604938272</v>
      </c>
      <c r="J6881" s="5">
        <v>63.0</v>
      </c>
      <c r="K6881" s="23">
        <f>IF(C6881&lt;&gt;"",IF(C6881+G6881&gt;0,C6881+G6881,""),IF(G6881-C6880&gt;0,G6881-C6880,""))</f>
        <v>1.4</v>
      </c>
      <c r="L6881" s="15">
        <f>if(K6881&lt;&gt;"",if(J6880-J6881&lt;G6881,1,if(G6881=J6880-J6881,"Push",0)),"")</f>
        <v>1</v>
      </c>
    </row>
    <row r="6882" hidden="1">
      <c r="A6882" s="98">
        <v>44248.0</v>
      </c>
      <c r="B6882" s="110" t="s">
        <v>163</v>
      </c>
      <c r="C6882" s="11"/>
      <c r="D6882" s="11"/>
      <c r="E6882" s="10"/>
      <c r="F6882" s="11"/>
      <c r="G6882" s="69"/>
      <c r="I6882" s="12"/>
      <c r="J6882" s="5">
        <v>51.0</v>
      </c>
      <c r="K6882" s="14"/>
      <c r="L6882" s="15"/>
    </row>
    <row r="6883" hidden="1">
      <c r="B6883" s="97" t="s">
        <v>77</v>
      </c>
      <c r="C6883" s="22"/>
      <c r="D6883" s="22"/>
      <c r="F6883" s="22"/>
      <c r="G6883" s="69"/>
      <c r="I6883" s="12"/>
      <c r="J6883" s="5">
        <v>116.0</v>
      </c>
      <c r="K6883" s="23"/>
      <c r="L6883" s="15"/>
    </row>
    <row r="6884">
      <c r="A6884" s="71">
        <v>44249.0</v>
      </c>
      <c r="B6884" s="94" t="s">
        <v>204</v>
      </c>
      <c r="C6884" s="47"/>
      <c r="D6884" s="47"/>
      <c r="E6884" s="46">
        <v>45.6</v>
      </c>
      <c r="F6884" s="47"/>
      <c r="G6884" s="67">
        <v>15.0</v>
      </c>
      <c r="H6884" s="48">
        <v>950.0</v>
      </c>
      <c r="I6884" s="49">
        <f>if(H6884&lt;0,-H6884/(-H6884+100),100/(H6884+100))/(if(H6884&lt;0,-H6884/(-H6884+100),100/(H6884+100))+if(H6885&lt;0,-H6885/(-H6885+100),100/(H6885+100)))</f>
        <v>0.09169455904</v>
      </c>
      <c r="J6884" s="48">
        <v>54.0</v>
      </c>
      <c r="K6884" s="51">
        <f>IF(C6884&lt;&gt;"",IF(C6884+G6884&gt;0,C6884+G6884,""),IF(G6884-C6885&gt;0,G6884-C6885,""))</f>
        <v>0.3</v>
      </c>
      <c r="L6884" s="52">
        <f>if(K6884&lt;&gt;"",if(J6885-J6884&lt;G6884,1,if(G6884=J6885-J6884,"Push",0)),"")</f>
        <v>0</v>
      </c>
    </row>
    <row r="6885">
      <c r="B6885" s="97" t="s">
        <v>37</v>
      </c>
      <c r="C6885" s="22">
        <v>14.7</v>
      </c>
      <c r="D6885" s="101">
        <v>0.915</v>
      </c>
      <c r="F6885" s="22"/>
      <c r="G6885" s="4">
        <v>-15.0</v>
      </c>
      <c r="H6885" s="5">
        <v>-1667.0</v>
      </c>
      <c r="I6885" s="12">
        <f>if(H6885&lt;0,-H6885/(-H6885+100),100/(H6885+100))/(if(H6885&lt;0,-H6885/(-H6885+100),100/(H6885+100))+if(H6884&lt;0,-H6884/(-H6884+100),100/(H6884+100)))</f>
        <v>0.908305441</v>
      </c>
      <c r="J6885" s="5">
        <v>74.0</v>
      </c>
      <c r="K6885" s="23" t="str">
        <f>IF(C6885&lt;&gt;"",IF(C6885+G6885&gt;0,C6885+G6885,""),IF(G6885-C6884&gt;0,G6885-C6884,""))</f>
        <v/>
      </c>
      <c r="L6885" s="15" t="str">
        <f>if(K6885&lt;&gt;"",if(J6884-J6885&lt;G6885,1,if(G6885=J6884-J6885,"Push",0)),"")</f>
        <v/>
      </c>
    </row>
    <row r="6886" hidden="1">
      <c r="A6886" s="98">
        <v>44249.0</v>
      </c>
      <c r="B6886" s="102" t="s">
        <v>94</v>
      </c>
      <c r="C6886" s="11">
        <v>7.5</v>
      </c>
      <c r="D6886" s="103">
        <v>0.741</v>
      </c>
      <c r="E6886" s="10">
        <v>40.0</v>
      </c>
      <c r="F6886" s="11"/>
      <c r="G6886" s="4">
        <v>-5.0</v>
      </c>
      <c r="H6886" s="5">
        <v>-210.0</v>
      </c>
      <c r="I6886" s="12">
        <f>if(H6886&lt;0,-H6886/(-H6886+100),100/(H6886+100))/(if(H6886&lt;0,-H6886/(-H6886+100),100/(H6886+100))+if(H6887&lt;0,-H6887/(-H6887+100),100/(H6887+100)))</f>
        <v>0.6465222349</v>
      </c>
      <c r="J6886" s="5">
        <v>87.0</v>
      </c>
      <c r="K6886" s="14">
        <f>IF(C6886&lt;&gt;"",IF(C6886+G6886&gt;0,C6886+G6886,""),IF(G6886-C6887&gt;0,G6886-C6887,""))</f>
        <v>2.5</v>
      </c>
      <c r="L6886" s="15">
        <f>if(K6886&lt;&gt;"",if(J6887-J6886&lt;G6886,1,if(G6886=J6887-J6886,"Push",0)),"")</f>
        <v>1</v>
      </c>
    </row>
    <row r="6887" hidden="1">
      <c r="B6887" s="97" t="s">
        <v>287</v>
      </c>
      <c r="C6887" s="22"/>
      <c r="D6887" s="22"/>
      <c r="F6887" s="22"/>
      <c r="G6887" s="4">
        <v>5.0</v>
      </c>
      <c r="H6887" s="5">
        <v>170.0</v>
      </c>
      <c r="I6887" s="12">
        <f>if(H6887&lt;0,-H6887/(-H6887+100),100/(H6887+100))/(if(H6887&lt;0,-H6887/(-H6887+100),100/(H6887+100))+if(H6886&lt;0,-H6886/(-H6886+100),100/(H6886+100)))</f>
        <v>0.3534777651</v>
      </c>
      <c r="J6887" s="5">
        <v>65.0</v>
      </c>
      <c r="K6887" s="23" t="str">
        <f>IF(C6887&lt;&gt;"",IF(C6887+G6887&gt;0,C6887+G6887,""),IF(G6887-C6886&gt;0,G6887-C6886,""))</f>
        <v/>
      </c>
      <c r="L6887" s="15" t="str">
        <f>if(K6887&lt;&gt;"",if(J6886-J6887&lt;G6887,1,if(G6887=J6886-J6887,"Push",0)),"")</f>
        <v/>
      </c>
    </row>
    <row r="6888" hidden="1">
      <c r="A6888" s="98">
        <v>44249.0</v>
      </c>
      <c r="B6888" s="102" t="s">
        <v>250</v>
      </c>
      <c r="C6888" s="11">
        <v>9.8</v>
      </c>
      <c r="D6888" s="103">
        <v>0.813</v>
      </c>
      <c r="E6888" s="10">
        <v>48.2</v>
      </c>
      <c r="F6888" s="11"/>
      <c r="G6888" s="4">
        <v>-8.5</v>
      </c>
      <c r="H6888" s="5">
        <v>-435.0</v>
      </c>
      <c r="I6888" s="12">
        <f>if(H6888&lt;0,-H6888/(-H6888+100),100/(H6888+100))/(if(H6888&lt;0,-H6888/(-H6888+100),100/(H6888+100))+if(H6889&lt;0,-H6889/(-H6889+100),100/(H6889+100)))</f>
        <v>0.7755637126</v>
      </c>
      <c r="J6888" s="5">
        <v>77.0</v>
      </c>
      <c r="K6888" s="14">
        <f>IF(C6888&lt;&gt;"",IF(C6888+G6888&gt;0,C6888+G6888,""),IF(G6888-C6889&gt;0,G6888-C6889,""))</f>
        <v>1.3</v>
      </c>
      <c r="L6888" s="15">
        <f>if(K6888&lt;&gt;"",if(J6889-J6888&lt;G6888,1,if(G6888=J6889-J6888,"Push",0)),"")</f>
        <v>1</v>
      </c>
    </row>
    <row r="6889" hidden="1">
      <c r="B6889" s="97" t="s">
        <v>129</v>
      </c>
      <c r="C6889" s="22"/>
      <c r="D6889" s="22"/>
      <c r="F6889" s="22"/>
      <c r="G6889" s="4">
        <v>8.5</v>
      </c>
      <c r="H6889" s="5">
        <v>325.0</v>
      </c>
      <c r="I6889" s="12">
        <f>if(H6889&lt;0,-H6889/(-H6889+100),100/(H6889+100))/(if(H6889&lt;0,-H6889/(-H6889+100),100/(H6889+100))+if(H6888&lt;0,-H6888/(-H6888+100),100/(H6888+100)))</f>
        <v>0.2244362874</v>
      </c>
      <c r="J6889" s="5">
        <v>56.0</v>
      </c>
      <c r="K6889" s="23" t="str">
        <f>IF(C6889&lt;&gt;"",IF(C6889+G6889&gt;0,C6889+G6889,""),IF(G6889-C6888&gt;0,G6889-C6888,""))</f>
        <v/>
      </c>
      <c r="L6889" s="15" t="str">
        <f>if(K6889&lt;&gt;"",if(J6888-J6889&lt;G6889,1,if(G6889=J6888-J6889,"Push",0)),"")</f>
        <v/>
      </c>
    </row>
    <row r="6890" hidden="1">
      <c r="A6890" s="98">
        <v>44249.0</v>
      </c>
      <c r="B6890" s="102" t="s">
        <v>98</v>
      </c>
      <c r="C6890" s="11">
        <v>4.1</v>
      </c>
      <c r="D6890" s="103">
        <v>0.66</v>
      </c>
      <c r="E6890" s="10">
        <v>37.4</v>
      </c>
      <c r="F6890" s="11"/>
      <c r="G6890" s="4">
        <v>-3.5</v>
      </c>
      <c r="H6890" s="5">
        <v>-175.0</v>
      </c>
      <c r="I6890" s="12">
        <f>if(H6890&lt;0,-H6890/(-H6890+100),100/(H6890+100))/(if(H6890&lt;0,-H6890/(-H6890+100),100/(H6890+100))+if(H6891&lt;0,-H6891/(-H6891+100),100/(H6891+100)))</f>
        <v>0.6072831132</v>
      </c>
      <c r="J6890" s="5">
        <v>64.0</v>
      </c>
      <c r="K6890" s="14">
        <f>IF(C6890&lt;&gt;"",IF(C6890+G6890&gt;0,C6890+G6890,""),IF(G6890-C6891&gt;0,G6890-C6891,""))</f>
        <v>0.6</v>
      </c>
      <c r="L6890" s="15">
        <f>if(K6890&lt;&gt;"",if(J6891-J6890&lt;G6890,1,if(G6890=J6891-J6890,"Push",0)),"")</f>
        <v>0</v>
      </c>
    </row>
    <row r="6891" hidden="1">
      <c r="B6891" s="97" t="s">
        <v>349</v>
      </c>
      <c r="C6891" s="22"/>
      <c r="D6891" s="22"/>
      <c r="F6891" s="22"/>
      <c r="G6891" s="4">
        <v>3.5</v>
      </c>
      <c r="H6891" s="5">
        <v>143.0</v>
      </c>
      <c r="I6891" s="12">
        <f>if(H6891&lt;0,-H6891/(-H6891+100),100/(H6891+100))/(if(H6891&lt;0,-H6891/(-H6891+100),100/(H6891+100))+if(H6890&lt;0,-H6890/(-H6890+100),100/(H6890+100)))</f>
        <v>0.3927168868</v>
      </c>
      <c r="J6891" s="5">
        <v>68.0</v>
      </c>
      <c r="K6891" s="23" t="str">
        <f>IF(C6891&lt;&gt;"",IF(C6891+G6891&gt;0,C6891+G6891,""),IF(G6891-C6890&gt;0,G6891-C6890,""))</f>
        <v/>
      </c>
      <c r="L6891" s="15" t="str">
        <f>if(K6891&lt;&gt;"",if(J6890-J6891&lt;G6891,1,if(G6891=J6890-J6891,"Push",0)),"")</f>
        <v/>
      </c>
    </row>
    <row r="6892" hidden="1">
      <c r="A6892" s="98">
        <v>44249.0</v>
      </c>
      <c r="B6892" s="102" t="s">
        <v>151</v>
      </c>
      <c r="C6892" s="11"/>
      <c r="D6892" s="11"/>
      <c r="E6892" s="10">
        <v>36.7</v>
      </c>
      <c r="F6892" s="11"/>
      <c r="G6892" s="4">
        <v>7.0</v>
      </c>
      <c r="H6892" s="5">
        <v>255.0</v>
      </c>
      <c r="I6892" s="12">
        <f>if(H6892&lt;0,-H6892/(-H6892+100),100/(H6892+100))/(if(H6892&lt;0,-H6892/(-H6892+100),100/(H6892+100))+if(H6893&lt;0,-H6893/(-H6893+100),100/(H6893+100)))</f>
        <v>0.267815915</v>
      </c>
      <c r="J6892" s="5">
        <v>59.0</v>
      </c>
      <c r="K6892" s="14">
        <f>IF(C6892&lt;&gt;"",IF(C6892+G6892&gt;0,C6892+G6892,""),IF(G6892-C6893&gt;0,G6892-C6893,""))</f>
        <v>1.5</v>
      </c>
      <c r="L6892" s="15">
        <f>if(K6892&lt;&gt;"",if(J6893-J6892&lt;G6892,1,if(G6892=J6893-J6892,"Push",0)),"")</f>
        <v>1</v>
      </c>
    </row>
    <row r="6893" hidden="1">
      <c r="B6893" s="97" t="s">
        <v>380</v>
      </c>
      <c r="C6893" s="22">
        <v>5.5</v>
      </c>
      <c r="D6893" s="101">
        <v>0.693</v>
      </c>
      <c r="F6893" s="22"/>
      <c r="G6893" s="4">
        <v>-7.0</v>
      </c>
      <c r="H6893" s="5">
        <v>-335.0</v>
      </c>
      <c r="I6893" s="12">
        <f>if(H6893&lt;0,-H6893/(-H6893+100),100/(H6893+100))/(if(H6893&lt;0,-H6893/(-H6893+100),100/(H6893+100))+if(H6892&lt;0,-H6892/(-H6892+100),100/(H6892+100)))</f>
        <v>0.732184085</v>
      </c>
      <c r="J6893" s="5">
        <v>63.0</v>
      </c>
      <c r="K6893" s="23" t="str">
        <f>IF(C6893&lt;&gt;"",IF(C6893+G6893&gt;0,C6893+G6893,""),IF(G6893-C6892&gt;0,G6893-C6892,""))</f>
        <v/>
      </c>
      <c r="L6893" s="15" t="str">
        <f>if(K6893&lt;&gt;"",if(J6892-J6893&lt;G6893,1,if(G6893=J6892-J6893,"Push",0)),"")</f>
        <v/>
      </c>
    </row>
    <row r="6894" hidden="1">
      <c r="A6894" s="98">
        <v>44249.0</v>
      </c>
      <c r="B6894" s="102" t="s">
        <v>52</v>
      </c>
      <c r="C6894" s="11"/>
      <c r="D6894" s="11"/>
      <c r="E6894" s="10">
        <v>69.7</v>
      </c>
      <c r="F6894" s="11"/>
      <c r="G6894" s="4">
        <v>5.5</v>
      </c>
      <c r="H6894" s="5">
        <v>200.0</v>
      </c>
      <c r="I6894" s="12">
        <f>if(H6894&lt;0,-H6894/(-H6894+100),100/(H6894+100))/(if(H6894&lt;0,-H6894/(-H6894+100),100/(H6894+100))+if(H6895&lt;0,-H6895/(-H6895+100),100/(H6895+100)))</f>
        <v>0.3194444444</v>
      </c>
      <c r="J6894" s="5">
        <v>61.0</v>
      </c>
      <c r="K6894" s="14">
        <f>IF(C6894&lt;&gt;"",IF(C6894+G6894&gt;0,C6894+G6894,""),IF(G6894-C6895&gt;0,G6894-C6895,""))</f>
        <v>1.3</v>
      </c>
      <c r="L6894" s="15">
        <f>if(K6894&lt;&gt;"",if(J6895-J6894&lt;G6894,1,if(G6894=J6895-J6894,"Push",0)),"")</f>
        <v>1</v>
      </c>
    </row>
    <row r="6895" hidden="1">
      <c r="B6895" s="97" t="s">
        <v>23</v>
      </c>
      <c r="C6895" s="22">
        <v>4.2</v>
      </c>
      <c r="D6895" s="101">
        <v>0.66</v>
      </c>
      <c r="F6895" s="22"/>
      <c r="G6895" s="4">
        <v>-5.5</v>
      </c>
      <c r="H6895" s="5">
        <v>-245.0</v>
      </c>
      <c r="I6895" s="12">
        <f>if(H6895&lt;0,-H6895/(-H6895+100),100/(H6895+100))/(if(H6895&lt;0,-H6895/(-H6895+100),100/(H6895+100))+if(H6894&lt;0,-H6894/(-H6894+100),100/(H6894+100)))</f>
        <v>0.6805555556</v>
      </c>
      <c r="J6895" s="5">
        <v>66.0</v>
      </c>
      <c r="K6895" s="23" t="str">
        <f>IF(C6895&lt;&gt;"",IF(C6895+G6895&gt;0,C6895+G6895,""),IF(G6895-C6894&gt;0,G6895-C6894,""))</f>
        <v/>
      </c>
      <c r="L6895" s="15" t="str">
        <f>if(K6895&lt;&gt;"",if(J6894-J6895&lt;G6895,1,if(G6895=J6894-J6895,"Push",0)),"")</f>
        <v/>
      </c>
    </row>
    <row r="6896" hidden="1">
      <c r="A6896" s="98">
        <v>44249.0</v>
      </c>
      <c r="B6896" s="102" t="s">
        <v>68</v>
      </c>
      <c r="C6896" s="11"/>
      <c r="D6896" s="11"/>
      <c r="E6896" s="10">
        <v>49.5</v>
      </c>
      <c r="F6896" s="11"/>
      <c r="G6896" s="4">
        <v>4.5</v>
      </c>
      <c r="H6896" s="5">
        <v>165.0</v>
      </c>
      <c r="I6896" s="12">
        <f>if(H6896&lt;0,-H6896/(-H6896+100),100/(H6896+100))/(if(H6896&lt;0,-H6896/(-H6896+100),100/(H6896+100))+if(H6897&lt;0,-H6897/(-H6897+100),100/(H6897+100)))</f>
        <v>0.3595638078</v>
      </c>
      <c r="J6896" s="5">
        <v>74.0</v>
      </c>
      <c r="K6896" s="14">
        <f>IF(C6896&lt;&gt;"",IF(C6896+G6896&gt;0,C6896+G6896,""),IF(G6896-C6897&gt;0,G6896-C6897,""))</f>
        <v>3.8</v>
      </c>
      <c r="L6896" s="15">
        <f>if(K6896&lt;&gt;"",if(J6897-J6896&lt;G6896,1,if(G6896=J6897-J6896,"Push",0)),"")</f>
        <v>1</v>
      </c>
    </row>
    <row r="6897" hidden="1">
      <c r="B6897" s="97" t="s">
        <v>278</v>
      </c>
      <c r="C6897" s="22">
        <v>0.7</v>
      </c>
      <c r="D6897" s="101">
        <v>0.527</v>
      </c>
      <c r="F6897" s="22"/>
      <c r="G6897" s="4">
        <v>-4.5</v>
      </c>
      <c r="H6897" s="5">
        <v>-205.0</v>
      </c>
      <c r="I6897" s="12">
        <f>if(H6897&lt;0,-H6897/(-H6897+100),100/(H6897+100))/(if(H6897&lt;0,-H6897/(-H6897+100),100/(H6897+100))+if(H6896&lt;0,-H6896/(-H6896+100),100/(H6896+100)))</f>
        <v>0.6404361922</v>
      </c>
      <c r="J6897" s="5">
        <v>76.0</v>
      </c>
      <c r="K6897" s="23" t="str">
        <f>IF(C6897&lt;&gt;"",IF(C6897+G6897&gt;0,C6897+G6897,""),IF(G6897-C6896&gt;0,G6897-C6896,""))</f>
        <v/>
      </c>
      <c r="L6897" s="15" t="str">
        <f>if(K6897&lt;&gt;"",if(J6896-J6897&lt;G6897,1,if(G6897=J6896-J6897,"Push",0)),"")</f>
        <v/>
      </c>
    </row>
    <row r="6898" hidden="1">
      <c r="A6898" s="98">
        <v>44249.0</v>
      </c>
      <c r="B6898" s="102" t="s">
        <v>99</v>
      </c>
      <c r="C6898" s="11"/>
      <c r="D6898" s="11"/>
      <c r="E6898" s="10">
        <v>33.4</v>
      </c>
      <c r="F6898" s="11"/>
      <c r="G6898" s="4">
        <v>3.0</v>
      </c>
      <c r="H6898" s="5">
        <v>130.0</v>
      </c>
      <c r="I6898" s="12">
        <f>if(H6898&lt;0,-H6898/(-H6898+100),100/(H6898+100))/(if(H6898&lt;0,-H6898/(-H6898+100),100/(H6898+100))+if(H6899&lt;0,-H6899/(-H6899+100),100/(H6899+100)))</f>
        <v>0.4145990075</v>
      </c>
      <c r="J6898" s="5">
        <v>78.0</v>
      </c>
      <c r="K6898" s="14" t="str">
        <f>IF(C6898&lt;&gt;"",IF(C6898+G6898&gt;0,C6898+G6898,""),IF(G6898-C6899&gt;0,G6898-C6899,""))</f>
        <v/>
      </c>
      <c r="L6898" s="15" t="str">
        <f>if(K6898&lt;&gt;"",if(J6899-J6898&lt;G6898,1,if(G6898=J6899-J6898,"Push",0)),"")</f>
        <v/>
      </c>
    </row>
    <row r="6899" hidden="1">
      <c r="B6899" s="97" t="s">
        <v>339</v>
      </c>
      <c r="C6899" s="22">
        <v>3.1</v>
      </c>
      <c r="D6899" s="101">
        <v>0.62</v>
      </c>
      <c r="F6899" s="22"/>
      <c r="G6899" s="4">
        <v>-3.0</v>
      </c>
      <c r="H6899" s="5">
        <v>-159.0</v>
      </c>
      <c r="I6899" s="12">
        <f>if(H6899&lt;0,-H6899/(-H6899+100),100/(H6899+100))/(if(H6899&lt;0,-H6899/(-H6899+100),100/(H6899+100))+if(H6898&lt;0,-H6898/(-H6898+100),100/(H6898+100)))</f>
        <v>0.5854009925</v>
      </c>
      <c r="J6899" s="5">
        <v>77.0</v>
      </c>
      <c r="K6899" s="23">
        <f>IF(C6899&lt;&gt;"",IF(C6899+G6899&gt;0,C6899+G6899,""),IF(G6899-C6898&gt;0,G6899-C6898,""))</f>
        <v>0.1</v>
      </c>
      <c r="L6899" s="15">
        <f>if(K6899&lt;&gt;"",if(J6898-J6899&lt;G6899,1,if(G6899=J6898-J6899,"Push",0)),"")</f>
        <v>0</v>
      </c>
    </row>
    <row r="6900" hidden="1">
      <c r="A6900" s="104">
        <v>44249.0</v>
      </c>
      <c r="B6900" s="105" t="s">
        <v>95</v>
      </c>
      <c r="C6900" s="30">
        <v>8.6</v>
      </c>
      <c r="D6900" s="108">
        <v>0.801</v>
      </c>
      <c r="E6900" s="29">
        <v>32.4</v>
      </c>
      <c r="F6900" s="30"/>
      <c r="G6900" s="68"/>
      <c r="H6900" s="31"/>
      <c r="I6900" s="32"/>
      <c r="J6900" s="41">
        <v>56.0</v>
      </c>
      <c r="K6900" s="34"/>
      <c r="L6900" s="35"/>
    </row>
    <row r="6901" hidden="1">
      <c r="B6901" s="106" t="s">
        <v>157</v>
      </c>
      <c r="C6901" s="39"/>
      <c r="D6901" s="39"/>
      <c r="F6901" s="39"/>
      <c r="G6901" s="68"/>
      <c r="H6901" s="31"/>
      <c r="I6901" s="32"/>
      <c r="J6901" s="41">
        <v>48.0</v>
      </c>
      <c r="K6901" s="40"/>
      <c r="L6901" s="35"/>
    </row>
    <row r="6902" hidden="1">
      <c r="A6902" s="98">
        <v>44249.0</v>
      </c>
      <c r="B6902" s="102" t="s">
        <v>398</v>
      </c>
      <c r="C6902" s="11">
        <v>10.1</v>
      </c>
      <c r="D6902" s="103">
        <v>0.829</v>
      </c>
      <c r="E6902" s="10">
        <v>32.2</v>
      </c>
      <c r="F6902" s="11"/>
      <c r="G6902" s="4">
        <v>-5.0</v>
      </c>
      <c r="H6902" s="5">
        <v>-225.0</v>
      </c>
      <c r="I6902" s="12">
        <f>if(H6902&lt;0,-H6902/(-H6902+100),100/(H6902+100))/(if(H6902&lt;0,-H6902/(-H6902+100),100/(H6902+100))+if(H6903&lt;0,-H6903/(-H6903+100),100/(H6903+100)))</f>
        <v>0.6596858639</v>
      </c>
      <c r="J6902" s="5">
        <v>69.0</v>
      </c>
      <c r="K6902" s="14">
        <f>IF(C6902&lt;&gt;"",IF(C6902+G6902&gt;0,C6902+G6902,""),IF(G6902-C6903&gt;0,G6902-C6903,""))</f>
        <v>5.1</v>
      </c>
      <c r="L6902" s="15">
        <f>if(K6902&lt;&gt;"",if(J6903-J6902&lt;G6902,1,if(G6902=J6903-J6902,"Push",0)),"")</f>
        <v>1</v>
      </c>
    </row>
    <row r="6903" hidden="1">
      <c r="B6903" s="97" t="s">
        <v>198</v>
      </c>
      <c r="C6903" s="22"/>
      <c r="D6903" s="22"/>
      <c r="F6903" s="22"/>
      <c r="G6903" s="4">
        <v>5.0</v>
      </c>
      <c r="H6903" s="5">
        <v>180.0</v>
      </c>
      <c r="I6903" s="12">
        <f>if(H6903&lt;0,-H6903/(-H6903+100),100/(H6903+100))/(if(H6903&lt;0,-H6903/(-H6903+100),100/(H6903+100))+if(H6902&lt;0,-H6902/(-H6902+100),100/(H6902+100)))</f>
        <v>0.3403141361</v>
      </c>
      <c r="J6903" s="5">
        <v>58.0</v>
      </c>
      <c r="K6903" s="23" t="str">
        <f>IF(C6903&lt;&gt;"",IF(C6903+G6903&gt;0,C6903+G6903,""),IF(G6903-C6902&gt;0,G6903-C6902,""))</f>
        <v/>
      </c>
      <c r="L6903" s="15" t="str">
        <f>if(K6903&lt;&gt;"",if(J6902-J6903&lt;G6903,1,if(G6903=J6902-J6903,"Push",0)),"")</f>
        <v/>
      </c>
    </row>
    <row r="6904" hidden="1">
      <c r="A6904" s="98">
        <v>44249.0</v>
      </c>
      <c r="B6904" s="102" t="s">
        <v>255</v>
      </c>
      <c r="C6904" s="11"/>
      <c r="D6904" s="11"/>
      <c r="E6904" s="10">
        <v>89.5</v>
      </c>
      <c r="F6904" s="11"/>
      <c r="G6904" s="4">
        <v>5.0</v>
      </c>
      <c r="H6904" s="5">
        <v>180.0</v>
      </c>
      <c r="I6904" s="12">
        <f>if(H6904&lt;0,-H6904/(-H6904+100),100/(H6904+100))/(if(H6904&lt;0,-H6904/(-H6904+100),100/(H6904+100))+if(H6905&lt;0,-H6905/(-H6905+100),100/(H6905+100)))</f>
        <v>0.3418803419</v>
      </c>
      <c r="J6904" s="5">
        <v>71.0</v>
      </c>
      <c r="K6904" s="14">
        <f>IF(C6904&lt;&gt;"",IF(C6904+G6904&gt;0,C6904+G6904,""),IF(G6904-C6905&gt;0,G6904-C6905,""))</f>
        <v>1.9</v>
      </c>
      <c r="L6904" s="15">
        <f>if(K6904&lt;&gt;"",if(J6905-J6904&lt;G6904,1,if(G6904=J6905-J6904,"Push",0)),"")</f>
        <v>0</v>
      </c>
    </row>
    <row r="6905" hidden="1">
      <c r="B6905" s="97" t="s">
        <v>281</v>
      </c>
      <c r="C6905" s="22">
        <v>3.1</v>
      </c>
      <c r="D6905" s="101">
        <v>0.616</v>
      </c>
      <c r="F6905" s="22"/>
      <c r="G6905" s="4">
        <v>-5.0</v>
      </c>
      <c r="H6905" s="5">
        <v>-220.0</v>
      </c>
      <c r="I6905" s="12">
        <f>if(H6905&lt;0,-H6905/(-H6905+100),100/(H6905+100))/(if(H6905&lt;0,-H6905/(-H6905+100),100/(H6905+100))+if(H6904&lt;0,-H6904/(-H6904+100),100/(H6904+100)))</f>
        <v>0.6581196581</v>
      </c>
      <c r="J6905" s="5">
        <v>85.0</v>
      </c>
      <c r="K6905" s="23" t="str">
        <f>IF(C6905&lt;&gt;"",IF(C6905+G6905&gt;0,C6905+G6905,""),IF(G6905-C6904&gt;0,G6905-C6904,""))</f>
        <v/>
      </c>
      <c r="L6905" s="15" t="str">
        <f>if(K6905&lt;&gt;"",if(J6904-J6905&lt;G6905,1,if(G6905=J6904-J6905,"Push",0)),"")</f>
        <v/>
      </c>
    </row>
    <row r="6906" hidden="1">
      <c r="A6906" s="98">
        <v>44249.0</v>
      </c>
      <c r="B6906" s="102" t="s">
        <v>228</v>
      </c>
      <c r="C6906" s="11"/>
      <c r="D6906" s="11"/>
      <c r="E6906" s="10">
        <v>50.9</v>
      </c>
      <c r="F6906" s="11"/>
      <c r="G6906" s="4">
        <v>8.5</v>
      </c>
      <c r="H6906" s="5">
        <v>320.0</v>
      </c>
      <c r="I6906" s="12">
        <f>if(H6906&lt;0,-H6906/(-H6906+100),100/(H6906+100))/(if(H6906&lt;0,-H6906/(-H6906+100),100/(H6906+100))+if(H6907&lt;0,-H6907/(-H6907+100),100/(H6907+100)))</f>
        <v>0.2276707531</v>
      </c>
      <c r="J6906" s="5">
        <v>52.0</v>
      </c>
      <c r="K6906" s="14">
        <f>IF(C6906&lt;&gt;"",IF(C6906+G6906&gt;0,C6906+G6906,""),IF(G6906-C6907&gt;0,G6906-C6907,""))</f>
        <v>2.1</v>
      </c>
      <c r="L6906" s="15">
        <f>if(K6906&lt;&gt;"",if(J6907-J6906&lt;G6906,1,if(G6906=J6907-J6906,"Push",0)),"")</f>
        <v>0</v>
      </c>
    </row>
    <row r="6907" hidden="1">
      <c r="B6907" s="97" t="s">
        <v>184</v>
      </c>
      <c r="C6907" s="22">
        <v>6.4</v>
      </c>
      <c r="D6907" s="101">
        <v>0.715</v>
      </c>
      <c r="F6907" s="22"/>
      <c r="G6907" s="4">
        <v>-8.5</v>
      </c>
      <c r="H6907" s="5">
        <v>-420.0</v>
      </c>
      <c r="I6907" s="12">
        <f>if(H6907&lt;0,-H6907/(-H6907+100),100/(H6907+100))/(if(H6907&lt;0,-H6907/(-H6907+100),100/(H6907+100))+if(H6906&lt;0,-H6906/(-H6906+100),100/(H6906+100)))</f>
        <v>0.7723292469</v>
      </c>
      <c r="J6907" s="5">
        <v>88.0</v>
      </c>
      <c r="K6907" s="23" t="str">
        <f>IF(C6907&lt;&gt;"",IF(C6907+G6907&gt;0,C6907+G6907,""),IF(G6907-C6906&gt;0,G6907-C6906,""))</f>
        <v/>
      </c>
      <c r="L6907" s="15" t="str">
        <f>if(K6907&lt;&gt;"",if(J6906-J6907&lt;G6907,1,if(G6907=J6906-J6907,"Push",0)),"")</f>
        <v/>
      </c>
    </row>
    <row r="6908" hidden="1">
      <c r="A6908" s="98">
        <v>44249.0</v>
      </c>
      <c r="B6908" s="102" t="s">
        <v>222</v>
      </c>
      <c r="C6908" s="11">
        <v>1.6</v>
      </c>
      <c r="D6908" s="103">
        <v>0.565</v>
      </c>
      <c r="E6908" s="10">
        <v>50.4</v>
      </c>
      <c r="F6908" s="11"/>
      <c r="G6908" s="4">
        <v>-3.0</v>
      </c>
      <c r="H6908" s="5">
        <v>-159.0</v>
      </c>
      <c r="I6908" s="12">
        <f>if(H6908&lt;0,-H6908/(-H6908+100),100/(H6908+100))/(if(H6908&lt;0,-H6908/(-H6908+100),100/(H6908+100))+if(H6909&lt;0,-H6909/(-H6909+100),100/(H6909+100)))</f>
        <v>0.5875007963</v>
      </c>
      <c r="J6908" s="5">
        <v>57.0</v>
      </c>
      <c r="K6908" s="14" t="str">
        <f>IF(C6908&lt;&gt;"",IF(C6908+G6908&gt;0,C6908+G6908,""),IF(G6908-C6909&gt;0,G6908-C6909,""))</f>
        <v/>
      </c>
      <c r="L6908" s="15" t="str">
        <f>if(K6908&lt;&gt;"",if(J6909-J6908&lt;G6908,1,if(G6908=J6909-J6908,"Push",0)),"")</f>
        <v/>
      </c>
    </row>
    <row r="6909" hidden="1">
      <c r="B6909" s="97" t="s">
        <v>262</v>
      </c>
      <c r="C6909" s="22"/>
      <c r="D6909" s="22"/>
      <c r="F6909" s="22"/>
      <c r="G6909" s="4">
        <v>3.0</v>
      </c>
      <c r="H6909" s="5">
        <v>132.0</v>
      </c>
      <c r="I6909" s="12">
        <f>if(H6909&lt;0,-H6909/(-H6909+100),100/(H6909+100))/(if(H6909&lt;0,-H6909/(-H6909+100),100/(H6909+100))+if(H6908&lt;0,-H6908/(-H6908+100),100/(H6908+100)))</f>
        <v>0.4124992037</v>
      </c>
      <c r="J6909" s="5">
        <v>52.0</v>
      </c>
      <c r="K6909" s="23">
        <f>IF(C6909&lt;&gt;"",IF(C6909+G6909&gt;0,C6909+G6909,""),IF(G6909-C6908&gt;0,G6909-C6908,""))</f>
        <v>1.4</v>
      </c>
      <c r="L6909" s="15">
        <f>if(K6909&lt;&gt;"",if(J6908-J6909&lt;G6909,1,if(G6909=J6908-J6909,"Push",0)),"")</f>
        <v>0</v>
      </c>
    </row>
    <row r="6910" hidden="1">
      <c r="A6910" s="98">
        <v>44249.0</v>
      </c>
      <c r="B6910" s="102" t="s">
        <v>125</v>
      </c>
      <c r="C6910" s="11"/>
      <c r="D6910" s="11"/>
      <c r="E6910" s="10">
        <v>48.9</v>
      </c>
      <c r="F6910" s="11"/>
      <c r="G6910" s="4">
        <v>11.5</v>
      </c>
      <c r="H6910" s="5">
        <v>550.0</v>
      </c>
      <c r="I6910" s="12">
        <f>if(H6910&lt;0,-H6910/(-H6910+100),100/(H6910+100))/(if(H6910&lt;0,-H6910/(-H6910+100),100/(H6910+100))+if(H6911&lt;0,-H6911/(-H6911+100),100/(H6911+100)))</f>
        <v>0.1469548134</v>
      </c>
      <c r="J6910" s="5">
        <v>63.0</v>
      </c>
      <c r="K6910" s="14" t="str">
        <f>IF(C6910&lt;&gt;"",IF(C6910+G6910&gt;0,C6910+G6910,""),IF(G6910-C6911&gt;0,G6910-C6911,""))</f>
        <v/>
      </c>
      <c r="L6910" s="15" t="str">
        <f>if(K6910&lt;&gt;"",if(J6911-J6910&lt;G6910,1,if(G6910=J6911-J6910,"Push",0)),"")</f>
        <v/>
      </c>
    </row>
    <row r="6911" hidden="1">
      <c r="B6911" s="97" t="s">
        <v>47</v>
      </c>
      <c r="C6911" s="22">
        <v>17.5</v>
      </c>
      <c r="D6911" s="101">
        <v>0.953</v>
      </c>
      <c r="F6911" s="22"/>
      <c r="G6911" s="4">
        <v>-11.5</v>
      </c>
      <c r="H6911" s="5">
        <v>-835.0</v>
      </c>
      <c r="I6911" s="12">
        <f>if(H6911&lt;0,-H6911/(-H6911+100),100/(H6911+100))/(if(H6911&lt;0,-H6911/(-H6911+100),100/(H6911+100))+if(H6910&lt;0,-H6910/(-H6910+100),100/(H6910+100)))</f>
        <v>0.8530451866</v>
      </c>
      <c r="J6911" s="5">
        <v>74.0</v>
      </c>
      <c r="K6911" s="23">
        <f>IF(C6911&lt;&gt;"",IF(C6911+G6911&gt;0,C6911+G6911,""),IF(G6911-C6910&gt;0,G6911-C6910,""))</f>
        <v>6</v>
      </c>
      <c r="L6911" s="15">
        <f>if(K6911&lt;&gt;"",if(J6910-J6911&lt;G6911,1,if(G6911=J6910-J6911,"Push",0)),"")</f>
        <v>0</v>
      </c>
    </row>
    <row r="6912" hidden="1">
      <c r="A6912" s="104">
        <v>44249.0</v>
      </c>
      <c r="B6912" s="105" t="s">
        <v>258</v>
      </c>
      <c r="C6912" s="30"/>
      <c r="D6912" s="30"/>
      <c r="E6912" s="29">
        <v>45.6</v>
      </c>
      <c r="F6912" s="30"/>
      <c r="G6912" s="68"/>
      <c r="H6912" s="31"/>
      <c r="I6912" s="32"/>
      <c r="J6912" s="41">
        <v>64.0</v>
      </c>
      <c r="K6912" s="34"/>
      <c r="L6912" s="35"/>
    </row>
    <row r="6913" hidden="1">
      <c r="B6913" s="106" t="s">
        <v>336</v>
      </c>
      <c r="C6913" s="39">
        <v>1.1</v>
      </c>
      <c r="D6913" s="107">
        <v>0.543</v>
      </c>
      <c r="F6913" s="39"/>
      <c r="G6913" s="68"/>
      <c r="H6913" s="31"/>
      <c r="I6913" s="32"/>
      <c r="J6913" s="41">
        <v>67.0</v>
      </c>
      <c r="K6913" s="40"/>
      <c r="L6913" s="35"/>
    </row>
    <row r="6914" hidden="1">
      <c r="A6914" s="98">
        <v>44249.0</v>
      </c>
      <c r="B6914" s="102" t="s">
        <v>288</v>
      </c>
      <c r="C6914" s="11"/>
      <c r="D6914" s="11"/>
      <c r="E6914" s="10">
        <v>32.2</v>
      </c>
      <c r="F6914" s="11"/>
      <c r="G6914" s="4">
        <v>4.0</v>
      </c>
      <c r="H6914" s="5">
        <v>155.0</v>
      </c>
      <c r="I6914" s="12">
        <f>if(H6914&lt;0,-H6914/(-H6914+100),100/(H6914+100))/(if(H6914&lt;0,-H6914/(-H6914+100),100/(H6914+100))+if(H6915&lt;0,-H6915/(-H6915+100),100/(H6915+100)))</f>
        <v>0.3744351194</v>
      </c>
      <c r="J6914" s="5">
        <v>54.0</v>
      </c>
      <c r="K6914" s="14" t="str">
        <f>IF(C6914&lt;&gt;"",IF(C6914+G6914&gt;0,C6914+G6914,""),IF(G6914-C6915&gt;0,G6914-C6915,""))</f>
        <v/>
      </c>
      <c r="L6914" s="15" t="str">
        <f>if(K6914&lt;&gt;"",if(J6915-J6914&lt;G6914,1,if(G6914=J6915-J6914,"Push",0)),"")</f>
        <v/>
      </c>
    </row>
    <row r="6915" hidden="1">
      <c r="B6915" s="97" t="s">
        <v>208</v>
      </c>
      <c r="C6915" s="22">
        <v>6.4</v>
      </c>
      <c r="D6915" s="101">
        <v>0.731</v>
      </c>
      <c r="F6915" s="22"/>
      <c r="G6915" s="4">
        <v>-4.0</v>
      </c>
      <c r="H6915" s="5">
        <v>-190.0</v>
      </c>
      <c r="I6915" s="12">
        <f>if(H6915&lt;0,-H6915/(-H6915+100),100/(H6915+100))/(if(H6915&lt;0,-H6915/(-H6915+100),100/(H6915+100))+if(H6914&lt;0,-H6914/(-H6914+100),100/(H6914+100)))</f>
        <v>0.6255648806</v>
      </c>
      <c r="J6915" s="5">
        <v>73.0</v>
      </c>
      <c r="K6915" s="23">
        <f>IF(C6915&lt;&gt;"",IF(C6915+G6915&gt;0,C6915+G6915,""),IF(G6915-C6914&gt;0,G6915-C6914,""))</f>
        <v>2.4</v>
      </c>
      <c r="L6915" s="15">
        <f>if(K6915&lt;&gt;"",if(J6914-J6915&lt;G6915,1,if(G6915=J6914-J6915,"Push",0)),"")</f>
        <v>1</v>
      </c>
    </row>
    <row r="6916" hidden="1">
      <c r="A6916" s="98">
        <v>44249.0</v>
      </c>
      <c r="B6916" s="110" t="s">
        <v>497</v>
      </c>
      <c r="C6916" s="11"/>
      <c r="D6916" s="11"/>
      <c r="E6916" s="10"/>
      <c r="F6916" s="11"/>
      <c r="G6916" s="69"/>
      <c r="I6916" s="12">
        <f>if(H6916&lt;0,-H6916/(-H6916+100),100/(H6916+100))/(if(H6916&lt;0,-H6916/(-H6916+100),100/(H6916+100))+if(H6917&lt;0,-H6917/(-H6917+100),100/(H6917+100)))</f>
        <v>0.5</v>
      </c>
      <c r="J6916" s="5">
        <v>45.0</v>
      </c>
      <c r="K6916" s="14" t="str">
        <f>IF(C6916&lt;&gt;"",IF(C6916+G6916&gt;0,C6916+G6916,""),IF(G6916-C6917&gt;0,G6916-C6917,""))</f>
        <v/>
      </c>
      <c r="L6916" s="15" t="str">
        <f>if(K6916&lt;&gt;"",if(J6917-J6916&lt;G6916,1,if(G6916=J6917-J6916,"Push",0)),"")</f>
        <v/>
      </c>
    </row>
    <row r="6917" hidden="1">
      <c r="B6917" s="97" t="s">
        <v>136</v>
      </c>
      <c r="C6917" s="22"/>
      <c r="D6917" s="22"/>
      <c r="F6917" s="22"/>
      <c r="G6917" s="69"/>
      <c r="I6917" s="12">
        <f>if(H6917&lt;0,-H6917/(-H6917+100),100/(H6917+100))/(if(H6917&lt;0,-H6917/(-H6917+100),100/(H6917+100))+if(H6916&lt;0,-H6916/(-H6916+100),100/(H6916+100)))</f>
        <v>0.5</v>
      </c>
      <c r="J6917" s="5">
        <v>117.0</v>
      </c>
      <c r="K6917" s="23" t="str">
        <f>IF(C6917&lt;&gt;"",IF(C6917+G6917&gt;0,C6917+G6917,""),IF(G6917-C6916&gt;0,G6917-C6916,""))</f>
        <v/>
      </c>
      <c r="L6917" s="15" t="str">
        <f>if(K6917&lt;&gt;"",if(J6916-J6917&lt;G6917,1,if(G6917=J6916-J6917,"Push",0)),"")</f>
        <v/>
      </c>
    </row>
    <row r="6918" hidden="1">
      <c r="A6918" s="98">
        <v>44249.0</v>
      </c>
      <c r="B6918" s="102" t="s">
        <v>165</v>
      </c>
      <c r="C6918" s="11">
        <v>0.4</v>
      </c>
      <c r="D6918" s="103">
        <v>0.514</v>
      </c>
      <c r="E6918" s="10">
        <v>37.3</v>
      </c>
      <c r="F6918" s="11"/>
      <c r="G6918" s="4">
        <v>1.5</v>
      </c>
      <c r="H6918" s="5">
        <v>104.0</v>
      </c>
      <c r="I6918" s="12">
        <f>if(H6918&lt;0,-H6918/(-H6918+100),100/(H6918+100))/(if(H6918&lt;0,-H6918/(-H6918+100),100/(H6918+100))+if(H6919&lt;0,-H6919/(-H6919+100),100/(H6919+100)))</f>
        <v>0.46964106</v>
      </c>
      <c r="J6918" s="5">
        <v>78.0</v>
      </c>
      <c r="K6918" s="14">
        <f>IF(C6918&lt;&gt;"",IF(C6918+G6918&gt;0,C6918+G6918,""),IF(G6918-C6919&gt;0,G6918-C6919,""))</f>
        <v>1.9</v>
      </c>
      <c r="L6918" s="15">
        <f>if(K6918&lt;&gt;"",if(J6919-J6918&lt;G6918,1,if(G6918=J6919-J6918,"Push",0)),"")</f>
        <v>1</v>
      </c>
    </row>
    <row r="6919" hidden="1">
      <c r="B6919" s="97" t="s">
        <v>218</v>
      </c>
      <c r="C6919" s="22"/>
      <c r="D6919" s="22"/>
      <c r="F6919" s="22"/>
      <c r="G6919" s="4">
        <v>-1.5</v>
      </c>
      <c r="H6919" s="5">
        <v>-124.0</v>
      </c>
      <c r="I6919" s="12">
        <f>if(H6919&lt;0,-H6919/(-H6919+100),100/(H6919+100))/(if(H6919&lt;0,-H6919/(-H6919+100),100/(H6919+100))+if(H6918&lt;0,-H6918/(-H6918+100),100/(H6918+100)))</f>
        <v>0.53035894</v>
      </c>
      <c r="J6919" s="5">
        <v>75.0</v>
      </c>
      <c r="K6919" s="23" t="str">
        <f>IF(C6919&lt;&gt;"",IF(C6919+G6919&gt;0,C6919+G6919,""),IF(G6919-C6918&gt;0,G6919-C6918,""))</f>
        <v/>
      </c>
      <c r="L6919" s="15" t="str">
        <f>if(K6919&lt;&gt;"",if(J6918-J6919&lt;G6919,1,if(G6919=J6918-J6919,"Push",0)),"")</f>
        <v/>
      </c>
    </row>
    <row r="6920" hidden="1">
      <c r="A6920" s="98">
        <v>44249.0</v>
      </c>
      <c r="B6920" s="102" t="s">
        <v>149</v>
      </c>
      <c r="C6920" s="11"/>
      <c r="D6920" s="11"/>
      <c r="E6920" s="10">
        <v>33.8</v>
      </c>
      <c r="F6920" s="11"/>
      <c r="G6920" s="4">
        <v>5.0</v>
      </c>
      <c r="H6920" s="5">
        <v>180.0</v>
      </c>
      <c r="I6920" s="12">
        <f>if(H6920&lt;0,-H6920/(-H6920+100),100/(H6920+100))/(if(H6920&lt;0,-H6920/(-H6920+100),100/(H6920+100))+if(H6921&lt;0,-H6921/(-H6921+100),100/(H6921+100)))</f>
        <v>0.3418803419</v>
      </c>
      <c r="J6920" s="5">
        <v>80.0</v>
      </c>
      <c r="K6920" s="14">
        <f>IF(C6920&lt;&gt;"",IF(C6920+G6920&gt;0,C6920+G6920,""),IF(G6920-C6921&gt;0,G6920-C6921,""))</f>
        <v>0.2</v>
      </c>
      <c r="L6920" s="15">
        <f>if(K6920&lt;&gt;"",if(J6921-J6920&lt;G6920,1,if(G6920=J6921-J6920,"Push",0)),"")</f>
        <v>0</v>
      </c>
    </row>
    <row r="6921" hidden="1">
      <c r="B6921" s="97" t="s">
        <v>79</v>
      </c>
      <c r="C6921" s="22">
        <v>4.8</v>
      </c>
      <c r="D6921" s="101">
        <v>0.662</v>
      </c>
      <c r="F6921" s="22"/>
      <c r="G6921" s="4">
        <v>-5.0</v>
      </c>
      <c r="H6921" s="5">
        <v>-220.0</v>
      </c>
      <c r="I6921" s="12">
        <f>if(H6921&lt;0,-H6921/(-H6921+100),100/(H6921+100))/(if(H6921&lt;0,-H6921/(-H6921+100),100/(H6921+100))+if(H6920&lt;0,-H6920/(-H6920+100),100/(H6920+100)))</f>
        <v>0.6581196581</v>
      </c>
      <c r="J6921" s="5">
        <v>86.0</v>
      </c>
      <c r="K6921" s="23" t="str">
        <f>IF(C6921&lt;&gt;"",IF(C6921+G6921&gt;0,C6921+G6921,""),IF(G6921-C6920&gt;0,G6921-C6920,""))</f>
        <v/>
      </c>
      <c r="L6921" s="15" t="str">
        <f>if(K6921&lt;&gt;"",if(J6920-J6921&lt;G6921,1,if(G6921=J6920-J6921,"Push",0)),"")</f>
        <v/>
      </c>
    </row>
    <row r="6922" hidden="1">
      <c r="A6922" s="98">
        <v>44249.0</v>
      </c>
      <c r="B6922" s="102" t="s">
        <v>356</v>
      </c>
      <c r="C6922" s="11"/>
      <c r="D6922" s="11"/>
      <c r="E6922" s="10">
        <v>38.6</v>
      </c>
      <c r="F6922" s="11"/>
      <c r="G6922" s="4">
        <v>3.5</v>
      </c>
      <c r="H6922" s="5">
        <v>140.0</v>
      </c>
      <c r="I6922" s="12">
        <f>if(H6922&lt;0,-H6922/(-H6922+100),100/(H6922+100))/(if(H6922&lt;0,-H6922/(-H6922+100),100/(H6922+100))+if(H6923&lt;0,-H6923/(-H6923+100),100/(H6923+100)))</f>
        <v>0.3956834532</v>
      </c>
      <c r="J6922" s="5">
        <v>63.0</v>
      </c>
      <c r="K6922" s="14">
        <f>IF(C6922&lt;&gt;"",IF(C6922+G6922&gt;0,C6922+G6922,""),IF(G6922-C6923&gt;0,G6922-C6923,""))</f>
        <v>1</v>
      </c>
      <c r="L6922" s="15">
        <f>if(K6922&lt;&gt;"",if(J6923-J6922&lt;G6922,1,if(G6922=J6923-J6922,"Push",0)),"")</f>
        <v>0</v>
      </c>
    </row>
    <row r="6923" hidden="1">
      <c r="B6923" s="97" t="s">
        <v>233</v>
      </c>
      <c r="C6923" s="22">
        <v>2.5</v>
      </c>
      <c r="D6923" s="101">
        <v>0.587</v>
      </c>
      <c r="F6923" s="22"/>
      <c r="G6923" s="4">
        <v>-3.5</v>
      </c>
      <c r="H6923" s="5">
        <v>-175.0</v>
      </c>
      <c r="I6923" s="12">
        <f>if(H6923&lt;0,-H6923/(-H6923+100),100/(H6923+100))/(if(H6923&lt;0,-H6923/(-H6923+100),100/(H6923+100))+if(H6922&lt;0,-H6922/(-H6922+100),100/(H6922+100)))</f>
        <v>0.6043165468</v>
      </c>
      <c r="J6923" s="5">
        <v>88.0</v>
      </c>
      <c r="K6923" s="23" t="str">
        <f>IF(C6923&lt;&gt;"",IF(C6923+G6923&gt;0,C6923+G6923,""),IF(G6923-C6922&gt;0,G6923-C6922,""))</f>
        <v/>
      </c>
      <c r="L6923" s="15" t="str">
        <f>if(K6923&lt;&gt;"",if(J6922-J6923&lt;G6923,1,if(G6923=J6922-J6923,"Push",0)),"")</f>
        <v/>
      </c>
    </row>
    <row r="6924" hidden="1">
      <c r="A6924" s="98">
        <v>44249.0</v>
      </c>
      <c r="B6924" s="102" t="s">
        <v>143</v>
      </c>
      <c r="C6924" s="11">
        <v>12.4</v>
      </c>
      <c r="D6924" s="103">
        <v>0.859</v>
      </c>
      <c r="E6924" s="10">
        <v>32.5</v>
      </c>
      <c r="F6924" s="11"/>
      <c r="G6924" s="4">
        <v>-9.5</v>
      </c>
      <c r="H6924" s="5">
        <v>-530.0</v>
      </c>
      <c r="I6924" s="12">
        <f>if(H6924&lt;0,-H6924/(-H6924+100),100/(H6924+100))/(if(H6924&lt;0,-H6924/(-H6924+100),100/(H6924+100))+if(H6925&lt;0,-H6925/(-H6925+100),100/(H6925+100)))</f>
        <v>0.8047722343</v>
      </c>
      <c r="J6924" s="5">
        <v>77.0</v>
      </c>
      <c r="K6924" s="14">
        <f>IF(C6924&lt;&gt;"",IF(C6924+G6924&gt;0,C6924+G6924,""),IF(G6924-C6925&gt;0,G6924-C6925,""))</f>
        <v>2.9</v>
      </c>
      <c r="L6924" s="15">
        <f>if(K6924&lt;&gt;"",if(J6925-J6924&lt;G6924,1,if(G6924=J6925-J6924,"Push",0)),"")</f>
        <v>0</v>
      </c>
    </row>
    <row r="6925" hidden="1">
      <c r="B6925" s="97" t="s">
        <v>73</v>
      </c>
      <c r="C6925" s="22"/>
      <c r="D6925" s="22"/>
      <c r="F6925" s="22"/>
      <c r="G6925" s="4">
        <v>9.5</v>
      </c>
      <c r="H6925" s="5">
        <v>390.0</v>
      </c>
      <c r="I6925" s="12">
        <f>if(H6925&lt;0,-H6925/(-H6925+100),100/(H6925+100))/(if(H6925&lt;0,-H6925/(-H6925+100),100/(H6925+100))+if(H6924&lt;0,-H6924/(-H6924+100),100/(H6924+100)))</f>
        <v>0.1952277657</v>
      </c>
      <c r="J6925" s="5">
        <v>71.0</v>
      </c>
      <c r="K6925" s="23" t="str">
        <f>IF(C6925&lt;&gt;"",IF(C6925+G6925&gt;0,C6925+G6925,""),IF(G6925-C6924&gt;0,G6925-C6924,""))</f>
        <v/>
      </c>
      <c r="L6925" s="15" t="str">
        <f>if(K6925&lt;&gt;"",if(J6924-J6925&lt;G6925,1,if(G6925=J6924-J6925,"Push",0)),"")</f>
        <v/>
      </c>
    </row>
    <row r="6926" hidden="1">
      <c r="A6926" s="98">
        <v>44249.0</v>
      </c>
      <c r="B6926" s="120" t="s">
        <v>498</v>
      </c>
      <c r="C6926" s="11"/>
      <c r="D6926" s="11"/>
      <c r="E6926" s="10"/>
      <c r="F6926" s="11"/>
      <c r="G6926" s="69"/>
      <c r="I6926" s="12">
        <f>if(H6926&lt;0,-H6926/(-H6926+100),100/(H6926+100))/(if(H6926&lt;0,-H6926/(-H6926+100),100/(H6926+100))+if(H6927&lt;0,-H6927/(-H6927+100),100/(H6927+100)))</f>
        <v>0.5</v>
      </c>
      <c r="J6926" s="5">
        <v>60.0</v>
      </c>
      <c r="K6926" s="14" t="str">
        <f>IF(C6926&lt;&gt;"",IF(C6926+G6926&gt;0,C6926+G6926,""),IF(G6926-C6927&gt;0,G6926-C6927,""))</f>
        <v/>
      </c>
      <c r="L6926" s="15" t="str">
        <f>if(K6926&lt;&gt;"",if(J6927-J6926&lt;G6926,1,if(G6926=J6927-J6926,"Push",0)),"")</f>
        <v/>
      </c>
    </row>
    <row r="6927" hidden="1">
      <c r="B6927" s="109" t="s">
        <v>392</v>
      </c>
      <c r="C6927" s="22"/>
      <c r="D6927" s="22"/>
      <c r="F6927" s="22"/>
      <c r="G6927" s="69"/>
      <c r="I6927" s="12">
        <f>if(H6927&lt;0,-H6927/(-H6927+100),100/(H6927+100))/(if(H6927&lt;0,-H6927/(-H6927+100),100/(H6927+100))+if(H6926&lt;0,-H6926/(-H6926+100),100/(H6926+100)))</f>
        <v>0.5</v>
      </c>
      <c r="J6927" s="5">
        <v>89.0</v>
      </c>
      <c r="K6927" s="23" t="str">
        <f>IF(C6927&lt;&gt;"",IF(C6927+G6927&gt;0,C6927+G6927,""),IF(G6927-C6926&gt;0,G6927-C6926,""))</f>
        <v/>
      </c>
      <c r="L6927" s="15" t="str">
        <f>if(K6927&lt;&gt;"",if(J6926-J6927&lt;G6927,1,if(G6927=J6926-J6927,"Push",0)),"")</f>
        <v/>
      </c>
    </row>
    <row r="6928" hidden="1">
      <c r="A6928" s="98">
        <v>44249.0</v>
      </c>
      <c r="B6928" s="102" t="s">
        <v>305</v>
      </c>
      <c r="C6928" s="11">
        <v>0.4</v>
      </c>
      <c r="D6928" s="103">
        <v>0.515</v>
      </c>
      <c r="E6928" s="10">
        <v>37.6</v>
      </c>
      <c r="F6928" s="11"/>
      <c r="G6928" s="4">
        <v>-2.0</v>
      </c>
      <c r="H6928" s="5">
        <v>-134.0</v>
      </c>
      <c r="I6928" s="12">
        <f>if(H6928&lt;0,-H6928/(-H6928+100),100/(H6928+100))/(if(H6928&lt;0,-H6928/(-H6928+100),100/(H6928+100))+if(H6929&lt;0,-H6929/(-H6929+100),100/(H6929+100)))</f>
        <v>0.5483323039</v>
      </c>
      <c r="J6928" s="5">
        <v>52.0</v>
      </c>
      <c r="K6928" s="14" t="str">
        <f>IF(C6928&lt;&gt;"",IF(C6928+G6928&gt;0,C6928+G6928,""),IF(G6928-C6929&gt;0,G6928-C6929,""))</f>
        <v/>
      </c>
      <c r="L6928" s="15" t="str">
        <f>if(K6928&lt;&gt;"",if(J6929-J6928&lt;G6928,1,if(G6928=J6929-J6928,"Push",0)),"")</f>
        <v/>
      </c>
    </row>
    <row r="6929" hidden="1">
      <c r="B6929" s="97" t="s">
        <v>135</v>
      </c>
      <c r="C6929" s="22"/>
      <c r="D6929" s="22"/>
      <c r="F6929" s="22"/>
      <c r="G6929" s="4">
        <v>2.0</v>
      </c>
      <c r="H6929" s="5">
        <v>112.0</v>
      </c>
      <c r="I6929" s="12">
        <f>if(H6929&lt;0,-H6929/(-H6929+100),100/(H6929+100))/(if(H6929&lt;0,-H6929/(-H6929+100),100/(H6929+100))+if(H6928&lt;0,-H6928/(-H6928+100),100/(H6928+100)))</f>
        <v>0.4516676961</v>
      </c>
      <c r="J6929" s="5">
        <v>65.0</v>
      </c>
      <c r="K6929" s="23">
        <f>IF(C6929&lt;&gt;"",IF(C6929+G6929&gt;0,C6929+G6929,""),IF(G6929-C6928&gt;0,G6929-C6928,""))</f>
        <v>1.6</v>
      </c>
      <c r="L6929" s="15">
        <f>if(K6929&lt;&gt;"",if(J6928-J6929&lt;G6929,1,if(G6929=J6928-J6929,"Push",0)),"")</f>
        <v>1</v>
      </c>
    </row>
    <row r="6930" hidden="1">
      <c r="A6930" s="98">
        <v>44249.0</v>
      </c>
      <c r="B6930" s="102" t="s">
        <v>468</v>
      </c>
      <c r="C6930" s="11"/>
      <c r="D6930" s="11"/>
      <c r="E6930" s="10">
        <v>24.8</v>
      </c>
      <c r="F6930" s="11"/>
      <c r="G6930" s="4">
        <v>11.5</v>
      </c>
      <c r="H6930" s="5">
        <v>550.0</v>
      </c>
      <c r="I6930" s="12">
        <f>if(H6930&lt;0,-H6930/(-H6930+100),100/(H6930+100))/(if(H6930&lt;0,-H6930/(-H6930+100),100/(H6930+100))+if(H6931&lt;0,-H6931/(-H6931+100),100/(H6931+100)))</f>
        <v>0.1469548134</v>
      </c>
      <c r="J6930" s="5">
        <v>66.0</v>
      </c>
      <c r="K6930" s="14" t="str">
        <f>IF(C6930&lt;&gt;"",IF(C6930+G6930&gt;0,C6930+G6930,""),IF(G6930-C6931&gt;0,G6930-C6931,""))</f>
        <v/>
      </c>
      <c r="L6930" s="15" t="str">
        <f>if(K6930&lt;&gt;"",if(J6931-J6930&lt;G6930,1,if(G6930=J6931-J6930,"Push",0)),"")</f>
        <v/>
      </c>
    </row>
    <row r="6931" hidden="1">
      <c r="B6931" s="97" t="s">
        <v>239</v>
      </c>
      <c r="C6931" s="22">
        <v>12.2</v>
      </c>
      <c r="D6931" s="101">
        <v>0.861</v>
      </c>
      <c r="F6931" s="22"/>
      <c r="G6931" s="4">
        <v>-11.5</v>
      </c>
      <c r="H6931" s="5">
        <v>-835.0</v>
      </c>
      <c r="I6931" s="12">
        <f>if(H6931&lt;0,-H6931/(-H6931+100),100/(H6931+100))/(if(H6931&lt;0,-H6931/(-H6931+100),100/(H6931+100))+if(H6930&lt;0,-H6930/(-H6930+100),100/(H6930+100)))</f>
        <v>0.8530451866</v>
      </c>
      <c r="J6931" s="5">
        <v>75.0</v>
      </c>
      <c r="K6931" s="23">
        <f>IF(C6931&lt;&gt;"",IF(C6931+G6931&gt;0,C6931+G6931,""),IF(G6931-C6930&gt;0,G6931-C6930,""))</f>
        <v>0.7</v>
      </c>
      <c r="L6931" s="15">
        <f>if(K6931&lt;&gt;"",if(J6930-J6931&lt;G6931,1,if(G6931=J6930-J6931,"Push",0)),"")</f>
        <v>0</v>
      </c>
    </row>
    <row r="6932" hidden="1">
      <c r="A6932" s="98">
        <v>44249.0</v>
      </c>
      <c r="B6932" s="102" t="s">
        <v>329</v>
      </c>
      <c r="C6932" s="11"/>
      <c r="D6932" s="11"/>
      <c r="E6932" s="10">
        <v>85.8</v>
      </c>
      <c r="F6932" s="11"/>
      <c r="G6932" s="4">
        <v>4.0</v>
      </c>
      <c r="H6932" s="5">
        <v>150.0</v>
      </c>
      <c r="I6932" s="12">
        <f>if(H6932&lt;0,-H6932/(-H6932+100),100/(H6932+100))/(if(H6932&lt;0,-H6932/(-H6932+100),100/(H6932+100))+if(H6933&lt;0,-H6933/(-H6933+100),100/(H6933+100)))</f>
        <v>0.3835616438</v>
      </c>
      <c r="J6932" s="5">
        <v>58.0</v>
      </c>
      <c r="K6932" s="14" t="str">
        <f>IF(C6932&lt;&gt;"",IF(C6932+G6932&gt;0,C6932+G6932,""),IF(G6932-C6933&gt;0,G6932-C6933,""))</f>
        <v/>
      </c>
      <c r="L6932" s="15" t="str">
        <f>if(K6932&lt;&gt;"",if(J6933-J6932&lt;G6932,1,if(G6932=J6933-J6932,"Push",0)),"")</f>
        <v/>
      </c>
    </row>
    <row r="6933" hidden="1">
      <c r="B6933" s="97" t="s">
        <v>112</v>
      </c>
      <c r="C6933" s="22">
        <v>5.1</v>
      </c>
      <c r="D6933" s="101">
        <v>0.688</v>
      </c>
      <c r="F6933" s="22"/>
      <c r="G6933" s="4">
        <v>-4.0</v>
      </c>
      <c r="H6933" s="5">
        <v>-180.0</v>
      </c>
      <c r="I6933" s="12">
        <f>if(H6933&lt;0,-H6933/(-H6933+100),100/(H6933+100))/(if(H6933&lt;0,-H6933/(-H6933+100),100/(H6933+100))+if(H6932&lt;0,-H6932/(-H6932+100),100/(H6932+100)))</f>
        <v>0.6164383562</v>
      </c>
      <c r="J6933" s="5">
        <v>72.0</v>
      </c>
      <c r="K6933" s="23">
        <f>IF(C6933&lt;&gt;"",IF(C6933+G6933&gt;0,C6933+G6933,""),IF(G6933-C6932&gt;0,G6933-C6932,""))</f>
        <v>1.1</v>
      </c>
      <c r="L6933" s="15">
        <f>if(K6933&lt;&gt;"",if(J6932-J6933&lt;G6933,1,if(G6933=J6932-J6933,"Push",0)),"")</f>
        <v>1</v>
      </c>
    </row>
    <row r="6934" hidden="1">
      <c r="A6934" s="98">
        <v>44249.0</v>
      </c>
      <c r="B6934" s="102" t="s">
        <v>80</v>
      </c>
      <c r="C6934" s="11">
        <v>5.5</v>
      </c>
      <c r="D6934" s="103">
        <v>0.694</v>
      </c>
      <c r="E6934" s="10">
        <v>83.6</v>
      </c>
      <c r="F6934" s="11"/>
      <c r="G6934" s="4">
        <v>-3.5</v>
      </c>
      <c r="H6934" s="5">
        <v>-167.0</v>
      </c>
      <c r="I6934" s="12">
        <f>if(H6934&lt;0,-H6934/(-H6934+100),100/(H6934+100))/(if(H6934&lt;0,-H6934/(-H6934+100),100/(H6934+100))+if(H6935&lt;0,-H6935/(-H6935+100),100/(H6935+100)))</f>
        <v>0.6031569091</v>
      </c>
      <c r="J6934" s="5">
        <v>69.0</v>
      </c>
      <c r="K6934" s="14">
        <f>IF(C6934&lt;&gt;"",IF(C6934+G6934&gt;0,C6934+G6934,""),IF(G6934-C6935&gt;0,G6934-C6935,""))</f>
        <v>2</v>
      </c>
      <c r="L6934" s="15">
        <f>if(K6934&lt;&gt;"",if(J6935-J6934&lt;G6934,1,if(G6934=J6935-J6934,"Push",0)),"")</f>
        <v>0</v>
      </c>
    </row>
    <row r="6935" hidden="1">
      <c r="B6935" s="97" t="s">
        <v>67</v>
      </c>
      <c r="C6935" s="22"/>
      <c r="D6935" s="22"/>
      <c r="F6935" s="22"/>
      <c r="G6935" s="4">
        <v>3.5</v>
      </c>
      <c r="H6935" s="5">
        <v>143.0</v>
      </c>
      <c r="I6935" s="12">
        <f>if(H6935&lt;0,-H6935/(-H6935+100),100/(H6935+100))/(if(H6935&lt;0,-H6935/(-H6935+100),100/(H6935+100))+if(H6934&lt;0,-H6934/(-H6934+100),100/(H6934+100)))</f>
        <v>0.3968430909</v>
      </c>
      <c r="J6935" s="5">
        <v>74.0</v>
      </c>
      <c r="K6935" s="23" t="str">
        <f>IF(C6935&lt;&gt;"",IF(C6935+G6935&gt;0,C6935+G6935,""),IF(G6935-C6934&gt;0,G6935-C6934,""))</f>
        <v/>
      </c>
      <c r="L6935" s="15" t="str">
        <f>if(K6935&lt;&gt;"",if(J6934-J6935&lt;G6935,1,if(G6935=J6934-J6935,"Push",0)),"")</f>
        <v/>
      </c>
    </row>
    <row r="6936" hidden="1">
      <c r="A6936" s="98">
        <v>44249.0</v>
      </c>
      <c r="B6936" s="102" t="s">
        <v>422</v>
      </c>
      <c r="C6936" s="11">
        <v>2.8</v>
      </c>
      <c r="D6936" s="103">
        <v>0.618</v>
      </c>
      <c r="E6936" s="10">
        <v>33.6</v>
      </c>
      <c r="F6936" s="11"/>
      <c r="G6936" s="4">
        <v>1.5</v>
      </c>
      <c r="H6936" s="5">
        <v>104.0</v>
      </c>
      <c r="I6936" s="12">
        <f>if(H6936&lt;0,-H6936/(-H6936+100),100/(H6936+100))/(if(H6936&lt;0,-H6936/(-H6936+100),100/(H6936+100))+if(H6937&lt;0,-H6937/(-H6937+100),100/(H6937+100)))</f>
        <v>0.46875</v>
      </c>
      <c r="J6936" s="5">
        <v>73.0</v>
      </c>
      <c r="K6936" s="14">
        <f>IF(C6936&lt;&gt;"",IF(C6936+G6936&gt;0,C6936+G6936,""),IF(G6936-C6937&gt;0,G6936-C6937,""))</f>
        <v>4.3</v>
      </c>
      <c r="L6936" s="15">
        <f>if(K6936&lt;&gt;"",if(J6937-J6936&lt;G6936,1,if(G6936=J6937-J6936,"Push",0)),"")</f>
        <v>1</v>
      </c>
    </row>
    <row r="6937" hidden="1">
      <c r="B6937" s="97" t="s">
        <v>286</v>
      </c>
      <c r="C6937" s="22"/>
      <c r="D6937" s="22"/>
      <c r="F6937" s="22"/>
      <c r="G6937" s="4">
        <v>-1.5</v>
      </c>
      <c r="H6937" s="5">
        <v>-125.0</v>
      </c>
      <c r="I6937" s="12">
        <f>if(H6937&lt;0,-H6937/(-H6937+100),100/(H6937+100))/(if(H6937&lt;0,-H6937/(-H6937+100),100/(H6937+100))+if(H6936&lt;0,-H6936/(-H6936+100),100/(H6936+100)))</f>
        <v>0.53125</v>
      </c>
      <c r="J6937" s="5">
        <v>65.0</v>
      </c>
      <c r="K6937" s="23" t="str">
        <f>IF(C6937&lt;&gt;"",IF(C6937+G6937&gt;0,C6937+G6937,""),IF(G6937-C6936&gt;0,G6937-C6936,""))</f>
        <v/>
      </c>
      <c r="L6937" s="15" t="str">
        <f>if(K6937&lt;&gt;"",if(J6936-J6937&lt;G6937,1,if(G6937=J6936-J6937,"Push",0)),"")</f>
        <v/>
      </c>
    </row>
    <row r="6938">
      <c r="A6938" s="71">
        <v>44250.0</v>
      </c>
      <c r="B6938" s="94" t="s">
        <v>204</v>
      </c>
      <c r="C6938" s="47"/>
      <c r="D6938" s="47"/>
      <c r="E6938" s="46">
        <v>45.1</v>
      </c>
      <c r="F6938" s="47"/>
      <c r="G6938" s="67">
        <v>15.5</v>
      </c>
      <c r="H6938" s="48">
        <v>1000.0</v>
      </c>
      <c r="I6938" s="49">
        <f>if(H6938&lt;0,-H6938/(-H6938+100),100/(H6938+100))/(if(H6938&lt;0,-H6938/(-H6938+100),100/(H6938+100))+if(H6939&lt;0,-H6939/(-H6939+100),100/(H6939+100)))</f>
        <v>0.08713692946</v>
      </c>
      <c r="J6938" s="48">
        <v>54.0</v>
      </c>
      <c r="K6938" s="51" t="str">
        <f>IF(C6938&lt;&gt;"",IF(C6938+G6938&gt;0,C6938+G6938,""),IF(G6938-C6939&gt;0,G6938-C6939,""))</f>
        <v/>
      </c>
      <c r="L6938" s="52" t="str">
        <f>if(K6938&lt;&gt;"",if(J6939-J6938&lt;G6938,1,if(G6938=J6939-J6938,"Push",0)),"")</f>
        <v/>
      </c>
    </row>
    <row r="6939">
      <c r="B6939" s="97" t="s">
        <v>37</v>
      </c>
      <c r="C6939" s="22">
        <v>15.7</v>
      </c>
      <c r="D6939" s="101">
        <v>0.929</v>
      </c>
      <c r="F6939" s="22"/>
      <c r="G6939" s="4">
        <v>-15.5</v>
      </c>
      <c r="H6939" s="5">
        <v>-2000.0</v>
      </c>
      <c r="I6939" s="12">
        <f>if(H6939&lt;0,-H6939/(-H6939+100),100/(H6939+100))/(if(H6939&lt;0,-H6939/(-H6939+100),100/(H6939+100))+if(H6938&lt;0,-H6938/(-H6938+100),100/(H6938+100)))</f>
        <v>0.9128630705</v>
      </c>
      <c r="J6939" s="5">
        <v>74.0</v>
      </c>
      <c r="K6939" s="23">
        <f>IF(C6939&lt;&gt;"",IF(C6939+G6939&gt;0,C6939+G6939,""),IF(G6939-C6938&gt;0,G6939-C6938,""))</f>
        <v>0.2</v>
      </c>
      <c r="L6939" s="15">
        <f>if(K6939&lt;&gt;"",if(J6938-J6939&lt;G6939,1,if(G6939=J6938-J6939,"Push",0)),"")</f>
        <v>1</v>
      </c>
    </row>
    <row r="6940" hidden="1">
      <c r="A6940" s="98">
        <v>44250.0</v>
      </c>
      <c r="B6940" s="102" t="s">
        <v>416</v>
      </c>
      <c r="C6940" s="11"/>
      <c r="D6940" s="11"/>
      <c r="E6940" s="10">
        <v>73.0</v>
      </c>
      <c r="F6940" s="11"/>
      <c r="G6940" s="4">
        <v>-1.0</v>
      </c>
      <c r="H6940" s="5">
        <v>-114.0</v>
      </c>
      <c r="I6940" s="12">
        <f>if(H6940&lt;0,-H6940/(-H6940+100),100/(H6940+100))/(if(H6940&lt;0,-H6940/(-H6940+100),100/(H6940+100))+if(H6941&lt;0,-H6941/(-H6941+100),100/(H6941+100)))</f>
        <v>0.5098167539</v>
      </c>
      <c r="J6940" s="5">
        <v>73.0</v>
      </c>
      <c r="K6940" s="14" t="str">
        <f>IF(C6940&lt;&gt;"",IF(C6940+G6940&gt;0,C6940+G6940,""),IF(G6940-C6941&gt;0,G6940-C6941,""))</f>
        <v/>
      </c>
      <c r="L6940" s="15" t="str">
        <f>if(K6940&lt;&gt;"",if(J6941-J6940&lt;G6940,1,if(G6940=J6941-J6940,"Push",0)),"")</f>
        <v/>
      </c>
    </row>
    <row r="6941" hidden="1">
      <c r="B6941" s="97" t="s">
        <v>210</v>
      </c>
      <c r="C6941" s="22">
        <v>1.4</v>
      </c>
      <c r="D6941" s="101">
        <v>0.552</v>
      </c>
      <c r="F6941" s="22"/>
      <c r="G6941" s="4">
        <v>1.0</v>
      </c>
      <c r="H6941" s="5">
        <v>-105.0</v>
      </c>
      <c r="I6941" s="12">
        <f>if(H6941&lt;0,-H6941/(-H6941+100),100/(H6941+100))/(if(H6941&lt;0,-H6941/(-H6941+100),100/(H6941+100))+if(H6940&lt;0,-H6940/(-H6940+100),100/(H6940+100)))</f>
        <v>0.4901832461</v>
      </c>
      <c r="J6941" s="5">
        <v>90.0</v>
      </c>
      <c r="K6941" s="23">
        <f>IF(C6941&lt;&gt;"",IF(C6941+G6941&gt;0,C6941+G6941,""),IF(G6941-C6940&gt;0,G6941-C6940,""))</f>
        <v>2.4</v>
      </c>
      <c r="L6941" s="15">
        <f>if(K6941&lt;&gt;"",if(J6940-J6941&lt;G6941,1,if(G6941=J6940-J6941,"Push",0)),"")</f>
        <v>1</v>
      </c>
    </row>
    <row r="6942" hidden="1">
      <c r="A6942" s="98">
        <v>44250.0</v>
      </c>
      <c r="B6942" s="102" t="s">
        <v>106</v>
      </c>
      <c r="C6942" s="11">
        <v>0.4</v>
      </c>
      <c r="D6942" s="103">
        <v>0.517</v>
      </c>
      <c r="E6942" s="10">
        <v>54.8</v>
      </c>
      <c r="F6942" s="11"/>
      <c r="G6942" s="4">
        <v>-3.0</v>
      </c>
      <c r="H6942" s="5">
        <v>-159.0</v>
      </c>
      <c r="I6942" s="12">
        <f>if(H6942&lt;0,-H6942/(-H6942+100),100/(H6942+100))/(if(H6942&lt;0,-H6942/(-H6942+100),100/(H6942+100))+if(H6943&lt;0,-H6943/(-H6943+100),100/(H6943+100)))</f>
        <v>0.5854009925</v>
      </c>
      <c r="J6942" s="5">
        <v>77.0</v>
      </c>
      <c r="K6942" s="14" t="str">
        <f>IF(C6942&lt;&gt;"",IF(C6942+G6942&gt;0,C6942+G6942,""),IF(G6942-C6943&gt;0,G6942-C6943,""))</f>
        <v/>
      </c>
      <c r="L6942" s="15" t="str">
        <f>if(K6942&lt;&gt;"",if(J6943-J6942&lt;G6942,1,if(G6942=J6943-J6942,"Push",0)),"")</f>
        <v/>
      </c>
    </row>
    <row r="6943" hidden="1">
      <c r="B6943" s="97" t="s">
        <v>387</v>
      </c>
      <c r="C6943" s="22"/>
      <c r="D6943" s="22"/>
      <c r="F6943" s="22"/>
      <c r="G6943" s="4">
        <v>3.0</v>
      </c>
      <c r="H6943" s="5">
        <v>130.0</v>
      </c>
      <c r="I6943" s="12">
        <f>if(H6943&lt;0,-H6943/(-H6943+100),100/(H6943+100))/(if(H6943&lt;0,-H6943/(-H6943+100),100/(H6943+100))+if(H6942&lt;0,-H6942/(-H6942+100),100/(H6942+100)))</f>
        <v>0.4145990075</v>
      </c>
      <c r="J6943" s="5">
        <v>67.0</v>
      </c>
      <c r="K6943" s="23">
        <f>IF(C6943&lt;&gt;"",IF(C6943+G6943&gt;0,C6943+G6943,""),IF(G6943-C6942&gt;0,G6943-C6942,""))</f>
        <v>2.6</v>
      </c>
      <c r="L6943" s="15">
        <f>if(K6943&lt;&gt;"",if(J6942-J6943&lt;G6943,1,if(G6943=J6942-J6943,"Push",0)),"")</f>
        <v>0</v>
      </c>
    </row>
    <row r="6944" hidden="1">
      <c r="A6944" s="98">
        <v>44250.0</v>
      </c>
      <c r="B6944" s="102" t="s">
        <v>189</v>
      </c>
      <c r="C6944" s="11"/>
      <c r="D6944" s="11"/>
      <c r="E6944" s="10">
        <v>55.2</v>
      </c>
      <c r="F6944" s="11"/>
      <c r="G6944" s="4">
        <v>6.5</v>
      </c>
      <c r="H6944" s="5">
        <v>230.0</v>
      </c>
      <c r="I6944" s="12">
        <f>if(H6944&lt;0,-H6944/(-H6944+100),100/(H6944+100))/(if(H6944&lt;0,-H6944/(-H6944+100),100/(H6944+100))+if(H6945&lt;0,-H6945/(-H6945+100),100/(H6945+100)))</f>
        <v>0.288637194</v>
      </c>
      <c r="J6944" s="5">
        <v>71.0</v>
      </c>
      <c r="K6944" s="14" t="str">
        <f>IF(C6944&lt;&gt;"",IF(C6944+G6944&gt;0,C6944+G6944,""),IF(G6944-C6945&gt;0,G6944-C6945,""))</f>
        <v/>
      </c>
      <c r="L6944" s="15" t="str">
        <f>if(K6944&lt;&gt;"",if(J6945-J6944&lt;G6944,1,if(G6944=J6945-J6944,"Push",0)),"")</f>
        <v/>
      </c>
    </row>
    <row r="6945" hidden="1">
      <c r="B6945" s="97" t="s">
        <v>31</v>
      </c>
      <c r="C6945" s="22">
        <v>7.3</v>
      </c>
      <c r="D6945" s="101">
        <v>0.761</v>
      </c>
      <c r="F6945" s="22"/>
      <c r="G6945" s="4">
        <v>-6.5</v>
      </c>
      <c r="H6945" s="5">
        <v>-295.0</v>
      </c>
      <c r="I6945" s="12">
        <f>if(H6945&lt;0,-H6945/(-H6945+100),100/(H6945+100))/(if(H6945&lt;0,-H6945/(-H6945+100),100/(H6945+100))+if(H6944&lt;0,-H6944/(-H6944+100),100/(H6944+100)))</f>
        <v>0.711362806</v>
      </c>
      <c r="J6945" s="5">
        <v>85.0</v>
      </c>
      <c r="K6945" s="23">
        <f>IF(C6945&lt;&gt;"",IF(C6945+G6945&gt;0,C6945+G6945,""),IF(G6945-C6944&gt;0,G6945-C6944,""))</f>
        <v>0.8</v>
      </c>
      <c r="L6945" s="15">
        <f>if(K6945&lt;&gt;"",if(J6944-J6945&lt;G6945,1,if(G6945=J6944-J6945,"Push",0)),"")</f>
        <v>1</v>
      </c>
    </row>
    <row r="6946" hidden="1">
      <c r="A6946" s="98">
        <v>44250.0</v>
      </c>
      <c r="B6946" s="102" t="s">
        <v>178</v>
      </c>
      <c r="C6946" s="11">
        <v>1.4</v>
      </c>
      <c r="D6946" s="103">
        <v>0.555</v>
      </c>
      <c r="E6946" s="10">
        <v>50.8</v>
      </c>
      <c r="F6946" s="11"/>
      <c r="G6946" s="4">
        <v>-4.0</v>
      </c>
      <c r="H6946" s="5">
        <v>-186.0</v>
      </c>
      <c r="I6946" s="12">
        <f>if(H6946&lt;0,-H6946/(-H6946+100),100/(H6946+100))/(if(H6946&lt;0,-H6946/(-H6946+100),100/(H6946+100))+if(H6947&lt;0,-H6947/(-H6947+100),100/(H6947+100)))</f>
        <v>0.6238326976</v>
      </c>
      <c r="J6946" s="5">
        <v>96.0</v>
      </c>
      <c r="K6946" s="14" t="str">
        <f>IF(C6946&lt;&gt;"",IF(C6946+G6946&gt;0,C6946+G6946,""),IF(G6946-C6947&gt;0,G6946-C6947,""))</f>
        <v/>
      </c>
      <c r="L6946" s="15" t="str">
        <f>if(K6946&lt;&gt;"",if(J6947-J6946&lt;G6946,1,if(G6946=J6947-J6946,"Push",0)),"")</f>
        <v/>
      </c>
    </row>
    <row r="6947" hidden="1">
      <c r="B6947" s="97" t="s">
        <v>283</v>
      </c>
      <c r="C6947" s="22"/>
      <c r="D6947" s="22"/>
      <c r="F6947" s="22"/>
      <c r="G6947" s="4">
        <v>4.0</v>
      </c>
      <c r="H6947" s="5">
        <v>155.0</v>
      </c>
      <c r="I6947" s="12">
        <f>if(H6947&lt;0,-H6947/(-H6947+100),100/(H6947+100))/(if(H6947&lt;0,-H6947/(-H6947+100),100/(H6947+100))+if(H6946&lt;0,-H6946/(-H6946+100),100/(H6946+100)))</f>
        <v>0.3761673024</v>
      </c>
      <c r="J6947" s="5">
        <v>54.0</v>
      </c>
      <c r="K6947" s="23">
        <f>IF(C6947&lt;&gt;"",IF(C6947+G6947&gt;0,C6947+G6947,""),IF(G6947-C6946&gt;0,G6947-C6946,""))</f>
        <v>2.6</v>
      </c>
      <c r="L6947" s="15">
        <f>if(K6947&lt;&gt;"",if(J6946-J6947&lt;G6947,1,if(G6947=J6946-J6947,"Push",0)),"")</f>
        <v>0</v>
      </c>
    </row>
    <row r="6948" hidden="1">
      <c r="A6948" s="104">
        <v>44250.0</v>
      </c>
      <c r="B6948" s="105" t="s">
        <v>247</v>
      </c>
      <c r="C6948" s="30">
        <v>17.0</v>
      </c>
      <c r="D6948" s="108">
        <v>0.927</v>
      </c>
      <c r="E6948" s="29">
        <v>34.0</v>
      </c>
      <c r="F6948" s="30"/>
      <c r="G6948" s="68"/>
      <c r="H6948" s="31"/>
      <c r="I6948" s="32"/>
      <c r="J6948" s="41">
        <v>102.0</v>
      </c>
      <c r="K6948" s="34"/>
      <c r="L6948" s="35"/>
    </row>
    <row r="6949" hidden="1">
      <c r="B6949" s="106" t="s">
        <v>160</v>
      </c>
      <c r="C6949" s="39"/>
      <c r="D6949" s="39"/>
      <c r="F6949" s="39"/>
      <c r="G6949" s="68"/>
      <c r="H6949" s="31"/>
      <c r="I6949" s="32"/>
      <c r="J6949" s="41">
        <v>74.0</v>
      </c>
      <c r="K6949" s="40"/>
      <c r="L6949" s="35"/>
    </row>
    <row r="6950" hidden="1">
      <c r="A6950" s="98">
        <v>44250.0</v>
      </c>
      <c r="B6950" s="102" t="s">
        <v>158</v>
      </c>
      <c r="C6950" s="11"/>
      <c r="D6950" s="11"/>
      <c r="E6950" s="10">
        <v>86.7</v>
      </c>
      <c r="F6950" s="11"/>
      <c r="G6950" s="4">
        <v>-3.5</v>
      </c>
      <c r="H6950" s="5">
        <v>-167.0</v>
      </c>
      <c r="I6950" s="12">
        <f>if(H6950&lt;0,-H6950/(-H6950+100),100/(H6950+100))/(if(H6950&lt;0,-H6950/(-H6950+100),100/(H6950+100))+if(H6951&lt;0,-H6951/(-H6951+100),100/(H6951+100)))</f>
        <v>0.6031569091</v>
      </c>
      <c r="J6950" s="5">
        <v>65.0</v>
      </c>
      <c r="K6950" s="14" t="str">
        <f>IF(C6950&lt;&gt;"",IF(C6950+G6950&gt;0,C6950+G6950,""),IF(G6950-C6951&gt;0,G6950-C6951,""))</f>
        <v/>
      </c>
      <c r="L6950" s="15" t="str">
        <f>if(K6950&lt;&gt;"",if(J6951-J6950&lt;G6950,1,if(G6950=J6951-J6950,"Push",0)),"")</f>
        <v/>
      </c>
    </row>
    <row r="6951" hidden="1">
      <c r="B6951" s="97" t="s">
        <v>39</v>
      </c>
      <c r="C6951" s="22">
        <v>0.5</v>
      </c>
      <c r="D6951" s="101">
        <v>0.521</v>
      </c>
      <c r="F6951" s="22"/>
      <c r="G6951" s="4">
        <v>3.5</v>
      </c>
      <c r="H6951" s="5">
        <v>143.0</v>
      </c>
      <c r="I6951" s="12">
        <f>if(H6951&lt;0,-H6951/(-H6951+100),100/(H6951+100))/(if(H6951&lt;0,-H6951/(-H6951+100),100/(H6951+100))+if(H6950&lt;0,-H6950/(-H6950+100),100/(H6950+100)))</f>
        <v>0.3968430909</v>
      </c>
      <c r="J6951" s="5">
        <v>67.0</v>
      </c>
      <c r="K6951" s="23">
        <f>IF(C6951&lt;&gt;"",IF(C6951+G6951&gt;0,C6951+G6951,""),IF(G6951-C6950&gt;0,G6951-C6950,""))</f>
        <v>4</v>
      </c>
      <c r="L6951" s="15">
        <f>if(K6951&lt;&gt;"",if(J6950-J6951&lt;G6951,1,if(G6951=J6950-J6951,"Push",0)),"")</f>
        <v>1</v>
      </c>
    </row>
    <row r="6952" hidden="1">
      <c r="A6952" s="98">
        <v>44250.0</v>
      </c>
      <c r="B6952" s="102" t="s">
        <v>406</v>
      </c>
      <c r="C6952" s="11"/>
      <c r="D6952" s="11"/>
      <c r="E6952" s="10">
        <v>70.1</v>
      </c>
      <c r="F6952" s="11"/>
      <c r="G6952" s="4">
        <v>9.0</v>
      </c>
      <c r="H6952" s="5">
        <v>350.0</v>
      </c>
      <c r="I6952" s="12">
        <f>if(H6952&lt;0,-H6952/(-H6952+100),100/(H6952+100))/(if(H6952&lt;0,-H6952/(-H6952+100),100/(H6952+100))+if(H6953&lt;0,-H6953/(-H6953+100),100/(H6953+100)))</f>
        <v>0.2116788321</v>
      </c>
      <c r="J6952" s="5">
        <v>65.0</v>
      </c>
      <c r="K6952" s="14" t="str">
        <f>IF(C6952&lt;&gt;"",IF(C6952+G6952&gt;0,C6952+G6952,""),IF(G6952-C6953&gt;0,G6952-C6953,""))</f>
        <v/>
      </c>
      <c r="L6952" s="15" t="str">
        <f>if(K6952&lt;&gt;"",if(J6953-J6952&lt;G6952,1,if(G6952=J6953-J6952,"Push",0)),"")</f>
        <v/>
      </c>
    </row>
    <row r="6953" hidden="1">
      <c r="B6953" s="97" t="s">
        <v>251</v>
      </c>
      <c r="C6953" s="22">
        <v>9.2</v>
      </c>
      <c r="D6953" s="101">
        <v>0.794</v>
      </c>
      <c r="F6953" s="22"/>
      <c r="G6953" s="4">
        <v>-9.0</v>
      </c>
      <c r="H6953" s="5">
        <v>-480.0</v>
      </c>
      <c r="I6953" s="12">
        <f>if(H6953&lt;0,-H6953/(-H6953+100),100/(H6953+100))/(if(H6953&lt;0,-H6953/(-H6953+100),100/(H6953+100))+if(H6952&lt;0,-H6952/(-H6952+100),100/(H6952+100)))</f>
        <v>0.7883211679</v>
      </c>
      <c r="J6953" s="5">
        <v>79.0</v>
      </c>
      <c r="K6953" s="23">
        <f>IF(C6953&lt;&gt;"",IF(C6953+G6953&gt;0,C6953+G6953,""),IF(G6953-C6952&gt;0,G6953-C6952,""))</f>
        <v>0.2</v>
      </c>
      <c r="L6953" s="15">
        <f>if(K6953&lt;&gt;"",if(J6952-J6953&lt;G6953,1,if(G6953=J6952-J6953,"Push",0)),"")</f>
        <v>1</v>
      </c>
    </row>
    <row r="6954" hidden="1">
      <c r="A6954" s="98">
        <v>44250.0</v>
      </c>
      <c r="B6954" s="102" t="s">
        <v>331</v>
      </c>
      <c r="C6954" s="11">
        <v>3.2</v>
      </c>
      <c r="D6954" s="103">
        <v>0.612</v>
      </c>
      <c r="E6954" s="10">
        <v>85.8</v>
      </c>
      <c r="F6954" s="11"/>
      <c r="G6954" s="4">
        <v>2.0</v>
      </c>
      <c r="H6954" s="5">
        <v>112.0</v>
      </c>
      <c r="I6954" s="12">
        <f>if(H6954&lt;0,-H6954/(-H6954+100),100/(H6954+100))/(if(H6954&lt;0,-H6954/(-H6954+100),100/(H6954+100))+if(H6955&lt;0,-H6955/(-H6955+100),100/(H6955+100)))</f>
        <v>0.4516676961</v>
      </c>
      <c r="J6954" s="5">
        <v>74.0</v>
      </c>
      <c r="K6954" s="14">
        <f>IF(C6954&lt;&gt;"",IF(C6954+G6954&gt;0,C6954+G6954,""),IF(G6954-C6955&gt;0,G6954-C6955,""))</f>
        <v>5.2</v>
      </c>
      <c r="L6954" s="15">
        <f>if(K6954&lt;&gt;"",if(J6955-J6954&lt;G6954,1,if(G6954=J6955-J6954,"Push",0)),"")</f>
        <v>1</v>
      </c>
    </row>
    <row r="6955" hidden="1">
      <c r="B6955" s="97" t="s">
        <v>237</v>
      </c>
      <c r="C6955" s="22"/>
      <c r="D6955" s="22"/>
      <c r="F6955" s="22"/>
      <c r="G6955" s="4">
        <v>-2.0</v>
      </c>
      <c r="H6955" s="5">
        <v>-134.0</v>
      </c>
      <c r="I6955" s="12">
        <f>if(H6955&lt;0,-H6955/(-H6955+100),100/(H6955+100))/(if(H6955&lt;0,-H6955/(-H6955+100),100/(H6955+100))+if(H6954&lt;0,-H6954/(-H6954+100),100/(H6954+100)))</f>
        <v>0.5483323039</v>
      </c>
      <c r="J6955" s="5">
        <v>57.0</v>
      </c>
      <c r="K6955" s="23" t="str">
        <f>IF(C6955&lt;&gt;"",IF(C6955+G6955&gt;0,C6955+G6955,""),IF(G6955-C6954&gt;0,G6955-C6954,""))</f>
        <v/>
      </c>
      <c r="L6955" s="15" t="str">
        <f>if(K6955&lt;&gt;"",if(J6954-J6955&lt;G6955,1,if(G6955=J6954-J6955,"Push",0)),"")</f>
        <v/>
      </c>
    </row>
    <row r="6956" hidden="1">
      <c r="A6956" s="98">
        <v>44250.0</v>
      </c>
      <c r="B6956" s="102" t="s">
        <v>272</v>
      </c>
      <c r="C6956" s="11"/>
      <c r="D6956" s="11"/>
      <c r="E6956" s="10">
        <v>85.8</v>
      </c>
      <c r="F6956" s="11"/>
      <c r="G6956" s="4">
        <v>4.5</v>
      </c>
      <c r="H6956" s="5">
        <v>165.0</v>
      </c>
      <c r="I6956" s="12">
        <f>if(H6956&lt;0,-H6956/(-H6956+100),100/(H6956+100))/(if(H6956&lt;0,-H6956/(-H6956+100),100/(H6956+100))+if(H6957&lt;0,-H6957/(-H6957+100),100/(H6957+100)))</f>
        <v>0.3595638078</v>
      </c>
      <c r="J6956" s="5">
        <v>57.0</v>
      </c>
      <c r="K6956" s="14">
        <f>IF(C6956&lt;&gt;"",IF(C6956+G6956&gt;0,C6956+G6956,""),IF(G6956-C6957&gt;0,G6956-C6957,""))</f>
        <v>2.7</v>
      </c>
      <c r="L6956" s="15">
        <f>if(K6956&lt;&gt;"",if(J6957-J6956&lt;G6956,1,if(G6956=J6957-J6956,"Push",0)),"")</f>
        <v>0</v>
      </c>
    </row>
    <row r="6957" hidden="1">
      <c r="B6957" s="97" t="s">
        <v>126</v>
      </c>
      <c r="C6957" s="22">
        <v>1.8</v>
      </c>
      <c r="D6957" s="101">
        <v>0.573</v>
      </c>
      <c r="F6957" s="22"/>
      <c r="G6957" s="4">
        <v>-4.5</v>
      </c>
      <c r="H6957" s="5">
        <v>-205.0</v>
      </c>
      <c r="I6957" s="12">
        <f>if(H6957&lt;0,-H6957/(-H6957+100),100/(H6957+100))/(if(H6957&lt;0,-H6957/(-H6957+100),100/(H6957+100))+if(H6956&lt;0,-H6956/(-H6956+100),100/(H6956+100)))</f>
        <v>0.6404361922</v>
      </c>
      <c r="J6957" s="5">
        <v>69.0</v>
      </c>
      <c r="K6957" s="23" t="str">
        <f>IF(C6957&lt;&gt;"",IF(C6957+G6957&gt;0,C6957+G6957,""),IF(G6957-C6956&gt;0,G6957-C6956,""))</f>
        <v/>
      </c>
      <c r="L6957" s="15" t="str">
        <f>if(K6957&lt;&gt;"",if(J6956-J6957&lt;G6957,1,if(G6957=J6956-J6957,"Push",0)),"")</f>
        <v/>
      </c>
    </row>
    <row r="6958" hidden="1">
      <c r="A6958" s="98">
        <v>44250.0</v>
      </c>
      <c r="B6958" s="102" t="s">
        <v>32</v>
      </c>
      <c r="C6958" s="11"/>
      <c r="D6958" s="11"/>
      <c r="E6958" s="10">
        <v>85.2</v>
      </c>
      <c r="F6958" s="11"/>
      <c r="G6958" s="4">
        <v>3.5</v>
      </c>
      <c r="H6958" s="5">
        <v>143.0</v>
      </c>
      <c r="I6958" s="12">
        <f>if(H6958&lt;0,-H6958/(-H6958+100),100/(H6958+100))/(if(H6958&lt;0,-H6958/(-H6958+100),100/(H6958+100))+if(H6959&lt;0,-H6959/(-H6959+100),100/(H6959+100)))</f>
        <v>0.3927168868</v>
      </c>
      <c r="J6958" s="5">
        <v>69.0</v>
      </c>
      <c r="K6958" s="14" t="str">
        <f>IF(C6958&lt;&gt;"",IF(C6958+G6958&gt;0,C6958+G6958,""),IF(G6958-C6959&gt;0,G6958-C6959,""))</f>
        <v/>
      </c>
      <c r="L6958" s="15" t="str">
        <f>if(K6958&lt;&gt;"",if(J6959-J6958&lt;G6958,1,if(G6958=J6959-J6958,"Push",0)),"")</f>
        <v/>
      </c>
    </row>
    <row r="6959" hidden="1">
      <c r="B6959" s="97" t="s">
        <v>154</v>
      </c>
      <c r="C6959" s="22">
        <v>3.9</v>
      </c>
      <c r="D6959" s="101">
        <v>0.652</v>
      </c>
      <c r="F6959" s="22"/>
      <c r="G6959" s="4">
        <v>-3.5</v>
      </c>
      <c r="H6959" s="5">
        <v>-175.0</v>
      </c>
      <c r="I6959" s="12">
        <f>if(H6959&lt;0,-H6959/(-H6959+100),100/(H6959+100))/(if(H6959&lt;0,-H6959/(-H6959+100),100/(H6959+100))+if(H6958&lt;0,-H6958/(-H6958+100),100/(H6958+100)))</f>
        <v>0.6072831132</v>
      </c>
      <c r="J6959" s="5">
        <v>53.0</v>
      </c>
      <c r="K6959" s="23">
        <f>IF(C6959&lt;&gt;"",IF(C6959+G6959&gt;0,C6959+G6959,""),IF(G6959-C6958&gt;0,G6959-C6958,""))</f>
        <v>0.4</v>
      </c>
      <c r="L6959" s="15">
        <f>if(K6959&lt;&gt;"",if(J6958-J6959&lt;G6959,1,if(G6959=J6958-J6959,"Push",0)),"")</f>
        <v>0</v>
      </c>
    </row>
    <row r="6960" hidden="1">
      <c r="A6960" s="104">
        <v>44250.0</v>
      </c>
      <c r="B6960" s="105" t="s">
        <v>72</v>
      </c>
      <c r="C6960" s="30">
        <v>9.9</v>
      </c>
      <c r="D6960" s="108">
        <v>0.81</v>
      </c>
      <c r="E6960" s="29">
        <v>79.3</v>
      </c>
      <c r="F6960" s="30"/>
      <c r="G6960" s="68"/>
      <c r="H6960" s="31"/>
      <c r="I6960" s="32"/>
      <c r="J6960" s="41">
        <v>72.0</v>
      </c>
      <c r="K6960" s="34"/>
      <c r="L6960" s="35"/>
    </row>
    <row r="6961" hidden="1">
      <c r="B6961" s="106" t="s">
        <v>54</v>
      </c>
      <c r="C6961" s="39"/>
      <c r="D6961" s="39"/>
      <c r="F6961" s="39"/>
      <c r="G6961" s="68"/>
      <c r="H6961" s="31"/>
      <c r="I6961" s="32"/>
      <c r="J6961" s="41">
        <v>81.0</v>
      </c>
      <c r="K6961" s="40"/>
      <c r="L6961" s="35"/>
    </row>
    <row r="6962" hidden="1">
      <c r="A6962" s="98">
        <v>44250.0</v>
      </c>
      <c r="B6962" s="102" t="s">
        <v>236</v>
      </c>
      <c r="C6962" s="11">
        <v>8.5</v>
      </c>
      <c r="D6962" s="103">
        <v>0.768</v>
      </c>
      <c r="E6962" s="10">
        <v>74.1</v>
      </c>
      <c r="F6962" s="11"/>
      <c r="G6962" s="4">
        <v>-5.0</v>
      </c>
      <c r="H6962" s="5">
        <v>-220.0</v>
      </c>
      <c r="I6962" s="12">
        <f>if(H6962&lt;0,-H6962/(-H6962+100),100/(H6962+100))/(if(H6962&lt;0,-H6962/(-H6962+100),100/(H6962+100))+if(H6963&lt;0,-H6963/(-H6963+100),100/(H6963+100)))</f>
        <v>0.6581196581</v>
      </c>
      <c r="J6962" s="5">
        <v>78.0</v>
      </c>
      <c r="K6962" s="14">
        <f>IF(C6962&lt;&gt;"",IF(C6962+G6962&gt;0,C6962+G6962,""),IF(G6962-C6963&gt;0,G6962-C6963,""))</f>
        <v>3.5</v>
      </c>
      <c r="L6962" s="15">
        <f>if(K6962&lt;&gt;"",if(J6963-J6962&lt;G6962,1,if(G6962=J6963-J6962,"Push",0)),"")</f>
        <v>0</v>
      </c>
    </row>
    <row r="6963" hidden="1">
      <c r="B6963" s="97" t="s">
        <v>304</v>
      </c>
      <c r="C6963" s="22"/>
      <c r="D6963" s="22"/>
      <c r="F6963" s="22"/>
      <c r="G6963" s="4">
        <v>5.0</v>
      </c>
      <c r="H6963" s="5">
        <v>180.0</v>
      </c>
      <c r="I6963" s="12">
        <f>if(H6963&lt;0,-H6963/(-H6963+100),100/(H6963+100))/(if(H6963&lt;0,-H6963/(-H6963+100),100/(H6963+100))+if(H6962&lt;0,-H6962/(-H6962+100),100/(H6962+100)))</f>
        <v>0.3418803419</v>
      </c>
      <c r="J6963" s="5">
        <v>91.0</v>
      </c>
      <c r="K6963" s="23" t="str">
        <f>IF(C6963&lt;&gt;"",IF(C6963+G6963&gt;0,C6963+G6963,""),IF(G6963-C6962&gt;0,G6963-C6962,""))</f>
        <v/>
      </c>
      <c r="L6963" s="15" t="str">
        <f>if(K6963&lt;&gt;"",if(J6962-J6963&lt;G6963,1,if(G6963=J6962-J6963,"Push",0)),"")</f>
        <v/>
      </c>
    </row>
    <row r="6964" hidden="1">
      <c r="A6964" s="98">
        <v>44250.0</v>
      </c>
      <c r="B6964" s="102" t="s">
        <v>30</v>
      </c>
      <c r="C6964" s="11">
        <v>8.8</v>
      </c>
      <c r="D6964" s="103">
        <v>0.794</v>
      </c>
      <c r="E6964" s="10">
        <v>72.3</v>
      </c>
      <c r="F6964" s="11"/>
      <c r="G6964" s="4">
        <v>-6.5</v>
      </c>
      <c r="H6964" s="5">
        <v>-295.0</v>
      </c>
      <c r="I6964" s="12">
        <f>if(H6964&lt;0,-H6964/(-H6964+100),100/(H6964+100))/(if(H6964&lt;0,-H6964/(-H6964+100),100/(H6964+100))+if(H6965&lt;0,-H6965/(-H6965+100),100/(H6965+100)))</f>
        <v>0.711362806</v>
      </c>
      <c r="J6964" s="5">
        <v>74.0</v>
      </c>
      <c r="K6964" s="14">
        <f>IF(C6964&lt;&gt;"",IF(C6964+G6964&gt;0,C6964+G6964,""),IF(G6964-C6965&gt;0,G6964-C6965,""))</f>
        <v>2.3</v>
      </c>
      <c r="L6964" s="15">
        <f>if(K6964&lt;&gt;"",if(J6965-J6964&lt;G6964,1,if(G6964=J6965-J6964,"Push",0)),"")</f>
        <v>1</v>
      </c>
    </row>
    <row r="6965" hidden="1">
      <c r="B6965" s="97" t="s">
        <v>150</v>
      </c>
      <c r="C6965" s="22"/>
      <c r="D6965" s="22"/>
      <c r="F6965" s="22"/>
      <c r="G6965" s="4">
        <v>6.5</v>
      </c>
      <c r="H6965" s="5">
        <v>230.0</v>
      </c>
      <c r="I6965" s="12">
        <f>if(H6965&lt;0,-H6965/(-H6965+100),100/(H6965+100))/(if(H6965&lt;0,-H6965/(-H6965+100),100/(H6965+100))+if(H6964&lt;0,-H6964/(-H6964+100),100/(H6964+100)))</f>
        <v>0.288637194</v>
      </c>
      <c r="J6965" s="5">
        <v>66.0</v>
      </c>
      <c r="K6965" s="23" t="str">
        <f>IF(C6965&lt;&gt;"",IF(C6965+G6965&gt;0,C6965+G6965,""),IF(G6965-C6964&gt;0,G6965-C6964,""))</f>
        <v/>
      </c>
      <c r="L6965" s="15" t="str">
        <f>if(K6965&lt;&gt;"",if(J6964-J6965&lt;G6965,1,if(G6965=J6964-J6965,"Push",0)),"")</f>
        <v/>
      </c>
    </row>
    <row r="6966" hidden="1">
      <c r="A6966" s="98">
        <v>44250.0</v>
      </c>
      <c r="B6966" s="102" t="s">
        <v>101</v>
      </c>
      <c r="C6966" s="11"/>
      <c r="D6966" s="11"/>
      <c r="E6966" s="10">
        <v>41.6</v>
      </c>
      <c r="F6966" s="11"/>
      <c r="G6966" s="4">
        <v>3.0</v>
      </c>
      <c r="H6966" s="5">
        <v>132.0</v>
      </c>
      <c r="I6966" s="12">
        <f>if(H6966&lt;0,-H6966/(-H6966+100),100/(H6966+100))/(if(H6966&lt;0,-H6966/(-H6966+100),100/(H6966+100))+if(H6967&lt;0,-H6967/(-H6967+100),100/(H6967+100)))</f>
        <v>0.4124992037</v>
      </c>
      <c r="J6966" s="5">
        <v>48.0</v>
      </c>
      <c r="K6966" s="14" t="str">
        <f>IF(C6966&lt;&gt;"",IF(C6966+G6966&gt;0,C6966+G6966,""),IF(G6966-C6967&gt;0,G6966-C6967,""))</f>
        <v/>
      </c>
      <c r="L6966" s="15" t="str">
        <f>if(K6966&lt;&gt;"",if(J6967-J6966&lt;G6966,1,if(G6966=J6967-J6966,"Push",0)),"")</f>
        <v/>
      </c>
    </row>
    <row r="6967" hidden="1">
      <c r="B6967" s="97" t="s">
        <v>315</v>
      </c>
      <c r="C6967" s="22">
        <v>4.1</v>
      </c>
      <c r="D6967" s="101">
        <v>0.664</v>
      </c>
      <c r="F6967" s="22"/>
      <c r="G6967" s="4">
        <v>-3.0</v>
      </c>
      <c r="H6967" s="5">
        <v>-159.0</v>
      </c>
      <c r="I6967" s="12">
        <f>if(H6967&lt;0,-H6967/(-H6967+100),100/(H6967+100))/(if(H6967&lt;0,-H6967/(-H6967+100),100/(H6967+100))+if(H6966&lt;0,-H6966/(-H6966+100),100/(H6966+100)))</f>
        <v>0.5875007963</v>
      </c>
      <c r="J6967" s="5">
        <v>68.0</v>
      </c>
      <c r="K6967" s="23">
        <f>IF(C6967&lt;&gt;"",IF(C6967+G6967&gt;0,C6967+G6967,""),IF(G6967-C6966&gt;0,G6967-C6966,""))</f>
        <v>1.1</v>
      </c>
      <c r="L6967" s="15">
        <f>if(K6967&lt;&gt;"",if(J6966-J6967&lt;G6967,1,if(G6967=J6966-J6967,"Push",0)),"")</f>
        <v>1</v>
      </c>
    </row>
    <row r="6968" hidden="1">
      <c r="A6968" s="98">
        <v>44250.0</v>
      </c>
      <c r="B6968" s="102" t="s">
        <v>49</v>
      </c>
      <c r="C6968" s="11">
        <v>10.1</v>
      </c>
      <c r="D6968" s="103">
        <v>0.817</v>
      </c>
      <c r="E6968" s="10">
        <v>37.6</v>
      </c>
      <c r="F6968" s="11"/>
      <c r="G6968" s="4">
        <v>-6.5</v>
      </c>
      <c r="H6968" s="5">
        <v>-295.0</v>
      </c>
      <c r="I6968" s="12">
        <f>if(H6968&lt;0,-H6968/(-H6968+100),100/(H6968+100))/(if(H6968&lt;0,-H6968/(-H6968+100),100/(H6968+100))+if(H6969&lt;0,-H6969/(-H6969+100),100/(H6969+100)))</f>
        <v>0.711362806</v>
      </c>
      <c r="J6968" s="5">
        <v>82.0</v>
      </c>
      <c r="K6968" s="14">
        <f>IF(C6968&lt;&gt;"",IF(C6968+G6968&gt;0,C6968+G6968,""),IF(G6968-C6969&gt;0,G6968-C6969,""))</f>
        <v>3.6</v>
      </c>
      <c r="L6968" s="15">
        <f>if(K6968&lt;&gt;"",if(J6969-J6968&lt;G6968,1,if(G6968=J6969-J6968,"Push",0)),"")</f>
        <v>1</v>
      </c>
    </row>
    <row r="6969" hidden="1">
      <c r="B6969" s="97" t="s">
        <v>53</v>
      </c>
      <c r="C6969" s="22"/>
      <c r="D6969" s="22"/>
      <c r="F6969" s="22"/>
      <c r="G6969" s="4">
        <v>6.5</v>
      </c>
      <c r="H6969" s="5">
        <v>230.0</v>
      </c>
      <c r="I6969" s="12">
        <f>if(H6969&lt;0,-H6969/(-H6969+100),100/(H6969+100))/(if(H6969&lt;0,-H6969/(-H6969+100),100/(H6969+100))+if(H6968&lt;0,-H6968/(-H6968+100),100/(H6968+100)))</f>
        <v>0.288637194</v>
      </c>
      <c r="J6969" s="5">
        <v>69.0</v>
      </c>
      <c r="K6969" s="23" t="str">
        <f>IF(C6969&lt;&gt;"",IF(C6969+G6969&gt;0,C6969+G6969,""),IF(G6969-C6968&gt;0,G6969-C6968,""))</f>
        <v/>
      </c>
      <c r="L6969" s="15" t="str">
        <f>if(K6969&lt;&gt;"",if(J6968-J6969&lt;G6969,1,if(G6969=J6968-J6969,"Push",0)),"")</f>
        <v/>
      </c>
    </row>
    <row r="6970" hidden="1">
      <c r="A6970" s="98">
        <v>44250.0</v>
      </c>
      <c r="B6970" s="102" t="s">
        <v>128</v>
      </c>
      <c r="C6970" s="11"/>
      <c r="D6970" s="11"/>
      <c r="E6970" s="10">
        <v>75.5</v>
      </c>
      <c r="F6970" s="11"/>
      <c r="G6970" s="4">
        <v>11.0</v>
      </c>
      <c r="H6970" s="5">
        <v>480.0</v>
      </c>
      <c r="I6970" s="12">
        <f>if(H6970&lt;0,-H6970/(-H6970+100),100/(H6970+100))/(if(H6970&lt;0,-H6970/(-H6970+100),100/(H6970+100))+if(H6971&lt;0,-H6971/(-H6971+100),100/(H6971+100)))</f>
        <v>0.1653780069</v>
      </c>
      <c r="J6970" s="5">
        <v>58.0</v>
      </c>
      <c r="K6970" s="14" t="str">
        <f>IF(C6970&lt;&gt;"",IF(C6970+G6970&gt;0,C6970+G6970,""),IF(G6970-C6971&gt;0,G6970-C6971,""))</f>
        <v/>
      </c>
      <c r="L6970" s="15" t="str">
        <f>if(K6970&lt;&gt;"",if(J6971-J6970&lt;G6970,1,if(G6970=J6971-J6970,"Push",0)),"")</f>
        <v/>
      </c>
    </row>
    <row r="6971" hidden="1">
      <c r="B6971" s="97" t="s">
        <v>21</v>
      </c>
      <c r="C6971" s="22">
        <v>12.6</v>
      </c>
      <c r="D6971" s="101">
        <v>0.868</v>
      </c>
      <c r="F6971" s="22"/>
      <c r="G6971" s="4">
        <v>-11.0</v>
      </c>
      <c r="H6971" s="5">
        <v>-670.0</v>
      </c>
      <c r="I6971" s="12">
        <f>if(H6971&lt;0,-H6971/(-H6971+100),100/(H6971+100))/(if(H6971&lt;0,-H6971/(-H6971+100),100/(H6971+100))+if(H6970&lt;0,-H6970/(-H6970+100),100/(H6970+100)))</f>
        <v>0.8346219931</v>
      </c>
      <c r="J6971" s="5">
        <v>81.0</v>
      </c>
      <c r="K6971" s="23">
        <f>IF(C6971&lt;&gt;"",IF(C6971+G6971&gt;0,C6971+G6971,""),IF(G6971-C6970&gt;0,G6971-C6970,""))</f>
        <v>1.6</v>
      </c>
      <c r="L6971" s="15">
        <f>if(K6971&lt;&gt;"",if(J6970-J6971&lt;G6971,1,if(G6971=J6970-J6971,"Push",0)),"")</f>
        <v>1</v>
      </c>
    </row>
    <row r="6972" hidden="1">
      <c r="A6972" s="98">
        <v>44250.0</v>
      </c>
      <c r="B6972" s="102" t="s">
        <v>285</v>
      </c>
      <c r="C6972" s="11">
        <v>5.4</v>
      </c>
      <c r="D6972" s="103">
        <v>0.687</v>
      </c>
      <c r="E6972" s="10">
        <v>71.1</v>
      </c>
      <c r="F6972" s="11"/>
      <c r="G6972" s="4">
        <v>-6.5</v>
      </c>
      <c r="H6972" s="5">
        <v>-295.0</v>
      </c>
      <c r="I6972" s="12">
        <f>if(H6972&lt;0,-H6972/(-H6972+100),100/(H6972+100))/(if(H6972&lt;0,-H6972/(-H6972+100),100/(H6972+100))+if(H6973&lt;0,-H6973/(-H6973+100),100/(H6973+100)))</f>
        <v>0.711362806</v>
      </c>
      <c r="J6972" s="5">
        <v>86.0</v>
      </c>
      <c r="K6972" s="14" t="str">
        <f>IF(C6972&lt;&gt;"",IF(C6972+G6972&gt;0,C6972+G6972,""),IF(G6972-C6973&gt;0,G6972-C6973,""))</f>
        <v/>
      </c>
      <c r="L6972" s="15" t="str">
        <f>if(K6972&lt;&gt;"",if(J6973-J6972&lt;G6972,1,if(G6972=J6973-J6972,"Push",0)),"")</f>
        <v/>
      </c>
    </row>
    <row r="6973" hidden="1">
      <c r="B6973" s="97" t="s">
        <v>124</v>
      </c>
      <c r="C6973" s="22"/>
      <c r="D6973" s="22"/>
      <c r="F6973" s="22"/>
      <c r="G6973" s="4">
        <v>6.5</v>
      </c>
      <c r="H6973" s="5">
        <v>230.0</v>
      </c>
      <c r="I6973" s="12">
        <f>if(H6973&lt;0,-H6973/(-H6973+100),100/(H6973+100))/(if(H6973&lt;0,-H6973/(-H6973+100),100/(H6973+100))+if(H6972&lt;0,-H6972/(-H6972+100),100/(H6972+100)))</f>
        <v>0.288637194</v>
      </c>
      <c r="J6973" s="5">
        <v>83.0</v>
      </c>
      <c r="K6973" s="23">
        <f>IF(C6973&lt;&gt;"",IF(C6973+G6973&gt;0,C6973+G6973,""),IF(G6973-C6972&gt;0,G6973-C6972,""))</f>
        <v>1.1</v>
      </c>
      <c r="L6973" s="15">
        <f>if(K6973&lt;&gt;"",if(J6972-J6973&lt;G6973,1,if(G6973=J6972-J6973,"Push",0)),"")</f>
        <v>1</v>
      </c>
    </row>
    <row r="6974" hidden="1">
      <c r="A6974" s="98">
        <v>44250.0</v>
      </c>
      <c r="B6974" s="102" t="s">
        <v>303</v>
      </c>
      <c r="C6974" s="11"/>
      <c r="D6974" s="11"/>
      <c r="E6974" s="10">
        <v>69.1</v>
      </c>
      <c r="F6974" s="11"/>
      <c r="G6974" s="4">
        <v>23.0</v>
      </c>
      <c r="H6974" s="5">
        <v>2000.0</v>
      </c>
      <c r="I6974" s="12">
        <f>if(H6974&lt;0,-H6974/(-H6974+100),100/(H6974+100))/(if(H6974&lt;0,-H6974/(-H6974+100),100/(H6974+100))+if(H6975&lt;0,-H6975/(-H6975+100),100/(H6975+100)))</f>
        <v>0.04588823262</v>
      </c>
      <c r="J6974" s="5">
        <v>72.0</v>
      </c>
      <c r="K6974" s="14" t="str">
        <f>IF(C6974&lt;&gt;"",IF(C6974+G6974&gt;0,C6974+G6974,""),IF(G6974-C6975&gt;0,G6974-C6975,""))</f>
        <v/>
      </c>
      <c r="L6974" s="15" t="str">
        <f>if(K6974&lt;&gt;"",if(J6975-J6974&lt;G6974,1,if(G6974=J6975-J6974,"Push",0)),"")</f>
        <v/>
      </c>
    </row>
    <row r="6975" hidden="1">
      <c r="B6975" s="97" t="s">
        <v>279</v>
      </c>
      <c r="C6975" s="22">
        <v>30.3</v>
      </c>
      <c r="D6975" s="101">
        <v>0.989</v>
      </c>
      <c r="F6975" s="22"/>
      <c r="G6975" s="4">
        <v>-23.0</v>
      </c>
      <c r="H6975" s="5">
        <v>-10000.0</v>
      </c>
      <c r="I6975" s="12">
        <f>if(H6975&lt;0,-H6975/(-H6975+100),100/(H6975+100))/(if(H6975&lt;0,-H6975/(-H6975+100),100/(H6975+100))+if(H6974&lt;0,-H6974/(-H6974+100),100/(H6974+100)))</f>
        <v>0.9541117674</v>
      </c>
      <c r="J6975" s="5">
        <v>77.0</v>
      </c>
      <c r="K6975" s="23">
        <f>IF(C6975&lt;&gt;"",IF(C6975+G6975&gt;0,C6975+G6975,""),IF(G6975-C6974&gt;0,G6975-C6974,""))</f>
        <v>7.3</v>
      </c>
      <c r="L6975" s="15">
        <f>if(K6975&lt;&gt;"",if(J6974-J6975&lt;G6975,1,if(G6975=J6974-J6975,"Push",0)),"")</f>
        <v>0</v>
      </c>
    </row>
    <row r="6976" hidden="1">
      <c r="A6976" s="98">
        <v>44250.0</v>
      </c>
      <c r="B6976" s="102" t="s">
        <v>175</v>
      </c>
      <c r="C6976" s="11"/>
      <c r="D6976" s="11"/>
      <c r="E6976" s="10">
        <v>18.2</v>
      </c>
      <c r="F6976" s="11"/>
      <c r="G6976" s="4">
        <v>27.5</v>
      </c>
      <c r="I6976" s="12"/>
      <c r="J6976" s="5">
        <v>45.0</v>
      </c>
      <c r="K6976" s="14" t="str">
        <f>IF(C6976&lt;&gt;"",IF(C6976+G6976&gt;0,C6976+G6976,""),IF(G6976-C6977&gt;0,G6976-C6977,""))</f>
        <v/>
      </c>
      <c r="L6976" s="15" t="str">
        <f>if(K6976&lt;&gt;"",if(J6977-J6976&lt;G6976,1,if(G6976=J6977-J6976,"Push",0)),"")</f>
        <v/>
      </c>
    </row>
    <row r="6977" hidden="1">
      <c r="B6977" s="97" t="s">
        <v>103</v>
      </c>
      <c r="C6977" s="22">
        <v>35.8</v>
      </c>
      <c r="D6977" s="101">
        <v>0.994</v>
      </c>
      <c r="F6977" s="22"/>
      <c r="G6977" s="4">
        <v>-27.5</v>
      </c>
      <c r="I6977" s="12"/>
      <c r="J6977" s="5">
        <v>82.0</v>
      </c>
      <c r="K6977" s="23">
        <f>IF(C6977&lt;&gt;"",IF(C6977+G6977&gt;0,C6977+G6977,""),IF(G6977-C6976&gt;0,G6977-C6976,""))</f>
        <v>8.3</v>
      </c>
      <c r="L6977" s="15">
        <f>if(K6977&lt;&gt;"",if(J6976-J6977&lt;G6977,1,if(G6977=J6976-J6977,"Push",0)),"")</f>
        <v>1</v>
      </c>
    </row>
    <row r="6978" hidden="1">
      <c r="A6978" s="98">
        <v>44250.0</v>
      </c>
      <c r="B6978" s="102" t="s">
        <v>229</v>
      </c>
      <c r="C6978" s="11"/>
      <c r="D6978" s="11"/>
      <c r="E6978" s="10">
        <v>93.6</v>
      </c>
      <c r="F6978" s="11"/>
      <c r="G6978" s="4">
        <v>2.5</v>
      </c>
      <c r="H6978" s="5">
        <v>120.0</v>
      </c>
      <c r="I6978" s="12">
        <f>if(H6978&lt;0,-H6978/(-H6978+100),100/(H6978+100))/(if(H6978&lt;0,-H6978/(-H6978+100),100/(H6978+100))+if(H6979&lt;0,-H6979/(-H6979+100),100/(H6979+100)))</f>
        <v>0.4357962697</v>
      </c>
      <c r="J6978" s="5">
        <v>72.0</v>
      </c>
      <c r="K6978" s="14">
        <f>IF(C6978&lt;&gt;"",IF(C6978+G6978&gt;0,C6978+G6978,""),IF(G6978-C6979&gt;0,G6978-C6979,""))</f>
        <v>0.2</v>
      </c>
      <c r="L6978" s="15">
        <f>if(K6978&lt;&gt;"",if(J6979-J6978&lt;G6978,1,if(G6978=J6979-J6978,"Push",0)),"")</f>
        <v>0</v>
      </c>
    </row>
    <row r="6979" hidden="1">
      <c r="B6979" s="97" t="s">
        <v>78</v>
      </c>
      <c r="C6979" s="22">
        <v>2.3</v>
      </c>
      <c r="D6979" s="101">
        <v>0.588</v>
      </c>
      <c r="F6979" s="22"/>
      <c r="G6979" s="4">
        <v>-2.5</v>
      </c>
      <c r="H6979" s="5">
        <v>-143.0</v>
      </c>
      <c r="I6979" s="12">
        <f>if(H6979&lt;0,-H6979/(-H6979+100),100/(H6979+100))/(if(H6979&lt;0,-H6979/(-H6979+100),100/(H6979+100))+if(H6978&lt;0,-H6978/(-H6978+100),100/(H6978+100)))</f>
        <v>0.5642037303</v>
      </c>
      <c r="J6979" s="5">
        <v>75.0</v>
      </c>
      <c r="K6979" s="23" t="str">
        <f>IF(C6979&lt;&gt;"",IF(C6979+G6979&gt;0,C6979+G6979,""),IF(G6979-C6978&gt;0,G6979-C6978,""))</f>
        <v/>
      </c>
      <c r="L6979" s="15" t="str">
        <f>if(K6979&lt;&gt;"",if(J6978-J6979&lt;G6979,1,if(G6979=J6978-J6979,"Push",0)),"")</f>
        <v/>
      </c>
    </row>
    <row r="6980" hidden="1">
      <c r="A6980" s="98">
        <v>44250.0</v>
      </c>
      <c r="B6980" s="102" t="s">
        <v>399</v>
      </c>
      <c r="C6980" s="11"/>
      <c r="D6980" s="11"/>
      <c r="E6980" s="10">
        <v>85.8</v>
      </c>
      <c r="F6980" s="11"/>
      <c r="G6980" s="4">
        <v>3.0</v>
      </c>
      <c r="H6980" s="5">
        <v>132.0</v>
      </c>
      <c r="I6980" s="12">
        <f>if(H6980&lt;0,-H6980/(-H6980+100),100/(H6980+100))/(if(H6980&lt;0,-H6980/(-H6980+100),100/(H6980+100))+if(H6981&lt;0,-H6981/(-H6981+100),100/(H6981+100)))</f>
        <v>0.4124992037</v>
      </c>
      <c r="J6980" s="5">
        <v>60.0</v>
      </c>
      <c r="K6980" s="14">
        <f>IF(C6980&lt;&gt;"",IF(C6980+G6980&gt;0,C6980+G6980,""),IF(G6980-C6981&gt;0,G6980-C6981,""))</f>
        <v>0.3</v>
      </c>
      <c r="L6980" s="15">
        <f>if(K6980&lt;&gt;"",if(J6981-J6980&lt;G6980,1,if(G6980=J6981-J6980,"Push",0)),"")</f>
        <v>1</v>
      </c>
    </row>
    <row r="6981" hidden="1">
      <c r="B6981" s="97" t="s">
        <v>82</v>
      </c>
      <c r="C6981" s="22">
        <v>2.7</v>
      </c>
      <c r="D6981" s="101">
        <v>0.606</v>
      </c>
      <c r="F6981" s="22"/>
      <c r="G6981" s="4">
        <v>-3.0</v>
      </c>
      <c r="H6981" s="5">
        <v>-159.0</v>
      </c>
      <c r="I6981" s="12">
        <f>if(H6981&lt;0,-H6981/(-H6981+100),100/(H6981+100))/(if(H6981&lt;0,-H6981/(-H6981+100),100/(H6981+100))+if(H6980&lt;0,-H6980/(-H6980+100),100/(H6980+100)))</f>
        <v>0.5875007963</v>
      </c>
      <c r="J6981" s="5">
        <v>53.0</v>
      </c>
      <c r="K6981" s="23" t="str">
        <f>IF(C6981&lt;&gt;"",IF(C6981+G6981&gt;0,C6981+G6981,""),IF(G6981-C6980&gt;0,G6981-C6980,""))</f>
        <v/>
      </c>
      <c r="L6981" s="15" t="str">
        <f>if(K6981&lt;&gt;"",if(J6980-J6981&lt;G6981,1,if(G6981=J6980-J6981,"Push",0)),"")</f>
        <v/>
      </c>
    </row>
    <row r="6982" hidden="1">
      <c r="A6982" s="98">
        <v>44250.0</v>
      </c>
      <c r="B6982" s="102" t="s">
        <v>120</v>
      </c>
      <c r="C6982" s="11">
        <v>5.1</v>
      </c>
      <c r="D6982" s="103">
        <v>0.687</v>
      </c>
      <c r="E6982" s="10">
        <v>78.3</v>
      </c>
      <c r="F6982" s="11"/>
      <c r="G6982" s="4">
        <v>-4.5</v>
      </c>
      <c r="H6982" s="5">
        <v>-195.0</v>
      </c>
      <c r="I6982" s="12">
        <f>if(H6982&lt;0,-H6982/(-H6982+100),100/(H6982+100))/(if(H6982&lt;0,-H6982/(-H6982+100),100/(H6982+100))+if(H6983&lt;0,-H6983/(-H6983+100),100/(H6983+100)))</f>
        <v>0.6348331992</v>
      </c>
      <c r="J6982" s="5">
        <v>70.0</v>
      </c>
      <c r="K6982" s="14">
        <f>IF(C6982&lt;&gt;"",IF(C6982+G6982&gt;0,C6982+G6982,""),IF(G6982-C6983&gt;0,G6982-C6983,""))</f>
        <v>0.6</v>
      </c>
      <c r="L6982" s="15">
        <f>if(K6982&lt;&gt;"",if(J6983-J6982&lt;G6982,1,if(G6982=J6983-J6982,"Push",0)),"")</f>
        <v>1</v>
      </c>
    </row>
    <row r="6983" hidden="1">
      <c r="B6983" s="97" t="s">
        <v>84</v>
      </c>
      <c r="C6983" s="22"/>
      <c r="D6983" s="22"/>
      <c r="F6983" s="22"/>
      <c r="G6983" s="4">
        <v>4.5</v>
      </c>
      <c r="H6983" s="5">
        <v>163.0</v>
      </c>
      <c r="I6983" s="12">
        <f>if(H6983&lt;0,-H6983/(-H6983+100),100/(H6983+100))/(if(H6983&lt;0,-H6983/(-H6983+100),100/(H6983+100))+if(H6982&lt;0,-H6982/(-H6982+100),100/(H6982+100)))</f>
        <v>0.3651668008</v>
      </c>
      <c r="J6983" s="5">
        <v>57.0</v>
      </c>
      <c r="K6983" s="23" t="str">
        <f>IF(C6983&lt;&gt;"",IF(C6983+G6983&gt;0,C6983+G6983,""),IF(G6983-C6982&gt;0,G6983-C6982,""))</f>
        <v/>
      </c>
      <c r="L6983" s="15" t="str">
        <f>if(K6983&lt;&gt;"",if(J6982-J6983&lt;G6983,1,if(G6983=J6982-J6983,"Push",0)),"")</f>
        <v/>
      </c>
    </row>
    <row r="6984" hidden="1">
      <c r="A6984" s="98">
        <v>44250.0</v>
      </c>
      <c r="B6984" s="102" t="s">
        <v>347</v>
      </c>
      <c r="C6984" s="11">
        <v>16.8</v>
      </c>
      <c r="D6984" s="103">
        <v>0.939</v>
      </c>
      <c r="E6984" s="10">
        <v>58.1</v>
      </c>
      <c r="F6984" s="11"/>
      <c r="G6984" s="4">
        <v>-11.0</v>
      </c>
      <c r="H6984" s="5">
        <v>-715.0</v>
      </c>
      <c r="I6984" s="12">
        <f>if(H6984&lt;0,-H6984/(-H6984+100),100/(H6984+100))/(if(H6984&lt;0,-H6984/(-H6984+100),100/(H6984+100))+if(H6985&lt;0,-H6985/(-H6985+100),100/(H6985+100)))</f>
        <v>0.8403525955</v>
      </c>
      <c r="J6984" s="5">
        <v>57.0</v>
      </c>
      <c r="K6984" s="14">
        <f>IF(C6984&lt;&gt;"",IF(C6984+G6984&gt;0,C6984+G6984,""),IF(G6984-C6985&gt;0,G6984-C6985,""))</f>
        <v>5.8</v>
      </c>
      <c r="L6984" s="15">
        <f>if(K6984&lt;&gt;"",if(J6985-J6984&lt;G6984,1,if(G6984=J6985-J6984,"Push",0)),"")</f>
        <v>0</v>
      </c>
    </row>
    <row r="6985" hidden="1">
      <c r="B6985" s="97" t="s">
        <v>48</v>
      </c>
      <c r="C6985" s="22"/>
      <c r="D6985" s="22"/>
      <c r="F6985" s="22"/>
      <c r="G6985" s="4">
        <v>11.0</v>
      </c>
      <c r="H6985" s="5">
        <v>500.0</v>
      </c>
      <c r="I6985" s="12">
        <f>if(H6985&lt;0,-H6985/(-H6985+100),100/(H6985+100))/(if(H6985&lt;0,-H6985/(-H6985+100),100/(H6985+100))+if(H6984&lt;0,-H6984/(-H6984+100),100/(H6984+100)))</f>
        <v>0.1596474045</v>
      </c>
      <c r="J6985" s="5">
        <v>62.0</v>
      </c>
      <c r="K6985" s="23" t="str">
        <f>IF(C6985&lt;&gt;"",IF(C6985+G6985&gt;0,C6985+G6985,""),IF(G6985-C6984&gt;0,G6985-C6984,""))</f>
        <v/>
      </c>
      <c r="L6985" s="15" t="str">
        <f>if(K6985&lt;&gt;"",if(J6984-J6985&lt;G6985,1,if(G6985=J6984-J6985,"Push",0)),"")</f>
        <v/>
      </c>
    </row>
    <row r="6986" hidden="1">
      <c r="A6986" s="98">
        <v>44250.0</v>
      </c>
      <c r="B6986" s="102" t="s">
        <v>298</v>
      </c>
      <c r="C6986" s="11"/>
      <c r="D6986" s="11"/>
      <c r="E6986" s="10">
        <v>54.5</v>
      </c>
      <c r="F6986" s="11"/>
      <c r="G6986" s="4">
        <v>9.5</v>
      </c>
      <c r="H6986" s="5">
        <v>380.0</v>
      </c>
      <c r="I6986" s="12">
        <f>if(H6986&lt;0,-H6986/(-H6986+100),100/(H6986+100))/(if(H6986&lt;0,-H6986/(-H6986+100),100/(H6986+100))+if(H6987&lt;0,-H6987/(-H6987+100),100/(H6987+100)))</f>
        <v>0.1984877127</v>
      </c>
      <c r="J6986" s="5">
        <v>64.0</v>
      </c>
      <c r="K6986" s="14" t="str">
        <f>IF(C6986&lt;&gt;"",IF(C6986+G6986&gt;0,C6986+G6986,""),IF(G6986-C6987&gt;0,G6986-C6987,""))</f>
        <v/>
      </c>
      <c r="L6986" s="15" t="str">
        <f>if(K6986&lt;&gt;"",if(J6987-J6986&lt;G6986,1,if(G6986=J6987-J6986,"Push",0)),"")</f>
        <v/>
      </c>
    </row>
    <row r="6987" hidden="1">
      <c r="B6987" s="97" t="s">
        <v>25</v>
      </c>
      <c r="C6987" s="22">
        <v>10.4</v>
      </c>
      <c r="D6987" s="101">
        <v>0.813</v>
      </c>
      <c r="F6987" s="22"/>
      <c r="G6987" s="4">
        <v>-9.5</v>
      </c>
      <c r="H6987" s="5">
        <v>-530.0</v>
      </c>
      <c r="I6987" s="12">
        <f>if(H6987&lt;0,-H6987/(-H6987+100),100/(H6987+100))/(if(H6987&lt;0,-H6987/(-H6987+100),100/(H6987+100))+if(H6986&lt;0,-H6986/(-H6986+100),100/(H6986+100)))</f>
        <v>0.8015122873</v>
      </c>
      <c r="J6987" s="5">
        <v>97.0</v>
      </c>
      <c r="K6987" s="23">
        <f>IF(C6987&lt;&gt;"",IF(C6987+G6987&gt;0,C6987+G6987,""),IF(G6987-C6986&gt;0,G6987-C6986,""))</f>
        <v>0.9</v>
      </c>
      <c r="L6987" s="15">
        <f>if(K6987&lt;&gt;"",if(J6986-J6987&lt;G6987,1,if(G6987=J6986-J6987,"Push",0)),"")</f>
        <v>1</v>
      </c>
    </row>
    <row r="6988" hidden="1">
      <c r="A6988" s="98">
        <v>44250.0</v>
      </c>
      <c r="B6988" s="102" t="s">
        <v>155</v>
      </c>
      <c r="C6988" s="11"/>
      <c r="D6988" s="11"/>
      <c r="E6988" s="10">
        <v>23.3</v>
      </c>
      <c r="F6988" s="11"/>
      <c r="G6988" s="4">
        <v>16.5</v>
      </c>
      <c r="H6988" s="5">
        <v>1100.0</v>
      </c>
      <c r="I6988" s="12">
        <f>if(H6988&lt;0,-H6988/(-H6988+100),100/(H6988+100))/(if(H6988&lt;0,-H6988/(-H6988+100),100/(H6988+100))+if(H6989&lt;0,-H6989/(-H6989+100),100/(H6989+100)))</f>
        <v>0.07975460123</v>
      </c>
      <c r="J6988" s="5">
        <v>56.0</v>
      </c>
      <c r="K6988" s="14" t="str">
        <f>IF(C6988&lt;&gt;"",IF(C6988+G6988&gt;0,C6988+G6988,""),IF(G6988-C6989&gt;0,G6988-C6989,""))</f>
        <v/>
      </c>
      <c r="L6988" s="15" t="str">
        <f>if(K6988&lt;&gt;"",if(J6989-J6988&lt;G6988,1,if(G6988=J6989-J6988,"Push",0)),"")</f>
        <v/>
      </c>
    </row>
    <row r="6989" hidden="1">
      <c r="B6989" s="97" t="s">
        <v>97</v>
      </c>
      <c r="C6989" s="22">
        <v>20.0</v>
      </c>
      <c r="D6989" s="101">
        <v>0.956</v>
      </c>
      <c r="F6989" s="22"/>
      <c r="G6989" s="4">
        <v>-16.5</v>
      </c>
      <c r="H6989" s="5">
        <v>-2500.0</v>
      </c>
      <c r="I6989" s="12">
        <f>if(H6989&lt;0,-H6989/(-H6989+100),100/(H6989+100))/(if(H6989&lt;0,-H6989/(-H6989+100),100/(H6989+100))+if(H6988&lt;0,-H6988/(-H6988+100),100/(H6988+100)))</f>
        <v>0.9202453988</v>
      </c>
      <c r="J6989" s="5">
        <v>72.0</v>
      </c>
      <c r="K6989" s="23">
        <f>IF(C6989&lt;&gt;"",IF(C6989+G6989&gt;0,C6989+G6989,""),IF(G6989-C6988&gt;0,G6989-C6988,""))</f>
        <v>3.5</v>
      </c>
      <c r="L6989" s="15">
        <f>if(K6989&lt;&gt;"",if(J6988-J6989&lt;G6989,1,if(G6989=J6988-J6989,"Push",0)),"")</f>
        <v>0</v>
      </c>
    </row>
    <row r="6990">
      <c r="A6990" s="71">
        <v>44251.0</v>
      </c>
      <c r="B6990" s="94" t="s">
        <v>342</v>
      </c>
      <c r="C6990" s="47">
        <v>5.3</v>
      </c>
      <c r="D6990" s="95">
        <v>0.686</v>
      </c>
      <c r="E6990" s="46">
        <v>57.9</v>
      </c>
      <c r="F6990" s="47"/>
      <c r="G6990" s="67">
        <v>-7.0</v>
      </c>
      <c r="H6990" s="48">
        <v>-315.0</v>
      </c>
      <c r="I6990" s="49">
        <f>if(H6990&lt;0,-H6990/(-H6990+100),100/(H6990+100))/(if(H6990&lt;0,-H6990/(-H6990+100),100/(H6990+100))+if(H6991&lt;0,-H6991/(-H6991+100),100/(H6991+100)))</f>
        <v>0.726523888</v>
      </c>
      <c r="J6990" s="121">
        <v>71.0</v>
      </c>
      <c r="K6990" s="51" t="str">
        <f>IF(C6990&lt;&gt;"",IF(C6990+G6990&gt;0,C6990+G6990,""),IF(G6990-C6991&gt;0,G6990-C6991,""))</f>
        <v/>
      </c>
      <c r="L6990" s="52" t="str">
        <f>if(K6990&lt;&gt;"",if(J6991-J6990&lt;G6990,1,if(G6990=J6991-J6990,"Push",0)),"")</f>
        <v/>
      </c>
    </row>
    <row r="6991">
      <c r="B6991" s="97" t="s">
        <v>69</v>
      </c>
      <c r="C6991" s="22"/>
      <c r="D6991" s="22"/>
      <c r="F6991" s="22"/>
      <c r="G6991" s="4">
        <v>7.0</v>
      </c>
      <c r="H6991" s="5">
        <v>250.0</v>
      </c>
      <c r="I6991" s="12">
        <f>if(H6991&lt;0,-H6991/(-H6991+100),100/(H6991+100))/(if(H6991&lt;0,-H6991/(-H6991+100),100/(H6991+100))+if(H6990&lt;0,-H6990/(-H6990+100),100/(H6990+100)))</f>
        <v>0.273476112</v>
      </c>
      <c r="J6991" s="5">
        <v>90.0</v>
      </c>
      <c r="K6991" s="23">
        <f>IF(C6991&lt;&gt;"",IF(C6991+G6991&gt;0,C6991+G6991,""),IF(G6991-C6990&gt;0,G6991-C6990,""))</f>
        <v>1.7</v>
      </c>
      <c r="L6991" s="15">
        <f>if(K6991&lt;&gt;"",if(J6990-J6991&lt;G6991,1,if(G6991=J6990-J6991,"Push",0)),"")</f>
        <v>1</v>
      </c>
    </row>
    <row r="6992" hidden="1">
      <c r="A6992" s="98">
        <v>44251.0</v>
      </c>
      <c r="B6992" s="102" t="s">
        <v>305</v>
      </c>
      <c r="C6992" s="11"/>
      <c r="D6992" s="11"/>
      <c r="E6992" s="10">
        <v>31.9</v>
      </c>
      <c r="F6992" s="11"/>
      <c r="G6992" s="4">
        <v>7.5</v>
      </c>
      <c r="H6992" s="5">
        <v>280.0</v>
      </c>
      <c r="I6992" s="12">
        <f>if(H6992&lt;0,-H6992/(-H6992+100),100/(H6992+100))/(if(H6992&lt;0,-H6992/(-H6992+100),100/(H6992+100))+if(H6993&lt;0,-H6993/(-H6993+100),100/(H6993+100)))</f>
        <v>0.2516411379</v>
      </c>
      <c r="J6992" s="5">
        <v>57.0</v>
      </c>
      <c r="K6992" s="14">
        <f>IF(C6992&lt;&gt;"",IF(C6992+G6992&gt;0,C6992+G6992,""),IF(G6992-C6993&gt;0,G6992-C6993,""))</f>
        <v>0.6</v>
      </c>
      <c r="L6992" s="15">
        <f>if(K6992&lt;&gt;"",if(J6993-J6992&lt;G6992,1,if(G6992=J6993-J6992,"Push",0)),"")</f>
        <v>0</v>
      </c>
    </row>
    <row r="6993" hidden="1">
      <c r="B6993" s="97" t="s">
        <v>239</v>
      </c>
      <c r="C6993" s="22">
        <v>6.9</v>
      </c>
      <c r="D6993" s="101">
        <v>0.739</v>
      </c>
      <c r="F6993" s="22"/>
      <c r="G6993" s="4">
        <v>-7.5</v>
      </c>
      <c r="H6993" s="5">
        <v>-360.0</v>
      </c>
      <c r="I6993" s="12">
        <f>if(H6993&lt;0,-H6993/(-H6993+100),100/(H6993+100))/(if(H6993&lt;0,-H6993/(-H6993+100),100/(H6993+100))+if(H6992&lt;0,-H6992/(-H6992+100),100/(H6992+100)))</f>
        <v>0.7483588621</v>
      </c>
      <c r="J6993" s="5">
        <v>73.0</v>
      </c>
      <c r="K6993" s="23" t="str">
        <f>IF(C6993&lt;&gt;"",IF(C6993+G6993&gt;0,C6993+G6993,""),IF(G6993-C6992&gt;0,G6993-C6992,""))</f>
        <v/>
      </c>
      <c r="L6993" s="15" t="str">
        <f>if(K6993&lt;&gt;"",if(J6992-J6993&lt;G6993,1,if(G6993=J6992-J6993,"Push",0)),"")</f>
        <v/>
      </c>
    </row>
    <row r="6994" hidden="1">
      <c r="A6994" s="98">
        <v>44251.0</v>
      </c>
      <c r="B6994" s="102" t="s">
        <v>14</v>
      </c>
      <c r="C6994" s="11">
        <v>6.6</v>
      </c>
      <c r="D6994" s="103">
        <v>0.746</v>
      </c>
      <c r="E6994" s="10">
        <v>68.3</v>
      </c>
      <c r="F6994" s="11"/>
      <c r="G6994" s="4">
        <v>-2.5</v>
      </c>
      <c r="H6994" s="5">
        <v>-143.0</v>
      </c>
      <c r="I6994" s="12">
        <f>if(H6994&lt;0,-H6994/(-H6994+100),100/(H6994+100))/(if(H6994&lt;0,-H6994/(-H6994+100),100/(H6994+100))+if(H6995&lt;0,-H6995/(-H6995+100),100/(H6995+100)))</f>
        <v>0.5642037303</v>
      </c>
      <c r="J6994" s="5">
        <v>60.0</v>
      </c>
      <c r="K6994" s="14">
        <f>IF(C6994&lt;&gt;"",IF(C6994+G6994&gt;0,C6994+G6994,""),IF(G6994-C6995&gt;0,G6994-C6995,""))</f>
        <v>4.1</v>
      </c>
      <c r="L6994" s="15">
        <f>if(K6994&lt;&gt;"",if(J6995-J6994&lt;G6994,1,if(G6994=J6995-J6994,"Push",0)),"")</f>
        <v>1</v>
      </c>
    </row>
    <row r="6995" hidden="1">
      <c r="B6995" s="97" t="s">
        <v>170</v>
      </c>
      <c r="C6995" s="22"/>
      <c r="D6995" s="22"/>
      <c r="F6995" s="22"/>
      <c r="G6995" s="4">
        <v>2.5</v>
      </c>
      <c r="H6995" s="5">
        <v>120.0</v>
      </c>
      <c r="I6995" s="12">
        <f>if(H6995&lt;0,-H6995/(-H6995+100),100/(H6995+100))/(if(H6995&lt;0,-H6995/(-H6995+100),100/(H6995+100))+if(H6994&lt;0,-H6994/(-H6994+100),100/(H6994+100)))</f>
        <v>0.4357962697</v>
      </c>
      <c r="J6995" s="5">
        <v>39.0</v>
      </c>
      <c r="K6995" s="23" t="str">
        <f>IF(C6995&lt;&gt;"",IF(C6995+G6995&gt;0,C6995+G6995,""),IF(G6995-C6994&gt;0,G6995-C6994,""))</f>
        <v/>
      </c>
      <c r="L6995" s="15" t="str">
        <f>if(K6995&lt;&gt;"",if(J6994-J6995&lt;G6995,1,if(G6995=J6994-J6995,"Push",0)),"")</f>
        <v/>
      </c>
    </row>
    <row r="6996" hidden="1">
      <c r="A6996" s="98">
        <v>44251.0</v>
      </c>
      <c r="B6996" s="102" t="s">
        <v>427</v>
      </c>
      <c r="C6996" s="11"/>
      <c r="D6996" s="11"/>
      <c r="E6996" s="10">
        <v>86.4</v>
      </c>
      <c r="F6996" s="11"/>
      <c r="G6996" s="4">
        <v>2.5</v>
      </c>
      <c r="H6996" s="5">
        <v>120.0</v>
      </c>
      <c r="I6996" s="12">
        <f>if(H6996&lt;0,-H6996/(-H6996+100),100/(H6996+100))/(if(H6996&lt;0,-H6996/(-H6996+100),100/(H6996+100))+if(H6997&lt;0,-H6997/(-H6997+100),100/(H6997+100)))</f>
        <v>0.4323570432</v>
      </c>
      <c r="J6996" s="5">
        <v>56.0</v>
      </c>
      <c r="K6996" s="14">
        <f>IF(C6996&lt;&gt;"",IF(C6996+G6996&gt;0,C6996+G6996,""),IF(G6996-C6997&gt;0,G6996-C6997,""))</f>
        <v>0.2</v>
      </c>
      <c r="L6996" s="15">
        <f>if(K6996&lt;&gt;"",if(J6997-J6996&lt;G6996,1,if(G6996=J6997-J6996,"Push",0)),"")</f>
        <v>1</v>
      </c>
    </row>
    <row r="6997" hidden="1">
      <c r="B6997" s="97" t="s">
        <v>102</v>
      </c>
      <c r="C6997" s="22">
        <v>2.3</v>
      </c>
      <c r="D6997" s="101">
        <v>0.599</v>
      </c>
      <c r="F6997" s="22"/>
      <c r="G6997" s="4">
        <v>-2.5</v>
      </c>
      <c r="H6997" s="5">
        <v>-148.0</v>
      </c>
      <c r="I6997" s="12">
        <f>if(H6997&lt;0,-H6997/(-H6997+100),100/(H6997+100))/(if(H6997&lt;0,-H6997/(-H6997+100),100/(H6997+100))+if(H6996&lt;0,-H6996/(-H6996+100),100/(H6996+100)))</f>
        <v>0.5676429568</v>
      </c>
      <c r="J6997" s="5">
        <v>53.0</v>
      </c>
      <c r="K6997" s="23" t="str">
        <f>IF(C6997&lt;&gt;"",IF(C6997+G6997&gt;0,C6997+G6997,""),IF(G6997-C6996&gt;0,G6997-C6996,""))</f>
        <v/>
      </c>
      <c r="L6997" s="15" t="str">
        <f>if(K6997&lt;&gt;"",if(J6996-J6997&lt;G6997,1,if(G6997=J6996-J6997,"Push",0)),"")</f>
        <v/>
      </c>
    </row>
    <row r="6998" hidden="1">
      <c r="A6998" s="98">
        <v>44251.0</v>
      </c>
      <c r="B6998" s="102" t="s">
        <v>71</v>
      </c>
      <c r="C6998" s="11"/>
      <c r="D6998" s="11"/>
      <c r="E6998" s="10">
        <v>41.9</v>
      </c>
      <c r="F6998" s="11"/>
      <c r="G6998" s="4">
        <v>4.0</v>
      </c>
      <c r="H6998" s="5">
        <v>143.0</v>
      </c>
      <c r="I6998" s="12">
        <f>if(H6998&lt;0,-H6998/(-H6998+100),100/(H6998+100))/(if(H6998&lt;0,-H6998/(-H6998+100),100/(H6998+100))+if(H6999&lt;0,-H6999/(-H6999+100),100/(H6999+100)))</f>
        <v>0.3927168868</v>
      </c>
      <c r="J6998" s="5">
        <v>79.0</v>
      </c>
      <c r="K6998" s="14">
        <f>IF(C6998&lt;&gt;"",IF(C6998+G6998&gt;0,C6998+G6998,""),IF(G6998-C6999&gt;0,G6998-C6999,""))</f>
        <v>3.3</v>
      </c>
      <c r="L6998" s="15">
        <f>if(K6998&lt;&gt;"",if(J6999-J6998&lt;G6998,1,if(G6998=J6999-J6998,"Push",0)),"")</f>
        <v>1</v>
      </c>
    </row>
    <row r="6999" hidden="1">
      <c r="B6999" s="97" t="s">
        <v>87</v>
      </c>
      <c r="C6999" s="22">
        <v>0.7</v>
      </c>
      <c r="D6999" s="101">
        <v>0.527</v>
      </c>
      <c r="F6999" s="22"/>
      <c r="G6999" s="4">
        <v>-4.0</v>
      </c>
      <c r="H6999" s="5">
        <v>-175.0</v>
      </c>
      <c r="I6999" s="12">
        <f>if(H6999&lt;0,-H6999/(-H6999+100),100/(H6999+100))/(if(H6999&lt;0,-H6999/(-H6999+100),100/(H6999+100))+if(H6998&lt;0,-H6998/(-H6998+100),100/(H6998+100)))</f>
        <v>0.6072831132</v>
      </c>
      <c r="J6999" s="5">
        <v>63.0</v>
      </c>
      <c r="K6999" s="23" t="str">
        <f>IF(C6999&lt;&gt;"",IF(C6999+G6999&gt;0,C6999+G6999,""),IF(G6999-C6998&gt;0,G6999-C6998,""))</f>
        <v/>
      </c>
      <c r="L6999" s="15" t="str">
        <f>if(K6999&lt;&gt;"",if(J6998-J6999&lt;G6999,1,if(G6999=J6998-J6999,"Push",0)),"")</f>
        <v/>
      </c>
    </row>
    <row r="7000" hidden="1">
      <c r="A7000" s="98">
        <v>44251.0</v>
      </c>
      <c r="B7000" s="102" t="s">
        <v>468</v>
      </c>
      <c r="C7000" s="11"/>
      <c r="D7000" s="11"/>
      <c r="E7000" s="10"/>
      <c r="F7000" s="11"/>
      <c r="G7000" s="4">
        <v>5.5</v>
      </c>
      <c r="H7000" s="5">
        <v>200.0</v>
      </c>
      <c r="I7000" s="12">
        <f>if(H7000&lt;0,-H7000/(-H7000+100),100/(H7000+100))/(if(H7000&lt;0,-H7000/(-H7000+100),100/(H7000+100))+if(H7001&lt;0,-H7001/(-H7001+100),100/(H7001+100)))</f>
        <v>0.3194444444</v>
      </c>
      <c r="J7000" s="5">
        <v>59.0</v>
      </c>
      <c r="K7000" s="14"/>
      <c r="L7000" s="15"/>
    </row>
    <row r="7001" hidden="1">
      <c r="B7001" s="97" t="s">
        <v>135</v>
      </c>
      <c r="C7001" s="22"/>
      <c r="D7001" s="22"/>
      <c r="F7001" s="22"/>
      <c r="G7001" s="4">
        <v>-5.5</v>
      </c>
      <c r="H7001" s="5">
        <v>-245.0</v>
      </c>
      <c r="I7001" s="12">
        <f>if(H7001&lt;0,-H7001/(-H7001+100),100/(H7001+100))/(if(H7001&lt;0,-H7001/(-H7001+100),100/(H7001+100))+if(H7000&lt;0,-H7000/(-H7000+100),100/(H7000+100)))</f>
        <v>0.6805555556</v>
      </c>
      <c r="J7001" s="5">
        <v>68.0</v>
      </c>
      <c r="K7001" s="23"/>
      <c r="L7001" s="15"/>
    </row>
    <row r="7002" hidden="1">
      <c r="A7002" s="98">
        <v>44251.0</v>
      </c>
      <c r="B7002" s="102" t="s">
        <v>63</v>
      </c>
      <c r="C7002" s="11"/>
      <c r="D7002" s="11"/>
      <c r="E7002" s="10">
        <v>55.0</v>
      </c>
      <c r="F7002" s="11"/>
      <c r="G7002" s="4">
        <v>7.5</v>
      </c>
      <c r="H7002" s="5">
        <v>275.0</v>
      </c>
      <c r="I7002" s="12">
        <f>if(H7002&lt;0,-H7002/(-H7002+100),100/(H7002+100))/(if(H7002&lt;0,-H7002/(-H7002+100),100/(H7002+100))+if(H7003&lt;0,-H7003/(-H7003+100),100/(H7003+100)))</f>
        <v>0.2541436464</v>
      </c>
      <c r="J7002" s="5">
        <v>58.0</v>
      </c>
      <c r="K7002" s="14">
        <f>IF(C7002&lt;&gt;"",IF(C7002+G7002&gt;0,C7002+G7002,""),IF(G7002-C7003&gt;0,G7002-C7003,""))</f>
        <v>3.7</v>
      </c>
      <c r="L7002" s="15">
        <f>if(K7002&lt;&gt;"",if(J7003-J7002&lt;G7002,1,if(G7002=J7003-J7002,"Push",0)),"")</f>
        <v>1</v>
      </c>
    </row>
    <row r="7003" hidden="1">
      <c r="B7003" s="97" t="s">
        <v>243</v>
      </c>
      <c r="C7003" s="22">
        <v>3.8</v>
      </c>
      <c r="D7003" s="101">
        <v>0.641</v>
      </c>
      <c r="F7003" s="22"/>
      <c r="G7003" s="4">
        <v>-7.5</v>
      </c>
      <c r="H7003" s="5">
        <v>-360.0</v>
      </c>
      <c r="I7003" s="12">
        <f>if(H7003&lt;0,-H7003/(-H7003+100),100/(H7003+100))/(if(H7003&lt;0,-H7003/(-H7003+100),100/(H7003+100))+if(H7002&lt;0,-H7002/(-H7002+100),100/(H7002+100)))</f>
        <v>0.7458563536</v>
      </c>
      <c r="J7003" s="5">
        <v>63.0</v>
      </c>
      <c r="K7003" s="23" t="str">
        <f>IF(C7003&lt;&gt;"",IF(C7003+G7003&gt;0,C7003+G7003,""),IF(G7003-C7002&gt;0,G7003-C7002,""))</f>
        <v/>
      </c>
      <c r="L7003" s="15" t="str">
        <f>if(K7003&lt;&gt;"",if(J7002-J7003&lt;G7003,1,if(G7003=J7002-J7003,"Push",0)),"")</f>
        <v/>
      </c>
    </row>
    <row r="7004" hidden="1">
      <c r="A7004" s="98">
        <v>44251.0</v>
      </c>
      <c r="B7004" s="102" t="s">
        <v>319</v>
      </c>
      <c r="C7004" s="11">
        <v>12.1</v>
      </c>
      <c r="D7004" s="103">
        <v>0.864</v>
      </c>
      <c r="E7004" s="10">
        <v>47.8</v>
      </c>
      <c r="F7004" s="11"/>
      <c r="G7004" s="4">
        <v>-8.0</v>
      </c>
      <c r="H7004" s="5">
        <v>-385.0</v>
      </c>
      <c r="I7004" s="12">
        <f>if(H7004&lt;0,-H7004/(-H7004+100),100/(H7004+100))/(if(H7004&lt;0,-H7004/(-H7004+100),100/(H7004+100))+if(H7005&lt;0,-H7005/(-H7005+100),100/(H7005+100)))</f>
        <v>0.7581951888</v>
      </c>
      <c r="J7004" s="5">
        <v>84.0</v>
      </c>
      <c r="K7004" s="14">
        <f>IF(C7004&lt;&gt;"",IF(C7004+G7004&gt;0,C7004+G7004,""),IF(G7004-C7005&gt;0,G7004-C7005,""))</f>
        <v>4.1</v>
      </c>
      <c r="L7004" s="15">
        <f>if(K7004&lt;&gt;"",if(J7005-J7004&lt;G7004,1,if(G7004=J7005-J7004,"Push",0)),"")</f>
        <v>0</v>
      </c>
    </row>
    <row r="7005" hidden="1">
      <c r="B7005" s="97" t="s">
        <v>238</v>
      </c>
      <c r="C7005" s="22"/>
      <c r="D7005" s="22"/>
      <c r="F7005" s="22"/>
      <c r="G7005" s="4">
        <v>8.0</v>
      </c>
      <c r="H7005" s="5">
        <v>295.0</v>
      </c>
      <c r="I7005" s="12">
        <f>if(H7005&lt;0,-H7005/(-H7005+100),100/(H7005+100))/(if(H7005&lt;0,-H7005/(-H7005+100),100/(H7005+100))+if(H7004&lt;0,-H7004/(-H7004+100),100/(H7004+100)))</f>
        <v>0.2418048112</v>
      </c>
      <c r="J7005" s="5">
        <v>97.0</v>
      </c>
      <c r="K7005" s="23" t="str">
        <f>IF(C7005&lt;&gt;"",IF(C7005+G7005&gt;0,C7005+G7005,""),IF(G7005-C7004&gt;0,G7005-C7004,""))</f>
        <v/>
      </c>
      <c r="L7005" s="15" t="str">
        <f>if(K7005&lt;&gt;"",if(J7004-J7005&lt;G7005,1,if(G7005=J7004-J7005,"Push",0)),"")</f>
        <v/>
      </c>
    </row>
    <row r="7006" hidden="1">
      <c r="A7006" s="98">
        <v>44251.0</v>
      </c>
      <c r="B7006" s="102" t="s">
        <v>422</v>
      </c>
      <c r="C7006" s="11">
        <v>2.9</v>
      </c>
      <c r="D7006" s="103">
        <v>0.627</v>
      </c>
      <c r="E7006" s="10">
        <v>33.0</v>
      </c>
      <c r="F7006" s="11"/>
      <c r="G7006" s="4">
        <v>-1.0</v>
      </c>
      <c r="H7006" s="5">
        <v>-115.0</v>
      </c>
      <c r="I7006" s="12">
        <f>if(H7006&lt;0,-H7006/(-H7006+100),100/(H7006+100))/(if(H7006&lt;0,-H7006/(-H7006+100),100/(H7006+100))+if(H7007&lt;0,-H7007/(-H7007+100),100/(H7007+100)))</f>
        <v>0.5108342362</v>
      </c>
      <c r="J7006" s="5">
        <v>55.0</v>
      </c>
      <c r="K7006" s="14">
        <f>IF(C7006&lt;&gt;"",IF(C7006+G7006&gt;0,C7006+G7006,""),IF(G7006-C7007&gt;0,G7006-C7007,""))</f>
        <v>1.9</v>
      </c>
      <c r="L7006" s="15">
        <f>if(K7006&lt;&gt;"",if(J7007-J7006&lt;G7006,1,if(G7006=J7007-J7006,"Push",0)),"")</f>
        <v>0</v>
      </c>
    </row>
    <row r="7007" hidden="1">
      <c r="B7007" s="97" t="s">
        <v>286</v>
      </c>
      <c r="C7007" s="22"/>
      <c r="D7007" s="22"/>
      <c r="F7007" s="22"/>
      <c r="G7007" s="4">
        <v>1.0</v>
      </c>
      <c r="H7007" s="5">
        <v>-105.0</v>
      </c>
      <c r="I7007" s="12">
        <f>if(H7007&lt;0,-H7007/(-H7007+100),100/(H7007+100))/(if(H7007&lt;0,-H7007/(-H7007+100),100/(H7007+100))+if(H7006&lt;0,-H7006/(-H7006+100),100/(H7006+100)))</f>
        <v>0.4891657638</v>
      </c>
      <c r="J7007" s="5">
        <v>62.0</v>
      </c>
      <c r="K7007" s="23" t="str">
        <f>IF(C7007&lt;&gt;"",IF(C7007+G7007&gt;0,C7007+G7007,""),IF(G7007-C7006&gt;0,G7007-C7006,""))</f>
        <v/>
      </c>
      <c r="L7007" s="15" t="str">
        <f>if(K7007&lt;&gt;"",if(J7006-J7007&lt;G7007,1,if(G7007=J7006-J7007,"Push",0)),"")</f>
        <v/>
      </c>
    </row>
    <row r="7008" hidden="1">
      <c r="A7008" s="98">
        <v>44251.0</v>
      </c>
      <c r="B7008" s="102" t="s">
        <v>322</v>
      </c>
      <c r="C7008" s="11"/>
      <c r="D7008" s="11"/>
      <c r="E7008" s="10">
        <v>30.1</v>
      </c>
      <c r="F7008" s="11"/>
      <c r="G7008" s="4">
        <v>7.0</v>
      </c>
      <c r="H7008" s="5">
        <v>255.0</v>
      </c>
      <c r="I7008" s="12">
        <f>if(H7008&lt;0,-H7008/(-H7008+100),100/(H7008+100))/(if(H7008&lt;0,-H7008/(-H7008+100),100/(H7008+100))+if(H7009&lt;0,-H7009/(-H7009+100),100/(H7009+100)))</f>
        <v>0.2706668841</v>
      </c>
      <c r="J7008" s="5">
        <v>74.0</v>
      </c>
      <c r="K7008" s="14">
        <f>IF(C7008&lt;&gt;"",IF(C7008+G7008&gt;0,C7008+G7008,""),IF(G7008-C7009&gt;0,G7008-C7009,""))</f>
        <v>0.6</v>
      </c>
      <c r="L7008" s="15">
        <f>if(K7008&lt;&gt;"",if(J7009-J7008&lt;G7008,1,if(G7008=J7009-J7008,"Push",0)),"")</f>
        <v>1</v>
      </c>
    </row>
    <row r="7009" hidden="1">
      <c r="B7009" s="97" t="s">
        <v>264</v>
      </c>
      <c r="C7009" s="22">
        <v>6.4</v>
      </c>
      <c r="D7009" s="101">
        <v>0.729</v>
      </c>
      <c r="F7009" s="22"/>
      <c r="G7009" s="4">
        <v>-7.0</v>
      </c>
      <c r="H7009" s="5">
        <v>-315.0</v>
      </c>
      <c r="I7009" s="12">
        <f>if(H7009&lt;0,-H7009/(-H7009+100),100/(H7009+100))/(if(H7009&lt;0,-H7009/(-H7009+100),100/(H7009+100))+if(H7008&lt;0,-H7008/(-H7008+100),100/(H7008+100)))</f>
        <v>0.7293331159</v>
      </c>
      <c r="J7009" s="5">
        <v>68.0</v>
      </c>
      <c r="K7009" s="23" t="str">
        <f>IF(C7009&lt;&gt;"",IF(C7009+G7009&gt;0,C7009+G7009,""),IF(G7009-C7008&gt;0,G7009-C7008,""))</f>
        <v/>
      </c>
      <c r="L7009" s="15" t="str">
        <f>if(K7009&lt;&gt;"",if(J7008-J7009&lt;G7009,1,if(G7009=J7008-J7009,"Push",0)),"")</f>
        <v/>
      </c>
    </row>
    <row r="7010" hidden="1">
      <c r="A7010" s="98">
        <v>44251.0</v>
      </c>
      <c r="B7010" s="110" t="s">
        <v>499</v>
      </c>
      <c r="C7010" s="11"/>
      <c r="D7010" s="11"/>
      <c r="E7010" s="10">
        <v>17.7</v>
      </c>
      <c r="F7010" s="11"/>
      <c r="G7010" s="69"/>
      <c r="I7010" s="12">
        <f>if(H7010&lt;0,-H7010/(-H7010+100),100/(H7010+100))/(if(H7010&lt;0,-H7010/(-H7010+100),100/(H7010+100))+if(H7011&lt;0,-H7011/(-H7011+100),100/(H7011+100)))</f>
        <v>0.5</v>
      </c>
      <c r="J7010" s="5">
        <v>51.0</v>
      </c>
      <c r="K7010" s="14"/>
      <c r="L7010" s="15"/>
    </row>
    <row r="7011" hidden="1">
      <c r="B7011" s="97" t="s">
        <v>153</v>
      </c>
      <c r="C7011" s="22">
        <v>35.2</v>
      </c>
      <c r="D7011" s="101">
        <v>0.995</v>
      </c>
      <c r="F7011" s="22"/>
      <c r="G7011" s="69"/>
      <c r="I7011" s="12">
        <f>if(H7011&lt;0,-H7011/(-H7011+100),100/(H7011+100))/(if(H7011&lt;0,-H7011/(-H7011+100),100/(H7011+100))+if(H7010&lt;0,-H7010/(-H7010+100),100/(H7010+100)))</f>
        <v>0.5</v>
      </c>
      <c r="J7011" s="5">
        <v>74.0</v>
      </c>
      <c r="K7011" s="23"/>
      <c r="L7011" s="15"/>
    </row>
    <row r="7012" hidden="1">
      <c r="A7012" s="98">
        <v>44251.0</v>
      </c>
      <c r="B7012" s="102" t="s">
        <v>169</v>
      </c>
      <c r="C7012" s="11"/>
      <c r="D7012" s="11"/>
      <c r="E7012" s="10"/>
      <c r="F7012" s="11"/>
      <c r="G7012" s="4">
        <v>14.0</v>
      </c>
      <c r="H7012" s="5">
        <v>800.0</v>
      </c>
      <c r="I7012" s="12">
        <f>if(H7012&lt;0,-H7012/(-H7012+100),100/(H7012+100))/(if(H7012&lt;0,-H7012/(-H7012+100),100/(H7012+100))+if(H7013&lt;0,-H7013/(-H7013+100),100/(H7013+100)))</f>
        <v>0.10625</v>
      </c>
      <c r="J7012" s="5">
        <v>55.0</v>
      </c>
      <c r="K7012" s="14">
        <f>IF(C7012&lt;&gt;"",IF(C7012+G7012&gt;0,C7012+G7012,""),IF(G7012-C7013&gt;0,G7012-C7013,""))</f>
        <v>14</v>
      </c>
      <c r="L7012" s="15">
        <f>if(K7012&lt;&gt;"",if(J7013-J7012&lt;G7012,1,if(G7012=J7013-J7012,"Push",0)),"")</f>
        <v>0</v>
      </c>
    </row>
    <row r="7013" hidden="1">
      <c r="B7013" s="97" t="s">
        <v>252</v>
      </c>
      <c r="C7013" s="22"/>
      <c r="D7013" s="22"/>
      <c r="F7013" s="22"/>
      <c r="G7013" s="4">
        <v>-14.0</v>
      </c>
      <c r="H7013" s="5">
        <v>-1430.0</v>
      </c>
      <c r="I7013" s="12">
        <f>if(H7013&lt;0,-H7013/(-H7013+100),100/(H7013+100))/(if(H7013&lt;0,-H7013/(-H7013+100),100/(H7013+100))+if(H7012&lt;0,-H7012/(-H7012+100),100/(H7012+100)))</f>
        <v>0.89375</v>
      </c>
      <c r="J7013" s="5">
        <v>86.0</v>
      </c>
      <c r="K7013" s="23" t="str">
        <f>IF(C7013&lt;&gt;"",IF(C7013+G7013&gt;0,C7013+G7013,""),IF(G7013-C7012&gt;0,G7013-C7012,""))</f>
        <v/>
      </c>
      <c r="L7013" s="15" t="str">
        <f>if(K7013&lt;&gt;"",if(J7012-J7013&lt;G7013,1,if(G7013=J7012-J7013,"Push",0)),"")</f>
        <v/>
      </c>
    </row>
    <row r="7014" hidden="1">
      <c r="A7014" s="98">
        <v>44251.0</v>
      </c>
      <c r="B7014" s="102" t="s">
        <v>100</v>
      </c>
      <c r="C7014" s="11"/>
      <c r="D7014" s="11"/>
      <c r="E7014" s="10">
        <v>79.9</v>
      </c>
      <c r="F7014" s="11"/>
      <c r="G7014" s="4">
        <v>11.0</v>
      </c>
      <c r="H7014" s="5">
        <v>510.0</v>
      </c>
      <c r="I7014" s="12">
        <f>if(H7014&lt;0,-H7014/(-H7014+100),100/(H7014+100))/(if(H7014&lt;0,-H7014/(-H7014+100),100/(H7014+100))+if(H7015&lt;0,-H7015/(-H7015+100),100/(H7015+100)))</f>
        <v>0.1574422873</v>
      </c>
      <c r="J7014" s="5">
        <v>68.0</v>
      </c>
      <c r="K7014" s="14">
        <f>IF(C7014&lt;&gt;"",IF(C7014+G7014&gt;0,C7014+G7014,""),IF(G7014-C7015&gt;0,G7014-C7015,""))</f>
        <v>2.2</v>
      </c>
      <c r="L7014" s="15">
        <f>if(K7014&lt;&gt;"",if(J7015-J7014&lt;G7014,1,if(G7014=J7015-J7014,"Push",0)),"")</f>
        <v>1</v>
      </c>
    </row>
    <row r="7015" hidden="1">
      <c r="B7015" s="97" t="s">
        <v>36</v>
      </c>
      <c r="C7015" s="22">
        <v>8.8</v>
      </c>
      <c r="D7015" s="101">
        <v>0.823</v>
      </c>
      <c r="F7015" s="22"/>
      <c r="G7015" s="4">
        <v>-11.0</v>
      </c>
      <c r="H7015" s="5">
        <v>-715.0</v>
      </c>
      <c r="I7015" s="12">
        <f>if(H7015&lt;0,-H7015/(-H7015+100),100/(H7015+100))/(if(H7015&lt;0,-H7015/(-H7015+100),100/(H7015+100))+if(H7014&lt;0,-H7014/(-H7014+100),100/(H7014+100)))</f>
        <v>0.8425577127</v>
      </c>
      <c r="J7015" s="5">
        <v>61.0</v>
      </c>
      <c r="K7015" s="23" t="str">
        <f>IF(C7015&lt;&gt;"",IF(C7015+G7015&gt;0,C7015+G7015,""),IF(G7015-C7014&gt;0,G7015-C7014,""))</f>
        <v/>
      </c>
      <c r="L7015" s="15" t="str">
        <f>if(K7015&lt;&gt;"",if(J7014-J7015&lt;G7015,1,if(G7015=J7014-J7015,"Push",0)),"")</f>
        <v/>
      </c>
    </row>
    <row r="7016" hidden="1">
      <c r="A7016" s="98">
        <v>44251.0</v>
      </c>
      <c r="B7016" s="102" t="s">
        <v>156</v>
      </c>
      <c r="C7016" s="11"/>
      <c r="D7016" s="11"/>
      <c r="E7016" s="10">
        <v>74.7</v>
      </c>
      <c r="F7016" s="11"/>
      <c r="G7016" s="4">
        <v>9.5</v>
      </c>
      <c r="H7016" s="5">
        <v>375.0</v>
      </c>
      <c r="I7016" s="12">
        <f>if(H7016&lt;0,-H7016/(-H7016+100),100/(H7016+100))/(if(H7016&lt;0,-H7016/(-H7016+100),100/(H7016+100))+if(H7017&lt;0,-H7017/(-H7017+100),100/(H7017+100)))</f>
        <v>0.2016806723</v>
      </c>
      <c r="J7016" s="5">
        <v>83.0</v>
      </c>
      <c r="K7016" s="14" t="str">
        <f>IF(C7016&lt;&gt;"",IF(C7016+G7016&gt;0,C7016+G7016,""),IF(G7016-C7017&gt;0,G7016-C7017,""))</f>
        <v/>
      </c>
      <c r="L7016" s="15" t="str">
        <f>if(K7016&lt;&gt;"",if(J7017-J7016&lt;G7016,1,if(G7016=J7017-J7016,"Push",0)),"")</f>
        <v/>
      </c>
    </row>
    <row r="7017" hidden="1">
      <c r="B7017" s="97" t="s">
        <v>34</v>
      </c>
      <c r="C7017" s="22">
        <v>9.9</v>
      </c>
      <c r="D7017" s="101">
        <v>0.813</v>
      </c>
      <c r="F7017" s="22"/>
      <c r="G7017" s="4">
        <v>-9.5</v>
      </c>
      <c r="H7017" s="5">
        <v>-500.0</v>
      </c>
      <c r="I7017" s="12">
        <f>if(H7017&lt;0,-H7017/(-H7017+100),100/(H7017+100))/(if(H7017&lt;0,-H7017/(-H7017+100),100/(H7017+100))+if(H7016&lt;0,-H7016/(-H7016+100),100/(H7016+100)))</f>
        <v>0.7983193277</v>
      </c>
      <c r="J7017" s="5">
        <v>70.0</v>
      </c>
      <c r="K7017" s="23">
        <f>IF(C7017&lt;&gt;"",IF(C7017+G7017&gt;0,C7017+G7017,""),IF(G7017-C7016&gt;0,G7017-C7016,""))</f>
        <v>0.4</v>
      </c>
      <c r="L7017" s="15">
        <f>if(K7017&lt;&gt;"",if(J7016-J7017&lt;G7017,1,if(G7017=J7016-J7017,"Push",0)),"")</f>
        <v>0</v>
      </c>
    </row>
    <row r="7018" hidden="1">
      <c r="A7018" s="98">
        <v>44251.0</v>
      </c>
      <c r="B7018" s="102" t="s">
        <v>245</v>
      </c>
      <c r="C7018" s="11">
        <v>6.3</v>
      </c>
      <c r="D7018" s="103">
        <v>0.74</v>
      </c>
      <c r="E7018" s="10">
        <v>71.5</v>
      </c>
      <c r="F7018" s="11"/>
      <c r="G7018" s="4">
        <v>-6.5</v>
      </c>
      <c r="H7018" s="5">
        <v>-305.0</v>
      </c>
      <c r="I7018" s="12">
        <f>if(H7018&lt;0,-H7018/(-H7018+100),100/(H7018+100))/(if(H7018&lt;0,-H7018/(-H7018+100),100/(H7018+100))+if(H7019&lt;0,-H7019/(-H7019+100),100/(H7019+100)))</f>
        <v>0.716138076</v>
      </c>
      <c r="J7018" s="5">
        <v>52.0</v>
      </c>
      <c r="K7018" s="14" t="str">
        <f>IF(C7018&lt;&gt;"",IF(C7018+G7018&gt;0,C7018+G7018,""),IF(G7018-C7019&gt;0,G7018-C7019,""))</f>
        <v/>
      </c>
      <c r="L7018" s="15" t="str">
        <f>if(K7018&lt;&gt;"",if(J7019-J7018&lt;G7018,1,if(G7018=J7019-J7018,"Push",0)),"")</f>
        <v/>
      </c>
    </row>
    <row r="7019" hidden="1">
      <c r="B7019" s="97" t="s">
        <v>76</v>
      </c>
      <c r="C7019" s="22"/>
      <c r="D7019" s="22"/>
      <c r="F7019" s="22"/>
      <c r="G7019" s="4">
        <v>6.5</v>
      </c>
      <c r="H7019" s="5">
        <v>235.0</v>
      </c>
      <c r="I7019" s="12">
        <f>if(H7019&lt;0,-H7019/(-H7019+100),100/(H7019+100))/(if(H7019&lt;0,-H7019/(-H7019+100),100/(H7019+100))+if(H7018&lt;0,-H7018/(-H7018+100),100/(H7018+100)))</f>
        <v>0.283861924</v>
      </c>
      <c r="J7019" s="5">
        <v>61.0</v>
      </c>
      <c r="K7019" s="23">
        <f>IF(C7019&lt;&gt;"",IF(C7019+G7019&gt;0,C7019+G7019,""),IF(G7019-C7018&gt;0,G7019-C7018,""))</f>
        <v>0.2</v>
      </c>
      <c r="L7019" s="15">
        <f>if(K7019&lt;&gt;"",if(J7018-J7019&lt;G7019,1,if(G7019=J7018-J7019,"Push",0)),"")</f>
        <v>1</v>
      </c>
    </row>
    <row r="7020" hidden="1">
      <c r="A7020" s="98">
        <v>44251.0</v>
      </c>
      <c r="B7020" s="102" t="s">
        <v>274</v>
      </c>
      <c r="C7020" s="11"/>
      <c r="D7020" s="11"/>
      <c r="E7020" s="10">
        <v>71.5</v>
      </c>
      <c r="F7020" s="11"/>
      <c r="G7020" s="4">
        <v>6.0</v>
      </c>
      <c r="H7020" s="5">
        <v>215.0</v>
      </c>
      <c r="I7020" s="12">
        <f>if(H7020&lt;0,-H7020/(-H7020+100),100/(H7020+100))/(if(H7020&lt;0,-H7020/(-H7020+100),100/(H7020+100))+if(H7021&lt;0,-H7021/(-H7021+100),100/(H7021+100)))</f>
        <v>0.3042300479</v>
      </c>
      <c r="J7020" s="5">
        <v>48.0</v>
      </c>
      <c r="K7020" s="14" t="str">
        <f>IF(C7020&lt;&gt;"",IF(C7020+G7020&gt;0,C7020+G7020,""),IF(G7020-C7021&gt;0,G7020-C7021,""))</f>
        <v/>
      </c>
      <c r="L7020" s="15" t="str">
        <f>if(K7020&lt;&gt;"",if(J7021-J7020&lt;G7020,1,if(G7020=J7021-J7020,"Push",0)),"")</f>
        <v/>
      </c>
    </row>
    <row r="7021" hidden="1">
      <c r="B7021" s="97" t="s">
        <v>13</v>
      </c>
      <c r="C7021" s="22">
        <v>7.1</v>
      </c>
      <c r="D7021" s="101">
        <v>0.74</v>
      </c>
      <c r="F7021" s="22"/>
      <c r="G7021" s="4">
        <v>-6.0</v>
      </c>
      <c r="H7021" s="5">
        <v>-265.0</v>
      </c>
      <c r="I7021" s="12">
        <f>if(H7021&lt;0,-H7021/(-H7021+100),100/(H7021+100))/(if(H7021&lt;0,-H7021/(-H7021+100),100/(H7021+100))+if(H7020&lt;0,-H7020/(-H7020+100),100/(H7020+100)))</f>
        <v>0.6957699521</v>
      </c>
      <c r="J7021" s="5">
        <v>69.0</v>
      </c>
      <c r="K7021" s="23">
        <f>IF(C7021&lt;&gt;"",IF(C7021+G7021&gt;0,C7021+G7021,""),IF(G7021-C7020&gt;0,G7021-C7020,""))</f>
        <v>1.1</v>
      </c>
      <c r="L7021" s="15">
        <f>if(K7021&lt;&gt;"",if(J7020-J7021&lt;G7021,1,if(G7021=J7020-J7021,"Push",0)),"")</f>
        <v>1</v>
      </c>
    </row>
    <row r="7022" hidden="1">
      <c r="A7022" s="98">
        <v>44251.0</v>
      </c>
      <c r="B7022" s="102" t="s">
        <v>188</v>
      </c>
      <c r="C7022" s="11"/>
      <c r="D7022" s="11"/>
      <c r="E7022" s="10">
        <v>62.3</v>
      </c>
      <c r="F7022" s="11"/>
      <c r="G7022" s="4">
        <v>3.5</v>
      </c>
      <c r="H7022" s="5">
        <v>143.0</v>
      </c>
      <c r="I7022" s="12">
        <f>if(H7022&lt;0,-H7022/(-H7022+100),100/(H7022+100))/(if(H7022&lt;0,-H7022/(-H7022+100),100/(H7022+100))+if(H7023&lt;0,-H7023/(-H7023+100),100/(H7023+100)))</f>
        <v>0.3927168868</v>
      </c>
      <c r="J7022" s="5">
        <v>77.0</v>
      </c>
      <c r="K7022" s="14">
        <f>IF(C7022&lt;&gt;"",IF(C7022+G7022&gt;0,C7022+G7022,""),IF(G7022-C7023&gt;0,G7022-C7023,""))</f>
        <v>0.4</v>
      </c>
      <c r="L7022" s="15">
        <f>if(K7022&lt;&gt;"",if(J7023-J7022&lt;G7022,1,if(G7022=J7023-J7022,"Push",0)),"")</f>
        <v>0</v>
      </c>
    </row>
    <row r="7023" hidden="1">
      <c r="B7023" s="97" t="s">
        <v>184</v>
      </c>
      <c r="C7023" s="22">
        <v>3.1</v>
      </c>
      <c r="D7023" s="101">
        <v>0.62</v>
      </c>
      <c r="F7023" s="22"/>
      <c r="G7023" s="4">
        <v>-3.5</v>
      </c>
      <c r="H7023" s="5">
        <v>-175.0</v>
      </c>
      <c r="I7023" s="12">
        <f>if(H7023&lt;0,-H7023/(-H7023+100),100/(H7023+100))/(if(H7023&lt;0,-H7023/(-H7023+100),100/(H7023+100))+if(H7022&lt;0,-H7022/(-H7022+100),100/(H7022+100)))</f>
        <v>0.6072831132</v>
      </c>
      <c r="J7023" s="5">
        <v>81.0</v>
      </c>
      <c r="K7023" s="23" t="str">
        <f>IF(C7023&lt;&gt;"",IF(C7023+G7023&gt;0,C7023+G7023,""),IF(G7023-C7022&gt;0,G7023-C7022,""))</f>
        <v/>
      </c>
      <c r="L7023" s="15" t="str">
        <f>if(K7023&lt;&gt;"",if(J7022-J7023&lt;G7023,1,if(G7023=J7022-J7023,"Push",0)),"")</f>
        <v/>
      </c>
    </row>
    <row r="7024" hidden="1">
      <c r="A7024" s="98">
        <v>44251.0</v>
      </c>
      <c r="B7024" s="102" t="s">
        <v>443</v>
      </c>
      <c r="C7024" s="11"/>
      <c r="D7024" s="11"/>
      <c r="E7024" s="10">
        <v>60.3</v>
      </c>
      <c r="F7024" s="11"/>
      <c r="G7024" s="4">
        <v>4.5</v>
      </c>
      <c r="H7024" s="5">
        <v>170.0</v>
      </c>
      <c r="I7024" s="12">
        <f>if(H7024&lt;0,-H7024/(-H7024+100),100/(H7024+100))/(if(H7024&lt;0,-H7024/(-H7024+100),100/(H7024+100))+if(H7025&lt;0,-H7025/(-H7025+100),100/(H7025+100)))</f>
        <v>0.3552708212</v>
      </c>
      <c r="J7024" s="5">
        <v>65.0</v>
      </c>
      <c r="K7024" s="14">
        <f>IF(C7024&lt;&gt;"",IF(C7024+G7024&gt;0,C7024+G7024,""),IF(G7024-C7025&gt;0,G7024-C7025,""))</f>
        <v>1</v>
      </c>
      <c r="L7024" s="15">
        <f>if(K7024&lt;&gt;"",if(J7025-J7024&lt;G7024,1,if(G7024=J7025-J7024,"Push",0)),"")</f>
        <v>1</v>
      </c>
    </row>
    <row r="7025" hidden="1">
      <c r="B7025" s="97" t="s">
        <v>172</v>
      </c>
      <c r="C7025" s="22">
        <v>3.5</v>
      </c>
      <c r="D7025" s="101">
        <v>0.634</v>
      </c>
      <c r="F7025" s="22"/>
      <c r="G7025" s="4">
        <v>-4.5</v>
      </c>
      <c r="H7025" s="5">
        <v>-205.0</v>
      </c>
      <c r="I7025" s="12">
        <f>if(H7025&lt;0,-H7025/(-H7025+100),100/(H7025+100))/(if(H7025&lt;0,-H7025/(-H7025+100),100/(H7025+100))+if(H7024&lt;0,-H7024/(-H7024+100),100/(H7024+100)))</f>
        <v>0.6447291788</v>
      </c>
      <c r="J7025" s="122">
        <v>47.0</v>
      </c>
      <c r="K7025" s="23" t="str">
        <f>IF(C7025&lt;&gt;"",IF(C7025+G7025&gt;0,C7025+G7025,""),IF(G7025-C7024&gt;0,G7025-C7024,""))</f>
        <v/>
      </c>
      <c r="L7025" s="15" t="str">
        <f>if(K7025&lt;&gt;"",if(J7024-J7025&lt;G7025,1,if(G7025=J7024-J7025,"Push",0)),"")</f>
        <v/>
      </c>
    </row>
    <row r="7026" hidden="1">
      <c r="A7026" s="98">
        <v>44251.0</v>
      </c>
      <c r="B7026" s="102" t="s">
        <v>313</v>
      </c>
      <c r="C7026" s="11">
        <v>7.0</v>
      </c>
      <c r="D7026" s="103">
        <v>0.746</v>
      </c>
      <c r="E7026" s="10">
        <v>53.6</v>
      </c>
      <c r="F7026" s="11"/>
      <c r="G7026" s="4">
        <v>-4.0</v>
      </c>
      <c r="H7026" s="5">
        <v>-186.0</v>
      </c>
      <c r="I7026" s="12">
        <f>if(H7026&lt;0,-H7026/(-H7026+100),100/(H7026+100))/(if(H7026&lt;0,-H7026/(-H7026+100),100/(H7026+100))+if(H7027&lt;0,-H7027/(-H7027+100),100/(H7027+100)))</f>
        <v>0.6238326976</v>
      </c>
      <c r="J7026" s="5">
        <v>65.0</v>
      </c>
      <c r="K7026" s="14">
        <f>IF(C7026&lt;&gt;"",IF(C7026+G7026&gt;0,C7026+G7026,""),IF(G7026-C7027&gt;0,G7026-C7027,""))</f>
        <v>3</v>
      </c>
      <c r="L7026" s="15">
        <f>if(K7026&lt;&gt;"",if(J7027-J7026&lt;G7026,1,if(G7026=J7027-J7026,"Push",0)),"")</f>
        <v>0</v>
      </c>
    </row>
    <row r="7027" hidden="1">
      <c r="B7027" s="97" t="s">
        <v>231</v>
      </c>
      <c r="C7027" s="22"/>
      <c r="D7027" s="22"/>
      <c r="F7027" s="22"/>
      <c r="G7027" s="4">
        <v>4.0</v>
      </c>
      <c r="H7027" s="5">
        <v>155.0</v>
      </c>
      <c r="I7027" s="12">
        <f>if(H7027&lt;0,-H7027/(-H7027+100),100/(H7027+100))/(if(H7027&lt;0,-H7027/(-H7027+100),100/(H7027+100))+if(H7026&lt;0,-H7026/(-H7026+100),100/(H7026+100)))</f>
        <v>0.3761673024</v>
      </c>
      <c r="J7027" s="5">
        <v>85.0</v>
      </c>
      <c r="K7027" s="23" t="str">
        <f>IF(C7027&lt;&gt;"",IF(C7027+G7027&gt;0,C7027+G7027,""),IF(G7027-C7026&gt;0,G7027-C7026,""))</f>
        <v/>
      </c>
      <c r="L7027" s="15" t="str">
        <f>if(K7027&lt;&gt;"",if(J7026-J7027&lt;G7027,1,if(G7027=J7026-J7027,"Push",0)),"")</f>
        <v/>
      </c>
    </row>
    <row r="7028" hidden="1">
      <c r="A7028" s="98">
        <v>44251.0</v>
      </c>
      <c r="B7028" s="102" t="s">
        <v>228</v>
      </c>
      <c r="C7028" s="11"/>
      <c r="D7028" s="11"/>
      <c r="E7028" s="10">
        <v>49.8</v>
      </c>
      <c r="F7028" s="11"/>
      <c r="G7028" s="4">
        <v>17.0</v>
      </c>
      <c r="H7028" s="5">
        <v>1050.0</v>
      </c>
      <c r="I7028" s="12">
        <f>if(H7028&lt;0,-H7028/(-H7028+100),100/(H7028+100))/(if(H7028&lt;0,-H7028/(-H7028+100),100/(H7028+100))+if(H7029&lt;0,-H7029/(-H7029+100),100/(H7029+100)))</f>
        <v>0.08293460925</v>
      </c>
      <c r="J7028" s="5">
        <v>63.0</v>
      </c>
      <c r="K7028" s="14">
        <f>IF(C7028&lt;&gt;"",IF(C7028+G7028&gt;0,C7028+G7028,""),IF(G7028-C7029&gt;0,G7028-C7029,""))</f>
        <v>2.9</v>
      </c>
      <c r="L7028" s="15">
        <f>if(K7028&lt;&gt;"",if(J7029-J7028&lt;G7028,1,if(G7028=J7029-J7028,"Push",0)),"")</f>
        <v>1</v>
      </c>
    </row>
    <row r="7029" hidden="1">
      <c r="B7029" s="97" t="s">
        <v>174</v>
      </c>
      <c r="C7029" s="22">
        <v>14.1</v>
      </c>
      <c r="D7029" s="101">
        <v>0.884</v>
      </c>
      <c r="F7029" s="22"/>
      <c r="G7029" s="4">
        <v>-17.0</v>
      </c>
      <c r="H7029" s="5">
        <v>-2500.0</v>
      </c>
      <c r="I7029" s="12">
        <f>if(H7029&lt;0,-H7029/(-H7029+100),100/(H7029+100))/(if(H7029&lt;0,-H7029/(-H7029+100),100/(H7029+100))+if(H7028&lt;0,-H7028/(-H7028+100),100/(H7028+100)))</f>
        <v>0.9170653907</v>
      </c>
      <c r="J7029" s="5">
        <v>72.0</v>
      </c>
      <c r="K7029" s="23" t="str">
        <f>IF(C7029&lt;&gt;"",IF(C7029+G7029&gt;0,C7029+G7029,""),IF(G7029-C7028&gt;0,G7029-C7028,""))</f>
        <v/>
      </c>
      <c r="L7029" s="15" t="str">
        <f>if(K7029&lt;&gt;"",if(J7028-J7029&lt;G7029,1,if(G7029=J7028-J7029,"Push",0)),"")</f>
        <v/>
      </c>
    </row>
    <row r="7030" hidden="1">
      <c r="A7030" s="98">
        <v>44251.0</v>
      </c>
      <c r="B7030" s="102" t="s">
        <v>129</v>
      </c>
      <c r="C7030" s="11"/>
      <c r="D7030" s="11"/>
      <c r="E7030" s="10">
        <v>45.0</v>
      </c>
      <c r="F7030" s="11"/>
      <c r="G7030" s="4">
        <v>14.5</v>
      </c>
      <c r="H7030" s="5">
        <v>850.0</v>
      </c>
      <c r="I7030" s="12">
        <f>if(H7030&lt;0,-H7030/(-H7030+100),100/(H7030+100))/(if(H7030&lt;0,-H7030/(-H7030+100),100/(H7030+100))+if(H7031&lt;0,-H7031/(-H7031+100),100/(H7031+100)))</f>
        <v>0.1003777658</v>
      </c>
      <c r="J7030" s="5">
        <v>81.0</v>
      </c>
      <c r="K7030" s="14" t="str">
        <f>IF(C7030&lt;&gt;"",IF(C7030+G7030&gt;0,C7030+G7030,""),IF(G7030-C7031&gt;0,G7030-C7031,""))</f>
        <v/>
      </c>
      <c r="L7030" s="15" t="str">
        <f>if(K7030&lt;&gt;"",if(J7031-J7030&lt;G7030,1,if(G7030=J7031-J7030,"Push",0)),"")</f>
        <v/>
      </c>
    </row>
    <row r="7031" hidden="1">
      <c r="B7031" s="97" t="s">
        <v>250</v>
      </c>
      <c r="C7031" s="22">
        <v>15.2</v>
      </c>
      <c r="D7031" s="101">
        <v>0.908</v>
      </c>
      <c r="F7031" s="22"/>
      <c r="G7031" s="4">
        <v>-14.5</v>
      </c>
      <c r="H7031" s="5">
        <v>-1667.0</v>
      </c>
      <c r="I7031" s="12">
        <f>if(H7031&lt;0,-H7031/(-H7031+100),100/(H7031+100))/(if(H7031&lt;0,-H7031/(-H7031+100),100/(H7031+100))+if(H7030&lt;0,-H7030/(-H7030+100),100/(H7030+100)))</f>
        <v>0.8996222342</v>
      </c>
      <c r="J7031" s="5">
        <v>80.0</v>
      </c>
      <c r="K7031" s="23">
        <f>IF(C7031&lt;&gt;"",IF(C7031+G7031&gt;0,C7031+G7031,""),IF(G7031-C7030&gt;0,G7031-C7030,""))</f>
        <v>0.7</v>
      </c>
      <c r="L7031" s="15">
        <f>if(K7031&lt;&gt;"",if(J7030-J7031&lt;G7031,1,if(G7031=J7030-J7031,"Push",0)),"")</f>
        <v>0</v>
      </c>
    </row>
    <row r="7032" hidden="1">
      <c r="A7032" s="98">
        <v>44251.0</v>
      </c>
      <c r="B7032" s="102" t="s">
        <v>483</v>
      </c>
      <c r="C7032" s="11"/>
      <c r="D7032" s="11"/>
      <c r="E7032" s="10">
        <v>40.8</v>
      </c>
      <c r="F7032" s="11"/>
      <c r="G7032" s="4">
        <v>9.0</v>
      </c>
      <c r="H7032" s="5">
        <v>360.0</v>
      </c>
      <c r="I7032" s="12">
        <f>if(H7032&lt;0,-H7032/(-H7032+100),100/(H7032+100))/(if(H7032&lt;0,-H7032/(-H7032+100),100/(H7032+100))+if(H7033&lt;0,-H7033/(-H7033+100),100/(H7033+100)))</f>
        <v>0.2080344333</v>
      </c>
      <c r="J7032" s="5">
        <v>49.0</v>
      </c>
      <c r="K7032" s="14">
        <f>IF(C7032&lt;&gt;"",IF(C7032+G7032&gt;0,C7032+G7032,""),IF(G7032-C7033&gt;0,G7032-C7033,""))</f>
        <v>3.4</v>
      </c>
      <c r="L7032" s="15">
        <f>if(K7032&lt;&gt;"",if(J7033-J7032&lt;G7032,1,if(G7032=J7033-J7032,"Push",0)),"")</f>
        <v>0</v>
      </c>
    </row>
    <row r="7033" hidden="1">
      <c r="B7033" s="97" t="s">
        <v>482</v>
      </c>
      <c r="C7033" s="22">
        <v>5.6</v>
      </c>
      <c r="D7033" s="101">
        <v>0.703</v>
      </c>
      <c r="F7033" s="22"/>
      <c r="G7033" s="4">
        <v>-9.0</v>
      </c>
      <c r="H7033" s="5">
        <v>-480.0</v>
      </c>
      <c r="I7033" s="12">
        <f>if(H7033&lt;0,-H7033/(-H7033+100),100/(H7033+100))/(if(H7033&lt;0,-H7033/(-H7033+100),100/(H7033+100))+if(H7032&lt;0,-H7032/(-H7032+100),100/(H7032+100)))</f>
        <v>0.7919655667</v>
      </c>
      <c r="J7033" s="5">
        <v>60.0</v>
      </c>
      <c r="K7033" s="23" t="str">
        <f>IF(C7033&lt;&gt;"",IF(C7033+G7033&gt;0,C7033+G7033,""),IF(G7033-C7032&gt;0,G7033-C7032,""))</f>
        <v/>
      </c>
      <c r="L7033" s="15" t="str">
        <f>if(K7033&lt;&gt;"",if(J7032-J7033&lt;G7033,1,if(G7033=J7032-J7033,"Push",0)),"")</f>
        <v/>
      </c>
    </row>
    <row r="7034" hidden="1">
      <c r="A7034" s="98">
        <v>44251.0</v>
      </c>
      <c r="B7034" s="102" t="s">
        <v>471</v>
      </c>
      <c r="C7034" s="11"/>
      <c r="D7034" s="11"/>
      <c r="E7034" s="10">
        <v>34.6</v>
      </c>
      <c r="F7034" s="11"/>
      <c r="G7034" s="4">
        <v>9.0</v>
      </c>
      <c r="H7034" s="5">
        <v>350.0</v>
      </c>
      <c r="I7034" s="12">
        <f>if(H7034&lt;0,-H7034/(-H7034+100),100/(H7034+100))/(if(H7034&lt;0,-H7034/(-H7034+100),100/(H7034+100))+if(H7035&lt;0,-H7035/(-H7035+100),100/(H7035+100)))</f>
        <v>0.2116788321</v>
      </c>
      <c r="J7034" s="5">
        <v>86.0</v>
      </c>
      <c r="K7034" s="14">
        <f>IF(C7034&lt;&gt;"",IF(C7034+G7034&gt;0,C7034+G7034,""),IF(G7034-C7035&gt;0,G7034-C7035,""))</f>
        <v>2.6</v>
      </c>
      <c r="L7034" s="15">
        <f>if(K7034&lt;&gt;"",if(J7035-J7034&lt;G7034,1,if(G7034=J7035-J7034,"Push",0)),"")</f>
        <v>1</v>
      </c>
    </row>
    <row r="7035" hidden="1">
      <c r="B7035" s="97" t="s">
        <v>470</v>
      </c>
      <c r="C7035" s="22">
        <v>6.4</v>
      </c>
      <c r="D7035" s="101">
        <v>0.73</v>
      </c>
      <c r="F7035" s="22"/>
      <c r="G7035" s="4">
        <v>-9.0</v>
      </c>
      <c r="H7035" s="5">
        <v>-480.0</v>
      </c>
      <c r="I7035" s="12">
        <f>if(H7035&lt;0,-H7035/(-H7035+100),100/(H7035+100))/(if(H7035&lt;0,-H7035/(-H7035+100),100/(H7035+100))+if(H7034&lt;0,-H7034/(-H7034+100),100/(H7034+100)))</f>
        <v>0.7883211679</v>
      </c>
      <c r="J7035" s="5">
        <v>75.0</v>
      </c>
      <c r="K7035" s="23" t="str">
        <f>IF(C7035&lt;&gt;"",IF(C7035+G7035&gt;0,C7035+G7035,""),IF(G7035-C7034&gt;0,G7035-C7034,""))</f>
        <v/>
      </c>
      <c r="L7035" s="15" t="str">
        <f>if(K7035&lt;&gt;"",if(J7034-J7035&lt;G7035,1,if(G7035=J7034-J7035,"Push",0)),"")</f>
        <v/>
      </c>
    </row>
    <row r="7036" hidden="1">
      <c r="A7036" s="98">
        <v>44251.0</v>
      </c>
      <c r="B7036" s="102" t="s">
        <v>325</v>
      </c>
      <c r="C7036" s="11">
        <v>7.3</v>
      </c>
      <c r="D7036" s="103">
        <v>0.74</v>
      </c>
      <c r="E7036" s="10">
        <v>40.5</v>
      </c>
      <c r="F7036" s="11"/>
      <c r="G7036" s="4">
        <v>-10.5</v>
      </c>
      <c r="H7036" s="5">
        <v>-625.0</v>
      </c>
      <c r="I7036" s="12">
        <f>if(H7036&lt;0,-H7036/(-H7036+100),100/(H7036+100))/(if(H7036&lt;0,-H7036/(-H7036+100),100/(H7036+100))+if(H7037&lt;0,-H7037/(-H7037+100),100/(H7037+100)))</f>
        <v>0.8258258258</v>
      </c>
      <c r="J7036" s="5">
        <v>83.0</v>
      </c>
      <c r="K7036" s="14" t="str">
        <f>IF(C7036&lt;&gt;"",IF(C7036+G7036&gt;0,C7036+G7036,""),IF(G7036-C7037&gt;0,G7036-C7037,""))</f>
        <v/>
      </c>
      <c r="L7036" s="15" t="str">
        <f>if(K7036&lt;&gt;"",if(J7037-J7036&lt;G7036,1,if(G7036=J7037-J7036,"Push",0)),"")</f>
        <v/>
      </c>
    </row>
    <row r="7037" hidden="1">
      <c r="B7037" s="97" t="s">
        <v>79</v>
      </c>
      <c r="C7037" s="22"/>
      <c r="D7037" s="22"/>
      <c r="F7037" s="22"/>
      <c r="G7037" s="4">
        <v>10.5</v>
      </c>
      <c r="H7037" s="5">
        <v>450.0</v>
      </c>
      <c r="I7037" s="12">
        <f>if(H7037&lt;0,-H7037/(-H7037+100),100/(H7037+100))/(if(H7037&lt;0,-H7037/(-H7037+100),100/(H7037+100))+if(H7036&lt;0,-H7036/(-H7036+100),100/(H7036+100)))</f>
        <v>0.1741741742</v>
      </c>
      <c r="J7037" s="5">
        <v>57.0</v>
      </c>
      <c r="K7037" s="23">
        <f>IF(C7037&lt;&gt;"",IF(C7037+G7037&gt;0,C7037+G7037,""),IF(G7037-C7036&gt;0,G7037-C7036,""))</f>
        <v>3.2</v>
      </c>
      <c r="L7037" s="15">
        <f>if(K7037&lt;&gt;"",if(J7036-J7037&lt;G7037,1,if(G7037=J7036-J7037,"Push",0)),"")</f>
        <v>0</v>
      </c>
    </row>
    <row r="7038" hidden="1">
      <c r="A7038" s="98">
        <v>44251.0</v>
      </c>
      <c r="B7038" s="102" t="s">
        <v>108</v>
      </c>
      <c r="C7038" s="11"/>
      <c r="D7038" s="11"/>
      <c r="E7038" s="10">
        <v>90.4</v>
      </c>
      <c r="F7038" s="11"/>
      <c r="G7038" s="4">
        <v>3.5</v>
      </c>
      <c r="H7038" s="5">
        <v>143.0</v>
      </c>
      <c r="I7038" s="12">
        <f>if(H7038&lt;0,-H7038/(-H7038+100),100/(H7038+100))/(if(H7038&lt;0,-H7038/(-H7038+100),100/(H7038+100))+if(H7039&lt;0,-H7039/(-H7039+100),100/(H7039+100)))</f>
        <v>0.3927168868</v>
      </c>
      <c r="J7038" s="5">
        <v>63.0</v>
      </c>
      <c r="K7038" s="14">
        <f>IF(C7038&lt;&gt;"",IF(C7038+G7038&gt;0,C7038+G7038,""),IF(G7038-C7039&gt;0,G7038-C7039,""))</f>
        <v>1.5</v>
      </c>
      <c r="L7038" s="15">
        <f>if(K7038&lt;&gt;"",if(J7039-J7038&lt;G7038,1,if(G7038=J7039-J7038,"Push",0)),"")</f>
        <v>0</v>
      </c>
    </row>
    <row r="7039" hidden="1">
      <c r="B7039" s="97" t="s">
        <v>118</v>
      </c>
      <c r="C7039" s="22">
        <v>2.0</v>
      </c>
      <c r="D7039" s="101">
        <v>0.579</v>
      </c>
      <c r="F7039" s="22"/>
      <c r="G7039" s="4">
        <v>-3.5</v>
      </c>
      <c r="H7039" s="5">
        <v>-175.0</v>
      </c>
      <c r="I7039" s="12">
        <f>if(H7039&lt;0,-H7039/(-H7039+100),100/(H7039+100))/(if(H7039&lt;0,-H7039/(-H7039+100),100/(H7039+100))+if(H7038&lt;0,-H7038/(-H7038+100),100/(H7038+100)))</f>
        <v>0.6072831132</v>
      </c>
      <c r="J7039" s="5">
        <v>74.0</v>
      </c>
      <c r="K7039" s="23" t="str">
        <f>IF(C7039&lt;&gt;"",IF(C7039+G7039&gt;0,C7039+G7039,""),IF(G7039-C7038&gt;0,G7039-C7038,""))</f>
        <v/>
      </c>
      <c r="L7039" s="15" t="str">
        <f>if(K7039&lt;&gt;"",if(J7038-J7039&lt;G7039,1,if(G7039=J7038-J7039,"Push",0)),"")</f>
        <v/>
      </c>
    </row>
    <row r="7040" hidden="1">
      <c r="A7040" s="98">
        <v>44251.0</v>
      </c>
      <c r="B7040" s="102" t="s">
        <v>260</v>
      </c>
      <c r="C7040" s="11"/>
      <c r="D7040" s="11"/>
      <c r="E7040" s="10">
        <v>53.7</v>
      </c>
      <c r="F7040" s="11"/>
      <c r="G7040" s="4">
        <v>10.0</v>
      </c>
      <c r="H7040" s="5">
        <v>430.0</v>
      </c>
      <c r="I7040" s="12">
        <f>if(H7040&lt;0,-H7040/(-H7040+100),100/(H7040+100))/(if(H7040&lt;0,-H7040/(-H7040+100),100/(H7040+100))+if(H7041&lt;0,-H7041/(-H7041+100),100/(H7041+100)))</f>
        <v>0.1807702384</v>
      </c>
      <c r="J7040" s="5">
        <v>46.0</v>
      </c>
      <c r="K7040" s="14" t="str">
        <f>IF(C7040&lt;&gt;"",IF(C7040+G7040&gt;0,C7040+G7040,""),IF(G7040-C7041&gt;0,G7040-C7041,""))</f>
        <v/>
      </c>
      <c r="L7040" s="15" t="str">
        <f>if(K7040&lt;&gt;"",if(J7041-J7040&lt;G7040,1,if(G7040=J7041-J7040,"Push",0)),"")</f>
        <v/>
      </c>
    </row>
    <row r="7041" hidden="1">
      <c r="B7041" s="97" t="s">
        <v>24</v>
      </c>
      <c r="C7041" s="22">
        <v>13.7</v>
      </c>
      <c r="D7041" s="101">
        <v>0.889</v>
      </c>
      <c r="F7041" s="22"/>
      <c r="G7041" s="4">
        <v>-10.0</v>
      </c>
      <c r="H7041" s="5">
        <v>-590.0</v>
      </c>
      <c r="I7041" s="12">
        <f>if(H7041&lt;0,-H7041/(-H7041+100),100/(H7041+100))/(if(H7041&lt;0,-H7041/(-H7041+100),100/(H7041+100))+if(H7040&lt;0,-H7040/(-H7040+100),100/(H7040+100)))</f>
        <v>0.8192297616</v>
      </c>
      <c r="J7041" s="5">
        <v>61.0</v>
      </c>
      <c r="K7041" s="23">
        <f>IF(C7041&lt;&gt;"",IF(C7041+G7041&gt;0,C7041+G7041,""),IF(G7041-C7040&gt;0,G7041-C7040,""))</f>
        <v>3.7</v>
      </c>
      <c r="L7041" s="15">
        <f>if(K7041&lt;&gt;"",if(J7040-J7041&lt;G7041,1,if(G7041=J7040-J7041,"Push",0)),"")</f>
        <v>1</v>
      </c>
    </row>
    <row r="7042" hidden="1">
      <c r="A7042" s="98">
        <v>44251.0</v>
      </c>
      <c r="B7042" s="102" t="s">
        <v>123</v>
      </c>
      <c r="C7042" s="11">
        <v>2.6</v>
      </c>
      <c r="D7042" s="103">
        <v>0.599</v>
      </c>
      <c r="E7042" s="10">
        <v>39.9</v>
      </c>
      <c r="F7042" s="11"/>
      <c r="G7042" s="4">
        <v>4.0</v>
      </c>
      <c r="H7042" s="5">
        <v>155.0</v>
      </c>
      <c r="I7042" s="12">
        <f>if(H7042&lt;0,-H7042/(-H7042+100),100/(H7042+100))/(if(H7042&lt;0,-H7042/(-H7042+100),100/(H7042+100))+if(H7043&lt;0,-H7043/(-H7043+100),100/(H7043+100)))</f>
        <v>0.3761673024</v>
      </c>
      <c r="J7042" s="5">
        <v>95.0</v>
      </c>
      <c r="K7042" s="14">
        <f>IF(C7042&lt;&gt;"",IF(C7042+G7042&gt;0,C7042+G7042,""),IF(G7042-C7043&gt;0,G7042-C7043,""))</f>
        <v>6.6</v>
      </c>
      <c r="L7042" s="15">
        <f>if(K7042&lt;&gt;"",if(J7043-J7042&lt;G7042,1,if(G7042=J7043-J7042,"Push",0)),"")</f>
        <v>1</v>
      </c>
    </row>
    <row r="7043" hidden="1">
      <c r="B7043" s="97" t="s">
        <v>165</v>
      </c>
      <c r="C7043" s="22"/>
      <c r="D7043" s="22"/>
      <c r="F7043" s="22"/>
      <c r="G7043" s="4">
        <v>-4.0</v>
      </c>
      <c r="H7043" s="5">
        <v>-186.0</v>
      </c>
      <c r="I7043" s="12">
        <f>if(H7043&lt;0,-H7043/(-H7043+100),100/(H7043+100))/(if(H7043&lt;0,-H7043/(-H7043+100),100/(H7043+100))+if(H7042&lt;0,-H7042/(-H7042+100),100/(H7042+100)))</f>
        <v>0.6238326976</v>
      </c>
      <c r="J7043" s="5">
        <v>91.0</v>
      </c>
      <c r="K7043" s="23" t="str">
        <f>IF(C7043&lt;&gt;"",IF(C7043+G7043&gt;0,C7043+G7043,""),IF(G7043-C7042&gt;0,G7043-C7042,""))</f>
        <v/>
      </c>
      <c r="L7043" s="15" t="str">
        <f>if(K7043&lt;&gt;"",if(J7042-J7043&lt;G7043,1,if(G7043=J7042-J7043,"Push",0)),"")</f>
        <v/>
      </c>
    </row>
    <row r="7044" hidden="1">
      <c r="A7044" s="98">
        <v>44251.0</v>
      </c>
      <c r="B7044" s="102" t="s">
        <v>233</v>
      </c>
      <c r="C7044" s="11">
        <v>3.4</v>
      </c>
      <c r="D7044" s="103">
        <v>0.621</v>
      </c>
      <c r="E7044" s="10">
        <v>34.8</v>
      </c>
      <c r="F7044" s="11"/>
      <c r="G7044" s="4">
        <v>-1.5</v>
      </c>
      <c r="H7044" s="5">
        <v>-124.0</v>
      </c>
      <c r="I7044" s="12">
        <f>if(H7044&lt;0,-H7044/(-H7044+100),100/(H7044+100))/(if(H7044&lt;0,-H7044/(-H7044+100),100/(H7044+100))+if(H7045&lt;0,-H7045/(-H7045+100),100/(H7045+100)))</f>
        <v>0.53035894</v>
      </c>
      <c r="J7044" s="5">
        <v>69.0</v>
      </c>
      <c r="K7044" s="14">
        <f>IF(C7044&lt;&gt;"",IF(C7044+G7044&gt;0,C7044+G7044,""),IF(G7044-C7045&gt;0,G7044-C7045,""))</f>
        <v>1.9</v>
      </c>
      <c r="L7044" s="15">
        <f>if(K7044&lt;&gt;"",if(J7045-J7044&lt;G7044,1,if(G7044=J7045-J7044,"Push",0)),"")</f>
        <v>1</v>
      </c>
    </row>
    <row r="7045" hidden="1">
      <c r="B7045" s="97" t="s">
        <v>218</v>
      </c>
      <c r="C7045" s="22"/>
      <c r="D7045" s="22"/>
      <c r="F7045" s="22"/>
      <c r="G7045" s="4">
        <v>1.5</v>
      </c>
      <c r="H7045" s="5">
        <v>104.0</v>
      </c>
      <c r="I7045" s="12">
        <f>if(H7045&lt;0,-H7045/(-H7045+100),100/(H7045+100))/(if(H7045&lt;0,-H7045/(-H7045+100),100/(H7045+100))+if(H7044&lt;0,-H7044/(-H7044+100),100/(H7044+100)))</f>
        <v>0.46964106</v>
      </c>
      <c r="J7045" s="5">
        <v>61.0</v>
      </c>
      <c r="K7045" s="23" t="str">
        <f>IF(C7045&lt;&gt;"",IF(C7045+G7045&gt;0,C7045+G7045,""),IF(G7045-C7044&gt;0,G7045-C7044,""))</f>
        <v/>
      </c>
      <c r="L7045" s="15" t="str">
        <f>if(K7045&lt;&gt;"",if(J7044-J7045&lt;G7045,1,if(G7045=J7044-J7045,"Push",0)),"")</f>
        <v/>
      </c>
    </row>
    <row r="7046" hidden="1">
      <c r="A7046" s="98">
        <v>44251.0</v>
      </c>
      <c r="B7046" s="102" t="s">
        <v>149</v>
      </c>
      <c r="C7046" s="11"/>
      <c r="D7046" s="11"/>
      <c r="E7046" s="10">
        <v>32.2</v>
      </c>
      <c r="F7046" s="11"/>
      <c r="G7046" s="4">
        <v>11.5</v>
      </c>
      <c r="H7046" s="5">
        <v>525.0</v>
      </c>
      <c r="I7046" s="12">
        <f>if(H7046&lt;0,-H7046/(-H7046+100),100/(H7046+100))/(if(H7046&lt;0,-H7046/(-H7046+100),100/(H7046+100))+if(H7047&lt;0,-H7047/(-H7047+100),100/(H7047+100)))</f>
        <v>0.1531016278</v>
      </c>
      <c r="J7046" s="5">
        <v>68.0</v>
      </c>
      <c r="K7046" s="14" t="str">
        <f>IF(C7046&lt;&gt;"",IF(C7046+G7046&gt;0,C7046+G7046,""),IF(G7046-C7047&gt;0,G7046-C7047,""))</f>
        <v/>
      </c>
      <c r="L7046" s="15" t="str">
        <f>if(K7046&lt;&gt;"",if(J7047-J7046&lt;G7046,1,if(G7046=J7047-J7046,"Push",0)),"")</f>
        <v/>
      </c>
    </row>
    <row r="7047" hidden="1">
      <c r="B7047" s="97" t="s">
        <v>66</v>
      </c>
      <c r="C7047" s="22">
        <v>14.8</v>
      </c>
      <c r="D7047" s="101">
        <v>0.887</v>
      </c>
      <c r="F7047" s="22"/>
      <c r="G7047" s="4">
        <v>-11.5</v>
      </c>
      <c r="H7047" s="5">
        <v>-770.0</v>
      </c>
      <c r="I7047" s="12">
        <f>if(H7047&lt;0,-H7047/(-H7047+100),100/(H7047+100))/(if(H7047&lt;0,-H7047/(-H7047+100),100/(H7047+100))+if(H7046&lt;0,-H7046/(-H7046+100),100/(H7046+100)))</f>
        <v>0.8468983722</v>
      </c>
      <c r="J7047" s="5">
        <v>83.0</v>
      </c>
      <c r="K7047" s="23">
        <f>IF(C7047&lt;&gt;"",IF(C7047+G7047&gt;0,C7047+G7047,""),IF(G7047-C7046&gt;0,G7047-C7046,""))</f>
        <v>3.3</v>
      </c>
      <c r="L7047" s="15">
        <f>if(K7047&lt;&gt;"",if(J7046-J7047&lt;G7047,1,if(G7047=J7046-J7047,"Push",0)),"")</f>
        <v>1</v>
      </c>
    </row>
    <row r="7048" hidden="1">
      <c r="A7048" s="98">
        <v>44251.0</v>
      </c>
      <c r="B7048" s="102" t="s">
        <v>377</v>
      </c>
      <c r="C7048" s="11"/>
      <c r="D7048" s="11"/>
      <c r="E7048" s="10">
        <v>34.6</v>
      </c>
      <c r="F7048" s="11"/>
      <c r="G7048" s="4">
        <v>12.5</v>
      </c>
      <c r="H7048" s="5">
        <v>650.0</v>
      </c>
      <c r="I7048" s="12">
        <f>if(H7048&lt;0,-H7048/(-H7048+100),100/(H7048+100))/(if(H7048&lt;0,-H7048/(-H7048+100),100/(H7048+100))+if(H7049&lt;0,-H7049/(-H7049+100),100/(H7049+100)))</f>
        <v>0.1279069767</v>
      </c>
      <c r="J7048" s="5">
        <v>80.0</v>
      </c>
      <c r="K7048" s="14" t="str">
        <f>IF(C7048&lt;&gt;"",IF(C7048+G7048&gt;0,C7048+G7048,""),IF(G7048-C7049&gt;0,G7048-C7049,""))</f>
        <v/>
      </c>
      <c r="L7048" s="15" t="str">
        <f>if(K7048&lt;&gt;"",if(J7049-J7048&lt;G7048,1,if(G7048=J7049-J7048,"Push",0)),"")</f>
        <v/>
      </c>
    </row>
    <row r="7049" hidden="1">
      <c r="B7049" s="97" t="s">
        <v>59</v>
      </c>
      <c r="C7049" s="22">
        <v>16.3</v>
      </c>
      <c r="D7049" s="101">
        <v>0.929</v>
      </c>
      <c r="F7049" s="22"/>
      <c r="G7049" s="4">
        <v>-12.5</v>
      </c>
      <c r="H7049" s="5">
        <v>-1000.0</v>
      </c>
      <c r="I7049" s="12">
        <f>if(H7049&lt;0,-H7049/(-H7049+100),100/(H7049+100))/(if(H7049&lt;0,-H7049/(-H7049+100),100/(H7049+100))+if(H7048&lt;0,-H7048/(-H7048+100),100/(H7048+100)))</f>
        <v>0.8720930233</v>
      </c>
      <c r="J7049" s="5">
        <v>85.0</v>
      </c>
      <c r="K7049" s="23">
        <f>IF(C7049&lt;&gt;"",IF(C7049+G7049&gt;0,C7049+G7049,""),IF(G7049-C7048&gt;0,G7049-C7048,""))</f>
        <v>3.8</v>
      </c>
      <c r="L7049" s="15">
        <f>if(K7049&lt;&gt;"",if(J7048-J7049&lt;G7049,1,if(G7049=J7048-J7049,"Push",0)),"")</f>
        <v>0</v>
      </c>
    </row>
    <row r="7050" hidden="1">
      <c r="A7050" s="98">
        <v>44251.0</v>
      </c>
      <c r="B7050" s="102" t="s">
        <v>73</v>
      </c>
      <c r="C7050" s="11"/>
      <c r="D7050" s="11"/>
      <c r="E7050" s="10">
        <v>34.0</v>
      </c>
      <c r="F7050" s="11"/>
      <c r="G7050" s="4">
        <v>1.5</v>
      </c>
      <c r="H7050" s="5">
        <v>104.0</v>
      </c>
      <c r="I7050" s="12">
        <f>if(H7050&lt;0,-H7050/(-H7050+100),100/(H7050+100))/(if(H7050&lt;0,-H7050/(-H7050+100),100/(H7050+100))+if(H7051&lt;0,-H7051/(-H7051+100),100/(H7051+100)))</f>
        <v>0.46964106</v>
      </c>
      <c r="J7050" s="5">
        <v>67.0</v>
      </c>
      <c r="K7050" s="14" t="str">
        <f>IF(C7050&lt;&gt;"",IF(C7050+G7050&gt;0,C7050+G7050,""),IF(G7050-C7051&gt;0,G7050-C7051,""))</f>
        <v/>
      </c>
      <c r="L7050" s="15" t="str">
        <f>if(K7050&lt;&gt;"",if(J7051-J7050&lt;G7050,1,if(G7050=J7051-J7050,"Push",0)),"")</f>
        <v/>
      </c>
    </row>
    <row r="7051" hidden="1">
      <c r="B7051" s="97" t="s">
        <v>267</v>
      </c>
      <c r="C7051" s="22">
        <v>3.1</v>
      </c>
      <c r="D7051" s="101">
        <v>0.62</v>
      </c>
      <c r="F7051" s="22"/>
      <c r="G7051" s="4">
        <v>-1.5</v>
      </c>
      <c r="H7051" s="5">
        <v>-124.0</v>
      </c>
      <c r="I7051" s="12">
        <f>if(H7051&lt;0,-H7051/(-H7051+100),100/(H7051+100))/(if(H7051&lt;0,-H7051/(-H7051+100),100/(H7051+100))+if(H7050&lt;0,-H7050/(-H7050+100),100/(H7050+100)))</f>
        <v>0.53035894</v>
      </c>
      <c r="J7051" s="5">
        <v>45.0</v>
      </c>
      <c r="K7051" s="23">
        <f>IF(C7051&lt;&gt;"",IF(C7051+G7051&gt;0,C7051+G7051,""),IF(G7051-C7050&gt;0,G7051-C7050,""))</f>
        <v>1.6</v>
      </c>
      <c r="L7051" s="15">
        <f>if(K7051&lt;&gt;"",if(J7050-J7051&lt;G7051,1,if(G7051=J7050-J7051,"Push",0)),"")</f>
        <v>0</v>
      </c>
    </row>
    <row r="7052" hidden="1">
      <c r="A7052" s="98">
        <v>44251.0</v>
      </c>
      <c r="B7052" s="102" t="s">
        <v>334</v>
      </c>
      <c r="C7052" s="11">
        <v>11.8</v>
      </c>
      <c r="D7052" s="103">
        <v>0.856</v>
      </c>
      <c r="E7052" s="10">
        <v>69.2</v>
      </c>
      <c r="F7052" s="11"/>
      <c r="G7052" s="4">
        <v>-11.5</v>
      </c>
      <c r="H7052" s="5">
        <v>-770.0</v>
      </c>
      <c r="I7052" s="12">
        <f>if(H7052&lt;0,-H7052/(-H7052+100),100/(H7052+100))/(if(H7052&lt;0,-H7052/(-H7052+100),100/(H7052+100))+if(H7053&lt;0,-H7053/(-H7053+100),100/(H7053+100)))</f>
        <v>0.8519148936</v>
      </c>
      <c r="J7052" s="5">
        <v>88.0</v>
      </c>
      <c r="K7052" s="14">
        <f>IF(C7052&lt;&gt;"",IF(C7052+G7052&gt;0,C7052+G7052,""),IF(G7052-C7053&gt;0,G7052-C7053,""))</f>
        <v>0.3</v>
      </c>
      <c r="L7052" s="15">
        <f>if(K7052&lt;&gt;"",if(J7053-J7052&lt;G7052,1,if(G7052=J7053-J7052,"Push",0)),"")</f>
        <v>1</v>
      </c>
    </row>
    <row r="7053" hidden="1">
      <c r="B7053" s="97" t="s">
        <v>301</v>
      </c>
      <c r="C7053" s="22"/>
      <c r="D7053" s="22"/>
      <c r="F7053" s="22"/>
      <c r="G7053" s="4">
        <v>11.5</v>
      </c>
      <c r="H7053" s="5">
        <v>550.0</v>
      </c>
      <c r="I7053" s="12">
        <f>if(H7053&lt;0,-H7053/(-H7053+100),100/(H7053+100))/(if(H7053&lt;0,-H7053/(-H7053+100),100/(H7053+100))+if(H7052&lt;0,-H7052/(-H7052+100),100/(H7052+100)))</f>
        <v>0.1480851064</v>
      </c>
      <c r="J7053" s="5">
        <v>71.0</v>
      </c>
      <c r="K7053" s="23" t="str">
        <f>IF(C7053&lt;&gt;"",IF(C7053+G7053&gt;0,C7053+G7053,""),IF(G7053-C7052&gt;0,G7053-C7052,""))</f>
        <v/>
      </c>
      <c r="L7053" s="15" t="str">
        <f>if(K7053&lt;&gt;"",if(J7052-J7053&lt;G7053,1,if(G7053=J7052-J7053,"Push",0)),"")</f>
        <v/>
      </c>
    </row>
    <row r="7054" hidden="1">
      <c r="A7054" s="98">
        <v>44251.0</v>
      </c>
      <c r="B7054" s="102" t="s">
        <v>143</v>
      </c>
      <c r="C7054" s="11"/>
      <c r="D7054" s="11"/>
      <c r="E7054" s="10">
        <v>58.0</v>
      </c>
      <c r="F7054" s="11"/>
      <c r="G7054" s="4">
        <v>9.0</v>
      </c>
      <c r="H7054" s="5">
        <v>350.0</v>
      </c>
      <c r="I7054" s="12">
        <f>if(H7054&lt;0,-H7054/(-H7054+100),100/(H7054+100))/(if(H7054&lt;0,-H7054/(-H7054+100),100/(H7054+100))+if(H7055&lt;0,-H7055/(-H7055+100),100/(H7055+100)))</f>
        <v>0.2116788321</v>
      </c>
      <c r="J7054" s="5">
        <v>72.0</v>
      </c>
      <c r="K7054" s="14">
        <f>IF(C7054&lt;&gt;"",IF(C7054+G7054&gt;0,C7054+G7054,""),IF(G7054-C7055&gt;0,G7054-C7055,""))</f>
        <v>1.4</v>
      </c>
      <c r="L7054" s="15">
        <f>if(K7054&lt;&gt;"",if(J7055-J7054&lt;G7054,1,if(G7054=J7055-J7054,"Push",0)),"")</f>
        <v>0</v>
      </c>
    </row>
    <row r="7055" hidden="1">
      <c r="B7055" s="97" t="s">
        <v>61</v>
      </c>
      <c r="C7055" s="22">
        <v>7.6</v>
      </c>
      <c r="D7055" s="101">
        <v>0.751</v>
      </c>
      <c r="F7055" s="22"/>
      <c r="G7055" s="4">
        <v>-9.0</v>
      </c>
      <c r="H7055" s="5">
        <v>-480.0</v>
      </c>
      <c r="I7055" s="12">
        <f>if(H7055&lt;0,-H7055/(-H7055+100),100/(H7055+100))/(if(H7055&lt;0,-H7055/(-H7055+100),100/(H7055+100))+if(H7054&lt;0,-H7054/(-H7054+100),100/(H7054+100)))</f>
        <v>0.7883211679</v>
      </c>
      <c r="J7055" s="5">
        <v>86.0</v>
      </c>
      <c r="K7055" s="23" t="str">
        <f>IF(C7055&lt;&gt;"",IF(C7055+G7055&gt;0,C7055+G7055,""),IF(G7055-C7054&gt;0,G7055-C7054,""))</f>
        <v/>
      </c>
      <c r="L7055" s="15" t="str">
        <f>if(K7055&lt;&gt;"",if(J7054-J7055&lt;G7055,1,if(G7055=J7054-J7055,"Push",0)),"")</f>
        <v/>
      </c>
    </row>
    <row r="7056" hidden="1">
      <c r="A7056" s="98">
        <v>44251.0</v>
      </c>
      <c r="B7056" s="102" t="s">
        <v>122</v>
      </c>
      <c r="C7056" s="11"/>
      <c r="D7056" s="11"/>
      <c r="E7056" s="10">
        <v>95.9</v>
      </c>
      <c r="F7056" s="11"/>
      <c r="G7056" s="4">
        <v>2.0</v>
      </c>
      <c r="H7056" s="5">
        <v>112.0</v>
      </c>
      <c r="I7056" s="12">
        <f>if(H7056&lt;0,-H7056/(-H7056+100),100/(H7056+100))/(if(H7056&lt;0,-H7056/(-H7056+100),100/(H7056+100))+if(H7057&lt;0,-H7057/(-H7057+100),100/(H7057+100)))</f>
        <v>0.4532666458</v>
      </c>
      <c r="J7056" s="5">
        <v>66.0</v>
      </c>
      <c r="K7056" s="14">
        <f>IF(C7056&lt;&gt;"",IF(C7056+G7056&gt;0,C7056+G7056,""),IF(G7056-C7057&gt;0,G7056-C7057,""))</f>
        <v>1.1</v>
      </c>
      <c r="L7056" s="15">
        <f>if(K7056&lt;&gt;"",if(J7057-J7056&lt;G7056,1,if(G7056=J7057-J7056,"Push",0)),"")</f>
        <v>0</v>
      </c>
    </row>
    <row r="7057" hidden="1">
      <c r="B7057" s="97" t="s">
        <v>176</v>
      </c>
      <c r="C7057" s="22">
        <v>0.9</v>
      </c>
      <c r="D7057" s="101">
        <v>0.531</v>
      </c>
      <c r="F7057" s="22"/>
      <c r="G7057" s="4">
        <v>-2.0</v>
      </c>
      <c r="H7057" s="5">
        <v>-132.0</v>
      </c>
      <c r="I7057" s="12">
        <f>if(H7057&lt;0,-H7057/(-H7057+100),100/(H7057+100))/(if(H7057&lt;0,-H7057/(-H7057+100),100/(H7057+100))+if(H7056&lt;0,-H7056/(-H7056+100),100/(H7056+100)))</f>
        <v>0.5467333542</v>
      </c>
      <c r="J7057" s="5">
        <v>81.0</v>
      </c>
      <c r="K7057" s="23" t="str">
        <f>IF(C7057&lt;&gt;"",IF(C7057+G7057&gt;0,C7057+G7057,""),IF(G7057-C7056&gt;0,G7057-C7056,""))</f>
        <v/>
      </c>
      <c r="L7057" s="15" t="str">
        <f>if(K7057&lt;&gt;"",if(J7056-J7057&lt;G7057,1,if(G7057=J7056-J7057,"Push",0)),"")</f>
        <v/>
      </c>
    </row>
    <row r="7058" hidden="1">
      <c r="A7058" s="98">
        <v>44251.0</v>
      </c>
      <c r="B7058" s="102" t="s">
        <v>114</v>
      </c>
      <c r="C7058" s="11"/>
      <c r="D7058" s="11"/>
      <c r="E7058" s="10">
        <v>87.7</v>
      </c>
      <c r="F7058" s="11"/>
      <c r="G7058" s="4">
        <v>-2.0</v>
      </c>
      <c r="H7058" s="5">
        <v>-132.0</v>
      </c>
      <c r="I7058" s="12">
        <f>if(H7058&lt;0,-H7058/(-H7058+100),100/(H7058+100))/(if(H7058&lt;0,-H7058/(-H7058+100),100/(H7058+100))+if(H7059&lt;0,-H7059/(-H7059+100),100/(H7059+100)))</f>
        <v>0.5467333542</v>
      </c>
      <c r="J7058" s="5">
        <v>68.0</v>
      </c>
      <c r="K7058" s="14" t="str">
        <f>IF(C7058&lt;&gt;"",IF(C7058+G7058&gt;0,C7058+G7058,""),IF(G7058-C7059&gt;0,G7058-C7059,""))</f>
        <v/>
      </c>
      <c r="L7058" s="15" t="str">
        <f>if(K7058&lt;&gt;"",if(J7059-J7058&lt;G7058,1,if(G7058=J7059-J7058,"Push",0)),"")</f>
        <v/>
      </c>
    </row>
    <row r="7059" hidden="1">
      <c r="B7059" s="97" t="s">
        <v>86</v>
      </c>
      <c r="C7059" s="22">
        <v>0.9</v>
      </c>
      <c r="D7059" s="101">
        <v>0.535</v>
      </c>
      <c r="F7059" s="22"/>
      <c r="G7059" s="4">
        <v>2.0</v>
      </c>
      <c r="H7059" s="5">
        <v>112.0</v>
      </c>
      <c r="I7059" s="12">
        <f>if(H7059&lt;0,-H7059/(-H7059+100),100/(H7059+100))/(if(H7059&lt;0,-H7059/(-H7059+100),100/(H7059+100))+if(H7058&lt;0,-H7058/(-H7058+100),100/(H7058+100)))</f>
        <v>0.4532666458</v>
      </c>
      <c r="J7059" s="5">
        <v>83.0</v>
      </c>
      <c r="K7059" s="23">
        <f>IF(C7059&lt;&gt;"",IF(C7059+G7059&gt;0,C7059+G7059,""),IF(G7059-C7058&gt;0,G7059-C7058,""))</f>
        <v>2.9</v>
      </c>
      <c r="L7059" s="15">
        <f>if(K7059&lt;&gt;"",if(J7058-J7059&lt;G7059,1,if(G7059=J7058-J7059,"Push",0)),"")</f>
        <v>1</v>
      </c>
    </row>
    <row r="7060" hidden="1">
      <c r="A7060" s="98">
        <v>44251.0</v>
      </c>
      <c r="B7060" s="102" t="s">
        <v>379</v>
      </c>
      <c r="C7060" s="11">
        <v>10.6</v>
      </c>
      <c r="D7060" s="103">
        <v>0.839</v>
      </c>
      <c r="E7060" s="10">
        <v>72.9</v>
      </c>
      <c r="F7060" s="11"/>
      <c r="G7060" s="4">
        <v>-8.0</v>
      </c>
      <c r="H7060" s="5">
        <v>-375.0</v>
      </c>
      <c r="I7060" s="12">
        <f>if(H7060&lt;0,-H7060/(-H7060+100),100/(H7060+100))/(if(H7060&lt;0,-H7060/(-H7060+100),100/(H7060+100))+if(H7061&lt;0,-H7061/(-H7061+100),100/(H7061+100)))</f>
        <v>0.7571884984</v>
      </c>
      <c r="J7060" s="5">
        <v>70.0</v>
      </c>
      <c r="K7060" s="14">
        <f>IF(C7060&lt;&gt;"",IF(C7060+G7060&gt;0,C7060+G7060,""),IF(G7060-C7061&gt;0,G7060-C7061,""))</f>
        <v>2.6</v>
      </c>
      <c r="L7060" s="15">
        <f>if(K7060&lt;&gt;"",if(J7061-J7060&lt;G7060,1,if(G7060=J7061-J7060,"Push",0)),"")</f>
        <v>1</v>
      </c>
    </row>
    <row r="7061" hidden="1">
      <c r="B7061" s="97" t="s">
        <v>259</v>
      </c>
      <c r="C7061" s="22"/>
      <c r="D7061" s="22"/>
      <c r="F7061" s="22"/>
      <c r="G7061" s="4">
        <v>8.0</v>
      </c>
      <c r="H7061" s="5">
        <v>295.0</v>
      </c>
      <c r="I7061" s="12">
        <f>if(H7061&lt;0,-H7061/(-H7061+100),100/(H7061+100))/(if(H7061&lt;0,-H7061/(-H7061+100),100/(H7061+100))+if(H7060&lt;0,-H7060/(-H7060+100),100/(H7060+100)))</f>
        <v>0.2428115016</v>
      </c>
      <c r="J7061" s="5">
        <v>58.0</v>
      </c>
      <c r="K7061" s="23" t="str">
        <f>IF(C7061&lt;&gt;"",IF(C7061+G7061&gt;0,C7061+G7061,""),IF(G7061-C7060&gt;0,G7061-C7060,""))</f>
        <v/>
      </c>
      <c r="L7061" s="15" t="str">
        <f>if(K7061&lt;&gt;"",if(J7060-J7061&lt;G7061,1,if(G7061=J7060-J7061,"Push",0)),"")</f>
        <v/>
      </c>
    </row>
    <row r="7062" hidden="1">
      <c r="A7062" s="104">
        <v>44251.0</v>
      </c>
      <c r="B7062" s="105" t="s">
        <v>458</v>
      </c>
      <c r="C7062" s="30"/>
      <c r="D7062" s="30"/>
      <c r="E7062" s="29">
        <v>69.2</v>
      </c>
      <c r="F7062" s="30"/>
      <c r="G7062" s="68"/>
      <c r="H7062" s="31"/>
      <c r="I7062" s="32"/>
      <c r="J7062" s="123">
        <v>53.0</v>
      </c>
      <c r="K7062" s="34"/>
      <c r="L7062" s="35"/>
    </row>
    <row r="7063" hidden="1">
      <c r="B7063" s="106" t="s">
        <v>300</v>
      </c>
      <c r="C7063" s="39">
        <v>16.9</v>
      </c>
      <c r="D7063" s="107">
        <v>0.924</v>
      </c>
      <c r="F7063" s="39"/>
      <c r="G7063" s="68"/>
      <c r="H7063" s="31"/>
      <c r="I7063" s="32"/>
      <c r="J7063" s="123">
        <v>77.0</v>
      </c>
      <c r="K7063" s="40"/>
      <c r="L7063" s="35"/>
    </row>
    <row r="7064" hidden="1">
      <c r="A7064" s="98">
        <v>44251.0</v>
      </c>
      <c r="B7064" s="102" t="s">
        <v>333</v>
      </c>
      <c r="C7064" s="11"/>
      <c r="D7064" s="11"/>
      <c r="E7064" s="10">
        <v>64.3</v>
      </c>
      <c r="F7064" s="11"/>
      <c r="G7064" s="4">
        <v>2.0</v>
      </c>
      <c r="H7064" s="5">
        <v>112.0</v>
      </c>
      <c r="I7064" s="12">
        <f>if(H7064&lt;0,-H7064/(-H7064+100),100/(H7064+100))/(if(H7064&lt;0,-H7064/(-H7064+100),100/(H7064+100))+if(H7065&lt;0,-H7065/(-H7065+100),100/(H7065+100)))</f>
        <v>0.4516676961</v>
      </c>
      <c r="J7064" s="5">
        <v>70.0</v>
      </c>
      <c r="K7064" s="14" t="str">
        <f>IF(C7064&lt;&gt;"",IF(C7064+G7064&gt;0,C7064+G7064,""),IF(G7064-C7065&gt;0,G7064-C7065,""))</f>
        <v/>
      </c>
      <c r="L7064" s="15" t="str">
        <f>if(K7064&lt;&gt;"",if(J7065-J7064&lt;G7064,1,if(G7064=J7065-J7064,"Push",0)),"")</f>
        <v/>
      </c>
    </row>
    <row r="7065" hidden="1">
      <c r="B7065" s="97" t="s">
        <v>273</v>
      </c>
      <c r="C7065" s="22">
        <v>4.0</v>
      </c>
      <c r="D7065" s="101">
        <v>0.649</v>
      </c>
      <c r="F7065" s="22"/>
      <c r="G7065" s="4">
        <v>-2.0</v>
      </c>
      <c r="H7065" s="5">
        <v>-134.0</v>
      </c>
      <c r="I7065" s="12">
        <f>if(H7065&lt;0,-H7065/(-H7065+100),100/(H7065+100))/(if(H7065&lt;0,-H7065/(-H7065+100),100/(H7065+100))+if(H7064&lt;0,-H7064/(-H7064+100),100/(H7064+100)))</f>
        <v>0.5483323039</v>
      </c>
      <c r="J7065" s="5">
        <v>69.0</v>
      </c>
      <c r="K7065" s="23">
        <f>IF(C7065&lt;&gt;"",IF(C7065+G7065&gt;0,C7065+G7065,""),IF(G7065-C7064&gt;0,G7065-C7064,""))</f>
        <v>2</v>
      </c>
      <c r="L7065" s="15">
        <f>if(K7065&lt;&gt;"",if(J7064-J7065&lt;G7065,1,if(G7065=J7064-J7065,"Push",0)),"")</f>
        <v>0</v>
      </c>
    </row>
    <row r="7066" hidden="1">
      <c r="A7066" s="98">
        <v>44251.0</v>
      </c>
      <c r="B7066" s="102" t="s">
        <v>186</v>
      </c>
      <c r="C7066" s="11"/>
      <c r="D7066" s="11"/>
      <c r="E7066" s="10">
        <v>43.8</v>
      </c>
      <c r="F7066" s="11"/>
      <c r="G7066" s="4">
        <v>6.5</v>
      </c>
      <c r="H7066" s="5">
        <v>235.0</v>
      </c>
      <c r="I7066" s="12">
        <f>if(H7066&lt;0,-H7066/(-H7066+100),100/(H7066+100))/(if(H7066&lt;0,-H7066/(-H7066+100),100/(H7066+100))+if(H7067&lt;0,-H7067/(-H7067+100),100/(H7067+100)))</f>
        <v>0.285559371</v>
      </c>
      <c r="J7066" s="5">
        <v>67.0</v>
      </c>
      <c r="K7066" s="14" t="str">
        <f>IF(C7066&lt;&gt;"",IF(C7066+G7066&gt;0,C7066+G7066,""),IF(G7066-C7067&gt;0,G7066-C7067,""))</f>
        <v/>
      </c>
      <c r="L7066" s="15" t="str">
        <f>if(K7066&lt;&gt;"",if(J7067-J7066&lt;G7066,1,if(G7066=J7067-J7066,"Push",0)),"")</f>
        <v/>
      </c>
    </row>
    <row r="7067" hidden="1">
      <c r="B7067" s="97" t="s">
        <v>116</v>
      </c>
      <c r="C7067" s="22">
        <v>9.7</v>
      </c>
      <c r="D7067" s="101">
        <v>0.837</v>
      </c>
      <c r="F7067" s="22"/>
      <c r="G7067" s="4">
        <v>-6.5</v>
      </c>
      <c r="H7067" s="5">
        <v>-295.0</v>
      </c>
      <c r="I7067" s="12">
        <f>if(H7067&lt;0,-H7067/(-H7067+100),100/(H7067+100))/(if(H7067&lt;0,-H7067/(-H7067+100),100/(H7067+100))+if(H7066&lt;0,-H7066/(-H7066+100),100/(H7066+100)))</f>
        <v>0.714440629</v>
      </c>
      <c r="J7067" s="5">
        <v>64.0</v>
      </c>
      <c r="K7067" s="23">
        <f>IF(C7067&lt;&gt;"",IF(C7067+G7067&gt;0,C7067+G7067,""),IF(G7067-C7066&gt;0,G7067-C7066,""))</f>
        <v>3.2</v>
      </c>
      <c r="L7067" s="15">
        <f>if(K7067&lt;&gt;"",if(J7066-J7067&lt;G7067,1,if(G7067=J7066-J7067,"Push",0)),"")</f>
        <v>0</v>
      </c>
    </row>
    <row r="7068">
      <c r="A7068" s="71">
        <v>44252.0</v>
      </c>
      <c r="B7068" s="94" t="s">
        <v>178</v>
      </c>
      <c r="C7068" s="47">
        <v>3.8</v>
      </c>
      <c r="D7068" s="95">
        <v>0.653</v>
      </c>
      <c r="E7068" s="46">
        <v>42.7</v>
      </c>
      <c r="F7068" s="47"/>
      <c r="G7068" s="124">
        <v>-6.5</v>
      </c>
      <c r="H7068" s="121">
        <v>-335.0</v>
      </c>
      <c r="I7068" s="49">
        <f>if(H7068&lt;0,-H7068/(-H7068+100),100/(H7068+100))/(if(H7068&lt;0,-H7068/(-H7068+100),100/(H7068+100))+if(H7069&lt;0,-H7069/(-H7069+100),100/(H7069+100)))</f>
        <v>0.7402209615</v>
      </c>
      <c r="J7068" s="96"/>
      <c r="K7068" s="51" t="str">
        <f>IF(C7068&lt;&gt;"",IF(C7068+G7068&gt;0,C7068+G7068,""),IF(G7068-C7069&gt;0,G7068-C7069,""))</f>
        <v/>
      </c>
      <c r="L7068" s="52" t="str">
        <f>if(K7068&lt;&gt;"",if(J7069-J7068&lt;G7068,1,if(G7068=J7069-J7068,"Push",0)),"")</f>
        <v/>
      </c>
    </row>
    <row r="7069">
      <c r="B7069" s="97" t="s">
        <v>75</v>
      </c>
      <c r="C7069" s="22"/>
      <c r="D7069" s="22"/>
      <c r="F7069" s="22"/>
      <c r="G7069" s="125">
        <v>6.5</v>
      </c>
      <c r="H7069" s="5">
        <v>270.0</v>
      </c>
      <c r="I7069" s="12">
        <f>if(H7069&lt;0,-H7069/(-H7069+100),100/(H7069+100))/(if(H7069&lt;0,-H7069/(-H7069+100),100/(H7069+100))+if(H7068&lt;0,-H7068/(-H7068+100),100/(H7068+100)))</f>
        <v>0.2597790385</v>
      </c>
      <c r="K7069" s="23">
        <f>IF(C7069&lt;&gt;"",IF(C7069+G7069&gt;0,C7069+G7069,""),IF(G7069-C7068&gt;0,G7069-C7068,""))</f>
        <v>2.7</v>
      </c>
      <c r="L7069" s="15">
        <f>if(K7069&lt;&gt;"",if(J7068-J7069&lt;G7069,1,if(G7069=J7068-J7069,"Push",0)),"")</f>
        <v>1</v>
      </c>
    </row>
    <row r="7070">
      <c r="A7070" s="98">
        <v>44252.0</v>
      </c>
      <c r="B7070" s="102" t="s">
        <v>283</v>
      </c>
      <c r="C7070" s="11"/>
      <c r="D7070" s="11"/>
      <c r="E7070" s="10">
        <v>40.8</v>
      </c>
      <c r="F7070" s="11"/>
      <c r="G7070" s="125">
        <v>20.5</v>
      </c>
      <c r="H7070" s="5">
        <v>1400.0</v>
      </c>
      <c r="I7070" s="12">
        <f>if(H7070&lt;0,-H7070/(-H7070+100),100/(H7070+100))/(if(H7070&lt;0,-H7070/(-H7070+100),100/(H7070+100))+if(H7071&lt;0,-H7071/(-H7071+100),100/(H7071+100)))</f>
        <v>0.06425364759</v>
      </c>
      <c r="K7070" s="14">
        <f>IF(C7070&lt;&gt;"",IF(C7070+G7070&gt;0,C7070+G7070,""),IF(G7070-C7071&gt;0,G7070-C7071,""))</f>
        <v>0.7</v>
      </c>
      <c r="L7070" s="15">
        <f>if(K7070&lt;&gt;"",if(J7071-J7070&lt;G7070,1,if(G7070=J7071-J7070,"Push",0)),"")</f>
        <v>1</v>
      </c>
    </row>
    <row r="7071">
      <c r="B7071" s="97" t="s">
        <v>247</v>
      </c>
      <c r="C7071" s="22">
        <v>19.8</v>
      </c>
      <c r="D7071" s="101">
        <v>0.936</v>
      </c>
      <c r="F7071" s="22"/>
      <c r="G7071" s="125">
        <v>-20.5</v>
      </c>
      <c r="H7071" s="5">
        <v>-3335.0</v>
      </c>
      <c r="I7071" s="12">
        <f>if(H7071&lt;0,-H7071/(-H7071+100),100/(H7071+100))/(if(H7071&lt;0,-H7071/(-H7071+100),100/(H7071+100))+if(H7070&lt;0,-H7070/(-H7070+100),100/(H7070+100)))</f>
        <v>0.9357463524</v>
      </c>
      <c r="K7071" s="23" t="str">
        <f>IF(C7071&lt;&gt;"",IF(C7071+G7071&gt;0,C7071+G7071,""),IF(G7071-C7070&gt;0,G7071-C7070,""))</f>
        <v/>
      </c>
      <c r="L7071" s="15" t="str">
        <f>if(K7071&lt;&gt;"",if(J7070-J7071&lt;G7071,1,if(G7071=J7070-J7071,"Push",0)),"")</f>
        <v/>
      </c>
    </row>
    <row r="7072">
      <c r="A7072" s="98">
        <v>44252.0</v>
      </c>
      <c r="B7072" s="102" t="s">
        <v>53</v>
      </c>
      <c r="C7072" s="11"/>
      <c r="D7072" s="11"/>
      <c r="E7072" s="10">
        <v>37.5</v>
      </c>
      <c r="F7072" s="11"/>
      <c r="G7072" s="125">
        <v>11.0</v>
      </c>
      <c r="H7072" s="5">
        <v>500.0</v>
      </c>
      <c r="I7072" s="12">
        <f>if(H7072&lt;0,-H7072/(-H7072+100),100/(H7072+100))/(if(H7072&lt;0,-H7072/(-H7072+100),100/(H7072+100))+if(H7073&lt;0,-H7073/(-H7073+100),100/(H7073+100)))</f>
        <v>0.1596474045</v>
      </c>
      <c r="K7072" s="14" t="str">
        <f>IF(C7072&lt;&gt;"",IF(C7072+G7072&gt;0,C7072+G7072,""),IF(G7072-C7073&gt;0,G7072-C7073,""))</f>
        <v/>
      </c>
      <c r="L7072" s="15" t="str">
        <f>if(K7072&lt;&gt;"",if(J7073-J7072&lt;G7072,1,if(G7072=J7073-J7072,"Push",0)),"")</f>
        <v/>
      </c>
    </row>
    <row r="7073">
      <c r="B7073" s="97" t="s">
        <v>210</v>
      </c>
      <c r="C7073" s="22">
        <v>17.1</v>
      </c>
      <c r="D7073" s="101">
        <v>0.93</v>
      </c>
      <c r="F7073" s="22"/>
      <c r="G7073" s="125">
        <v>-11.0</v>
      </c>
      <c r="H7073" s="5">
        <v>-715.0</v>
      </c>
      <c r="I7073" s="12">
        <f>if(H7073&lt;0,-H7073/(-H7073+100),100/(H7073+100))/(if(H7073&lt;0,-H7073/(-H7073+100),100/(H7073+100))+if(H7072&lt;0,-H7072/(-H7072+100),100/(H7072+100)))</f>
        <v>0.8403525955</v>
      </c>
      <c r="K7073" s="23">
        <f>IF(C7073&lt;&gt;"",IF(C7073+G7073&gt;0,C7073+G7073,""),IF(G7073-C7072&gt;0,G7073-C7072,""))</f>
        <v>6.1</v>
      </c>
      <c r="L7073" s="15">
        <f>if(K7073&lt;&gt;"",if(J7072-J7073&lt;G7073,1,if(G7073=J7072-J7073,"Push",0)),"")</f>
        <v>0</v>
      </c>
    </row>
    <row r="7074">
      <c r="A7074" s="98">
        <v>44252.0</v>
      </c>
      <c r="B7074" s="102" t="s">
        <v>383</v>
      </c>
      <c r="C7074" s="11"/>
      <c r="D7074" s="11"/>
      <c r="E7074" s="10">
        <v>39.2</v>
      </c>
      <c r="F7074" s="11"/>
      <c r="G7074" s="125">
        <v>2.5</v>
      </c>
      <c r="H7074" s="5">
        <v>120.0</v>
      </c>
      <c r="I7074" s="12">
        <f>if(H7074&lt;0,-H7074/(-H7074+100),100/(H7074+100))/(if(H7074&lt;0,-H7074/(-H7074+100),100/(H7074+100))+if(H7075&lt;0,-H7075/(-H7075+100),100/(H7075+100)))</f>
        <v>0.4357962697</v>
      </c>
      <c r="K7074" s="14" t="str">
        <f>IF(C7074&lt;&gt;"",IF(C7074+G7074&gt;0,C7074+G7074,""),IF(G7074-C7075&gt;0,G7074-C7075,""))</f>
        <v/>
      </c>
      <c r="L7074" s="15" t="str">
        <f>if(K7074&lt;&gt;"",if(J7075-J7074&lt;G7074,1,if(G7074=J7075-J7074,"Push",0)),"")</f>
        <v/>
      </c>
    </row>
    <row r="7075">
      <c r="B7075" s="97" t="s">
        <v>473</v>
      </c>
      <c r="C7075" s="22">
        <v>4.5</v>
      </c>
      <c r="D7075" s="101">
        <v>0.668</v>
      </c>
      <c r="F7075" s="22"/>
      <c r="G7075" s="125">
        <v>-2.5</v>
      </c>
      <c r="H7075" s="5">
        <v>-143.0</v>
      </c>
      <c r="I7075" s="12">
        <f>if(H7075&lt;0,-H7075/(-H7075+100),100/(H7075+100))/(if(H7075&lt;0,-H7075/(-H7075+100),100/(H7075+100))+if(H7074&lt;0,-H7074/(-H7074+100),100/(H7074+100)))</f>
        <v>0.5642037303</v>
      </c>
      <c r="K7075" s="23">
        <f>IF(C7075&lt;&gt;"",IF(C7075+G7075&gt;0,C7075+G7075,""),IF(G7075-C7074&gt;0,G7075-C7074,""))</f>
        <v>2</v>
      </c>
      <c r="L7075" s="15">
        <f>if(K7075&lt;&gt;"",if(J7074-J7075&lt;G7075,1,if(G7075=J7074-J7075,"Push",0)),"")</f>
        <v>0</v>
      </c>
    </row>
    <row r="7076">
      <c r="A7076" s="104">
        <v>44252.0</v>
      </c>
      <c r="B7076" s="105" t="s">
        <v>335</v>
      </c>
      <c r="C7076" s="30"/>
      <c r="D7076" s="30"/>
      <c r="E7076" s="29">
        <v>25.2</v>
      </c>
      <c r="F7076" s="30"/>
      <c r="G7076" s="126"/>
      <c r="H7076" s="31"/>
      <c r="I7076" s="127"/>
      <c r="J7076" s="31"/>
      <c r="K7076" s="128"/>
      <c r="L7076" s="129"/>
    </row>
    <row r="7077">
      <c r="B7077" s="106" t="s">
        <v>157</v>
      </c>
      <c r="C7077" s="39">
        <v>6.9</v>
      </c>
      <c r="D7077" s="107">
        <v>0.748</v>
      </c>
      <c r="F7077" s="39"/>
      <c r="G7077" s="126"/>
      <c r="H7077" s="31"/>
      <c r="I7077" s="127"/>
      <c r="J7077" s="31"/>
      <c r="K7077" s="130"/>
      <c r="L7077" s="129"/>
    </row>
    <row r="7078">
      <c r="A7078" s="98">
        <v>44252.0</v>
      </c>
      <c r="B7078" s="102" t="s">
        <v>88</v>
      </c>
      <c r="C7078" s="11"/>
      <c r="D7078" s="11"/>
      <c r="E7078" s="10">
        <v>98.3</v>
      </c>
      <c r="F7078" s="11"/>
      <c r="G7078" s="125">
        <v>5.0</v>
      </c>
      <c r="H7078" s="5">
        <v>180.0</v>
      </c>
      <c r="I7078" s="12">
        <f>if(H7078&lt;0,-H7078/(-H7078+100),100/(H7078+100))/(if(H7078&lt;0,-H7078/(-H7078+100),100/(H7078+100))+if(H7079&lt;0,-H7079/(-H7079+100),100/(H7079+100)))</f>
        <v>0.3418803419</v>
      </c>
      <c r="K7078" s="14">
        <f>IF(C7078&lt;&gt;"",IF(C7078+G7078&gt;0,C7078+G7078,""),IF(G7078-C7079&gt;0,G7078-C7079,""))</f>
        <v>4.5</v>
      </c>
      <c r="L7078" s="15">
        <f>if(K7078&lt;&gt;"",if(J7079-J7078&lt;G7078,1,if(G7078=J7079-J7078,"Push",0)),"")</f>
        <v>1</v>
      </c>
    </row>
    <row r="7079">
      <c r="B7079" s="97" t="s">
        <v>50</v>
      </c>
      <c r="C7079" s="22">
        <v>0.5</v>
      </c>
      <c r="D7079" s="101">
        <v>0.517</v>
      </c>
      <c r="F7079" s="22"/>
      <c r="G7079" s="125">
        <v>-5.0</v>
      </c>
      <c r="H7079" s="5">
        <v>-220.0</v>
      </c>
      <c r="I7079" s="12">
        <f>if(H7079&lt;0,-H7079/(-H7079+100),100/(H7079+100))/(if(H7079&lt;0,-H7079/(-H7079+100),100/(H7079+100))+if(H7078&lt;0,-H7078/(-H7078+100),100/(H7078+100)))</f>
        <v>0.6581196581</v>
      </c>
      <c r="K7079" s="23" t="str">
        <f>IF(C7079&lt;&gt;"",IF(C7079+G7079&gt;0,C7079+G7079,""),IF(G7079-C7078&gt;0,G7079-C7078,""))</f>
        <v/>
      </c>
      <c r="L7079" s="15" t="str">
        <f>if(K7079&lt;&gt;"",if(J7078-J7079&lt;G7079,1,if(G7079=J7078-J7079,"Push",0)),"")</f>
        <v/>
      </c>
    </row>
    <row r="7080">
      <c r="A7080" s="98">
        <v>44252.0</v>
      </c>
      <c r="B7080" s="102" t="s">
        <v>16</v>
      </c>
      <c r="C7080" s="11"/>
      <c r="D7080" s="11"/>
      <c r="E7080" s="10">
        <v>75.3</v>
      </c>
      <c r="F7080" s="11"/>
      <c r="G7080" s="125">
        <v>11.5</v>
      </c>
      <c r="H7080" s="5">
        <v>550.0</v>
      </c>
      <c r="I7080" s="12">
        <f>if(H7080&lt;0,-H7080/(-H7080+100),100/(H7080+100))/(if(H7080&lt;0,-H7080/(-H7080+100),100/(H7080+100))+if(H7081&lt;0,-H7081/(-H7081+100),100/(H7081+100)))</f>
        <v>0.1469548134</v>
      </c>
      <c r="K7080" s="14" t="str">
        <f>IF(C7080&lt;&gt;"",IF(C7080+G7080&gt;0,C7080+G7080,""),IF(G7080-C7081&gt;0,G7080-C7081,""))</f>
        <v/>
      </c>
      <c r="L7080" s="15" t="str">
        <f>if(K7080&lt;&gt;"",if(J7081-J7080&lt;G7080,1,if(G7080=J7081-J7080,"Push",0)),"")</f>
        <v/>
      </c>
    </row>
    <row r="7081">
      <c r="B7081" s="97" t="s">
        <v>74</v>
      </c>
      <c r="C7081" s="22">
        <v>16.2</v>
      </c>
      <c r="D7081" s="101">
        <v>0.927</v>
      </c>
      <c r="F7081" s="22"/>
      <c r="G7081" s="125">
        <v>-11.5</v>
      </c>
      <c r="H7081" s="5">
        <v>-835.0</v>
      </c>
      <c r="I7081" s="12">
        <f>if(H7081&lt;0,-H7081/(-H7081+100),100/(H7081+100))/(if(H7081&lt;0,-H7081/(-H7081+100),100/(H7081+100))+if(H7080&lt;0,-H7080/(-H7080+100),100/(H7080+100)))</f>
        <v>0.8530451866</v>
      </c>
      <c r="K7081" s="23">
        <f>IF(C7081&lt;&gt;"",IF(C7081+G7081&gt;0,C7081+G7081,""),IF(G7081-C7080&gt;0,G7081-C7080,""))</f>
        <v>4.7</v>
      </c>
      <c r="L7081" s="15">
        <f>if(K7081&lt;&gt;"",if(J7080-J7081&lt;G7081,1,if(G7081=J7080-J7081,"Push",0)),"")</f>
        <v>0</v>
      </c>
    </row>
    <row r="7082">
      <c r="A7082" s="104">
        <v>44252.0</v>
      </c>
      <c r="B7082" s="105" t="s">
        <v>124</v>
      </c>
      <c r="C7082" s="30"/>
      <c r="D7082" s="30"/>
      <c r="E7082" s="29">
        <v>69.4</v>
      </c>
      <c r="F7082" s="30"/>
      <c r="G7082" s="126"/>
      <c r="H7082" s="31"/>
      <c r="I7082" s="127"/>
      <c r="J7082" s="31"/>
      <c r="K7082" s="128"/>
      <c r="L7082" s="129"/>
    </row>
    <row r="7083">
      <c r="B7083" s="106" t="s">
        <v>72</v>
      </c>
      <c r="C7083" s="39">
        <v>20.7</v>
      </c>
      <c r="D7083" s="107">
        <v>0.951</v>
      </c>
      <c r="F7083" s="39"/>
      <c r="G7083" s="126"/>
      <c r="H7083" s="31"/>
      <c r="I7083" s="127"/>
      <c r="J7083" s="31"/>
      <c r="K7083" s="130"/>
      <c r="L7083" s="129"/>
    </row>
    <row r="7084">
      <c r="A7084" s="98">
        <v>44252.0</v>
      </c>
      <c r="B7084" s="102" t="s">
        <v>142</v>
      </c>
      <c r="C7084" s="11"/>
      <c r="D7084" s="11"/>
      <c r="E7084" s="10">
        <v>68.7</v>
      </c>
      <c r="F7084" s="11"/>
      <c r="G7084" s="125">
        <v>30.0</v>
      </c>
      <c r="I7084" s="131"/>
      <c r="K7084" s="14" t="str">
        <f>IF(C7084&lt;&gt;"",IF(C7084+G7084&gt;0,C7084+G7084,""),IF(G7084-C7085&gt;0,G7084-C7085,""))</f>
        <v/>
      </c>
      <c r="L7084" s="15" t="str">
        <f>if(K7084&lt;&gt;"",if(J7085-J7084&lt;G7084,1,if(G7084=J7085-J7084,"Push",0)),"")</f>
        <v/>
      </c>
    </row>
    <row r="7085">
      <c r="B7085" s="97" t="s">
        <v>230</v>
      </c>
      <c r="C7085" s="22">
        <v>33.1</v>
      </c>
      <c r="D7085" s="101">
        <v>0.989</v>
      </c>
      <c r="F7085" s="22"/>
      <c r="G7085" s="125">
        <v>-30.0</v>
      </c>
      <c r="I7085" s="131"/>
      <c r="K7085" s="23">
        <f>IF(C7085&lt;&gt;"",IF(C7085+G7085&gt;0,C7085+G7085,""),IF(G7085-C7084&gt;0,G7085-C7084,""))</f>
        <v>3.1</v>
      </c>
      <c r="L7085" s="15">
        <f>if(K7085&lt;&gt;"",if(J7084-J7085&lt;G7085,1,if(G7085=J7084-J7085,"Push",0)),"")</f>
        <v>0</v>
      </c>
    </row>
    <row r="7086">
      <c r="A7086" s="98">
        <v>44252.0</v>
      </c>
      <c r="B7086" s="102" t="s">
        <v>298</v>
      </c>
      <c r="C7086" s="11"/>
      <c r="D7086" s="11"/>
      <c r="E7086" s="10">
        <v>53.0</v>
      </c>
      <c r="F7086" s="11"/>
      <c r="G7086" s="125">
        <v>9.5</v>
      </c>
      <c r="H7086" s="5">
        <v>380.0</v>
      </c>
      <c r="I7086" s="12">
        <f>if(H7086&lt;0,-H7086/(-H7086+100),100/(H7086+100))/(if(H7086&lt;0,-H7086/(-H7086+100),100/(H7086+100))+if(H7087&lt;0,-H7087/(-H7087+100),100/(H7087+100)))</f>
        <v>0.2</v>
      </c>
      <c r="K7086" s="14" t="str">
        <f>IF(C7086&lt;&gt;"",IF(C7086+G7086&gt;0,C7086+G7086,""),IF(G7086-C7087&gt;0,G7086-C7087,""))</f>
        <v/>
      </c>
      <c r="L7086" s="15" t="str">
        <f>if(K7086&lt;&gt;"",if(J7087-J7086&lt;G7086,1,if(G7086=J7087-J7086,"Push",0)),"")</f>
        <v/>
      </c>
    </row>
    <row r="7087">
      <c r="B7087" s="97" t="s">
        <v>25</v>
      </c>
      <c r="C7087" s="22">
        <v>12.5</v>
      </c>
      <c r="D7087" s="101">
        <v>0.853</v>
      </c>
      <c r="F7087" s="22"/>
      <c r="G7087" s="125">
        <v>-9.5</v>
      </c>
      <c r="H7087" s="5">
        <v>-500.0</v>
      </c>
      <c r="I7087" s="12">
        <f>if(H7087&lt;0,-H7087/(-H7087+100),100/(H7087+100))/(if(H7087&lt;0,-H7087/(-H7087+100),100/(H7087+100))+if(H7086&lt;0,-H7086/(-H7086+100),100/(H7086+100)))</f>
        <v>0.8</v>
      </c>
      <c r="K7087" s="23">
        <f>IF(C7087&lt;&gt;"",IF(C7087+G7087&gt;0,C7087+G7087,""),IF(G7087-C7086&gt;0,G7087-C7086,""))</f>
        <v>3</v>
      </c>
      <c r="L7087" s="15">
        <f>if(K7087&lt;&gt;"",if(J7086-J7087&lt;G7087,1,if(G7087=J7086-J7087,"Push",0)),"")</f>
        <v>0</v>
      </c>
    </row>
    <row r="7088">
      <c r="A7088" s="98">
        <v>44252.0</v>
      </c>
      <c r="B7088" s="102" t="s">
        <v>91</v>
      </c>
      <c r="C7088" s="11"/>
      <c r="D7088" s="11"/>
      <c r="E7088" s="10">
        <v>48.6</v>
      </c>
      <c r="F7088" s="11"/>
      <c r="G7088" s="125">
        <v>-1.0</v>
      </c>
      <c r="H7088" s="5">
        <v>-115.0</v>
      </c>
      <c r="I7088" s="12">
        <f>if(H7088&lt;0,-H7088/(-H7088+100),100/(H7088+100))/(if(H7088&lt;0,-H7088/(-H7088+100),100/(H7088+100))+if(H7089&lt;0,-H7089/(-H7089+100),100/(H7089+100)))</f>
        <v>0.5108342362</v>
      </c>
      <c r="K7088" s="14" t="str">
        <f>IF(C7088&lt;&gt;"",IF(C7088+G7088&gt;0,C7088+G7088,""),IF(G7088-C7089&gt;0,G7088-C7089,""))</f>
        <v/>
      </c>
      <c r="L7088" s="15" t="str">
        <f>if(K7088&lt;&gt;"",if(J7089-J7088&lt;G7088,1,if(G7088=J7089-J7088,"Push",0)),"")</f>
        <v/>
      </c>
    </row>
    <row r="7089">
      <c r="B7089" s="97" t="s">
        <v>117</v>
      </c>
      <c r="C7089" s="22">
        <v>1.3</v>
      </c>
      <c r="D7089" s="101">
        <v>0.547</v>
      </c>
      <c r="F7089" s="22"/>
      <c r="G7089" s="125">
        <v>1.0</v>
      </c>
      <c r="H7089" s="5">
        <v>-105.0</v>
      </c>
      <c r="I7089" s="12">
        <f>if(H7089&lt;0,-H7089/(-H7089+100),100/(H7089+100))/(if(H7089&lt;0,-H7089/(-H7089+100),100/(H7089+100))+if(H7088&lt;0,-H7088/(-H7088+100),100/(H7088+100)))</f>
        <v>0.4891657638</v>
      </c>
      <c r="K7089" s="23">
        <f>IF(C7089&lt;&gt;"",IF(C7089+G7089&gt;0,C7089+G7089,""),IF(G7089-C7088&gt;0,G7089-C7088,""))</f>
        <v>2.3</v>
      </c>
      <c r="L7089" s="15">
        <f>if(K7089&lt;&gt;"",if(J7088-J7089&lt;G7089,1,if(G7089=J7088-J7089,"Push",0)),"")</f>
        <v>1</v>
      </c>
    </row>
    <row r="7090">
      <c r="A7090" s="98">
        <v>44252.0</v>
      </c>
      <c r="B7090" s="102" t="s">
        <v>139</v>
      </c>
      <c r="C7090" s="11">
        <v>1.6</v>
      </c>
      <c r="D7090" s="103">
        <v>0.569</v>
      </c>
      <c r="E7090" s="10">
        <v>46.6</v>
      </c>
      <c r="F7090" s="11"/>
      <c r="G7090" s="125">
        <v>-1.5</v>
      </c>
      <c r="H7090" s="5">
        <v>-125.0</v>
      </c>
      <c r="I7090" s="12">
        <f>if(H7090&lt;0,-H7090/(-H7090+100),100/(H7090+100))/(if(H7090&lt;0,-H7090/(-H7090+100),100/(H7090+100))+if(H7091&lt;0,-H7091/(-H7091+100),100/(H7091+100)))</f>
        <v>0.53125</v>
      </c>
      <c r="K7090" s="14">
        <f>IF(C7090&lt;&gt;"",IF(C7090+G7090&gt;0,C7090+G7090,""),IF(G7090-C7091&gt;0,G7090-C7091,""))</f>
        <v>0.1</v>
      </c>
      <c r="L7090" s="15">
        <f>if(K7090&lt;&gt;"",if(J7091-J7090&lt;G7090,1,if(G7090=J7091-J7090,"Push",0)),"")</f>
        <v>0</v>
      </c>
    </row>
    <row r="7091">
      <c r="B7091" s="97" t="s">
        <v>109</v>
      </c>
      <c r="C7091" s="22"/>
      <c r="D7091" s="22"/>
      <c r="F7091" s="22"/>
      <c r="G7091" s="125">
        <v>1.5</v>
      </c>
      <c r="H7091" s="5">
        <v>104.0</v>
      </c>
      <c r="I7091" s="12">
        <f>if(H7091&lt;0,-H7091/(-H7091+100),100/(H7091+100))/(if(H7091&lt;0,-H7091/(-H7091+100),100/(H7091+100))+if(H7090&lt;0,-H7090/(-H7090+100),100/(H7090+100)))</f>
        <v>0.46875</v>
      </c>
      <c r="K7091" s="23" t="str">
        <f>IF(C7091&lt;&gt;"",IF(C7091+G7091&gt;0,C7091+G7091,""),IF(G7091-C7090&gt;0,G7091-C7090,""))</f>
        <v/>
      </c>
      <c r="L7091" s="15" t="str">
        <f>if(K7091&lt;&gt;"",if(J7090-J7091&lt;G7091,1,if(G7091=J7090-J7091,"Push",0)),"")</f>
        <v/>
      </c>
    </row>
    <row r="7092">
      <c r="A7092" s="98">
        <v>44252.0</v>
      </c>
      <c r="B7092" s="102" t="s">
        <v>433</v>
      </c>
      <c r="C7092" s="11"/>
      <c r="D7092" s="11"/>
      <c r="E7092" s="10">
        <v>42.7</v>
      </c>
      <c r="F7092" s="11"/>
      <c r="G7092" s="125">
        <v>6.5</v>
      </c>
      <c r="H7092" s="5">
        <v>230.0</v>
      </c>
      <c r="I7092" s="12">
        <f>if(H7092&lt;0,-H7092/(-H7092+100),100/(H7092+100))/(if(H7092&lt;0,-H7092/(-H7092+100),100/(H7092+100))+if(H7093&lt;0,-H7093/(-H7093+100),100/(H7093+100)))</f>
        <v>0.2902692134</v>
      </c>
      <c r="K7092" s="14" t="str">
        <f>IF(C7092&lt;&gt;"",IF(C7092+G7092&gt;0,C7092+G7092,""),IF(G7092-C7093&gt;0,G7092-C7093,""))</f>
        <v/>
      </c>
      <c r="L7092" s="15" t="str">
        <f>if(K7092&lt;&gt;"",if(J7093-J7092&lt;G7092,1,if(G7092=J7093-J7092,"Push",0)),"")</f>
        <v/>
      </c>
    </row>
    <row r="7093">
      <c r="B7093" s="97" t="s">
        <v>254</v>
      </c>
      <c r="C7093" s="22">
        <v>9.2</v>
      </c>
      <c r="D7093" s="101">
        <v>0.764</v>
      </c>
      <c r="F7093" s="22"/>
      <c r="G7093" s="125">
        <v>-6.5</v>
      </c>
      <c r="H7093" s="5">
        <v>-286.0</v>
      </c>
      <c r="I7093" s="12">
        <f>if(H7093&lt;0,-H7093/(-H7093+100),100/(H7093+100))/(if(H7093&lt;0,-H7093/(-H7093+100),100/(H7093+100))+if(H7092&lt;0,-H7092/(-H7092+100),100/(H7092+100)))</f>
        <v>0.7097307866</v>
      </c>
      <c r="K7093" s="23">
        <f>IF(C7093&lt;&gt;"",IF(C7093+G7093&gt;0,C7093+G7093,""),IF(G7093-C7092&gt;0,G7093-C7092,""))</f>
        <v>2.7</v>
      </c>
      <c r="L7093" s="15">
        <f>if(K7093&lt;&gt;"",if(J7092-J7093&lt;G7093,1,if(G7093=J7092-J7093,"Push",0)),"")</f>
        <v>0</v>
      </c>
    </row>
    <row r="7094">
      <c r="A7094" s="98">
        <v>44252.0</v>
      </c>
      <c r="B7094" s="102" t="s">
        <v>369</v>
      </c>
      <c r="C7094" s="11"/>
      <c r="D7094" s="11"/>
      <c r="E7094" s="10">
        <v>37.6</v>
      </c>
      <c r="F7094" s="11"/>
      <c r="G7094" s="125">
        <v>10.5</v>
      </c>
      <c r="H7094" s="5">
        <v>450.0</v>
      </c>
      <c r="I7094" s="12">
        <f>if(H7094&lt;0,-H7094/(-H7094+100),100/(H7094+100))/(if(H7094&lt;0,-H7094/(-H7094+100),100/(H7094+100))+if(H7095&lt;0,-H7095/(-H7095+100),100/(H7095+100)))</f>
        <v>0.1741741742</v>
      </c>
      <c r="K7094" s="14" t="str">
        <f>IF(C7094&lt;&gt;"",IF(C7094+G7094&gt;0,C7094+G7094,""),IF(G7094-C7095&gt;0,G7094-C7095,""))</f>
        <v/>
      </c>
      <c r="L7094" s="15" t="str">
        <f>if(K7094&lt;&gt;"",if(J7095-J7094&lt;G7094,1,if(G7094=J7095-J7094,"Push",0)),"")</f>
        <v/>
      </c>
    </row>
    <row r="7095">
      <c r="B7095" s="97" t="s">
        <v>355</v>
      </c>
      <c r="C7095" s="22">
        <v>11.5</v>
      </c>
      <c r="D7095" s="101">
        <v>0.861</v>
      </c>
      <c r="F7095" s="22"/>
      <c r="G7095" s="125">
        <v>-10.5</v>
      </c>
      <c r="H7095" s="5">
        <v>-625.0</v>
      </c>
      <c r="I7095" s="12">
        <f>if(H7095&lt;0,-H7095/(-H7095+100),100/(H7095+100))/(if(H7095&lt;0,-H7095/(-H7095+100),100/(H7095+100))+if(H7094&lt;0,-H7094/(-H7094+100),100/(H7094+100)))</f>
        <v>0.8258258258</v>
      </c>
      <c r="K7095" s="23">
        <f>IF(C7095&lt;&gt;"",IF(C7095+G7095&gt;0,C7095+G7095,""),IF(G7095-C7094&gt;0,G7095-C7094,""))</f>
        <v>1</v>
      </c>
      <c r="L7095" s="15">
        <f>if(K7095&lt;&gt;"",if(J7094-J7095&lt;G7095,1,if(G7095=J7094-J7095,"Push",0)),"")</f>
        <v>0</v>
      </c>
    </row>
    <row r="7096">
      <c r="A7096" s="98">
        <v>44252.0</v>
      </c>
      <c r="B7096" s="102" t="s">
        <v>382</v>
      </c>
      <c r="C7096" s="11"/>
      <c r="D7096" s="11"/>
      <c r="E7096" s="10">
        <v>32.0</v>
      </c>
      <c r="F7096" s="11"/>
      <c r="G7096" s="125">
        <v>11.0</v>
      </c>
      <c r="H7096" s="5">
        <v>510.0</v>
      </c>
      <c r="I7096" s="12">
        <f>if(H7096&lt;0,-H7096/(-H7096+100),100/(H7096+100))/(if(H7096&lt;0,-H7096/(-H7096+100),100/(H7096+100))+if(H7097&lt;0,-H7097/(-H7097+100),100/(H7097+100)))</f>
        <v>0.1562780672</v>
      </c>
      <c r="K7096" s="14" t="str">
        <f>IF(C7096&lt;&gt;"",IF(C7096+G7096&gt;0,C7096+G7096,""),IF(G7096-C7097&gt;0,G7096-C7097,""))</f>
        <v/>
      </c>
      <c r="L7096" s="15" t="str">
        <f>if(K7096&lt;&gt;"",if(J7097-J7096&lt;G7096,1,if(G7096=J7097-J7096,"Push",0)),"")</f>
        <v/>
      </c>
    </row>
    <row r="7097">
      <c r="B7097" s="97" t="s">
        <v>95</v>
      </c>
      <c r="C7097" s="22">
        <v>12.6</v>
      </c>
      <c r="D7097" s="101">
        <v>0.876</v>
      </c>
      <c r="F7097" s="22"/>
      <c r="G7097" s="125">
        <v>-11.0</v>
      </c>
      <c r="H7097" s="5">
        <v>-770.0</v>
      </c>
      <c r="I7097" s="12">
        <f>if(H7097&lt;0,-H7097/(-H7097+100),100/(H7097+100))/(if(H7097&lt;0,-H7097/(-H7097+100),100/(H7097+100))+if(H7096&lt;0,-H7096/(-H7096+100),100/(H7096+100)))</f>
        <v>0.8437219328</v>
      </c>
      <c r="K7097" s="23">
        <f>IF(C7097&lt;&gt;"",IF(C7097+G7097&gt;0,C7097+G7097,""),IF(G7097-C7096&gt;0,G7097-C7096,""))</f>
        <v>1.6</v>
      </c>
      <c r="L7097" s="15">
        <f>if(K7097&lt;&gt;"",if(J7096-J7097&lt;G7097,1,if(G7097=J7096-J7097,"Push",0)),"")</f>
        <v>0</v>
      </c>
    </row>
    <row r="7098">
      <c r="A7098" s="98">
        <v>44252.0</v>
      </c>
      <c r="B7098" s="102" t="s">
        <v>381</v>
      </c>
      <c r="C7098" s="11">
        <v>7.4</v>
      </c>
      <c r="D7098" s="103">
        <v>0.767</v>
      </c>
      <c r="E7098" s="10">
        <v>31.7</v>
      </c>
      <c r="F7098" s="11"/>
      <c r="G7098" s="125">
        <v>-9.0</v>
      </c>
      <c r="H7098" s="5">
        <v>-480.0</v>
      </c>
      <c r="I7098" s="12">
        <f>if(H7098&lt;0,-H7098/(-H7098+100),100/(H7098+100))/(if(H7098&lt;0,-H7098/(-H7098+100),100/(H7098+100))+if(H7099&lt;0,-H7099/(-H7099+100),100/(H7099+100)))</f>
        <v>0.7919655667</v>
      </c>
      <c r="K7098" s="14" t="str">
        <f>IF(C7098&lt;&gt;"",IF(C7098+G7098&gt;0,C7098+G7098,""),IF(G7098-C7099&gt;0,G7098-C7099,""))</f>
        <v/>
      </c>
      <c r="L7098" s="15" t="str">
        <f>if(K7098&lt;&gt;"",if(J7099-J7098&lt;G7098,1,if(G7098=J7099-J7098,"Push",0)),"")</f>
        <v/>
      </c>
    </row>
    <row r="7099">
      <c r="B7099" s="97" t="s">
        <v>119</v>
      </c>
      <c r="C7099" s="22"/>
      <c r="D7099" s="22"/>
      <c r="F7099" s="22"/>
      <c r="G7099" s="125">
        <v>9.0</v>
      </c>
      <c r="H7099" s="5">
        <v>360.0</v>
      </c>
      <c r="I7099" s="12">
        <f>if(H7099&lt;0,-H7099/(-H7099+100),100/(H7099+100))/(if(H7099&lt;0,-H7099/(-H7099+100),100/(H7099+100))+if(H7098&lt;0,-H7098/(-H7098+100),100/(H7098+100)))</f>
        <v>0.2080344333</v>
      </c>
      <c r="K7099" s="23">
        <f>IF(C7099&lt;&gt;"",IF(C7099+G7099&gt;0,C7099+G7099,""),IF(G7099-C7098&gt;0,G7099-C7098,""))</f>
        <v>1.6</v>
      </c>
      <c r="L7099" s="15">
        <f>if(K7099&lt;&gt;"",if(J7098-J7099&lt;G7099,1,if(G7099=J7098-J7099,"Push",0)),"")</f>
        <v>1</v>
      </c>
    </row>
    <row r="7100">
      <c r="A7100" s="98">
        <v>44252.0</v>
      </c>
      <c r="B7100" s="102" t="s">
        <v>225</v>
      </c>
      <c r="C7100" s="11">
        <v>12.4</v>
      </c>
      <c r="D7100" s="103">
        <v>0.857</v>
      </c>
      <c r="E7100" s="10">
        <v>22.4</v>
      </c>
      <c r="F7100" s="11"/>
      <c r="G7100" s="125">
        <v>-11.0</v>
      </c>
      <c r="H7100" s="122">
        <v>-715.0</v>
      </c>
      <c r="I7100" s="12">
        <f>if(H7100&lt;0,-H7100/(-H7100+100),100/(H7100+100))/(if(H7100&lt;0,-H7100/(-H7100+100),100/(H7100+100))+if(H7101&lt;0,-H7101/(-H7101+100),100/(H7101+100)))</f>
        <v>0.8403525955</v>
      </c>
      <c r="K7100" s="14">
        <f>IF(C7100&lt;&gt;"",IF(C7100+G7100&gt;0,C7100+G7100,""),IF(G7100-C7101&gt;0,G7100-C7101,""))</f>
        <v>1.4</v>
      </c>
      <c r="L7100" s="15">
        <f>if(K7100&lt;&gt;"",if(J7101-J7100&lt;G7100,1,if(G7100=J7101-J7100,"Push",0)),"")</f>
        <v>0</v>
      </c>
    </row>
    <row r="7101">
      <c r="B7101" s="97" t="s">
        <v>190</v>
      </c>
      <c r="C7101" s="22"/>
      <c r="D7101" s="22"/>
      <c r="F7101" s="22"/>
      <c r="G7101" s="125">
        <v>11.0</v>
      </c>
      <c r="H7101" s="5">
        <v>500.0</v>
      </c>
      <c r="I7101" s="12">
        <f>if(H7101&lt;0,-H7101/(-H7101+100),100/(H7101+100))/(if(H7101&lt;0,-H7101/(-H7101+100),100/(H7101+100))+if(H7100&lt;0,-H7100/(-H7100+100),100/(H7100+100)))</f>
        <v>0.1596474045</v>
      </c>
      <c r="K7101" s="23" t="str">
        <f>IF(C7101&lt;&gt;"",IF(C7101+G7101&gt;0,C7101+G7101,""),IF(G7101-C7100&gt;0,G7101-C7100,""))</f>
        <v/>
      </c>
      <c r="L7101" s="15" t="str">
        <f>if(K7101&lt;&gt;"",if(J7100-J7101&lt;G7101,1,if(G7101=J7100-J7101,"Push",0)),"")</f>
        <v/>
      </c>
    </row>
    <row r="7102">
      <c r="A7102" s="98">
        <v>44252.0</v>
      </c>
      <c r="B7102" s="102" t="s">
        <v>175</v>
      </c>
      <c r="C7102" s="11"/>
      <c r="D7102" s="11"/>
      <c r="E7102" s="10">
        <v>19.1</v>
      </c>
      <c r="F7102" s="11"/>
      <c r="G7102" s="125">
        <v>30.5</v>
      </c>
      <c r="I7102" s="131"/>
      <c r="K7102" s="14" t="str">
        <f>IF(C7102&lt;&gt;"",IF(C7102+G7102&gt;0,C7102+G7102,""),IF(G7102-C7103&gt;0,G7102-C7103,""))</f>
        <v/>
      </c>
      <c r="L7102" s="15" t="str">
        <f>if(K7102&lt;&gt;"",if(J7103-J7102&lt;G7102,1,if(G7102=J7103-J7102,"Push",0)),"")</f>
        <v/>
      </c>
    </row>
    <row r="7103">
      <c r="B7103" s="97" t="s">
        <v>97</v>
      </c>
      <c r="C7103" s="22">
        <v>36.3</v>
      </c>
      <c r="D7103" s="101">
        <v>0.995</v>
      </c>
      <c r="F7103" s="22"/>
      <c r="G7103" s="125">
        <v>-30.5</v>
      </c>
      <c r="I7103" s="131"/>
      <c r="K7103" s="23">
        <f>IF(C7103&lt;&gt;"",IF(C7103+G7103&gt;0,C7103+G7103,""),IF(G7103-C7102&gt;0,G7103-C7102,""))</f>
        <v>5.8</v>
      </c>
      <c r="L7103" s="15">
        <f>if(K7103&lt;&gt;"",if(J7102-J7103&lt;G7103,1,if(G7103=J7102-J7103,"Push",0)),"")</f>
        <v>0</v>
      </c>
    </row>
    <row r="7104">
      <c r="A7104" s="98">
        <v>44252.0</v>
      </c>
      <c r="B7104" s="102" t="s">
        <v>19</v>
      </c>
      <c r="C7104" s="11">
        <v>1.4</v>
      </c>
      <c r="D7104" s="103">
        <v>0.557</v>
      </c>
      <c r="E7104" s="10">
        <v>86.1</v>
      </c>
      <c r="F7104" s="11"/>
      <c r="G7104" s="125">
        <v>-1.5</v>
      </c>
      <c r="H7104" s="5">
        <v>-124.0</v>
      </c>
      <c r="I7104" s="12">
        <f>if(H7104&lt;0,-H7104/(-H7104+100),100/(H7104+100))/(if(H7104&lt;0,-H7104/(-H7104+100),100/(H7104+100))+if(H7105&lt;0,-H7105/(-H7105+100),100/(H7105+100)))</f>
        <v>0.53035894</v>
      </c>
      <c r="K7104" s="14" t="str">
        <f>IF(C7104&lt;&gt;"",IF(C7104+G7104&gt;0,C7104+G7104,""),IF(G7104-C7105&gt;0,G7104-C7105,""))</f>
        <v/>
      </c>
      <c r="L7104" s="15" t="str">
        <f>if(K7104&lt;&gt;"",if(J7105-J7104&lt;G7104,1,if(G7104=J7105-J7104,"Push",0)),"")</f>
        <v/>
      </c>
    </row>
    <row r="7105">
      <c r="B7105" s="97" t="s">
        <v>344</v>
      </c>
      <c r="C7105" s="22"/>
      <c r="D7105" s="22"/>
      <c r="F7105" s="22"/>
      <c r="G7105" s="125">
        <v>1.5</v>
      </c>
      <c r="H7105" s="5">
        <v>104.0</v>
      </c>
      <c r="I7105" s="12">
        <f>if(H7105&lt;0,-H7105/(-H7105+100),100/(H7105+100))/(if(H7105&lt;0,-H7105/(-H7105+100),100/(H7105+100))+if(H7104&lt;0,-H7104/(-H7104+100),100/(H7104+100)))</f>
        <v>0.46964106</v>
      </c>
      <c r="K7105" s="23">
        <f>IF(C7105&lt;&gt;"",IF(C7105+G7105&gt;0,C7105+G7105,""),IF(G7105-C7104&gt;0,G7105-C7104,""))</f>
        <v>0.1</v>
      </c>
      <c r="L7105" s="15">
        <f>if(K7105&lt;&gt;"",if(J7104-J7105&lt;G7105,1,if(G7105=J7104-J7105,"Push",0)),"")</f>
        <v>1</v>
      </c>
    </row>
    <row r="7106">
      <c r="A7106" s="98">
        <v>44252.0</v>
      </c>
      <c r="B7106" s="102" t="s">
        <v>234</v>
      </c>
      <c r="C7106" s="11">
        <v>5.8</v>
      </c>
      <c r="D7106" s="103">
        <v>0.686</v>
      </c>
      <c r="E7106" s="10">
        <v>67.4</v>
      </c>
      <c r="F7106" s="11"/>
      <c r="G7106" s="125">
        <v>-7.5</v>
      </c>
      <c r="H7106" s="5">
        <v>-345.0</v>
      </c>
      <c r="I7106" s="12">
        <f>if(H7106&lt;0,-H7106/(-H7106+100),100/(H7106+100))/(if(H7106&lt;0,-H7106/(-H7106+100),100/(H7106+100))+if(H7107&lt;0,-H7107/(-H7107+100),100/(H7107+100)))</f>
        <v>0.7415045019</v>
      </c>
      <c r="K7106" s="14" t="str">
        <f>IF(C7106&lt;&gt;"",IF(C7106+G7106&gt;0,C7106+G7106,""),IF(G7106-C7107&gt;0,G7106-C7107,""))</f>
        <v/>
      </c>
      <c r="L7106" s="15" t="str">
        <f>if(K7106&lt;&gt;"",if(J7107-J7106&lt;G7106,1,if(G7106=J7107-J7106,"Push",0)),"")</f>
        <v/>
      </c>
    </row>
    <row r="7107">
      <c r="B7107" s="97" t="s">
        <v>94</v>
      </c>
      <c r="C7107" s="22"/>
      <c r="D7107" s="22"/>
      <c r="F7107" s="22"/>
      <c r="G7107" s="125">
        <v>7.5</v>
      </c>
      <c r="H7107" s="5">
        <v>270.0</v>
      </c>
      <c r="I7107" s="12">
        <f>if(H7107&lt;0,-H7107/(-H7107+100),100/(H7107+100))/(if(H7107&lt;0,-H7107/(-H7107+100),100/(H7107+100))+if(H7106&lt;0,-H7106/(-H7106+100),100/(H7106+100)))</f>
        <v>0.2584954981</v>
      </c>
      <c r="K7107" s="23">
        <f>IF(C7107&lt;&gt;"",IF(C7107+G7107&gt;0,C7107+G7107,""),IF(G7107-C7106&gt;0,G7107-C7106,""))</f>
        <v>1.7</v>
      </c>
      <c r="L7107" s="15">
        <f>if(K7107&lt;&gt;"",if(J7106-J7107&lt;G7107,1,if(G7107=J7106-J7107,"Push",0)),"")</f>
        <v>1</v>
      </c>
    </row>
    <row r="7108">
      <c r="A7108" s="98">
        <v>44252.0</v>
      </c>
      <c r="B7108" s="102" t="s">
        <v>166</v>
      </c>
      <c r="C7108" s="11"/>
      <c r="D7108" s="11"/>
      <c r="E7108" s="10">
        <v>43.4</v>
      </c>
      <c r="F7108" s="11"/>
      <c r="G7108" s="125">
        <v>5.5</v>
      </c>
      <c r="H7108" s="5">
        <v>195.0</v>
      </c>
      <c r="I7108" s="12">
        <f>if(H7108&lt;0,-H7108/(-H7108+100),100/(H7108+100))/(if(H7108&lt;0,-H7108/(-H7108+100),100/(H7108+100))+if(H7109&lt;0,-H7109/(-H7109+100),100/(H7109+100)))</f>
        <v>0.3231093421</v>
      </c>
      <c r="K7108" s="14">
        <f>IF(C7108&lt;&gt;"",IF(C7108+G7108&gt;0,C7108+G7108,""),IF(G7108-C7109&gt;0,G7108-C7109,""))</f>
        <v>3.2</v>
      </c>
      <c r="L7108" s="15">
        <f>if(K7108&lt;&gt;"",if(J7109-J7108&lt;G7108,1,if(G7108=J7109-J7108,"Push",0)),"")</f>
        <v>1</v>
      </c>
    </row>
    <row r="7109">
      <c r="B7109" s="97" t="s">
        <v>137</v>
      </c>
      <c r="C7109" s="22">
        <v>2.3</v>
      </c>
      <c r="D7109" s="101">
        <v>0.587</v>
      </c>
      <c r="F7109" s="22"/>
      <c r="G7109" s="125">
        <v>-5.5</v>
      </c>
      <c r="H7109" s="5">
        <v>-245.0</v>
      </c>
      <c r="I7109" s="12">
        <f>if(H7109&lt;0,-H7109/(-H7109+100),100/(H7109+100))/(if(H7109&lt;0,-H7109/(-H7109+100),100/(H7109+100))+if(H7108&lt;0,-H7108/(-H7108+100),100/(H7108+100)))</f>
        <v>0.6768906579</v>
      </c>
      <c r="K7109" s="23" t="str">
        <f>IF(C7109&lt;&gt;"",IF(C7109+G7109&gt;0,C7109+G7109,""),IF(G7109-C7108&gt;0,G7109-C7108,""))</f>
        <v/>
      </c>
      <c r="L7109" s="15" t="str">
        <f>if(K7109&lt;&gt;"",if(J7108-J7109&lt;G7109,1,if(G7109=J7108-J7109,"Push",0)),"")</f>
        <v/>
      </c>
    </row>
    <row r="7110">
      <c r="A7110" s="98">
        <v>44252.0</v>
      </c>
      <c r="B7110" s="102" t="s">
        <v>412</v>
      </c>
      <c r="C7110" s="11"/>
      <c r="D7110" s="11"/>
      <c r="E7110" s="10">
        <v>38.2</v>
      </c>
      <c r="F7110" s="11"/>
      <c r="G7110" s="125">
        <v>4.5</v>
      </c>
      <c r="H7110" s="5">
        <v>165.0</v>
      </c>
      <c r="I7110" s="12">
        <f>if(H7110&lt;0,-H7110/(-H7110+100),100/(H7110+100))/(if(H7110&lt;0,-H7110/(-H7110+100),100/(H7110+100))+if(H7111&lt;0,-H7111/(-H7111+100),100/(H7111+100)))</f>
        <v>0.3614457831</v>
      </c>
      <c r="K7110" s="14" t="str">
        <f>IF(C7110&lt;&gt;"",IF(C7110+G7110&gt;0,C7110+G7110,""),IF(G7110-C7111&gt;0,G7110-C7111,""))</f>
        <v/>
      </c>
      <c r="L7110" s="15" t="str">
        <f>if(K7110&lt;&gt;"",if(J7111-J7110&lt;G7110,1,if(G7110=J7111-J7110,"Push",0)),"")</f>
        <v/>
      </c>
    </row>
    <row r="7111">
      <c r="B7111" s="97" t="s">
        <v>402</v>
      </c>
      <c r="C7111" s="22">
        <v>5.0</v>
      </c>
      <c r="D7111" s="101">
        <v>0.674</v>
      </c>
      <c r="F7111" s="22"/>
      <c r="G7111" s="125">
        <v>-4.5</v>
      </c>
      <c r="H7111" s="5">
        <v>-200.0</v>
      </c>
      <c r="I7111" s="12">
        <f>if(H7111&lt;0,-H7111/(-H7111+100),100/(H7111+100))/(if(H7111&lt;0,-H7111/(-H7111+100),100/(H7111+100))+if(H7110&lt;0,-H7110/(-H7110+100),100/(H7110+100)))</f>
        <v>0.6385542169</v>
      </c>
      <c r="K7111" s="23">
        <f>IF(C7111&lt;&gt;"",IF(C7111+G7111&gt;0,C7111+G7111,""),IF(G7111-C7110&gt;0,G7111-C7110,""))</f>
        <v>0.5</v>
      </c>
      <c r="L7111" s="15">
        <f>if(K7111&lt;&gt;"",if(J7110-J7111&lt;G7111,1,if(G7111=J7110-J7111,"Push",0)),"")</f>
        <v>0</v>
      </c>
    </row>
    <row r="7112">
      <c r="A7112" s="104">
        <v>44252.0</v>
      </c>
      <c r="B7112" s="105" t="s">
        <v>159</v>
      </c>
      <c r="C7112" s="30"/>
      <c r="D7112" s="30"/>
      <c r="E7112" s="29">
        <v>37.7</v>
      </c>
      <c r="F7112" s="30"/>
      <c r="G7112" s="126"/>
      <c r="H7112" s="31"/>
      <c r="I7112" s="127"/>
      <c r="J7112" s="31"/>
      <c r="K7112" s="128"/>
      <c r="L7112" s="129"/>
    </row>
    <row r="7113">
      <c r="B7113" s="106" t="s">
        <v>390</v>
      </c>
      <c r="C7113" s="39">
        <v>3.9</v>
      </c>
      <c r="D7113" s="107">
        <v>0.647</v>
      </c>
      <c r="F7113" s="39"/>
      <c r="G7113" s="126"/>
      <c r="H7113" s="31"/>
      <c r="I7113" s="127"/>
      <c r="J7113" s="31"/>
      <c r="K7113" s="130"/>
      <c r="L7113" s="129"/>
    </row>
    <row r="7114">
      <c r="A7114" s="98">
        <v>44252.0</v>
      </c>
      <c r="B7114" s="102" t="s">
        <v>196</v>
      </c>
      <c r="C7114" s="11">
        <v>7.4</v>
      </c>
      <c r="D7114" s="103">
        <v>0.766</v>
      </c>
      <c r="E7114" s="10">
        <v>51.4</v>
      </c>
      <c r="F7114" s="11"/>
      <c r="G7114" s="125">
        <v>-6.0</v>
      </c>
      <c r="H7114" s="5">
        <v>-295.0</v>
      </c>
      <c r="I7114" s="12">
        <f>if(H7114&lt;0,-H7114/(-H7114+100),100/(H7114+100))/(if(H7114&lt;0,-H7114/(-H7114+100),100/(H7114+100))+if(H7115&lt;0,-H7115/(-H7115+100),100/(H7115+100)))</f>
        <v>0.711362806</v>
      </c>
      <c r="K7114" s="14">
        <f>IF(C7114&lt;&gt;"",IF(C7114+G7114&gt;0,C7114+G7114,""),IF(G7114-C7115&gt;0,G7114-C7115,""))</f>
        <v>1.4</v>
      </c>
      <c r="L7114" s="15">
        <f>if(K7114&lt;&gt;"",if(J7115-J7114&lt;G7114,1,if(G7114=J7115-J7114,"Push",0)),"")</f>
        <v>0</v>
      </c>
    </row>
    <row r="7115">
      <c r="B7115" s="97" t="s">
        <v>216</v>
      </c>
      <c r="C7115" s="22"/>
      <c r="D7115" s="22"/>
      <c r="F7115" s="22"/>
      <c r="G7115" s="125">
        <v>6.0</v>
      </c>
      <c r="H7115" s="5">
        <v>230.0</v>
      </c>
      <c r="I7115" s="12">
        <f>if(H7115&lt;0,-H7115/(-H7115+100),100/(H7115+100))/(if(H7115&lt;0,-H7115/(-H7115+100),100/(H7115+100))+if(H7114&lt;0,-H7114/(-H7114+100),100/(H7114+100)))</f>
        <v>0.288637194</v>
      </c>
      <c r="K7115" s="23" t="str">
        <f>IF(C7115&lt;&gt;"",IF(C7115+G7115&gt;0,C7115+G7115,""),IF(G7115-C7114&gt;0,G7115-C7114,""))</f>
        <v/>
      </c>
      <c r="L7115" s="15" t="str">
        <f>if(K7115&lt;&gt;"",if(J7114-J7115&lt;G7115,1,if(G7115=J7114-J7115,"Push",0)),"")</f>
        <v/>
      </c>
    </row>
    <row r="7116">
      <c r="A7116" s="98">
        <v>44252.0</v>
      </c>
      <c r="B7116" s="102" t="s">
        <v>307</v>
      </c>
      <c r="C7116" s="11">
        <v>3.9</v>
      </c>
      <c r="D7116" s="103">
        <v>0.649</v>
      </c>
      <c r="E7116" s="10">
        <v>62.2</v>
      </c>
      <c r="F7116" s="11"/>
      <c r="G7116" s="125">
        <v>-3.5</v>
      </c>
      <c r="H7116" s="5">
        <v>-175.0</v>
      </c>
      <c r="I7116" s="12">
        <f>if(H7116&lt;0,-H7116/(-H7116+100),100/(H7116+100))/(if(H7116&lt;0,-H7116/(-H7116+100),100/(H7116+100))+if(H7117&lt;0,-H7117/(-H7117+100),100/(H7117+100)))</f>
        <v>0.6072831132</v>
      </c>
      <c r="K7116" s="14">
        <f>IF(C7116&lt;&gt;"",IF(C7116+G7116&gt;0,C7116+G7116,""),IF(G7116-C7117&gt;0,G7116-C7117,""))</f>
        <v>0.4</v>
      </c>
      <c r="L7116" s="15">
        <f>if(K7116&lt;&gt;"",if(J7117-J7116&lt;G7116,1,if(G7116=J7117-J7116,"Push",0)),"")</f>
        <v>0</v>
      </c>
    </row>
    <row r="7117">
      <c r="B7117" s="97" t="s">
        <v>121</v>
      </c>
      <c r="C7117" s="22"/>
      <c r="D7117" s="22"/>
      <c r="F7117" s="22"/>
      <c r="G7117" s="125">
        <v>3.5</v>
      </c>
      <c r="H7117" s="122">
        <v>143.0</v>
      </c>
      <c r="I7117" s="12">
        <f>if(H7117&lt;0,-H7117/(-H7117+100),100/(H7117+100))/(if(H7117&lt;0,-H7117/(-H7117+100),100/(H7117+100))+if(H7116&lt;0,-H7116/(-H7116+100),100/(H7116+100)))</f>
        <v>0.3927168868</v>
      </c>
      <c r="K7117" s="23" t="str">
        <f>IF(C7117&lt;&gt;"",IF(C7117+G7117&gt;0,C7117+G7117,""),IF(G7117-C7116&gt;0,G7117-C7116,""))</f>
        <v/>
      </c>
      <c r="L7117" s="15" t="str">
        <f>if(K7117&lt;&gt;"",if(J7116-J7117&lt;G7117,1,if(G7117=J7116-J7117,"Push",0)),"")</f>
        <v/>
      </c>
    </row>
    <row r="7118">
      <c r="A7118" s="98">
        <v>44252.0</v>
      </c>
      <c r="B7118" s="102" t="s">
        <v>365</v>
      </c>
      <c r="C7118" s="11"/>
      <c r="D7118" s="11"/>
      <c r="E7118" s="10">
        <v>42.1</v>
      </c>
      <c r="F7118" s="11"/>
      <c r="G7118" s="125">
        <v>0.0</v>
      </c>
      <c r="H7118" s="5">
        <v>-107.0</v>
      </c>
      <c r="I7118" s="12">
        <f>if(H7118&lt;0,-H7118/(-H7118+100),100/(H7118+100))/(if(H7118&lt;0,-H7118/(-H7118+100),100/(H7118+100))+if(H7119&lt;0,-H7119/(-H7119+100),100/(H7119+100)))</f>
        <v>0.4935039626</v>
      </c>
      <c r="K7118" s="14" t="str">
        <f>IF(C7118&lt;&gt;"",IF(C7118+G7118&gt;0,C7118+G7118,""),IF(G7118-C7119&gt;0,G7118-C7119,""))</f>
        <v/>
      </c>
      <c r="L7118" s="15" t="str">
        <f>if(K7118&lt;&gt;"",if(J7119-J7118&lt;G7118,1,if(G7118=J7119-J7118,"Push",0)),"")</f>
        <v/>
      </c>
    </row>
    <row r="7119">
      <c r="B7119" s="97" t="s">
        <v>392</v>
      </c>
      <c r="C7119" s="22">
        <v>3.2</v>
      </c>
      <c r="D7119" s="101">
        <v>0.621</v>
      </c>
      <c r="F7119" s="22"/>
      <c r="G7119" s="125">
        <v>0.0</v>
      </c>
      <c r="H7119" s="5">
        <v>-113.0</v>
      </c>
      <c r="I7119" s="12">
        <f>if(H7119&lt;0,-H7119/(-H7119+100),100/(H7119+100))/(if(H7119&lt;0,-H7119/(-H7119+100),100/(H7119+100))+if(H7118&lt;0,-H7118/(-H7118+100),100/(H7118+100)))</f>
        <v>0.5064960374</v>
      </c>
      <c r="K7119" s="23">
        <f>IF(C7119&lt;&gt;"",IF(C7119+G7119&gt;0,C7119+G7119,""),IF(G7119-C7118&gt;0,G7119-C7118,""))</f>
        <v>3.2</v>
      </c>
      <c r="L7119" s="15" t="str">
        <f>if(K7119&lt;&gt;"",if(J7118-J7119&lt;G7119,1,if(G7119=J7118-J7119,"Push",0)),"")</f>
        <v>Push</v>
      </c>
    </row>
    <row r="7120">
      <c r="A7120" s="104">
        <v>44252.0</v>
      </c>
      <c r="B7120" s="105" t="s">
        <v>287</v>
      </c>
      <c r="C7120" s="30"/>
      <c r="D7120" s="30"/>
      <c r="E7120" s="29">
        <v>35.6</v>
      </c>
      <c r="F7120" s="30"/>
      <c r="G7120" s="126"/>
      <c r="H7120" s="31"/>
      <c r="I7120" s="127"/>
      <c r="J7120" s="31"/>
      <c r="K7120" s="128"/>
      <c r="L7120" s="129"/>
    </row>
    <row r="7121">
      <c r="B7121" s="106" t="s">
        <v>43</v>
      </c>
      <c r="C7121" s="39">
        <v>4.6</v>
      </c>
      <c r="D7121" s="107">
        <v>0.67</v>
      </c>
      <c r="F7121" s="39"/>
      <c r="G7121" s="126"/>
      <c r="H7121" s="31"/>
      <c r="I7121" s="127"/>
      <c r="J7121" s="31"/>
      <c r="K7121" s="130"/>
      <c r="L7121" s="129"/>
    </row>
    <row r="7122">
      <c r="A7122" s="98">
        <v>44252.0</v>
      </c>
      <c r="B7122" s="102" t="s">
        <v>155</v>
      </c>
      <c r="C7122" s="11"/>
      <c r="D7122" s="11"/>
      <c r="E7122" s="10">
        <v>22.1</v>
      </c>
      <c r="F7122" s="11"/>
      <c r="G7122" s="125">
        <v>14.0</v>
      </c>
      <c r="H7122" s="5">
        <v>800.0</v>
      </c>
      <c r="I7122" s="12">
        <f>if(H7122&lt;0,-H7122/(-H7122+100),100/(H7122+100))/(if(H7122&lt;0,-H7122/(-H7122+100),100/(H7122+100))+if(H7123&lt;0,-H7123/(-H7123+100),100/(H7123+100)))</f>
        <v>0.10625</v>
      </c>
      <c r="K7122" s="14" t="str">
        <f>IF(C7122&lt;&gt;"",IF(C7122+G7122&gt;0,C7122+G7122,""),IF(G7122-C7123&gt;0,G7122-C7123,""))</f>
        <v/>
      </c>
      <c r="L7122" s="15" t="str">
        <f>if(K7122&lt;&gt;"",if(J7123-J7122&lt;G7122,1,if(G7122=J7123-J7122,"Push",0)),"")</f>
        <v/>
      </c>
    </row>
    <row r="7123">
      <c r="B7123" s="97" t="s">
        <v>103</v>
      </c>
      <c r="C7123" s="22">
        <v>19.2</v>
      </c>
      <c r="D7123" s="101">
        <v>0.943</v>
      </c>
      <c r="F7123" s="22"/>
      <c r="G7123" s="125">
        <v>-14.0</v>
      </c>
      <c r="H7123" s="5">
        <v>-1430.0</v>
      </c>
      <c r="I7123" s="12">
        <f>if(H7123&lt;0,-H7123/(-H7123+100),100/(H7123+100))/(if(H7123&lt;0,-H7123/(-H7123+100),100/(H7123+100))+if(H7122&lt;0,-H7122/(-H7122+100),100/(H7122+100)))</f>
        <v>0.89375</v>
      </c>
      <c r="K7123" s="23">
        <f>IF(C7123&lt;&gt;"",IF(C7123+G7123&gt;0,C7123+G7123,""),IF(G7123-C7122&gt;0,G7123-C7122,""))</f>
        <v>5.2</v>
      </c>
      <c r="L7123" s="15">
        <f>if(K7123&lt;&gt;"",if(J7122-J7123&lt;G7123,1,if(G7123=J7122-J7123,"Push",0)),"")</f>
        <v>0</v>
      </c>
    </row>
    <row r="7124">
      <c r="A7124" s="98">
        <v>44252.0</v>
      </c>
      <c r="B7124" s="102" t="s">
        <v>112</v>
      </c>
      <c r="C7124" s="11"/>
      <c r="D7124" s="11"/>
      <c r="E7124" s="10">
        <v>91.7</v>
      </c>
      <c r="F7124" s="11"/>
      <c r="G7124" s="125">
        <v>3.5</v>
      </c>
      <c r="H7124" s="5">
        <v>143.0</v>
      </c>
      <c r="I7124" s="12">
        <f>if(H7124&lt;0,-H7124/(-H7124+100),100/(H7124+100))/(if(H7124&lt;0,-H7124/(-H7124+100),100/(H7124+100))+if(H7125&lt;0,-H7125/(-H7125+100),100/(H7125+100)))</f>
        <v>0.3927168868</v>
      </c>
      <c r="K7124" s="14">
        <f>IF(C7124&lt;&gt;"",IF(C7124+G7124&gt;0,C7124+G7124,""),IF(G7124-C7125&gt;0,G7124-C7125,""))</f>
        <v>0.1</v>
      </c>
      <c r="L7124" s="15">
        <f>if(K7124&lt;&gt;"",if(J7125-J7124&lt;G7124,1,if(G7124=J7125-J7124,"Push",0)),"")</f>
        <v>1</v>
      </c>
    </row>
    <row r="7125">
      <c r="B7125" s="97" t="s">
        <v>134</v>
      </c>
      <c r="C7125" s="22">
        <v>3.4</v>
      </c>
      <c r="D7125" s="101">
        <v>0.632</v>
      </c>
      <c r="F7125" s="22"/>
      <c r="G7125" s="125">
        <v>-3.5</v>
      </c>
      <c r="H7125" s="5">
        <v>-175.0</v>
      </c>
      <c r="I7125" s="12">
        <f>if(H7125&lt;0,-H7125/(-H7125+100),100/(H7125+100))/(if(H7125&lt;0,-H7125/(-H7125+100),100/(H7125+100))+if(H7124&lt;0,-H7124/(-H7124+100),100/(H7124+100)))</f>
        <v>0.6072831132</v>
      </c>
      <c r="K7125" s="23" t="str">
        <f>IF(C7125&lt;&gt;"",IF(C7125+G7125&gt;0,C7125+G7125,""),IF(G7125-C7124&gt;0,G7125-C7124,""))</f>
        <v/>
      </c>
      <c r="L7125" s="15" t="str">
        <f>if(K7125&lt;&gt;"",if(J7124-J7125&lt;G7125,1,if(G7125=J7124-J7125,"Push",0)),"")</f>
        <v/>
      </c>
    </row>
    <row r="7126">
      <c r="A7126" s="98">
        <v>44252.0</v>
      </c>
      <c r="B7126" s="102" t="s">
        <v>329</v>
      </c>
      <c r="C7126" s="11"/>
      <c r="D7126" s="11"/>
      <c r="E7126" s="10">
        <v>88.2</v>
      </c>
      <c r="F7126" s="11"/>
      <c r="G7126" s="125">
        <v>-1.5</v>
      </c>
      <c r="H7126" s="5">
        <v>-124.0</v>
      </c>
      <c r="I7126" s="12">
        <f>if(H7126&lt;0,-H7126/(-H7126+100),100/(H7126+100))/(if(H7126&lt;0,-H7126/(-H7126+100),100/(H7126+100))+if(H7127&lt;0,-H7127/(-H7127+100),100/(H7127+100)))</f>
        <v>0.53035894</v>
      </c>
      <c r="K7126" s="14" t="str">
        <f>IF(C7126&lt;&gt;"",IF(C7126+G7126&gt;0,C7126+G7126,""),IF(G7126-C7127&gt;0,G7126-C7127,""))</f>
        <v/>
      </c>
      <c r="L7126" s="15" t="str">
        <f>if(K7126&lt;&gt;"",if(J7127-J7126&lt;G7126,1,if(G7126=J7127-J7126,"Push",0)),"")</f>
        <v/>
      </c>
    </row>
    <row r="7127">
      <c r="B7127" s="97" t="s">
        <v>311</v>
      </c>
      <c r="C7127" s="22">
        <v>0.1</v>
      </c>
      <c r="D7127" s="101">
        <v>0.505</v>
      </c>
      <c r="F7127" s="22"/>
      <c r="G7127" s="125">
        <v>1.5</v>
      </c>
      <c r="H7127" s="5">
        <v>104.0</v>
      </c>
      <c r="I7127" s="12">
        <f>if(H7127&lt;0,-H7127/(-H7127+100),100/(H7127+100))/(if(H7127&lt;0,-H7127/(-H7127+100),100/(H7127+100))+if(H7126&lt;0,-H7126/(-H7126+100),100/(H7126+100)))</f>
        <v>0.46964106</v>
      </c>
      <c r="K7127" s="23">
        <f>IF(C7127&lt;&gt;"",IF(C7127+G7127&gt;0,C7127+G7127,""),IF(G7127-C7126&gt;0,G7127-C7126,""))</f>
        <v>1.6</v>
      </c>
      <c r="L7127" s="15">
        <f>if(K7127&lt;&gt;"",if(J7126-J7127&lt;G7127,1,if(G7127=J7126-J7127,"Push",0)),"")</f>
        <v>1</v>
      </c>
    </row>
    <row r="7128">
      <c r="A7128" s="98">
        <v>44252.0</v>
      </c>
      <c r="B7128" s="102" t="s">
        <v>246</v>
      </c>
      <c r="C7128" s="11"/>
      <c r="D7128" s="11"/>
      <c r="E7128" s="10">
        <v>82.3</v>
      </c>
      <c r="F7128" s="11"/>
      <c r="G7128" s="125">
        <v>6.0</v>
      </c>
      <c r="H7128" s="5">
        <v>215.0</v>
      </c>
      <c r="I7128" s="12">
        <f>if(H7128&lt;0,-H7128/(-H7128+100),100/(H7128+100))/(if(H7128&lt;0,-H7128/(-H7128+100),100/(H7128+100))+if(H7129&lt;0,-H7129/(-H7129+100),100/(H7129+100)))</f>
        <v>0.3021148036</v>
      </c>
      <c r="K7128" s="14" t="str">
        <f>IF(C7128&lt;&gt;"",IF(C7128+G7128&gt;0,C7128+G7128,""),IF(G7128-C7129&gt;0,G7128-C7129,""))</f>
        <v/>
      </c>
      <c r="L7128" s="15" t="str">
        <f>if(K7128&lt;&gt;"",if(J7129-J7128&lt;G7128,1,if(G7128=J7129-J7128,"Push",0)),"")</f>
        <v/>
      </c>
    </row>
    <row r="7129">
      <c r="B7129" s="97" t="s">
        <v>20</v>
      </c>
      <c r="C7129" s="22">
        <v>6.8</v>
      </c>
      <c r="D7129" s="101">
        <v>0.747</v>
      </c>
      <c r="F7129" s="22"/>
      <c r="G7129" s="125">
        <v>-6.0</v>
      </c>
      <c r="H7129" s="5">
        <v>-275.0</v>
      </c>
      <c r="I7129" s="12">
        <f>if(H7129&lt;0,-H7129/(-H7129+100),100/(H7129+100))/(if(H7129&lt;0,-H7129/(-H7129+100),100/(H7129+100))+if(H7128&lt;0,-H7128/(-H7128+100),100/(H7128+100)))</f>
        <v>0.6978851964</v>
      </c>
      <c r="K7129" s="23">
        <f>IF(C7129&lt;&gt;"",IF(C7129+G7129&gt;0,C7129+G7129,""),IF(G7129-C7128&gt;0,G7129-C7128,""))</f>
        <v>0.8</v>
      </c>
      <c r="L7129" s="15">
        <f>if(K7129&lt;&gt;"",if(J7128-J7129&lt;G7129,1,if(G7129=J7128-J7129,"Push",0)),"")</f>
        <v>0</v>
      </c>
    </row>
    <row r="7130">
      <c r="A7130" s="98">
        <v>44252.0</v>
      </c>
      <c r="B7130" s="102" t="s">
        <v>90</v>
      </c>
      <c r="C7130" s="11">
        <v>7.3</v>
      </c>
      <c r="D7130" s="103">
        <v>0.754</v>
      </c>
      <c r="E7130" s="10">
        <v>80.9</v>
      </c>
      <c r="F7130" s="11"/>
      <c r="G7130" s="125">
        <v>-4.0</v>
      </c>
      <c r="H7130" s="5">
        <v>-182.0</v>
      </c>
      <c r="I7130" s="12">
        <f>if(H7130&lt;0,-H7130/(-H7130+100),100/(H7130+100))/(if(H7130&lt;0,-H7130/(-H7130+100),100/(H7130+100))+if(H7131&lt;0,-H7131/(-H7131+100),100/(H7131+100)))</f>
        <v>0.6220345798</v>
      </c>
      <c r="K7130" s="14">
        <f>IF(C7130&lt;&gt;"",IF(C7130+G7130&gt;0,C7130+G7130,""),IF(G7130-C7131&gt;0,G7130-C7131,""))</f>
        <v>3.3</v>
      </c>
      <c r="L7130" s="15">
        <f>if(K7130&lt;&gt;"",if(J7131-J7130&lt;G7130,1,if(G7130=J7131-J7130,"Push",0)),"")</f>
        <v>0</v>
      </c>
    </row>
    <row r="7131">
      <c r="B7131" s="97" t="s">
        <v>54</v>
      </c>
      <c r="C7131" s="22"/>
      <c r="D7131" s="22"/>
      <c r="F7131" s="22"/>
      <c r="G7131" s="125">
        <v>4.0</v>
      </c>
      <c r="H7131" s="5">
        <v>155.0</v>
      </c>
      <c r="I7131" s="12">
        <f>if(H7131&lt;0,-H7131/(-H7131+100),100/(H7131+100))/(if(H7131&lt;0,-H7131/(-H7131+100),100/(H7131+100))+if(H7130&lt;0,-H7130/(-H7130+100),100/(H7130+100)))</f>
        <v>0.3779654202</v>
      </c>
      <c r="K7131" s="23" t="str">
        <f>IF(C7131&lt;&gt;"",IF(C7131+G7131&gt;0,C7131+G7131,""),IF(G7131-C7130&gt;0,G7131-C7130,""))</f>
        <v/>
      </c>
      <c r="L7131" s="15" t="str">
        <f>if(K7131&lt;&gt;"",if(J7130-J7131&lt;G7131,1,if(G7131=J7130-J7131,"Push",0)),"")</f>
        <v/>
      </c>
    </row>
    <row r="7132">
      <c r="A7132" s="104">
        <v>44252.0</v>
      </c>
      <c r="B7132" s="105" t="s">
        <v>337</v>
      </c>
      <c r="C7132" s="30"/>
      <c r="D7132" s="30"/>
      <c r="E7132" s="29">
        <v>77.1</v>
      </c>
      <c r="F7132" s="30"/>
      <c r="G7132" s="126"/>
      <c r="H7132" s="31"/>
      <c r="I7132" s="127"/>
      <c r="J7132" s="31"/>
      <c r="K7132" s="128"/>
      <c r="L7132" s="129"/>
    </row>
    <row r="7133">
      <c r="B7133" s="106" t="s">
        <v>138</v>
      </c>
      <c r="C7133" s="39">
        <v>4.3</v>
      </c>
      <c r="D7133" s="107">
        <v>0.656</v>
      </c>
      <c r="F7133" s="39"/>
      <c r="G7133" s="126"/>
      <c r="H7133" s="31"/>
      <c r="I7133" s="127"/>
      <c r="J7133" s="31"/>
      <c r="K7133" s="130"/>
      <c r="L7133" s="129"/>
    </row>
    <row r="7134">
      <c r="A7134" s="98">
        <v>44252.0</v>
      </c>
      <c r="B7134" s="102" t="s">
        <v>60</v>
      </c>
      <c r="C7134" s="11"/>
      <c r="D7134" s="11"/>
      <c r="E7134" s="10">
        <v>74.4</v>
      </c>
      <c r="F7134" s="11"/>
      <c r="G7134" s="125">
        <v>4.5</v>
      </c>
      <c r="H7134" s="5">
        <v>165.0</v>
      </c>
      <c r="I7134" s="12">
        <f>if(H7134&lt;0,-H7134/(-H7134+100),100/(H7134+100))/(if(H7134&lt;0,-H7134/(-H7134+100),100/(H7134+100))+if(H7135&lt;0,-H7135/(-H7135+100),100/(H7135+100)))</f>
        <v>0.3595638078</v>
      </c>
      <c r="K7134" s="14">
        <f>IF(C7134&lt;&gt;"",IF(C7134+G7134&gt;0,C7134+G7134,""),IF(G7134-C7135&gt;0,G7134-C7135,""))</f>
        <v>3.5</v>
      </c>
      <c r="L7134" s="15">
        <f>if(K7134&lt;&gt;"",if(J7135-J7134&lt;G7134,1,if(G7134=J7135-J7134,"Push",0)),"")</f>
        <v>1</v>
      </c>
    </row>
    <row r="7135">
      <c r="B7135" s="97" t="s">
        <v>52</v>
      </c>
      <c r="C7135" s="22">
        <v>1.0</v>
      </c>
      <c r="D7135" s="101">
        <v>0.536</v>
      </c>
      <c r="F7135" s="22"/>
      <c r="G7135" s="125">
        <v>-4.5</v>
      </c>
      <c r="H7135" s="5">
        <v>-205.0</v>
      </c>
      <c r="I7135" s="12">
        <f>if(H7135&lt;0,-H7135/(-H7135+100),100/(H7135+100))/(if(H7135&lt;0,-H7135/(-H7135+100),100/(H7135+100))+if(H7134&lt;0,-H7134/(-H7134+100),100/(H7134+100)))</f>
        <v>0.6404361922</v>
      </c>
      <c r="K7135" s="23" t="str">
        <f>IF(C7135&lt;&gt;"",IF(C7135+G7135&gt;0,C7135+G7135,""),IF(G7135-C7134&gt;0,G7135-C7134,""))</f>
        <v/>
      </c>
      <c r="L7135" s="15" t="str">
        <f>if(K7135&lt;&gt;"",if(J7134-J7135&lt;G7135,1,if(G7135=J7134-J7135,"Push",0)),"")</f>
        <v/>
      </c>
    </row>
    <row r="7136">
      <c r="A7136" s="98">
        <v>44252.0</v>
      </c>
      <c r="B7136" s="102" t="s">
        <v>41</v>
      </c>
      <c r="C7136" s="11"/>
      <c r="D7136" s="11"/>
      <c r="E7136" s="10">
        <v>69.5</v>
      </c>
      <c r="F7136" s="11"/>
      <c r="G7136" s="125">
        <v>10.0</v>
      </c>
      <c r="H7136" s="5">
        <v>410.0</v>
      </c>
      <c r="I7136" s="12">
        <f>if(H7136&lt;0,-H7136/(-H7136+100),100/(H7136+100))/(if(H7136&lt;0,-H7136/(-H7136+100),100/(H7136+100))+if(H7137&lt;0,-H7137/(-H7137+100),100/(H7137+100)))</f>
        <v>0.1877133106</v>
      </c>
      <c r="K7136" s="14" t="str">
        <f>IF(C7136&lt;&gt;"",IF(C7136+G7136&gt;0,C7136+G7136,""),IF(G7136-C7137&gt;0,G7136-C7137,""))</f>
        <v/>
      </c>
      <c r="L7136" s="15" t="str">
        <f>if(K7136&lt;&gt;"",if(J7137-J7136&lt;G7136,1,if(G7136=J7137-J7136,"Push",0)),"")</f>
        <v/>
      </c>
    </row>
    <row r="7137">
      <c r="B7137" s="97" t="s">
        <v>148</v>
      </c>
      <c r="C7137" s="22">
        <v>12.9</v>
      </c>
      <c r="D7137" s="101">
        <v>0.876</v>
      </c>
      <c r="F7137" s="22"/>
      <c r="G7137" s="125">
        <v>-10.0</v>
      </c>
      <c r="H7137" s="5">
        <v>-560.0</v>
      </c>
      <c r="I7137" s="12">
        <f>if(H7137&lt;0,-H7137/(-H7137+100),100/(H7137+100))/(if(H7137&lt;0,-H7137/(-H7137+100),100/(H7137+100))+if(H7136&lt;0,-H7136/(-H7136+100),100/(H7136+100)))</f>
        <v>0.8122866894</v>
      </c>
      <c r="K7137" s="23">
        <f>IF(C7137&lt;&gt;"",IF(C7137+G7137&gt;0,C7137+G7137,""),IF(G7137-C7136&gt;0,G7137-C7136,""))</f>
        <v>2.9</v>
      </c>
      <c r="L7137" s="15">
        <f>if(K7137&lt;&gt;"",if(J7136-J7137&lt;G7137,1,if(G7137=J7136-J7137,"Push",0)),"")</f>
        <v>0</v>
      </c>
    </row>
    <row r="7138">
      <c r="A7138" s="98">
        <v>44252.0</v>
      </c>
      <c r="B7138" s="102" t="s">
        <v>277</v>
      </c>
      <c r="C7138" s="11">
        <v>0.2</v>
      </c>
      <c r="D7138" s="103">
        <v>0.507</v>
      </c>
      <c r="E7138" s="10">
        <v>52.8</v>
      </c>
      <c r="F7138" s="11"/>
      <c r="G7138" s="125">
        <v>-3.0</v>
      </c>
      <c r="H7138" s="5">
        <v>-148.0</v>
      </c>
      <c r="I7138" s="12">
        <f>if(H7138&lt;0,-H7138/(-H7138+100),100/(H7138+100))/(if(H7138&lt;0,-H7138/(-H7138+100),100/(H7138+100))+if(H7139&lt;0,-H7139/(-H7139+100),100/(H7139+100)))</f>
        <v>0.5676429568</v>
      </c>
      <c r="K7138" s="14" t="str">
        <f>IF(C7138&lt;&gt;"",IF(C7138+G7138&gt;0,C7138+G7138,""),IF(G7138-C7139&gt;0,G7138-C7139,""))</f>
        <v/>
      </c>
      <c r="L7138" s="15" t="str">
        <f>if(K7138&lt;&gt;"",if(J7139-J7138&lt;G7138,1,if(G7138=J7139-J7138,"Push",0)),"")</f>
        <v/>
      </c>
    </row>
    <row r="7139">
      <c r="B7139" s="97" t="s">
        <v>141</v>
      </c>
      <c r="C7139" s="22"/>
      <c r="D7139" s="22"/>
      <c r="F7139" s="22"/>
      <c r="G7139" s="125">
        <v>3.0</v>
      </c>
      <c r="H7139" s="5">
        <v>120.0</v>
      </c>
      <c r="I7139" s="12">
        <f>if(H7139&lt;0,-H7139/(-H7139+100),100/(H7139+100))/(if(H7139&lt;0,-H7139/(-H7139+100),100/(H7139+100))+if(H7138&lt;0,-H7138/(-H7138+100),100/(H7138+100)))</f>
        <v>0.4323570432</v>
      </c>
      <c r="K7139" s="23">
        <f>IF(C7139&lt;&gt;"",IF(C7139+G7139&gt;0,C7139+G7139,""),IF(G7139-C7138&gt;0,G7139-C7138,""))</f>
        <v>2.8</v>
      </c>
      <c r="L7139" s="15">
        <f>if(K7139&lt;&gt;"",if(J7138-J7139&lt;G7139,1,if(G7139=J7138-J7139,"Push",0)),"")</f>
        <v>1</v>
      </c>
    </row>
    <row r="7140">
      <c r="A7140" s="98">
        <v>44252.0</v>
      </c>
      <c r="B7140" s="102" t="s">
        <v>56</v>
      </c>
      <c r="C7140" s="11">
        <v>8.9</v>
      </c>
      <c r="D7140" s="103">
        <v>0.801</v>
      </c>
      <c r="E7140" s="10">
        <v>33.8</v>
      </c>
      <c r="F7140" s="11"/>
      <c r="G7140" s="125">
        <v>-8.5</v>
      </c>
      <c r="H7140" s="5">
        <v>-385.0</v>
      </c>
      <c r="I7140" s="12">
        <f>if(H7140&lt;0,-H7140/(-H7140+100),100/(H7140+100))/(if(H7140&lt;0,-H7140/(-H7140+100),100/(H7140+100))+if(H7141&lt;0,-H7141/(-H7141+100),100/(H7141+100)))</f>
        <v>0.7604938272</v>
      </c>
      <c r="K7140" s="14">
        <f>IF(C7140&lt;&gt;"",IF(C7140+G7140&gt;0,C7140+G7140,""),IF(G7140-C7141&gt;0,G7140-C7141,""))</f>
        <v>0.4</v>
      </c>
      <c r="L7140" s="15">
        <f>if(K7140&lt;&gt;"",if(J7141-J7140&lt;G7140,1,if(G7140=J7141-J7140,"Push",0)),"")</f>
        <v>0</v>
      </c>
    </row>
    <row r="7141">
      <c r="B7141" s="97" t="s">
        <v>107</v>
      </c>
      <c r="C7141" s="22"/>
      <c r="D7141" s="22"/>
      <c r="F7141" s="22"/>
      <c r="G7141" s="125">
        <v>8.5</v>
      </c>
      <c r="H7141" s="5">
        <v>300.0</v>
      </c>
      <c r="I7141" s="12">
        <f>if(H7141&lt;0,-H7141/(-H7141+100),100/(H7141+100))/(if(H7141&lt;0,-H7141/(-H7141+100),100/(H7141+100))+if(H7140&lt;0,-H7140/(-H7140+100),100/(H7140+100)))</f>
        <v>0.2395061728</v>
      </c>
      <c r="K7141" s="23" t="str">
        <f>IF(C7141&lt;&gt;"",IF(C7141+G7141&gt;0,C7141+G7141,""),IF(G7141-C7140&gt;0,G7141-C7140,""))</f>
        <v/>
      </c>
      <c r="L7141" s="15" t="str">
        <f>if(K7141&lt;&gt;"",if(J7140-J7141&lt;G7141,1,if(G7141=J7140-J7141,"Push",0)),"")</f>
        <v/>
      </c>
    </row>
    <row r="7142">
      <c r="A7142" s="98">
        <v>44252.0</v>
      </c>
      <c r="B7142" s="102" t="s">
        <v>132</v>
      </c>
      <c r="C7142" s="11"/>
      <c r="D7142" s="11"/>
      <c r="E7142" s="10">
        <v>23.0</v>
      </c>
      <c r="F7142" s="11"/>
      <c r="G7142" s="125">
        <v>13.0</v>
      </c>
      <c r="H7142" s="5">
        <v>700.0</v>
      </c>
      <c r="I7142" s="12">
        <f>if(H7142&lt;0,-H7142/(-H7142+100),100/(H7142+100))/(if(H7142&lt;0,-H7142/(-H7142+100),100/(H7142+100))+if(H7143&lt;0,-H7143/(-H7143+100),100/(H7143+100)))</f>
        <v>0.1198815984</v>
      </c>
      <c r="K7142" s="14" t="str">
        <f>IF(C7142&lt;&gt;"",IF(C7142+G7142&gt;0,C7142+G7142,""),IF(G7142-C7143&gt;0,G7142-C7143,""))</f>
        <v/>
      </c>
      <c r="L7142" s="15" t="str">
        <f>if(K7142&lt;&gt;"",if(J7143-J7142&lt;G7142,1,if(G7142=J7143-J7142,"Push",0)),"")</f>
        <v/>
      </c>
    </row>
    <row r="7143">
      <c r="B7143" s="97" t="s">
        <v>387</v>
      </c>
      <c r="C7143" s="22">
        <v>16.4</v>
      </c>
      <c r="D7143" s="101">
        <v>0.916</v>
      </c>
      <c r="F7143" s="22"/>
      <c r="G7143" s="125">
        <v>-13.0</v>
      </c>
      <c r="H7143" s="5">
        <v>-1115.0</v>
      </c>
      <c r="I7143" s="12">
        <f>if(H7143&lt;0,-H7143/(-H7143+100),100/(H7143+100))/(if(H7143&lt;0,-H7143/(-H7143+100),100/(H7143+100))+if(H7142&lt;0,-H7142/(-H7142+100),100/(H7142+100)))</f>
        <v>0.8801184016</v>
      </c>
      <c r="K7143" s="23">
        <f>IF(C7143&lt;&gt;"",IF(C7143+G7143&gt;0,C7143+G7143,""),IF(G7143-C7142&gt;0,G7143-C7142,""))</f>
        <v>3.4</v>
      </c>
      <c r="L7143" s="15">
        <f>if(K7143&lt;&gt;"",if(J7142-J7143&lt;G7143,1,if(G7143=J7142-J7143,"Push",0)),"")</f>
        <v>0</v>
      </c>
    </row>
    <row r="7144">
      <c r="A7144" s="98">
        <v>44252.0</v>
      </c>
      <c r="B7144" s="102" t="s">
        <v>28</v>
      </c>
      <c r="C7144" s="11">
        <v>2.2</v>
      </c>
      <c r="D7144" s="103">
        <v>0.592</v>
      </c>
      <c r="E7144" s="10">
        <v>66.1</v>
      </c>
      <c r="F7144" s="11"/>
      <c r="G7144" s="125">
        <v>-1.0</v>
      </c>
      <c r="H7144" s="5">
        <v>-115.0</v>
      </c>
      <c r="I7144" s="12">
        <f>if(H7144&lt;0,-H7144/(-H7144+100),100/(H7144+100))/(if(H7144&lt;0,-H7144/(-H7144+100),100/(H7144+100))+if(H7145&lt;0,-H7145/(-H7145+100),100/(H7145+100)))</f>
        <v>0.5108342362</v>
      </c>
      <c r="K7144" s="14">
        <f>IF(C7144&lt;&gt;"",IF(C7144+G7144&gt;0,C7144+G7144,""),IF(G7144-C7145&gt;0,G7144-C7145,""))</f>
        <v>1.2</v>
      </c>
      <c r="L7144" s="15">
        <f>if(K7144&lt;&gt;"",if(J7145-J7144&lt;G7144,1,if(G7144=J7145-J7144,"Push",0)),"")</f>
        <v>0</v>
      </c>
    </row>
    <row r="7145">
      <c r="B7145" s="97" t="s">
        <v>27</v>
      </c>
      <c r="C7145" s="22"/>
      <c r="D7145" s="22"/>
      <c r="F7145" s="22"/>
      <c r="G7145" s="125">
        <v>1.0</v>
      </c>
      <c r="H7145" s="5">
        <v>-105.0</v>
      </c>
      <c r="I7145" s="12">
        <f>if(H7145&lt;0,-H7145/(-H7145+100),100/(H7145+100))/(if(H7145&lt;0,-H7145/(-H7145+100),100/(H7145+100))+if(H7144&lt;0,-H7144/(-H7144+100),100/(H7144+100)))</f>
        <v>0.4891657638</v>
      </c>
      <c r="K7145" s="23" t="str">
        <f>IF(C7145&lt;&gt;"",IF(C7145+G7145&gt;0,C7145+G7145,""),IF(G7145-C7144&gt;0,G7145-C7144,""))</f>
        <v/>
      </c>
      <c r="L7145" s="15" t="str">
        <f>if(K7145&lt;&gt;"",if(J7144-J7145&lt;G7145,1,if(G7145=J7144-J7145,"Push",0)),"")</f>
        <v/>
      </c>
    </row>
    <row r="7146">
      <c r="A7146" s="98">
        <v>44252.0</v>
      </c>
      <c r="B7146" s="102" t="s">
        <v>104</v>
      </c>
      <c r="C7146" s="11"/>
      <c r="D7146" s="11"/>
      <c r="E7146" s="10">
        <v>66.8</v>
      </c>
      <c r="F7146" s="11"/>
      <c r="G7146" s="125">
        <v>8.5</v>
      </c>
      <c r="H7146" s="5">
        <v>330.0</v>
      </c>
      <c r="I7146" s="12">
        <f>if(H7146&lt;0,-H7146/(-H7146+100),100/(H7146+100))/(if(H7146&lt;0,-H7146/(-H7146+100),100/(H7146+100))+if(H7147&lt;0,-H7147/(-H7147+100),100/(H7147+100)))</f>
        <v>0.222406984</v>
      </c>
      <c r="K7146" s="14" t="str">
        <f>IF(C7146&lt;&gt;"",IF(C7146+G7146&gt;0,C7146+G7146,""),IF(G7146-C7147&gt;0,G7146-C7147,""))</f>
        <v/>
      </c>
      <c r="L7146" s="15" t="str">
        <f>if(K7146&lt;&gt;"",if(J7147-J7146&lt;G7146,1,if(G7146=J7147-J7146,"Push",0)),"")</f>
        <v/>
      </c>
    </row>
    <row r="7147">
      <c r="B7147" s="97" t="s">
        <v>261</v>
      </c>
      <c r="C7147" s="22">
        <v>11.2</v>
      </c>
      <c r="D7147" s="101">
        <v>0.85</v>
      </c>
      <c r="F7147" s="22"/>
      <c r="G7147" s="125">
        <v>-8.5</v>
      </c>
      <c r="H7147" s="5">
        <v>-435.0</v>
      </c>
      <c r="I7147" s="12">
        <f>if(H7147&lt;0,-H7147/(-H7147+100),100/(H7147+100))/(if(H7147&lt;0,-H7147/(-H7147+100),100/(H7147+100))+if(H7146&lt;0,-H7146/(-H7146+100),100/(H7146+100)))</f>
        <v>0.777593016</v>
      </c>
      <c r="K7147" s="23">
        <f>IF(C7147&lt;&gt;"",IF(C7147+G7147&gt;0,C7147+G7147,""),IF(G7147-C7146&gt;0,G7147-C7146,""))</f>
        <v>2.7</v>
      </c>
      <c r="L7147" s="15">
        <f>if(K7147&lt;&gt;"",if(J7146-J7147&lt;G7147,1,if(G7147=J7146-J7147,"Push",0)),"")</f>
        <v>0</v>
      </c>
    </row>
    <row r="7148">
      <c r="A7148" s="98">
        <v>44252.0</v>
      </c>
      <c r="B7148" s="102" t="s">
        <v>106</v>
      </c>
      <c r="C7148" s="11"/>
      <c r="D7148" s="11"/>
      <c r="E7148" s="10">
        <v>56.8</v>
      </c>
      <c r="F7148" s="11"/>
      <c r="G7148" s="125">
        <v>6.5</v>
      </c>
      <c r="H7148" s="5">
        <v>240.0</v>
      </c>
      <c r="I7148" s="12">
        <f>if(H7148&lt;0,-H7148/(-H7148+100),100/(H7148+100))/(if(H7148&lt;0,-H7148/(-H7148+100),100/(H7148+100))+if(H7149&lt;0,-H7149/(-H7149+100),100/(H7149+100)))</f>
        <v>0.2808599168</v>
      </c>
      <c r="K7148" s="14" t="str">
        <f>IF(C7148&lt;&gt;"",IF(C7148+G7148&gt;0,C7148+G7148,""),IF(G7148-C7149&gt;0,G7148-C7149,""))</f>
        <v/>
      </c>
      <c r="L7148" s="15" t="str">
        <f>if(K7148&lt;&gt;"",if(J7149-J7148&lt;G7148,1,if(G7148=J7149-J7148,"Push",0)),"")</f>
        <v/>
      </c>
    </row>
    <row r="7149">
      <c r="B7149" s="97" t="s">
        <v>23</v>
      </c>
      <c r="C7149" s="22">
        <v>7.6</v>
      </c>
      <c r="D7149" s="101">
        <v>0.79</v>
      </c>
      <c r="F7149" s="22"/>
      <c r="G7149" s="125">
        <v>-6.5</v>
      </c>
      <c r="H7149" s="5">
        <v>-305.0</v>
      </c>
      <c r="I7149" s="12">
        <f>if(H7149&lt;0,-H7149/(-H7149+100),100/(H7149+100))/(if(H7149&lt;0,-H7149/(-H7149+100),100/(H7149+100))+if(H7148&lt;0,-H7148/(-H7148+100),100/(H7148+100)))</f>
        <v>0.7191400832</v>
      </c>
      <c r="K7149" s="23">
        <f>IF(C7149&lt;&gt;"",IF(C7149+G7149&gt;0,C7149+G7149,""),IF(G7149-C7148&gt;0,G7149-C7148,""))</f>
        <v>1.1</v>
      </c>
      <c r="L7149" s="15">
        <f>if(K7149&lt;&gt;"",if(J7148-J7149&lt;G7149,1,if(G7149=J7148-J7149,"Push",0)),"")</f>
        <v>0</v>
      </c>
    </row>
    <row r="7150">
      <c r="A7150" s="1"/>
      <c r="B7150" s="2"/>
      <c r="C7150" s="3"/>
      <c r="D7150" s="3"/>
      <c r="E7150" s="3"/>
      <c r="F7150" s="3"/>
      <c r="G7150" s="69"/>
      <c r="J7150" s="13"/>
      <c r="K7150" s="13"/>
      <c r="L7150" s="15"/>
    </row>
    <row r="7151">
      <c r="A7151" s="1"/>
      <c r="B7151" s="2"/>
      <c r="C7151" s="3"/>
      <c r="D7151" s="3"/>
      <c r="E7151" s="3"/>
      <c r="F7151" s="3"/>
      <c r="G7151" s="69"/>
      <c r="J7151" s="13"/>
      <c r="K7151" s="13"/>
      <c r="L7151" s="15"/>
    </row>
    <row r="7152">
      <c r="A7152" s="1"/>
      <c r="B7152" s="2"/>
      <c r="C7152" s="3"/>
      <c r="D7152" s="3"/>
      <c r="E7152" s="3"/>
      <c r="F7152" s="3"/>
      <c r="G7152" s="69"/>
      <c r="J7152" s="13"/>
      <c r="K7152" s="13"/>
      <c r="L7152" s="15"/>
    </row>
    <row r="7153">
      <c r="A7153" s="1"/>
      <c r="B7153" s="2"/>
      <c r="C7153" s="3"/>
      <c r="D7153" s="3"/>
      <c r="E7153" s="3"/>
      <c r="F7153" s="3"/>
      <c r="G7153" s="69"/>
      <c r="J7153" s="13"/>
      <c r="K7153" s="13"/>
      <c r="L7153" s="15"/>
    </row>
    <row r="7154">
      <c r="A7154" s="1"/>
      <c r="B7154" s="2"/>
      <c r="C7154" s="3"/>
      <c r="D7154" s="3"/>
      <c r="E7154" s="3"/>
      <c r="F7154" s="3"/>
      <c r="G7154" s="69"/>
      <c r="J7154" s="13"/>
      <c r="K7154" s="13"/>
      <c r="L7154" s="15"/>
    </row>
    <row r="7155">
      <c r="A7155" s="1"/>
      <c r="B7155" s="2"/>
      <c r="C7155" s="3"/>
      <c r="D7155" s="3"/>
      <c r="E7155" s="3"/>
      <c r="F7155" s="3"/>
      <c r="G7155" s="69"/>
      <c r="J7155" s="13"/>
      <c r="K7155" s="13"/>
      <c r="L7155" s="15"/>
    </row>
    <row r="7156">
      <c r="A7156" s="1"/>
      <c r="B7156" s="2"/>
      <c r="C7156" s="3"/>
      <c r="D7156" s="3"/>
      <c r="E7156" s="3"/>
      <c r="F7156" s="3"/>
      <c r="G7156" s="69"/>
      <c r="J7156" s="13"/>
      <c r="K7156" s="13"/>
      <c r="L7156" s="15"/>
    </row>
    <row r="7157">
      <c r="A7157" s="1"/>
      <c r="B7157" s="2"/>
      <c r="C7157" s="3"/>
      <c r="D7157" s="3"/>
      <c r="E7157" s="3"/>
      <c r="F7157" s="3"/>
      <c r="G7157" s="69"/>
      <c r="J7157" s="13"/>
      <c r="K7157" s="13"/>
      <c r="L7157" s="15"/>
    </row>
    <row r="7158">
      <c r="A7158" s="1"/>
      <c r="B7158" s="2"/>
      <c r="C7158" s="3"/>
      <c r="D7158" s="3"/>
      <c r="E7158" s="3"/>
      <c r="F7158" s="3"/>
      <c r="G7158" s="69"/>
      <c r="J7158" s="13"/>
      <c r="K7158" s="13"/>
      <c r="L7158" s="15"/>
    </row>
    <row r="7159">
      <c r="A7159" s="1"/>
      <c r="B7159" s="2"/>
      <c r="C7159" s="3"/>
      <c r="D7159" s="3"/>
      <c r="E7159" s="3"/>
      <c r="F7159" s="3"/>
      <c r="G7159" s="69"/>
      <c r="J7159" s="13"/>
      <c r="K7159" s="13"/>
      <c r="L7159" s="15"/>
    </row>
    <row r="7160">
      <c r="A7160" s="1"/>
      <c r="B7160" s="2"/>
      <c r="C7160" s="3"/>
      <c r="D7160" s="3"/>
      <c r="E7160" s="3"/>
      <c r="F7160" s="3"/>
      <c r="G7160" s="69"/>
      <c r="J7160" s="13"/>
      <c r="K7160" s="13"/>
      <c r="L7160" s="15"/>
    </row>
    <row r="7161">
      <c r="A7161" s="1"/>
      <c r="B7161" s="2"/>
      <c r="C7161" s="3"/>
      <c r="D7161" s="3"/>
      <c r="E7161" s="3"/>
      <c r="F7161" s="3"/>
      <c r="G7161" s="69"/>
      <c r="J7161" s="13"/>
      <c r="K7161" s="13"/>
      <c r="L7161" s="15"/>
    </row>
    <row r="7162">
      <c r="A7162" s="1"/>
      <c r="B7162" s="2"/>
      <c r="C7162" s="3"/>
      <c r="D7162" s="3"/>
      <c r="E7162" s="3"/>
      <c r="F7162" s="3"/>
      <c r="G7162" s="69"/>
      <c r="J7162" s="13"/>
      <c r="K7162" s="13"/>
      <c r="L7162" s="15"/>
    </row>
    <row r="7163">
      <c r="A7163" s="1"/>
      <c r="B7163" s="2"/>
      <c r="C7163" s="3"/>
      <c r="D7163" s="3"/>
      <c r="E7163" s="3"/>
      <c r="F7163" s="3"/>
      <c r="G7163" s="69"/>
      <c r="J7163" s="13"/>
      <c r="K7163" s="13"/>
      <c r="L7163" s="15"/>
    </row>
    <row r="7164">
      <c r="A7164" s="1"/>
      <c r="B7164" s="2"/>
      <c r="C7164" s="3"/>
      <c r="D7164" s="3"/>
      <c r="E7164" s="3"/>
      <c r="F7164" s="3"/>
      <c r="G7164" s="69"/>
      <c r="J7164" s="13"/>
      <c r="K7164" s="13"/>
      <c r="L7164" s="15"/>
    </row>
    <row r="7165">
      <c r="A7165" s="1"/>
      <c r="B7165" s="2"/>
      <c r="C7165" s="3"/>
      <c r="D7165" s="3"/>
      <c r="E7165" s="3"/>
      <c r="F7165" s="3"/>
      <c r="G7165" s="69"/>
      <c r="J7165" s="13"/>
      <c r="K7165" s="13"/>
      <c r="L7165" s="15"/>
    </row>
    <row r="7166">
      <c r="A7166" s="1"/>
      <c r="B7166" s="2"/>
      <c r="C7166" s="3"/>
      <c r="D7166" s="3"/>
      <c r="E7166" s="3"/>
      <c r="F7166" s="3"/>
      <c r="G7166" s="69"/>
      <c r="J7166" s="13"/>
      <c r="K7166" s="13"/>
      <c r="L7166" s="15"/>
    </row>
    <row r="7167">
      <c r="A7167" s="1"/>
      <c r="B7167" s="2"/>
      <c r="C7167" s="3"/>
      <c r="D7167" s="3"/>
      <c r="E7167" s="3"/>
      <c r="F7167" s="3"/>
      <c r="G7167" s="69"/>
      <c r="J7167" s="13"/>
      <c r="K7167" s="13"/>
      <c r="L7167" s="15"/>
    </row>
    <row r="7168">
      <c r="A7168" s="1"/>
      <c r="B7168" s="2"/>
      <c r="C7168" s="3"/>
      <c r="D7168" s="3"/>
      <c r="E7168" s="3"/>
      <c r="F7168" s="3"/>
      <c r="G7168" s="69"/>
      <c r="J7168" s="13"/>
      <c r="K7168" s="13"/>
      <c r="L7168" s="15"/>
    </row>
    <row r="7169">
      <c r="A7169" s="1"/>
      <c r="B7169" s="2"/>
      <c r="C7169" s="3"/>
      <c r="D7169" s="3"/>
      <c r="E7169" s="3"/>
      <c r="F7169" s="3"/>
      <c r="G7169" s="69"/>
      <c r="J7169" s="13"/>
      <c r="K7169" s="13"/>
      <c r="L7169" s="15"/>
    </row>
    <row r="7170">
      <c r="A7170" s="1"/>
      <c r="B7170" s="2"/>
      <c r="C7170" s="3"/>
      <c r="D7170" s="3"/>
      <c r="E7170" s="3"/>
      <c r="F7170" s="3"/>
      <c r="G7170" s="69"/>
      <c r="J7170" s="13"/>
      <c r="K7170" s="13"/>
      <c r="L7170" s="15"/>
    </row>
    <row r="7171">
      <c r="A7171" s="1"/>
      <c r="B7171" s="2"/>
      <c r="C7171" s="3"/>
      <c r="D7171" s="3"/>
      <c r="E7171" s="3"/>
      <c r="F7171" s="3"/>
      <c r="G7171" s="69"/>
      <c r="J7171" s="13"/>
      <c r="K7171" s="13"/>
      <c r="L7171" s="15"/>
    </row>
    <row r="7172">
      <c r="A7172" s="1"/>
      <c r="B7172" s="2"/>
      <c r="C7172" s="3"/>
      <c r="D7172" s="3"/>
      <c r="E7172" s="3"/>
      <c r="F7172" s="3"/>
      <c r="G7172" s="69"/>
      <c r="J7172" s="13"/>
      <c r="K7172" s="13"/>
      <c r="L7172" s="15"/>
    </row>
    <row r="7173">
      <c r="A7173" s="1"/>
      <c r="B7173" s="2"/>
      <c r="C7173" s="3"/>
      <c r="D7173" s="3"/>
      <c r="E7173" s="3"/>
      <c r="F7173" s="3"/>
      <c r="G7173" s="69"/>
      <c r="J7173" s="13"/>
      <c r="K7173" s="13"/>
      <c r="L7173" s="15"/>
    </row>
    <row r="7174">
      <c r="A7174" s="1"/>
      <c r="B7174" s="2"/>
      <c r="C7174" s="3"/>
      <c r="D7174" s="3"/>
      <c r="E7174" s="3"/>
      <c r="F7174" s="3"/>
      <c r="G7174" s="69"/>
      <c r="J7174" s="13"/>
      <c r="K7174" s="13"/>
      <c r="L7174" s="15"/>
    </row>
    <row r="7175">
      <c r="A7175" s="1"/>
      <c r="B7175" s="2"/>
      <c r="C7175" s="3"/>
      <c r="D7175" s="3"/>
      <c r="E7175" s="3"/>
      <c r="F7175" s="3"/>
      <c r="G7175" s="69"/>
      <c r="J7175" s="13"/>
      <c r="K7175" s="13"/>
      <c r="L7175" s="15"/>
    </row>
    <row r="7176">
      <c r="A7176" s="1"/>
      <c r="B7176" s="2"/>
      <c r="C7176" s="3"/>
      <c r="D7176" s="3"/>
      <c r="E7176" s="3"/>
      <c r="F7176" s="3"/>
      <c r="G7176" s="69"/>
      <c r="J7176" s="13"/>
      <c r="K7176" s="13"/>
      <c r="L7176" s="15"/>
    </row>
    <row r="7177">
      <c r="A7177" s="1"/>
      <c r="B7177" s="2"/>
      <c r="C7177" s="3"/>
      <c r="D7177" s="3"/>
      <c r="E7177" s="3"/>
      <c r="F7177" s="3"/>
      <c r="G7177" s="69"/>
      <c r="J7177" s="13"/>
      <c r="K7177" s="13"/>
      <c r="L7177" s="15"/>
    </row>
    <row r="7178">
      <c r="A7178" s="1"/>
      <c r="B7178" s="2"/>
      <c r="C7178" s="3"/>
      <c r="D7178" s="3"/>
      <c r="E7178" s="3"/>
      <c r="F7178" s="3"/>
      <c r="G7178" s="69"/>
      <c r="J7178" s="13"/>
      <c r="K7178" s="13"/>
      <c r="L7178" s="15"/>
    </row>
    <row r="7179">
      <c r="A7179" s="1"/>
      <c r="B7179" s="2"/>
      <c r="C7179" s="3"/>
      <c r="D7179" s="3"/>
      <c r="E7179" s="3"/>
      <c r="F7179" s="3"/>
      <c r="G7179" s="69"/>
      <c r="J7179" s="13"/>
      <c r="K7179" s="13"/>
      <c r="L7179" s="15"/>
    </row>
    <row r="7180">
      <c r="A7180" s="1"/>
      <c r="B7180" s="2"/>
      <c r="C7180" s="3"/>
      <c r="D7180" s="3"/>
      <c r="E7180" s="3"/>
      <c r="F7180" s="3"/>
      <c r="G7180" s="69"/>
      <c r="J7180" s="13"/>
      <c r="K7180" s="13"/>
      <c r="L7180" s="15"/>
    </row>
    <row r="7181">
      <c r="A7181" s="1"/>
      <c r="B7181" s="2"/>
      <c r="C7181" s="3"/>
      <c r="D7181" s="3"/>
      <c r="E7181" s="3"/>
      <c r="F7181" s="3"/>
      <c r="G7181" s="69"/>
      <c r="J7181" s="13"/>
      <c r="K7181" s="13"/>
      <c r="L7181" s="15"/>
    </row>
    <row r="7182">
      <c r="A7182" s="1"/>
      <c r="B7182" s="2"/>
      <c r="C7182" s="3"/>
      <c r="D7182" s="3"/>
      <c r="E7182" s="3"/>
      <c r="F7182" s="3"/>
      <c r="G7182" s="69"/>
      <c r="J7182" s="13"/>
      <c r="K7182" s="13"/>
      <c r="L7182" s="15"/>
    </row>
    <row r="7183">
      <c r="A7183" s="1"/>
      <c r="B7183" s="2"/>
      <c r="C7183" s="3"/>
      <c r="D7183" s="3"/>
      <c r="E7183" s="3"/>
      <c r="F7183" s="3"/>
      <c r="G7183" s="69"/>
      <c r="J7183" s="13"/>
      <c r="K7183" s="13"/>
      <c r="L7183" s="15"/>
    </row>
    <row r="7184">
      <c r="A7184" s="1"/>
      <c r="B7184" s="2"/>
      <c r="C7184" s="3"/>
      <c r="D7184" s="3"/>
      <c r="E7184" s="3"/>
      <c r="F7184" s="3"/>
      <c r="G7184" s="69"/>
      <c r="J7184" s="13"/>
      <c r="K7184" s="13"/>
      <c r="L7184" s="15"/>
    </row>
    <row r="7185">
      <c r="A7185" s="1"/>
      <c r="B7185" s="2"/>
      <c r="C7185" s="3"/>
      <c r="D7185" s="3"/>
      <c r="E7185" s="3"/>
      <c r="F7185" s="3"/>
      <c r="G7185" s="69"/>
      <c r="J7185" s="13"/>
      <c r="K7185" s="13"/>
      <c r="L7185" s="15"/>
    </row>
    <row r="7186">
      <c r="A7186" s="1"/>
      <c r="B7186" s="2"/>
      <c r="C7186" s="3"/>
      <c r="D7186" s="3"/>
      <c r="E7186" s="3"/>
      <c r="F7186" s="3"/>
      <c r="G7186" s="69"/>
      <c r="J7186" s="13"/>
      <c r="K7186" s="13"/>
      <c r="L7186" s="15"/>
    </row>
    <row r="7187">
      <c r="A7187" s="1"/>
      <c r="B7187" s="2"/>
      <c r="C7187" s="3"/>
      <c r="D7187" s="3"/>
      <c r="E7187" s="3"/>
      <c r="F7187" s="3"/>
      <c r="G7187" s="69"/>
      <c r="J7187" s="13"/>
      <c r="K7187" s="13"/>
      <c r="L7187" s="15"/>
    </row>
    <row r="7188">
      <c r="A7188" s="1"/>
      <c r="B7188" s="2"/>
      <c r="C7188" s="3"/>
      <c r="D7188" s="3"/>
      <c r="E7188" s="3"/>
      <c r="F7188" s="3"/>
      <c r="G7188" s="69"/>
      <c r="J7188" s="13"/>
      <c r="K7188" s="13"/>
      <c r="L7188" s="15"/>
    </row>
    <row r="7189">
      <c r="A7189" s="1"/>
      <c r="B7189" s="2"/>
      <c r="C7189" s="3"/>
      <c r="D7189" s="3"/>
      <c r="E7189" s="3"/>
      <c r="F7189" s="3"/>
      <c r="G7189" s="69"/>
      <c r="J7189" s="13"/>
      <c r="K7189" s="13"/>
      <c r="L7189" s="15"/>
    </row>
    <row r="7190">
      <c r="A7190" s="1"/>
      <c r="B7190" s="2"/>
      <c r="C7190" s="3"/>
      <c r="D7190" s="3"/>
      <c r="E7190" s="3"/>
      <c r="F7190" s="3"/>
      <c r="G7190" s="69"/>
      <c r="J7190" s="13"/>
      <c r="K7190" s="13"/>
      <c r="L7190" s="15"/>
    </row>
    <row r="7191">
      <c r="A7191" s="1"/>
      <c r="B7191" s="2"/>
      <c r="C7191" s="3"/>
      <c r="D7191" s="3"/>
      <c r="E7191" s="3"/>
      <c r="F7191" s="3"/>
      <c r="G7191" s="69"/>
      <c r="J7191" s="13"/>
      <c r="K7191" s="13"/>
      <c r="L7191" s="15"/>
    </row>
    <row r="7192">
      <c r="A7192" s="1"/>
      <c r="B7192" s="2"/>
      <c r="C7192" s="3"/>
      <c r="D7192" s="3"/>
      <c r="E7192" s="3"/>
      <c r="F7192" s="3"/>
      <c r="G7192" s="69"/>
      <c r="J7192" s="13"/>
      <c r="K7192" s="13"/>
      <c r="L7192" s="15"/>
    </row>
    <row r="7193">
      <c r="A7193" s="1"/>
      <c r="B7193" s="2"/>
      <c r="C7193" s="3"/>
      <c r="D7193" s="3"/>
      <c r="E7193" s="3"/>
      <c r="F7193" s="3"/>
      <c r="G7193" s="69"/>
      <c r="J7193" s="13"/>
      <c r="K7193" s="13"/>
      <c r="L7193" s="15"/>
    </row>
    <row r="7194">
      <c r="A7194" s="1"/>
      <c r="B7194" s="2"/>
      <c r="C7194" s="3"/>
      <c r="D7194" s="3"/>
      <c r="E7194" s="3"/>
      <c r="F7194" s="3"/>
      <c r="G7194" s="69"/>
      <c r="J7194" s="13"/>
      <c r="K7194" s="13"/>
      <c r="L7194" s="15"/>
    </row>
    <row r="7195">
      <c r="A7195" s="1"/>
      <c r="B7195" s="2"/>
      <c r="C7195" s="3"/>
      <c r="D7195" s="3"/>
      <c r="E7195" s="3"/>
      <c r="F7195" s="3"/>
      <c r="G7195" s="69"/>
      <c r="J7195" s="13"/>
      <c r="K7195" s="13"/>
      <c r="L7195" s="15"/>
    </row>
    <row r="7196">
      <c r="A7196" s="1"/>
      <c r="B7196" s="2"/>
      <c r="C7196" s="3"/>
      <c r="D7196" s="3"/>
      <c r="E7196" s="3"/>
      <c r="F7196" s="3"/>
      <c r="G7196" s="69"/>
      <c r="J7196" s="13"/>
      <c r="K7196" s="13"/>
      <c r="L7196" s="15"/>
    </row>
    <row r="7197">
      <c r="A7197" s="1"/>
      <c r="B7197" s="2"/>
      <c r="C7197" s="3"/>
      <c r="D7197" s="3"/>
      <c r="E7197" s="3"/>
      <c r="F7197" s="3"/>
      <c r="G7197" s="69"/>
      <c r="J7197" s="13"/>
      <c r="K7197" s="13"/>
      <c r="L7197" s="15"/>
    </row>
    <row r="7198">
      <c r="A7198" s="1"/>
      <c r="B7198" s="2"/>
      <c r="C7198" s="3"/>
      <c r="D7198" s="3"/>
      <c r="E7198" s="3"/>
      <c r="F7198" s="3"/>
      <c r="G7198" s="69"/>
      <c r="J7198" s="13"/>
      <c r="K7198" s="13"/>
      <c r="L7198" s="15"/>
    </row>
    <row r="7199">
      <c r="A7199" s="1"/>
      <c r="B7199" s="2"/>
      <c r="C7199" s="3"/>
      <c r="D7199" s="3"/>
      <c r="E7199" s="3"/>
      <c r="F7199" s="3"/>
      <c r="G7199" s="69"/>
      <c r="J7199" s="13"/>
      <c r="K7199" s="13"/>
      <c r="L7199" s="15"/>
    </row>
    <row r="7200">
      <c r="A7200" s="1"/>
      <c r="B7200" s="2"/>
      <c r="C7200" s="3"/>
      <c r="D7200" s="3"/>
      <c r="E7200" s="3"/>
      <c r="F7200" s="3"/>
      <c r="G7200" s="69"/>
      <c r="J7200" s="13"/>
      <c r="K7200" s="13"/>
      <c r="L7200" s="15"/>
    </row>
    <row r="7201">
      <c r="A7201" s="1"/>
      <c r="B7201" s="2"/>
      <c r="C7201" s="3"/>
      <c r="D7201" s="3"/>
      <c r="E7201" s="3"/>
      <c r="F7201" s="3"/>
      <c r="G7201" s="69"/>
      <c r="J7201" s="13"/>
      <c r="K7201" s="13"/>
      <c r="L7201" s="15"/>
    </row>
    <row r="7202">
      <c r="A7202" s="1"/>
      <c r="B7202" s="2"/>
      <c r="C7202" s="3"/>
      <c r="D7202" s="3"/>
      <c r="E7202" s="3"/>
      <c r="F7202" s="3"/>
      <c r="G7202" s="69"/>
      <c r="J7202" s="13"/>
      <c r="K7202" s="13"/>
      <c r="L7202" s="15"/>
    </row>
    <row r="7203">
      <c r="A7203" s="1"/>
      <c r="B7203" s="2"/>
      <c r="C7203" s="3"/>
      <c r="D7203" s="3"/>
      <c r="E7203" s="3"/>
      <c r="F7203" s="3"/>
      <c r="G7203" s="69"/>
      <c r="J7203" s="13"/>
      <c r="K7203" s="13"/>
      <c r="L7203" s="15"/>
    </row>
    <row r="7204">
      <c r="A7204" s="1"/>
      <c r="B7204" s="2"/>
      <c r="C7204" s="3"/>
      <c r="D7204" s="3"/>
      <c r="E7204" s="3"/>
      <c r="F7204" s="3"/>
      <c r="G7204" s="69"/>
      <c r="J7204" s="13"/>
      <c r="K7204" s="13"/>
      <c r="L7204" s="15"/>
    </row>
    <row r="7205">
      <c r="A7205" s="1"/>
      <c r="B7205" s="2"/>
      <c r="C7205" s="3"/>
      <c r="D7205" s="3"/>
      <c r="E7205" s="3"/>
      <c r="F7205" s="3"/>
      <c r="G7205" s="69"/>
      <c r="J7205" s="13"/>
      <c r="K7205" s="13"/>
      <c r="L7205" s="15"/>
    </row>
    <row r="7206">
      <c r="A7206" s="1"/>
      <c r="B7206" s="2"/>
      <c r="C7206" s="3"/>
      <c r="D7206" s="3"/>
      <c r="E7206" s="3"/>
      <c r="F7206" s="3"/>
      <c r="G7206" s="69"/>
      <c r="J7206" s="13"/>
      <c r="K7206" s="13"/>
      <c r="L7206" s="15"/>
    </row>
    <row r="7207">
      <c r="A7207" s="1"/>
      <c r="B7207" s="2"/>
      <c r="C7207" s="3"/>
      <c r="D7207" s="3"/>
      <c r="E7207" s="3"/>
      <c r="F7207" s="3"/>
      <c r="G7207" s="69"/>
      <c r="J7207" s="13"/>
      <c r="K7207" s="13"/>
      <c r="L7207" s="15"/>
    </row>
    <row r="7208">
      <c r="A7208" s="1"/>
      <c r="B7208" s="2"/>
      <c r="C7208" s="3"/>
      <c r="D7208" s="3"/>
      <c r="E7208" s="3"/>
      <c r="F7208" s="3"/>
      <c r="G7208" s="69"/>
      <c r="J7208" s="13"/>
      <c r="K7208" s="13"/>
      <c r="L7208" s="15"/>
    </row>
    <row r="7209">
      <c r="A7209" s="1"/>
      <c r="B7209" s="2"/>
      <c r="C7209" s="3"/>
      <c r="D7209" s="3"/>
      <c r="E7209" s="3"/>
      <c r="F7209" s="3"/>
      <c r="G7209" s="69"/>
      <c r="J7209" s="13"/>
      <c r="K7209" s="13"/>
      <c r="L7209" s="15"/>
    </row>
    <row r="7210">
      <c r="A7210" s="1"/>
      <c r="B7210" s="2"/>
      <c r="C7210" s="3"/>
      <c r="D7210" s="3"/>
      <c r="E7210" s="3"/>
      <c r="F7210" s="3"/>
      <c r="G7210" s="69"/>
      <c r="J7210" s="13"/>
      <c r="K7210" s="13"/>
      <c r="L7210" s="15"/>
    </row>
    <row r="7211">
      <c r="A7211" s="1"/>
      <c r="B7211" s="2"/>
      <c r="C7211" s="3"/>
      <c r="D7211" s="3"/>
      <c r="E7211" s="3"/>
      <c r="F7211" s="3"/>
      <c r="G7211" s="69"/>
      <c r="J7211" s="13"/>
      <c r="K7211" s="13"/>
      <c r="L7211" s="15"/>
    </row>
    <row r="7212">
      <c r="A7212" s="1"/>
      <c r="B7212" s="2"/>
      <c r="C7212" s="3"/>
      <c r="D7212" s="3"/>
      <c r="E7212" s="3"/>
      <c r="F7212" s="3"/>
      <c r="G7212" s="69"/>
      <c r="J7212" s="13"/>
      <c r="K7212" s="13"/>
      <c r="L7212" s="15"/>
    </row>
    <row r="7213">
      <c r="A7213" s="1"/>
      <c r="B7213" s="2"/>
      <c r="C7213" s="3"/>
      <c r="D7213" s="3"/>
      <c r="E7213" s="3"/>
      <c r="F7213" s="3"/>
      <c r="G7213" s="69"/>
      <c r="J7213" s="13"/>
      <c r="K7213" s="13"/>
      <c r="L7213" s="15"/>
    </row>
    <row r="7214">
      <c r="A7214" s="1"/>
      <c r="B7214" s="2"/>
      <c r="C7214" s="3"/>
      <c r="D7214" s="3"/>
      <c r="E7214" s="3"/>
      <c r="F7214" s="3"/>
      <c r="G7214" s="69"/>
      <c r="J7214" s="13"/>
      <c r="K7214" s="13"/>
      <c r="L7214" s="15"/>
    </row>
    <row r="7215">
      <c r="A7215" s="1"/>
      <c r="B7215" s="2"/>
      <c r="C7215" s="3"/>
      <c r="D7215" s="3"/>
      <c r="E7215" s="3"/>
      <c r="F7215" s="3"/>
      <c r="G7215" s="69"/>
      <c r="J7215" s="13"/>
      <c r="K7215" s="13"/>
      <c r="L7215" s="15"/>
    </row>
    <row r="7216">
      <c r="A7216" s="1"/>
      <c r="B7216" s="2"/>
      <c r="C7216" s="3"/>
      <c r="D7216" s="3"/>
      <c r="E7216" s="3"/>
      <c r="F7216" s="3"/>
      <c r="G7216" s="69"/>
      <c r="J7216" s="13"/>
      <c r="K7216" s="13"/>
      <c r="L7216" s="15"/>
    </row>
    <row r="7217">
      <c r="A7217" s="1"/>
      <c r="B7217" s="2"/>
      <c r="C7217" s="3"/>
      <c r="D7217" s="3"/>
      <c r="E7217" s="3"/>
      <c r="F7217" s="3"/>
      <c r="G7217" s="69"/>
      <c r="J7217" s="13"/>
      <c r="K7217" s="13"/>
      <c r="L7217" s="15"/>
    </row>
    <row r="7218">
      <c r="A7218" s="1"/>
      <c r="B7218" s="2"/>
      <c r="C7218" s="3"/>
      <c r="D7218" s="3"/>
      <c r="E7218" s="3"/>
      <c r="F7218" s="3"/>
      <c r="G7218" s="69"/>
      <c r="J7218" s="13"/>
      <c r="K7218" s="13"/>
      <c r="L7218" s="15"/>
    </row>
    <row r="7219">
      <c r="A7219" s="1"/>
      <c r="B7219" s="2"/>
      <c r="C7219" s="3"/>
      <c r="D7219" s="3"/>
      <c r="E7219" s="3"/>
      <c r="F7219" s="3"/>
      <c r="G7219" s="69"/>
      <c r="J7219" s="13"/>
      <c r="K7219" s="13"/>
      <c r="L7219" s="15"/>
    </row>
    <row r="7220">
      <c r="A7220" s="1"/>
      <c r="B7220" s="2"/>
      <c r="C7220" s="3"/>
      <c r="D7220" s="3"/>
      <c r="E7220" s="3"/>
      <c r="F7220" s="3"/>
      <c r="G7220" s="69"/>
      <c r="J7220" s="13"/>
      <c r="K7220" s="13"/>
      <c r="L7220" s="15"/>
    </row>
    <row r="7221">
      <c r="A7221" s="1"/>
      <c r="B7221" s="2"/>
      <c r="C7221" s="3"/>
      <c r="D7221" s="3"/>
      <c r="E7221" s="3"/>
      <c r="F7221" s="3"/>
      <c r="G7221" s="69"/>
      <c r="J7221" s="13"/>
      <c r="K7221" s="13"/>
      <c r="L7221" s="15"/>
    </row>
    <row r="7222">
      <c r="A7222" s="1"/>
      <c r="B7222" s="2"/>
      <c r="C7222" s="3"/>
      <c r="D7222" s="3"/>
      <c r="E7222" s="3"/>
      <c r="F7222" s="3"/>
      <c r="G7222" s="69"/>
      <c r="J7222" s="13"/>
      <c r="K7222" s="13"/>
      <c r="L7222" s="15"/>
    </row>
    <row r="7223">
      <c r="A7223" s="1"/>
      <c r="B7223" s="2"/>
      <c r="C7223" s="3"/>
      <c r="D7223" s="3"/>
      <c r="E7223" s="3"/>
      <c r="F7223" s="3"/>
      <c r="G7223" s="69"/>
      <c r="J7223" s="13"/>
      <c r="K7223" s="13"/>
      <c r="L7223" s="15"/>
    </row>
    <row r="7224">
      <c r="A7224" s="1"/>
      <c r="B7224" s="2"/>
      <c r="C7224" s="3"/>
      <c r="D7224" s="3"/>
      <c r="E7224" s="3"/>
      <c r="F7224" s="3"/>
      <c r="G7224" s="69"/>
      <c r="J7224" s="13"/>
      <c r="K7224" s="13"/>
      <c r="L7224" s="15"/>
    </row>
    <row r="7225">
      <c r="A7225" s="1"/>
      <c r="B7225" s="2"/>
      <c r="C7225" s="3"/>
      <c r="D7225" s="3"/>
      <c r="E7225" s="3"/>
      <c r="F7225" s="3"/>
      <c r="G7225" s="69"/>
      <c r="J7225" s="13"/>
      <c r="K7225" s="13"/>
      <c r="L7225" s="15"/>
    </row>
    <row r="7226">
      <c r="A7226" s="1"/>
      <c r="B7226" s="2"/>
      <c r="C7226" s="3"/>
      <c r="D7226" s="3"/>
      <c r="E7226" s="3"/>
      <c r="F7226" s="3"/>
      <c r="G7226" s="69"/>
      <c r="J7226" s="13"/>
      <c r="K7226" s="13"/>
      <c r="L7226" s="15"/>
    </row>
    <row r="7227">
      <c r="A7227" s="1"/>
      <c r="B7227" s="2"/>
      <c r="C7227" s="3"/>
      <c r="D7227" s="3"/>
      <c r="E7227" s="3"/>
      <c r="F7227" s="3"/>
      <c r="G7227" s="69"/>
      <c r="J7227" s="13"/>
      <c r="K7227" s="13"/>
      <c r="L7227" s="15"/>
    </row>
    <row r="7228">
      <c r="A7228" s="1"/>
      <c r="B7228" s="2"/>
      <c r="C7228" s="3"/>
      <c r="D7228" s="3"/>
      <c r="E7228" s="3"/>
      <c r="F7228" s="3"/>
      <c r="G7228" s="69"/>
      <c r="J7228" s="13"/>
      <c r="K7228" s="13"/>
      <c r="L7228" s="15"/>
    </row>
    <row r="7229">
      <c r="A7229" s="1"/>
      <c r="B7229" s="2"/>
      <c r="C7229" s="3"/>
      <c r="D7229" s="3"/>
      <c r="E7229" s="3"/>
      <c r="F7229" s="3"/>
      <c r="G7229" s="69"/>
      <c r="J7229" s="13"/>
      <c r="K7229" s="13"/>
      <c r="L7229" s="15"/>
    </row>
    <row r="7230">
      <c r="A7230" s="1"/>
      <c r="B7230" s="2"/>
      <c r="C7230" s="3"/>
      <c r="D7230" s="3"/>
      <c r="E7230" s="3"/>
      <c r="F7230" s="3"/>
      <c r="G7230" s="69"/>
      <c r="J7230" s="13"/>
      <c r="K7230" s="13"/>
      <c r="L7230" s="15"/>
    </row>
    <row r="7231">
      <c r="A7231" s="1"/>
      <c r="B7231" s="2"/>
      <c r="C7231" s="3"/>
      <c r="D7231" s="3"/>
      <c r="E7231" s="3"/>
      <c r="F7231" s="3"/>
      <c r="G7231" s="69"/>
      <c r="J7231" s="13"/>
      <c r="K7231" s="13"/>
      <c r="L7231" s="15"/>
    </row>
    <row r="7232">
      <c r="A7232" s="1"/>
      <c r="B7232" s="2"/>
      <c r="C7232" s="3"/>
      <c r="D7232" s="3"/>
      <c r="E7232" s="3"/>
      <c r="F7232" s="3"/>
      <c r="G7232" s="69"/>
      <c r="J7232" s="13"/>
      <c r="K7232" s="13"/>
      <c r="L7232" s="15"/>
    </row>
    <row r="7233">
      <c r="A7233" s="1"/>
      <c r="B7233" s="2"/>
      <c r="C7233" s="3"/>
      <c r="D7233" s="3"/>
      <c r="E7233" s="3"/>
      <c r="F7233" s="3"/>
      <c r="G7233" s="69"/>
      <c r="J7233" s="13"/>
      <c r="K7233" s="13"/>
      <c r="L7233" s="15"/>
    </row>
    <row r="7234">
      <c r="A7234" s="1"/>
      <c r="B7234" s="2"/>
      <c r="C7234" s="3"/>
      <c r="D7234" s="3"/>
      <c r="E7234" s="3"/>
      <c r="F7234" s="3"/>
      <c r="G7234" s="69"/>
      <c r="J7234" s="13"/>
      <c r="K7234" s="13"/>
      <c r="L7234" s="15"/>
    </row>
    <row r="7235">
      <c r="A7235" s="1"/>
      <c r="B7235" s="2"/>
      <c r="C7235" s="3"/>
      <c r="D7235" s="3"/>
      <c r="E7235" s="3"/>
      <c r="F7235" s="3"/>
      <c r="G7235" s="69"/>
      <c r="J7235" s="13"/>
      <c r="K7235" s="13"/>
      <c r="L7235" s="15"/>
    </row>
    <row r="7236">
      <c r="A7236" s="1"/>
      <c r="B7236" s="2"/>
      <c r="C7236" s="3"/>
      <c r="D7236" s="3"/>
      <c r="E7236" s="3"/>
      <c r="F7236" s="3"/>
      <c r="G7236" s="69"/>
      <c r="J7236" s="13"/>
      <c r="K7236" s="13"/>
      <c r="L7236" s="15"/>
    </row>
    <row r="7237">
      <c r="A7237" s="1"/>
      <c r="B7237" s="2"/>
      <c r="C7237" s="3"/>
      <c r="D7237" s="3"/>
      <c r="E7237" s="3"/>
      <c r="F7237" s="3"/>
      <c r="G7237" s="69"/>
      <c r="J7237" s="13"/>
      <c r="K7237" s="13"/>
      <c r="L7237" s="15"/>
    </row>
    <row r="7238">
      <c r="A7238" s="1"/>
      <c r="B7238" s="2"/>
      <c r="C7238" s="3"/>
      <c r="D7238" s="3"/>
      <c r="E7238" s="3"/>
      <c r="F7238" s="3"/>
      <c r="G7238" s="69"/>
      <c r="J7238" s="13"/>
      <c r="K7238" s="13"/>
      <c r="L7238" s="15"/>
    </row>
    <row r="7239">
      <c r="A7239" s="1"/>
      <c r="B7239" s="2"/>
      <c r="C7239" s="3"/>
      <c r="D7239" s="3"/>
      <c r="E7239" s="3"/>
      <c r="F7239" s="3"/>
      <c r="G7239" s="69"/>
      <c r="J7239" s="13"/>
      <c r="K7239" s="13"/>
      <c r="L7239" s="15"/>
    </row>
    <row r="7240">
      <c r="A7240" s="1"/>
      <c r="B7240" s="2"/>
      <c r="C7240" s="3"/>
      <c r="D7240" s="3"/>
      <c r="E7240" s="3"/>
      <c r="F7240" s="3"/>
      <c r="G7240" s="69"/>
      <c r="J7240" s="13"/>
      <c r="K7240" s="13"/>
      <c r="L7240" s="15"/>
    </row>
    <row r="7241">
      <c r="A7241" s="1"/>
      <c r="B7241" s="2"/>
      <c r="C7241" s="3"/>
      <c r="D7241" s="3"/>
      <c r="E7241" s="3"/>
      <c r="F7241" s="3"/>
      <c r="G7241" s="69"/>
      <c r="J7241" s="13"/>
      <c r="K7241" s="13"/>
      <c r="L7241" s="15"/>
    </row>
    <row r="7242">
      <c r="A7242" s="1"/>
      <c r="B7242" s="2"/>
      <c r="C7242" s="3"/>
      <c r="D7242" s="3"/>
      <c r="E7242" s="3"/>
      <c r="F7242" s="3"/>
      <c r="G7242" s="69"/>
      <c r="J7242" s="13"/>
      <c r="K7242" s="13"/>
      <c r="L7242" s="15"/>
    </row>
    <row r="7243">
      <c r="A7243" s="1"/>
      <c r="B7243" s="2"/>
      <c r="C7243" s="3"/>
      <c r="D7243" s="3"/>
      <c r="E7243" s="3"/>
      <c r="F7243" s="3"/>
      <c r="G7243" s="69"/>
      <c r="J7243" s="13"/>
      <c r="K7243" s="13"/>
      <c r="L7243" s="15"/>
    </row>
    <row r="7244">
      <c r="A7244" s="1"/>
      <c r="B7244" s="2"/>
      <c r="C7244" s="3"/>
      <c r="D7244" s="3"/>
      <c r="E7244" s="3"/>
      <c r="F7244" s="3"/>
      <c r="G7244" s="69"/>
      <c r="J7244" s="13"/>
      <c r="K7244" s="13"/>
      <c r="L7244" s="15"/>
    </row>
    <row r="7245">
      <c r="A7245" s="1"/>
      <c r="B7245" s="2"/>
      <c r="C7245" s="3"/>
      <c r="D7245" s="3"/>
      <c r="E7245" s="3"/>
      <c r="F7245" s="3"/>
      <c r="G7245" s="69"/>
      <c r="J7245" s="13"/>
      <c r="K7245" s="13"/>
      <c r="L7245" s="15"/>
    </row>
    <row r="7246">
      <c r="A7246" s="1"/>
      <c r="B7246" s="2"/>
      <c r="C7246" s="3"/>
      <c r="D7246" s="3"/>
      <c r="E7246" s="3"/>
      <c r="F7246" s="3"/>
      <c r="G7246" s="69"/>
      <c r="J7246" s="13"/>
      <c r="K7246" s="13"/>
      <c r="L7246" s="15"/>
    </row>
    <row r="7247">
      <c r="A7247" s="1"/>
      <c r="B7247" s="2"/>
      <c r="C7247" s="3"/>
      <c r="D7247" s="3"/>
      <c r="E7247" s="3"/>
      <c r="F7247" s="3"/>
      <c r="G7247" s="69"/>
      <c r="J7247" s="13"/>
      <c r="K7247" s="13"/>
      <c r="L7247" s="15"/>
    </row>
    <row r="7248">
      <c r="A7248" s="1"/>
      <c r="B7248" s="2"/>
      <c r="C7248" s="3"/>
      <c r="D7248" s="3"/>
      <c r="E7248" s="3"/>
      <c r="F7248" s="3"/>
      <c r="G7248" s="69"/>
      <c r="J7248" s="13"/>
      <c r="K7248" s="13"/>
      <c r="L7248" s="15"/>
    </row>
    <row r="7249">
      <c r="A7249" s="1"/>
      <c r="B7249" s="2"/>
      <c r="C7249" s="3"/>
      <c r="D7249" s="3"/>
      <c r="E7249" s="3"/>
      <c r="F7249" s="3"/>
      <c r="G7249" s="69"/>
      <c r="J7249" s="13"/>
      <c r="K7249" s="13"/>
      <c r="L7249" s="15"/>
    </row>
    <row r="7250">
      <c r="A7250" s="1"/>
      <c r="B7250" s="2"/>
      <c r="C7250" s="3"/>
      <c r="D7250" s="3"/>
      <c r="E7250" s="3"/>
      <c r="F7250" s="3"/>
      <c r="G7250" s="69"/>
      <c r="J7250" s="13"/>
      <c r="K7250" s="13"/>
      <c r="L7250" s="15"/>
    </row>
    <row r="7251">
      <c r="A7251" s="1"/>
      <c r="B7251" s="2"/>
      <c r="C7251" s="3"/>
      <c r="D7251" s="3"/>
      <c r="E7251" s="3"/>
      <c r="F7251" s="3"/>
      <c r="G7251" s="69"/>
      <c r="J7251" s="13"/>
      <c r="K7251" s="13"/>
      <c r="L7251" s="15"/>
    </row>
    <row r="7252">
      <c r="A7252" s="1"/>
      <c r="B7252" s="2"/>
      <c r="C7252" s="3"/>
      <c r="D7252" s="3"/>
      <c r="E7252" s="3"/>
      <c r="F7252" s="3"/>
      <c r="G7252" s="69"/>
      <c r="J7252" s="13"/>
      <c r="K7252" s="13"/>
      <c r="L7252" s="15"/>
    </row>
    <row r="7253">
      <c r="A7253" s="1"/>
      <c r="B7253" s="2"/>
      <c r="C7253" s="3"/>
      <c r="D7253" s="3"/>
      <c r="E7253" s="3"/>
      <c r="F7253" s="3"/>
      <c r="G7253" s="69"/>
      <c r="J7253" s="13"/>
      <c r="K7253" s="13"/>
      <c r="L7253" s="15"/>
    </row>
    <row r="7254">
      <c r="A7254" s="1"/>
      <c r="B7254" s="2"/>
      <c r="C7254" s="3"/>
      <c r="D7254" s="3"/>
      <c r="E7254" s="3"/>
      <c r="F7254" s="3"/>
      <c r="G7254" s="69"/>
      <c r="J7254" s="13"/>
      <c r="K7254" s="13"/>
      <c r="L7254" s="15"/>
    </row>
    <row r="7255">
      <c r="A7255" s="1"/>
      <c r="B7255" s="2"/>
      <c r="C7255" s="3"/>
      <c r="D7255" s="3"/>
      <c r="E7255" s="3"/>
      <c r="F7255" s="3"/>
      <c r="G7255" s="69"/>
      <c r="J7255" s="13"/>
      <c r="K7255" s="13"/>
      <c r="L7255" s="15"/>
    </row>
    <row r="7256">
      <c r="A7256" s="1"/>
      <c r="B7256" s="2"/>
      <c r="C7256" s="3"/>
      <c r="D7256" s="3"/>
      <c r="E7256" s="3"/>
      <c r="F7256" s="3"/>
      <c r="G7256" s="69"/>
      <c r="J7256" s="13"/>
      <c r="K7256" s="13"/>
      <c r="L7256" s="15"/>
    </row>
    <row r="7257">
      <c r="A7257" s="1"/>
      <c r="B7257" s="2"/>
      <c r="C7257" s="3"/>
      <c r="D7257" s="3"/>
      <c r="E7257" s="3"/>
      <c r="F7257" s="3"/>
      <c r="G7257" s="69"/>
      <c r="J7257" s="13"/>
      <c r="K7257" s="13"/>
      <c r="L7257" s="15"/>
    </row>
    <row r="7258">
      <c r="A7258" s="1"/>
      <c r="B7258" s="2"/>
      <c r="C7258" s="3"/>
      <c r="D7258" s="3"/>
      <c r="E7258" s="3"/>
      <c r="F7258" s="3"/>
      <c r="G7258" s="69"/>
      <c r="J7258" s="13"/>
      <c r="K7258" s="13"/>
      <c r="L7258" s="15"/>
    </row>
    <row r="7259">
      <c r="A7259" s="1"/>
      <c r="B7259" s="2"/>
      <c r="C7259" s="3"/>
      <c r="D7259" s="3"/>
      <c r="E7259" s="3"/>
      <c r="F7259" s="3"/>
      <c r="G7259" s="69"/>
      <c r="J7259" s="13"/>
      <c r="K7259" s="13"/>
      <c r="L7259" s="15"/>
    </row>
    <row r="7260">
      <c r="A7260" s="1"/>
      <c r="B7260" s="2"/>
      <c r="C7260" s="3"/>
      <c r="D7260" s="3"/>
      <c r="E7260" s="3"/>
      <c r="F7260" s="3"/>
      <c r="G7260" s="69"/>
      <c r="J7260" s="13"/>
      <c r="K7260" s="13"/>
      <c r="L7260" s="15"/>
    </row>
    <row r="7261">
      <c r="A7261" s="1"/>
      <c r="B7261" s="2"/>
      <c r="C7261" s="3"/>
      <c r="D7261" s="3"/>
      <c r="E7261" s="3"/>
      <c r="F7261" s="3"/>
      <c r="G7261" s="69"/>
      <c r="J7261" s="13"/>
      <c r="K7261" s="13"/>
      <c r="L7261" s="15"/>
    </row>
    <row r="7262">
      <c r="A7262" s="1"/>
      <c r="B7262" s="2"/>
      <c r="C7262" s="3"/>
      <c r="D7262" s="3"/>
      <c r="E7262" s="3"/>
      <c r="F7262" s="3"/>
      <c r="G7262" s="69"/>
      <c r="J7262" s="13"/>
      <c r="K7262" s="13"/>
      <c r="L7262" s="15"/>
    </row>
    <row r="7263">
      <c r="A7263" s="1"/>
      <c r="B7263" s="2"/>
      <c r="C7263" s="3"/>
      <c r="D7263" s="3"/>
      <c r="E7263" s="3"/>
      <c r="F7263" s="3"/>
      <c r="G7263" s="69"/>
      <c r="J7263" s="13"/>
      <c r="K7263" s="13"/>
      <c r="L7263" s="15"/>
    </row>
    <row r="7264">
      <c r="A7264" s="1"/>
      <c r="B7264" s="2"/>
      <c r="C7264" s="3"/>
      <c r="D7264" s="3"/>
      <c r="E7264" s="3"/>
      <c r="F7264" s="3"/>
      <c r="G7264" s="69"/>
      <c r="J7264" s="13"/>
      <c r="K7264" s="13"/>
      <c r="L7264" s="15"/>
    </row>
    <row r="7265">
      <c r="A7265" s="1"/>
      <c r="B7265" s="2"/>
      <c r="C7265" s="3"/>
      <c r="D7265" s="3"/>
      <c r="E7265" s="3"/>
      <c r="F7265" s="3"/>
      <c r="G7265" s="69"/>
      <c r="J7265" s="13"/>
      <c r="K7265" s="13"/>
      <c r="L7265" s="15"/>
    </row>
    <row r="7266">
      <c r="A7266" s="1"/>
      <c r="B7266" s="2"/>
      <c r="C7266" s="3"/>
      <c r="D7266" s="3"/>
      <c r="E7266" s="3"/>
      <c r="F7266" s="3"/>
      <c r="G7266" s="69"/>
      <c r="J7266" s="13"/>
      <c r="K7266" s="13"/>
      <c r="L7266" s="15"/>
    </row>
    <row r="7267">
      <c r="A7267" s="1"/>
      <c r="B7267" s="2"/>
      <c r="C7267" s="3"/>
      <c r="D7267" s="3"/>
      <c r="E7267" s="3"/>
      <c r="F7267" s="3"/>
      <c r="G7267" s="69"/>
      <c r="J7267" s="13"/>
      <c r="K7267" s="13"/>
      <c r="L7267" s="15"/>
    </row>
    <row r="7268">
      <c r="A7268" s="1"/>
      <c r="B7268" s="2"/>
      <c r="C7268" s="3"/>
      <c r="D7268" s="3"/>
      <c r="E7268" s="3"/>
      <c r="F7268" s="3"/>
      <c r="G7268" s="69"/>
      <c r="J7268" s="13"/>
      <c r="K7268" s="13"/>
      <c r="L7268" s="15"/>
    </row>
    <row r="7269">
      <c r="A7269" s="1"/>
      <c r="B7269" s="2"/>
      <c r="C7269" s="3"/>
      <c r="D7269" s="3"/>
      <c r="E7269" s="3"/>
      <c r="F7269" s="3"/>
      <c r="G7269" s="69"/>
      <c r="J7269" s="13"/>
      <c r="K7269" s="13"/>
      <c r="L7269" s="15"/>
    </row>
    <row r="7270">
      <c r="A7270" s="1"/>
      <c r="B7270" s="2"/>
      <c r="C7270" s="3"/>
      <c r="D7270" s="3"/>
      <c r="E7270" s="3"/>
      <c r="F7270" s="3"/>
      <c r="G7270" s="69"/>
      <c r="J7270" s="13"/>
      <c r="K7270" s="13"/>
      <c r="L7270" s="15"/>
    </row>
    <row r="7271">
      <c r="A7271" s="1"/>
      <c r="B7271" s="2"/>
      <c r="C7271" s="3"/>
      <c r="D7271" s="3"/>
      <c r="E7271" s="3"/>
      <c r="F7271" s="3"/>
      <c r="G7271" s="69"/>
      <c r="J7271" s="13"/>
      <c r="K7271" s="13"/>
      <c r="L7271" s="15"/>
    </row>
    <row r="7272">
      <c r="A7272" s="1"/>
      <c r="B7272" s="2"/>
      <c r="C7272" s="3"/>
      <c r="D7272" s="3"/>
      <c r="E7272" s="3"/>
      <c r="F7272" s="3"/>
      <c r="G7272" s="69"/>
      <c r="J7272" s="13"/>
      <c r="K7272" s="13"/>
      <c r="L7272" s="15"/>
    </row>
    <row r="7273">
      <c r="A7273" s="1"/>
      <c r="B7273" s="2"/>
      <c r="C7273" s="3"/>
      <c r="D7273" s="3"/>
      <c r="E7273" s="3"/>
      <c r="F7273" s="3"/>
      <c r="G7273" s="69"/>
      <c r="J7273" s="13"/>
      <c r="K7273" s="13"/>
      <c r="L7273" s="15"/>
    </row>
    <row r="7274">
      <c r="A7274" s="1"/>
      <c r="B7274" s="2"/>
      <c r="C7274" s="3"/>
      <c r="D7274" s="3"/>
      <c r="E7274" s="3"/>
      <c r="F7274" s="3"/>
      <c r="G7274" s="69"/>
      <c r="J7274" s="13"/>
      <c r="K7274" s="13"/>
      <c r="L7274" s="15"/>
    </row>
    <row r="7275">
      <c r="A7275" s="1"/>
      <c r="B7275" s="2"/>
      <c r="C7275" s="3"/>
      <c r="D7275" s="3"/>
      <c r="E7275" s="3"/>
      <c r="F7275" s="3"/>
      <c r="G7275" s="69"/>
      <c r="J7275" s="13"/>
      <c r="K7275" s="13"/>
      <c r="L7275" s="15"/>
    </row>
    <row r="7276">
      <c r="A7276" s="1"/>
      <c r="B7276" s="2"/>
      <c r="C7276" s="3"/>
      <c r="D7276" s="3"/>
      <c r="E7276" s="3"/>
      <c r="F7276" s="3"/>
      <c r="G7276" s="69"/>
      <c r="J7276" s="13"/>
      <c r="K7276" s="13"/>
      <c r="L7276" s="15"/>
    </row>
    <row r="7277">
      <c r="A7277" s="1"/>
      <c r="B7277" s="2"/>
      <c r="C7277" s="3"/>
      <c r="D7277" s="3"/>
      <c r="E7277" s="3"/>
      <c r="F7277" s="3"/>
      <c r="G7277" s="69"/>
      <c r="J7277" s="13"/>
      <c r="K7277" s="13"/>
      <c r="L7277" s="15"/>
    </row>
    <row r="7278">
      <c r="A7278" s="1"/>
      <c r="B7278" s="2"/>
      <c r="C7278" s="3"/>
      <c r="D7278" s="3"/>
      <c r="E7278" s="3"/>
      <c r="F7278" s="3"/>
      <c r="G7278" s="69"/>
      <c r="J7278" s="13"/>
      <c r="K7278" s="13"/>
      <c r="L7278" s="15"/>
    </row>
    <row r="7279">
      <c r="A7279" s="1"/>
      <c r="B7279" s="2"/>
      <c r="C7279" s="3"/>
      <c r="D7279" s="3"/>
      <c r="E7279" s="3"/>
      <c r="F7279" s="3"/>
      <c r="G7279" s="69"/>
      <c r="J7279" s="13"/>
      <c r="K7279" s="13"/>
      <c r="L7279" s="15"/>
    </row>
    <row r="7280">
      <c r="A7280" s="1"/>
      <c r="B7280" s="2"/>
      <c r="C7280" s="3"/>
      <c r="D7280" s="3"/>
      <c r="E7280" s="3"/>
      <c r="F7280" s="3"/>
      <c r="G7280" s="69"/>
      <c r="J7280" s="13"/>
      <c r="K7280" s="13"/>
      <c r="L7280" s="15"/>
    </row>
    <row r="7281">
      <c r="A7281" s="1"/>
      <c r="B7281" s="2"/>
      <c r="C7281" s="3"/>
      <c r="D7281" s="3"/>
      <c r="E7281" s="3"/>
      <c r="F7281" s="3"/>
      <c r="G7281" s="69"/>
      <c r="J7281" s="13"/>
      <c r="K7281" s="13"/>
      <c r="L7281" s="15"/>
    </row>
    <row r="7282">
      <c r="A7282" s="1"/>
      <c r="B7282" s="2"/>
      <c r="C7282" s="3"/>
      <c r="D7282" s="3"/>
      <c r="E7282" s="3"/>
      <c r="F7282" s="3"/>
      <c r="G7282" s="69"/>
      <c r="J7282" s="13"/>
      <c r="K7282" s="13"/>
      <c r="L7282" s="15"/>
    </row>
    <row r="7283">
      <c r="A7283" s="1"/>
      <c r="B7283" s="2"/>
      <c r="C7283" s="3"/>
      <c r="D7283" s="3"/>
      <c r="E7283" s="3"/>
      <c r="F7283" s="3"/>
      <c r="G7283" s="69"/>
      <c r="J7283" s="13"/>
      <c r="K7283" s="13"/>
      <c r="L7283" s="15"/>
    </row>
    <row r="7284">
      <c r="A7284" s="1"/>
      <c r="B7284" s="2"/>
      <c r="C7284" s="3"/>
      <c r="D7284" s="3"/>
      <c r="E7284" s="3"/>
      <c r="F7284" s="3"/>
      <c r="G7284" s="69"/>
      <c r="J7284" s="13"/>
      <c r="K7284" s="13"/>
      <c r="L7284" s="15"/>
    </row>
    <row r="7285">
      <c r="A7285" s="1"/>
      <c r="B7285" s="2"/>
      <c r="C7285" s="3"/>
      <c r="D7285" s="3"/>
      <c r="E7285" s="3"/>
      <c r="F7285" s="3"/>
      <c r="G7285" s="69"/>
      <c r="J7285" s="13"/>
      <c r="K7285" s="13"/>
      <c r="L7285" s="15"/>
    </row>
    <row r="7286">
      <c r="A7286" s="1"/>
      <c r="B7286" s="2"/>
      <c r="C7286" s="3"/>
      <c r="D7286" s="3"/>
      <c r="E7286" s="3"/>
      <c r="F7286" s="3"/>
      <c r="G7286" s="69"/>
      <c r="J7286" s="13"/>
      <c r="K7286" s="13"/>
      <c r="L7286" s="15"/>
    </row>
    <row r="7287">
      <c r="A7287" s="1"/>
      <c r="B7287" s="2"/>
      <c r="C7287" s="3"/>
      <c r="D7287" s="3"/>
      <c r="E7287" s="3"/>
      <c r="F7287" s="3"/>
      <c r="G7287" s="69"/>
      <c r="J7287" s="13"/>
      <c r="K7287" s="13"/>
      <c r="L7287" s="15"/>
    </row>
    <row r="7288">
      <c r="A7288" s="1"/>
      <c r="B7288" s="2"/>
      <c r="C7288" s="3"/>
      <c r="D7288" s="3"/>
      <c r="E7288" s="3"/>
      <c r="F7288" s="3"/>
      <c r="G7288" s="69"/>
      <c r="J7288" s="13"/>
      <c r="K7288" s="13"/>
      <c r="L7288" s="15"/>
    </row>
    <row r="7289">
      <c r="A7289" s="1"/>
      <c r="B7289" s="2"/>
      <c r="C7289" s="3"/>
      <c r="D7289" s="3"/>
      <c r="E7289" s="3"/>
      <c r="F7289" s="3"/>
      <c r="G7289" s="69"/>
      <c r="J7289" s="13"/>
      <c r="K7289" s="13"/>
      <c r="L7289" s="15"/>
    </row>
    <row r="7290">
      <c r="A7290" s="1"/>
      <c r="B7290" s="2"/>
      <c r="C7290" s="3"/>
      <c r="D7290" s="3"/>
      <c r="E7290" s="3"/>
      <c r="F7290" s="3"/>
      <c r="G7290" s="69"/>
      <c r="J7290" s="13"/>
      <c r="K7290" s="13"/>
      <c r="L7290" s="15"/>
    </row>
    <row r="7291">
      <c r="A7291" s="1"/>
      <c r="B7291" s="2"/>
      <c r="C7291" s="3"/>
      <c r="D7291" s="3"/>
      <c r="E7291" s="3"/>
      <c r="F7291" s="3"/>
      <c r="G7291" s="69"/>
      <c r="J7291" s="13"/>
      <c r="K7291" s="13"/>
      <c r="L7291" s="15"/>
    </row>
    <row r="7292">
      <c r="A7292" s="1"/>
      <c r="B7292" s="2"/>
      <c r="C7292" s="3"/>
      <c r="D7292" s="3"/>
      <c r="E7292" s="3"/>
      <c r="F7292" s="3"/>
      <c r="G7292" s="69"/>
      <c r="J7292" s="13"/>
      <c r="K7292" s="13"/>
      <c r="L7292" s="15"/>
    </row>
    <row r="7293">
      <c r="A7293" s="1"/>
      <c r="B7293" s="2"/>
      <c r="C7293" s="3"/>
      <c r="D7293" s="3"/>
      <c r="E7293" s="3"/>
      <c r="F7293" s="3"/>
      <c r="G7293" s="69"/>
      <c r="J7293" s="13"/>
      <c r="K7293" s="13"/>
      <c r="L7293" s="15"/>
    </row>
    <row r="7294">
      <c r="A7294" s="1"/>
      <c r="B7294" s="2"/>
      <c r="C7294" s="3"/>
      <c r="D7294" s="3"/>
      <c r="E7294" s="3"/>
      <c r="F7294" s="3"/>
      <c r="G7294" s="69"/>
      <c r="J7294" s="13"/>
      <c r="K7294" s="13"/>
      <c r="L7294" s="15"/>
    </row>
    <row r="7295">
      <c r="A7295" s="1"/>
      <c r="B7295" s="2"/>
      <c r="C7295" s="3"/>
      <c r="D7295" s="3"/>
      <c r="E7295" s="3"/>
      <c r="F7295" s="3"/>
      <c r="G7295" s="69"/>
      <c r="J7295" s="13"/>
      <c r="K7295" s="13"/>
      <c r="L7295" s="15"/>
    </row>
    <row r="7296">
      <c r="A7296" s="1"/>
      <c r="B7296" s="2"/>
      <c r="C7296" s="3"/>
      <c r="D7296" s="3"/>
      <c r="E7296" s="3"/>
      <c r="F7296" s="3"/>
      <c r="G7296" s="69"/>
      <c r="J7296" s="13"/>
      <c r="K7296" s="13"/>
      <c r="L7296" s="15"/>
    </row>
    <row r="7297">
      <c r="A7297" s="1"/>
      <c r="B7297" s="2"/>
      <c r="C7297" s="3"/>
      <c r="D7297" s="3"/>
      <c r="E7297" s="3"/>
      <c r="F7297" s="3"/>
      <c r="G7297" s="69"/>
      <c r="J7297" s="13"/>
      <c r="K7297" s="13"/>
      <c r="L7297" s="15"/>
    </row>
    <row r="7298">
      <c r="A7298" s="1"/>
      <c r="B7298" s="2"/>
      <c r="C7298" s="3"/>
      <c r="D7298" s="3"/>
      <c r="E7298" s="3"/>
      <c r="F7298" s="3"/>
      <c r="G7298" s="69"/>
      <c r="J7298" s="13"/>
      <c r="K7298" s="13"/>
      <c r="L7298" s="15"/>
    </row>
    <row r="7299">
      <c r="A7299" s="1"/>
      <c r="B7299" s="2"/>
      <c r="C7299" s="3"/>
      <c r="D7299" s="3"/>
      <c r="E7299" s="3"/>
      <c r="F7299" s="3"/>
      <c r="G7299" s="69"/>
      <c r="J7299" s="13"/>
      <c r="K7299" s="13"/>
      <c r="L7299" s="15"/>
    </row>
    <row r="7300">
      <c r="A7300" s="1"/>
      <c r="B7300" s="2"/>
      <c r="C7300" s="3"/>
      <c r="D7300" s="3"/>
      <c r="E7300" s="3"/>
      <c r="F7300" s="3"/>
      <c r="G7300" s="69"/>
      <c r="J7300" s="13"/>
      <c r="K7300" s="13"/>
      <c r="L7300" s="15"/>
    </row>
    <row r="7301">
      <c r="A7301" s="1"/>
      <c r="B7301" s="2"/>
      <c r="C7301" s="3"/>
      <c r="D7301" s="3"/>
      <c r="E7301" s="3"/>
      <c r="F7301" s="3"/>
      <c r="G7301" s="69"/>
      <c r="J7301" s="13"/>
      <c r="K7301" s="13"/>
      <c r="L7301" s="15"/>
    </row>
    <row r="7302">
      <c r="A7302" s="1"/>
      <c r="B7302" s="2"/>
      <c r="C7302" s="3"/>
      <c r="D7302" s="3"/>
      <c r="E7302" s="3"/>
      <c r="F7302" s="3"/>
      <c r="G7302" s="69"/>
      <c r="J7302" s="13"/>
      <c r="K7302" s="13"/>
      <c r="L7302" s="15"/>
    </row>
    <row r="7303">
      <c r="A7303" s="1"/>
      <c r="B7303" s="2"/>
      <c r="C7303" s="3"/>
      <c r="D7303" s="3"/>
      <c r="E7303" s="3"/>
      <c r="F7303" s="3"/>
      <c r="G7303" s="69"/>
      <c r="J7303" s="13"/>
      <c r="K7303" s="13"/>
      <c r="L7303" s="15"/>
    </row>
    <row r="7304">
      <c r="A7304" s="1"/>
      <c r="B7304" s="2"/>
      <c r="C7304" s="3"/>
      <c r="D7304" s="3"/>
      <c r="E7304" s="3"/>
      <c r="F7304" s="3"/>
      <c r="G7304" s="69"/>
      <c r="J7304" s="13"/>
      <c r="K7304" s="13"/>
      <c r="L7304" s="15"/>
    </row>
    <row r="7305">
      <c r="A7305" s="1"/>
      <c r="B7305" s="2"/>
      <c r="C7305" s="3"/>
      <c r="D7305" s="3"/>
      <c r="E7305" s="3"/>
      <c r="F7305" s="3"/>
      <c r="G7305" s="69"/>
      <c r="J7305" s="13"/>
      <c r="K7305" s="13"/>
      <c r="L7305" s="15"/>
    </row>
    <row r="7306">
      <c r="A7306" s="1"/>
      <c r="B7306" s="2"/>
      <c r="C7306" s="3"/>
      <c r="D7306" s="3"/>
      <c r="E7306" s="3"/>
      <c r="F7306" s="3"/>
      <c r="G7306" s="69"/>
      <c r="J7306" s="13"/>
      <c r="K7306" s="13"/>
      <c r="L7306" s="15"/>
    </row>
    <row r="7307">
      <c r="A7307" s="1"/>
      <c r="B7307" s="2"/>
      <c r="C7307" s="3"/>
      <c r="D7307" s="3"/>
      <c r="E7307" s="3"/>
      <c r="F7307" s="3"/>
      <c r="G7307" s="69"/>
      <c r="J7307" s="13"/>
      <c r="K7307" s="13"/>
      <c r="L7307" s="15"/>
    </row>
    <row r="7308">
      <c r="A7308" s="1"/>
      <c r="B7308" s="2"/>
      <c r="C7308" s="3"/>
      <c r="D7308" s="3"/>
      <c r="E7308" s="3"/>
      <c r="F7308" s="3"/>
      <c r="G7308" s="69"/>
      <c r="J7308" s="13"/>
      <c r="K7308" s="13"/>
      <c r="L7308" s="15"/>
    </row>
    <row r="7309">
      <c r="A7309" s="1"/>
      <c r="B7309" s="2"/>
      <c r="C7309" s="3"/>
      <c r="D7309" s="3"/>
      <c r="E7309" s="3"/>
      <c r="F7309" s="3"/>
      <c r="G7309" s="69"/>
      <c r="J7309" s="13"/>
      <c r="K7309" s="13"/>
      <c r="L7309" s="15"/>
    </row>
    <row r="7310">
      <c r="A7310" s="1"/>
      <c r="B7310" s="2"/>
      <c r="C7310" s="3"/>
      <c r="D7310" s="3"/>
      <c r="E7310" s="3"/>
      <c r="F7310" s="3"/>
      <c r="G7310" s="69"/>
      <c r="J7310" s="13"/>
      <c r="K7310" s="13"/>
      <c r="L7310" s="15"/>
    </row>
    <row r="7311">
      <c r="A7311" s="1"/>
      <c r="B7311" s="2"/>
      <c r="C7311" s="3"/>
      <c r="D7311" s="3"/>
      <c r="E7311" s="3"/>
      <c r="F7311" s="3"/>
      <c r="G7311" s="69"/>
      <c r="J7311" s="13"/>
      <c r="K7311" s="13"/>
      <c r="L7311" s="15"/>
    </row>
    <row r="7312">
      <c r="A7312" s="1"/>
      <c r="B7312" s="2"/>
      <c r="C7312" s="3"/>
      <c r="D7312" s="3"/>
      <c r="E7312" s="3"/>
      <c r="F7312" s="3"/>
      <c r="G7312" s="69"/>
      <c r="J7312" s="13"/>
      <c r="K7312" s="13"/>
      <c r="L7312" s="15"/>
    </row>
    <row r="7313">
      <c r="A7313" s="1"/>
      <c r="B7313" s="2"/>
      <c r="C7313" s="3"/>
      <c r="D7313" s="3"/>
      <c r="E7313" s="3"/>
      <c r="F7313" s="3"/>
      <c r="G7313" s="69"/>
      <c r="J7313" s="13"/>
      <c r="K7313" s="13"/>
      <c r="L7313" s="15"/>
    </row>
    <row r="7314">
      <c r="A7314" s="1"/>
      <c r="B7314" s="2"/>
      <c r="C7314" s="3"/>
      <c r="D7314" s="3"/>
      <c r="E7314" s="3"/>
      <c r="F7314" s="3"/>
      <c r="G7314" s="69"/>
      <c r="J7314" s="13"/>
      <c r="K7314" s="13"/>
      <c r="L7314" s="15"/>
    </row>
    <row r="7315">
      <c r="A7315" s="1"/>
      <c r="B7315" s="2"/>
      <c r="C7315" s="3"/>
      <c r="D7315" s="3"/>
      <c r="E7315" s="3"/>
      <c r="F7315" s="3"/>
      <c r="G7315" s="69"/>
      <c r="J7315" s="13"/>
      <c r="K7315" s="13"/>
      <c r="L7315" s="15"/>
    </row>
    <row r="7316">
      <c r="A7316" s="1"/>
      <c r="B7316" s="2"/>
      <c r="C7316" s="3"/>
      <c r="D7316" s="3"/>
      <c r="E7316" s="3"/>
      <c r="F7316" s="3"/>
      <c r="G7316" s="69"/>
      <c r="J7316" s="13"/>
      <c r="K7316" s="13"/>
      <c r="L7316" s="15"/>
    </row>
    <row r="7317">
      <c r="A7317" s="1"/>
      <c r="B7317" s="2"/>
      <c r="C7317" s="3"/>
      <c r="D7317" s="3"/>
      <c r="E7317" s="3"/>
      <c r="F7317" s="3"/>
      <c r="G7317" s="69"/>
      <c r="J7317" s="13"/>
      <c r="K7317" s="13"/>
      <c r="L7317" s="15"/>
    </row>
    <row r="7318">
      <c r="A7318" s="1"/>
      <c r="B7318" s="2"/>
      <c r="C7318" s="3"/>
      <c r="D7318" s="3"/>
      <c r="E7318" s="3"/>
      <c r="F7318" s="3"/>
      <c r="G7318" s="69"/>
      <c r="J7318" s="13"/>
      <c r="K7318" s="13"/>
      <c r="L7318" s="15"/>
    </row>
    <row r="7319">
      <c r="A7319" s="1"/>
      <c r="B7319" s="2"/>
      <c r="C7319" s="3"/>
      <c r="D7319" s="3"/>
      <c r="E7319" s="3"/>
      <c r="F7319" s="3"/>
      <c r="G7319" s="69"/>
      <c r="J7319" s="13"/>
      <c r="K7319" s="13"/>
      <c r="L7319" s="15"/>
    </row>
    <row r="7320">
      <c r="A7320" s="1"/>
      <c r="B7320" s="2"/>
      <c r="C7320" s="3"/>
      <c r="D7320" s="3"/>
      <c r="E7320" s="3"/>
      <c r="F7320" s="3"/>
      <c r="G7320" s="69"/>
      <c r="J7320" s="13"/>
      <c r="K7320" s="13"/>
      <c r="L7320" s="15"/>
    </row>
    <row r="7321">
      <c r="A7321" s="1"/>
      <c r="B7321" s="2"/>
      <c r="C7321" s="3"/>
      <c r="D7321" s="3"/>
      <c r="E7321" s="3"/>
      <c r="F7321" s="3"/>
      <c r="G7321" s="69"/>
      <c r="J7321" s="13"/>
      <c r="K7321" s="13"/>
      <c r="L7321" s="15"/>
    </row>
    <row r="7322">
      <c r="A7322" s="1"/>
      <c r="B7322" s="2"/>
      <c r="C7322" s="3"/>
      <c r="D7322" s="3"/>
      <c r="E7322" s="3"/>
      <c r="F7322" s="3"/>
      <c r="G7322" s="69"/>
      <c r="J7322" s="13"/>
      <c r="K7322" s="13"/>
      <c r="L7322" s="15"/>
    </row>
    <row r="7323">
      <c r="A7323" s="1"/>
      <c r="B7323" s="2"/>
      <c r="C7323" s="3"/>
      <c r="D7323" s="3"/>
      <c r="E7323" s="3"/>
      <c r="F7323" s="3"/>
      <c r="G7323" s="69"/>
      <c r="J7323" s="13"/>
      <c r="K7323" s="13"/>
      <c r="L7323" s="15"/>
    </row>
    <row r="7324">
      <c r="A7324" s="1"/>
      <c r="B7324" s="2"/>
      <c r="C7324" s="3"/>
      <c r="D7324" s="3"/>
      <c r="E7324" s="3"/>
      <c r="F7324" s="3"/>
      <c r="G7324" s="69"/>
      <c r="J7324" s="13"/>
      <c r="K7324" s="13"/>
      <c r="L7324" s="15"/>
    </row>
    <row r="7325">
      <c r="A7325" s="1"/>
      <c r="B7325" s="2"/>
      <c r="C7325" s="3"/>
      <c r="D7325" s="3"/>
      <c r="E7325" s="3"/>
      <c r="F7325" s="3"/>
      <c r="G7325" s="69"/>
      <c r="J7325" s="13"/>
      <c r="K7325" s="13"/>
      <c r="L7325" s="15"/>
    </row>
    <row r="7326">
      <c r="A7326" s="1"/>
      <c r="B7326" s="2"/>
      <c r="C7326" s="3"/>
      <c r="D7326" s="3"/>
      <c r="E7326" s="3"/>
      <c r="F7326" s="3"/>
      <c r="G7326" s="69"/>
      <c r="J7326" s="13"/>
      <c r="K7326" s="13"/>
      <c r="L7326" s="15"/>
    </row>
    <row r="7327">
      <c r="A7327" s="1"/>
      <c r="B7327" s="2"/>
      <c r="C7327" s="3"/>
      <c r="D7327" s="3"/>
      <c r="E7327" s="3"/>
      <c r="F7327" s="3"/>
      <c r="G7327" s="69"/>
      <c r="J7327" s="13"/>
      <c r="K7327" s="13"/>
      <c r="L7327" s="15"/>
    </row>
    <row r="7328">
      <c r="A7328" s="1"/>
      <c r="B7328" s="2"/>
      <c r="C7328" s="3"/>
      <c r="D7328" s="3"/>
      <c r="E7328" s="3"/>
      <c r="F7328" s="3"/>
      <c r="G7328" s="69"/>
      <c r="J7328" s="13"/>
      <c r="K7328" s="13"/>
      <c r="L7328" s="15"/>
    </row>
    <row r="7329">
      <c r="A7329" s="1"/>
      <c r="B7329" s="2"/>
      <c r="C7329" s="3"/>
      <c r="D7329" s="3"/>
      <c r="E7329" s="3"/>
      <c r="F7329" s="3"/>
      <c r="G7329" s="69"/>
      <c r="J7329" s="13"/>
      <c r="K7329" s="13"/>
      <c r="L7329" s="15"/>
    </row>
    <row r="7330">
      <c r="A7330" s="1"/>
      <c r="B7330" s="2"/>
      <c r="C7330" s="3"/>
      <c r="D7330" s="3"/>
      <c r="E7330" s="3"/>
      <c r="F7330" s="3"/>
      <c r="G7330" s="69"/>
      <c r="J7330" s="13"/>
      <c r="K7330" s="13"/>
      <c r="L7330" s="15"/>
    </row>
    <row r="7331">
      <c r="A7331" s="1"/>
      <c r="B7331" s="2"/>
      <c r="C7331" s="3"/>
      <c r="D7331" s="3"/>
      <c r="E7331" s="3"/>
      <c r="F7331" s="3"/>
      <c r="G7331" s="69"/>
      <c r="J7331" s="13"/>
      <c r="K7331" s="13"/>
      <c r="L7331" s="15"/>
    </row>
    <row r="7332">
      <c r="A7332" s="1"/>
      <c r="B7332" s="2"/>
      <c r="C7332" s="3"/>
      <c r="D7332" s="3"/>
      <c r="E7332" s="3"/>
      <c r="F7332" s="3"/>
      <c r="G7332" s="69"/>
      <c r="J7332" s="13"/>
      <c r="K7332" s="13"/>
      <c r="L7332" s="15"/>
    </row>
    <row r="7333">
      <c r="A7333" s="1"/>
      <c r="B7333" s="2"/>
      <c r="C7333" s="3"/>
      <c r="D7333" s="3"/>
      <c r="E7333" s="3"/>
      <c r="F7333" s="3"/>
      <c r="G7333" s="69"/>
      <c r="J7333" s="13"/>
      <c r="K7333" s="13"/>
      <c r="L7333" s="15"/>
    </row>
    <row r="7334">
      <c r="A7334" s="1"/>
      <c r="B7334" s="2"/>
      <c r="C7334" s="3"/>
      <c r="D7334" s="3"/>
      <c r="E7334" s="3"/>
      <c r="F7334" s="3"/>
      <c r="G7334" s="69"/>
      <c r="J7334" s="13"/>
      <c r="K7334" s="13"/>
      <c r="L7334" s="15"/>
    </row>
    <row r="7335">
      <c r="A7335" s="1"/>
      <c r="B7335" s="2"/>
      <c r="C7335" s="3"/>
      <c r="D7335" s="3"/>
      <c r="E7335" s="3"/>
      <c r="F7335" s="3"/>
      <c r="G7335" s="69"/>
      <c r="J7335" s="13"/>
      <c r="K7335" s="13"/>
      <c r="L7335" s="15"/>
    </row>
    <row r="7336">
      <c r="A7336" s="1"/>
      <c r="B7336" s="2"/>
      <c r="C7336" s="3"/>
      <c r="D7336" s="3"/>
      <c r="E7336" s="3"/>
      <c r="F7336" s="3"/>
      <c r="G7336" s="69"/>
      <c r="J7336" s="13"/>
      <c r="K7336" s="13"/>
      <c r="L7336" s="15"/>
    </row>
    <row r="7337">
      <c r="A7337" s="1"/>
      <c r="B7337" s="2"/>
      <c r="C7337" s="3"/>
      <c r="D7337" s="3"/>
      <c r="E7337" s="3"/>
      <c r="F7337" s="3"/>
      <c r="G7337" s="69"/>
      <c r="J7337" s="13"/>
      <c r="K7337" s="13"/>
      <c r="L7337" s="15"/>
    </row>
    <row r="7338">
      <c r="A7338" s="1"/>
      <c r="B7338" s="2"/>
      <c r="C7338" s="3"/>
      <c r="D7338" s="3"/>
      <c r="E7338" s="3"/>
      <c r="F7338" s="3"/>
      <c r="G7338" s="69"/>
      <c r="J7338" s="13"/>
      <c r="K7338" s="13"/>
      <c r="L7338" s="15"/>
    </row>
    <row r="7339">
      <c r="A7339" s="1"/>
      <c r="B7339" s="2"/>
      <c r="C7339" s="3"/>
      <c r="D7339" s="3"/>
      <c r="E7339" s="3"/>
      <c r="F7339" s="3"/>
      <c r="G7339" s="69"/>
      <c r="J7339" s="13"/>
      <c r="K7339" s="13"/>
      <c r="L7339" s="15"/>
    </row>
    <row r="7340">
      <c r="A7340" s="1"/>
      <c r="B7340" s="2"/>
      <c r="C7340" s="3"/>
      <c r="D7340" s="3"/>
      <c r="E7340" s="3"/>
      <c r="F7340" s="3"/>
      <c r="G7340" s="69"/>
      <c r="J7340" s="13"/>
      <c r="K7340" s="13"/>
      <c r="L7340" s="15"/>
    </row>
    <row r="7341">
      <c r="A7341" s="1"/>
      <c r="B7341" s="2"/>
      <c r="C7341" s="3"/>
      <c r="D7341" s="3"/>
      <c r="E7341" s="3"/>
      <c r="F7341" s="3"/>
      <c r="G7341" s="69"/>
      <c r="J7341" s="13"/>
      <c r="K7341" s="13"/>
      <c r="L7341" s="15"/>
    </row>
    <row r="7342">
      <c r="A7342" s="1"/>
      <c r="B7342" s="2"/>
      <c r="C7342" s="3"/>
      <c r="D7342" s="3"/>
      <c r="E7342" s="3"/>
      <c r="F7342" s="3"/>
      <c r="G7342" s="69"/>
      <c r="J7342" s="13"/>
      <c r="K7342" s="13"/>
      <c r="L7342" s="15"/>
    </row>
    <row r="7343">
      <c r="A7343" s="1"/>
      <c r="B7343" s="2"/>
      <c r="C7343" s="3"/>
      <c r="D7343" s="3"/>
      <c r="E7343" s="3"/>
      <c r="F7343" s="3"/>
      <c r="G7343" s="69"/>
      <c r="J7343" s="13"/>
      <c r="K7343" s="13"/>
      <c r="L7343" s="15"/>
    </row>
    <row r="7344">
      <c r="A7344" s="1"/>
      <c r="B7344" s="2"/>
      <c r="C7344" s="3"/>
      <c r="D7344" s="3"/>
      <c r="E7344" s="3"/>
      <c r="F7344" s="3"/>
      <c r="G7344" s="69"/>
      <c r="J7344" s="13"/>
      <c r="K7344" s="13"/>
      <c r="L7344" s="15"/>
    </row>
    <row r="7345">
      <c r="A7345" s="1"/>
      <c r="B7345" s="2"/>
      <c r="C7345" s="3"/>
      <c r="D7345" s="3"/>
      <c r="E7345" s="3"/>
      <c r="F7345" s="3"/>
      <c r="G7345" s="69"/>
      <c r="J7345" s="13"/>
      <c r="K7345" s="13"/>
      <c r="L7345" s="15"/>
    </row>
    <row r="7346">
      <c r="A7346" s="1"/>
      <c r="B7346" s="2"/>
      <c r="C7346" s="3"/>
      <c r="D7346" s="3"/>
      <c r="E7346" s="3"/>
      <c r="F7346" s="3"/>
      <c r="G7346" s="69"/>
      <c r="J7346" s="13"/>
      <c r="K7346" s="13"/>
      <c r="L7346" s="15"/>
    </row>
    <row r="7347">
      <c r="A7347" s="1"/>
      <c r="B7347" s="2"/>
      <c r="C7347" s="3"/>
      <c r="D7347" s="3"/>
      <c r="E7347" s="3"/>
      <c r="F7347" s="3"/>
      <c r="G7347" s="69"/>
      <c r="J7347" s="13"/>
      <c r="K7347" s="13"/>
      <c r="L7347" s="15"/>
    </row>
    <row r="7348">
      <c r="A7348" s="1"/>
      <c r="B7348" s="2"/>
      <c r="C7348" s="3"/>
      <c r="D7348" s="3"/>
      <c r="E7348" s="3"/>
      <c r="F7348" s="3"/>
      <c r="G7348" s="69"/>
      <c r="J7348" s="13"/>
      <c r="K7348" s="13"/>
      <c r="L7348" s="15"/>
    </row>
    <row r="7349">
      <c r="A7349" s="1"/>
      <c r="B7349" s="2"/>
      <c r="C7349" s="3"/>
      <c r="D7349" s="3"/>
      <c r="E7349" s="3"/>
      <c r="F7349" s="3"/>
      <c r="G7349" s="69"/>
      <c r="J7349" s="13"/>
      <c r="K7349" s="13"/>
      <c r="L7349" s="15"/>
    </row>
    <row r="7350">
      <c r="A7350" s="1"/>
      <c r="B7350" s="2"/>
      <c r="C7350" s="3"/>
      <c r="D7350" s="3"/>
      <c r="E7350" s="3"/>
      <c r="F7350" s="3"/>
      <c r="G7350" s="69"/>
      <c r="J7350" s="13"/>
      <c r="K7350" s="13"/>
      <c r="L7350" s="15"/>
    </row>
    <row r="7351">
      <c r="A7351" s="1"/>
      <c r="B7351" s="2"/>
      <c r="C7351" s="3"/>
      <c r="D7351" s="3"/>
      <c r="E7351" s="3"/>
      <c r="F7351" s="3"/>
      <c r="G7351" s="69"/>
      <c r="J7351" s="13"/>
      <c r="K7351" s="13"/>
      <c r="L7351" s="15"/>
    </row>
    <row r="7352">
      <c r="A7352" s="1"/>
      <c r="B7352" s="2"/>
      <c r="C7352" s="3"/>
      <c r="D7352" s="3"/>
      <c r="E7352" s="3"/>
      <c r="F7352" s="3"/>
      <c r="G7352" s="69"/>
      <c r="J7352" s="13"/>
      <c r="K7352" s="13"/>
      <c r="L7352" s="15"/>
    </row>
    <row r="7353">
      <c r="A7353" s="1"/>
      <c r="B7353" s="2"/>
      <c r="C7353" s="3"/>
      <c r="D7353" s="3"/>
      <c r="E7353" s="3"/>
      <c r="F7353" s="3"/>
      <c r="G7353" s="69"/>
      <c r="J7353" s="13"/>
      <c r="K7353" s="13"/>
      <c r="L7353" s="15"/>
    </row>
    <row r="7354">
      <c r="A7354" s="1"/>
      <c r="B7354" s="2"/>
      <c r="C7354" s="3"/>
      <c r="D7354" s="3"/>
      <c r="E7354" s="3"/>
      <c r="F7354" s="3"/>
      <c r="G7354" s="69"/>
      <c r="J7354" s="13"/>
      <c r="K7354" s="13"/>
      <c r="L7354" s="15"/>
    </row>
    <row r="7355">
      <c r="A7355" s="1"/>
      <c r="B7355" s="2"/>
      <c r="C7355" s="3"/>
      <c r="D7355" s="3"/>
      <c r="E7355" s="3"/>
      <c r="F7355" s="3"/>
      <c r="G7355" s="69"/>
      <c r="J7355" s="13"/>
      <c r="K7355" s="13"/>
      <c r="L7355" s="15"/>
    </row>
    <row r="7356">
      <c r="A7356" s="1"/>
      <c r="B7356" s="2"/>
      <c r="C7356" s="3"/>
      <c r="D7356" s="3"/>
      <c r="E7356" s="3"/>
      <c r="F7356" s="3"/>
      <c r="G7356" s="69"/>
      <c r="J7356" s="13"/>
      <c r="K7356" s="13"/>
      <c r="L7356" s="15"/>
    </row>
    <row r="7357">
      <c r="A7357" s="1"/>
      <c r="B7357" s="2"/>
      <c r="C7357" s="3"/>
      <c r="D7357" s="3"/>
      <c r="E7357" s="3"/>
      <c r="F7357" s="3"/>
      <c r="G7357" s="69"/>
      <c r="J7357" s="13"/>
      <c r="K7357" s="13"/>
      <c r="L7357" s="15"/>
    </row>
    <row r="7358">
      <c r="A7358" s="1"/>
      <c r="B7358" s="2"/>
      <c r="C7358" s="3"/>
      <c r="D7358" s="3"/>
      <c r="E7358" s="3"/>
      <c r="F7358" s="3"/>
      <c r="G7358" s="69"/>
      <c r="J7358" s="13"/>
      <c r="K7358" s="13"/>
      <c r="L7358" s="15"/>
    </row>
    <row r="7359">
      <c r="A7359" s="1"/>
      <c r="B7359" s="2"/>
      <c r="C7359" s="3"/>
      <c r="D7359" s="3"/>
      <c r="E7359" s="3"/>
      <c r="F7359" s="3"/>
      <c r="G7359" s="69"/>
      <c r="J7359" s="13"/>
      <c r="K7359" s="13"/>
      <c r="L7359" s="15"/>
    </row>
    <row r="7360">
      <c r="A7360" s="1"/>
      <c r="B7360" s="2"/>
      <c r="C7360" s="3"/>
      <c r="D7360" s="3"/>
      <c r="E7360" s="3"/>
      <c r="F7360" s="3"/>
      <c r="G7360" s="69"/>
      <c r="J7360" s="13"/>
      <c r="K7360" s="13"/>
      <c r="L7360" s="15"/>
    </row>
    <row r="7361">
      <c r="A7361" s="1"/>
      <c r="B7361" s="2"/>
      <c r="C7361" s="3"/>
      <c r="D7361" s="3"/>
      <c r="E7361" s="3"/>
      <c r="F7361" s="3"/>
      <c r="G7361" s="69"/>
      <c r="J7361" s="13"/>
      <c r="K7361" s="13"/>
      <c r="L7361" s="15"/>
    </row>
    <row r="7362">
      <c r="A7362" s="1"/>
      <c r="B7362" s="2"/>
      <c r="C7362" s="3"/>
      <c r="D7362" s="3"/>
      <c r="E7362" s="3"/>
      <c r="F7362" s="3"/>
      <c r="G7362" s="69"/>
      <c r="J7362" s="13"/>
      <c r="K7362" s="13"/>
      <c r="L7362" s="15"/>
    </row>
    <row r="7363">
      <c r="A7363" s="1"/>
      <c r="B7363" s="2"/>
      <c r="C7363" s="3"/>
      <c r="D7363" s="3"/>
      <c r="E7363" s="3"/>
      <c r="F7363" s="3"/>
      <c r="G7363" s="69"/>
      <c r="J7363" s="13"/>
      <c r="K7363" s="13"/>
      <c r="L7363" s="15"/>
    </row>
    <row r="7364">
      <c r="A7364" s="1"/>
      <c r="B7364" s="2"/>
      <c r="C7364" s="3"/>
      <c r="D7364" s="3"/>
      <c r="E7364" s="3"/>
      <c r="F7364" s="3"/>
      <c r="G7364" s="69"/>
      <c r="J7364" s="13"/>
      <c r="K7364" s="13"/>
      <c r="L7364" s="15"/>
    </row>
    <row r="7365">
      <c r="A7365" s="1"/>
      <c r="B7365" s="2"/>
      <c r="C7365" s="3"/>
      <c r="D7365" s="3"/>
      <c r="E7365" s="3"/>
      <c r="F7365" s="3"/>
      <c r="G7365" s="69"/>
      <c r="J7365" s="13"/>
      <c r="K7365" s="13"/>
      <c r="L7365" s="15"/>
    </row>
    <row r="7366">
      <c r="A7366" s="1"/>
      <c r="B7366" s="2"/>
      <c r="C7366" s="3"/>
      <c r="D7366" s="3"/>
      <c r="E7366" s="3"/>
      <c r="F7366" s="3"/>
      <c r="G7366" s="69"/>
      <c r="J7366" s="13"/>
      <c r="K7366" s="13"/>
      <c r="L7366" s="15"/>
    </row>
    <row r="7367">
      <c r="A7367" s="1"/>
      <c r="B7367" s="2"/>
      <c r="C7367" s="3"/>
      <c r="D7367" s="3"/>
      <c r="E7367" s="3"/>
      <c r="F7367" s="3"/>
      <c r="G7367" s="69"/>
      <c r="J7367" s="13"/>
      <c r="K7367" s="13"/>
      <c r="L7367" s="15"/>
    </row>
    <row r="7368">
      <c r="A7368" s="1"/>
      <c r="B7368" s="2"/>
      <c r="C7368" s="3"/>
      <c r="D7368" s="3"/>
      <c r="E7368" s="3"/>
      <c r="F7368" s="3"/>
      <c r="G7368" s="69"/>
      <c r="J7368" s="13"/>
      <c r="K7368" s="13"/>
      <c r="L7368" s="15"/>
    </row>
    <row r="7369">
      <c r="A7369" s="1"/>
      <c r="B7369" s="2"/>
      <c r="C7369" s="3"/>
      <c r="D7369" s="3"/>
      <c r="E7369" s="3"/>
      <c r="F7369" s="3"/>
      <c r="G7369" s="69"/>
      <c r="J7369" s="13"/>
      <c r="K7369" s="13"/>
      <c r="L7369" s="15"/>
    </row>
    <row r="7370">
      <c r="A7370" s="1"/>
      <c r="B7370" s="2"/>
      <c r="C7370" s="3"/>
      <c r="D7370" s="3"/>
      <c r="E7370" s="3"/>
      <c r="F7370" s="3"/>
      <c r="G7370" s="69"/>
      <c r="J7370" s="13"/>
      <c r="K7370" s="13"/>
      <c r="L7370" s="15"/>
    </row>
    <row r="7371">
      <c r="A7371" s="1"/>
      <c r="B7371" s="2"/>
      <c r="C7371" s="3"/>
      <c r="D7371" s="3"/>
      <c r="E7371" s="3"/>
      <c r="F7371" s="3"/>
      <c r="G7371" s="69"/>
      <c r="J7371" s="13"/>
      <c r="K7371" s="13"/>
      <c r="L7371" s="15"/>
    </row>
    <row r="7372">
      <c r="A7372" s="1"/>
      <c r="B7372" s="2"/>
      <c r="C7372" s="3"/>
      <c r="D7372" s="3"/>
      <c r="E7372" s="3"/>
      <c r="F7372" s="3"/>
      <c r="G7372" s="69"/>
      <c r="J7372" s="13"/>
      <c r="K7372" s="13"/>
      <c r="L7372" s="15"/>
    </row>
    <row r="7373">
      <c r="A7373" s="1"/>
      <c r="B7373" s="2"/>
      <c r="C7373" s="3"/>
      <c r="D7373" s="3"/>
      <c r="E7373" s="3"/>
      <c r="F7373" s="3"/>
      <c r="G7373" s="69"/>
      <c r="J7373" s="13"/>
      <c r="K7373" s="13"/>
      <c r="L7373" s="15"/>
    </row>
    <row r="7374">
      <c r="A7374" s="1"/>
      <c r="B7374" s="2"/>
      <c r="C7374" s="3"/>
      <c r="D7374" s="3"/>
      <c r="E7374" s="3"/>
      <c r="F7374" s="3"/>
      <c r="G7374" s="69"/>
      <c r="J7374" s="13"/>
      <c r="K7374" s="13"/>
      <c r="L7374" s="15"/>
    </row>
    <row r="7375">
      <c r="A7375" s="1"/>
      <c r="B7375" s="2"/>
      <c r="C7375" s="3"/>
      <c r="D7375" s="3"/>
      <c r="E7375" s="3"/>
      <c r="F7375" s="3"/>
      <c r="G7375" s="69"/>
      <c r="J7375" s="13"/>
      <c r="K7375" s="13"/>
      <c r="L7375" s="15"/>
    </row>
    <row r="7376">
      <c r="A7376" s="1"/>
      <c r="B7376" s="2"/>
      <c r="C7376" s="3"/>
      <c r="D7376" s="3"/>
      <c r="E7376" s="3"/>
      <c r="F7376" s="3"/>
      <c r="G7376" s="69"/>
      <c r="J7376" s="13"/>
      <c r="K7376" s="13"/>
      <c r="L7376" s="15"/>
    </row>
    <row r="7377">
      <c r="A7377" s="1"/>
      <c r="B7377" s="2"/>
      <c r="C7377" s="3"/>
      <c r="D7377" s="3"/>
      <c r="E7377" s="3"/>
      <c r="F7377" s="3"/>
      <c r="G7377" s="69"/>
      <c r="J7377" s="13"/>
      <c r="K7377" s="13"/>
      <c r="L7377" s="15"/>
    </row>
    <row r="7378">
      <c r="A7378" s="1"/>
      <c r="B7378" s="2"/>
      <c r="C7378" s="3"/>
      <c r="D7378" s="3"/>
      <c r="E7378" s="3"/>
      <c r="F7378" s="3"/>
      <c r="G7378" s="69"/>
      <c r="J7378" s="13"/>
      <c r="K7378" s="13"/>
      <c r="L7378" s="15"/>
    </row>
    <row r="7379">
      <c r="A7379" s="1"/>
      <c r="B7379" s="2"/>
      <c r="C7379" s="3"/>
      <c r="D7379" s="3"/>
      <c r="E7379" s="3"/>
      <c r="F7379" s="3"/>
      <c r="G7379" s="69"/>
      <c r="J7379" s="13"/>
      <c r="K7379" s="13"/>
      <c r="L7379" s="15"/>
    </row>
    <row r="7380">
      <c r="A7380" s="1"/>
      <c r="B7380" s="2"/>
      <c r="C7380" s="3"/>
      <c r="D7380" s="3"/>
      <c r="E7380" s="3"/>
      <c r="F7380" s="3"/>
      <c r="G7380" s="69"/>
      <c r="J7380" s="13"/>
      <c r="K7380" s="13"/>
      <c r="L7380" s="15"/>
    </row>
    <row r="7381">
      <c r="A7381" s="1"/>
      <c r="B7381" s="2"/>
      <c r="C7381" s="3"/>
      <c r="D7381" s="3"/>
      <c r="E7381" s="3"/>
      <c r="F7381" s="3"/>
      <c r="G7381" s="69"/>
      <c r="J7381" s="13"/>
      <c r="K7381" s="13"/>
      <c r="L7381" s="15"/>
    </row>
    <row r="7382">
      <c r="A7382" s="1"/>
      <c r="B7382" s="2"/>
      <c r="C7382" s="3"/>
      <c r="D7382" s="3"/>
      <c r="E7382" s="3"/>
      <c r="F7382" s="3"/>
      <c r="G7382" s="69"/>
      <c r="J7382" s="13"/>
      <c r="K7382" s="13"/>
      <c r="L7382" s="15"/>
    </row>
    <row r="7383">
      <c r="A7383" s="1"/>
      <c r="B7383" s="2"/>
      <c r="C7383" s="3"/>
      <c r="D7383" s="3"/>
      <c r="E7383" s="3"/>
      <c r="F7383" s="3"/>
      <c r="G7383" s="69"/>
      <c r="J7383" s="13"/>
      <c r="K7383" s="13"/>
      <c r="L7383" s="15"/>
    </row>
    <row r="7384">
      <c r="A7384" s="1"/>
      <c r="B7384" s="2"/>
      <c r="C7384" s="3"/>
      <c r="D7384" s="3"/>
      <c r="E7384" s="3"/>
      <c r="F7384" s="3"/>
      <c r="G7384" s="69"/>
      <c r="J7384" s="13"/>
      <c r="K7384" s="13"/>
      <c r="L7384" s="15"/>
    </row>
    <row r="7385">
      <c r="A7385" s="1"/>
      <c r="B7385" s="2"/>
      <c r="C7385" s="3"/>
      <c r="D7385" s="3"/>
      <c r="E7385" s="3"/>
      <c r="F7385" s="3"/>
      <c r="G7385" s="69"/>
      <c r="J7385" s="13"/>
      <c r="K7385" s="13"/>
      <c r="L7385" s="15"/>
    </row>
    <row r="7386">
      <c r="A7386" s="1"/>
      <c r="B7386" s="2"/>
      <c r="C7386" s="3"/>
      <c r="D7386" s="3"/>
      <c r="E7386" s="3"/>
      <c r="F7386" s="3"/>
      <c r="G7386" s="69"/>
      <c r="J7386" s="13"/>
      <c r="K7386" s="13"/>
      <c r="L7386" s="15"/>
    </row>
    <row r="7387">
      <c r="A7387" s="1"/>
      <c r="B7387" s="2"/>
      <c r="C7387" s="3"/>
      <c r="D7387" s="3"/>
      <c r="E7387" s="3"/>
      <c r="F7387" s="3"/>
      <c r="G7387" s="69"/>
      <c r="J7387" s="13"/>
      <c r="K7387" s="13"/>
      <c r="L7387" s="15"/>
    </row>
    <row r="7388">
      <c r="A7388" s="1"/>
      <c r="B7388" s="2"/>
      <c r="C7388" s="3"/>
      <c r="D7388" s="3"/>
      <c r="E7388" s="3"/>
      <c r="F7388" s="3"/>
      <c r="G7388" s="69"/>
      <c r="J7388" s="13"/>
      <c r="K7388" s="13"/>
      <c r="L7388" s="15"/>
    </row>
    <row r="7389">
      <c r="A7389" s="1"/>
      <c r="B7389" s="2"/>
      <c r="C7389" s="3"/>
      <c r="D7389" s="3"/>
      <c r="E7389" s="3"/>
      <c r="F7389" s="3"/>
      <c r="G7389" s="69"/>
      <c r="J7389" s="13"/>
      <c r="K7389" s="13"/>
      <c r="L7389" s="15"/>
    </row>
    <row r="7390">
      <c r="A7390" s="1"/>
      <c r="B7390" s="2"/>
      <c r="C7390" s="3"/>
      <c r="D7390" s="3"/>
      <c r="E7390" s="3"/>
      <c r="F7390" s="3"/>
      <c r="G7390" s="69"/>
      <c r="J7390" s="13"/>
      <c r="K7390" s="13"/>
      <c r="L7390" s="15"/>
    </row>
    <row r="7391">
      <c r="A7391" s="1"/>
      <c r="B7391" s="2"/>
      <c r="C7391" s="3"/>
      <c r="D7391" s="3"/>
      <c r="E7391" s="3"/>
      <c r="F7391" s="3"/>
      <c r="G7391" s="69"/>
      <c r="J7391" s="13"/>
      <c r="K7391" s="13"/>
      <c r="L7391" s="15"/>
    </row>
    <row r="7392">
      <c r="A7392" s="1"/>
      <c r="B7392" s="2"/>
      <c r="C7392" s="3"/>
      <c r="D7392" s="3"/>
      <c r="E7392" s="3"/>
      <c r="F7392" s="3"/>
      <c r="G7392" s="69"/>
      <c r="J7392" s="13"/>
      <c r="K7392" s="13"/>
      <c r="L7392" s="15"/>
    </row>
    <row r="7393">
      <c r="A7393" s="1"/>
      <c r="B7393" s="2"/>
      <c r="C7393" s="3"/>
      <c r="D7393" s="3"/>
      <c r="E7393" s="3"/>
      <c r="F7393" s="3"/>
      <c r="G7393" s="69"/>
      <c r="J7393" s="13"/>
      <c r="K7393" s="13"/>
      <c r="L7393" s="15"/>
    </row>
    <row r="7394">
      <c r="A7394" s="1"/>
      <c r="B7394" s="2"/>
      <c r="C7394" s="3"/>
      <c r="D7394" s="3"/>
      <c r="E7394" s="3"/>
      <c r="F7394" s="3"/>
      <c r="G7394" s="69"/>
      <c r="J7394" s="13"/>
      <c r="K7394" s="13"/>
      <c r="L7394" s="15"/>
    </row>
    <row r="7395">
      <c r="A7395" s="1"/>
      <c r="B7395" s="2"/>
      <c r="C7395" s="3"/>
      <c r="D7395" s="3"/>
      <c r="E7395" s="3"/>
      <c r="F7395" s="3"/>
      <c r="G7395" s="69"/>
      <c r="J7395" s="13"/>
      <c r="K7395" s="13"/>
      <c r="L7395" s="15"/>
    </row>
    <row r="7396">
      <c r="A7396" s="1"/>
      <c r="B7396" s="2"/>
      <c r="C7396" s="3"/>
      <c r="D7396" s="3"/>
      <c r="E7396" s="3"/>
      <c r="F7396" s="3"/>
      <c r="G7396" s="69"/>
      <c r="J7396" s="13"/>
      <c r="K7396" s="13"/>
      <c r="L7396" s="15"/>
    </row>
    <row r="7397">
      <c r="A7397" s="1"/>
      <c r="B7397" s="2"/>
      <c r="C7397" s="3"/>
      <c r="D7397" s="3"/>
      <c r="E7397" s="3"/>
      <c r="F7397" s="3"/>
      <c r="G7397" s="69"/>
      <c r="J7397" s="13"/>
      <c r="K7397" s="13"/>
      <c r="L7397" s="15"/>
    </row>
    <row r="7398">
      <c r="A7398" s="1"/>
      <c r="B7398" s="2"/>
      <c r="C7398" s="3"/>
      <c r="D7398" s="3"/>
      <c r="E7398" s="3"/>
      <c r="F7398" s="3"/>
      <c r="G7398" s="69"/>
      <c r="J7398" s="13"/>
      <c r="K7398" s="13"/>
      <c r="L7398" s="15"/>
    </row>
    <row r="7399">
      <c r="A7399" s="1"/>
      <c r="B7399" s="2"/>
      <c r="C7399" s="3"/>
      <c r="D7399" s="3"/>
      <c r="E7399" s="3"/>
      <c r="F7399" s="3"/>
      <c r="G7399" s="69"/>
      <c r="J7399" s="13"/>
      <c r="K7399" s="13"/>
      <c r="L7399" s="15"/>
    </row>
    <row r="7400">
      <c r="A7400" s="1"/>
      <c r="B7400" s="2"/>
      <c r="C7400" s="3"/>
      <c r="D7400" s="3"/>
      <c r="E7400" s="3"/>
      <c r="F7400" s="3"/>
      <c r="G7400" s="69"/>
      <c r="J7400" s="13"/>
      <c r="K7400" s="13"/>
      <c r="L7400" s="15"/>
    </row>
    <row r="7401">
      <c r="A7401" s="1"/>
      <c r="B7401" s="2"/>
      <c r="C7401" s="3"/>
      <c r="D7401" s="3"/>
      <c r="E7401" s="3"/>
      <c r="F7401" s="3"/>
      <c r="G7401" s="69"/>
      <c r="J7401" s="13"/>
      <c r="K7401" s="13"/>
      <c r="L7401" s="15"/>
    </row>
    <row r="7402">
      <c r="A7402" s="1"/>
      <c r="B7402" s="2"/>
      <c r="C7402" s="3"/>
      <c r="D7402" s="3"/>
      <c r="E7402" s="3"/>
      <c r="F7402" s="3"/>
      <c r="G7402" s="69"/>
      <c r="J7402" s="13"/>
      <c r="K7402" s="13"/>
      <c r="L7402" s="15"/>
    </row>
    <row r="7403">
      <c r="A7403" s="1"/>
      <c r="B7403" s="2"/>
      <c r="C7403" s="3"/>
      <c r="D7403" s="3"/>
      <c r="E7403" s="3"/>
      <c r="F7403" s="3"/>
      <c r="G7403" s="69"/>
      <c r="J7403" s="13"/>
      <c r="K7403" s="13"/>
      <c r="L7403" s="15"/>
    </row>
    <row r="7404">
      <c r="A7404" s="1"/>
      <c r="B7404" s="2"/>
      <c r="C7404" s="3"/>
      <c r="D7404" s="3"/>
      <c r="E7404" s="3"/>
      <c r="F7404" s="3"/>
      <c r="G7404" s="69"/>
      <c r="J7404" s="13"/>
      <c r="K7404" s="13"/>
      <c r="L7404" s="15"/>
    </row>
    <row r="7405">
      <c r="A7405" s="1"/>
      <c r="B7405" s="2"/>
      <c r="C7405" s="3"/>
      <c r="D7405" s="3"/>
      <c r="E7405" s="3"/>
      <c r="F7405" s="3"/>
      <c r="G7405" s="69"/>
      <c r="J7405" s="13"/>
      <c r="K7405" s="13"/>
      <c r="L7405" s="15"/>
    </row>
    <row r="7406">
      <c r="A7406" s="1"/>
      <c r="B7406" s="2"/>
      <c r="C7406" s="3"/>
      <c r="D7406" s="3"/>
      <c r="E7406" s="3"/>
      <c r="F7406" s="3"/>
      <c r="G7406" s="69"/>
      <c r="J7406" s="13"/>
      <c r="K7406" s="13"/>
      <c r="L7406" s="15"/>
    </row>
    <row r="7407">
      <c r="A7407" s="1"/>
      <c r="B7407" s="2"/>
      <c r="C7407" s="3"/>
      <c r="D7407" s="3"/>
      <c r="E7407" s="3"/>
      <c r="F7407" s="3"/>
      <c r="G7407" s="69"/>
      <c r="J7407" s="13"/>
      <c r="K7407" s="13"/>
      <c r="L7407" s="15"/>
    </row>
    <row r="7408">
      <c r="A7408" s="1"/>
      <c r="B7408" s="2"/>
      <c r="C7408" s="3"/>
      <c r="D7408" s="3"/>
      <c r="E7408" s="3"/>
      <c r="F7408" s="3"/>
      <c r="G7408" s="69"/>
      <c r="J7408" s="13"/>
      <c r="K7408" s="13"/>
      <c r="L7408" s="15"/>
    </row>
    <row r="7409">
      <c r="A7409" s="1"/>
      <c r="B7409" s="2"/>
      <c r="C7409" s="3"/>
      <c r="D7409" s="3"/>
      <c r="E7409" s="3"/>
      <c r="F7409" s="3"/>
      <c r="G7409" s="69"/>
      <c r="J7409" s="13"/>
      <c r="K7409" s="13"/>
      <c r="L7409" s="15"/>
    </row>
    <row r="7410">
      <c r="A7410" s="1"/>
      <c r="B7410" s="2"/>
      <c r="C7410" s="3"/>
      <c r="D7410" s="3"/>
      <c r="E7410" s="3"/>
      <c r="F7410" s="3"/>
      <c r="G7410" s="69"/>
      <c r="J7410" s="13"/>
      <c r="K7410" s="13"/>
      <c r="L7410" s="15"/>
    </row>
    <row r="7411">
      <c r="A7411" s="1"/>
      <c r="B7411" s="2"/>
      <c r="C7411" s="3"/>
      <c r="D7411" s="3"/>
      <c r="E7411" s="3"/>
      <c r="F7411" s="3"/>
      <c r="G7411" s="69"/>
      <c r="J7411" s="13"/>
      <c r="K7411" s="13"/>
      <c r="L7411" s="15"/>
    </row>
    <row r="7412">
      <c r="A7412" s="1"/>
      <c r="B7412" s="2"/>
      <c r="C7412" s="3"/>
      <c r="D7412" s="3"/>
      <c r="E7412" s="3"/>
      <c r="F7412" s="3"/>
      <c r="G7412" s="69"/>
      <c r="J7412" s="13"/>
      <c r="K7412" s="13"/>
      <c r="L7412" s="15"/>
    </row>
    <row r="7413">
      <c r="A7413" s="1"/>
      <c r="B7413" s="2"/>
      <c r="C7413" s="3"/>
      <c r="D7413" s="3"/>
      <c r="E7413" s="3"/>
      <c r="F7413" s="3"/>
      <c r="G7413" s="69"/>
      <c r="J7413" s="13"/>
      <c r="K7413" s="13"/>
      <c r="L7413" s="15"/>
    </row>
    <row r="7414">
      <c r="A7414" s="1"/>
      <c r="B7414" s="2"/>
      <c r="C7414" s="3"/>
      <c r="D7414" s="3"/>
      <c r="E7414" s="3"/>
      <c r="F7414" s="3"/>
      <c r="G7414" s="69"/>
      <c r="J7414" s="13"/>
      <c r="K7414" s="13"/>
      <c r="L7414" s="15"/>
    </row>
    <row r="7415">
      <c r="A7415" s="1"/>
      <c r="B7415" s="2"/>
      <c r="C7415" s="3"/>
      <c r="D7415" s="3"/>
      <c r="E7415" s="3"/>
      <c r="F7415" s="3"/>
      <c r="G7415" s="69"/>
      <c r="J7415" s="13"/>
      <c r="K7415" s="13"/>
      <c r="L7415" s="15"/>
    </row>
    <row r="7416">
      <c r="A7416" s="1"/>
      <c r="B7416" s="2"/>
      <c r="C7416" s="3"/>
      <c r="D7416" s="3"/>
      <c r="E7416" s="3"/>
      <c r="F7416" s="3"/>
      <c r="G7416" s="69"/>
      <c r="J7416" s="13"/>
      <c r="K7416" s="13"/>
      <c r="L7416" s="15"/>
    </row>
    <row r="7417">
      <c r="A7417" s="1"/>
      <c r="B7417" s="2"/>
      <c r="C7417" s="3"/>
      <c r="D7417" s="3"/>
      <c r="E7417" s="3"/>
      <c r="F7417" s="3"/>
      <c r="G7417" s="69"/>
      <c r="J7417" s="13"/>
      <c r="K7417" s="13"/>
      <c r="L7417" s="15"/>
    </row>
    <row r="7418">
      <c r="A7418" s="1"/>
      <c r="B7418" s="2"/>
      <c r="C7418" s="3"/>
      <c r="D7418" s="3"/>
      <c r="E7418" s="3"/>
      <c r="F7418" s="3"/>
      <c r="G7418" s="69"/>
      <c r="J7418" s="13"/>
      <c r="K7418" s="13"/>
      <c r="L7418" s="15"/>
    </row>
    <row r="7419">
      <c r="A7419" s="1"/>
      <c r="B7419" s="2"/>
      <c r="C7419" s="3"/>
      <c r="D7419" s="3"/>
      <c r="E7419" s="3"/>
      <c r="F7419" s="3"/>
      <c r="G7419" s="69"/>
      <c r="J7419" s="13"/>
      <c r="K7419" s="13"/>
      <c r="L7419" s="15"/>
    </row>
    <row r="7420">
      <c r="A7420" s="1"/>
      <c r="B7420" s="2"/>
      <c r="C7420" s="3"/>
      <c r="D7420" s="3"/>
      <c r="E7420" s="3"/>
      <c r="F7420" s="3"/>
      <c r="G7420" s="69"/>
      <c r="J7420" s="13"/>
      <c r="K7420" s="13"/>
      <c r="L7420" s="15"/>
    </row>
    <row r="7421">
      <c r="A7421" s="1"/>
      <c r="B7421" s="2"/>
      <c r="C7421" s="3"/>
      <c r="D7421" s="3"/>
      <c r="E7421" s="3"/>
      <c r="F7421" s="3"/>
      <c r="G7421" s="69"/>
      <c r="J7421" s="13"/>
      <c r="K7421" s="13"/>
      <c r="L7421" s="15"/>
    </row>
    <row r="7422">
      <c r="A7422" s="1"/>
      <c r="B7422" s="2"/>
      <c r="C7422" s="3"/>
      <c r="D7422" s="3"/>
      <c r="E7422" s="3"/>
      <c r="F7422" s="3"/>
      <c r="G7422" s="69"/>
      <c r="J7422" s="13"/>
      <c r="K7422" s="13"/>
      <c r="L7422" s="15"/>
    </row>
    <row r="7423">
      <c r="A7423" s="1"/>
      <c r="B7423" s="2"/>
      <c r="C7423" s="3"/>
      <c r="D7423" s="3"/>
      <c r="E7423" s="3"/>
      <c r="F7423" s="3"/>
      <c r="G7423" s="69"/>
      <c r="J7423" s="13"/>
      <c r="K7423" s="13"/>
      <c r="L7423" s="15"/>
    </row>
    <row r="7424">
      <c r="A7424" s="1"/>
      <c r="B7424" s="2"/>
      <c r="C7424" s="3"/>
      <c r="D7424" s="3"/>
      <c r="E7424" s="3"/>
      <c r="F7424" s="3"/>
      <c r="G7424" s="69"/>
      <c r="J7424" s="13"/>
      <c r="K7424" s="13"/>
      <c r="L7424" s="15"/>
    </row>
    <row r="7425">
      <c r="A7425" s="1"/>
      <c r="B7425" s="2"/>
      <c r="C7425" s="3"/>
      <c r="D7425" s="3"/>
      <c r="E7425" s="3"/>
      <c r="F7425" s="3"/>
      <c r="G7425" s="69"/>
      <c r="J7425" s="13"/>
      <c r="K7425" s="13"/>
      <c r="L7425" s="15"/>
    </row>
    <row r="7426">
      <c r="A7426" s="1"/>
      <c r="B7426" s="2"/>
      <c r="C7426" s="3"/>
      <c r="D7426" s="3"/>
      <c r="E7426" s="3"/>
      <c r="F7426" s="3"/>
      <c r="G7426" s="69"/>
      <c r="J7426" s="13"/>
      <c r="K7426" s="13"/>
      <c r="L7426" s="15"/>
    </row>
    <row r="7427">
      <c r="A7427" s="1"/>
      <c r="B7427" s="2"/>
      <c r="C7427" s="3"/>
      <c r="D7427" s="3"/>
      <c r="E7427" s="3"/>
      <c r="F7427" s="3"/>
      <c r="G7427" s="69"/>
      <c r="J7427" s="13"/>
      <c r="K7427" s="13"/>
      <c r="L7427" s="15"/>
    </row>
    <row r="7428">
      <c r="A7428" s="1"/>
      <c r="B7428" s="2"/>
      <c r="C7428" s="3"/>
      <c r="D7428" s="3"/>
      <c r="E7428" s="3"/>
      <c r="F7428" s="3"/>
      <c r="G7428" s="69"/>
      <c r="J7428" s="13"/>
      <c r="K7428" s="13"/>
      <c r="L7428" s="15"/>
    </row>
    <row r="7429">
      <c r="A7429" s="1"/>
      <c r="B7429" s="2"/>
      <c r="C7429" s="3"/>
      <c r="D7429" s="3"/>
      <c r="E7429" s="3"/>
      <c r="F7429" s="3"/>
      <c r="G7429" s="69"/>
      <c r="J7429" s="13"/>
      <c r="K7429" s="13"/>
      <c r="L7429" s="15"/>
    </row>
    <row r="7430">
      <c r="A7430" s="1"/>
      <c r="B7430" s="2"/>
      <c r="C7430" s="3"/>
      <c r="D7430" s="3"/>
      <c r="E7430" s="3"/>
      <c r="F7430" s="3"/>
      <c r="G7430" s="69"/>
      <c r="J7430" s="13"/>
      <c r="K7430" s="13"/>
      <c r="L7430" s="15"/>
    </row>
    <row r="7431">
      <c r="A7431" s="1"/>
      <c r="B7431" s="2"/>
      <c r="C7431" s="3"/>
      <c r="D7431" s="3"/>
      <c r="E7431" s="3"/>
      <c r="F7431" s="3"/>
      <c r="G7431" s="69"/>
      <c r="J7431" s="13"/>
      <c r="K7431" s="13"/>
      <c r="L7431" s="15"/>
    </row>
    <row r="7432">
      <c r="A7432" s="1"/>
      <c r="B7432" s="2"/>
      <c r="C7432" s="3"/>
      <c r="D7432" s="3"/>
      <c r="E7432" s="3"/>
      <c r="F7432" s="3"/>
      <c r="G7432" s="69"/>
      <c r="J7432" s="13"/>
      <c r="K7432" s="13"/>
      <c r="L7432" s="15"/>
    </row>
    <row r="7433">
      <c r="A7433" s="1"/>
      <c r="B7433" s="2"/>
      <c r="C7433" s="3"/>
      <c r="D7433" s="3"/>
      <c r="E7433" s="3"/>
      <c r="F7433" s="3"/>
      <c r="G7433" s="69"/>
      <c r="J7433" s="13"/>
      <c r="K7433" s="13"/>
      <c r="L7433" s="15"/>
    </row>
    <row r="7434">
      <c r="A7434" s="1"/>
      <c r="B7434" s="2"/>
      <c r="C7434" s="3"/>
      <c r="D7434" s="3"/>
      <c r="E7434" s="3"/>
      <c r="F7434" s="3"/>
      <c r="G7434" s="69"/>
      <c r="J7434" s="13"/>
      <c r="K7434" s="13"/>
      <c r="L7434" s="15"/>
    </row>
    <row r="7435">
      <c r="A7435" s="1"/>
      <c r="B7435" s="2"/>
      <c r="C7435" s="3"/>
      <c r="D7435" s="3"/>
      <c r="E7435" s="3"/>
      <c r="F7435" s="3"/>
      <c r="G7435" s="69"/>
      <c r="J7435" s="13"/>
      <c r="K7435" s="13"/>
      <c r="L7435" s="15"/>
    </row>
    <row r="7436">
      <c r="A7436" s="1"/>
      <c r="B7436" s="2"/>
      <c r="C7436" s="3"/>
      <c r="D7436" s="3"/>
      <c r="E7436" s="3"/>
      <c r="F7436" s="3"/>
      <c r="G7436" s="69"/>
      <c r="J7436" s="13"/>
      <c r="K7436" s="13"/>
      <c r="L7436" s="15"/>
    </row>
    <row r="7437">
      <c r="A7437" s="1"/>
      <c r="B7437" s="2"/>
      <c r="C7437" s="3"/>
      <c r="D7437" s="3"/>
      <c r="E7437" s="3"/>
      <c r="F7437" s="3"/>
      <c r="G7437" s="69"/>
      <c r="J7437" s="13"/>
      <c r="K7437" s="13"/>
      <c r="L7437" s="15"/>
    </row>
    <row r="7438">
      <c r="A7438" s="1"/>
      <c r="B7438" s="2"/>
      <c r="C7438" s="3"/>
      <c r="D7438" s="3"/>
      <c r="E7438" s="3"/>
      <c r="F7438" s="3"/>
      <c r="G7438" s="69"/>
      <c r="J7438" s="13"/>
      <c r="K7438" s="13"/>
      <c r="L7438" s="15"/>
    </row>
    <row r="7439">
      <c r="A7439" s="1"/>
      <c r="B7439" s="2"/>
      <c r="C7439" s="3"/>
      <c r="D7439" s="3"/>
      <c r="E7439" s="3"/>
      <c r="F7439" s="3"/>
      <c r="G7439" s="69"/>
      <c r="J7439" s="13"/>
      <c r="K7439" s="13"/>
      <c r="L7439" s="15"/>
    </row>
    <row r="7440">
      <c r="A7440" s="1"/>
      <c r="B7440" s="2"/>
      <c r="C7440" s="3"/>
      <c r="D7440" s="3"/>
      <c r="E7440" s="3"/>
      <c r="F7440" s="3"/>
      <c r="G7440" s="69"/>
      <c r="J7440" s="13"/>
      <c r="K7440" s="13"/>
      <c r="L7440" s="15"/>
    </row>
    <row r="7441">
      <c r="A7441" s="1"/>
      <c r="B7441" s="2"/>
      <c r="C7441" s="3"/>
      <c r="D7441" s="3"/>
      <c r="E7441" s="3"/>
      <c r="F7441" s="3"/>
      <c r="G7441" s="69"/>
      <c r="J7441" s="13"/>
      <c r="K7441" s="13"/>
      <c r="L7441" s="15"/>
    </row>
    <row r="7442">
      <c r="A7442" s="1"/>
      <c r="B7442" s="2"/>
      <c r="C7442" s="3"/>
      <c r="D7442" s="3"/>
      <c r="E7442" s="3"/>
      <c r="F7442" s="3"/>
      <c r="G7442" s="69"/>
      <c r="J7442" s="13"/>
      <c r="K7442" s="13"/>
      <c r="L7442" s="15"/>
    </row>
    <row r="7443">
      <c r="A7443" s="1"/>
      <c r="B7443" s="2"/>
      <c r="C7443" s="3"/>
      <c r="D7443" s="3"/>
      <c r="E7443" s="3"/>
      <c r="F7443" s="3"/>
      <c r="G7443" s="69"/>
      <c r="J7443" s="13"/>
      <c r="K7443" s="13"/>
      <c r="L7443" s="15"/>
    </row>
    <row r="7444">
      <c r="A7444" s="1"/>
      <c r="B7444" s="2"/>
      <c r="C7444" s="3"/>
      <c r="D7444" s="3"/>
      <c r="E7444" s="3"/>
      <c r="F7444" s="3"/>
      <c r="G7444" s="69"/>
      <c r="J7444" s="13"/>
      <c r="K7444" s="13"/>
      <c r="L7444" s="15"/>
    </row>
    <row r="7445">
      <c r="A7445" s="1"/>
      <c r="B7445" s="2"/>
      <c r="C7445" s="3"/>
      <c r="D7445" s="3"/>
      <c r="E7445" s="3"/>
      <c r="F7445" s="3"/>
      <c r="G7445" s="69"/>
      <c r="J7445" s="13"/>
      <c r="K7445" s="13"/>
      <c r="L7445" s="15"/>
    </row>
    <row r="7446">
      <c r="A7446" s="1"/>
      <c r="B7446" s="2"/>
      <c r="C7446" s="3"/>
      <c r="D7446" s="3"/>
      <c r="E7446" s="3"/>
      <c r="F7446" s="3"/>
      <c r="G7446" s="69"/>
      <c r="J7446" s="13"/>
      <c r="K7446" s="13"/>
      <c r="L7446" s="15"/>
    </row>
    <row r="7447">
      <c r="A7447" s="1"/>
      <c r="B7447" s="2"/>
      <c r="C7447" s="3"/>
      <c r="D7447" s="3"/>
      <c r="E7447" s="3"/>
      <c r="F7447" s="3"/>
      <c r="G7447" s="69"/>
      <c r="J7447" s="13"/>
      <c r="K7447" s="13"/>
      <c r="L7447" s="15"/>
    </row>
    <row r="7448">
      <c r="A7448" s="1"/>
      <c r="B7448" s="2"/>
      <c r="C7448" s="3"/>
      <c r="D7448" s="3"/>
      <c r="E7448" s="3"/>
      <c r="F7448" s="3"/>
      <c r="G7448" s="69"/>
      <c r="J7448" s="13"/>
      <c r="K7448" s="13"/>
      <c r="L7448" s="15"/>
    </row>
    <row r="7449">
      <c r="A7449" s="1"/>
      <c r="B7449" s="2"/>
      <c r="C7449" s="3"/>
      <c r="D7449" s="3"/>
      <c r="E7449" s="3"/>
      <c r="F7449" s="3"/>
      <c r="G7449" s="69"/>
      <c r="J7449" s="13"/>
      <c r="K7449" s="13"/>
      <c r="L7449" s="15"/>
    </row>
    <row r="7450">
      <c r="A7450" s="1"/>
      <c r="B7450" s="2"/>
      <c r="C7450" s="3"/>
      <c r="D7450" s="3"/>
      <c r="E7450" s="3"/>
      <c r="F7450" s="3"/>
      <c r="G7450" s="69"/>
      <c r="J7450" s="13"/>
      <c r="K7450" s="13"/>
      <c r="L7450" s="15"/>
    </row>
    <row r="7451">
      <c r="A7451" s="1"/>
      <c r="B7451" s="2"/>
      <c r="C7451" s="3"/>
      <c r="D7451" s="3"/>
      <c r="E7451" s="3"/>
      <c r="F7451" s="3"/>
      <c r="G7451" s="69"/>
      <c r="J7451" s="13"/>
      <c r="K7451" s="13"/>
      <c r="L7451" s="15"/>
    </row>
    <row r="7452">
      <c r="A7452" s="1"/>
      <c r="B7452" s="2"/>
      <c r="C7452" s="3"/>
      <c r="D7452" s="3"/>
      <c r="E7452" s="3"/>
      <c r="F7452" s="3"/>
      <c r="G7452" s="69"/>
      <c r="J7452" s="13"/>
      <c r="K7452" s="13"/>
      <c r="L7452" s="15"/>
    </row>
    <row r="7453">
      <c r="A7453" s="1"/>
      <c r="B7453" s="2"/>
      <c r="C7453" s="3"/>
      <c r="D7453" s="3"/>
      <c r="E7453" s="3"/>
      <c r="F7453" s="3"/>
      <c r="G7453" s="69"/>
      <c r="J7453" s="13"/>
      <c r="K7453" s="13"/>
      <c r="L7453" s="15"/>
    </row>
    <row r="7454">
      <c r="A7454" s="1"/>
      <c r="B7454" s="2"/>
      <c r="C7454" s="3"/>
      <c r="D7454" s="3"/>
      <c r="E7454" s="3"/>
      <c r="F7454" s="3"/>
      <c r="G7454" s="69"/>
      <c r="J7454" s="13"/>
      <c r="K7454" s="13"/>
      <c r="L7454" s="15"/>
    </row>
    <row r="7455">
      <c r="A7455" s="1"/>
      <c r="B7455" s="2"/>
      <c r="C7455" s="3"/>
      <c r="D7455" s="3"/>
      <c r="E7455" s="3"/>
      <c r="F7455" s="3"/>
      <c r="G7455" s="69"/>
      <c r="J7455" s="13"/>
      <c r="K7455" s="13"/>
      <c r="L7455" s="15"/>
    </row>
    <row r="7456">
      <c r="A7456" s="1"/>
      <c r="B7456" s="2"/>
      <c r="C7456" s="3"/>
      <c r="D7456" s="3"/>
      <c r="E7456" s="3"/>
      <c r="F7456" s="3"/>
      <c r="G7456" s="69"/>
      <c r="J7456" s="13"/>
      <c r="K7456" s="13"/>
      <c r="L7456" s="15"/>
    </row>
    <row r="7457">
      <c r="A7457" s="1"/>
      <c r="B7457" s="2"/>
      <c r="C7457" s="3"/>
      <c r="D7457" s="3"/>
      <c r="E7457" s="3"/>
      <c r="F7457" s="3"/>
      <c r="G7457" s="69"/>
      <c r="J7457" s="13"/>
      <c r="K7457" s="13"/>
      <c r="L7457" s="15"/>
    </row>
    <row r="7458">
      <c r="A7458" s="1"/>
      <c r="B7458" s="2"/>
      <c r="C7458" s="3"/>
      <c r="D7458" s="3"/>
      <c r="E7458" s="3"/>
      <c r="F7458" s="3"/>
      <c r="G7458" s="69"/>
      <c r="J7458" s="13"/>
      <c r="K7458" s="13"/>
      <c r="L7458" s="15"/>
    </row>
    <row r="7459">
      <c r="A7459" s="1"/>
      <c r="B7459" s="2"/>
      <c r="C7459" s="3"/>
      <c r="D7459" s="3"/>
      <c r="E7459" s="3"/>
      <c r="F7459" s="3"/>
      <c r="G7459" s="69"/>
      <c r="J7459" s="13"/>
      <c r="K7459" s="13"/>
      <c r="L7459" s="15"/>
    </row>
    <row r="7460">
      <c r="A7460" s="1"/>
      <c r="B7460" s="2"/>
      <c r="C7460" s="3"/>
      <c r="D7460" s="3"/>
      <c r="E7460" s="3"/>
      <c r="F7460" s="3"/>
      <c r="G7460" s="69"/>
      <c r="J7460" s="13"/>
      <c r="K7460" s="13"/>
      <c r="L7460" s="15"/>
    </row>
    <row r="7461">
      <c r="A7461" s="1"/>
      <c r="B7461" s="2"/>
      <c r="C7461" s="3"/>
      <c r="D7461" s="3"/>
      <c r="E7461" s="3"/>
      <c r="F7461" s="3"/>
      <c r="G7461" s="69"/>
      <c r="J7461" s="13"/>
      <c r="K7461" s="13"/>
      <c r="L7461" s="15"/>
    </row>
    <row r="7462">
      <c r="A7462" s="1"/>
      <c r="B7462" s="2"/>
      <c r="C7462" s="3"/>
      <c r="D7462" s="3"/>
      <c r="E7462" s="3"/>
      <c r="F7462" s="3"/>
      <c r="G7462" s="69"/>
      <c r="J7462" s="13"/>
      <c r="K7462" s="13"/>
      <c r="L7462" s="15"/>
    </row>
    <row r="7463">
      <c r="A7463" s="1"/>
      <c r="B7463" s="2"/>
      <c r="C7463" s="3"/>
      <c r="D7463" s="3"/>
      <c r="E7463" s="3"/>
      <c r="F7463" s="3"/>
      <c r="G7463" s="69"/>
      <c r="J7463" s="13"/>
      <c r="K7463" s="13"/>
      <c r="L7463" s="15"/>
    </row>
    <row r="7464">
      <c r="A7464" s="1"/>
      <c r="B7464" s="2"/>
      <c r="C7464" s="3"/>
      <c r="D7464" s="3"/>
      <c r="E7464" s="3"/>
      <c r="F7464" s="3"/>
      <c r="G7464" s="69"/>
      <c r="J7464" s="13"/>
      <c r="K7464" s="13"/>
      <c r="L7464" s="15"/>
    </row>
    <row r="7465">
      <c r="A7465" s="1"/>
      <c r="B7465" s="2"/>
      <c r="C7465" s="3"/>
      <c r="D7465" s="3"/>
      <c r="E7465" s="3"/>
      <c r="F7465" s="3"/>
      <c r="G7465" s="69"/>
      <c r="J7465" s="13"/>
      <c r="K7465" s="13"/>
      <c r="L7465" s="15"/>
    </row>
    <row r="7466">
      <c r="A7466" s="1"/>
      <c r="B7466" s="2"/>
      <c r="C7466" s="3"/>
      <c r="D7466" s="3"/>
      <c r="E7466" s="3"/>
      <c r="F7466" s="3"/>
      <c r="G7466" s="69"/>
      <c r="J7466" s="13"/>
      <c r="K7466" s="13"/>
      <c r="L7466" s="15"/>
    </row>
    <row r="7467">
      <c r="A7467" s="1"/>
      <c r="B7467" s="2"/>
      <c r="C7467" s="3"/>
      <c r="D7467" s="3"/>
      <c r="E7467" s="3"/>
      <c r="F7467" s="3"/>
      <c r="G7467" s="69"/>
      <c r="J7467" s="13"/>
      <c r="K7467" s="13"/>
      <c r="L7467" s="15"/>
    </row>
    <row r="7468">
      <c r="A7468" s="1"/>
      <c r="B7468" s="2"/>
      <c r="C7468" s="3"/>
      <c r="D7468" s="3"/>
      <c r="E7468" s="3"/>
      <c r="F7468" s="3"/>
      <c r="G7468" s="69"/>
      <c r="J7468" s="13"/>
      <c r="K7468" s="13"/>
      <c r="L7468" s="15"/>
    </row>
    <row r="7469">
      <c r="A7469" s="1"/>
      <c r="B7469" s="2"/>
      <c r="C7469" s="3"/>
      <c r="D7469" s="3"/>
      <c r="E7469" s="3"/>
      <c r="F7469" s="3"/>
      <c r="G7469" s="69"/>
      <c r="J7469" s="13"/>
      <c r="K7469" s="13"/>
      <c r="L7469" s="15"/>
    </row>
    <row r="7470">
      <c r="A7470" s="1"/>
      <c r="B7470" s="2"/>
      <c r="C7470" s="3"/>
      <c r="D7470" s="3"/>
      <c r="E7470" s="3"/>
      <c r="F7470" s="3"/>
      <c r="G7470" s="69"/>
      <c r="J7470" s="13"/>
      <c r="K7470" s="13"/>
      <c r="L7470" s="15"/>
    </row>
    <row r="7471">
      <c r="A7471" s="1"/>
      <c r="B7471" s="2"/>
      <c r="C7471" s="3"/>
      <c r="D7471" s="3"/>
      <c r="E7471" s="3"/>
      <c r="F7471" s="3"/>
      <c r="G7471" s="69"/>
      <c r="J7471" s="13"/>
      <c r="K7471" s="13"/>
      <c r="L7471" s="15"/>
    </row>
    <row r="7472">
      <c r="A7472" s="1"/>
      <c r="B7472" s="2"/>
      <c r="C7472" s="3"/>
      <c r="D7472" s="3"/>
      <c r="E7472" s="3"/>
      <c r="F7472" s="3"/>
      <c r="G7472" s="69"/>
      <c r="J7472" s="13"/>
      <c r="K7472" s="13"/>
      <c r="L7472" s="15"/>
    </row>
    <row r="7473">
      <c r="A7473" s="1"/>
      <c r="B7473" s="2"/>
      <c r="C7473" s="3"/>
      <c r="D7473" s="3"/>
      <c r="E7473" s="3"/>
      <c r="F7473" s="3"/>
      <c r="G7473" s="69"/>
      <c r="J7473" s="13"/>
      <c r="K7473" s="13"/>
      <c r="L7473" s="15"/>
    </row>
    <row r="7474">
      <c r="A7474" s="1"/>
      <c r="B7474" s="2"/>
      <c r="C7474" s="3"/>
      <c r="D7474" s="3"/>
      <c r="E7474" s="3"/>
      <c r="F7474" s="3"/>
      <c r="G7474" s="69"/>
      <c r="J7474" s="13"/>
      <c r="K7474" s="13"/>
      <c r="L7474" s="15"/>
    </row>
    <row r="7475">
      <c r="A7475" s="1"/>
      <c r="B7475" s="2"/>
      <c r="C7475" s="3"/>
      <c r="D7475" s="3"/>
      <c r="E7475" s="3"/>
      <c r="F7475" s="3"/>
      <c r="G7475" s="69"/>
      <c r="J7475" s="13"/>
      <c r="K7475" s="13"/>
      <c r="L7475" s="15"/>
    </row>
    <row r="7476">
      <c r="A7476" s="1"/>
      <c r="B7476" s="2"/>
      <c r="C7476" s="3"/>
      <c r="D7476" s="3"/>
      <c r="E7476" s="3"/>
      <c r="F7476" s="3"/>
      <c r="G7476" s="69"/>
      <c r="J7476" s="13"/>
      <c r="K7476" s="13"/>
      <c r="L7476" s="15"/>
    </row>
    <row r="7477">
      <c r="A7477" s="1"/>
      <c r="B7477" s="2"/>
      <c r="C7477" s="3"/>
      <c r="D7477" s="3"/>
      <c r="E7477" s="3"/>
      <c r="F7477" s="3"/>
      <c r="G7477" s="69"/>
      <c r="J7477" s="13"/>
      <c r="K7477" s="13"/>
      <c r="L7477" s="15"/>
    </row>
    <row r="7478">
      <c r="A7478" s="1"/>
      <c r="B7478" s="2"/>
      <c r="C7478" s="3"/>
      <c r="D7478" s="3"/>
      <c r="E7478" s="3"/>
      <c r="F7478" s="3"/>
      <c r="G7478" s="69"/>
      <c r="J7478" s="13"/>
      <c r="K7478" s="13"/>
      <c r="L7478" s="15"/>
    </row>
    <row r="7479">
      <c r="A7479" s="1"/>
      <c r="B7479" s="2"/>
      <c r="C7479" s="3"/>
      <c r="D7479" s="3"/>
      <c r="E7479" s="3"/>
      <c r="F7479" s="3"/>
      <c r="G7479" s="69"/>
      <c r="J7479" s="13"/>
      <c r="K7479" s="13"/>
      <c r="L7479" s="15"/>
    </row>
    <row r="7480">
      <c r="A7480" s="1"/>
      <c r="B7480" s="2"/>
      <c r="C7480" s="3"/>
      <c r="D7480" s="3"/>
      <c r="E7480" s="3"/>
      <c r="F7480" s="3"/>
      <c r="G7480" s="69"/>
      <c r="J7480" s="13"/>
      <c r="K7480" s="13"/>
      <c r="L7480" s="15"/>
    </row>
    <row r="7481">
      <c r="A7481" s="1"/>
      <c r="B7481" s="2"/>
      <c r="C7481" s="3"/>
      <c r="D7481" s="3"/>
      <c r="E7481" s="3"/>
      <c r="F7481" s="3"/>
      <c r="G7481" s="69"/>
      <c r="J7481" s="13"/>
      <c r="K7481" s="13"/>
      <c r="L7481" s="15"/>
    </row>
    <row r="7482">
      <c r="A7482" s="1"/>
      <c r="B7482" s="2"/>
      <c r="C7482" s="3"/>
      <c r="D7482" s="3"/>
      <c r="E7482" s="3"/>
      <c r="F7482" s="3"/>
      <c r="G7482" s="69"/>
      <c r="J7482" s="13"/>
      <c r="K7482" s="13"/>
      <c r="L7482" s="15"/>
    </row>
    <row r="7483">
      <c r="A7483" s="1"/>
      <c r="B7483" s="2"/>
      <c r="C7483" s="3"/>
      <c r="D7483" s="3"/>
      <c r="E7483" s="3"/>
      <c r="F7483" s="3"/>
      <c r="G7483" s="69"/>
      <c r="J7483" s="13"/>
      <c r="K7483" s="13"/>
      <c r="L7483" s="15"/>
    </row>
    <row r="7484">
      <c r="A7484" s="1"/>
      <c r="B7484" s="2"/>
      <c r="C7484" s="3"/>
      <c r="D7484" s="3"/>
      <c r="E7484" s="3"/>
      <c r="F7484" s="3"/>
      <c r="G7484" s="69"/>
      <c r="J7484" s="13"/>
      <c r="K7484" s="13"/>
      <c r="L7484" s="15"/>
    </row>
    <row r="7485">
      <c r="A7485" s="1"/>
      <c r="B7485" s="2"/>
      <c r="C7485" s="3"/>
      <c r="D7485" s="3"/>
      <c r="E7485" s="3"/>
      <c r="F7485" s="3"/>
      <c r="G7485" s="69"/>
      <c r="J7485" s="13"/>
      <c r="K7485" s="13"/>
      <c r="L7485" s="15"/>
    </row>
    <row r="7486">
      <c r="A7486" s="1"/>
      <c r="B7486" s="2"/>
      <c r="C7486" s="3"/>
      <c r="D7486" s="3"/>
      <c r="E7486" s="3"/>
      <c r="F7486" s="3"/>
      <c r="G7486" s="69"/>
      <c r="J7486" s="13"/>
      <c r="K7486" s="13"/>
      <c r="L7486" s="15"/>
    </row>
    <row r="7487">
      <c r="A7487" s="1"/>
      <c r="B7487" s="2"/>
      <c r="C7487" s="3"/>
      <c r="D7487" s="3"/>
      <c r="E7487" s="3"/>
      <c r="F7487" s="3"/>
      <c r="G7487" s="69"/>
      <c r="J7487" s="13"/>
      <c r="K7487" s="13"/>
      <c r="L7487" s="15"/>
    </row>
    <row r="7488">
      <c r="A7488" s="1"/>
      <c r="B7488" s="2"/>
      <c r="C7488" s="3"/>
      <c r="D7488" s="3"/>
      <c r="E7488" s="3"/>
      <c r="F7488" s="3"/>
      <c r="G7488" s="69"/>
      <c r="J7488" s="13"/>
      <c r="K7488" s="13"/>
      <c r="L7488" s="15"/>
    </row>
    <row r="7489">
      <c r="A7489" s="1"/>
      <c r="B7489" s="2"/>
      <c r="C7489" s="3"/>
      <c r="D7489" s="3"/>
      <c r="E7489" s="3"/>
      <c r="F7489" s="3"/>
      <c r="G7489" s="69"/>
      <c r="J7489" s="13"/>
      <c r="K7489" s="13"/>
      <c r="L7489" s="15"/>
    </row>
    <row r="7490">
      <c r="A7490" s="1"/>
      <c r="B7490" s="2"/>
      <c r="C7490" s="3"/>
      <c r="D7490" s="3"/>
      <c r="E7490" s="3"/>
      <c r="F7490" s="3"/>
      <c r="G7490" s="69"/>
      <c r="J7490" s="13"/>
      <c r="K7490" s="13"/>
      <c r="L7490" s="15"/>
    </row>
    <row r="7491">
      <c r="A7491" s="1"/>
      <c r="B7491" s="2"/>
      <c r="C7491" s="3"/>
      <c r="D7491" s="3"/>
      <c r="E7491" s="3"/>
      <c r="F7491" s="3"/>
      <c r="G7491" s="69"/>
      <c r="J7491" s="13"/>
      <c r="K7491" s="13"/>
      <c r="L7491" s="15"/>
    </row>
    <row r="7492">
      <c r="A7492" s="1"/>
      <c r="B7492" s="2"/>
      <c r="C7492" s="3"/>
      <c r="D7492" s="3"/>
      <c r="E7492" s="3"/>
      <c r="F7492" s="3"/>
      <c r="G7492" s="69"/>
      <c r="J7492" s="13"/>
      <c r="K7492" s="13"/>
      <c r="L7492" s="15"/>
    </row>
    <row r="7493">
      <c r="A7493" s="1"/>
      <c r="B7493" s="2"/>
      <c r="C7493" s="3"/>
      <c r="D7493" s="3"/>
      <c r="E7493" s="3"/>
      <c r="F7493" s="3"/>
      <c r="G7493" s="69"/>
      <c r="J7493" s="13"/>
      <c r="K7493" s="13"/>
      <c r="L7493" s="15"/>
    </row>
    <row r="7494">
      <c r="A7494" s="1"/>
      <c r="B7494" s="2"/>
      <c r="C7494" s="3"/>
      <c r="D7494" s="3"/>
      <c r="E7494" s="3"/>
      <c r="F7494" s="3"/>
      <c r="G7494" s="69"/>
      <c r="J7494" s="13"/>
      <c r="K7494" s="13"/>
      <c r="L7494" s="15"/>
    </row>
    <row r="7495">
      <c r="A7495" s="1"/>
      <c r="B7495" s="2"/>
      <c r="C7495" s="3"/>
      <c r="D7495" s="3"/>
      <c r="E7495" s="3"/>
      <c r="F7495" s="3"/>
      <c r="G7495" s="69"/>
      <c r="J7495" s="13"/>
      <c r="K7495" s="13"/>
      <c r="L7495" s="15"/>
    </row>
    <row r="7496">
      <c r="A7496" s="1"/>
      <c r="B7496" s="2"/>
      <c r="C7496" s="3"/>
      <c r="D7496" s="3"/>
      <c r="E7496" s="3"/>
      <c r="F7496" s="3"/>
      <c r="G7496" s="69"/>
      <c r="J7496" s="13"/>
      <c r="K7496" s="13"/>
      <c r="L7496" s="15"/>
    </row>
    <row r="7497">
      <c r="A7497" s="1"/>
      <c r="B7497" s="2"/>
      <c r="C7497" s="3"/>
      <c r="D7497" s="3"/>
      <c r="E7497" s="3"/>
      <c r="F7497" s="3"/>
      <c r="G7497" s="69"/>
      <c r="J7497" s="13"/>
      <c r="K7497" s="13"/>
      <c r="L7497" s="15"/>
    </row>
    <row r="7498">
      <c r="A7498" s="1"/>
      <c r="B7498" s="2"/>
      <c r="C7498" s="3"/>
      <c r="D7498" s="3"/>
      <c r="E7498" s="3"/>
      <c r="F7498" s="3"/>
      <c r="G7498" s="69"/>
      <c r="J7498" s="13"/>
      <c r="K7498" s="13"/>
      <c r="L7498" s="15"/>
    </row>
    <row r="7499">
      <c r="A7499" s="1"/>
      <c r="B7499" s="2"/>
      <c r="C7499" s="3"/>
      <c r="D7499" s="3"/>
      <c r="E7499" s="3"/>
      <c r="F7499" s="3"/>
      <c r="G7499" s="69"/>
      <c r="J7499" s="13"/>
      <c r="K7499" s="13"/>
      <c r="L7499" s="15"/>
    </row>
    <row r="7500">
      <c r="A7500" s="1"/>
      <c r="B7500" s="2"/>
      <c r="C7500" s="3"/>
      <c r="D7500" s="3"/>
      <c r="E7500" s="3"/>
      <c r="F7500" s="3"/>
      <c r="G7500" s="69"/>
      <c r="J7500" s="13"/>
      <c r="K7500" s="13"/>
      <c r="L7500" s="15"/>
    </row>
    <row r="7501">
      <c r="A7501" s="1"/>
      <c r="B7501" s="2"/>
      <c r="C7501" s="3"/>
      <c r="D7501" s="3"/>
      <c r="E7501" s="3"/>
      <c r="F7501" s="3"/>
      <c r="G7501" s="69"/>
      <c r="J7501" s="13"/>
      <c r="K7501" s="13"/>
      <c r="L7501" s="15"/>
    </row>
    <row r="7502">
      <c r="A7502" s="1"/>
      <c r="B7502" s="2"/>
      <c r="C7502" s="3"/>
      <c r="D7502" s="3"/>
      <c r="E7502" s="3"/>
      <c r="F7502" s="3"/>
      <c r="G7502" s="69"/>
      <c r="J7502" s="13"/>
      <c r="K7502" s="13"/>
      <c r="L7502" s="15"/>
    </row>
    <row r="7503">
      <c r="A7503" s="1"/>
      <c r="B7503" s="2"/>
      <c r="C7503" s="3"/>
      <c r="D7503" s="3"/>
      <c r="E7503" s="3"/>
      <c r="F7503" s="3"/>
      <c r="G7503" s="69"/>
      <c r="J7503" s="13"/>
      <c r="K7503" s="13"/>
      <c r="L7503" s="15"/>
    </row>
    <row r="7504">
      <c r="A7504" s="1"/>
      <c r="B7504" s="2"/>
      <c r="C7504" s="3"/>
      <c r="D7504" s="3"/>
      <c r="E7504" s="3"/>
      <c r="F7504" s="3"/>
      <c r="G7504" s="69"/>
      <c r="J7504" s="13"/>
      <c r="K7504" s="13"/>
      <c r="L7504" s="15"/>
    </row>
    <row r="7505">
      <c r="A7505" s="1"/>
      <c r="B7505" s="2"/>
      <c r="C7505" s="3"/>
      <c r="D7505" s="3"/>
      <c r="E7505" s="3"/>
      <c r="F7505" s="3"/>
      <c r="G7505" s="69"/>
      <c r="J7505" s="13"/>
      <c r="K7505" s="13"/>
      <c r="L7505" s="15"/>
    </row>
    <row r="7506">
      <c r="A7506" s="1"/>
      <c r="B7506" s="2"/>
      <c r="C7506" s="3"/>
      <c r="D7506" s="3"/>
      <c r="E7506" s="3"/>
      <c r="F7506" s="3"/>
      <c r="G7506" s="69"/>
      <c r="J7506" s="13"/>
      <c r="K7506" s="13"/>
      <c r="L7506" s="15"/>
    </row>
    <row r="7507">
      <c r="A7507" s="1"/>
      <c r="B7507" s="2"/>
      <c r="C7507" s="3"/>
      <c r="D7507" s="3"/>
      <c r="E7507" s="3"/>
      <c r="F7507" s="3"/>
      <c r="G7507" s="69"/>
      <c r="J7507" s="13"/>
      <c r="K7507" s="13"/>
      <c r="L7507" s="15"/>
    </row>
    <row r="7508">
      <c r="A7508" s="1"/>
      <c r="B7508" s="2"/>
      <c r="C7508" s="3"/>
      <c r="D7508" s="3"/>
      <c r="E7508" s="3"/>
      <c r="F7508" s="3"/>
      <c r="G7508" s="69"/>
      <c r="J7508" s="13"/>
      <c r="K7508" s="13"/>
      <c r="L7508" s="15"/>
    </row>
    <row r="7509">
      <c r="A7509" s="1"/>
      <c r="B7509" s="2"/>
      <c r="C7509" s="3"/>
      <c r="D7509" s="3"/>
      <c r="E7509" s="3"/>
      <c r="F7509" s="3"/>
      <c r="G7509" s="69"/>
      <c r="J7509" s="13"/>
      <c r="K7509" s="13"/>
      <c r="L7509" s="15"/>
    </row>
    <row r="7510">
      <c r="A7510" s="1"/>
      <c r="B7510" s="2"/>
      <c r="C7510" s="3"/>
      <c r="D7510" s="3"/>
      <c r="E7510" s="3"/>
      <c r="F7510" s="3"/>
      <c r="G7510" s="69"/>
      <c r="J7510" s="13"/>
      <c r="K7510" s="13"/>
      <c r="L7510" s="15"/>
    </row>
    <row r="7511">
      <c r="A7511" s="1"/>
      <c r="B7511" s="2"/>
      <c r="C7511" s="3"/>
      <c r="D7511" s="3"/>
      <c r="E7511" s="3"/>
      <c r="F7511" s="3"/>
      <c r="G7511" s="69"/>
      <c r="J7511" s="13"/>
      <c r="K7511" s="13"/>
      <c r="L7511" s="15"/>
    </row>
    <row r="7512">
      <c r="A7512" s="1"/>
      <c r="B7512" s="2"/>
      <c r="C7512" s="3"/>
      <c r="D7512" s="3"/>
      <c r="E7512" s="3"/>
      <c r="F7512" s="3"/>
      <c r="G7512" s="69"/>
      <c r="J7512" s="13"/>
      <c r="K7512" s="13"/>
      <c r="L7512" s="15"/>
    </row>
    <row r="7513">
      <c r="A7513" s="1"/>
      <c r="B7513" s="2"/>
      <c r="C7513" s="3"/>
      <c r="D7513" s="3"/>
      <c r="E7513" s="3"/>
      <c r="F7513" s="3"/>
      <c r="G7513" s="69"/>
      <c r="J7513" s="13"/>
      <c r="K7513" s="13"/>
      <c r="L7513" s="15"/>
    </row>
    <row r="7514">
      <c r="A7514" s="1"/>
      <c r="B7514" s="2"/>
      <c r="C7514" s="3"/>
      <c r="D7514" s="3"/>
      <c r="E7514" s="3"/>
      <c r="F7514" s="3"/>
      <c r="G7514" s="69"/>
      <c r="J7514" s="13"/>
      <c r="K7514" s="13"/>
      <c r="L7514" s="15"/>
    </row>
    <row r="7515">
      <c r="A7515" s="1"/>
      <c r="B7515" s="2"/>
      <c r="C7515" s="3"/>
      <c r="D7515" s="3"/>
      <c r="E7515" s="3"/>
      <c r="F7515" s="3"/>
      <c r="G7515" s="69"/>
      <c r="J7515" s="13"/>
      <c r="K7515" s="13"/>
      <c r="L7515" s="15"/>
    </row>
    <row r="7516">
      <c r="A7516" s="1"/>
      <c r="B7516" s="2"/>
      <c r="C7516" s="3"/>
      <c r="D7516" s="3"/>
      <c r="E7516" s="3"/>
      <c r="F7516" s="3"/>
      <c r="G7516" s="69"/>
      <c r="J7516" s="13"/>
      <c r="K7516" s="13"/>
      <c r="L7516" s="15"/>
    </row>
    <row r="7517">
      <c r="A7517" s="1"/>
      <c r="B7517" s="2"/>
      <c r="C7517" s="3"/>
      <c r="D7517" s="3"/>
      <c r="E7517" s="3"/>
      <c r="F7517" s="3"/>
      <c r="G7517" s="69"/>
      <c r="J7517" s="13"/>
      <c r="K7517" s="13"/>
      <c r="L7517" s="15"/>
    </row>
    <row r="7518">
      <c r="A7518" s="1"/>
      <c r="B7518" s="2"/>
      <c r="C7518" s="3"/>
      <c r="D7518" s="3"/>
      <c r="E7518" s="3"/>
      <c r="F7518" s="3"/>
      <c r="G7518" s="69"/>
      <c r="J7518" s="13"/>
      <c r="K7518" s="13"/>
      <c r="L7518" s="15"/>
    </row>
    <row r="7519">
      <c r="A7519" s="1"/>
      <c r="B7519" s="2"/>
      <c r="C7519" s="3"/>
      <c r="D7519" s="3"/>
      <c r="E7519" s="3"/>
      <c r="F7519" s="3"/>
      <c r="G7519" s="69"/>
      <c r="J7519" s="13"/>
      <c r="K7519" s="13"/>
      <c r="L7519" s="15"/>
    </row>
    <row r="7520">
      <c r="A7520" s="1"/>
      <c r="B7520" s="2"/>
      <c r="C7520" s="3"/>
      <c r="D7520" s="3"/>
      <c r="E7520" s="3"/>
      <c r="F7520" s="3"/>
      <c r="G7520" s="69"/>
      <c r="J7520" s="13"/>
      <c r="K7520" s="13"/>
      <c r="L7520" s="15"/>
    </row>
    <row r="7521">
      <c r="A7521" s="1"/>
      <c r="B7521" s="2"/>
      <c r="C7521" s="3"/>
      <c r="D7521" s="3"/>
      <c r="E7521" s="3"/>
      <c r="F7521" s="3"/>
      <c r="G7521" s="69"/>
      <c r="J7521" s="13"/>
      <c r="K7521" s="13"/>
      <c r="L7521" s="15"/>
    </row>
    <row r="7522">
      <c r="A7522" s="1"/>
      <c r="B7522" s="2"/>
      <c r="C7522" s="3"/>
      <c r="D7522" s="3"/>
      <c r="E7522" s="3"/>
      <c r="F7522" s="3"/>
      <c r="G7522" s="69"/>
      <c r="J7522" s="13"/>
      <c r="K7522" s="13"/>
      <c r="L7522" s="15"/>
    </row>
    <row r="7523">
      <c r="A7523" s="1"/>
      <c r="B7523" s="2"/>
      <c r="C7523" s="3"/>
      <c r="D7523" s="3"/>
      <c r="E7523" s="3"/>
      <c r="F7523" s="3"/>
      <c r="G7523" s="69"/>
      <c r="J7523" s="13"/>
      <c r="K7523" s="13"/>
      <c r="L7523" s="15"/>
    </row>
    <row r="7524">
      <c r="A7524" s="1"/>
      <c r="B7524" s="2"/>
      <c r="C7524" s="3"/>
      <c r="D7524" s="3"/>
      <c r="E7524" s="3"/>
      <c r="F7524" s="3"/>
      <c r="G7524" s="69"/>
      <c r="J7524" s="13"/>
      <c r="K7524" s="13"/>
      <c r="L7524" s="15"/>
    </row>
    <row r="7525">
      <c r="A7525" s="1"/>
      <c r="B7525" s="2"/>
      <c r="C7525" s="3"/>
      <c r="D7525" s="3"/>
      <c r="E7525" s="3"/>
      <c r="F7525" s="3"/>
      <c r="G7525" s="69"/>
      <c r="J7525" s="13"/>
      <c r="K7525" s="13"/>
      <c r="L7525" s="15"/>
    </row>
    <row r="7526">
      <c r="A7526" s="1"/>
      <c r="B7526" s="2"/>
      <c r="C7526" s="3"/>
      <c r="D7526" s="3"/>
      <c r="E7526" s="3"/>
      <c r="F7526" s="3"/>
      <c r="G7526" s="69"/>
      <c r="J7526" s="13"/>
      <c r="K7526" s="13"/>
      <c r="L7526" s="15"/>
    </row>
    <row r="7527">
      <c r="A7527" s="1"/>
      <c r="B7527" s="2"/>
      <c r="C7527" s="3"/>
      <c r="D7527" s="3"/>
      <c r="E7527" s="3"/>
      <c r="F7527" s="3"/>
      <c r="G7527" s="69"/>
      <c r="J7527" s="13"/>
      <c r="K7527" s="13"/>
      <c r="L7527" s="15"/>
    </row>
    <row r="7528">
      <c r="A7528" s="1"/>
      <c r="B7528" s="2"/>
      <c r="C7528" s="3"/>
      <c r="D7528" s="3"/>
      <c r="E7528" s="3"/>
      <c r="F7528" s="3"/>
      <c r="G7528" s="69"/>
      <c r="J7528" s="13"/>
      <c r="K7528" s="13"/>
      <c r="L7528" s="15"/>
    </row>
    <row r="7529">
      <c r="A7529" s="1"/>
      <c r="B7529" s="2"/>
      <c r="C7529" s="3"/>
      <c r="D7529" s="3"/>
      <c r="E7529" s="3"/>
      <c r="F7529" s="3"/>
      <c r="G7529" s="69"/>
      <c r="J7529" s="13"/>
      <c r="K7529" s="13"/>
      <c r="L7529" s="15"/>
    </row>
    <row r="7530">
      <c r="A7530" s="1"/>
      <c r="B7530" s="2"/>
      <c r="C7530" s="3"/>
      <c r="D7530" s="3"/>
      <c r="E7530" s="3"/>
      <c r="F7530" s="3"/>
      <c r="G7530" s="69"/>
      <c r="J7530" s="13"/>
      <c r="K7530" s="13"/>
      <c r="L7530" s="15"/>
    </row>
    <row r="7531">
      <c r="A7531" s="1"/>
      <c r="B7531" s="2"/>
      <c r="C7531" s="3"/>
      <c r="D7531" s="3"/>
      <c r="E7531" s="3"/>
      <c r="F7531" s="3"/>
      <c r="G7531" s="69"/>
      <c r="J7531" s="13"/>
      <c r="K7531" s="13"/>
      <c r="L7531" s="15"/>
    </row>
    <row r="7532">
      <c r="A7532" s="1"/>
      <c r="B7532" s="2"/>
      <c r="C7532" s="3"/>
      <c r="D7532" s="3"/>
      <c r="E7532" s="3"/>
      <c r="F7532" s="3"/>
      <c r="G7532" s="69"/>
      <c r="J7532" s="13"/>
      <c r="K7532" s="13"/>
      <c r="L7532" s="15"/>
    </row>
    <row r="7533">
      <c r="A7533" s="1"/>
      <c r="B7533" s="2"/>
      <c r="C7533" s="3"/>
      <c r="D7533" s="3"/>
      <c r="E7533" s="3"/>
      <c r="F7533" s="3"/>
      <c r="G7533" s="69"/>
      <c r="J7533" s="13"/>
      <c r="K7533" s="13"/>
      <c r="L7533" s="15"/>
    </row>
    <row r="7534">
      <c r="A7534" s="1"/>
      <c r="B7534" s="2"/>
      <c r="C7534" s="3"/>
      <c r="D7534" s="3"/>
      <c r="E7534" s="3"/>
      <c r="F7534" s="3"/>
      <c r="G7534" s="69"/>
      <c r="J7534" s="13"/>
      <c r="K7534" s="13"/>
      <c r="L7534" s="15"/>
    </row>
    <row r="7535">
      <c r="A7535" s="1"/>
      <c r="B7535" s="2"/>
      <c r="C7535" s="3"/>
      <c r="D7535" s="3"/>
      <c r="E7535" s="3"/>
      <c r="F7535" s="3"/>
      <c r="G7535" s="69"/>
      <c r="J7535" s="13"/>
      <c r="K7535" s="13"/>
      <c r="L7535" s="15"/>
    </row>
    <row r="7536">
      <c r="A7536" s="1"/>
      <c r="B7536" s="2"/>
      <c r="C7536" s="3"/>
      <c r="D7536" s="3"/>
      <c r="E7536" s="3"/>
      <c r="F7536" s="3"/>
      <c r="G7536" s="69"/>
      <c r="J7536" s="13"/>
      <c r="K7536" s="13"/>
      <c r="L7536" s="15"/>
    </row>
    <row r="7537">
      <c r="A7537" s="1"/>
      <c r="B7537" s="2"/>
      <c r="C7537" s="3"/>
      <c r="D7537" s="3"/>
      <c r="E7537" s="3"/>
      <c r="F7537" s="3"/>
      <c r="G7537" s="69"/>
      <c r="J7537" s="13"/>
      <c r="K7537" s="13"/>
      <c r="L7537" s="15"/>
    </row>
    <row r="7538">
      <c r="A7538" s="1"/>
      <c r="B7538" s="2"/>
      <c r="C7538" s="3"/>
      <c r="D7538" s="3"/>
      <c r="E7538" s="3"/>
      <c r="F7538" s="3"/>
      <c r="G7538" s="69"/>
      <c r="J7538" s="13"/>
      <c r="K7538" s="13"/>
      <c r="L7538" s="15"/>
    </row>
    <row r="7539">
      <c r="A7539" s="1"/>
      <c r="B7539" s="2"/>
      <c r="C7539" s="3"/>
      <c r="D7539" s="3"/>
      <c r="E7539" s="3"/>
      <c r="F7539" s="3"/>
      <c r="G7539" s="69"/>
      <c r="J7539" s="13"/>
      <c r="K7539" s="13"/>
      <c r="L7539" s="15"/>
    </row>
    <row r="7540">
      <c r="A7540" s="1"/>
      <c r="B7540" s="2"/>
      <c r="C7540" s="3"/>
      <c r="D7540" s="3"/>
      <c r="E7540" s="3"/>
      <c r="F7540" s="3"/>
      <c r="G7540" s="69"/>
      <c r="J7540" s="13"/>
      <c r="K7540" s="13"/>
      <c r="L7540" s="15"/>
    </row>
    <row r="7541">
      <c r="A7541" s="1"/>
      <c r="B7541" s="2"/>
      <c r="C7541" s="3"/>
      <c r="D7541" s="3"/>
      <c r="E7541" s="3"/>
      <c r="F7541" s="3"/>
      <c r="G7541" s="69"/>
      <c r="J7541" s="13"/>
      <c r="K7541" s="13"/>
      <c r="L7541" s="15"/>
    </row>
    <row r="7542">
      <c r="A7542" s="1"/>
      <c r="B7542" s="2"/>
      <c r="C7542" s="3"/>
      <c r="D7542" s="3"/>
      <c r="E7542" s="3"/>
      <c r="F7542" s="3"/>
      <c r="G7542" s="69"/>
      <c r="J7542" s="13"/>
      <c r="K7542" s="13"/>
      <c r="L7542" s="15"/>
    </row>
    <row r="7543">
      <c r="A7543" s="1"/>
      <c r="B7543" s="2"/>
      <c r="C7543" s="3"/>
      <c r="D7543" s="3"/>
      <c r="E7543" s="3"/>
      <c r="F7543" s="3"/>
      <c r="G7543" s="69"/>
      <c r="J7543" s="13"/>
      <c r="K7543" s="13"/>
      <c r="L7543" s="15"/>
    </row>
    <row r="7544">
      <c r="A7544" s="1"/>
      <c r="B7544" s="2"/>
      <c r="C7544" s="3"/>
      <c r="D7544" s="3"/>
      <c r="E7544" s="3"/>
      <c r="F7544" s="3"/>
      <c r="G7544" s="69"/>
      <c r="J7544" s="13"/>
      <c r="K7544" s="13"/>
      <c r="L7544" s="15"/>
    </row>
    <row r="7545">
      <c r="A7545" s="1"/>
      <c r="B7545" s="2"/>
      <c r="C7545" s="3"/>
      <c r="D7545" s="3"/>
      <c r="E7545" s="3"/>
      <c r="F7545" s="3"/>
      <c r="G7545" s="69"/>
      <c r="J7545" s="13"/>
      <c r="K7545" s="13"/>
      <c r="L7545" s="15"/>
    </row>
    <row r="7546">
      <c r="A7546" s="1"/>
      <c r="B7546" s="2"/>
      <c r="C7546" s="3"/>
      <c r="D7546" s="3"/>
      <c r="E7546" s="3"/>
      <c r="F7546" s="3"/>
      <c r="G7546" s="69"/>
      <c r="J7546" s="13"/>
      <c r="K7546" s="13"/>
      <c r="L7546" s="15"/>
    </row>
    <row r="7547">
      <c r="A7547" s="1"/>
      <c r="B7547" s="2"/>
      <c r="C7547" s="3"/>
      <c r="D7547" s="3"/>
      <c r="E7547" s="3"/>
      <c r="F7547" s="3"/>
      <c r="G7547" s="69"/>
      <c r="J7547" s="13"/>
      <c r="K7547" s="13"/>
      <c r="L7547" s="15"/>
    </row>
    <row r="7548">
      <c r="A7548" s="1"/>
      <c r="B7548" s="2"/>
      <c r="C7548" s="3"/>
      <c r="D7548" s="3"/>
      <c r="E7548" s="3"/>
      <c r="F7548" s="3"/>
      <c r="G7548" s="69"/>
      <c r="J7548" s="13"/>
      <c r="K7548" s="13"/>
      <c r="L7548" s="15"/>
    </row>
    <row r="7549">
      <c r="A7549" s="1"/>
      <c r="B7549" s="2"/>
      <c r="C7549" s="3"/>
      <c r="D7549" s="3"/>
      <c r="E7549" s="3"/>
      <c r="F7549" s="3"/>
      <c r="G7549" s="69"/>
      <c r="J7549" s="13"/>
      <c r="K7549" s="13"/>
      <c r="L7549" s="15"/>
    </row>
    <row r="7550">
      <c r="A7550" s="1"/>
      <c r="B7550" s="2"/>
      <c r="C7550" s="3"/>
      <c r="D7550" s="3"/>
      <c r="E7550" s="3"/>
      <c r="F7550" s="3"/>
      <c r="G7550" s="69"/>
      <c r="J7550" s="13"/>
      <c r="K7550" s="13"/>
      <c r="L7550" s="15"/>
    </row>
    <row r="7551">
      <c r="A7551" s="1"/>
      <c r="B7551" s="2"/>
      <c r="C7551" s="3"/>
      <c r="D7551" s="3"/>
      <c r="E7551" s="3"/>
      <c r="F7551" s="3"/>
      <c r="G7551" s="69"/>
      <c r="J7551" s="13"/>
      <c r="K7551" s="13"/>
      <c r="L7551" s="15"/>
    </row>
    <row r="7552">
      <c r="A7552" s="1"/>
      <c r="B7552" s="2"/>
      <c r="C7552" s="3"/>
      <c r="D7552" s="3"/>
      <c r="E7552" s="3"/>
      <c r="F7552" s="3"/>
      <c r="G7552" s="69"/>
      <c r="J7552" s="13"/>
      <c r="K7552" s="13"/>
      <c r="L7552" s="15"/>
    </row>
    <row r="7553">
      <c r="A7553" s="1"/>
      <c r="B7553" s="2"/>
      <c r="C7553" s="3"/>
      <c r="D7553" s="3"/>
      <c r="E7553" s="3"/>
      <c r="F7553" s="3"/>
      <c r="G7553" s="69"/>
      <c r="J7553" s="13"/>
      <c r="K7553" s="13"/>
      <c r="L7553" s="15"/>
    </row>
    <row r="7554">
      <c r="A7554" s="1"/>
      <c r="B7554" s="2"/>
      <c r="C7554" s="3"/>
      <c r="D7554" s="3"/>
      <c r="E7554" s="3"/>
      <c r="F7554" s="3"/>
      <c r="G7554" s="69"/>
      <c r="J7554" s="13"/>
      <c r="K7554" s="13"/>
      <c r="L7554" s="15"/>
    </row>
    <row r="7555">
      <c r="A7555" s="1"/>
      <c r="B7555" s="2"/>
      <c r="C7555" s="3"/>
      <c r="D7555" s="3"/>
      <c r="E7555" s="3"/>
      <c r="F7555" s="3"/>
      <c r="G7555" s="69"/>
      <c r="J7555" s="13"/>
      <c r="K7555" s="13"/>
      <c r="L7555" s="15"/>
    </row>
    <row r="7556">
      <c r="A7556" s="1"/>
      <c r="B7556" s="2"/>
      <c r="C7556" s="3"/>
      <c r="D7556" s="3"/>
      <c r="E7556" s="3"/>
      <c r="F7556" s="3"/>
      <c r="G7556" s="69"/>
      <c r="J7556" s="13"/>
      <c r="K7556" s="13"/>
      <c r="L7556" s="15"/>
    </row>
    <row r="7557">
      <c r="A7557" s="1"/>
      <c r="B7557" s="2"/>
      <c r="C7557" s="3"/>
      <c r="D7557" s="3"/>
      <c r="E7557" s="3"/>
      <c r="F7557" s="3"/>
      <c r="G7557" s="69"/>
      <c r="J7557" s="13"/>
      <c r="K7557" s="13"/>
      <c r="L7557" s="15"/>
    </row>
    <row r="7558">
      <c r="A7558" s="1"/>
      <c r="B7558" s="2"/>
      <c r="C7558" s="3"/>
      <c r="D7558" s="3"/>
      <c r="E7558" s="3"/>
      <c r="F7558" s="3"/>
      <c r="G7558" s="69"/>
      <c r="J7558" s="13"/>
      <c r="K7558" s="13"/>
      <c r="L7558" s="15"/>
    </row>
    <row r="7559">
      <c r="A7559" s="1"/>
      <c r="B7559" s="2"/>
      <c r="C7559" s="3"/>
      <c r="D7559" s="3"/>
      <c r="E7559" s="3"/>
      <c r="F7559" s="3"/>
      <c r="G7559" s="69"/>
      <c r="J7559" s="13"/>
      <c r="K7559" s="13"/>
      <c r="L7559" s="15"/>
    </row>
    <row r="7560">
      <c r="A7560" s="1"/>
      <c r="B7560" s="2"/>
      <c r="C7560" s="3"/>
      <c r="D7560" s="3"/>
      <c r="E7560" s="3"/>
      <c r="F7560" s="3"/>
      <c r="G7560" s="69"/>
      <c r="J7560" s="13"/>
      <c r="K7560" s="13"/>
      <c r="L7560" s="15"/>
    </row>
    <row r="7561">
      <c r="A7561" s="1"/>
      <c r="B7561" s="2"/>
      <c r="C7561" s="3"/>
      <c r="D7561" s="3"/>
      <c r="E7561" s="3"/>
      <c r="F7561" s="3"/>
      <c r="G7561" s="69"/>
      <c r="J7561" s="13"/>
      <c r="K7561" s="13"/>
      <c r="L7561" s="15"/>
    </row>
    <row r="7562">
      <c r="A7562" s="1"/>
      <c r="B7562" s="2"/>
      <c r="C7562" s="3"/>
      <c r="D7562" s="3"/>
      <c r="E7562" s="3"/>
      <c r="F7562" s="3"/>
      <c r="G7562" s="69"/>
      <c r="J7562" s="13"/>
      <c r="K7562" s="13"/>
      <c r="L7562" s="15"/>
    </row>
    <row r="7563">
      <c r="A7563" s="1"/>
      <c r="B7563" s="2"/>
      <c r="C7563" s="3"/>
      <c r="D7563" s="3"/>
      <c r="E7563" s="3"/>
      <c r="F7563" s="3"/>
      <c r="G7563" s="69"/>
      <c r="J7563" s="13"/>
      <c r="K7563" s="13"/>
      <c r="L7563" s="15"/>
    </row>
    <row r="7564">
      <c r="A7564" s="1"/>
      <c r="B7564" s="2"/>
      <c r="C7564" s="3"/>
      <c r="D7564" s="3"/>
      <c r="E7564" s="3"/>
      <c r="F7564" s="3"/>
      <c r="G7564" s="69"/>
      <c r="J7564" s="13"/>
      <c r="K7564" s="13"/>
      <c r="L7564" s="15"/>
    </row>
    <row r="7565">
      <c r="A7565" s="1"/>
      <c r="B7565" s="2"/>
      <c r="C7565" s="3"/>
      <c r="D7565" s="3"/>
      <c r="E7565" s="3"/>
      <c r="F7565" s="3"/>
      <c r="G7565" s="69"/>
      <c r="J7565" s="13"/>
      <c r="K7565" s="13"/>
      <c r="L7565" s="15"/>
    </row>
    <row r="7566">
      <c r="A7566" s="1"/>
      <c r="B7566" s="2"/>
      <c r="C7566" s="3"/>
      <c r="D7566" s="3"/>
      <c r="E7566" s="3"/>
      <c r="F7566" s="3"/>
      <c r="G7566" s="69"/>
      <c r="J7566" s="13"/>
      <c r="K7566" s="13"/>
      <c r="L7566" s="15"/>
    </row>
    <row r="7567">
      <c r="A7567" s="1"/>
      <c r="B7567" s="2"/>
      <c r="C7567" s="3"/>
      <c r="D7567" s="3"/>
      <c r="E7567" s="3"/>
      <c r="F7567" s="3"/>
      <c r="G7567" s="69"/>
      <c r="J7567" s="13"/>
      <c r="K7567" s="13"/>
      <c r="L7567" s="15"/>
    </row>
    <row r="7568">
      <c r="A7568" s="1"/>
      <c r="B7568" s="2"/>
      <c r="C7568" s="3"/>
      <c r="D7568" s="3"/>
      <c r="E7568" s="3"/>
      <c r="F7568" s="3"/>
      <c r="G7568" s="69"/>
      <c r="J7568" s="13"/>
      <c r="K7568" s="13"/>
      <c r="L7568" s="15"/>
    </row>
    <row r="7569">
      <c r="A7569" s="1"/>
      <c r="B7569" s="2"/>
      <c r="C7569" s="3"/>
      <c r="D7569" s="3"/>
      <c r="E7569" s="3"/>
      <c r="F7569" s="3"/>
      <c r="G7569" s="69"/>
      <c r="J7569" s="13"/>
      <c r="K7569" s="13"/>
      <c r="L7569" s="15"/>
    </row>
    <row r="7570">
      <c r="A7570" s="1"/>
      <c r="B7570" s="2"/>
      <c r="C7570" s="3"/>
      <c r="D7570" s="3"/>
      <c r="E7570" s="3"/>
      <c r="F7570" s="3"/>
      <c r="G7570" s="69"/>
      <c r="J7570" s="13"/>
      <c r="K7570" s="13"/>
      <c r="L7570" s="15"/>
    </row>
    <row r="7571">
      <c r="A7571" s="1"/>
      <c r="B7571" s="2"/>
      <c r="C7571" s="3"/>
      <c r="D7571" s="3"/>
      <c r="E7571" s="3"/>
      <c r="F7571" s="3"/>
      <c r="G7571" s="69"/>
      <c r="J7571" s="13"/>
      <c r="K7571" s="13"/>
      <c r="L7571" s="15"/>
    </row>
    <row r="7572">
      <c r="A7572" s="1"/>
      <c r="B7572" s="2"/>
      <c r="C7572" s="3"/>
      <c r="D7572" s="3"/>
      <c r="E7572" s="3"/>
      <c r="F7572" s="3"/>
      <c r="G7572" s="69"/>
      <c r="J7572" s="13"/>
      <c r="K7572" s="13"/>
      <c r="L7572" s="15"/>
    </row>
    <row r="7573">
      <c r="A7573" s="1"/>
      <c r="B7573" s="2"/>
      <c r="C7573" s="3"/>
      <c r="D7573" s="3"/>
      <c r="E7573" s="3"/>
      <c r="F7573" s="3"/>
      <c r="G7573" s="69"/>
      <c r="J7573" s="13"/>
      <c r="K7573" s="13"/>
      <c r="L7573" s="15"/>
    </row>
    <row r="7574">
      <c r="A7574" s="1"/>
      <c r="B7574" s="2"/>
      <c r="C7574" s="3"/>
      <c r="D7574" s="3"/>
      <c r="E7574" s="3"/>
      <c r="F7574" s="3"/>
      <c r="G7574" s="69"/>
      <c r="J7574" s="13"/>
      <c r="K7574" s="13"/>
      <c r="L7574" s="15"/>
    </row>
    <row r="7575">
      <c r="A7575" s="1"/>
      <c r="B7575" s="2"/>
      <c r="C7575" s="3"/>
      <c r="D7575" s="3"/>
      <c r="E7575" s="3"/>
      <c r="F7575" s="3"/>
      <c r="G7575" s="69"/>
      <c r="J7575" s="13"/>
      <c r="K7575" s="13"/>
      <c r="L7575" s="15"/>
    </row>
    <row r="7576">
      <c r="A7576" s="1"/>
      <c r="B7576" s="2"/>
      <c r="C7576" s="3"/>
      <c r="D7576" s="3"/>
      <c r="E7576" s="3"/>
      <c r="F7576" s="3"/>
      <c r="G7576" s="69"/>
      <c r="J7576" s="13"/>
      <c r="K7576" s="13"/>
      <c r="L7576" s="15"/>
    </row>
    <row r="7577">
      <c r="A7577" s="1"/>
      <c r="B7577" s="2"/>
      <c r="C7577" s="3"/>
      <c r="D7577" s="3"/>
      <c r="E7577" s="3"/>
      <c r="F7577" s="3"/>
      <c r="G7577" s="69"/>
      <c r="J7577" s="13"/>
      <c r="K7577" s="13"/>
      <c r="L7577" s="15"/>
    </row>
    <row r="7578">
      <c r="A7578" s="1"/>
      <c r="B7578" s="2"/>
      <c r="C7578" s="3"/>
      <c r="D7578" s="3"/>
      <c r="E7578" s="3"/>
      <c r="F7578" s="3"/>
      <c r="G7578" s="69"/>
      <c r="J7578" s="13"/>
      <c r="K7578" s="13"/>
      <c r="L7578" s="15"/>
    </row>
    <row r="7579">
      <c r="A7579" s="1"/>
      <c r="B7579" s="2"/>
      <c r="C7579" s="3"/>
      <c r="D7579" s="3"/>
      <c r="E7579" s="3"/>
      <c r="F7579" s="3"/>
      <c r="G7579" s="69"/>
      <c r="J7579" s="13"/>
      <c r="K7579" s="13"/>
      <c r="L7579" s="15"/>
    </row>
    <row r="7580">
      <c r="A7580" s="1"/>
      <c r="B7580" s="2"/>
      <c r="C7580" s="3"/>
      <c r="D7580" s="3"/>
      <c r="E7580" s="3"/>
      <c r="F7580" s="3"/>
      <c r="G7580" s="69"/>
      <c r="J7580" s="13"/>
      <c r="K7580" s="13"/>
      <c r="L7580" s="15"/>
    </row>
    <row r="7581">
      <c r="A7581" s="1"/>
      <c r="B7581" s="2"/>
      <c r="C7581" s="3"/>
      <c r="D7581" s="3"/>
      <c r="E7581" s="3"/>
      <c r="F7581" s="3"/>
      <c r="G7581" s="69"/>
      <c r="J7581" s="13"/>
      <c r="K7581" s="13"/>
      <c r="L7581" s="15"/>
    </row>
    <row r="7582">
      <c r="A7582" s="1"/>
      <c r="B7582" s="2"/>
      <c r="C7582" s="3"/>
      <c r="D7582" s="3"/>
      <c r="E7582" s="3"/>
      <c r="F7582" s="3"/>
      <c r="G7582" s="69"/>
      <c r="J7582" s="13"/>
      <c r="K7582" s="13"/>
      <c r="L7582" s="15"/>
    </row>
    <row r="7583">
      <c r="A7583" s="1"/>
      <c r="B7583" s="2"/>
      <c r="C7583" s="3"/>
      <c r="D7583" s="3"/>
      <c r="E7583" s="3"/>
      <c r="F7583" s="3"/>
      <c r="G7583" s="69"/>
      <c r="J7583" s="13"/>
      <c r="K7583" s="13"/>
      <c r="L7583" s="15"/>
    </row>
    <row r="7584">
      <c r="A7584" s="1"/>
      <c r="B7584" s="2"/>
      <c r="C7584" s="3"/>
      <c r="D7584" s="3"/>
      <c r="E7584" s="3"/>
      <c r="F7584" s="3"/>
      <c r="G7584" s="69"/>
      <c r="J7584" s="13"/>
      <c r="K7584" s="13"/>
      <c r="L7584" s="15"/>
    </row>
    <row r="7585">
      <c r="A7585" s="1"/>
      <c r="B7585" s="2"/>
      <c r="C7585" s="3"/>
      <c r="D7585" s="3"/>
      <c r="E7585" s="3"/>
      <c r="F7585" s="3"/>
      <c r="G7585" s="69"/>
      <c r="J7585" s="13"/>
      <c r="K7585" s="13"/>
      <c r="L7585" s="15"/>
    </row>
    <row r="7586">
      <c r="A7586" s="1"/>
      <c r="B7586" s="2"/>
      <c r="C7586" s="3"/>
      <c r="D7586" s="3"/>
      <c r="E7586" s="3"/>
      <c r="F7586" s="3"/>
      <c r="G7586" s="69"/>
      <c r="J7586" s="13"/>
      <c r="K7586" s="13"/>
      <c r="L7586" s="15"/>
    </row>
    <row r="7587">
      <c r="A7587" s="1"/>
      <c r="B7587" s="2"/>
      <c r="C7587" s="3"/>
      <c r="D7587" s="3"/>
      <c r="E7587" s="3"/>
      <c r="F7587" s="3"/>
      <c r="G7587" s="69"/>
      <c r="J7587" s="13"/>
      <c r="K7587" s="13"/>
      <c r="L7587" s="15"/>
    </row>
    <row r="7588">
      <c r="A7588" s="1"/>
      <c r="B7588" s="2"/>
      <c r="C7588" s="3"/>
      <c r="D7588" s="3"/>
      <c r="E7588" s="3"/>
      <c r="F7588" s="3"/>
      <c r="G7588" s="69"/>
      <c r="J7588" s="13"/>
      <c r="K7588" s="13"/>
      <c r="L7588" s="15"/>
    </row>
    <row r="7589">
      <c r="A7589" s="1"/>
      <c r="B7589" s="2"/>
      <c r="C7589" s="3"/>
      <c r="D7589" s="3"/>
      <c r="E7589" s="3"/>
      <c r="F7589" s="3"/>
      <c r="G7589" s="69"/>
      <c r="J7589" s="13"/>
      <c r="K7589" s="13"/>
      <c r="L7589" s="15"/>
    </row>
    <row r="7590">
      <c r="A7590" s="1"/>
      <c r="B7590" s="2"/>
      <c r="C7590" s="3"/>
      <c r="D7590" s="3"/>
      <c r="E7590" s="3"/>
      <c r="F7590" s="3"/>
      <c r="G7590" s="69"/>
      <c r="J7590" s="13"/>
      <c r="K7590" s="13"/>
      <c r="L7590" s="15"/>
    </row>
    <row r="7591">
      <c r="A7591" s="1"/>
      <c r="B7591" s="2"/>
      <c r="C7591" s="3"/>
      <c r="D7591" s="3"/>
      <c r="E7591" s="3"/>
      <c r="F7591" s="3"/>
      <c r="G7591" s="69"/>
      <c r="J7591" s="13"/>
      <c r="K7591" s="13"/>
      <c r="L7591" s="15"/>
    </row>
    <row r="7592">
      <c r="A7592" s="1"/>
      <c r="B7592" s="2"/>
      <c r="C7592" s="3"/>
      <c r="D7592" s="3"/>
      <c r="E7592" s="3"/>
      <c r="F7592" s="3"/>
      <c r="G7592" s="69"/>
      <c r="J7592" s="13"/>
      <c r="K7592" s="13"/>
      <c r="L7592" s="15"/>
    </row>
    <row r="7593">
      <c r="A7593" s="1"/>
      <c r="B7593" s="2"/>
      <c r="C7593" s="3"/>
      <c r="D7593" s="3"/>
      <c r="E7593" s="3"/>
      <c r="F7593" s="3"/>
      <c r="G7593" s="69"/>
      <c r="J7593" s="13"/>
      <c r="K7593" s="13"/>
      <c r="L7593" s="15"/>
    </row>
    <row r="7594">
      <c r="A7594" s="1"/>
      <c r="B7594" s="2"/>
      <c r="C7594" s="3"/>
      <c r="D7594" s="3"/>
      <c r="E7594" s="3"/>
      <c r="F7594" s="3"/>
      <c r="G7594" s="69"/>
      <c r="J7594" s="13"/>
      <c r="K7594" s="13"/>
      <c r="L7594" s="15"/>
    </row>
    <row r="7595">
      <c r="A7595" s="1"/>
      <c r="B7595" s="2"/>
      <c r="C7595" s="3"/>
      <c r="D7595" s="3"/>
      <c r="E7595" s="3"/>
      <c r="F7595" s="3"/>
      <c r="G7595" s="69"/>
      <c r="J7595" s="13"/>
      <c r="K7595" s="13"/>
      <c r="L7595" s="15"/>
    </row>
    <row r="7596">
      <c r="A7596" s="1"/>
      <c r="B7596" s="2"/>
      <c r="C7596" s="3"/>
      <c r="D7596" s="3"/>
      <c r="E7596" s="3"/>
      <c r="F7596" s="3"/>
      <c r="G7596" s="69"/>
      <c r="J7596" s="13"/>
      <c r="K7596" s="13"/>
      <c r="L7596" s="15"/>
    </row>
    <row r="7597">
      <c r="A7597" s="1"/>
      <c r="B7597" s="2"/>
      <c r="C7597" s="3"/>
      <c r="D7597" s="3"/>
      <c r="E7597" s="3"/>
      <c r="F7597" s="3"/>
      <c r="G7597" s="69"/>
      <c r="J7597" s="13"/>
      <c r="K7597" s="13"/>
      <c r="L7597" s="15"/>
    </row>
    <row r="7598">
      <c r="A7598" s="1"/>
      <c r="B7598" s="2"/>
      <c r="C7598" s="3"/>
      <c r="D7598" s="3"/>
      <c r="E7598" s="3"/>
      <c r="F7598" s="3"/>
      <c r="G7598" s="69"/>
      <c r="J7598" s="13"/>
      <c r="K7598" s="13"/>
      <c r="L7598" s="15"/>
    </row>
    <row r="7599">
      <c r="A7599" s="1"/>
      <c r="B7599" s="2"/>
      <c r="C7599" s="3"/>
      <c r="D7599" s="3"/>
      <c r="E7599" s="3"/>
      <c r="F7599" s="3"/>
      <c r="G7599" s="69"/>
      <c r="J7599" s="13"/>
      <c r="K7599" s="13"/>
      <c r="L7599" s="15"/>
    </row>
    <row r="7600">
      <c r="A7600" s="1"/>
      <c r="B7600" s="2"/>
      <c r="C7600" s="3"/>
      <c r="D7600" s="3"/>
      <c r="E7600" s="3"/>
      <c r="F7600" s="3"/>
      <c r="G7600" s="69"/>
      <c r="J7600" s="13"/>
      <c r="K7600" s="13"/>
      <c r="L7600" s="15"/>
    </row>
    <row r="7601">
      <c r="A7601" s="1"/>
      <c r="B7601" s="2"/>
      <c r="C7601" s="3"/>
      <c r="D7601" s="3"/>
      <c r="E7601" s="3"/>
      <c r="F7601" s="3"/>
      <c r="G7601" s="69"/>
      <c r="J7601" s="13"/>
      <c r="K7601" s="13"/>
      <c r="L7601" s="15"/>
    </row>
    <row r="7602">
      <c r="A7602" s="1"/>
      <c r="B7602" s="2"/>
      <c r="C7602" s="3"/>
      <c r="D7602" s="3"/>
      <c r="E7602" s="3"/>
      <c r="F7602" s="3"/>
      <c r="G7602" s="69"/>
      <c r="J7602" s="13"/>
      <c r="K7602" s="13"/>
      <c r="L7602" s="15"/>
    </row>
    <row r="7603">
      <c r="A7603" s="1"/>
      <c r="B7603" s="2"/>
      <c r="C7603" s="3"/>
      <c r="D7603" s="3"/>
      <c r="E7603" s="3"/>
      <c r="F7603" s="3"/>
      <c r="G7603" s="69"/>
      <c r="J7603" s="13"/>
      <c r="K7603" s="13"/>
      <c r="L7603" s="15"/>
    </row>
    <row r="7604">
      <c r="A7604" s="1"/>
      <c r="B7604" s="2"/>
      <c r="C7604" s="3"/>
      <c r="D7604" s="3"/>
      <c r="E7604" s="3"/>
      <c r="F7604" s="3"/>
      <c r="G7604" s="69"/>
      <c r="J7604" s="13"/>
      <c r="K7604" s="13"/>
      <c r="L7604" s="15"/>
    </row>
    <row r="7605">
      <c r="A7605" s="1"/>
      <c r="B7605" s="2"/>
      <c r="C7605" s="3"/>
      <c r="D7605" s="3"/>
      <c r="E7605" s="3"/>
      <c r="F7605" s="3"/>
      <c r="G7605" s="69"/>
      <c r="J7605" s="13"/>
      <c r="K7605" s="13"/>
      <c r="L7605" s="15"/>
    </row>
    <row r="7606">
      <c r="A7606" s="1"/>
      <c r="B7606" s="2"/>
      <c r="C7606" s="3"/>
      <c r="D7606" s="3"/>
      <c r="E7606" s="3"/>
      <c r="F7606" s="3"/>
      <c r="G7606" s="69"/>
      <c r="J7606" s="13"/>
      <c r="K7606" s="13"/>
      <c r="L7606" s="15"/>
    </row>
    <row r="7607">
      <c r="A7607" s="1"/>
      <c r="B7607" s="2"/>
      <c r="C7607" s="3"/>
      <c r="D7607" s="3"/>
      <c r="E7607" s="3"/>
      <c r="F7607" s="3"/>
      <c r="G7607" s="69"/>
      <c r="J7607" s="13"/>
      <c r="K7607" s="13"/>
      <c r="L7607" s="15"/>
    </row>
    <row r="7608">
      <c r="A7608" s="1"/>
      <c r="B7608" s="2"/>
      <c r="C7608" s="3"/>
      <c r="D7608" s="3"/>
      <c r="E7608" s="3"/>
      <c r="F7608" s="3"/>
      <c r="G7608" s="69"/>
      <c r="J7608" s="13"/>
      <c r="K7608" s="13"/>
      <c r="L7608" s="15"/>
    </row>
    <row r="7609">
      <c r="A7609" s="1"/>
      <c r="B7609" s="2"/>
      <c r="C7609" s="3"/>
      <c r="D7609" s="3"/>
      <c r="E7609" s="3"/>
      <c r="F7609" s="3"/>
      <c r="G7609" s="69"/>
      <c r="J7609" s="13"/>
      <c r="K7609" s="13"/>
      <c r="L7609" s="15"/>
    </row>
    <row r="7610">
      <c r="A7610" s="1"/>
      <c r="B7610" s="2"/>
      <c r="C7610" s="3"/>
      <c r="D7610" s="3"/>
      <c r="E7610" s="3"/>
      <c r="F7610" s="3"/>
      <c r="G7610" s="69"/>
      <c r="J7610" s="13"/>
      <c r="K7610" s="13"/>
      <c r="L7610" s="15"/>
    </row>
    <row r="7611">
      <c r="A7611" s="1"/>
      <c r="B7611" s="2"/>
      <c r="C7611" s="3"/>
      <c r="D7611" s="3"/>
      <c r="E7611" s="3"/>
      <c r="F7611" s="3"/>
      <c r="G7611" s="69"/>
      <c r="J7611" s="13"/>
      <c r="K7611" s="13"/>
      <c r="L7611" s="15"/>
    </row>
    <row r="7612">
      <c r="A7612" s="1"/>
      <c r="B7612" s="2"/>
      <c r="C7612" s="3"/>
      <c r="D7612" s="3"/>
      <c r="E7612" s="3"/>
      <c r="F7612" s="3"/>
      <c r="G7612" s="69"/>
      <c r="J7612" s="13"/>
      <c r="K7612" s="13"/>
      <c r="L7612" s="15"/>
    </row>
    <row r="7613">
      <c r="A7613" s="1"/>
      <c r="B7613" s="2"/>
      <c r="C7613" s="3"/>
      <c r="D7613" s="3"/>
      <c r="E7613" s="3"/>
      <c r="F7613" s="3"/>
      <c r="G7613" s="69"/>
      <c r="J7613" s="13"/>
      <c r="K7613" s="13"/>
      <c r="L7613" s="15"/>
    </row>
    <row r="7614">
      <c r="A7614" s="1"/>
      <c r="B7614" s="2"/>
      <c r="C7614" s="3"/>
      <c r="D7614" s="3"/>
      <c r="E7614" s="3"/>
      <c r="F7614" s="3"/>
      <c r="G7614" s="69"/>
      <c r="J7614" s="13"/>
      <c r="K7614" s="13"/>
      <c r="L7614" s="15"/>
    </row>
    <row r="7615">
      <c r="A7615" s="1"/>
      <c r="B7615" s="2"/>
      <c r="C7615" s="3"/>
      <c r="D7615" s="3"/>
      <c r="E7615" s="3"/>
      <c r="F7615" s="3"/>
      <c r="G7615" s="69"/>
      <c r="J7615" s="13"/>
      <c r="K7615" s="13"/>
      <c r="L7615" s="15"/>
    </row>
    <row r="7616">
      <c r="A7616" s="1"/>
      <c r="B7616" s="2"/>
      <c r="C7616" s="3"/>
      <c r="D7616" s="3"/>
      <c r="E7616" s="3"/>
      <c r="F7616" s="3"/>
      <c r="G7616" s="69"/>
      <c r="J7616" s="13"/>
      <c r="K7616" s="13"/>
      <c r="L7616" s="15"/>
    </row>
    <row r="7617">
      <c r="A7617" s="1"/>
      <c r="B7617" s="2"/>
      <c r="C7617" s="3"/>
      <c r="D7617" s="3"/>
      <c r="E7617" s="3"/>
      <c r="F7617" s="3"/>
      <c r="G7617" s="69"/>
      <c r="J7617" s="13"/>
      <c r="K7617" s="13"/>
      <c r="L7617" s="15"/>
    </row>
    <row r="7618">
      <c r="A7618" s="1"/>
      <c r="B7618" s="2"/>
      <c r="C7618" s="3"/>
      <c r="D7618" s="3"/>
      <c r="E7618" s="3"/>
      <c r="F7618" s="3"/>
      <c r="G7618" s="69"/>
      <c r="J7618" s="13"/>
      <c r="K7618" s="13"/>
      <c r="L7618" s="15"/>
    </row>
    <row r="7619">
      <c r="A7619" s="1"/>
      <c r="B7619" s="2"/>
      <c r="C7619" s="3"/>
      <c r="D7619" s="3"/>
      <c r="E7619" s="3"/>
      <c r="F7619" s="3"/>
      <c r="G7619" s="69"/>
      <c r="J7619" s="13"/>
      <c r="K7619" s="13"/>
      <c r="L7619" s="15"/>
    </row>
    <row r="7620">
      <c r="A7620" s="1"/>
      <c r="B7620" s="2"/>
      <c r="C7620" s="3"/>
      <c r="D7620" s="3"/>
      <c r="E7620" s="3"/>
      <c r="F7620" s="3"/>
      <c r="G7620" s="69"/>
      <c r="J7620" s="13"/>
      <c r="K7620" s="13"/>
      <c r="L7620" s="15"/>
    </row>
    <row r="7621">
      <c r="A7621" s="1"/>
      <c r="B7621" s="2"/>
      <c r="C7621" s="3"/>
      <c r="D7621" s="3"/>
      <c r="E7621" s="3"/>
      <c r="F7621" s="3"/>
      <c r="G7621" s="69"/>
      <c r="J7621" s="13"/>
      <c r="K7621" s="13"/>
      <c r="L7621" s="15"/>
    </row>
    <row r="7622">
      <c r="A7622" s="1"/>
      <c r="B7622" s="2"/>
      <c r="C7622" s="3"/>
      <c r="D7622" s="3"/>
      <c r="E7622" s="3"/>
      <c r="F7622" s="3"/>
      <c r="G7622" s="69"/>
      <c r="J7622" s="13"/>
      <c r="K7622" s="13"/>
      <c r="L7622" s="15"/>
    </row>
    <row r="7623">
      <c r="A7623" s="1"/>
      <c r="B7623" s="2"/>
      <c r="C7623" s="3"/>
      <c r="D7623" s="3"/>
      <c r="E7623" s="3"/>
      <c r="F7623" s="3"/>
      <c r="G7623" s="69"/>
      <c r="J7623" s="13"/>
      <c r="K7623" s="13"/>
      <c r="L7623" s="15"/>
    </row>
    <row r="7624">
      <c r="A7624" s="1"/>
      <c r="B7624" s="2"/>
      <c r="C7624" s="3"/>
      <c r="D7624" s="3"/>
      <c r="E7624" s="3"/>
      <c r="F7624" s="3"/>
      <c r="G7624" s="69"/>
      <c r="J7624" s="13"/>
      <c r="K7624" s="13"/>
      <c r="L7624" s="15"/>
    </row>
    <row r="7625">
      <c r="A7625" s="1"/>
      <c r="B7625" s="2"/>
      <c r="C7625" s="3"/>
      <c r="D7625" s="3"/>
      <c r="E7625" s="3"/>
      <c r="F7625" s="3"/>
      <c r="G7625" s="69"/>
      <c r="J7625" s="13"/>
      <c r="K7625" s="13"/>
      <c r="L7625" s="15"/>
    </row>
    <row r="7626">
      <c r="A7626" s="1"/>
      <c r="B7626" s="2"/>
      <c r="C7626" s="3"/>
      <c r="D7626" s="3"/>
      <c r="E7626" s="3"/>
      <c r="F7626" s="3"/>
      <c r="G7626" s="69"/>
      <c r="J7626" s="13"/>
      <c r="K7626" s="13"/>
      <c r="L7626" s="15"/>
    </row>
    <row r="7627">
      <c r="A7627" s="1"/>
      <c r="B7627" s="2"/>
      <c r="C7627" s="3"/>
      <c r="D7627" s="3"/>
      <c r="E7627" s="3"/>
      <c r="F7627" s="3"/>
      <c r="G7627" s="69"/>
      <c r="J7627" s="13"/>
      <c r="K7627" s="13"/>
      <c r="L7627" s="15"/>
    </row>
    <row r="7628">
      <c r="A7628" s="1"/>
      <c r="B7628" s="2"/>
      <c r="C7628" s="3"/>
      <c r="D7628" s="3"/>
      <c r="E7628" s="3"/>
      <c r="F7628" s="3"/>
      <c r="G7628" s="69"/>
      <c r="J7628" s="13"/>
      <c r="K7628" s="13"/>
      <c r="L7628" s="15"/>
    </row>
    <row r="7629">
      <c r="A7629" s="1"/>
      <c r="B7629" s="2"/>
      <c r="C7629" s="3"/>
      <c r="D7629" s="3"/>
      <c r="E7629" s="3"/>
      <c r="F7629" s="3"/>
      <c r="G7629" s="69"/>
      <c r="J7629" s="13"/>
      <c r="K7629" s="13"/>
      <c r="L7629" s="15"/>
    </row>
    <row r="7630">
      <c r="A7630" s="1"/>
      <c r="B7630" s="2"/>
      <c r="C7630" s="3"/>
      <c r="D7630" s="3"/>
      <c r="E7630" s="3"/>
      <c r="F7630" s="3"/>
      <c r="G7630" s="69"/>
      <c r="J7630" s="13"/>
      <c r="K7630" s="13"/>
      <c r="L7630" s="15"/>
    </row>
    <row r="7631">
      <c r="A7631" s="1"/>
      <c r="B7631" s="2"/>
      <c r="C7631" s="3"/>
      <c r="D7631" s="3"/>
      <c r="E7631" s="3"/>
      <c r="F7631" s="3"/>
      <c r="G7631" s="69"/>
      <c r="J7631" s="13"/>
      <c r="K7631" s="13"/>
      <c r="L7631" s="15"/>
    </row>
    <row r="7632">
      <c r="A7632" s="1"/>
      <c r="B7632" s="2"/>
      <c r="C7632" s="3"/>
      <c r="D7632" s="3"/>
      <c r="E7632" s="3"/>
      <c r="F7632" s="3"/>
      <c r="G7632" s="69"/>
      <c r="J7632" s="13"/>
      <c r="K7632" s="13"/>
      <c r="L7632" s="15"/>
    </row>
    <row r="7633">
      <c r="A7633" s="1"/>
      <c r="B7633" s="2"/>
      <c r="C7633" s="3"/>
      <c r="D7633" s="3"/>
      <c r="E7633" s="3"/>
      <c r="F7633" s="3"/>
      <c r="G7633" s="69"/>
      <c r="J7633" s="13"/>
      <c r="K7633" s="13"/>
      <c r="L7633" s="15"/>
    </row>
    <row r="7634">
      <c r="A7634" s="1"/>
      <c r="B7634" s="2"/>
      <c r="C7634" s="3"/>
      <c r="D7634" s="3"/>
      <c r="E7634" s="3"/>
      <c r="F7634" s="3"/>
      <c r="G7634" s="69"/>
      <c r="J7634" s="13"/>
      <c r="K7634" s="13"/>
      <c r="L7634" s="15"/>
    </row>
    <row r="7635">
      <c r="A7635" s="1"/>
      <c r="B7635" s="2"/>
      <c r="C7635" s="3"/>
      <c r="D7635" s="3"/>
      <c r="E7635" s="3"/>
      <c r="F7635" s="3"/>
      <c r="G7635" s="69"/>
      <c r="J7635" s="13"/>
      <c r="K7635" s="13"/>
      <c r="L7635" s="15"/>
    </row>
    <row r="7636">
      <c r="A7636" s="1"/>
      <c r="B7636" s="2"/>
      <c r="C7636" s="3"/>
      <c r="D7636" s="3"/>
      <c r="E7636" s="3"/>
      <c r="F7636" s="3"/>
      <c r="G7636" s="69"/>
      <c r="J7636" s="13"/>
      <c r="K7636" s="13"/>
      <c r="L7636" s="15"/>
    </row>
    <row r="7637">
      <c r="A7637" s="1"/>
      <c r="B7637" s="2"/>
      <c r="C7637" s="3"/>
      <c r="D7637" s="3"/>
      <c r="E7637" s="3"/>
      <c r="F7637" s="3"/>
      <c r="G7637" s="69"/>
      <c r="J7637" s="13"/>
      <c r="K7637" s="13"/>
      <c r="L7637" s="15"/>
    </row>
    <row r="7638">
      <c r="A7638" s="1"/>
      <c r="B7638" s="2"/>
      <c r="C7638" s="3"/>
      <c r="D7638" s="3"/>
      <c r="E7638" s="3"/>
      <c r="F7638" s="3"/>
      <c r="G7638" s="69"/>
      <c r="J7638" s="13"/>
      <c r="K7638" s="13"/>
      <c r="L7638" s="15"/>
    </row>
    <row r="7639">
      <c r="A7639" s="1"/>
      <c r="B7639" s="2"/>
      <c r="C7639" s="3"/>
      <c r="D7639" s="3"/>
      <c r="E7639" s="3"/>
      <c r="F7639" s="3"/>
      <c r="G7639" s="69"/>
      <c r="J7639" s="13"/>
      <c r="K7639" s="13"/>
      <c r="L7639" s="15"/>
    </row>
    <row r="7640">
      <c r="A7640" s="1"/>
      <c r="B7640" s="2"/>
      <c r="C7640" s="3"/>
      <c r="D7640" s="3"/>
      <c r="E7640" s="3"/>
      <c r="F7640" s="3"/>
      <c r="G7640" s="69"/>
      <c r="J7640" s="13"/>
      <c r="K7640" s="13"/>
      <c r="L7640" s="15"/>
    </row>
    <row r="7641">
      <c r="A7641" s="1"/>
      <c r="B7641" s="2"/>
      <c r="C7641" s="3"/>
      <c r="D7641" s="3"/>
      <c r="E7641" s="3"/>
      <c r="F7641" s="3"/>
      <c r="G7641" s="69"/>
      <c r="J7641" s="13"/>
      <c r="K7641" s="13"/>
      <c r="L7641" s="15"/>
    </row>
    <row r="7642">
      <c r="A7642" s="1"/>
      <c r="B7642" s="2"/>
      <c r="C7642" s="3"/>
      <c r="D7642" s="3"/>
      <c r="E7642" s="3"/>
      <c r="F7642" s="3"/>
      <c r="G7642" s="69"/>
      <c r="J7642" s="13"/>
      <c r="K7642" s="13"/>
      <c r="L7642" s="15"/>
    </row>
    <row r="7643">
      <c r="A7643" s="1"/>
      <c r="B7643" s="2"/>
      <c r="C7643" s="3"/>
      <c r="D7643" s="3"/>
      <c r="E7643" s="3"/>
      <c r="F7643" s="3"/>
      <c r="G7643" s="69"/>
      <c r="J7643" s="13"/>
      <c r="K7643" s="13"/>
      <c r="L7643" s="15"/>
    </row>
    <row r="7644">
      <c r="A7644" s="1"/>
      <c r="B7644" s="2"/>
      <c r="C7644" s="3"/>
      <c r="D7644" s="3"/>
      <c r="E7644" s="3"/>
      <c r="F7644" s="3"/>
      <c r="G7644" s="69"/>
      <c r="J7644" s="13"/>
      <c r="K7644" s="13"/>
      <c r="L7644" s="15"/>
    </row>
    <row r="7645">
      <c r="A7645" s="1"/>
      <c r="B7645" s="2"/>
      <c r="C7645" s="3"/>
      <c r="D7645" s="3"/>
      <c r="E7645" s="3"/>
      <c r="F7645" s="3"/>
      <c r="G7645" s="69"/>
      <c r="J7645" s="13"/>
      <c r="K7645" s="13"/>
      <c r="L7645" s="15"/>
    </row>
    <row r="7646">
      <c r="A7646" s="1"/>
      <c r="B7646" s="2"/>
      <c r="C7646" s="3"/>
      <c r="D7646" s="3"/>
      <c r="E7646" s="3"/>
      <c r="F7646" s="3"/>
      <c r="G7646" s="69"/>
      <c r="J7646" s="13"/>
      <c r="K7646" s="13"/>
      <c r="L7646" s="15"/>
    </row>
    <row r="7647">
      <c r="A7647" s="1"/>
      <c r="B7647" s="2"/>
      <c r="C7647" s="3"/>
      <c r="D7647" s="3"/>
      <c r="E7647" s="3"/>
      <c r="F7647" s="3"/>
      <c r="G7647" s="69"/>
      <c r="J7647" s="13"/>
      <c r="K7647" s="13"/>
      <c r="L7647" s="15"/>
    </row>
    <row r="7648">
      <c r="A7648" s="1"/>
      <c r="B7648" s="2"/>
      <c r="C7648" s="3"/>
      <c r="D7648" s="3"/>
      <c r="E7648" s="3"/>
      <c r="F7648" s="3"/>
      <c r="G7648" s="69"/>
      <c r="J7648" s="13"/>
      <c r="K7648" s="13"/>
      <c r="L7648" s="15"/>
    </row>
    <row r="7649">
      <c r="A7649" s="1"/>
      <c r="B7649" s="2"/>
      <c r="C7649" s="3"/>
      <c r="D7649" s="3"/>
      <c r="E7649" s="3"/>
      <c r="F7649" s="3"/>
      <c r="G7649" s="69"/>
      <c r="J7649" s="13"/>
      <c r="K7649" s="13"/>
      <c r="L7649" s="15"/>
    </row>
    <row r="7650">
      <c r="A7650" s="1"/>
      <c r="B7650" s="2"/>
      <c r="C7650" s="3"/>
      <c r="D7650" s="3"/>
      <c r="E7650" s="3"/>
      <c r="F7650" s="3"/>
      <c r="G7650" s="69"/>
      <c r="J7650" s="13"/>
      <c r="K7650" s="13"/>
      <c r="L7650" s="15"/>
    </row>
    <row r="7651">
      <c r="A7651" s="1"/>
      <c r="B7651" s="2"/>
      <c r="C7651" s="3"/>
      <c r="D7651" s="3"/>
      <c r="E7651" s="3"/>
      <c r="F7651" s="3"/>
      <c r="G7651" s="69"/>
      <c r="J7651" s="13"/>
      <c r="K7651" s="13"/>
      <c r="L7651" s="15"/>
    </row>
    <row r="7652">
      <c r="A7652" s="1"/>
      <c r="B7652" s="2"/>
      <c r="C7652" s="3"/>
      <c r="D7652" s="3"/>
      <c r="E7652" s="3"/>
      <c r="F7652" s="3"/>
      <c r="G7652" s="69"/>
      <c r="J7652" s="13"/>
      <c r="K7652" s="13"/>
      <c r="L7652" s="15"/>
    </row>
    <row r="7653">
      <c r="A7653" s="1"/>
      <c r="B7653" s="2"/>
      <c r="C7653" s="3"/>
      <c r="D7653" s="3"/>
      <c r="E7653" s="3"/>
      <c r="F7653" s="3"/>
      <c r="G7653" s="69"/>
      <c r="J7653" s="13"/>
      <c r="K7653" s="13"/>
      <c r="L7653" s="15"/>
    </row>
    <row r="7654">
      <c r="A7654" s="1"/>
      <c r="B7654" s="2"/>
      <c r="C7654" s="3"/>
      <c r="D7654" s="3"/>
      <c r="E7654" s="3"/>
      <c r="F7654" s="3"/>
      <c r="G7654" s="69"/>
      <c r="J7654" s="13"/>
      <c r="K7654" s="13"/>
      <c r="L7654" s="15"/>
    </row>
    <row r="7655">
      <c r="A7655" s="1"/>
      <c r="B7655" s="2"/>
      <c r="C7655" s="3"/>
      <c r="D7655" s="3"/>
      <c r="E7655" s="3"/>
      <c r="F7655" s="3"/>
      <c r="G7655" s="69"/>
      <c r="J7655" s="13"/>
      <c r="K7655" s="13"/>
      <c r="L7655" s="15"/>
    </row>
    <row r="7656">
      <c r="A7656" s="1"/>
      <c r="B7656" s="2"/>
      <c r="C7656" s="3"/>
      <c r="D7656" s="3"/>
      <c r="E7656" s="3"/>
      <c r="F7656" s="3"/>
      <c r="G7656" s="69"/>
      <c r="J7656" s="13"/>
      <c r="K7656" s="13"/>
      <c r="L7656" s="15"/>
    </row>
    <row r="7657">
      <c r="A7657" s="1"/>
      <c r="B7657" s="2"/>
      <c r="C7657" s="3"/>
      <c r="D7657" s="3"/>
      <c r="E7657" s="3"/>
      <c r="F7657" s="3"/>
      <c r="G7657" s="69"/>
      <c r="J7657" s="13"/>
      <c r="K7657" s="13"/>
      <c r="L7657" s="15"/>
    </row>
    <row r="7658">
      <c r="A7658" s="1"/>
      <c r="B7658" s="2"/>
      <c r="C7658" s="3"/>
      <c r="D7658" s="3"/>
      <c r="E7658" s="3"/>
      <c r="F7658" s="3"/>
      <c r="G7658" s="69"/>
      <c r="J7658" s="13"/>
      <c r="K7658" s="13"/>
      <c r="L7658" s="15"/>
    </row>
    <row r="7659">
      <c r="A7659" s="1"/>
      <c r="B7659" s="2"/>
      <c r="C7659" s="3"/>
      <c r="D7659" s="3"/>
      <c r="E7659" s="3"/>
      <c r="F7659" s="3"/>
      <c r="G7659" s="69"/>
      <c r="J7659" s="13"/>
      <c r="K7659" s="13"/>
      <c r="L7659" s="15"/>
    </row>
    <row r="7660">
      <c r="A7660" s="1"/>
      <c r="B7660" s="2"/>
      <c r="C7660" s="3"/>
      <c r="D7660" s="3"/>
      <c r="E7660" s="3"/>
      <c r="F7660" s="3"/>
      <c r="G7660" s="69"/>
      <c r="J7660" s="13"/>
      <c r="K7660" s="13"/>
      <c r="L7660" s="15"/>
    </row>
    <row r="7661">
      <c r="A7661" s="1"/>
      <c r="B7661" s="2"/>
      <c r="C7661" s="3"/>
      <c r="D7661" s="3"/>
      <c r="E7661" s="3"/>
      <c r="F7661" s="3"/>
      <c r="G7661" s="69"/>
      <c r="J7661" s="13"/>
      <c r="K7661" s="13"/>
      <c r="L7661" s="15"/>
    </row>
    <row r="7662">
      <c r="A7662" s="1"/>
      <c r="B7662" s="2"/>
      <c r="C7662" s="3"/>
      <c r="D7662" s="3"/>
      <c r="E7662" s="3"/>
      <c r="F7662" s="3"/>
      <c r="G7662" s="69"/>
      <c r="J7662" s="13"/>
      <c r="K7662" s="13"/>
      <c r="L7662" s="15"/>
    </row>
    <row r="7663">
      <c r="A7663" s="1"/>
      <c r="B7663" s="2"/>
      <c r="C7663" s="3"/>
      <c r="D7663" s="3"/>
      <c r="E7663" s="3"/>
      <c r="F7663" s="3"/>
      <c r="G7663" s="69"/>
      <c r="J7663" s="13"/>
      <c r="K7663" s="13"/>
      <c r="L7663" s="15"/>
    </row>
    <row r="7664">
      <c r="A7664" s="1"/>
      <c r="B7664" s="2"/>
      <c r="C7664" s="3"/>
      <c r="D7664" s="3"/>
      <c r="E7664" s="3"/>
      <c r="F7664" s="3"/>
      <c r="G7664" s="69"/>
      <c r="J7664" s="13"/>
      <c r="K7664" s="13"/>
      <c r="L7664" s="15"/>
    </row>
    <row r="7665">
      <c r="A7665" s="1"/>
      <c r="B7665" s="2"/>
      <c r="C7665" s="3"/>
      <c r="D7665" s="3"/>
      <c r="E7665" s="3"/>
      <c r="F7665" s="3"/>
      <c r="G7665" s="69"/>
      <c r="J7665" s="13"/>
      <c r="K7665" s="13"/>
      <c r="L7665" s="15"/>
    </row>
    <row r="7666">
      <c r="A7666" s="1"/>
      <c r="B7666" s="2"/>
      <c r="C7666" s="3"/>
      <c r="D7666" s="3"/>
      <c r="E7666" s="3"/>
      <c r="F7666" s="3"/>
      <c r="G7666" s="69"/>
      <c r="J7666" s="13"/>
      <c r="K7666" s="13"/>
      <c r="L7666" s="15"/>
    </row>
    <row r="7667">
      <c r="A7667" s="1"/>
      <c r="B7667" s="2"/>
      <c r="C7667" s="3"/>
      <c r="D7667" s="3"/>
      <c r="E7667" s="3"/>
      <c r="F7667" s="3"/>
      <c r="G7667" s="69"/>
      <c r="J7667" s="13"/>
      <c r="K7667" s="13"/>
      <c r="L7667" s="15"/>
    </row>
    <row r="7668">
      <c r="A7668" s="1"/>
      <c r="B7668" s="2"/>
      <c r="C7668" s="3"/>
      <c r="D7668" s="3"/>
      <c r="E7668" s="3"/>
      <c r="F7668" s="3"/>
      <c r="G7668" s="69"/>
      <c r="J7668" s="13"/>
      <c r="K7668" s="13"/>
      <c r="L7668" s="15"/>
    </row>
    <row r="7669">
      <c r="A7669" s="1"/>
      <c r="B7669" s="2"/>
      <c r="C7669" s="3"/>
      <c r="D7669" s="3"/>
      <c r="E7669" s="3"/>
      <c r="F7669" s="3"/>
      <c r="G7669" s="69"/>
      <c r="J7669" s="13"/>
      <c r="K7669" s="13"/>
      <c r="L7669" s="15"/>
    </row>
    <row r="7670">
      <c r="A7670" s="1"/>
      <c r="B7670" s="2"/>
      <c r="C7670" s="3"/>
      <c r="D7670" s="3"/>
      <c r="E7670" s="3"/>
      <c r="F7670" s="3"/>
      <c r="G7670" s="69"/>
      <c r="J7670" s="13"/>
      <c r="K7670" s="13"/>
      <c r="L7670" s="15"/>
    </row>
    <row r="7671">
      <c r="A7671" s="1"/>
      <c r="B7671" s="2"/>
      <c r="C7671" s="3"/>
      <c r="D7671" s="3"/>
      <c r="E7671" s="3"/>
      <c r="F7671" s="3"/>
      <c r="G7671" s="69"/>
      <c r="J7671" s="13"/>
      <c r="K7671" s="13"/>
      <c r="L7671" s="15"/>
    </row>
    <row r="7672">
      <c r="A7672" s="1"/>
      <c r="B7672" s="2"/>
      <c r="C7672" s="3"/>
      <c r="D7672" s="3"/>
      <c r="E7672" s="3"/>
      <c r="F7672" s="3"/>
      <c r="G7672" s="69"/>
      <c r="J7672" s="13"/>
      <c r="K7672" s="13"/>
      <c r="L7672" s="15"/>
    </row>
    <row r="7673">
      <c r="A7673" s="1"/>
      <c r="B7673" s="2"/>
      <c r="C7673" s="3"/>
      <c r="D7673" s="3"/>
      <c r="E7673" s="3"/>
      <c r="F7673" s="3"/>
      <c r="G7673" s="69"/>
      <c r="J7673" s="13"/>
      <c r="K7673" s="13"/>
      <c r="L7673" s="15"/>
    </row>
    <row r="7674">
      <c r="A7674" s="1"/>
      <c r="B7674" s="2"/>
      <c r="C7674" s="3"/>
      <c r="D7674" s="3"/>
      <c r="E7674" s="3"/>
      <c r="F7674" s="3"/>
      <c r="G7674" s="69"/>
      <c r="J7674" s="13"/>
      <c r="K7674" s="13"/>
      <c r="L7674" s="15"/>
    </row>
    <row r="7675">
      <c r="A7675" s="1"/>
      <c r="B7675" s="2"/>
      <c r="C7675" s="3"/>
      <c r="D7675" s="3"/>
      <c r="E7675" s="3"/>
      <c r="F7675" s="3"/>
      <c r="G7675" s="69"/>
      <c r="J7675" s="13"/>
      <c r="K7675" s="13"/>
      <c r="L7675" s="15"/>
    </row>
    <row r="7676">
      <c r="A7676" s="1"/>
      <c r="B7676" s="2"/>
      <c r="C7676" s="3"/>
      <c r="D7676" s="3"/>
      <c r="E7676" s="3"/>
      <c r="F7676" s="3"/>
      <c r="G7676" s="69"/>
      <c r="J7676" s="13"/>
      <c r="K7676" s="13"/>
      <c r="L7676" s="15"/>
    </row>
    <row r="7677">
      <c r="A7677" s="1"/>
      <c r="B7677" s="2"/>
      <c r="C7677" s="3"/>
      <c r="D7677" s="3"/>
      <c r="E7677" s="3"/>
      <c r="F7677" s="3"/>
      <c r="G7677" s="69"/>
      <c r="J7677" s="13"/>
      <c r="K7677" s="13"/>
      <c r="L7677" s="15"/>
    </row>
    <row r="7678">
      <c r="A7678" s="1"/>
      <c r="B7678" s="2"/>
      <c r="C7678" s="3"/>
      <c r="D7678" s="3"/>
      <c r="E7678" s="3"/>
      <c r="F7678" s="3"/>
      <c r="G7678" s="69"/>
      <c r="J7678" s="13"/>
      <c r="K7678" s="13"/>
      <c r="L7678" s="15"/>
    </row>
    <row r="7679">
      <c r="A7679" s="1"/>
      <c r="B7679" s="2"/>
      <c r="C7679" s="3"/>
      <c r="D7679" s="3"/>
      <c r="E7679" s="3"/>
      <c r="F7679" s="3"/>
      <c r="G7679" s="69"/>
      <c r="J7679" s="13"/>
      <c r="K7679" s="13"/>
      <c r="L7679" s="15"/>
    </row>
    <row r="7680">
      <c r="A7680" s="1"/>
      <c r="B7680" s="2"/>
      <c r="C7680" s="3"/>
      <c r="D7680" s="3"/>
      <c r="E7680" s="3"/>
      <c r="F7680" s="3"/>
      <c r="G7680" s="69"/>
      <c r="J7680" s="13"/>
      <c r="K7680" s="13"/>
      <c r="L7680" s="15"/>
    </row>
    <row r="7681">
      <c r="A7681" s="1"/>
      <c r="B7681" s="2"/>
      <c r="C7681" s="3"/>
      <c r="D7681" s="3"/>
      <c r="E7681" s="3"/>
      <c r="F7681" s="3"/>
      <c r="G7681" s="69"/>
      <c r="J7681" s="13"/>
      <c r="K7681" s="13"/>
      <c r="L7681" s="15"/>
    </row>
    <row r="7682">
      <c r="A7682" s="1"/>
      <c r="B7682" s="2"/>
      <c r="C7682" s="3"/>
      <c r="D7682" s="3"/>
      <c r="E7682" s="3"/>
      <c r="F7682" s="3"/>
      <c r="G7682" s="69"/>
      <c r="J7682" s="13"/>
      <c r="K7682" s="13"/>
      <c r="L7682" s="15"/>
    </row>
    <row r="7683">
      <c r="A7683" s="1"/>
      <c r="B7683" s="2"/>
      <c r="C7683" s="3"/>
      <c r="D7683" s="3"/>
      <c r="E7683" s="3"/>
      <c r="F7683" s="3"/>
      <c r="G7683" s="69"/>
      <c r="J7683" s="13"/>
      <c r="K7683" s="13"/>
      <c r="L7683" s="15"/>
    </row>
    <row r="7684">
      <c r="A7684" s="1"/>
      <c r="B7684" s="2"/>
      <c r="C7684" s="3"/>
      <c r="D7684" s="3"/>
      <c r="E7684" s="3"/>
      <c r="F7684" s="3"/>
      <c r="G7684" s="69"/>
      <c r="J7684" s="13"/>
      <c r="K7684" s="13"/>
      <c r="L7684" s="15"/>
    </row>
    <row r="7685">
      <c r="A7685" s="1"/>
      <c r="B7685" s="2"/>
      <c r="C7685" s="3"/>
      <c r="D7685" s="3"/>
      <c r="E7685" s="3"/>
      <c r="F7685" s="3"/>
      <c r="G7685" s="69"/>
      <c r="J7685" s="13"/>
      <c r="K7685" s="13"/>
      <c r="L7685" s="15"/>
    </row>
    <row r="7686">
      <c r="A7686" s="1"/>
      <c r="B7686" s="2"/>
      <c r="C7686" s="3"/>
      <c r="D7686" s="3"/>
      <c r="E7686" s="3"/>
      <c r="F7686" s="3"/>
      <c r="G7686" s="69"/>
      <c r="J7686" s="13"/>
      <c r="K7686" s="13"/>
      <c r="L7686" s="15"/>
    </row>
    <row r="7687">
      <c r="A7687" s="1"/>
      <c r="B7687" s="2"/>
      <c r="C7687" s="3"/>
      <c r="D7687" s="3"/>
      <c r="E7687" s="3"/>
      <c r="F7687" s="3"/>
      <c r="G7687" s="69"/>
      <c r="J7687" s="13"/>
      <c r="K7687" s="13"/>
      <c r="L7687" s="15"/>
    </row>
    <row r="7688">
      <c r="A7688" s="1"/>
      <c r="B7688" s="2"/>
      <c r="C7688" s="3"/>
      <c r="D7688" s="3"/>
      <c r="E7688" s="3"/>
      <c r="F7688" s="3"/>
      <c r="G7688" s="69"/>
      <c r="J7688" s="13"/>
      <c r="K7688" s="13"/>
      <c r="L7688" s="15"/>
    </row>
    <row r="7689">
      <c r="A7689" s="1"/>
      <c r="B7689" s="2"/>
      <c r="C7689" s="3"/>
      <c r="D7689" s="3"/>
      <c r="E7689" s="3"/>
      <c r="F7689" s="3"/>
      <c r="G7689" s="69"/>
      <c r="J7689" s="13"/>
      <c r="K7689" s="13"/>
      <c r="L7689" s="15"/>
    </row>
    <row r="7690">
      <c r="A7690" s="1"/>
      <c r="B7690" s="2"/>
      <c r="C7690" s="3"/>
      <c r="D7690" s="3"/>
      <c r="E7690" s="3"/>
      <c r="F7690" s="3"/>
      <c r="G7690" s="69"/>
      <c r="J7690" s="13"/>
      <c r="K7690" s="13"/>
      <c r="L7690" s="15"/>
    </row>
    <row r="7691">
      <c r="A7691" s="1"/>
      <c r="B7691" s="2"/>
      <c r="C7691" s="3"/>
      <c r="D7691" s="3"/>
      <c r="E7691" s="3"/>
      <c r="F7691" s="3"/>
      <c r="G7691" s="69"/>
      <c r="J7691" s="13"/>
      <c r="K7691" s="13"/>
      <c r="L7691" s="15"/>
    </row>
    <row r="7692">
      <c r="A7692" s="1"/>
      <c r="B7692" s="2"/>
      <c r="C7692" s="3"/>
      <c r="D7692" s="3"/>
      <c r="E7692" s="3"/>
      <c r="F7692" s="3"/>
      <c r="G7692" s="69"/>
      <c r="J7692" s="13"/>
      <c r="K7692" s="13"/>
      <c r="L7692" s="15"/>
    </row>
    <row r="7693">
      <c r="A7693" s="1"/>
      <c r="B7693" s="2"/>
      <c r="C7693" s="3"/>
      <c r="D7693" s="3"/>
      <c r="E7693" s="3"/>
      <c r="F7693" s="3"/>
      <c r="G7693" s="69"/>
      <c r="J7693" s="13"/>
      <c r="K7693" s="13"/>
      <c r="L7693" s="15"/>
    </row>
    <row r="7694">
      <c r="A7694" s="1"/>
      <c r="B7694" s="2"/>
      <c r="C7694" s="3"/>
      <c r="D7694" s="3"/>
      <c r="E7694" s="3"/>
      <c r="F7694" s="3"/>
      <c r="G7694" s="69"/>
      <c r="J7694" s="13"/>
      <c r="K7694" s="13"/>
      <c r="L7694" s="15"/>
    </row>
    <row r="7695">
      <c r="A7695" s="1"/>
      <c r="B7695" s="2"/>
      <c r="C7695" s="3"/>
      <c r="D7695" s="3"/>
      <c r="E7695" s="3"/>
      <c r="F7695" s="3"/>
      <c r="G7695" s="69"/>
      <c r="J7695" s="13"/>
      <c r="K7695" s="13"/>
      <c r="L7695" s="15"/>
    </row>
    <row r="7696">
      <c r="A7696" s="1"/>
      <c r="B7696" s="2"/>
      <c r="C7696" s="3"/>
      <c r="D7696" s="3"/>
      <c r="E7696" s="3"/>
      <c r="F7696" s="3"/>
      <c r="G7696" s="69"/>
      <c r="J7696" s="13"/>
      <c r="K7696" s="13"/>
      <c r="L7696" s="15"/>
    </row>
    <row r="7697">
      <c r="A7697" s="1"/>
      <c r="B7697" s="2"/>
      <c r="C7697" s="3"/>
      <c r="D7697" s="3"/>
      <c r="E7697" s="3"/>
      <c r="F7697" s="3"/>
      <c r="G7697" s="69"/>
      <c r="J7697" s="13"/>
      <c r="K7697" s="13"/>
      <c r="L7697" s="15"/>
    </row>
    <row r="7698">
      <c r="A7698" s="1"/>
      <c r="B7698" s="2"/>
      <c r="C7698" s="3"/>
      <c r="D7698" s="3"/>
      <c r="E7698" s="3"/>
      <c r="F7698" s="3"/>
      <c r="G7698" s="69"/>
      <c r="J7698" s="13"/>
      <c r="K7698" s="13"/>
      <c r="L7698" s="15"/>
    </row>
    <row r="7699">
      <c r="A7699" s="1"/>
      <c r="B7699" s="2"/>
      <c r="C7699" s="3"/>
      <c r="D7699" s="3"/>
      <c r="E7699" s="3"/>
      <c r="F7699" s="3"/>
      <c r="G7699" s="69"/>
      <c r="J7699" s="13"/>
      <c r="K7699" s="13"/>
      <c r="L7699" s="15"/>
    </row>
    <row r="7700">
      <c r="A7700" s="1"/>
      <c r="B7700" s="2"/>
      <c r="C7700" s="3"/>
      <c r="D7700" s="3"/>
      <c r="E7700" s="3"/>
      <c r="F7700" s="3"/>
      <c r="G7700" s="69"/>
      <c r="J7700" s="13"/>
      <c r="K7700" s="13"/>
      <c r="L7700" s="15"/>
    </row>
    <row r="7701">
      <c r="A7701" s="1"/>
      <c r="B7701" s="2"/>
      <c r="C7701" s="3"/>
      <c r="D7701" s="3"/>
      <c r="E7701" s="3"/>
      <c r="F7701" s="3"/>
      <c r="G7701" s="69"/>
      <c r="J7701" s="13"/>
      <c r="K7701" s="13"/>
      <c r="L7701" s="15"/>
    </row>
    <row r="7702">
      <c r="A7702" s="1"/>
      <c r="B7702" s="2"/>
      <c r="C7702" s="3"/>
      <c r="D7702" s="3"/>
      <c r="E7702" s="3"/>
      <c r="F7702" s="3"/>
      <c r="G7702" s="69"/>
      <c r="J7702" s="13"/>
      <c r="K7702" s="13"/>
      <c r="L7702" s="15"/>
    </row>
    <row r="7703">
      <c r="A7703" s="1"/>
      <c r="B7703" s="2"/>
      <c r="C7703" s="3"/>
      <c r="D7703" s="3"/>
      <c r="E7703" s="3"/>
      <c r="F7703" s="3"/>
      <c r="G7703" s="69"/>
      <c r="J7703" s="13"/>
      <c r="K7703" s="13"/>
      <c r="L7703" s="15"/>
    </row>
    <row r="7704">
      <c r="A7704" s="1"/>
      <c r="B7704" s="2"/>
      <c r="C7704" s="3"/>
      <c r="D7704" s="3"/>
      <c r="E7704" s="3"/>
      <c r="F7704" s="3"/>
      <c r="G7704" s="69"/>
      <c r="J7704" s="13"/>
      <c r="K7704" s="13"/>
      <c r="L7704" s="15"/>
    </row>
    <row r="7705">
      <c r="A7705" s="1"/>
      <c r="B7705" s="2"/>
      <c r="C7705" s="3"/>
      <c r="D7705" s="3"/>
      <c r="E7705" s="3"/>
      <c r="F7705" s="3"/>
      <c r="G7705" s="69"/>
      <c r="J7705" s="13"/>
      <c r="K7705" s="13"/>
      <c r="L7705" s="15"/>
    </row>
    <row r="7706">
      <c r="A7706" s="1"/>
      <c r="B7706" s="2"/>
      <c r="C7706" s="3"/>
      <c r="D7706" s="3"/>
      <c r="E7706" s="3"/>
      <c r="F7706" s="3"/>
      <c r="G7706" s="69"/>
      <c r="J7706" s="13"/>
      <c r="K7706" s="13"/>
      <c r="L7706" s="15"/>
    </row>
    <row r="7707">
      <c r="A7707" s="1"/>
      <c r="B7707" s="2"/>
      <c r="C7707" s="3"/>
      <c r="D7707" s="3"/>
      <c r="E7707" s="3"/>
      <c r="F7707" s="3"/>
      <c r="G7707" s="69"/>
      <c r="J7707" s="13"/>
      <c r="K7707" s="13"/>
      <c r="L7707" s="15"/>
    </row>
    <row r="7708">
      <c r="A7708" s="1"/>
      <c r="B7708" s="2"/>
      <c r="C7708" s="3"/>
      <c r="D7708" s="3"/>
      <c r="E7708" s="3"/>
      <c r="F7708" s="3"/>
      <c r="G7708" s="69"/>
      <c r="J7708" s="13"/>
      <c r="K7708" s="13"/>
      <c r="L7708" s="15"/>
    </row>
    <row r="7709">
      <c r="A7709" s="1"/>
      <c r="B7709" s="2"/>
      <c r="C7709" s="3"/>
      <c r="D7709" s="3"/>
      <c r="E7709" s="3"/>
      <c r="F7709" s="3"/>
      <c r="G7709" s="69"/>
      <c r="J7709" s="13"/>
      <c r="K7709" s="13"/>
      <c r="L7709" s="15"/>
    </row>
    <row r="7710">
      <c r="A7710" s="1"/>
      <c r="B7710" s="2"/>
      <c r="C7710" s="3"/>
      <c r="D7710" s="3"/>
      <c r="E7710" s="3"/>
      <c r="F7710" s="3"/>
      <c r="G7710" s="69"/>
      <c r="J7710" s="13"/>
      <c r="K7710" s="13"/>
      <c r="L7710" s="15"/>
    </row>
    <row r="7711">
      <c r="A7711" s="1"/>
      <c r="B7711" s="2"/>
      <c r="C7711" s="3"/>
      <c r="D7711" s="3"/>
      <c r="E7711" s="3"/>
      <c r="F7711" s="3"/>
      <c r="G7711" s="69"/>
      <c r="J7711" s="13"/>
      <c r="K7711" s="13"/>
      <c r="L7711" s="15"/>
    </row>
    <row r="7712">
      <c r="A7712" s="1"/>
      <c r="B7712" s="2"/>
      <c r="C7712" s="3"/>
      <c r="D7712" s="3"/>
      <c r="E7712" s="3"/>
      <c r="F7712" s="3"/>
      <c r="G7712" s="69"/>
      <c r="J7712" s="13"/>
      <c r="K7712" s="13"/>
      <c r="L7712" s="15"/>
    </row>
    <row r="7713">
      <c r="A7713" s="1"/>
      <c r="B7713" s="2"/>
      <c r="C7713" s="3"/>
      <c r="D7713" s="3"/>
      <c r="E7713" s="3"/>
      <c r="F7713" s="3"/>
      <c r="G7713" s="69"/>
      <c r="J7713" s="13"/>
      <c r="K7713" s="13"/>
      <c r="L7713" s="15"/>
    </row>
    <row r="7714">
      <c r="A7714" s="1"/>
      <c r="B7714" s="2"/>
      <c r="C7714" s="3"/>
      <c r="D7714" s="3"/>
      <c r="E7714" s="3"/>
      <c r="F7714" s="3"/>
      <c r="G7714" s="69"/>
      <c r="J7714" s="13"/>
      <c r="K7714" s="13"/>
      <c r="L7714" s="15"/>
    </row>
    <row r="7715">
      <c r="A7715" s="1"/>
      <c r="B7715" s="2"/>
      <c r="C7715" s="3"/>
      <c r="D7715" s="3"/>
      <c r="E7715" s="3"/>
      <c r="F7715" s="3"/>
      <c r="G7715" s="69"/>
      <c r="J7715" s="13"/>
      <c r="K7715" s="13"/>
      <c r="L7715" s="15"/>
    </row>
    <row r="7716">
      <c r="A7716" s="1"/>
      <c r="B7716" s="2"/>
      <c r="C7716" s="3"/>
      <c r="D7716" s="3"/>
      <c r="E7716" s="3"/>
      <c r="F7716" s="3"/>
      <c r="G7716" s="69"/>
      <c r="J7716" s="13"/>
      <c r="K7716" s="13"/>
      <c r="L7716" s="15"/>
    </row>
    <row r="7717">
      <c r="A7717" s="1"/>
      <c r="B7717" s="2"/>
      <c r="C7717" s="3"/>
      <c r="D7717" s="3"/>
      <c r="E7717" s="3"/>
      <c r="F7717" s="3"/>
      <c r="G7717" s="69"/>
      <c r="J7717" s="13"/>
      <c r="K7717" s="13"/>
      <c r="L7717" s="15"/>
    </row>
    <row r="7718">
      <c r="A7718" s="1"/>
      <c r="B7718" s="2"/>
      <c r="C7718" s="3"/>
      <c r="D7718" s="3"/>
      <c r="E7718" s="3"/>
      <c r="F7718" s="3"/>
      <c r="G7718" s="69"/>
      <c r="J7718" s="13"/>
      <c r="K7718" s="13"/>
      <c r="L7718" s="15"/>
    </row>
    <row r="7719">
      <c r="A7719" s="1"/>
      <c r="B7719" s="2"/>
      <c r="C7719" s="3"/>
      <c r="D7719" s="3"/>
      <c r="E7719" s="3"/>
      <c r="F7719" s="3"/>
      <c r="G7719" s="69"/>
      <c r="J7719" s="13"/>
      <c r="K7719" s="13"/>
      <c r="L7719" s="15"/>
    </row>
    <row r="7720">
      <c r="A7720" s="1"/>
      <c r="B7720" s="2"/>
      <c r="C7720" s="3"/>
      <c r="D7720" s="3"/>
      <c r="E7720" s="3"/>
      <c r="F7720" s="3"/>
      <c r="G7720" s="69"/>
      <c r="J7720" s="13"/>
      <c r="K7720" s="13"/>
      <c r="L7720" s="15"/>
    </row>
    <row r="7721">
      <c r="A7721" s="1"/>
      <c r="B7721" s="2"/>
      <c r="C7721" s="3"/>
      <c r="D7721" s="3"/>
      <c r="E7721" s="3"/>
      <c r="F7721" s="3"/>
      <c r="G7721" s="69"/>
      <c r="J7721" s="13"/>
      <c r="K7721" s="13"/>
      <c r="L7721" s="15"/>
    </row>
    <row r="7722">
      <c r="A7722" s="1"/>
      <c r="B7722" s="2"/>
      <c r="C7722" s="3"/>
      <c r="D7722" s="3"/>
      <c r="E7722" s="3"/>
      <c r="F7722" s="3"/>
      <c r="G7722" s="69"/>
      <c r="J7722" s="13"/>
      <c r="K7722" s="13"/>
      <c r="L7722" s="15"/>
    </row>
    <row r="7723">
      <c r="A7723" s="1"/>
      <c r="B7723" s="2"/>
      <c r="C7723" s="3"/>
      <c r="D7723" s="3"/>
      <c r="E7723" s="3"/>
      <c r="F7723" s="3"/>
      <c r="G7723" s="69"/>
      <c r="J7723" s="13"/>
      <c r="K7723" s="13"/>
      <c r="L7723" s="15"/>
    </row>
    <row r="7724">
      <c r="A7724" s="1"/>
      <c r="B7724" s="2"/>
      <c r="C7724" s="3"/>
      <c r="D7724" s="3"/>
      <c r="E7724" s="3"/>
      <c r="F7724" s="3"/>
      <c r="G7724" s="69"/>
      <c r="J7724" s="13"/>
      <c r="K7724" s="13"/>
      <c r="L7724" s="15"/>
    </row>
    <row r="7725">
      <c r="A7725" s="1"/>
      <c r="B7725" s="2"/>
      <c r="C7725" s="3"/>
      <c r="D7725" s="3"/>
      <c r="E7725" s="3"/>
      <c r="F7725" s="3"/>
      <c r="G7725" s="69"/>
      <c r="J7725" s="13"/>
      <c r="K7725" s="13"/>
      <c r="L7725" s="15"/>
    </row>
    <row r="7726">
      <c r="A7726" s="1"/>
      <c r="B7726" s="2"/>
      <c r="C7726" s="3"/>
      <c r="D7726" s="3"/>
      <c r="E7726" s="3"/>
      <c r="F7726" s="3"/>
      <c r="G7726" s="69"/>
      <c r="J7726" s="13"/>
      <c r="K7726" s="13"/>
      <c r="L7726" s="15"/>
    </row>
    <row r="7727">
      <c r="A7727" s="1"/>
      <c r="B7727" s="2"/>
      <c r="C7727" s="3"/>
      <c r="D7727" s="3"/>
      <c r="E7727" s="3"/>
      <c r="F7727" s="3"/>
      <c r="G7727" s="69"/>
      <c r="J7727" s="13"/>
      <c r="K7727" s="13"/>
      <c r="L7727" s="15"/>
    </row>
    <row r="7728">
      <c r="A7728" s="1"/>
      <c r="B7728" s="2"/>
      <c r="C7728" s="3"/>
      <c r="D7728" s="3"/>
      <c r="E7728" s="3"/>
      <c r="F7728" s="3"/>
      <c r="G7728" s="69"/>
      <c r="J7728" s="13"/>
      <c r="K7728" s="13"/>
      <c r="L7728" s="15"/>
    </row>
    <row r="7729">
      <c r="A7729" s="1"/>
      <c r="B7729" s="2"/>
      <c r="C7729" s="3"/>
      <c r="D7729" s="3"/>
      <c r="E7729" s="3"/>
      <c r="F7729" s="3"/>
      <c r="G7729" s="69"/>
      <c r="J7729" s="13"/>
      <c r="K7729" s="13"/>
      <c r="L7729" s="15"/>
    </row>
    <row r="7730">
      <c r="A7730" s="1"/>
      <c r="B7730" s="2"/>
      <c r="C7730" s="3"/>
      <c r="D7730" s="3"/>
      <c r="E7730" s="3"/>
      <c r="F7730" s="3"/>
      <c r="G7730" s="69"/>
      <c r="J7730" s="13"/>
      <c r="K7730" s="13"/>
      <c r="L7730" s="15"/>
    </row>
    <row r="7731">
      <c r="A7731" s="1"/>
      <c r="B7731" s="2"/>
      <c r="C7731" s="3"/>
      <c r="D7731" s="3"/>
      <c r="E7731" s="3"/>
      <c r="F7731" s="3"/>
      <c r="G7731" s="69"/>
      <c r="J7731" s="13"/>
      <c r="K7731" s="13"/>
      <c r="L7731" s="15"/>
    </row>
    <row r="7732">
      <c r="A7732" s="1"/>
      <c r="B7732" s="2"/>
      <c r="C7732" s="3"/>
      <c r="D7732" s="3"/>
      <c r="E7732" s="3"/>
      <c r="F7732" s="3"/>
      <c r="G7732" s="69"/>
      <c r="J7732" s="13"/>
      <c r="K7732" s="13"/>
      <c r="L7732" s="15"/>
    </row>
    <row r="7733">
      <c r="A7733" s="1"/>
      <c r="B7733" s="2"/>
      <c r="C7733" s="3"/>
      <c r="D7733" s="3"/>
      <c r="E7733" s="3"/>
      <c r="F7733" s="3"/>
      <c r="G7733" s="69"/>
      <c r="J7733" s="13"/>
      <c r="K7733" s="13"/>
      <c r="L7733" s="15"/>
    </row>
    <row r="7734">
      <c r="A7734" s="1"/>
      <c r="B7734" s="2"/>
      <c r="C7734" s="3"/>
      <c r="D7734" s="3"/>
      <c r="E7734" s="3"/>
      <c r="F7734" s="3"/>
      <c r="G7734" s="69"/>
      <c r="J7734" s="13"/>
      <c r="K7734" s="13"/>
      <c r="L7734" s="15"/>
    </row>
    <row r="7735">
      <c r="A7735" s="1"/>
      <c r="B7735" s="2"/>
      <c r="C7735" s="3"/>
      <c r="D7735" s="3"/>
      <c r="E7735" s="3"/>
      <c r="F7735" s="3"/>
      <c r="G7735" s="69"/>
      <c r="J7735" s="13"/>
      <c r="K7735" s="13"/>
      <c r="L7735" s="15"/>
    </row>
    <row r="7736">
      <c r="A7736" s="1"/>
      <c r="B7736" s="2"/>
      <c r="C7736" s="3"/>
      <c r="D7736" s="3"/>
      <c r="E7736" s="3"/>
      <c r="F7736" s="3"/>
      <c r="G7736" s="69"/>
      <c r="J7736" s="13"/>
      <c r="K7736" s="13"/>
      <c r="L7736" s="15"/>
    </row>
    <row r="7737">
      <c r="A7737" s="1"/>
      <c r="B7737" s="2"/>
      <c r="C7737" s="3"/>
      <c r="D7737" s="3"/>
      <c r="E7737" s="3"/>
      <c r="F7737" s="3"/>
      <c r="G7737" s="69"/>
      <c r="J7737" s="13"/>
      <c r="K7737" s="13"/>
      <c r="L7737" s="15"/>
    </row>
    <row r="7738">
      <c r="A7738" s="1"/>
      <c r="B7738" s="2"/>
      <c r="C7738" s="3"/>
      <c r="D7738" s="3"/>
      <c r="E7738" s="3"/>
      <c r="F7738" s="3"/>
      <c r="G7738" s="69"/>
      <c r="J7738" s="13"/>
      <c r="K7738" s="13"/>
      <c r="L7738" s="15"/>
    </row>
    <row r="7739">
      <c r="A7739" s="1"/>
      <c r="B7739" s="2"/>
      <c r="C7739" s="3"/>
      <c r="D7739" s="3"/>
      <c r="E7739" s="3"/>
      <c r="F7739" s="3"/>
      <c r="G7739" s="69"/>
      <c r="J7739" s="13"/>
      <c r="K7739" s="13"/>
      <c r="L7739" s="15"/>
    </row>
    <row r="7740">
      <c r="A7740" s="1"/>
      <c r="B7740" s="2"/>
      <c r="C7740" s="3"/>
      <c r="D7740" s="3"/>
      <c r="E7740" s="3"/>
      <c r="F7740" s="3"/>
      <c r="G7740" s="69"/>
      <c r="J7740" s="13"/>
      <c r="K7740" s="13"/>
      <c r="L7740" s="15"/>
    </row>
    <row r="7741">
      <c r="A7741" s="1"/>
      <c r="B7741" s="2"/>
      <c r="C7741" s="3"/>
      <c r="D7741" s="3"/>
      <c r="E7741" s="3"/>
      <c r="F7741" s="3"/>
      <c r="G7741" s="69"/>
      <c r="J7741" s="13"/>
      <c r="K7741" s="13"/>
      <c r="L7741" s="15"/>
    </row>
    <row r="7742">
      <c r="A7742" s="1"/>
      <c r="B7742" s="2"/>
      <c r="C7742" s="3"/>
      <c r="D7742" s="3"/>
      <c r="E7742" s="3"/>
      <c r="F7742" s="3"/>
      <c r="G7742" s="69"/>
      <c r="J7742" s="13"/>
      <c r="K7742" s="13"/>
      <c r="L7742" s="15"/>
    </row>
    <row r="7743">
      <c r="A7743" s="1"/>
      <c r="B7743" s="2"/>
      <c r="C7743" s="3"/>
      <c r="D7743" s="3"/>
      <c r="E7743" s="3"/>
      <c r="F7743" s="3"/>
      <c r="G7743" s="69"/>
      <c r="J7743" s="13"/>
      <c r="K7743" s="13"/>
      <c r="L7743" s="15"/>
    </row>
    <row r="7744">
      <c r="A7744" s="1"/>
      <c r="B7744" s="2"/>
      <c r="C7744" s="3"/>
      <c r="D7744" s="3"/>
      <c r="E7744" s="3"/>
      <c r="F7744" s="3"/>
      <c r="G7744" s="69"/>
      <c r="J7744" s="13"/>
      <c r="K7744" s="13"/>
      <c r="L7744" s="15"/>
    </row>
    <row r="7745">
      <c r="A7745" s="1"/>
      <c r="B7745" s="2"/>
      <c r="C7745" s="3"/>
      <c r="D7745" s="3"/>
      <c r="E7745" s="3"/>
      <c r="F7745" s="3"/>
      <c r="G7745" s="69"/>
      <c r="J7745" s="13"/>
      <c r="K7745" s="13"/>
      <c r="L7745" s="15"/>
    </row>
    <row r="7746">
      <c r="A7746" s="1"/>
      <c r="B7746" s="2"/>
      <c r="C7746" s="3"/>
      <c r="D7746" s="3"/>
      <c r="E7746" s="3"/>
      <c r="F7746" s="3"/>
      <c r="G7746" s="69"/>
      <c r="J7746" s="13"/>
      <c r="K7746" s="13"/>
      <c r="L7746" s="15"/>
    </row>
    <row r="7747">
      <c r="A7747" s="1"/>
      <c r="B7747" s="2"/>
      <c r="C7747" s="3"/>
      <c r="D7747" s="3"/>
      <c r="E7747" s="3"/>
      <c r="F7747" s="3"/>
      <c r="G7747" s="69"/>
      <c r="J7747" s="13"/>
      <c r="K7747" s="13"/>
      <c r="L7747" s="15"/>
    </row>
    <row r="7748">
      <c r="A7748" s="1"/>
      <c r="B7748" s="2"/>
      <c r="C7748" s="3"/>
      <c r="D7748" s="3"/>
      <c r="E7748" s="3"/>
      <c r="F7748" s="3"/>
      <c r="G7748" s="69"/>
      <c r="J7748" s="13"/>
      <c r="K7748" s="13"/>
      <c r="L7748" s="15"/>
    </row>
    <row r="7749">
      <c r="A7749" s="1"/>
      <c r="B7749" s="2"/>
      <c r="C7749" s="3"/>
      <c r="D7749" s="3"/>
      <c r="E7749" s="3"/>
      <c r="F7749" s="3"/>
      <c r="G7749" s="69"/>
      <c r="J7749" s="13"/>
      <c r="K7749" s="13"/>
      <c r="L7749" s="15"/>
    </row>
    <row r="7750">
      <c r="A7750" s="1"/>
      <c r="B7750" s="2"/>
      <c r="C7750" s="3"/>
      <c r="D7750" s="3"/>
      <c r="E7750" s="3"/>
      <c r="F7750" s="3"/>
      <c r="G7750" s="69"/>
      <c r="J7750" s="13"/>
      <c r="K7750" s="13"/>
      <c r="L7750" s="15"/>
    </row>
    <row r="7751">
      <c r="A7751" s="1"/>
      <c r="B7751" s="2"/>
      <c r="C7751" s="3"/>
      <c r="D7751" s="3"/>
      <c r="E7751" s="3"/>
      <c r="F7751" s="3"/>
      <c r="G7751" s="69"/>
      <c r="J7751" s="13"/>
      <c r="K7751" s="13"/>
      <c r="L7751" s="15"/>
    </row>
    <row r="7752">
      <c r="A7752" s="1"/>
      <c r="B7752" s="2"/>
      <c r="C7752" s="3"/>
      <c r="D7752" s="3"/>
      <c r="E7752" s="3"/>
      <c r="F7752" s="3"/>
      <c r="G7752" s="69"/>
      <c r="J7752" s="13"/>
      <c r="K7752" s="13"/>
      <c r="L7752" s="15"/>
    </row>
    <row r="7753">
      <c r="A7753" s="1"/>
      <c r="B7753" s="2"/>
      <c r="C7753" s="3"/>
      <c r="D7753" s="3"/>
      <c r="E7753" s="3"/>
      <c r="F7753" s="3"/>
      <c r="G7753" s="69"/>
      <c r="J7753" s="13"/>
      <c r="K7753" s="13"/>
      <c r="L7753" s="15"/>
    </row>
    <row r="7754">
      <c r="A7754" s="1"/>
      <c r="B7754" s="2"/>
      <c r="C7754" s="3"/>
      <c r="D7754" s="3"/>
      <c r="E7754" s="3"/>
      <c r="F7754" s="3"/>
      <c r="G7754" s="69"/>
      <c r="J7754" s="13"/>
      <c r="K7754" s="13"/>
      <c r="L7754" s="15"/>
    </row>
    <row r="7755">
      <c r="A7755" s="1"/>
      <c r="B7755" s="2"/>
      <c r="C7755" s="3"/>
      <c r="D7755" s="3"/>
      <c r="E7755" s="3"/>
      <c r="F7755" s="3"/>
      <c r="G7755" s="69"/>
      <c r="J7755" s="13"/>
      <c r="K7755" s="13"/>
      <c r="L7755" s="15"/>
    </row>
    <row r="7756">
      <c r="A7756" s="1"/>
      <c r="B7756" s="2"/>
      <c r="C7756" s="3"/>
      <c r="D7756" s="3"/>
      <c r="E7756" s="3"/>
      <c r="F7756" s="3"/>
      <c r="G7756" s="69"/>
      <c r="J7756" s="13"/>
      <c r="K7756" s="13"/>
      <c r="L7756" s="15"/>
    </row>
    <row r="7757">
      <c r="A7757" s="1"/>
      <c r="B7757" s="2"/>
      <c r="C7757" s="3"/>
      <c r="D7757" s="3"/>
      <c r="E7757" s="3"/>
      <c r="F7757" s="3"/>
      <c r="G7757" s="69"/>
      <c r="J7757" s="13"/>
      <c r="K7757" s="13"/>
      <c r="L7757" s="15"/>
    </row>
    <row r="7758">
      <c r="A7758" s="1"/>
      <c r="B7758" s="2"/>
      <c r="C7758" s="3"/>
      <c r="D7758" s="3"/>
      <c r="E7758" s="3"/>
      <c r="F7758" s="3"/>
      <c r="G7758" s="69"/>
      <c r="J7758" s="13"/>
      <c r="K7758" s="13"/>
      <c r="L7758" s="15"/>
    </row>
    <row r="7759">
      <c r="A7759" s="1"/>
      <c r="B7759" s="2"/>
      <c r="C7759" s="3"/>
      <c r="D7759" s="3"/>
      <c r="E7759" s="3"/>
      <c r="F7759" s="3"/>
      <c r="G7759" s="69"/>
      <c r="J7759" s="13"/>
      <c r="K7759" s="13"/>
      <c r="L7759" s="15"/>
    </row>
    <row r="7760">
      <c r="A7760" s="1"/>
      <c r="B7760" s="2"/>
      <c r="C7760" s="3"/>
      <c r="D7760" s="3"/>
      <c r="E7760" s="3"/>
      <c r="F7760" s="3"/>
      <c r="G7760" s="69"/>
      <c r="J7760" s="13"/>
      <c r="K7760" s="13"/>
      <c r="L7760" s="15"/>
    </row>
    <row r="7761">
      <c r="A7761" s="1"/>
      <c r="B7761" s="2"/>
      <c r="C7761" s="3"/>
      <c r="D7761" s="3"/>
      <c r="E7761" s="3"/>
      <c r="F7761" s="3"/>
      <c r="G7761" s="69"/>
      <c r="J7761" s="13"/>
      <c r="K7761" s="13"/>
      <c r="L7761" s="15"/>
    </row>
    <row r="7762">
      <c r="A7762" s="1"/>
      <c r="B7762" s="2"/>
      <c r="C7762" s="3"/>
      <c r="D7762" s="3"/>
      <c r="E7762" s="3"/>
      <c r="F7762" s="3"/>
      <c r="G7762" s="69"/>
      <c r="J7762" s="13"/>
      <c r="K7762" s="13"/>
      <c r="L7762" s="15"/>
    </row>
    <row r="7763">
      <c r="A7763" s="1"/>
      <c r="B7763" s="2"/>
      <c r="C7763" s="3"/>
      <c r="D7763" s="3"/>
      <c r="E7763" s="3"/>
      <c r="F7763" s="3"/>
      <c r="G7763" s="69"/>
      <c r="J7763" s="13"/>
      <c r="K7763" s="13"/>
      <c r="L7763" s="15"/>
    </row>
    <row r="7764">
      <c r="A7764" s="1"/>
      <c r="B7764" s="2"/>
      <c r="C7764" s="3"/>
      <c r="D7764" s="3"/>
      <c r="E7764" s="3"/>
      <c r="F7764" s="3"/>
      <c r="G7764" s="69"/>
      <c r="J7764" s="13"/>
      <c r="K7764" s="13"/>
      <c r="L7764" s="15"/>
    </row>
    <row r="7765">
      <c r="A7765" s="1"/>
      <c r="B7765" s="2"/>
      <c r="C7765" s="3"/>
      <c r="D7765" s="3"/>
      <c r="E7765" s="3"/>
      <c r="F7765" s="3"/>
      <c r="G7765" s="69"/>
      <c r="J7765" s="13"/>
      <c r="K7765" s="13"/>
      <c r="L7765" s="15"/>
    </row>
    <row r="7766">
      <c r="A7766" s="1"/>
      <c r="B7766" s="2"/>
      <c r="C7766" s="3"/>
      <c r="D7766" s="3"/>
      <c r="E7766" s="3"/>
      <c r="F7766" s="3"/>
      <c r="G7766" s="69"/>
      <c r="J7766" s="13"/>
      <c r="K7766" s="13"/>
      <c r="L7766" s="15"/>
    </row>
    <row r="7767">
      <c r="A7767" s="1"/>
      <c r="B7767" s="2"/>
      <c r="C7767" s="3"/>
      <c r="D7767" s="3"/>
      <c r="E7767" s="3"/>
      <c r="F7767" s="3"/>
      <c r="G7767" s="69"/>
      <c r="J7767" s="13"/>
      <c r="K7767" s="13"/>
      <c r="L7767" s="15"/>
    </row>
    <row r="7768">
      <c r="A7768" s="1"/>
      <c r="B7768" s="2"/>
      <c r="C7768" s="3"/>
      <c r="D7768" s="3"/>
      <c r="E7768" s="3"/>
      <c r="F7768" s="3"/>
      <c r="G7768" s="69"/>
      <c r="J7768" s="13"/>
      <c r="K7768" s="13"/>
      <c r="L7768" s="15"/>
    </row>
    <row r="7769">
      <c r="A7769" s="1"/>
      <c r="B7769" s="2"/>
      <c r="C7769" s="3"/>
      <c r="D7769" s="3"/>
      <c r="E7769" s="3"/>
      <c r="F7769" s="3"/>
      <c r="G7769" s="69"/>
      <c r="J7769" s="13"/>
      <c r="K7769" s="13"/>
      <c r="L7769" s="15"/>
    </row>
    <row r="7770">
      <c r="A7770" s="1"/>
      <c r="B7770" s="2"/>
      <c r="C7770" s="3"/>
      <c r="D7770" s="3"/>
      <c r="E7770" s="3"/>
      <c r="F7770" s="3"/>
      <c r="G7770" s="69"/>
      <c r="J7770" s="13"/>
      <c r="K7770" s="13"/>
      <c r="L7770" s="15"/>
    </row>
    <row r="7771">
      <c r="A7771" s="1"/>
      <c r="B7771" s="2"/>
      <c r="C7771" s="3"/>
      <c r="D7771" s="3"/>
      <c r="E7771" s="3"/>
      <c r="F7771" s="3"/>
      <c r="G7771" s="69"/>
      <c r="J7771" s="13"/>
      <c r="K7771" s="13"/>
      <c r="L7771" s="15"/>
    </row>
    <row r="7772">
      <c r="A7772" s="1"/>
      <c r="B7772" s="2"/>
      <c r="C7772" s="3"/>
      <c r="D7772" s="3"/>
      <c r="E7772" s="3"/>
      <c r="F7772" s="3"/>
      <c r="G7772" s="69"/>
      <c r="J7772" s="13"/>
      <c r="K7772" s="13"/>
      <c r="L7772" s="15"/>
    </row>
    <row r="7773">
      <c r="A7773" s="1"/>
      <c r="B7773" s="2"/>
      <c r="C7773" s="3"/>
      <c r="D7773" s="3"/>
      <c r="E7773" s="3"/>
      <c r="F7773" s="3"/>
      <c r="G7773" s="69"/>
      <c r="J7773" s="13"/>
      <c r="K7773" s="13"/>
      <c r="L7773" s="15"/>
    </row>
    <row r="7774">
      <c r="A7774" s="1"/>
      <c r="B7774" s="2"/>
      <c r="C7774" s="3"/>
      <c r="D7774" s="3"/>
      <c r="E7774" s="3"/>
      <c r="F7774" s="3"/>
      <c r="G7774" s="69"/>
      <c r="J7774" s="13"/>
      <c r="K7774" s="13"/>
      <c r="L7774" s="15"/>
    </row>
    <row r="7775">
      <c r="A7775" s="1"/>
      <c r="B7775" s="2"/>
      <c r="C7775" s="3"/>
      <c r="D7775" s="3"/>
      <c r="E7775" s="3"/>
      <c r="F7775" s="3"/>
      <c r="G7775" s="69"/>
      <c r="J7775" s="13"/>
      <c r="K7775" s="13"/>
      <c r="L7775" s="15"/>
    </row>
    <row r="7776">
      <c r="A7776" s="1"/>
      <c r="B7776" s="2"/>
      <c r="C7776" s="3"/>
      <c r="D7776" s="3"/>
      <c r="E7776" s="3"/>
      <c r="F7776" s="3"/>
      <c r="G7776" s="69"/>
      <c r="J7776" s="13"/>
      <c r="K7776" s="13"/>
      <c r="L7776" s="15"/>
    </row>
    <row r="7777">
      <c r="A7777" s="1"/>
      <c r="B7777" s="2"/>
      <c r="C7777" s="3"/>
      <c r="D7777" s="3"/>
      <c r="E7777" s="3"/>
      <c r="F7777" s="3"/>
      <c r="G7777" s="69"/>
      <c r="J7777" s="13"/>
      <c r="K7777" s="13"/>
      <c r="L7777" s="15"/>
    </row>
    <row r="7778">
      <c r="A7778" s="1"/>
      <c r="B7778" s="2"/>
      <c r="C7778" s="3"/>
      <c r="D7778" s="3"/>
      <c r="E7778" s="3"/>
      <c r="F7778" s="3"/>
      <c r="G7778" s="69"/>
      <c r="J7778" s="13"/>
      <c r="K7778" s="13"/>
      <c r="L7778" s="15"/>
    </row>
    <row r="7779">
      <c r="A7779" s="1"/>
      <c r="B7779" s="2"/>
      <c r="C7779" s="3"/>
      <c r="D7779" s="3"/>
      <c r="E7779" s="3"/>
      <c r="F7779" s="3"/>
      <c r="G7779" s="69"/>
      <c r="J7779" s="13"/>
      <c r="K7779" s="13"/>
      <c r="L7779" s="15"/>
    </row>
    <row r="7780">
      <c r="A7780" s="1"/>
      <c r="B7780" s="2"/>
      <c r="C7780" s="3"/>
      <c r="D7780" s="3"/>
      <c r="E7780" s="3"/>
      <c r="F7780" s="3"/>
      <c r="G7780" s="69"/>
      <c r="J7780" s="13"/>
      <c r="K7780" s="13"/>
      <c r="L7780" s="15"/>
    </row>
    <row r="7781">
      <c r="A7781" s="1"/>
      <c r="B7781" s="2"/>
      <c r="C7781" s="3"/>
      <c r="D7781" s="3"/>
      <c r="E7781" s="3"/>
      <c r="F7781" s="3"/>
      <c r="G7781" s="69"/>
      <c r="J7781" s="13"/>
      <c r="K7781" s="13"/>
      <c r="L7781" s="15"/>
    </row>
    <row r="7782">
      <c r="A7782" s="1"/>
      <c r="B7782" s="2"/>
      <c r="C7782" s="3"/>
      <c r="D7782" s="3"/>
      <c r="E7782" s="3"/>
      <c r="F7782" s="3"/>
      <c r="G7782" s="69"/>
      <c r="J7782" s="13"/>
      <c r="K7782" s="13"/>
      <c r="L7782" s="15"/>
    </row>
    <row r="7783">
      <c r="A7783" s="1"/>
      <c r="B7783" s="2"/>
      <c r="C7783" s="3"/>
      <c r="D7783" s="3"/>
      <c r="E7783" s="3"/>
      <c r="F7783" s="3"/>
      <c r="G7783" s="69"/>
      <c r="J7783" s="13"/>
      <c r="K7783" s="13"/>
      <c r="L7783" s="15"/>
    </row>
    <row r="7784">
      <c r="A7784" s="1"/>
      <c r="B7784" s="2"/>
      <c r="C7784" s="3"/>
      <c r="D7784" s="3"/>
      <c r="E7784" s="3"/>
      <c r="F7784" s="3"/>
      <c r="G7784" s="69"/>
      <c r="J7784" s="13"/>
      <c r="K7784" s="13"/>
      <c r="L7784" s="15"/>
    </row>
    <row r="7785">
      <c r="A7785" s="1"/>
      <c r="B7785" s="2"/>
      <c r="C7785" s="3"/>
      <c r="D7785" s="3"/>
      <c r="E7785" s="3"/>
      <c r="F7785" s="3"/>
      <c r="G7785" s="69"/>
      <c r="J7785" s="13"/>
      <c r="K7785" s="13"/>
      <c r="L7785" s="15"/>
    </row>
    <row r="7786">
      <c r="A7786" s="1"/>
      <c r="B7786" s="2"/>
      <c r="C7786" s="3"/>
      <c r="D7786" s="3"/>
      <c r="E7786" s="3"/>
      <c r="F7786" s="3"/>
      <c r="G7786" s="69"/>
      <c r="J7786" s="13"/>
      <c r="K7786" s="13"/>
      <c r="L7786" s="15"/>
    </row>
    <row r="7787">
      <c r="A7787" s="1"/>
      <c r="B7787" s="2"/>
      <c r="C7787" s="3"/>
      <c r="D7787" s="3"/>
      <c r="E7787" s="3"/>
      <c r="F7787" s="3"/>
      <c r="G7787" s="69"/>
      <c r="J7787" s="13"/>
      <c r="K7787" s="13"/>
      <c r="L7787" s="15"/>
    </row>
    <row r="7788">
      <c r="A7788" s="1"/>
      <c r="B7788" s="2"/>
      <c r="C7788" s="3"/>
      <c r="D7788" s="3"/>
      <c r="E7788" s="3"/>
      <c r="F7788" s="3"/>
      <c r="G7788" s="69"/>
      <c r="J7788" s="13"/>
      <c r="K7788" s="13"/>
      <c r="L7788" s="15"/>
    </row>
    <row r="7789">
      <c r="A7789" s="1"/>
      <c r="B7789" s="2"/>
      <c r="C7789" s="3"/>
      <c r="D7789" s="3"/>
      <c r="E7789" s="3"/>
      <c r="F7789" s="3"/>
      <c r="G7789" s="69"/>
      <c r="J7789" s="13"/>
      <c r="K7789" s="13"/>
      <c r="L7789" s="15"/>
    </row>
    <row r="7790">
      <c r="A7790" s="1"/>
      <c r="B7790" s="2"/>
      <c r="C7790" s="3"/>
      <c r="D7790" s="3"/>
      <c r="E7790" s="3"/>
      <c r="F7790" s="3"/>
      <c r="G7790" s="69"/>
      <c r="J7790" s="13"/>
      <c r="K7790" s="13"/>
      <c r="L7790" s="15"/>
    </row>
    <row r="7791">
      <c r="A7791" s="1"/>
      <c r="B7791" s="2"/>
      <c r="C7791" s="3"/>
      <c r="D7791" s="3"/>
      <c r="E7791" s="3"/>
      <c r="F7791" s="3"/>
      <c r="G7791" s="69"/>
      <c r="J7791" s="13"/>
      <c r="K7791" s="13"/>
      <c r="L7791" s="15"/>
    </row>
    <row r="7792">
      <c r="A7792" s="1"/>
      <c r="B7792" s="2"/>
      <c r="C7792" s="3"/>
      <c r="D7792" s="3"/>
      <c r="E7792" s="3"/>
      <c r="F7792" s="3"/>
      <c r="G7792" s="69"/>
      <c r="J7792" s="13"/>
      <c r="K7792" s="13"/>
      <c r="L7792" s="15"/>
    </row>
    <row r="7793">
      <c r="A7793" s="1"/>
      <c r="B7793" s="2"/>
      <c r="C7793" s="3"/>
      <c r="D7793" s="3"/>
      <c r="E7793" s="3"/>
      <c r="F7793" s="3"/>
      <c r="G7793" s="69"/>
      <c r="J7793" s="13"/>
      <c r="K7793" s="13"/>
      <c r="L7793" s="15"/>
    </row>
    <row r="7794">
      <c r="A7794" s="1"/>
      <c r="B7794" s="2"/>
      <c r="C7794" s="3"/>
      <c r="D7794" s="3"/>
      <c r="E7794" s="3"/>
      <c r="F7794" s="3"/>
      <c r="G7794" s="69"/>
      <c r="J7794" s="13"/>
      <c r="K7794" s="13"/>
      <c r="L7794" s="15"/>
    </row>
    <row r="7795">
      <c r="A7795" s="1"/>
      <c r="B7795" s="2"/>
      <c r="C7795" s="3"/>
      <c r="D7795" s="3"/>
      <c r="E7795" s="3"/>
      <c r="F7795" s="3"/>
      <c r="G7795" s="69"/>
      <c r="J7795" s="13"/>
      <c r="K7795" s="13"/>
      <c r="L7795" s="15"/>
    </row>
    <row r="7796">
      <c r="A7796" s="1"/>
      <c r="B7796" s="2"/>
      <c r="C7796" s="3"/>
      <c r="D7796" s="3"/>
      <c r="E7796" s="3"/>
      <c r="F7796" s="3"/>
      <c r="G7796" s="69"/>
      <c r="J7796" s="13"/>
      <c r="K7796" s="13"/>
      <c r="L7796" s="15"/>
    </row>
    <row r="7797">
      <c r="A7797" s="1"/>
      <c r="B7797" s="2"/>
      <c r="C7797" s="3"/>
      <c r="D7797" s="3"/>
      <c r="E7797" s="3"/>
      <c r="F7797" s="3"/>
      <c r="G7797" s="69"/>
      <c r="J7797" s="13"/>
      <c r="K7797" s="13"/>
      <c r="L7797" s="15"/>
    </row>
    <row r="7798">
      <c r="A7798" s="1"/>
      <c r="B7798" s="2"/>
      <c r="C7798" s="3"/>
      <c r="D7798" s="3"/>
      <c r="E7798" s="3"/>
      <c r="F7798" s="3"/>
      <c r="G7798" s="69"/>
      <c r="J7798" s="13"/>
      <c r="K7798" s="13"/>
      <c r="L7798" s="15"/>
    </row>
    <row r="7799">
      <c r="A7799" s="1"/>
      <c r="B7799" s="2"/>
      <c r="C7799" s="3"/>
      <c r="D7799" s="3"/>
      <c r="E7799" s="3"/>
      <c r="F7799" s="3"/>
      <c r="G7799" s="69"/>
      <c r="J7799" s="13"/>
      <c r="K7799" s="13"/>
      <c r="L7799" s="15"/>
    </row>
    <row r="7800">
      <c r="A7800" s="1"/>
      <c r="B7800" s="2"/>
      <c r="C7800" s="3"/>
      <c r="D7800" s="3"/>
      <c r="E7800" s="3"/>
      <c r="F7800" s="3"/>
      <c r="G7800" s="69"/>
      <c r="J7800" s="13"/>
      <c r="K7800" s="13"/>
      <c r="L7800" s="15"/>
    </row>
    <row r="7801">
      <c r="A7801" s="1"/>
      <c r="B7801" s="2"/>
      <c r="C7801" s="3"/>
      <c r="D7801" s="3"/>
      <c r="E7801" s="3"/>
      <c r="F7801" s="3"/>
      <c r="G7801" s="69"/>
      <c r="J7801" s="13"/>
      <c r="K7801" s="13"/>
      <c r="L7801" s="15"/>
    </row>
    <row r="7802">
      <c r="A7802" s="1"/>
      <c r="B7802" s="2"/>
      <c r="C7802" s="3"/>
      <c r="D7802" s="3"/>
      <c r="E7802" s="3"/>
      <c r="F7802" s="3"/>
      <c r="G7802" s="69"/>
      <c r="J7802" s="13"/>
      <c r="K7802" s="13"/>
      <c r="L7802" s="15"/>
    </row>
    <row r="7803">
      <c r="A7803" s="1"/>
      <c r="B7803" s="2"/>
      <c r="C7803" s="3"/>
      <c r="D7803" s="3"/>
      <c r="E7803" s="3"/>
      <c r="F7803" s="3"/>
      <c r="G7803" s="69"/>
      <c r="J7803" s="13"/>
      <c r="K7803" s="13"/>
      <c r="L7803" s="15"/>
    </row>
    <row r="7804">
      <c r="A7804" s="1"/>
      <c r="B7804" s="2"/>
      <c r="C7804" s="3"/>
      <c r="D7804" s="3"/>
      <c r="E7804" s="3"/>
      <c r="F7804" s="3"/>
      <c r="G7804" s="69"/>
      <c r="J7804" s="13"/>
      <c r="K7804" s="13"/>
      <c r="L7804" s="15"/>
    </row>
    <row r="7805">
      <c r="A7805" s="1"/>
      <c r="B7805" s="2"/>
      <c r="C7805" s="3"/>
      <c r="D7805" s="3"/>
      <c r="E7805" s="3"/>
      <c r="F7805" s="3"/>
      <c r="G7805" s="69"/>
      <c r="J7805" s="13"/>
      <c r="K7805" s="13"/>
      <c r="L7805" s="15"/>
    </row>
    <row r="7806">
      <c r="A7806" s="1"/>
      <c r="B7806" s="2"/>
      <c r="C7806" s="3"/>
      <c r="D7806" s="3"/>
      <c r="E7806" s="3"/>
      <c r="F7806" s="3"/>
      <c r="G7806" s="69"/>
      <c r="J7806" s="13"/>
      <c r="K7806" s="13"/>
      <c r="L7806" s="15"/>
    </row>
    <row r="7807">
      <c r="A7807" s="1"/>
      <c r="B7807" s="2"/>
      <c r="C7807" s="3"/>
      <c r="D7807" s="3"/>
      <c r="E7807" s="3"/>
      <c r="F7807" s="3"/>
      <c r="G7807" s="69"/>
      <c r="J7807" s="13"/>
      <c r="K7807" s="13"/>
      <c r="L7807" s="15"/>
    </row>
    <row r="7808">
      <c r="A7808" s="1"/>
      <c r="B7808" s="2"/>
      <c r="C7808" s="3"/>
      <c r="D7808" s="3"/>
      <c r="E7808" s="3"/>
      <c r="F7808" s="3"/>
      <c r="G7808" s="69"/>
      <c r="J7808" s="13"/>
      <c r="K7808" s="13"/>
      <c r="L7808" s="15"/>
    </row>
    <row r="7809">
      <c r="A7809" s="1"/>
      <c r="B7809" s="2"/>
      <c r="C7809" s="3"/>
      <c r="D7809" s="3"/>
      <c r="E7809" s="3"/>
      <c r="F7809" s="3"/>
      <c r="G7809" s="69"/>
      <c r="J7809" s="13"/>
      <c r="K7809" s="13"/>
      <c r="L7809" s="15"/>
    </row>
    <row r="7810">
      <c r="A7810" s="1"/>
      <c r="B7810" s="2"/>
      <c r="C7810" s="3"/>
      <c r="D7810" s="3"/>
      <c r="E7810" s="3"/>
      <c r="F7810" s="3"/>
      <c r="G7810" s="69"/>
      <c r="J7810" s="13"/>
      <c r="K7810" s="13"/>
      <c r="L7810" s="15"/>
    </row>
    <row r="7811">
      <c r="A7811" s="1"/>
      <c r="B7811" s="2"/>
      <c r="C7811" s="3"/>
      <c r="D7811" s="3"/>
      <c r="E7811" s="3"/>
      <c r="F7811" s="3"/>
      <c r="G7811" s="69"/>
      <c r="J7811" s="13"/>
      <c r="K7811" s="13"/>
      <c r="L7811" s="15"/>
    </row>
    <row r="7812">
      <c r="A7812" s="1"/>
      <c r="B7812" s="2"/>
      <c r="C7812" s="3"/>
      <c r="D7812" s="3"/>
      <c r="E7812" s="3"/>
      <c r="F7812" s="3"/>
      <c r="G7812" s="69"/>
      <c r="J7812" s="13"/>
      <c r="K7812" s="13"/>
      <c r="L7812" s="15"/>
    </row>
    <row r="7813">
      <c r="A7813" s="1"/>
      <c r="B7813" s="2"/>
      <c r="C7813" s="3"/>
      <c r="D7813" s="3"/>
      <c r="E7813" s="3"/>
      <c r="F7813" s="3"/>
      <c r="G7813" s="69"/>
      <c r="J7813" s="13"/>
      <c r="K7813" s="13"/>
      <c r="L7813" s="15"/>
    </row>
    <row r="7814">
      <c r="A7814" s="1"/>
      <c r="B7814" s="2"/>
      <c r="C7814" s="3"/>
      <c r="D7814" s="3"/>
      <c r="E7814" s="3"/>
      <c r="F7814" s="3"/>
      <c r="G7814" s="69"/>
      <c r="J7814" s="13"/>
      <c r="K7814" s="13"/>
      <c r="L7814" s="15"/>
    </row>
    <row r="7815">
      <c r="A7815" s="1"/>
      <c r="B7815" s="2"/>
      <c r="C7815" s="3"/>
      <c r="D7815" s="3"/>
      <c r="E7815" s="3"/>
      <c r="F7815" s="3"/>
      <c r="G7815" s="69"/>
      <c r="J7815" s="13"/>
      <c r="K7815" s="13"/>
      <c r="L7815" s="15"/>
    </row>
    <row r="7816">
      <c r="A7816" s="1"/>
      <c r="B7816" s="2"/>
      <c r="C7816" s="3"/>
      <c r="D7816" s="3"/>
      <c r="E7816" s="3"/>
      <c r="F7816" s="3"/>
      <c r="G7816" s="69"/>
      <c r="J7816" s="13"/>
      <c r="K7816" s="13"/>
      <c r="L7816" s="15"/>
    </row>
    <row r="7817">
      <c r="A7817" s="1"/>
      <c r="B7817" s="2"/>
      <c r="C7817" s="3"/>
      <c r="D7817" s="3"/>
      <c r="E7817" s="3"/>
      <c r="F7817" s="3"/>
      <c r="G7817" s="69"/>
      <c r="J7817" s="13"/>
      <c r="K7817" s="13"/>
      <c r="L7817" s="15"/>
    </row>
    <row r="7818">
      <c r="A7818" s="1"/>
      <c r="B7818" s="2"/>
      <c r="C7818" s="3"/>
      <c r="D7818" s="3"/>
      <c r="E7818" s="3"/>
      <c r="F7818" s="3"/>
      <c r="G7818" s="69"/>
      <c r="J7818" s="13"/>
      <c r="K7818" s="13"/>
      <c r="L7818" s="15"/>
    </row>
    <row r="7819">
      <c r="A7819" s="1"/>
      <c r="B7819" s="2"/>
      <c r="C7819" s="3"/>
      <c r="D7819" s="3"/>
      <c r="E7819" s="3"/>
      <c r="F7819" s="3"/>
      <c r="G7819" s="69"/>
      <c r="J7819" s="13"/>
      <c r="K7819" s="13"/>
      <c r="L7819" s="15"/>
    </row>
    <row r="7820">
      <c r="A7820" s="1"/>
      <c r="B7820" s="2"/>
      <c r="C7820" s="3"/>
      <c r="D7820" s="3"/>
      <c r="E7820" s="3"/>
      <c r="F7820" s="3"/>
      <c r="G7820" s="69"/>
      <c r="J7820" s="13"/>
      <c r="K7820" s="13"/>
      <c r="L7820" s="15"/>
    </row>
    <row r="7821">
      <c r="A7821" s="1"/>
      <c r="B7821" s="2"/>
      <c r="C7821" s="3"/>
      <c r="D7821" s="3"/>
      <c r="E7821" s="3"/>
      <c r="F7821" s="3"/>
      <c r="G7821" s="69"/>
      <c r="J7821" s="13"/>
      <c r="K7821" s="13"/>
      <c r="L7821" s="15"/>
    </row>
    <row r="7822">
      <c r="A7822" s="1"/>
      <c r="B7822" s="2"/>
      <c r="C7822" s="3"/>
      <c r="D7822" s="3"/>
      <c r="E7822" s="3"/>
      <c r="F7822" s="3"/>
      <c r="G7822" s="69"/>
      <c r="J7822" s="13"/>
      <c r="K7822" s="13"/>
      <c r="L7822" s="15"/>
    </row>
    <row r="7823">
      <c r="A7823" s="1"/>
      <c r="B7823" s="2"/>
      <c r="C7823" s="3"/>
      <c r="D7823" s="3"/>
      <c r="E7823" s="3"/>
      <c r="F7823" s="3"/>
      <c r="G7823" s="69"/>
      <c r="J7823" s="13"/>
      <c r="K7823" s="13"/>
      <c r="L7823" s="15"/>
    </row>
    <row r="7824">
      <c r="A7824" s="1"/>
      <c r="B7824" s="2"/>
      <c r="C7824" s="3"/>
      <c r="D7824" s="3"/>
      <c r="E7824" s="3"/>
      <c r="F7824" s="3"/>
      <c r="G7824" s="69"/>
      <c r="J7824" s="13"/>
      <c r="K7824" s="13"/>
      <c r="L7824" s="15"/>
    </row>
    <row r="7825">
      <c r="A7825" s="1"/>
      <c r="B7825" s="2"/>
      <c r="C7825" s="3"/>
      <c r="D7825" s="3"/>
      <c r="E7825" s="3"/>
      <c r="F7825" s="3"/>
      <c r="G7825" s="69"/>
      <c r="J7825" s="13"/>
      <c r="K7825" s="13"/>
      <c r="L7825" s="15"/>
    </row>
    <row r="7826">
      <c r="A7826" s="1"/>
      <c r="B7826" s="2"/>
      <c r="C7826" s="3"/>
      <c r="D7826" s="3"/>
      <c r="E7826" s="3"/>
      <c r="F7826" s="3"/>
      <c r="G7826" s="69"/>
      <c r="J7826" s="13"/>
      <c r="K7826" s="13"/>
      <c r="L7826" s="15"/>
    </row>
    <row r="7827">
      <c r="A7827" s="1"/>
      <c r="B7827" s="2"/>
      <c r="C7827" s="3"/>
      <c r="D7827" s="3"/>
      <c r="E7827" s="3"/>
      <c r="F7827" s="3"/>
      <c r="G7827" s="69"/>
      <c r="J7827" s="13"/>
      <c r="K7827" s="13"/>
      <c r="L7827" s="15"/>
    </row>
    <row r="7828">
      <c r="A7828" s="1"/>
      <c r="B7828" s="2"/>
      <c r="C7828" s="3"/>
      <c r="D7828" s="3"/>
      <c r="E7828" s="3"/>
      <c r="F7828" s="3"/>
      <c r="G7828" s="69"/>
      <c r="J7828" s="13"/>
      <c r="K7828" s="13"/>
      <c r="L7828" s="15"/>
    </row>
    <row r="7829">
      <c r="A7829" s="1"/>
      <c r="B7829" s="2"/>
      <c r="C7829" s="3"/>
      <c r="D7829" s="3"/>
      <c r="E7829" s="3"/>
      <c r="F7829" s="3"/>
      <c r="G7829" s="69"/>
      <c r="J7829" s="13"/>
      <c r="K7829" s="13"/>
      <c r="L7829" s="15"/>
    </row>
    <row r="7830">
      <c r="A7830" s="1"/>
      <c r="B7830" s="2"/>
      <c r="C7830" s="3"/>
      <c r="D7830" s="3"/>
      <c r="E7830" s="3"/>
      <c r="F7830" s="3"/>
      <c r="G7830" s="69"/>
      <c r="J7830" s="13"/>
      <c r="K7830" s="13"/>
      <c r="L7830" s="15"/>
    </row>
    <row r="7831">
      <c r="A7831" s="1"/>
      <c r="B7831" s="2"/>
      <c r="C7831" s="3"/>
      <c r="D7831" s="3"/>
      <c r="E7831" s="3"/>
      <c r="F7831" s="3"/>
      <c r="G7831" s="69"/>
      <c r="J7831" s="13"/>
      <c r="K7831" s="13"/>
      <c r="L7831" s="15"/>
    </row>
    <row r="7832">
      <c r="A7832" s="1"/>
      <c r="B7832" s="2"/>
      <c r="C7832" s="3"/>
      <c r="D7832" s="3"/>
      <c r="E7832" s="3"/>
      <c r="F7832" s="3"/>
      <c r="G7832" s="69"/>
      <c r="J7832" s="13"/>
      <c r="K7832" s="13"/>
      <c r="L7832" s="15"/>
    </row>
    <row r="7833">
      <c r="A7833" s="1"/>
      <c r="B7833" s="2"/>
      <c r="C7833" s="3"/>
      <c r="D7833" s="3"/>
      <c r="E7833" s="3"/>
      <c r="F7833" s="3"/>
      <c r="G7833" s="69"/>
      <c r="J7833" s="13"/>
      <c r="K7833" s="13"/>
      <c r="L7833" s="15"/>
    </row>
    <row r="7834">
      <c r="A7834" s="1"/>
      <c r="B7834" s="2"/>
      <c r="C7834" s="3"/>
      <c r="D7834" s="3"/>
      <c r="E7834" s="3"/>
      <c r="F7834" s="3"/>
      <c r="G7834" s="69"/>
      <c r="J7834" s="13"/>
      <c r="K7834" s="13"/>
      <c r="L7834" s="15"/>
    </row>
    <row r="7835">
      <c r="A7835" s="1"/>
      <c r="B7835" s="2"/>
      <c r="C7835" s="3"/>
      <c r="D7835" s="3"/>
      <c r="E7835" s="3"/>
      <c r="F7835" s="3"/>
      <c r="G7835" s="69"/>
      <c r="J7835" s="13"/>
      <c r="K7835" s="13"/>
      <c r="L7835" s="15"/>
    </row>
    <row r="7836">
      <c r="A7836" s="1"/>
      <c r="B7836" s="2"/>
      <c r="C7836" s="3"/>
      <c r="D7836" s="3"/>
      <c r="E7836" s="3"/>
      <c r="F7836" s="3"/>
      <c r="G7836" s="69"/>
      <c r="J7836" s="13"/>
      <c r="K7836" s="13"/>
      <c r="L7836" s="15"/>
    </row>
    <row r="7837">
      <c r="A7837" s="1"/>
      <c r="B7837" s="2"/>
      <c r="C7837" s="3"/>
      <c r="D7837" s="3"/>
      <c r="E7837" s="3"/>
      <c r="F7837" s="3"/>
      <c r="G7837" s="69"/>
      <c r="J7837" s="13"/>
      <c r="K7837" s="13"/>
      <c r="L7837" s="15"/>
    </row>
    <row r="7838">
      <c r="A7838" s="1"/>
      <c r="B7838" s="2"/>
      <c r="C7838" s="3"/>
      <c r="D7838" s="3"/>
      <c r="E7838" s="3"/>
      <c r="F7838" s="3"/>
      <c r="G7838" s="69"/>
      <c r="J7838" s="13"/>
      <c r="K7838" s="13"/>
      <c r="L7838" s="15"/>
    </row>
    <row r="7839">
      <c r="A7839" s="1"/>
      <c r="B7839" s="2"/>
      <c r="C7839" s="3"/>
      <c r="D7839" s="3"/>
      <c r="E7839" s="3"/>
      <c r="F7839" s="3"/>
      <c r="G7839" s="69"/>
      <c r="J7839" s="13"/>
      <c r="K7839" s="13"/>
      <c r="L7839" s="15"/>
    </row>
    <row r="7840">
      <c r="A7840" s="1"/>
      <c r="B7840" s="2"/>
      <c r="C7840" s="3"/>
      <c r="D7840" s="3"/>
      <c r="E7840" s="3"/>
      <c r="F7840" s="3"/>
      <c r="G7840" s="69"/>
      <c r="J7840" s="13"/>
      <c r="K7840" s="13"/>
      <c r="L7840" s="15"/>
    </row>
    <row r="7841">
      <c r="A7841" s="1"/>
      <c r="B7841" s="2"/>
      <c r="C7841" s="3"/>
      <c r="D7841" s="3"/>
      <c r="E7841" s="3"/>
      <c r="F7841" s="3"/>
      <c r="G7841" s="69"/>
      <c r="J7841" s="13"/>
      <c r="K7841" s="13"/>
      <c r="L7841" s="15"/>
    </row>
    <row r="7842">
      <c r="A7842" s="1"/>
      <c r="B7842" s="2"/>
      <c r="C7842" s="3"/>
      <c r="D7842" s="3"/>
      <c r="E7842" s="3"/>
      <c r="F7842" s="3"/>
      <c r="G7842" s="69"/>
      <c r="J7842" s="13"/>
      <c r="K7842" s="13"/>
      <c r="L7842" s="15"/>
    </row>
    <row r="7843">
      <c r="A7843" s="1"/>
      <c r="B7843" s="2"/>
      <c r="C7843" s="3"/>
      <c r="D7843" s="3"/>
      <c r="E7843" s="3"/>
      <c r="F7843" s="3"/>
      <c r="G7843" s="69"/>
      <c r="J7843" s="13"/>
      <c r="K7843" s="13"/>
      <c r="L7843" s="15"/>
    </row>
    <row r="7844">
      <c r="A7844" s="1"/>
      <c r="B7844" s="2"/>
      <c r="C7844" s="3"/>
      <c r="D7844" s="3"/>
      <c r="E7844" s="3"/>
      <c r="F7844" s="3"/>
      <c r="G7844" s="69"/>
      <c r="J7844" s="13"/>
      <c r="K7844" s="13"/>
      <c r="L7844" s="15"/>
    </row>
    <row r="7845">
      <c r="A7845" s="1"/>
      <c r="B7845" s="2"/>
      <c r="C7845" s="3"/>
      <c r="D7845" s="3"/>
      <c r="E7845" s="3"/>
      <c r="F7845" s="3"/>
      <c r="G7845" s="69"/>
      <c r="J7845" s="13"/>
      <c r="K7845" s="13"/>
      <c r="L7845" s="15"/>
    </row>
    <row r="7846">
      <c r="A7846" s="1"/>
      <c r="B7846" s="2"/>
      <c r="C7846" s="3"/>
      <c r="D7846" s="3"/>
      <c r="E7846" s="3"/>
      <c r="F7846" s="3"/>
      <c r="G7846" s="69"/>
      <c r="J7846" s="13"/>
      <c r="K7846" s="13"/>
      <c r="L7846" s="15"/>
    </row>
    <row r="7847">
      <c r="A7847" s="1"/>
      <c r="B7847" s="2"/>
      <c r="C7847" s="3"/>
      <c r="D7847" s="3"/>
      <c r="E7847" s="3"/>
      <c r="F7847" s="3"/>
      <c r="G7847" s="69"/>
      <c r="J7847" s="13"/>
      <c r="K7847" s="13"/>
      <c r="L7847" s="15"/>
    </row>
    <row r="7848">
      <c r="A7848" s="1"/>
      <c r="B7848" s="2"/>
      <c r="C7848" s="3"/>
      <c r="D7848" s="3"/>
      <c r="E7848" s="3"/>
      <c r="F7848" s="3"/>
      <c r="G7848" s="69"/>
      <c r="J7848" s="13"/>
      <c r="K7848" s="13"/>
      <c r="L7848" s="15"/>
    </row>
    <row r="7849">
      <c r="A7849" s="1"/>
      <c r="B7849" s="2"/>
      <c r="C7849" s="3"/>
      <c r="D7849" s="3"/>
      <c r="E7849" s="3"/>
      <c r="F7849" s="3"/>
      <c r="G7849" s="69"/>
      <c r="J7849" s="13"/>
      <c r="K7849" s="13"/>
      <c r="L7849" s="15"/>
    </row>
    <row r="7850">
      <c r="A7850" s="1"/>
      <c r="B7850" s="2"/>
      <c r="C7850" s="3"/>
      <c r="D7850" s="3"/>
      <c r="E7850" s="3"/>
      <c r="F7850" s="3"/>
      <c r="G7850" s="69"/>
      <c r="J7850" s="13"/>
      <c r="K7850" s="13"/>
      <c r="L7850" s="15"/>
    </row>
    <row r="7851">
      <c r="A7851" s="1"/>
      <c r="B7851" s="2"/>
      <c r="C7851" s="3"/>
      <c r="D7851" s="3"/>
      <c r="E7851" s="3"/>
      <c r="F7851" s="3"/>
      <c r="G7851" s="69"/>
      <c r="J7851" s="13"/>
      <c r="K7851" s="13"/>
      <c r="L7851" s="15"/>
    </row>
    <row r="7852">
      <c r="A7852" s="1"/>
      <c r="B7852" s="2"/>
      <c r="C7852" s="3"/>
      <c r="D7852" s="3"/>
      <c r="E7852" s="3"/>
      <c r="F7852" s="3"/>
      <c r="G7852" s="69"/>
      <c r="J7852" s="13"/>
      <c r="K7852" s="13"/>
      <c r="L7852" s="15"/>
    </row>
    <row r="7853">
      <c r="A7853" s="1"/>
      <c r="B7853" s="2"/>
      <c r="C7853" s="3"/>
      <c r="D7853" s="3"/>
      <c r="E7853" s="3"/>
      <c r="F7853" s="3"/>
      <c r="G7853" s="69"/>
      <c r="J7853" s="13"/>
      <c r="K7853" s="13"/>
      <c r="L7853" s="15"/>
    </row>
    <row r="7854">
      <c r="A7854" s="1"/>
      <c r="B7854" s="2"/>
      <c r="C7854" s="3"/>
      <c r="D7854" s="3"/>
      <c r="E7854" s="3"/>
      <c r="F7854" s="3"/>
      <c r="G7854" s="69"/>
      <c r="J7854" s="13"/>
      <c r="K7854" s="13"/>
      <c r="L7854" s="15"/>
    </row>
    <row r="7855">
      <c r="A7855" s="1"/>
      <c r="B7855" s="2"/>
      <c r="C7855" s="3"/>
      <c r="D7855" s="3"/>
      <c r="E7855" s="3"/>
      <c r="F7855" s="3"/>
      <c r="G7855" s="69"/>
      <c r="J7855" s="13"/>
      <c r="K7855" s="13"/>
      <c r="L7855" s="15"/>
    </row>
    <row r="7856">
      <c r="A7856" s="1"/>
      <c r="B7856" s="2"/>
      <c r="C7856" s="3"/>
      <c r="D7856" s="3"/>
      <c r="E7856" s="3"/>
      <c r="F7856" s="3"/>
      <c r="G7856" s="69"/>
      <c r="J7856" s="13"/>
      <c r="K7856" s="13"/>
      <c r="L7856" s="15"/>
    </row>
    <row r="7857">
      <c r="A7857" s="1"/>
      <c r="B7857" s="2"/>
      <c r="C7857" s="3"/>
      <c r="D7857" s="3"/>
      <c r="E7857" s="3"/>
      <c r="F7857" s="3"/>
      <c r="G7857" s="69"/>
      <c r="J7857" s="13"/>
      <c r="K7857" s="13"/>
      <c r="L7857" s="15"/>
    </row>
    <row r="7858">
      <c r="A7858" s="1"/>
      <c r="B7858" s="2"/>
      <c r="C7858" s="3"/>
      <c r="D7858" s="3"/>
      <c r="E7858" s="3"/>
      <c r="F7858" s="3"/>
      <c r="G7858" s="69"/>
      <c r="J7858" s="13"/>
      <c r="K7858" s="13"/>
      <c r="L7858" s="15"/>
    </row>
    <row r="7859">
      <c r="A7859" s="1"/>
      <c r="B7859" s="2"/>
      <c r="C7859" s="3"/>
      <c r="D7859" s="3"/>
      <c r="E7859" s="3"/>
      <c r="F7859" s="3"/>
      <c r="G7859" s="69"/>
      <c r="J7859" s="13"/>
      <c r="K7859" s="13"/>
      <c r="L7859" s="15"/>
    </row>
    <row r="7860">
      <c r="A7860" s="1"/>
      <c r="B7860" s="2"/>
      <c r="C7860" s="3"/>
      <c r="D7860" s="3"/>
      <c r="E7860" s="3"/>
      <c r="F7860" s="3"/>
      <c r="G7860" s="69"/>
      <c r="J7860" s="13"/>
      <c r="K7860" s="13"/>
      <c r="L7860" s="15"/>
    </row>
    <row r="7861">
      <c r="A7861" s="1"/>
      <c r="B7861" s="2"/>
      <c r="C7861" s="3"/>
      <c r="D7861" s="3"/>
      <c r="E7861" s="3"/>
      <c r="F7861" s="3"/>
      <c r="G7861" s="69"/>
      <c r="J7861" s="13"/>
      <c r="K7861" s="13"/>
      <c r="L7861" s="15"/>
    </row>
    <row r="7862">
      <c r="A7862" s="1"/>
      <c r="B7862" s="2"/>
      <c r="C7862" s="3"/>
      <c r="D7862" s="3"/>
      <c r="E7862" s="3"/>
      <c r="F7862" s="3"/>
      <c r="G7862" s="69"/>
      <c r="J7862" s="13"/>
      <c r="K7862" s="13"/>
      <c r="L7862" s="15"/>
    </row>
    <row r="7863">
      <c r="A7863" s="1"/>
      <c r="B7863" s="2"/>
      <c r="C7863" s="3"/>
      <c r="D7863" s="3"/>
      <c r="E7863" s="3"/>
      <c r="F7863" s="3"/>
      <c r="G7863" s="69"/>
      <c r="J7863" s="13"/>
      <c r="K7863" s="13"/>
      <c r="L7863" s="15"/>
    </row>
    <row r="7864">
      <c r="A7864" s="1"/>
      <c r="B7864" s="2"/>
      <c r="C7864" s="3"/>
      <c r="D7864" s="3"/>
      <c r="E7864" s="3"/>
      <c r="F7864" s="3"/>
      <c r="G7864" s="69"/>
      <c r="J7864" s="13"/>
      <c r="K7864" s="13"/>
      <c r="L7864" s="15"/>
    </row>
    <row r="7865">
      <c r="A7865" s="1"/>
      <c r="B7865" s="2"/>
      <c r="C7865" s="3"/>
      <c r="D7865" s="3"/>
      <c r="E7865" s="3"/>
      <c r="F7865" s="3"/>
      <c r="G7865" s="69"/>
      <c r="J7865" s="13"/>
      <c r="K7865" s="13"/>
      <c r="L7865" s="15"/>
    </row>
    <row r="7866">
      <c r="A7866" s="1"/>
      <c r="B7866" s="2"/>
      <c r="C7866" s="3"/>
      <c r="D7866" s="3"/>
      <c r="E7866" s="3"/>
      <c r="F7866" s="3"/>
      <c r="G7866" s="69"/>
      <c r="J7866" s="13"/>
      <c r="K7866" s="13"/>
      <c r="L7866" s="15"/>
    </row>
    <row r="7867">
      <c r="A7867" s="1"/>
      <c r="B7867" s="2"/>
      <c r="C7867" s="3"/>
      <c r="D7867" s="3"/>
      <c r="E7867" s="3"/>
      <c r="F7867" s="3"/>
      <c r="G7867" s="69"/>
      <c r="J7867" s="13"/>
      <c r="K7867" s="13"/>
      <c r="L7867" s="15"/>
    </row>
    <row r="7868">
      <c r="A7868" s="1"/>
      <c r="B7868" s="2"/>
      <c r="C7868" s="3"/>
      <c r="D7868" s="3"/>
      <c r="E7868" s="3"/>
      <c r="F7868" s="3"/>
      <c r="G7868" s="69"/>
      <c r="J7868" s="13"/>
      <c r="K7868" s="13"/>
      <c r="L7868" s="15"/>
    </row>
    <row r="7869">
      <c r="A7869" s="1"/>
      <c r="B7869" s="2"/>
      <c r="C7869" s="3"/>
      <c r="D7869" s="3"/>
      <c r="E7869" s="3"/>
      <c r="F7869" s="3"/>
      <c r="G7869" s="69"/>
      <c r="J7869" s="13"/>
      <c r="K7869" s="13"/>
      <c r="L7869" s="15"/>
    </row>
    <row r="7870">
      <c r="A7870" s="1"/>
      <c r="B7870" s="2"/>
      <c r="C7870" s="3"/>
      <c r="D7870" s="3"/>
      <c r="E7870" s="3"/>
      <c r="F7870" s="3"/>
      <c r="G7870" s="69"/>
      <c r="J7870" s="13"/>
      <c r="K7870" s="13"/>
      <c r="L7870" s="15"/>
    </row>
    <row r="7871">
      <c r="A7871" s="1"/>
      <c r="B7871" s="2"/>
      <c r="C7871" s="3"/>
      <c r="D7871" s="3"/>
      <c r="E7871" s="3"/>
      <c r="F7871" s="3"/>
      <c r="G7871" s="69"/>
      <c r="J7871" s="13"/>
      <c r="K7871" s="13"/>
      <c r="L7871" s="15"/>
    </row>
    <row r="7872">
      <c r="A7872" s="1"/>
      <c r="B7872" s="2"/>
      <c r="C7872" s="3"/>
      <c r="D7872" s="3"/>
      <c r="E7872" s="3"/>
      <c r="F7872" s="3"/>
      <c r="G7872" s="69"/>
      <c r="J7872" s="13"/>
      <c r="K7872" s="13"/>
      <c r="L7872" s="15"/>
    </row>
    <row r="7873">
      <c r="A7873" s="1"/>
      <c r="B7873" s="2"/>
      <c r="C7873" s="3"/>
      <c r="D7873" s="3"/>
      <c r="E7873" s="3"/>
      <c r="F7873" s="3"/>
      <c r="G7873" s="69"/>
      <c r="J7873" s="13"/>
      <c r="K7873" s="13"/>
      <c r="L7873" s="15"/>
    </row>
    <row r="7874">
      <c r="A7874" s="1"/>
      <c r="B7874" s="2"/>
      <c r="C7874" s="3"/>
      <c r="D7874" s="3"/>
      <c r="E7874" s="3"/>
      <c r="F7874" s="3"/>
      <c r="G7874" s="69"/>
      <c r="J7874" s="13"/>
      <c r="K7874" s="13"/>
      <c r="L7874" s="15"/>
    </row>
    <row r="7875">
      <c r="A7875" s="1"/>
      <c r="B7875" s="2"/>
      <c r="C7875" s="3"/>
      <c r="D7875" s="3"/>
      <c r="E7875" s="3"/>
      <c r="F7875" s="3"/>
      <c r="G7875" s="69"/>
      <c r="J7875" s="13"/>
      <c r="K7875" s="13"/>
      <c r="L7875" s="15"/>
    </row>
    <row r="7876">
      <c r="A7876" s="1"/>
      <c r="B7876" s="2"/>
      <c r="C7876" s="3"/>
      <c r="D7876" s="3"/>
      <c r="E7876" s="3"/>
      <c r="F7876" s="3"/>
      <c r="G7876" s="69"/>
      <c r="J7876" s="13"/>
      <c r="K7876" s="13"/>
      <c r="L7876" s="15"/>
    </row>
    <row r="7877">
      <c r="A7877" s="1"/>
      <c r="B7877" s="2"/>
      <c r="C7877" s="3"/>
      <c r="D7877" s="3"/>
      <c r="E7877" s="3"/>
      <c r="F7877" s="3"/>
      <c r="G7877" s="69"/>
      <c r="J7877" s="13"/>
      <c r="K7877" s="13"/>
      <c r="L7877" s="15"/>
    </row>
    <row r="7878">
      <c r="A7878" s="1"/>
      <c r="B7878" s="2"/>
      <c r="C7878" s="3"/>
      <c r="D7878" s="3"/>
      <c r="E7878" s="3"/>
      <c r="F7878" s="3"/>
      <c r="G7878" s="69"/>
      <c r="J7878" s="13"/>
      <c r="K7878" s="13"/>
      <c r="L7878" s="15"/>
    </row>
    <row r="7879">
      <c r="A7879" s="1"/>
      <c r="B7879" s="2"/>
      <c r="C7879" s="3"/>
      <c r="D7879" s="3"/>
      <c r="E7879" s="3"/>
      <c r="F7879" s="3"/>
      <c r="G7879" s="69"/>
      <c r="J7879" s="13"/>
      <c r="K7879" s="13"/>
      <c r="L7879" s="15"/>
    </row>
    <row r="7880">
      <c r="A7880" s="1"/>
      <c r="B7880" s="2"/>
      <c r="C7880" s="3"/>
      <c r="D7880" s="3"/>
      <c r="E7880" s="3"/>
      <c r="F7880" s="3"/>
      <c r="G7880" s="69"/>
      <c r="J7880" s="13"/>
      <c r="K7880" s="13"/>
      <c r="L7880" s="15"/>
    </row>
    <row r="7881">
      <c r="A7881" s="1"/>
      <c r="B7881" s="2"/>
      <c r="C7881" s="3"/>
      <c r="D7881" s="3"/>
      <c r="E7881" s="3"/>
      <c r="F7881" s="3"/>
      <c r="G7881" s="69"/>
      <c r="J7881" s="13"/>
      <c r="K7881" s="13"/>
      <c r="L7881" s="15"/>
    </row>
    <row r="7882">
      <c r="A7882" s="1"/>
      <c r="B7882" s="2"/>
      <c r="C7882" s="3"/>
      <c r="D7882" s="3"/>
      <c r="E7882" s="3"/>
      <c r="F7882" s="3"/>
      <c r="G7882" s="69"/>
      <c r="J7882" s="13"/>
      <c r="K7882" s="13"/>
      <c r="L7882" s="15"/>
    </row>
    <row r="7883">
      <c r="A7883" s="1"/>
      <c r="B7883" s="2"/>
      <c r="C7883" s="3"/>
      <c r="D7883" s="3"/>
      <c r="E7883" s="3"/>
      <c r="F7883" s="3"/>
      <c r="G7883" s="69"/>
      <c r="J7883" s="13"/>
      <c r="K7883" s="13"/>
      <c r="L7883" s="15"/>
    </row>
    <row r="7884">
      <c r="A7884" s="1"/>
      <c r="B7884" s="2"/>
      <c r="C7884" s="3"/>
      <c r="D7884" s="3"/>
      <c r="E7884" s="3"/>
      <c r="F7884" s="3"/>
      <c r="G7884" s="69"/>
      <c r="J7884" s="13"/>
      <c r="K7884" s="13"/>
      <c r="L7884" s="15"/>
    </row>
    <row r="7885">
      <c r="A7885" s="1"/>
      <c r="B7885" s="2"/>
      <c r="C7885" s="3"/>
      <c r="D7885" s="3"/>
      <c r="E7885" s="3"/>
      <c r="F7885" s="3"/>
      <c r="G7885" s="69"/>
      <c r="J7885" s="13"/>
      <c r="K7885" s="13"/>
      <c r="L7885" s="15"/>
    </row>
    <row r="7886">
      <c r="A7886" s="1"/>
      <c r="B7886" s="2"/>
      <c r="C7886" s="3"/>
      <c r="D7886" s="3"/>
      <c r="E7886" s="3"/>
      <c r="F7886" s="3"/>
      <c r="G7886" s="69"/>
      <c r="J7886" s="13"/>
      <c r="K7886" s="13"/>
      <c r="L7886" s="15"/>
    </row>
    <row r="7887">
      <c r="A7887" s="1"/>
      <c r="B7887" s="2"/>
      <c r="C7887" s="3"/>
      <c r="D7887" s="3"/>
      <c r="E7887" s="3"/>
      <c r="F7887" s="3"/>
      <c r="G7887" s="69"/>
      <c r="J7887" s="13"/>
      <c r="K7887" s="13"/>
      <c r="L7887" s="15"/>
    </row>
    <row r="7888">
      <c r="A7888" s="1"/>
      <c r="B7888" s="2"/>
      <c r="C7888" s="3"/>
      <c r="D7888" s="3"/>
      <c r="E7888" s="3"/>
      <c r="F7888" s="3"/>
      <c r="G7888" s="69"/>
      <c r="J7888" s="13"/>
      <c r="K7888" s="13"/>
      <c r="L7888" s="15"/>
    </row>
    <row r="7889">
      <c r="A7889" s="1"/>
      <c r="B7889" s="2"/>
      <c r="C7889" s="3"/>
      <c r="D7889" s="3"/>
      <c r="E7889" s="3"/>
      <c r="F7889" s="3"/>
      <c r="G7889" s="69"/>
      <c r="J7889" s="13"/>
      <c r="K7889" s="13"/>
      <c r="L7889" s="15"/>
    </row>
    <row r="7890">
      <c r="A7890" s="1"/>
      <c r="B7890" s="2"/>
      <c r="C7890" s="3"/>
      <c r="D7890" s="3"/>
      <c r="E7890" s="3"/>
      <c r="F7890" s="3"/>
      <c r="G7890" s="69"/>
      <c r="J7890" s="13"/>
      <c r="K7890" s="13"/>
      <c r="L7890" s="15"/>
    </row>
    <row r="7891">
      <c r="A7891" s="1"/>
      <c r="B7891" s="2"/>
      <c r="C7891" s="3"/>
      <c r="D7891" s="3"/>
      <c r="E7891" s="3"/>
      <c r="F7891" s="3"/>
      <c r="G7891" s="69"/>
      <c r="J7891" s="13"/>
      <c r="K7891" s="13"/>
      <c r="L7891" s="15"/>
    </row>
    <row r="7892">
      <c r="A7892" s="1"/>
      <c r="B7892" s="2"/>
      <c r="C7892" s="3"/>
      <c r="D7892" s="3"/>
      <c r="E7892" s="3"/>
      <c r="F7892" s="3"/>
      <c r="G7892" s="69"/>
      <c r="J7892" s="13"/>
      <c r="K7892" s="13"/>
      <c r="L7892" s="15"/>
    </row>
    <row r="7893">
      <c r="A7893" s="1"/>
      <c r="B7893" s="2"/>
      <c r="C7893" s="3"/>
      <c r="D7893" s="3"/>
      <c r="E7893" s="3"/>
      <c r="F7893" s="3"/>
      <c r="G7893" s="69"/>
      <c r="J7893" s="13"/>
      <c r="K7893" s="13"/>
      <c r="L7893" s="15"/>
    </row>
    <row r="7894">
      <c r="A7894" s="1"/>
      <c r="B7894" s="2"/>
      <c r="C7894" s="3"/>
      <c r="D7894" s="3"/>
      <c r="E7894" s="3"/>
      <c r="F7894" s="3"/>
      <c r="G7894" s="69"/>
      <c r="J7894" s="13"/>
      <c r="K7894" s="13"/>
      <c r="L7894" s="15"/>
    </row>
    <row r="7895">
      <c r="A7895" s="1"/>
      <c r="B7895" s="2"/>
      <c r="C7895" s="3"/>
      <c r="D7895" s="3"/>
      <c r="E7895" s="3"/>
      <c r="F7895" s="3"/>
      <c r="G7895" s="69"/>
      <c r="J7895" s="13"/>
      <c r="K7895" s="13"/>
      <c r="L7895" s="15"/>
    </row>
    <row r="7896">
      <c r="A7896" s="1"/>
      <c r="B7896" s="2"/>
      <c r="C7896" s="3"/>
      <c r="D7896" s="3"/>
      <c r="E7896" s="3"/>
      <c r="F7896" s="3"/>
      <c r="G7896" s="69"/>
      <c r="J7896" s="13"/>
      <c r="K7896" s="13"/>
      <c r="L7896" s="15"/>
    </row>
    <row r="7897">
      <c r="A7897" s="1"/>
      <c r="B7897" s="2"/>
      <c r="C7897" s="3"/>
      <c r="D7897" s="3"/>
      <c r="E7897" s="3"/>
      <c r="F7897" s="3"/>
      <c r="G7897" s="69"/>
      <c r="J7897" s="13"/>
      <c r="K7897" s="13"/>
      <c r="L7897" s="15"/>
    </row>
    <row r="7898">
      <c r="A7898" s="1"/>
      <c r="B7898" s="2"/>
      <c r="C7898" s="3"/>
      <c r="D7898" s="3"/>
      <c r="E7898" s="3"/>
      <c r="F7898" s="3"/>
      <c r="G7898" s="69"/>
      <c r="J7898" s="13"/>
      <c r="K7898" s="13"/>
      <c r="L7898" s="15"/>
    </row>
    <row r="7899">
      <c r="A7899" s="1"/>
      <c r="B7899" s="2"/>
      <c r="C7899" s="3"/>
      <c r="D7899" s="3"/>
      <c r="E7899" s="3"/>
      <c r="F7899" s="3"/>
      <c r="G7899" s="69"/>
      <c r="J7899" s="13"/>
      <c r="K7899" s="13"/>
      <c r="L7899" s="15"/>
    </row>
    <row r="7900">
      <c r="A7900" s="1"/>
      <c r="B7900" s="2"/>
      <c r="C7900" s="3"/>
      <c r="D7900" s="3"/>
      <c r="E7900" s="3"/>
      <c r="F7900" s="3"/>
      <c r="G7900" s="69"/>
      <c r="J7900" s="13"/>
      <c r="K7900" s="13"/>
      <c r="L7900" s="15"/>
    </row>
    <row r="7901">
      <c r="A7901" s="1"/>
      <c r="B7901" s="2"/>
      <c r="C7901" s="3"/>
      <c r="D7901" s="3"/>
      <c r="E7901" s="3"/>
      <c r="F7901" s="3"/>
      <c r="G7901" s="69"/>
      <c r="J7901" s="13"/>
      <c r="K7901" s="13"/>
      <c r="L7901" s="15"/>
    </row>
    <row r="7902">
      <c r="A7902" s="1"/>
      <c r="B7902" s="2"/>
      <c r="C7902" s="3"/>
      <c r="D7902" s="3"/>
      <c r="E7902" s="3"/>
      <c r="F7902" s="3"/>
      <c r="G7902" s="69"/>
      <c r="J7902" s="13"/>
      <c r="K7902" s="13"/>
      <c r="L7902" s="15"/>
    </row>
    <row r="7903">
      <c r="A7903" s="1"/>
      <c r="B7903" s="2"/>
      <c r="C7903" s="3"/>
      <c r="D7903" s="3"/>
      <c r="E7903" s="3"/>
      <c r="F7903" s="3"/>
      <c r="G7903" s="69"/>
      <c r="J7903" s="13"/>
      <c r="K7903" s="13"/>
      <c r="L7903" s="15"/>
    </row>
    <row r="7904">
      <c r="A7904" s="1"/>
      <c r="B7904" s="2"/>
      <c r="C7904" s="3"/>
      <c r="D7904" s="3"/>
      <c r="E7904" s="3"/>
      <c r="F7904" s="3"/>
      <c r="G7904" s="69"/>
      <c r="J7904" s="13"/>
      <c r="K7904" s="13"/>
      <c r="L7904" s="15"/>
    </row>
    <row r="7905">
      <c r="A7905" s="1"/>
      <c r="B7905" s="2"/>
      <c r="C7905" s="3"/>
      <c r="D7905" s="3"/>
      <c r="E7905" s="3"/>
      <c r="F7905" s="3"/>
      <c r="G7905" s="69"/>
      <c r="J7905" s="13"/>
      <c r="K7905" s="13"/>
      <c r="L7905" s="15"/>
    </row>
    <row r="7906">
      <c r="A7906" s="1"/>
      <c r="B7906" s="2"/>
      <c r="C7906" s="3"/>
      <c r="D7906" s="3"/>
      <c r="E7906" s="3"/>
      <c r="F7906" s="3"/>
      <c r="G7906" s="69"/>
      <c r="J7906" s="13"/>
      <c r="K7906" s="13"/>
      <c r="L7906" s="15"/>
    </row>
    <row r="7907">
      <c r="A7907" s="1"/>
      <c r="B7907" s="2"/>
      <c r="C7907" s="3"/>
      <c r="D7907" s="3"/>
      <c r="E7907" s="3"/>
      <c r="F7907" s="3"/>
      <c r="G7907" s="69"/>
      <c r="J7907" s="13"/>
      <c r="K7907" s="13"/>
      <c r="L7907" s="15"/>
    </row>
    <row r="7908">
      <c r="A7908" s="1"/>
      <c r="B7908" s="2"/>
      <c r="C7908" s="3"/>
      <c r="D7908" s="3"/>
      <c r="E7908" s="3"/>
      <c r="F7908" s="3"/>
      <c r="G7908" s="69"/>
      <c r="J7908" s="13"/>
      <c r="K7908" s="13"/>
      <c r="L7908" s="15"/>
    </row>
    <row r="7909">
      <c r="A7909" s="1"/>
      <c r="B7909" s="2"/>
      <c r="C7909" s="3"/>
      <c r="D7909" s="3"/>
      <c r="E7909" s="3"/>
      <c r="F7909" s="3"/>
      <c r="G7909" s="69"/>
      <c r="J7909" s="13"/>
      <c r="K7909" s="13"/>
      <c r="L7909" s="15"/>
    </row>
    <row r="7910">
      <c r="A7910" s="1"/>
      <c r="B7910" s="2"/>
      <c r="C7910" s="3"/>
      <c r="D7910" s="3"/>
      <c r="E7910" s="3"/>
      <c r="F7910" s="3"/>
      <c r="G7910" s="69"/>
      <c r="J7910" s="13"/>
      <c r="K7910" s="13"/>
      <c r="L7910" s="15"/>
    </row>
    <row r="7911">
      <c r="A7911" s="1"/>
      <c r="B7911" s="2"/>
      <c r="C7911" s="3"/>
      <c r="D7911" s="3"/>
      <c r="E7911" s="3"/>
      <c r="F7911" s="3"/>
      <c r="G7911" s="69"/>
      <c r="J7911" s="13"/>
      <c r="K7911" s="13"/>
      <c r="L7911" s="15"/>
    </row>
    <row r="7912">
      <c r="A7912" s="1"/>
      <c r="B7912" s="2"/>
      <c r="C7912" s="3"/>
      <c r="D7912" s="3"/>
      <c r="E7912" s="3"/>
      <c r="F7912" s="3"/>
      <c r="G7912" s="69"/>
      <c r="J7912" s="13"/>
      <c r="K7912" s="13"/>
      <c r="L7912" s="15"/>
    </row>
    <row r="7913">
      <c r="A7913" s="1"/>
      <c r="B7913" s="2"/>
      <c r="C7913" s="3"/>
      <c r="D7913" s="3"/>
      <c r="E7913" s="3"/>
      <c r="F7913" s="3"/>
      <c r="G7913" s="69"/>
      <c r="J7913" s="13"/>
      <c r="K7913" s="13"/>
      <c r="L7913" s="15"/>
    </row>
    <row r="7914">
      <c r="A7914" s="1"/>
      <c r="B7914" s="2"/>
      <c r="C7914" s="3"/>
      <c r="D7914" s="3"/>
      <c r="E7914" s="3"/>
      <c r="F7914" s="3"/>
      <c r="G7914" s="69"/>
      <c r="J7914" s="13"/>
      <c r="K7914" s="13"/>
      <c r="L7914" s="15"/>
    </row>
    <row r="7915">
      <c r="A7915" s="1"/>
      <c r="B7915" s="2"/>
      <c r="C7915" s="3"/>
      <c r="D7915" s="3"/>
      <c r="E7915" s="3"/>
      <c r="F7915" s="3"/>
      <c r="G7915" s="69"/>
      <c r="J7915" s="13"/>
      <c r="K7915" s="13"/>
      <c r="L7915" s="15"/>
    </row>
    <row r="7916">
      <c r="A7916" s="1"/>
      <c r="B7916" s="2"/>
      <c r="C7916" s="3"/>
      <c r="D7916" s="3"/>
      <c r="E7916" s="3"/>
      <c r="F7916" s="3"/>
      <c r="G7916" s="69"/>
      <c r="J7916" s="13"/>
      <c r="K7916" s="13"/>
      <c r="L7916" s="15"/>
    </row>
    <row r="7917">
      <c r="A7917" s="1"/>
      <c r="B7917" s="2"/>
      <c r="C7917" s="3"/>
      <c r="D7917" s="3"/>
      <c r="E7917" s="3"/>
      <c r="F7917" s="3"/>
      <c r="G7917" s="69"/>
      <c r="J7917" s="13"/>
      <c r="K7917" s="13"/>
      <c r="L7917" s="15"/>
    </row>
    <row r="7918">
      <c r="A7918" s="1"/>
      <c r="B7918" s="2"/>
      <c r="C7918" s="3"/>
      <c r="D7918" s="3"/>
      <c r="E7918" s="3"/>
      <c r="F7918" s="3"/>
      <c r="G7918" s="69"/>
      <c r="J7918" s="13"/>
      <c r="K7918" s="13"/>
      <c r="L7918" s="15"/>
    </row>
    <row r="7919">
      <c r="A7919" s="1"/>
      <c r="B7919" s="2"/>
      <c r="C7919" s="3"/>
      <c r="D7919" s="3"/>
      <c r="E7919" s="3"/>
      <c r="F7919" s="3"/>
      <c r="G7919" s="69"/>
      <c r="J7919" s="13"/>
      <c r="K7919" s="13"/>
      <c r="L7919" s="15"/>
    </row>
    <row r="7920">
      <c r="A7920" s="1"/>
      <c r="B7920" s="2"/>
      <c r="C7920" s="3"/>
      <c r="D7920" s="3"/>
      <c r="E7920" s="3"/>
      <c r="F7920" s="3"/>
      <c r="G7920" s="69"/>
      <c r="J7920" s="13"/>
      <c r="K7920" s="13"/>
      <c r="L7920" s="15"/>
    </row>
    <row r="7921">
      <c r="A7921" s="1"/>
      <c r="B7921" s="2"/>
      <c r="C7921" s="3"/>
      <c r="D7921" s="3"/>
      <c r="E7921" s="3"/>
      <c r="F7921" s="3"/>
      <c r="G7921" s="69"/>
      <c r="J7921" s="13"/>
      <c r="K7921" s="13"/>
      <c r="L7921" s="15"/>
    </row>
    <row r="7922">
      <c r="A7922" s="1"/>
      <c r="B7922" s="2"/>
      <c r="C7922" s="3"/>
      <c r="D7922" s="3"/>
      <c r="E7922" s="3"/>
      <c r="F7922" s="3"/>
      <c r="G7922" s="69"/>
      <c r="J7922" s="13"/>
      <c r="K7922" s="13"/>
      <c r="L7922" s="15"/>
    </row>
    <row r="7923">
      <c r="A7923" s="1"/>
      <c r="B7923" s="2"/>
      <c r="C7923" s="3"/>
      <c r="D7923" s="3"/>
      <c r="E7923" s="3"/>
      <c r="F7923" s="3"/>
      <c r="G7923" s="69"/>
      <c r="J7923" s="13"/>
      <c r="K7923" s="13"/>
      <c r="L7923" s="15"/>
    </row>
    <row r="7924">
      <c r="A7924" s="1"/>
      <c r="B7924" s="2"/>
      <c r="C7924" s="3"/>
      <c r="D7924" s="3"/>
      <c r="E7924" s="3"/>
      <c r="F7924" s="3"/>
      <c r="G7924" s="69"/>
      <c r="J7924" s="13"/>
      <c r="K7924" s="13"/>
      <c r="L7924" s="15"/>
    </row>
    <row r="7925">
      <c r="A7925" s="1"/>
      <c r="B7925" s="2"/>
      <c r="C7925" s="3"/>
      <c r="D7925" s="3"/>
      <c r="E7925" s="3"/>
      <c r="F7925" s="3"/>
      <c r="G7925" s="69"/>
      <c r="J7925" s="13"/>
      <c r="K7925" s="13"/>
      <c r="L7925" s="15"/>
    </row>
    <row r="7926">
      <c r="A7926" s="1"/>
      <c r="B7926" s="2"/>
      <c r="C7926" s="3"/>
      <c r="D7926" s="3"/>
      <c r="E7926" s="3"/>
      <c r="F7926" s="3"/>
      <c r="G7926" s="69"/>
      <c r="J7926" s="13"/>
      <c r="K7926" s="13"/>
      <c r="L7926" s="15"/>
    </row>
    <row r="7927">
      <c r="A7927" s="1"/>
      <c r="B7927" s="2"/>
      <c r="C7927" s="3"/>
      <c r="D7927" s="3"/>
      <c r="E7927" s="3"/>
      <c r="F7927" s="3"/>
      <c r="G7927" s="69"/>
      <c r="J7927" s="13"/>
      <c r="K7927" s="13"/>
      <c r="L7927" s="15"/>
    </row>
    <row r="7928">
      <c r="A7928" s="1"/>
      <c r="B7928" s="2"/>
      <c r="C7928" s="3"/>
      <c r="D7928" s="3"/>
      <c r="E7928" s="3"/>
      <c r="F7928" s="3"/>
      <c r="G7928" s="69"/>
      <c r="J7928" s="13"/>
      <c r="K7928" s="13"/>
      <c r="L7928" s="15"/>
    </row>
    <row r="7929">
      <c r="A7929" s="1"/>
      <c r="B7929" s="2"/>
      <c r="C7929" s="3"/>
      <c r="D7929" s="3"/>
      <c r="E7929" s="3"/>
      <c r="F7929" s="3"/>
      <c r="G7929" s="69"/>
      <c r="J7929" s="13"/>
      <c r="K7929" s="13"/>
      <c r="L7929" s="15"/>
    </row>
    <row r="7930">
      <c r="A7930" s="1"/>
      <c r="B7930" s="2"/>
      <c r="C7930" s="3"/>
      <c r="D7930" s="3"/>
      <c r="E7930" s="3"/>
      <c r="F7930" s="3"/>
      <c r="G7930" s="69"/>
      <c r="J7930" s="13"/>
      <c r="K7930" s="13"/>
      <c r="L7930" s="15"/>
    </row>
    <row r="7931">
      <c r="A7931" s="1"/>
      <c r="B7931" s="2"/>
      <c r="C7931" s="3"/>
      <c r="D7931" s="3"/>
      <c r="E7931" s="3"/>
      <c r="F7931" s="3"/>
      <c r="G7931" s="69"/>
      <c r="J7931" s="13"/>
      <c r="K7931" s="13"/>
      <c r="L7931" s="15"/>
    </row>
    <row r="7932">
      <c r="A7932" s="1"/>
      <c r="B7932" s="2"/>
      <c r="C7932" s="3"/>
      <c r="D7932" s="3"/>
      <c r="E7932" s="3"/>
      <c r="F7932" s="3"/>
      <c r="G7932" s="69"/>
      <c r="J7932" s="13"/>
      <c r="K7932" s="13"/>
      <c r="L7932" s="15"/>
    </row>
    <row r="7933">
      <c r="A7933" s="1"/>
      <c r="B7933" s="2"/>
      <c r="C7933" s="3"/>
      <c r="D7933" s="3"/>
      <c r="E7933" s="3"/>
      <c r="F7933" s="3"/>
      <c r="G7933" s="69"/>
      <c r="J7933" s="13"/>
      <c r="K7933" s="13"/>
      <c r="L7933" s="15"/>
    </row>
    <row r="7934">
      <c r="A7934" s="1"/>
      <c r="B7934" s="2"/>
      <c r="C7934" s="3"/>
      <c r="D7934" s="3"/>
      <c r="E7934" s="3"/>
      <c r="F7934" s="3"/>
      <c r="G7934" s="69"/>
      <c r="J7934" s="13"/>
      <c r="K7934" s="13"/>
      <c r="L7934" s="15"/>
    </row>
    <row r="7935">
      <c r="A7935" s="1"/>
      <c r="B7935" s="2"/>
      <c r="C7935" s="3"/>
      <c r="D7935" s="3"/>
      <c r="E7935" s="3"/>
      <c r="F7935" s="3"/>
      <c r="G7935" s="69"/>
      <c r="J7935" s="13"/>
      <c r="K7935" s="13"/>
      <c r="L7935" s="15"/>
    </row>
    <row r="7936">
      <c r="A7936" s="1"/>
      <c r="B7936" s="2"/>
      <c r="C7936" s="3"/>
      <c r="D7936" s="3"/>
      <c r="E7936" s="3"/>
      <c r="F7936" s="3"/>
      <c r="G7936" s="69"/>
      <c r="J7936" s="13"/>
      <c r="K7936" s="13"/>
      <c r="L7936" s="15"/>
    </row>
    <row r="7937">
      <c r="A7937" s="1"/>
      <c r="B7937" s="2"/>
      <c r="C7937" s="3"/>
      <c r="D7937" s="3"/>
      <c r="E7937" s="3"/>
      <c r="F7937" s="3"/>
      <c r="G7937" s="69"/>
      <c r="J7937" s="13"/>
      <c r="K7937" s="13"/>
      <c r="L7937" s="15"/>
    </row>
    <row r="7938">
      <c r="A7938" s="1"/>
      <c r="B7938" s="2"/>
      <c r="C7938" s="3"/>
      <c r="D7938" s="3"/>
      <c r="E7938" s="3"/>
      <c r="F7938" s="3"/>
      <c r="G7938" s="69"/>
      <c r="J7938" s="13"/>
      <c r="K7938" s="13"/>
      <c r="L7938" s="15"/>
    </row>
    <row r="7939">
      <c r="A7939" s="1"/>
      <c r="B7939" s="2"/>
      <c r="C7939" s="3"/>
      <c r="D7939" s="3"/>
      <c r="E7939" s="3"/>
      <c r="F7939" s="3"/>
      <c r="G7939" s="69"/>
      <c r="J7939" s="13"/>
      <c r="K7939" s="13"/>
      <c r="L7939" s="15"/>
    </row>
    <row r="7940">
      <c r="A7940" s="1"/>
      <c r="B7940" s="2"/>
      <c r="C7940" s="3"/>
      <c r="D7940" s="3"/>
      <c r="E7940" s="3"/>
      <c r="F7940" s="3"/>
      <c r="G7940" s="69"/>
      <c r="J7940" s="13"/>
      <c r="K7940" s="13"/>
      <c r="L7940" s="15"/>
    </row>
    <row r="7941">
      <c r="A7941" s="1"/>
      <c r="B7941" s="2"/>
      <c r="C7941" s="3"/>
      <c r="D7941" s="3"/>
      <c r="E7941" s="3"/>
      <c r="F7941" s="3"/>
      <c r="G7941" s="69"/>
      <c r="J7941" s="13"/>
      <c r="K7941" s="13"/>
      <c r="L7941" s="15"/>
    </row>
    <row r="7942">
      <c r="A7942" s="1"/>
      <c r="B7942" s="2"/>
      <c r="C7942" s="3"/>
      <c r="D7942" s="3"/>
      <c r="E7942" s="3"/>
      <c r="F7942" s="3"/>
      <c r="G7942" s="69"/>
      <c r="J7942" s="13"/>
      <c r="K7942" s="13"/>
      <c r="L7942" s="15"/>
    </row>
    <row r="7943">
      <c r="A7943" s="1"/>
      <c r="B7943" s="2"/>
      <c r="C7943" s="3"/>
      <c r="D7943" s="3"/>
      <c r="E7943" s="3"/>
      <c r="F7943" s="3"/>
      <c r="G7943" s="69"/>
      <c r="J7943" s="13"/>
      <c r="K7943" s="13"/>
      <c r="L7943" s="15"/>
    </row>
    <row r="7944">
      <c r="A7944" s="1"/>
      <c r="B7944" s="2"/>
      <c r="C7944" s="3"/>
      <c r="D7944" s="3"/>
      <c r="E7944" s="3"/>
      <c r="F7944" s="3"/>
      <c r="G7944" s="69"/>
      <c r="J7944" s="13"/>
      <c r="K7944" s="13"/>
      <c r="L7944" s="15"/>
    </row>
    <row r="7945">
      <c r="A7945" s="1"/>
      <c r="B7945" s="2"/>
      <c r="C7945" s="3"/>
      <c r="D7945" s="3"/>
      <c r="E7945" s="3"/>
      <c r="F7945" s="3"/>
      <c r="G7945" s="69"/>
      <c r="J7945" s="13"/>
      <c r="K7945" s="13"/>
      <c r="L7945" s="15"/>
    </row>
    <row r="7946">
      <c r="A7946" s="1"/>
      <c r="B7946" s="2"/>
      <c r="C7946" s="3"/>
      <c r="D7946" s="3"/>
      <c r="E7946" s="3"/>
      <c r="F7946" s="3"/>
      <c r="G7946" s="69"/>
      <c r="J7946" s="13"/>
      <c r="K7946" s="13"/>
      <c r="L7946" s="15"/>
    </row>
    <row r="7947">
      <c r="A7947" s="1"/>
      <c r="B7947" s="2"/>
      <c r="C7947" s="3"/>
      <c r="D7947" s="3"/>
      <c r="E7947" s="3"/>
      <c r="F7947" s="3"/>
      <c r="G7947" s="69"/>
      <c r="J7947" s="13"/>
      <c r="K7947" s="13"/>
      <c r="L7947" s="15"/>
    </row>
    <row r="7948">
      <c r="A7948" s="1"/>
      <c r="B7948" s="2"/>
      <c r="C7948" s="3"/>
      <c r="D7948" s="3"/>
      <c r="E7948" s="3"/>
      <c r="F7948" s="3"/>
      <c r="G7948" s="69"/>
      <c r="J7948" s="13"/>
      <c r="K7948" s="13"/>
      <c r="L7948" s="15"/>
    </row>
    <row r="7949">
      <c r="A7949" s="1"/>
      <c r="B7949" s="2"/>
      <c r="C7949" s="3"/>
      <c r="D7949" s="3"/>
      <c r="E7949" s="3"/>
      <c r="F7949" s="3"/>
      <c r="G7949" s="69"/>
      <c r="J7949" s="13"/>
      <c r="K7949" s="13"/>
      <c r="L7949" s="15"/>
    </row>
    <row r="7950">
      <c r="A7950" s="1"/>
      <c r="B7950" s="2"/>
      <c r="C7950" s="3"/>
      <c r="D7950" s="3"/>
      <c r="E7950" s="3"/>
      <c r="F7950" s="3"/>
      <c r="G7950" s="69"/>
      <c r="J7950" s="13"/>
      <c r="K7950" s="13"/>
      <c r="L7950" s="15"/>
    </row>
    <row r="7951">
      <c r="A7951" s="1"/>
      <c r="B7951" s="2"/>
      <c r="C7951" s="3"/>
      <c r="D7951" s="3"/>
      <c r="E7951" s="3"/>
      <c r="F7951" s="3"/>
      <c r="G7951" s="69"/>
      <c r="J7951" s="13"/>
      <c r="K7951" s="13"/>
      <c r="L7951" s="15"/>
    </row>
    <row r="7952">
      <c r="A7952" s="1"/>
      <c r="B7952" s="2"/>
      <c r="C7952" s="3"/>
      <c r="D7952" s="3"/>
      <c r="E7952" s="3"/>
      <c r="F7952" s="3"/>
      <c r="G7952" s="69"/>
      <c r="J7952" s="13"/>
      <c r="K7952" s="13"/>
      <c r="L7952" s="15"/>
    </row>
    <row r="7953">
      <c r="A7953" s="1"/>
      <c r="B7953" s="2"/>
      <c r="C7953" s="3"/>
      <c r="D7953" s="3"/>
      <c r="E7953" s="3"/>
      <c r="F7953" s="3"/>
      <c r="G7953" s="69"/>
      <c r="J7953" s="13"/>
      <c r="K7953" s="13"/>
      <c r="L7953" s="15"/>
    </row>
    <row r="7954">
      <c r="A7954" s="1"/>
      <c r="B7954" s="2"/>
      <c r="C7954" s="3"/>
      <c r="D7954" s="3"/>
      <c r="E7954" s="3"/>
      <c r="F7954" s="3"/>
      <c r="G7954" s="69"/>
      <c r="J7954" s="13"/>
      <c r="K7954" s="13"/>
      <c r="L7954" s="15"/>
    </row>
    <row r="7955">
      <c r="A7955" s="1"/>
      <c r="B7955" s="2"/>
      <c r="C7955" s="3"/>
      <c r="D7955" s="3"/>
      <c r="E7955" s="3"/>
      <c r="F7955" s="3"/>
      <c r="G7955" s="69"/>
      <c r="J7955" s="13"/>
      <c r="K7955" s="13"/>
      <c r="L7955" s="15"/>
    </row>
    <row r="7956">
      <c r="A7956" s="1"/>
      <c r="B7956" s="2"/>
      <c r="C7956" s="3"/>
      <c r="D7956" s="3"/>
      <c r="E7956" s="3"/>
      <c r="F7956" s="3"/>
      <c r="G7956" s="69"/>
      <c r="J7956" s="13"/>
      <c r="K7956" s="13"/>
      <c r="L7956" s="15"/>
    </row>
    <row r="7957">
      <c r="A7957" s="1"/>
      <c r="B7957" s="2"/>
      <c r="C7957" s="3"/>
      <c r="D7957" s="3"/>
      <c r="E7957" s="3"/>
      <c r="F7957" s="3"/>
      <c r="G7957" s="69"/>
      <c r="J7957" s="13"/>
      <c r="K7957" s="13"/>
      <c r="L7957" s="15"/>
    </row>
    <row r="7958">
      <c r="A7958" s="1"/>
      <c r="B7958" s="2"/>
      <c r="C7958" s="3"/>
      <c r="D7958" s="3"/>
      <c r="E7958" s="3"/>
      <c r="F7958" s="3"/>
      <c r="G7958" s="69"/>
      <c r="J7958" s="13"/>
      <c r="K7958" s="13"/>
      <c r="L7958" s="15"/>
    </row>
    <row r="7959">
      <c r="A7959" s="1"/>
      <c r="B7959" s="2"/>
      <c r="C7959" s="3"/>
      <c r="D7959" s="3"/>
      <c r="E7959" s="3"/>
      <c r="F7959" s="3"/>
      <c r="G7959" s="69"/>
      <c r="J7959" s="13"/>
      <c r="K7959" s="13"/>
      <c r="L7959" s="15"/>
    </row>
    <row r="7960">
      <c r="A7960" s="1"/>
      <c r="B7960" s="2"/>
      <c r="C7960" s="3"/>
      <c r="D7960" s="3"/>
      <c r="E7960" s="3"/>
      <c r="F7960" s="3"/>
      <c r="G7960" s="69"/>
      <c r="J7960" s="13"/>
      <c r="K7960" s="13"/>
      <c r="L7960" s="15"/>
    </row>
    <row r="7961">
      <c r="A7961" s="1"/>
      <c r="B7961" s="2"/>
      <c r="C7961" s="3"/>
      <c r="D7961" s="3"/>
      <c r="E7961" s="3"/>
      <c r="F7961" s="3"/>
      <c r="G7961" s="69"/>
      <c r="J7961" s="13"/>
      <c r="K7961" s="13"/>
      <c r="L7961" s="15"/>
    </row>
    <row r="7962">
      <c r="A7962" s="1"/>
      <c r="B7962" s="2"/>
      <c r="C7962" s="3"/>
      <c r="D7962" s="3"/>
      <c r="E7962" s="3"/>
      <c r="F7962" s="3"/>
      <c r="G7962" s="69"/>
      <c r="J7962" s="13"/>
      <c r="K7962" s="13"/>
      <c r="L7962" s="15"/>
    </row>
    <row r="7963">
      <c r="A7963" s="1"/>
      <c r="B7963" s="2"/>
      <c r="C7963" s="3"/>
      <c r="D7963" s="3"/>
      <c r="E7963" s="3"/>
      <c r="F7963" s="3"/>
      <c r="G7963" s="69"/>
      <c r="J7963" s="13"/>
      <c r="K7963" s="13"/>
      <c r="L7963" s="15"/>
    </row>
    <row r="7964">
      <c r="A7964" s="1"/>
      <c r="B7964" s="2"/>
      <c r="C7964" s="3"/>
      <c r="D7964" s="3"/>
      <c r="E7964" s="3"/>
      <c r="F7964" s="3"/>
      <c r="G7964" s="69"/>
      <c r="J7964" s="13"/>
      <c r="K7964" s="13"/>
      <c r="L7964" s="15"/>
    </row>
    <row r="7965">
      <c r="A7965" s="1"/>
      <c r="B7965" s="2"/>
      <c r="C7965" s="3"/>
      <c r="D7965" s="3"/>
      <c r="E7965" s="3"/>
      <c r="F7965" s="3"/>
      <c r="G7965" s="69"/>
      <c r="J7965" s="13"/>
      <c r="K7965" s="13"/>
      <c r="L7965" s="15"/>
    </row>
    <row r="7966">
      <c r="A7966" s="1"/>
      <c r="B7966" s="2"/>
      <c r="C7966" s="3"/>
      <c r="D7966" s="3"/>
      <c r="E7966" s="3"/>
      <c r="F7966" s="3"/>
      <c r="G7966" s="69"/>
      <c r="J7966" s="13"/>
      <c r="K7966" s="13"/>
      <c r="L7966" s="15"/>
    </row>
    <row r="7967">
      <c r="A7967" s="1"/>
      <c r="B7967" s="2"/>
      <c r="C7967" s="3"/>
      <c r="D7967" s="3"/>
      <c r="E7967" s="3"/>
      <c r="F7967" s="3"/>
      <c r="G7967" s="69"/>
      <c r="J7967" s="13"/>
      <c r="K7967" s="13"/>
      <c r="L7967" s="15"/>
    </row>
    <row r="7968">
      <c r="A7968" s="1"/>
      <c r="B7968" s="2"/>
      <c r="C7968" s="3"/>
      <c r="D7968" s="3"/>
      <c r="E7968" s="3"/>
      <c r="F7968" s="3"/>
      <c r="G7968" s="69"/>
      <c r="J7968" s="13"/>
      <c r="K7968" s="13"/>
      <c r="L7968" s="15"/>
    </row>
    <row r="7969">
      <c r="A7969" s="1"/>
      <c r="B7969" s="2"/>
      <c r="C7969" s="3"/>
      <c r="D7969" s="3"/>
      <c r="E7969" s="3"/>
      <c r="F7969" s="3"/>
      <c r="G7969" s="69"/>
      <c r="J7969" s="13"/>
      <c r="K7969" s="13"/>
      <c r="L7969" s="15"/>
    </row>
    <row r="7970">
      <c r="A7970" s="1"/>
      <c r="B7970" s="2"/>
      <c r="C7970" s="3"/>
      <c r="D7970" s="3"/>
      <c r="E7970" s="3"/>
      <c r="F7970" s="3"/>
      <c r="G7970" s="69"/>
      <c r="J7970" s="13"/>
      <c r="K7970" s="13"/>
      <c r="L7970" s="15"/>
    </row>
    <row r="7971">
      <c r="A7971" s="1"/>
      <c r="B7971" s="2"/>
      <c r="C7971" s="3"/>
      <c r="D7971" s="3"/>
      <c r="E7971" s="3"/>
      <c r="F7971" s="3"/>
      <c r="G7971" s="69"/>
      <c r="J7971" s="13"/>
      <c r="K7971" s="13"/>
      <c r="L7971" s="15"/>
    </row>
    <row r="7972">
      <c r="A7972" s="1"/>
      <c r="B7972" s="2"/>
      <c r="C7972" s="3"/>
      <c r="D7972" s="3"/>
      <c r="E7972" s="3"/>
      <c r="F7972" s="3"/>
      <c r="G7972" s="69"/>
      <c r="J7972" s="13"/>
      <c r="K7972" s="13"/>
      <c r="L7972" s="15"/>
    </row>
    <row r="7973">
      <c r="A7973" s="1"/>
      <c r="B7973" s="2"/>
      <c r="C7973" s="3"/>
      <c r="D7973" s="3"/>
      <c r="E7973" s="3"/>
      <c r="F7973" s="3"/>
      <c r="G7973" s="69"/>
      <c r="J7973" s="13"/>
      <c r="K7973" s="13"/>
      <c r="L7973" s="15"/>
    </row>
    <row r="7974">
      <c r="A7974" s="1"/>
      <c r="B7974" s="2"/>
      <c r="C7974" s="3"/>
      <c r="D7974" s="3"/>
      <c r="E7974" s="3"/>
      <c r="F7974" s="3"/>
      <c r="G7974" s="69"/>
      <c r="J7974" s="13"/>
      <c r="K7974" s="13"/>
      <c r="L7974" s="15"/>
    </row>
    <row r="7975">
      <c r="A7975" s="1"/>
      <c r="B7975" s="2"/>
      <c r="C7975" s="3"/>
      <c r="D7975" s="3"/>
      <c r="E7975" s="3"/>
      <c r="F7975" s="3"/>
      <c r="G7975" s="69"/>
      <c r="J7975" s="13"/>
      <c r="K7975" s="13"/>
      <c r="L7975" s="15"/>
    </row>
    <row r="7976">
      <c r="A7976" s="1"/>
      <c r="B7976" s="2"/>
      <c r="C7976" s="3"/>
      <c r="D7976" s="3"/>
      <c r="E7976" s="3"/>
      <c r="F7976" s="3"/>
      <c r="G7976" s="69"/>
      <c r="J7976" s="13"/>
      <c r="K7976" s="13"/>
      <c r="L7976" s="15"/>
    </row>
    <row r="7977">
      <c r="A7977" s="1"/>
      <c r="B7977" s="2"/>
      <c r="C7977" s="3"/>
      <c r="D7977" s="3"/>
      <c r="E7977" s="3"/>
      <c r="F7977" s="3"/>
      <c r="G7977" s="69"/>
      <c r="J7977" s="13"/>
      <c r="K7977" s="13"/>
      <c r="L7977" s="15"/>
    </row>
    <row r="7978">
      <c r="A7978" s="1"/>
      <c r="B7978" s="2"/>
      <c r="C7978" s="3"/>
      <c r="D7978" s="3"/>
      <c r="E7978" s="3"/>
      <c r="F7978" s="3"/>
      <c r="G7978" s="69"/>
      <c r="J7978" s="13"/>
      <c r="K7978" s="13"/>
      <c r="L7978" s="15"/>
    </row>
    <row r="7979">
      <c r="A7979" s="1"/>
      <c r="B7979" s="2"/>
      <c r="C7979" s="3"/>
      <c r="D7979" s="3"/>
      <c r="E7979" s="3"/>
      <c r="F7979" s="3"/>
      <c r="G7979" s="69"/>
      <c r="J7979" s="13"/>
      <c r="K7979" s="13"/>
      <c r="L7979" s="15"/>
    </row>
    <row r="7980">
      <c r="A7980" s="1"/>
      <c r="B7980" s="2"/>
      <c r="C7980" s="3"/>
      <c r="D7980" s="3"/>
      <c r="E7980" s="3"/>
      <c r="F7980" s="3"/>
      <c r="G7980" s="69"/>
      <c r="J7980" s="13"/>
      <c r="K7980" s="13"/>
      <c r="L7980" s="15"/>
    </row>
    <row r="7981">
      <c r="A7981" s="1"/>
      <c r="B7981" s="2"/>
      <c r="C7981" s="3"/>
      <c r="D7981" s="3"/>
      <c r="E7981" s="3"/>
      <c r="F7981" s="3"/>
      <c r="G7981" s="69"/>
      <c r="J7981" s="13"/>
      <c r="K7981" s="13"/>
      <c r="L7981" s="15"/>
    </row>
    <row r="7982">
      <c r="A7982" s="1"/>
      <c r="B7982" s="2"/>
      <c r="C7982" s="3"/>
      <c r="D7982" s="3"/>
      <c r="E7982" s="3"/>
      <c r="F7982" s="3"/>
      <c r="G7982" s="69"/>
      <c r="J7982" s="13"/>
      <c r="K7982" s="13"/>
      <c r="L7982" s="15"/>
    </row>
    <row r="7983">
      <c r="A7983" s="1"/>
      <c r="B7983" s="2"/>
      <c r="C7983" s="3"/>
      <c r="D7983" s="3"/>
      <c r="E7983" s="3"/>
      <c r="F7983" s="3"/>
      <c r="G7983" s="69"/>
      <c r="J7983" s="13"/>
      <c r="K7983" s="13"/>
      <c r="L7983" s="15"/>
    </row>
    <row r="7984">
      <c r="A7984" s="1"/>
      <c r="B7984" s="2"/>
      <c r="C7984" s="3"/>
      <c r="D7984" s="3"/>
      <c r="E7984" s="3"/>
      <c r="F7984" s="3"/>
      <c r="G7984" s="69"/>
      <c r="J7984" s="13"/>
      <c r="K7984" s="13"/>
      <c r="L7984" s="15"/>
    </row>
    <row r="7985">
      <c r="A7985" s="1"/>
      <c r="B7985" s="2"/>
      <c r="C7985" s="3"/>
      <c r="D7985" s="3"/>
      <c r="E7985" s="3"/>
      <c r="F7985" s="3"/>
      <c r="G7985" s="69"/>
      <c r="J7985" s="13"/>
      <c r="K7985" s="13"/>
      <c r="L7985" s="15"/>
    </row>
    <row r="7986">
      <c r="A7986" s="1"/>
      <c r="B7986" s="2"/>
      <c r="C7986" s="3"/>
      <c r="D7986" s="3"/>
      <c r="E7986" s="3"/>
      <c r="F7986" s="3"/>
      <c r="G7986" s="69"/>
      <c r="J7986" s="13"/>
      <c r="K7986" s="13"/>
      <c r="L7986" s="15"/>
    </row>
    <row r="7987">
      <c r="A7987" s="1"/>
      <c r="B7987" s="2"/>
      <c r="C7987" s="3"/>
      <c r="D7987" s="3"/>
      <c r="E7987" s="3"/>
      <c r="F7987" s="3"/>
      <c r="G7987" s="69"/>
      <c r="J7987" s="13"/>
      <c r="K7987" s="13"/>
      <c r="L7987" s="15"/>
    </row>
    <row r="7988">
      <c r="A7988" s="1"/>
      <c r="B7988" s="2"/>
      <c r="C7988" s="3"/>
      <c r="D7988" s="3"/>
      <c r="E7988" s="3"/>
      <c r="F7988" s="3"/>
      <c r="G7988" s="69"/>
      <c r="J7988" s="13"/>
      <c r="K7988" s="13"/>
      <c r="L7988" s="15"/>
    </row>
    <row r="7989">
      <c r="A7989" s="1"/>
      <c r="B7989" s="2"/>
      <c r="C7989" s="3"/>
      <c r="D7989" s="3"/>
      <c r="E7989" s="3"/>
      <c r="F7989" s="3"/>
      <c r="G7989" s="69"/>
      <c r="J7989" s="13"/>
      <c r="K7989" s="13"/>
      <c r="L7989" s="15"/>
    </row>
    <row r="7990">
      <c r="A7990" s="1"/>
      <c r="B7990" s="2"/>
      <c r="C7990" s="3"/>
      <c r="D7990" s="3"/>
      <c r="E7990" s="3"/>
      <c r="F7990" s="3"/>
      <c r="G7990" s="69"/>
      <c r="J7990" s="13"/>
      <c r="K7990" s="13"/>
      <c r="L7990" s="15"/>
    </row>
    <row r="7991">
      <c r="A7991" s="1"/>
      <c r="B7991" s="2"/>
      <c r="C7991" s="3"/>
      <c r="D7991" s="3"/>
      <c r="E7991" s="3"/>
      <c r="F7991" s="3"/>
      <c r="G7991" s="69"/>
      <c r="J7991" s="13"/>
      <c r="K7991" s="13"/>
      <c r="L7991" s="15"/>
    </row>
    <row r="7992">
      <c r="A7992" s="1"/>
      <c r="B7992" s="2"/>
      <c r="C7992" s="3"/>
      <c r="D7992" s="3"/>
      <c r="E7992" s="3"/>
      <c r="F7992" s="3"/>
      <c r="G7992" s="69"/>
      <c r="J7992" s="13"/>
      <c r="K7992" s="13"/>
      <c r="L7992" s="15"/>
    </row>
    <row r="7993">
      <c r="A7993" s="1"/>
      <c r="B7993" s="2"/>
      <c r="C7993" s="3"/>
      <c r="D7993" s="3"/>
      <c r="E7993" s="3"/>
      <c r="F7993" s="3"/>
      <c r="G7993" s="69"/>
      <c r="J7993" s="13"/>
      <c r="K7993" s="13"/>
      <c r="L7993" s="15"/>
    </row>
    <row r="7994">
      <c r="A7994" s="1"/>
      <c r="B7994" s="2"/>
      <c r="C7994" s="3"/>
      <c r="D7994" s="3"/>
      <c r="E7994" s="3"/>
      <c r="F7994" s="3"/>
      <c r="G7994" s="69"/>
      <c r="J7994" s="13"/>
      <c r="K7994" s="13"/>
      <c r="L7994" s="15"/>
    </row>
    <row r="7995">
      <c r="A7995" s="1"/>
      <c r="B7995" s="2"/>
      <c r="C7995" s="3"/>
      <c r="D7995" s="3"/>
      <c r="E7995" s="3"/>
      <c r="F7995" s="3"/>
      <c r="G7995" s="69"/>
      <c r="J7995" s="13"/>
      <c r="K7995" s="13"/>
      <c r="L7995" s="15"/>
    </row>
    <row r="7996">
      <c r="A7996" s="1"/>
      <c r="B7996" s="2"/>
      <c r="C7996" s="3"/>
      <c r="D7996" s="3"/>
      <c r="E7996" s="3"/>
      <c r="F7996" s="3"/>
      <c r="G7996" s="69"/>
      <c r="J7996" s="13"/>
      <c r="K7996" s="13"/>
      <c r="L7996" s="15"/>
    </row>
    <row r="7997">
      <c r="A7997" s="1"/>
      <c r="B7997" s="2"/>
      <c r="C7997" s="3"/>
      <c r="D7997" s="3"/>
      <c r="E7997" s="3"/>
      <c r="F7997" s="3"/>
      <c r="G7997" s="69"/>
      <c r="J7997" s="13"/>
      <c r="K7997" s="13"/>
      <c r="L7997" s="15"/>
    </row>
    <row r="7998">
      <c r="A7998" s="1"/>
      <c r="B7998" s="2"/>
      <c r="C7998" s="3"/>
      <c r="D7998" s="3"/>
      <c r="E7998" s="3"/>
      <c r="F7998" s="3"/>
      <c r="G7998" s="69"/>
      <c r="J7998" s="13"/>
      <c r="K7998" s="13"/>
      <c r="L7998" s="15"/>
    </row>
    <row r="7999">
      <c r="A7999" s="1"/>
      <c r="B7999" s="2"/>
      <c r="C7999" s="3"/>
      <c r="D7999" s="3"/>
      <c r="E7999" s="3"/>
      <c r="F7999" s="3"/>
      <c r="G7999" s="69"/>
      <c r="J7999" s="13"/>
      <c r="K7999" s="13"/>
      <c r="L7999" s="15"/>
    </row>
    <row r="8000">
      <c r="A8000" s="1"/>
      <c r="B8000" s="2"/>
      <c r="C8000" s="3"/>
      <c r="D8000" s="3"/>
      <c r="E8000" s="3"/>
      <c r="F8000" s="3"/>
      <c r="G8000" s="69"/>
      <c r="J8000" s="13"/>
      <c r="K8000" s="13"/>
      <c r="L8000" s="15"/>
    </row>
    <row r="8001">
      <c r="A8001" s="1"/>
      <c r="B8001" s="2"/>
      <c r="C8001" s="3"/>
      <c r="D8001" s="3"/>
      <c r="E8001" s="3"/>
      <c r="F8001" s="3"/>
      <c r="G8001" s="69"/>
      <c r="J8001" s="13"/>
      <c r="K8001" s="13"/>
      <c r="L8001" s="15"/>
    </row>
    <row r="8002">
      <c r="A8002" s="1"/>
      <c r="B8002" s="2"/>
      <c r="C8002" s="3"/>
      <c r="D8002" s="3"/>
      <c r="E8002" s="3"/>
      <c r="F8002" s="3"/>
      <c r="G8002" s="69"/>
      <c r="J8002" s="13"/>
      <c r="K8002" s="13"/>
      <c r="L8002" s="15"/>
    </row>
    <row r="8003">
      <c r="A8003" s="1"/>
      <c r="B8003" s="2"/>
      <c r="C8003" s="3"/>
      <c r="D8003" s="3"/>
      <c r="E8003" s="3"/>
      <c r="F8003" s="3"/>
      <c r="G8003" s="69"/>
      <c r="J8003" s="13"/>
      <c r="K8003" s="13"/>
      <c r="L8003" s="15"/>
    </row>
    <row r="8004">
      <c r="A8004" s="1"/>
      <c r="B8004" s="2"/>
      <c r="C8004" s="3"/>
      <c r="D8004" s="3"/>
      <c r="E8004" s="3"/>
      <c r="F8004" s="3"/>
      <c r="G8004" s="69"/>
      <c r="J8004" s="13"/>
      <c r="K8004" s="13"/>
      <c r="L8004" s="15"/>
    </row>
    <row r="8005">
      <c r="A8005" s="1"/>
      <c r="B8005" s="2"/>
      <c r="C8005" s="3"/>
      <c r="D8005" s="3"/>
      <c r="E8005" s="3"/>
      <c r="F8005" s="3"/>
      <c r="G8005" s="69"/>
      <c r="J8005" s="13"/>
      <c r="K8005" s="13"/>
      <c r="L8005" s="15"/>
    </row>
    <row r="8006">
      <c r="A8006" s="1"/>
      <c r="B8006" s="2"/>
      <c r="C8006" s="3"/>
      <c r="D8006" s="3"/>
      <c r="E8006" s="3"/>
      <c r="F8006" s="3"/>
      <c r="G8006" s="69"/>
      <c r="J8006" s="13"/>
      <c r="K8006" s="13"/>
      <c r="L8006" s="15"/>
    </row>
    <row r="8007">
      <c r="A8007" s="1"/>
      <c r="B8007" s="2"/>
      <c r="C8007" s="3"/>
      <c r="D8007" s="3"/>
      <c r="E8007" s="3"/>
      <c r="F8007" s="3"/>
      <c r="G8007" s="69"/>
      <c r="J8007" s="13"/>
      <c r="K8007" s="13"/>
      <c r="L8007" s="15"/>
    </row>
    <row r="8008">
      <c r="A8008" s="1"/>
      <c r="B8008" s="2"/>
      <c r="C8008" s="3"/>
      <c r="D8008" s="3"/>
      <c r="E8008" s="3"/>
      <c r="F8008" s="3"/>
      <c r="G8008" s="69"/>
      <c r="J8008" s="13"/>
      <c r="K8008" s="13"/>
      <c r="L8008" s="15"/>
    </row>
    <row r="8009">
      <c r="A8009" s="1"/>
      <c r="B8009" s="2"/>
      <c r="C8009" s="3"/>
      <c r="D8009" s="3"/>
      <c r="E8009" s="3"/>
      <c r="F8009" s="3"/>
      <c r="G8009" s="69"/>
      <c r="J8009" s="13"/>
      <c r="K8009" s="13"/>
      <c r="L8009" s="15"/>
    </row>
    <row r="8010">
      <c r="A8010" s="1"/>
      <c r="B8010" s="2"/>
      <c r="C8010" s="3"/>
      <c r="D8010" s="3"/>
      <c r="E8010" s="3"/>
      <c r="F8010" s="3"/>
      <c r="G8010" s="69"/>
      <c r="J8010" s="13"/>
      <c r="K8010" s="13"/>
      <c r="L8010" s="15"/>
    </row>
    <row r="8011">
      <c r="A8011" s="1"/>
      <c r="B8011" s="2"/>
      <c r="C8011" s="3"/>
      <c r="D8011" s="3"/>
      <c r="E8011" s="3"/>
      <c r="F8011" s="3"/>
      <c r="G8011" s="69"/>
      <c r="J8011" s="13"/>
      <c r="K8011" s="13"/>
      <c r="L8011" s="15"/>
    </row>
    <row r="8012">
      <c r="A8012" s="1"/>
      <c r="B8012" s="2"/>
      <c r="C8012" s="3"/>
      <c r="D8012" s="3"/>
      <c r="E8012" s="3"/>
      <c r="F8012" s="3"/>
      <c r="G8012" s="69"/>
      <c r="J8012" s="13"/>
      <c r="K8012" s="13"/>
      <c r="L8012" s="15"/>
    </row>
    <row r="8013">
      <c r="A8013" s="1"/>
      <c r="B8013" s="2"/>
      <c r="C8013" s="3"/>
      <c r="D8013" s="3"/>
      <c r="E8013" s="3"/>
      <c r="F8013" s="3"/>
      <c r="G8013" s="69"/>
      <c r="J8013" s="13"/>
      <c r="K8013" s="13"/>
      <c r="L8013" s="15"/>
    </row>
    <row r="8014">
      <c r="A8014" s="1"/>
      <c r="B8014" s="2"/>
      <c r="C8014" s="3"/>
      <c r="D8014" s="3"/>
      <c r="E8014" s="3"/>
      <c r="F8014" s="3"/>
      <c r="G8014" s="69"/>
      <c r="J8014" s="13"/>
      <c r="K8014" s="13"/>
      <c r="L8014" s="15"/>
    </row>
    <row r="8015">
      <c r="A8015" s="1"/>
      <c r="B8015" s="2"/>
      <c r="C8015" s="3"/>
      <c r="D8015" s="3"/>
      <c r="E8015" s="3"/>
      <c r="F8015" s="3"/>
      <c r="G8015" s="69"/>
      <c r="J8015" s="13"/>
      <c r="K8015" s="13"/>
      <c r="L8015" s="15"/>
    </row>
    <row r="8016">
      <c r="A8016" s="1"/>
      <c r="B8016" s="2"/>
      <c r="C8016" s="3"/>
      <c r="D8016" s="3"/>
      <c r="E8016" s="3"/>
      <c r="F8016" s="3"/>
      <c r="G8016" s="69"/>
      <c r="J8016" s="13"/>
      <c r="K8016" s="13"/>
      <c r="L8016" s="15"/>
    </row>
    <row r="8017">
      <c r="A8017" s="1"/>
      <c r="B8017" s="2"/>
      <c r="C8017" s="3"/>
      <c r="D8017" s="3"/>
      <c r="E8017" s="3"/>
      <c r="F8017" s="3"/>
      <c r="G8017" s="69"/>
      <c r="J8017" s="13"/>
      <c r="K8017" s="13"/>
      <c r="L8017" s="15"/>
    </row>
    <row r="8018">
      <c r="A8018" s="1"/>
      <c r="B8018" s="2"/>
      <c r="C8018" s="3"/>
      <c r="D8018" s="3"/>
      <c r="E8018" s="3"/>
      <c r="F8018" s="3"/>
      <c r="G8018" s="69"/>
      <c r="J8018" s="13"/>
      <c r="K8018" s="13"/>
      <c r="L8018" s="15"/>
    </row>
    <row r="8019">
      <c r="A8019" s="1"/>
      <c r="B8019" s="2"/>
      <c r="C8019" s="3"/>
      <c r="D8019" s="3"/>
      <c r="E8019" s="3"/>
      <c r="F8019" s="3"/>
      <c r="G8019" s="69"/>
      <c r="J8019" s="13"/>
      <c r="K8019" s="13"/>
      <c r="L8019" s="15"/>
    </row>
    <row r="8020">
      <c r="A8020" s="1"/>
      <c r="B8020" s="2"/>
      <c r="C8020" s="3"/>
      <c r="D8020" s="3"/>
      <c r="E8020" s="3"/>
      <c r="F8020" s="3"/>
      <c r="G8020" s="69"/>
      <c r="J8020" s="13"/>
      <c r="K8020" s="13"/>
      <c r="L8020" s="15"/>
    </row>
    <row r="8021">
      <c r="A8021" s="1"/>
      <c r="B8021" s="2"/>
      <c r="C8021" s="3"/>
      <c r="D8021" s="3"/>
      <c r="E8021" s="3"/>
      <c r="F8021" s="3"/>
      <c r="G8021" s="69"/>
      <c r="J8021" s="13"/>
      <c r="K8021" s="13"/>
      <c r="L8021" s="15"/>
    </row>
    <row r="8022">
      <c r="A8022" s="1"/>
      <c r="B8022" s="2"/>
      <c r="C8022" s="3"/>
      <c r="D8022" s="3"/>
      <c r="E8022" s="3"/>
      <c r="F8022" s="3"/>
      <c r="G8022" s="69"/>
      <c r="J8022" s="13"/>
      <c r="K8022" s="13"/>
      <c r="L8022" s="15"/>
    </row>
    <row r="8023">
      <c r="A8023" s="1"/>
      <c r="B8023" s="2"/>
      <c r="C8023" s="3"/>
      <c r="D8023" s="3"/>
      <c r="E8023" s="3"/>
      <c r="F8023" s="3"/>
      <c r="G8023" s="69"/>
      <c r="J8023" s="13"/>
      <c r="K8023" s="13"/>
      <c r="L8023" s="15"/>
    </row>
    <row r="8024">
      <c r="A8024" s="1"/>
      <c r="B8024" s="2"/>
      <c r="C8024" s="3"/>
      <c r="D8024" s="3"/>
      <c r="E8024" s="3"/>
      <c r="F8024" s="3"/>
      <c r="G8024" s="69"/>
      <c r="J8024" s="13"/>
      <c r="K8024" s="13"/>
      <c r="L8024" s="15"/>
    </row>
    <row r="8025">
      <c r="A8025" s="1"/>
      <c r="B8025" s="2"/>
      <c r="C8025" s="3"/>
      <c r="D8025" s="3"/>
      <c r="E8025" s="3"/>
      <c r="F8025" s="3"/>
      <c r="G8025" s="69"/>
      <c r="J8025" s="13"/>
      <c r="K8025" s="13"/>
      <c r="L8025" s="15"/>
    </row>
    <row r="8026">
      <c r="A8026" s="1"/>
      <c r="B8026" s="2"/>
      <c r="C8026" s="3"/>
      <c r="D8026" s="3"/>
      <c r="E8026" s="3"/>
      <c r="F8026" s="3"/>
      <c r="G8026" s="69"/>
      <c r="J8026" s="13"/>
      <c r="K8026" s="13"/>
      <c r="L8026" s="15"/>
    </row>
    <row r="8027">
      <c r="A8027" s="1"/>
      <c r="B8027" s="2"/>
      <c r="C8027" s="3"/>
      <c r="D8027" s="3"/>
      <c r="E8027" s="3"/>
      <c r="F8027" s="3"/>
      <c r="G8027" s="69"/>
      <c r="J8027" s="13"/>
      <c r="K8027" s="13"/>
      <c r="L8027" s="15"/>
    </row>
    <row r="8028">
      <c r="A8028" s="1"/>
      <c r="B8028" s="2"/>
      <c r="C8028" s="3"/>
      <c r="D8028" s="3"/>
      <c r="E8028" s="3"/>
      <c r="F8028" s="3"/>
      <c r="G8028" s="69"/>
      <c r="J8028" s="13"/>
      <c r="K8028" s="13"/>
      <c r="L8028" s="15"/>
    </row>
    <row r="8029">
      <c r="A8029" s="1"/>
      <c r="B8029" s="2"/>
      <c r="C8029" s="3"/>
      <c r="D8029" s="3"/>
      <c r="E8029" s="3"/>
      <c r="F8029" s="3"/>
      <c r="G8029" s="69"/>
      <c r="J8029" s="13"/>
      <c r="K8029" s="13"/>
      <c r="L8029" s="15"/>
    </row>
    <row r="8030">
      <c r="A8030" s="1"/>
      <c r="B8030" s="2"/>
      <c r="C8030" s="3"/>
      <c r="D8030" s="3"/>
      <c r="E8030" s="3"/>
      <c r="F8030" s="3"/>
      <c r="G8030" s="69"/>
      <c r="J8030" s="13"/>
      <c r="K8030" s="13"/>
      <c r="L8030" s="15"/>
    </row>
    <row r="8031">
      <c r="A8031" s="1"/>
      <c r="B8031" s="2"/>
      <c r="C8031" s="3"/>
      <c r="D8031" s="3"/>
      <c r="E8031" s="3"/>
      <c r="F8031" s="3"/>
      <c r="G8031" s="69"/>
      <c r="J8031" s="13"/>
      <c r="K8031" s="13"/>
      <c r="L8031" s="15"/>
    </row>
    <row r="8032">
      <c r="A8032" s="1"/>
      <c r="B8032" s="2"/>
      <c r="C8032" s="3"/>
      <c r="D8032" s="3"/>
      <c r="E8032" s="3"/>
      <c r="F8032" s="3"/>
      <c r="G8032" s="69"/>
      <c r="J8032" s="13"/>
      <c r="K8032" s="13"/>
      <c r="L8032" s="15"/>
    </row>
    <row r="8033">
      <c r="A8033" s="1"/>
      <c r="B8033" s="2"/>
      <c r="C8033" s="3"/>
      <c r="D8033" s="3"/>
      <c r="E8033" s="3"/>
      <c r="F8033" s="3"/>
      <c r="G8033" s="69"/>
      <c r="J8033" s="13"/>
      <c r="K8033" s="13"/>
      <c r="L8033" s="15"/>
    </row>
    <row r="8034">
      <c r="A8034" s="1"/>
      <c r="B8034" s="2"/>
      <c r="C8034" s="3"/>
      <c r="D8034" s="3"/>
      <c r="E8034" s="3"/>
      <c r="F8034" s="3"/>
      <c r="G8034" s="69"/>
      <c r="J8034" s="13"/>
      <c r="K8034" s="13"/>
      <c r="L8034" s="15"/>
    </row>
    <row r="8035">
      <c r="A8035" s="1"/>
      <c r="B8035" s="2"/>
      <c r="C8035" s="3"/>
      <c r="D8035" s="3"/>
      <c r="E8035" s="3"/>
      <c r="F8035" s="3"/>
      <c r="G8035" s="69"/>
      <c r="J8035" s="13"/>
      <c r="K8035" s="13"/>
      <c r="L8035" s="15"/>
    </row>
    <row r="8036">
      <c r="A8036" s="1"/>
      <c r="B8036" s="2"/>
      <c r="C8036" s="3"/>
      <c r="D8036" s="3"/>
      <c r="E8036" s="3"/>
      <c r="F8036" s="3"/>
      <c r="G8036" s="69"/>
      <c r="J8036" s="13"/>
      <c r="K8036" s="13"/>
      <c r="L8036" s="15"/>
    </row>
    <row r="8037">
      <c r="A8037" s="1"/>
      <c r="B8037" s="2"/>
      <c r="C8037" s="3"/>
      <c r="D8037" s="3"/>
      <c r="E8037" s="3"/>
      <c r="F8037" s="3"/>
      <c r="G8037" s="69"/>
      <c r="J8037" s="13"/>
      <c r="K8037" s="13"/>
      <c r="L8037" s="15"/>
    </row>
    <row r="8038">
      <c r="A8038" s="1"/>
      <c r="B8038" s="2"/>
      <c r="C8038" s="3"/>
      <c r="D8038" s="3"/>
      <c r="E8038" s="3"/>
      <c r="F8038" s="3"/>
      <c r="G8038" s="69"/>
      <c r="J8038" s="13"/>
      <c r="K8038" s="13"/>
      <c r="L8038" s="15"/>
    </row>
    <row r="8039">
      <c r="A8039" s="1"/>
      <c r="B8039" s="2"/>
      <c r="C8039" s="3"/>
      <c r="D8039" s="3"/>
      <c r="E8039" s="3"/>
      <c r="F8039" s="3"/>
      <c r="G8039" s="69"/>
      <c r="J8039" s="13"/>
      <c r="K8039" s="13"/>
      <c r="L8039" s="15"/>
    </row>
    <row r="8040">
      <c r="A8040" s="1"/>
      <c r="B8040" s="2"/>
      <c r="C8040" s="3"/>
      <c r="D8040" s="3"/>
      <c r="E8040" s="3"/>
      <c r="F8040" s="3"/>
      <c r="G8040" s="69"/>
      <c r="J8040" s="13"/>
      <c r="K8040" s="13"/>
      <c r="L8040" s="15"/>
    </row>
    <row r="8041">
      <c r="A8041" s="1"/>
      <c r="B8041" s="2"/>
      <c r="C8041" s="3"/>
      <c r="D8041" s="3"/>
      <c r="E8041" s="3"/>
      <c r="F8041" s="3"/>
      <c r="G8041" s="69"/>
      <c r="J8041" s="13"/>
      <c r="K8041" s="13"/>
      <c r="L8041" s="15"/>
    </row>
    <row r="8042">
      <c r="A8042" s="1"/>
      <c r="B8042" s="2"/>
      <c r="C8042" s="3"/>
      <c r="D8042" s="3"/>
      <c r="E8042" s="3"/>
      <c r="F8042" s="3"/>
      <c r="G8042" s="69"/>
      <c r="J8042" s="13"/>
      <c r="K8042" s="13"/>
      <c r="L8042" s="15"/>
    </row>
    <row r="8043">
      <c r="A8043" s="1"/>
      <c r="B8043" s="2"/>
      <c r="C8043" s="3"/>
      <c r="D8043" s="3"/>
      <c r="E8043" s="3"/>
      <c r="F8043" s="3"/>
      <c r="G8043" s="69"/>
      <c r="J8043" s="13"/>
      <c r="K8043" s="13"/>
      <c r="L8043" s="15"/>
    </row>
    <row r="8044">
      <c r="A8044" s="1"/>
      <c r="B8044" s="2"/>
      <c r="C8044" s="3"/>
      <c r="D8044" s="3"/>
      <c r="E8044" s="3"/>
      <c r="F8044" s="3"/>
      <c r="G8044" s="69"/>
      <c r="J8044" s="13"/>
      <c r="K8044" s="13"/>
      <c r="L8044" s="15"/>
    </row>
    <row r="8045">
      <c r="A8045" s="1"/>
      <c r="B8045" s="2"/>
      <c r="C8045" s="3"/>
      <c r="D8045" s="3"/>
      <c r="E8045" s="3"/>
      <c r="F8045" s="3"/>
      <c r="G8045" s="69"/>
      <c r="J8045" s="13"/>
      <c r="K8045" s="13"/>
      <c r="L8045" s="15"/>
    </row>
    <row r="8046">
      <c r="A8046" s="1"/>
      <c r="B8046" s="2"/>
      <c r="C8046" s="3"/>
      <c r="D8046" s="3"/>
      <c r="E8046" s="3"/>
      <c r="F8046" s="3"/>
      <c r="G8046" s="69"/>
      <c r="J8046" s="13"/>
      <c r="K8046" s="13"/>
      <c r="L8046" s="15"/>
    </row>
    <row r="8047">
      <c r="A8047" s="1"/>
      <c r="B8047" s="2"/>
      <c r="C8047" s="3"/>
      <c r="D8047" s="3"/>
      <c r="E8047" s="3"/>
      <c r="F8047" s="3"/>
      <c r="G8047" s="69"/>
      <c r="J8047" s="13"/>
      <c r="K8047" s="13"/>
      <c r="L8047" s="15"/>
    </row>
    <row r="8048">
      <c r="A8048" s="1"/>
      <c r="B8048" s="2"/>
      <c r="C8048" s="3"/>
      <c r="D8048" s="3"/>
      <c r="E8048" s="3"/>
      <c r="F8048" s="3"/>
      <c r="G8048" s="69"/>
      <c r="J8048" s="13"/>
      <c r="K8048" s="13"/>
      <c r="L8048" s="15"/>
    </row>
    <row r="8049">
      <c r="A8049" s="1"/>
      <c r="B8049" s="2"/>
      <c r="C8049" s="3"/>
      <c r="D8049" s="3"/>
      <c r="E8049" s="3"/>
      <c r="F8049" s="3"/>
      <c r="G8049" s="69"/>
      <c r="J8049" s="13"/>
      <c r="K8049" s="13"/>
      <c r="L8049" s="15"/>
    </row>
    <row r="8050">
      <c r="A8050" s="1"/>
      <c r="B8050" s="2"/>
      <c r="C8050" s="3"/>
      <c r="D8050" s="3"/>
      <c r="E8050" s="3"/>
      <c r="F8050" s="3"/>
      <c r="G8050" s="69"/>
      <c r="J8050" s="13"/>
      <c r="K8050" s="13"/>
      <c r="L8050" s="15"/>
    </row>
    <row r="8051">
      <c r="A8051" s="1"/>
      <c r="B8051" s="2"/>
      <c r="C8051" s="3"/>
      <c r="D8051" s="3"/>
      <c r="E8051" s="3"/>
      <c r="F8051" s="3"/>
      <c r="G8051" s="69"/>
      <c r="J8051" s="13"/>
      <c r="K8051" s="13"/>
      <c r="L8051" s="15"/>
    </row>
    <row r="8052">
      <c r="A8052" s="1"/>
      <c r="B8052" s="2"/>
      <c r="C8052" s="3"/>
      <c r="D8052" s="3"/>
      <c r="E8052" s="3"/>
      <c r="F8052" s="3"/>
      <c r="G8052" s="69"/>
      <c r="J8052" s="13"/>
      <c r="K8052" s="13"/>
      <c r="L8052" s="15"/>
    </row>
    <row r="8053">
      <c r="A8053" s="1"/>
      <c r="B8053" s="2"/>
      <c r="C8053" s="3"/>
      <c r="D8053" s="3"/>
      <c r="E8053" s="3"/>
      <c r="F8053" s="3"/>
      <c r="G8053" s="69"/>
      <c r="J8053" s="13"/>
      <c r="K8053" s="13"/>
      <c r="L8053" s="15"/>
    </row>
    <row r="8054">
      <c r="A8054" s="1"/>
      <c r="B8054" s="2"/>
      <c r="C8054" s="3"/>
      <c r="D8054" s="3"/>
      <c r="E8054" s="3"/>
      <c r="F8054" s="3"/>
      <c r="G8054" s="69"/>
      <c r="J8054" s="13"/>
      <c r="K8054" s="13"/>
      <c r="L8054" s="15"/>
    </row>
    <row r="8055">
      <c r="A8055" s="1"/>
      <c r="B8055" s="2"/>
      <c r="C8055" s="3"/>
      <c r="D8055" s="3"/>
      <c r="E8055" s="3"/>
      <c r="F8055" s="3"/>
      <c r="G8055" s="69"/>
      <c r="J8055" s="13"/>
      <c r="K8055" s="13"/>
      <c r="L8055" s="15"/>
    </row>
    <row r="8056">
      <c r="A8056" s="1"/>
      <c r="B8056" s="2"/>
      <c r="C8056" s="3"/>
      <c r="D8056" s="3"/>
      <c r="E8056" s="3"/>
      <c r="F8056" s="3"/>
      <c r="G8056" s="69"/>
      <c r="J8056" s="13"/>
      <c r="K8056" s="13"/>
      <c r="L8056" s="15"/>
    </row>
    <row r="8057">
      <c r="A8057" s="1"/>
      <c r="B8057" s="2"/>
      <c r="C8057" s="3"/>
      <c r="D8057" s="3"/>
      <c r="E8057" s="3"/>
      <c r="F8057" s="3"/>
      <c r="G8057" s="69"/>
      <c r="J8057" s="13"/>
      <c r="K8057" s="13"/>
      <c r="L8057" s="15"/>
    </row>
    <row r="8058">
      <c r="A8058" s="1"/>
      <c r="B8058" s="2"/>
      <c r="C8058" s="3"/>
      <c r="D8058" s="3"/>
      <c r="E8058" s="3"/>
      <c r="F8058" s="3"/>
      <c r="G8058" s="69"/>
      <c r="J8058" s="13"/>
      <c r="K8058" s="13"/>
      <c r="L8058" s="15"/>
    </row>
    <row r="8059">
      <c r="A8059" s="1"/>
      <c r="B8059" s="2"/>
      <c r="C8059" s="3"/>
      <c r="D8059" s="3"/>
      <c r="E8059" s="3"/>
      <c r="F8059" s="3"/>
      <c r="G8059" s="69"/>
      <c r="J8059" s="13"/>
      <c r="K8059" s="13"/>
      <c r="L8059" s="15"/>
    </row>
    <row r="8060">
      <c r="A8060" s="1"/>
      <c r="B8060" s="2"/>
      <c r="C8060" s="3"/>
      <c r="D8060" s="3"/>
      <c r="E8060" s="3"/>
      <c r="F8060" s="3"/>
      <c r="G8060" s="69"/>
      <c r="J8060" s="13"/>
      <c r="K8060" s="13"/>
      <c r="L8060" s="15"/>
    </row>
    <row r="8061">
      <c r="A8061" s="1"/>
      <c r="B8061" s="2"/>
      <c r="C8061" s="3"/>
      <c r="D8061" s="3"/>
      <c r="E8061" s="3"/>
      <c r="F8061" s="3"/>
      <c r="G8061" s="69"/>
      <c r="J8061" s="13"/>
      <c r="K8061" s="13"/>
      <c r="L8061" s="15"/>
    </row>
    <row r="8062">
      <c r="A8062" s="1"/>
      <c r="B8062" s="2"/>
      <c r="C8062" s="3"/>
      <c r="D8062" s="3"/>
      <c r="E8062" s="3"/>
      <c r="F8062" s="3"/>
      <c r="G8062" s="69"/>
      <c r="J8062" s="13"/>
      <c r="K8062" s="13"/>
      <c r="L8062" s="15"/>
    </row>
    <row r="8063">
      <c r="A8063" s="1"/>
      <c r="B8063" s="2"/>
      <c r="C8063" s="3"/>
      <c r="D8063" s="3"/>
      <c r="E8063" s="3"/>
      <c r="F8063" s="3"/>
      <c r="G8063" s="69"/>
      <c r="J8063" s="13"/>
      <c r="K8063" s="13"/>
      <c r="L8063" s="15"/>
    </row>
    <row r="8064">
      <c r="A8064" s="1"/>
      <c r="B8064" s="2"/>
      <c r="C8064" s="3"/>
      <c r="D8064" s="3"/>
      <c r="E8064" s="3"/>
      <c r="F8064" s="3"/>
      <c r="G8064" s="69"/>
      <c r="J8064" s="13"/>
      <c r="K8064" s="13"/>
      <c r="L8064" s="15"/>
    </row>
    <row r="8065">
      <c r="A8065" s="1"/>
      <c r="B8065" s="2"/>
      <c r="C8065" s="3"/>
      <c r="D8065" s="3"/>
      <c r="E8065" s="3"/>
      <c r="F8065" s="3"/>
      <c r="G8065" s="69"/>
      <c r="J8065" s="13"/>
      <c r="K8065" s="13"/>
      <c r="L8065" s="15"/>
    </row>
    <row r="8066">
      <c r="A8066" s="1"/>
      <c r="B8066" s="2"/>
      <c r="C8066" s="3"/>
      <c r="D8066" s="3"/>
      <c r="E8066" s="3"/>
      <c r="F8066" s="3"/>
      <c r="G8066" s="69"/>
      <c r="J8066" s="13"/>
      <c r="K8066" s="13"/>
      <c r="L8066" s="15"/>
    </row>
    <row r="8067">
      <c r="A8067" s="1"/>
      <c r="B8067" s="2"/>
      <c r="C8067" s="3"/>
      <c r="D8067" s="3"/>
      <c r="E8067" s="3"/>
      <c r="F8067" s="3"/>
      <c r="G8067" s="69"/>
      <c r="J8067" s="13"/>
      <c r="K8067" s="13"/>
      <c r="L8067" s="15"/>
    </row>
    <row r="8068">
      <c r="A8068" s="1"/>
      <c r="B8068" s="2"/>
      <c r="C8068" s="3"/>
      <c r="D8068" s="3"/>
      <c r="E8068" s="3"/>
      <c r="F8068" s="3"/>
      <c r="G8068" s="69"/>
      <c r="J8068" s="13"/>
      <c r="K8068" s="13"/>
      <c r="L8068" s="15"/>
    </row>
    <row r="8069">
      <c r="A8069" s="1"/>
      <c r="B8069" s="2"/>
      <c r="C8069" s="3"/>
      <c r="D8069" s="3"/>
      <c r="E8069" s="3"/>
      <c r="F8069" s="3"/>
      <c r="G8069" s="69"/>
      <c r="J8069" s="13"/>
      <c r="K8069" s="13"/>
      <c r="L8069" s="15"/>
    </row>
    <row r="8070">
      <c r="A8070" s="1"/>
      <c r="B8070" s="2"/>
      <c r="C8070" s="3"/>
      <c r="D8070" s="3"/>
      <c r="E8070" s="3"/>
      <c r="F8070" s="3"/>
      <c r="G8070" s="69"/>
      <c r="J8070" s="13"/>
      <c r="K8070" s="13"/>
      <c r="L8070" s="15"/>
    </row>
    <row r="8071">
      <c r="A8071" s="1"/>
      <c r="B8071" s="2"/>
      <c r="C8071" s="3"/>
      <c r="D8071" s="3"/>
      <c r="E8071" s="3"/>
      <c r="F8071" s="3"/>
      <c r="G8071" s="69"/>
      <c r="J8071" s="13"/>
      <c r="K8071" s="13"/>
      <c r="L8071" s="15"/>
    </row>
    <row r="8072">
      <c r="A8072" s="1"/>
      <c r="B8072" s="2"/>
      <c r="C8072" s="3"/>
      <c r="D8072" s="3"/>
      <c r="E8072" s="3"/>
      <c r="F8072" s="3"/>
      <c r="G8072" s="69"/>
      <c r="J8072" s="13"/>
      <c r="K8072" s="13"/>
      <c r="L8072" s="15"/>
    </row>
    <row r="8073">
      <c r="A8073" s="1"/>
      <c r="B8073" s="2"/>
      <c r="C8073" s="3"/>
      <c r="D8073" s="3"/>
      <c r="E8073" s="3"/>
      <c r="F8073" s="3"/>
      <c r="G8073" s="69"/>
      <c r="J8073" s="13"/>
      <c r="K8073" s="13"/>
      <c r="L8073" s="15"/>
    </row>
    <row r="8074">
      <c r="A8074" s="1"/>
      <c r="B8074" s="2"/>
      <c r="C8074" s="3"/>
      <c r="D8074" s="3"/>
      <c r="E8074" s="3"/>
      <c r="F8074" s="3"/>
      <c r="G8074" s="69"/>
      <c r="J8074" s="13"/>
      <c r="K8074" s="13"/>
      <c r="L8074" s="15"/>
    </row>
    <row r="8075">
      <c r="A8075" s="1"/>
      <c r="B8075" s="2"/>
      <c r="C8075" s="3"/>
      <c r="D8075" s="3"/>
      <c r="E8075" s="3"/>
      <c r="F8075" s="3"/>
      <c r="G8075" s="69"/>
      <c r="J8075" s="13"/>
      <c r="K8075" s="13"/>
      <c r="L8075" s="15"/>
    </row>
    <row r="8076">
      <c r="A8076" s="1"/>
      <c r="B8076" s="2"/>
      <c r="C8076" s="3"/>
      <c r="D8076" s="3"/>
      <c r="E8076" s="3"/>
      <c r="F8076" s="3"/>
      <c r="G8076" s="69"/>
      <c r="J8076" s="13"/>
      <c r="K8076" s="13"/>
      <c r="L8076" s="15"/>
    </row>
    <row r="8077">
      <c r="A8077" s="1"/>
      <c r="B8077" s="2"/>
      <c r="C8077" s="3"/>
      <c r="D8077" s="3"/>
      <c r="E8077" s="3"/>
      <c r="F8077" s="3"/>
      <c r="G8077" s="69"/>
      <c r="J8077" s="13"/>
      <c r="K8077" s="13"/>
      <c r="L8077" s="15"/>
    </row>
    <row r="8078">
      <c r="A8078" s="1"/>
      <c r="B8078" s="2"/>
      <c r="C8078" s="3"/>
      <c r="D8078" s="3"/>
      <c r="E8078" s="3"/>
      <c r="F8078" s="3"/>
      <c r="G8078" s="69"/>
      <c r="J8078" s="13"/>
      <c r="K8078" s="13"/>
      <c r="L8078" s="15"/>
    </row>
    <row r="8079">
      <c r="A8079" s="1"/>
      <c r="B8079" s="2"/>
      <c r="C8079" s="3"/>
      <c r="D8079" s="3"/>
      <c r="E8079" s="3"/>
      <c r="F8079" s="3"/>
      <c r="G8079" s="69"/>
      <c r="J8079" s="13"/>
      <c r="K8079" s="13"/>
      <c r="L8079" s="15"/>
    </row>
    <row r="8080">
      <c r="A8080" s="1"/>
      <c r="B8080" s="2"/>
      <c r="C8080" s="3"/>
      <c r="D8080" s="3"/>
      <c r="E8080" s="3"/>
      <c r="F8080" s="3"/>
      <c r="G8080" s="69"/>
      <c r="J8080" s="13"/>
      <c r="K8080" s="13"/>
      <c r="L8080" s="15"/>
    </row>
    <row r="8081">
      <c r="A8081" s="1"/>
      <c r="B8081" s="2"/>
      <c r="C8081" s="3"/>
      <c r="D8081" s="3"/>
      <c r="E8081" s="3"/>
      <c r="F8081" s="3"/>
      <c r="G8081" s="69"/>
      <c r="J8081" s="13"/>
      <c r="K8081" s="13"/>
      <c r="L8081" s="15"/>
    </row>
    <row r="8082">
      <c r="A8082" s="1"/>
      <c r="B8082" s="2"/>
      <c r="C8082" s="3"/>
      <c r="D8082" s="3"/>
      <c r="E8082" s="3"/>
      <c r="F8082" s="3"/>
      <c r="G8082" s="69"/>
      <c r="J8082" s="13"/>
      <c r="K8082" s="13"/>
      <c r="L8082" s="15"/>
    </row>
    <row r="8083">
      <c r="A8083" s="1"/>
      <c r="B8083" s="2"/>
      <c r="C8083" s="3"/>
      <c r="D8083" s="3"/>
      <c r="E8083" s="3"/>
      <c r="F8083" s="3"/>
      <c r="G8083" s="69"/>
      <c r="J8083" s="13"/>
      <c r="K8083" s="13"/>
      <c r="L8083" s="15"/>
    </row>
    <row r="8084">
      <c r="A8084" s="1"/>
      <c r="B8084" s="2"/>
      <c r="C8084" s="3"/>
      <c r="D8084" s="3"/>
      <c r="E8084" s="3"/>
      <c r="F8084" s="3"/>
      <c r="G8084" s="69"/>
      <c r="J8084" s="13"/>
      <c r="K8084" s="13"/>
      <c r="L8084" s="15"/>
    </row>
    <row r="8085">
      <c r="A8085" s="1"/>
      <c r="B8085" s="2"/>
      <c r="C8085" s="3"/>
      <c r="D8085" s="3"/>
      <c r="E8085" s="3"/>
      <c r="F8085" s="3"/>
      <c r="G8085" s="69"/>
      <c r="J8085" s="13"/>
      <c r="K8085" s="13"/>
      <c r="L8085" s="15"/>
    </row>
    <row r="8086">
      <c r="A8086" s="1"/>
      <c r="B8086" s="2"/>
      <c r="C8086" s="3"/>
      <c r="D8086" s="3"/>
      <c r="E8086" s="3"/>
      <c r="F8086" s="3"/>
      <c r="G8086" s="69"/>
      <c r="J8086" s="13"/>
      <c r="K8086" s="13"/>
      <c r="L8086" s="15"/>
    </row>
    <row r="8087">
      <c r="A8087" s="1"/>
      <c r="B8087" s="2"/>
      <c r="C8087" s="3"/>
      <c r="D8087" s="3"/>
      <c r="E8087" s="3"/>
      <c r="F8087" s="3"/>
      <c r="G8087" s="69"/>
      <c r="J8087" s="13"/>
      <c r="K8087" s="13"/>
      <c r="L8087" s="15"/>
    </row>
    <row r="8088">
      <c r="A8088" s="1"/>
      <c r="B8088" s="2"/>
      <c r="C8088" s="3"/>
      <c r="D8088" s="3"/>
      <c r="E8088" s="3"/>
      <c r="F8088" s="3"/>
      <c r="G8088" s="69"/>
      <c r="J8088" s="13"/>
      <c r="K8088" s="13"/>
      <c r="L8088" s="15"/>
    </row>
    <row r="8089">
      <c r="A8089" s="1"/>
      <c r="B8089" s="2"/>
      <c r="C8089" s="3"/>
      <c r="D8089" s="3"/>
      <c r="E8089" s="3"/>
      <c r="F8089" s="3"/>
      <c r="G8089" s="69"/>
      <c r="J8089" s="13"/>
      <c r="K8089" s="13"/>
      <c r="L8089" s="15"/>
    </row>
    <row r="8090">
      <c r="A8090" s="1"/>
      <c r="B8090" s="2"/>
      <c r="C8090" s="3"/>
      <c r="D8090" s="3"/>
      <c r="E8090" s="3"/>
      <c r="F8090" s="3"/>
      <c r="G8090" s="69"/>
      <c r="J8090" s="13"/>
      <c r="K8090" s="13"/>
      <c r="L8090" s="15"/>
    </row>
    <row r="8091">
      <c r="A8091" s="1"/>
      <c r="B8091" s="2"/>
      <c r="C8091" s="3"/>
      <c r="D8091" s="3"/>
      <c r="E8091" s="3"/>
      <c r="F8091" s="3"/>
      <c r="G8091" s="69"/>
      <c r="J8091" s="13"/>
      <c r="K8091" s="13"/>
      <c r="L8091" s="15"/>
    </row>
    <row r="8092">
      <c r="A8092" s="1"/>
      <c r="B8092" s="2"/>
      <c r="C8092" s="3"/>
      <c r="D8092" s="3"/>
      <c r="E8092" s="3"/>
      <c r="F8092" s="3"/>
      <c r="G8092" s="69"/>
      <c r="J8092" s="13"/>
      <c r="K8092" s="13"/>
      <c r="L8092" s="15"/>
    </row>
    <row r="8093">
      <c r="A8093" s="1"/>
      <c r="B8093" s="2"/>
      <c r="C8093" s="3"/>
      <c r="D8093" s="3"/>
      <c r="E8093" s="3"/>
      <c r="F8093" s="3"/>
      <c r="G8093" s="69"/>
      <c r="J8093" s="13"/>
      <c r="K8093" s="13"/>
      <c r="L8093" s="15"/>
    </row>
    <row r="8094">
      <c r="A8094" s="1"/>
      <c r="B8094" s="2"/>
      <c r="C8094" s="3"/>
      <c r="D8094" s="3"/>
      <c r="E8094" s="3"/>
      <c r="F8094" s="3"/>
      <c r="G8094" s="69"/>
      <c r="J8094" s="13"/>
      <c r="K8094" s="13"/>
      <c r="L8094" s="15"/>
    </row>
    <row r="8095">
      <c r="A8095" s="1"/>
      <c r="B8095" s="2"/>
      <c r="C8095" s="3"/>
      <c r="D8095" s="3"/>
      <c r="E8095" s="3"/>
      <c r="F8095" s="3"/>
      <c r="G8095" s="69"/>
      <c r="J8095" s="13"/>
      <c r="K8095" s="13"/>
      <c r="L8095" s="15"/>
    </row>
    <row r="8096">
      <c r="A8096" s="1"/>
      <c r="B8096" s="2"/>
      <c r="C8096" s="3"/>
      <c r="D8096" s="3"/>
      <c r="E8096" s="3"/>
      <c r="F8096" s="3"/>
      <c r="G8096" s="69"/>
      <c r="J8096" s="13"/>
      <c r="K8096" s="13"/>
      <c r="L8096" s="15"/>
    </row>
    <row r="8097">
      <c r="A8097" s="1"/>
      <c r="B8097" s="2"/>
      <c r="C8097" s="3"/>
      <c r="D8097" s="3"/>
      <c r="E8097" s="3"/>
      <c r="F8097" s="3"/>
      <c r="G8097" s="69"/>
      <c r="J8097" s="13"/>
      <c r="K8097" s="13"/>
      <c r="L8097" s="15"/>
    </row>
    <row r="8098">
      <c r="A8098" s="1"/>
      <c r="B8098" s="2"/>
      <c r="C8098" s="3"/>
      <c r="D8098" s="3"/>
      <c r="E8098" s="3"/>
      <c r="F8098" s="3"/>
      <c r="G8098" s="69"/>
      <c r="J8098" s="13"/>
      <c r="K8098" s="13"/>
      <c r="L8098" s="15"/>
    </row>
    <row r="8099">
      <c r="A8099" s="1"/>
      <c r="B8099" s="2"/>
      <c r="C8099" s="3"/>
      <c r="D8099" s="3"/>
      <c r="E8099" s="3"/>
      <c r="F8099" s="3"/>
      <c r="G8099" s="69"/>
      <c r="J8099" s="13"/>
      <c r="K8099" s="13"/>
      <c r="L8099" s="15"/>
    </row>
    <row r="8100">
      <c r="A8100" s="1"/>
      <c r="B8100" s="2"/>
      <c r="C8100" s="3"/>
      <c r="D8100" s="3"/>
      <c r="E8100" s="3"/>
      <c r="F8100" s="3"/>
      <c r="G8100" s="69"/>
      <c r="J8100" s="13"/>
      <c r="K8100" s="13"/>
      <c r="L8100" s="15"/>
    </row>
    <row r="8101">
      <c r="A8101" s="1"/>
      <c r="B8101" s="2"/>
      <c r="C8101" s="3"/>
      <c r="D8101" s="3"/>
      <c r="E8101" s="3"/>
      <c r="F8101" s="3"/>
      <c r="G8101" s="69"/>
      <c r="J8101" s="13"/>
      <c r="K8101" s="13"/>
      <c r="L8101" s="15"/>
    </row>
    <row r="8102">
      <c r="A8102" s="1"/>
      <c r="B8102" s="2"/>
      <c r="C8102" s="3"/>
      <c r="D8102" s="3"/>
      <c r="E8102" s="3"/>
      <c r="F8102" s="3"/>
      <c r="G8102" s="69"/>
      <c r="J8102" s="13"/>
      <c r="K8102" s="13"/>
      <c r="L8102" s="15"/>
    </row>
    <row r="8103">
      <c r="A8103" s="1"/>
      <c r="B8103" s="2"/>
      <c r="C8103" s="3"/>
      <c r="D8103" s="3"/>
      <c r="E8103" s="3"/>
      <c r="F8103" s="3"/>
      <c r="G8103" s="69"/>
      <c r="J8103" s="13"/>
      <c r="K8103" s="13"/>
      <c r="L8103" s="15"/>
    </row>
    <row r="8104">
      <c r="A8104" s="1"/>
      <c r="B8104" s="2"/>
      <c r="C8104" s="3"/>
      <c r="D8104" s="3"/>
      <c r="E8104" s="3"/>
      <c r="F8104" s="3"/>
      <c r="G8104" s="69"/>
      <c r="J8104" s="13"/>
      <c r="K8104" s="13"/>
      <c r="L8104" s="15"/>
    </row>
    <row r="8105">
      <c r="A8105" s="1"/>
      <c r="B8105" s="2"/>
      <c r="C8105" s="3"/>
      <c r="D8105" s="3"/>
      <c r="E8105" s="3"/>
      <c r="F8105" s="3"/>
      <c r="G8105" s="69"/>
      <c r="J8105" s="13"/>
      <c r="K8105" s="13"/>
      <c r="L8105" s="15"/>
    </row>
    <row r="8106">
      <c r="A8106" s="1"/>
      <c r="B8106" s="2"/>
      <c r="C8106" s="3"/>
      <c r="D8106" s="3"/>
      <c r="E8106" s="3"/>
      <c r="F8106" s="3"/>
      <c r="G8106" s="69"/>
      <c r="J8106" s="13"/>
      <c r="K8106" s="13"/>
      <c r="L8106" s="15"/>
    </row>
    <row r="8107">
      <c r="A8107" s="1"/>
      <c r="B8107" s="2"/>
      <c r="C8107" s="3"/>
      <c r="D8107" s="3"/>
      <c r="E8107" s="3"/>
      <c r="F8107" s="3"/>
      <c r="G8107" s="69"/>
      <c r="J8107" s="13"/>
      <c r="K8107" s="13"/>
      <c r="L8107" s="15"/>
    </row>
    <row r="8108">
      <c r="A8108" s="1"/>
      <c r="B8108" s="2"/>
      <c r="C8108" s="3"/>
      <c r="D8108" s="3"/>
      <c r="E8108" s="3"/>
      <c r="F8108" s="3"/>
      <c r="G8108" s="69"/>
      <c r="J8108" s="13"/>
      <c r="K8108" s="13"/>
      <c r="L8108" s="15"/>
    </row>
    <row r="8109">
      <c r="A8109" s="1"/>
      <c r="B8109" s="2"/>
      <c r="C8109" s="3"/>
      <c r="D8109" s="3"/>
      <c r="E8109" s="3"/>
      <c r="F8109" s="3"/>
      <c r="G8109" s="69"/>
      <c r="J8109" s="13"/>
      <c r="K8109" s="13"/>
      <c r="L8109" s="15"/>
    </row>
    <row r="8110">
      <c r="A8110" s="1"/>
      <c r="B8110" s="2"/>
      <c r="C8110" s="3"/>
      <c r="D8110" s="3"/>
      <c r="E8110" s="3"/>
      <c r="F8110" s="3"/>
      <c r="G8110" s="69"/>
      <c r="J8110" s="13"/>
      <c r="K8110" s="13"/>
      <c r="L8110" s="15"/>
    </row>
    <row r="8111">
      <c r="A8111" s="1"/>
      <c r="B8111" s="2"/>
      <c r="C8111" s="3"/>
      <c r="D8111" s="3"/>
      <c r="E8111" s="3"/>
      <c r="F8111" s="3"/>
      <c r="G8111" s="69"/>
      <c r="J8111" s="13"/>
      <c r="K8111" s="13"/>
      <c r="L8111" s="15"/>
    </row>
    <row r="8112">
      <c r="A8112" s="1"/>
      <c r="B8112" s="2"/>
      <c r="C8112" s="3"/>
      <c r="D8112" s="3"/>
      <c r="E8112" s="3"/>
      <c r="F8112" s="3"/>
      <c r="G8112" s="69"/>
      <c r="J8112" s="13"/>
      <c r="K8112" s="13"/>
      <c r="L8112" s="15"/>
    </row>
    <row r="8113">
      <c r="A8113" s="1"/>
      <c r="B8113" s="2"/>
      <c r="C8113" s="3"/>
      <c r="D8113" s="3"/>
      <c r="E8113" s="3"/>
      <c r="F8113" s="3"/>
      <c r="G8113" s="69"/>
      <c r="J8113" s="13"/>
      <c r="K8113" s="13"/>
      <c r="L8113" s="15"/>
    </row>
    <row r="8114">
      <c r="A8114" s="1"/>
      <c r="B8114" s="2"/>
      <c r="C8114" s="3"/>
      <c r="D8114" s="3"/>
      <c r="E8114" s="3"/>
      <c r="F8114" s="3"/>
      <c r="G8114" s="69"/>
      <c r="J8114" s="13"/>
      <c r="K8114" s="13"/>
      <c r="L8114" s="15"/>
    </row>
    <row r="8115">
      <c r="A8115" s="1"/>
      <c r="B8115" s="2"/>
      <c r="C8115" s="3"/>
      <c r="D8115" s="3"/>
      <c r="E8115" s="3"/>
      <c r="F8115" s="3"/>
      <c r="G8115" s="69"/>
      <c r="J8115" s="13"/>
      <c r="K8115" s="13"/>
      <c r="L8115" s="15"/>
    </row>
    <row r="8116">
      <c r="A8116" s="1"/>
      <c r="B8116" s="2"/>
      <c r="C8116" s="3"/>
      <c r="D8116" s="3"/>
      <c r="E8116" s="3"/>
      <c r="F8116" s="3"/>
      <c r="G8116" s="69"/>
      <c r="J8116" s="13"/>
      <c r="K8116" s="13"/>
      <c r="L8116" s="15"/>
    </row>
    <row r="8117">
      <c r="A8117" s="1"/>
      <c r="B8117" s="2"/>
      <c r="C8117" s="3"/>
      <c r="D8117" s="3"/>
      <c r="E8117" s="3"/>
      <c r="F8117" s="3"/>
      <c r="G8117" s="69"/>
      <c r="J8117" s="13"/>
      <c r="K8117" s="13"/>
      <c r="L8117" s="15"/>
    </row>
    <row r="8118">
      <c r="A8118" s="1"/>
      <c r="B8118" s="2"/>
      <c r="C8118" s="3"/>
      <c r="D8118" s="3"/>
      <c r="E8118" s="3"/>
      <c r="F8118" s="3"/>
      <c r="G8118" s="69"/>
      <c r="J8118" s="13"/>
      <c r="K8118" s="13"/>
      <c r="L8118" s="15"/>
    </row>
    <row r="8119">
      <c r="A8119" s="1"/>
      <c r="B8119" s="2"/>
      <c r="C8119" s="3"/>
      <c r="D8119" s="3"/>
      <c r="E8119" s="3"/>
      <c r="F8119" s="3"/>
      <c r="G8119" s="69"/>
      <c r="J8119" s="13"/>
      <c r="K8119" s="13"/>
      <c r="L8119" s="15"/>
    </row>
    <row r="8120">
      <c r="A8120" s="1"/>
      <c r="B8120" s="2"/>
      <c r="C8120" s="3"/>
      <c r="D8120" s="3"/>
      <c r="E8120" s="3"/>
      <c r="F8120" s="3"/>
      <c r="G8120" s="69"/>
      <c r="J8120" s="13"/>
      <c r="K8120" s="13"/>
      <c r="L8120" s="15"/>
    </row>
    <row r="8121">
      <c r="A8121" s="1"/>
      <c r="B8121" s="2"/>
      <c r="C8121" s="3"/>
      <c r="D8121" s="3"/>
      <c r="E8121" s="3"/>
      <c r="F8121" s="3"/>
      <c r="G8121" s="69"/>
      <c r="J8121" s="13"/>
      <c r="K8121" s="13"/>
      <c r="L8121" s="15"/>
    </row>
    <row r="8122">
      <c r="A8122" s="1"/>
      <c r="B8122" s="2"/>
      <c r="C8122" s="3"/>
      <c r="D8122" s="3"/>
      <c r="E8122" s="3"/>
      <c r="F8122" s="3"/>
      <c r="G8122" s="69"/>
      <c r="J8122" s="13"/>
      <c r="K8122" s="13"/>
      <c r="L8122" s="15"/>
    </row>
    <row r="8123">
      <c r="A8123" s="1"/>
      <c r="B8123" s="2"/>
      <c r="C8123" s="3"/>
      <c r="D8123" s="3"/>
      <c r="E8123" s="3"/>
      <c r="F8123" s="3"/>
      <c r="G8123" s="69"/>
      <c r="J8123" s="13"/>
      <c r="K8123" s="13"/>
      <c r="L8123" s="15"/>
    </row>
    <row r="8124">
      <c r="A8124" s="1"/>
      <c r="B8124" s="2"/>
      <c r="C8124" s="3"/>
      <c r="D8124" s="3"/>
      <c r="E8124" s="3"/>
      <c r="F8124" s="3"/>
      <c r="G8124" s="69"/>
      <c r="J8124" s="13"/>
      <c r="K8124" s="13"/>
      <c r="L8124" s="15"/>
    </row>
    <row r="8125">
      <c r="A8125" s="1"/>
      <c r="B8125" s="2"/>
      <c r="C8125" s="3"/>
      <c r="D8125" s="3"/>
      <c r="E8125" s="3"/>
      <c r="F8125" s="3"/>
      <c r="G8125" s="69"/>
      <c r="J8125" s="13"/>
      <c r="K8125" s="13"/>
      <c r="L8125" s="15"/>
    </row>
    <row r="8126">
      <c r="A8126" s="1"/>
      <c r="B8126" s="2"/>
      <c r="C8126" s="3"/>
      <c r="D8126" s="3"/>
      <c r="E8126" s="3"/>
      <c r="F8126" s="3"/>
      <c r="G8126" s="69"/>
      <c r="J8126" s="13"/>
      <c r="K8126" s="13"/>
      <c r="L8126" s="15"/>
    </row>
    <row r="8127">
      <c r="A8127" s="1"/>
      <c r="B8127" s="2"/>
      <c r="C8127" s="3"/>
      <c r="D8127" s="3"/>
      <c r="E8127" s="3"/>
      <c r="F8127" s="3"/>
      <c r="G8127" s="69"/>
      <c r="J8127" s="13"/>
      <c r="K8127" s="13"/>
      <c r="L8127" s="15"/>
    </row>
    <row r="8128">
      <c r="A8128" s="1"/>
      <c r="B8128" s="2"/>
      <c r="C8128" s="3"/>
      <c r="D8128" s="3"/>
      <c r="E8128" s="3"/>
      <c r="F8128" s="3"/>
      <c r="G8128" s="69"/>
      <c r="J8128" s="13"/>
      <c r="K8128" s="13"/>
      <c r="L8128" s="15"/>
    </row>
    <row r="8129">
      <c r="A8129" s="1"/>
      <c r="B8129" s="2"/>
      <c r="C8129" s="3"/>
      <c r="D8129" s="3"/>
      <c r="E8129" s="3"/>
      <c r="F8129" s="3"/>
      <c r="G8129" s="69"/>
      <c r="J8129" s="13"/>
      <c r="K8129" s="13"/>
      <c r="L8129" s="15"/>
    </row>
    <row r="8130">
      <c r="A8130" s="1"/>
      <c r="B8130" s="2"/>
      <c r="C8130" s="3"/>
      <c r="D8130" s="3"/>
      <c r="E8130" s="3"/>
      <c r="F8130" s="3"/>
      <c r="G8130" s="69"/>
      <c r="J8130" s="13"/>
      <c r="K8130" s="13"/>
      <c r="L8130" s="15"/>
    </row>
    <row r="8131">
      <c r="A8131" s="1"/>
      <c r="B8131" s="2"/>
      <c r="C8131" s="3"/>
      <c r="D8131" s="3"/>
      <c r="E8131" s="3"/>
      <c r="F8131" s="3"/>
      <c r="G8131" s="69"/>
      <c r="J8131" s="13"/>
      <c r="K8131" s="13"/>
      <c r="L8131" s="15"/>
    </row>
    <row r="8132">
      <c r="A8132" s="1"/>
      <c r="B8132" s="2"/>
      <c r="C8132" s="3"/>
      <c r="D8132" s="3"/>
      <c r="E8132" s="3"/>
      <c r="F8132" s="3"/>
      <c r="G8132" s="69"/>
      <c r="J8132" s="13"/>
      <c r="K8132" s="13"/>
      <c r="L8132" s="15"/>
    </row>
    <row r="8133">
      <c r="A8133" s="1"/>
      <c r="B8133" s="2"/>
      <c r="C8133" s="3"/>
      <c r="D8133" s="3"/>
      <c r="E8133" s="3"/>
      <c r="F8133" s="3"/>
      <c r="G8133" s="69"/>
      <c r="J8133" s="13"/>
      <c r="K8133" s="13"/>
      <c r="L8133" s="15"/>
    </row>
    <row r="8134">
      <c r="A8134" s="1"/>
      <c r="B8134" s="2"/>
      <c r="C8134" s="3"/>
      <c r="D8134" s="3"/>
      <c r="E8134" s="3"/>
      <c r="F8134" s="3"/>
      <c r="G8134" s="69"/>
      <c r="J8134" s="13"/>
      <c r="K8134" s="13"/>
      <c r="L8134" s="15"/>
    </row>
    <row r="8135">
      <c r="A8135" s="1"/>
      <c r="B8135" s="2"/>
      <c r="C8135" s="3"/>
      <c r="D8135" s="3"/>
      <c r="E8135" s="3"/>
      <c r="F8135" s="3"/>
      <c r="G8135" s="69"/>
      <c r="J8135" s="13"/>
      <c r="K8135" s="13"/>
      <c r="L8135" s="15"/>
    </row>
    <row r="8136">
      <c r="A8136" s="1"/>
      <c r="B8136" s="2"/>
      <c r="C8136" s="3"/>
      <c r="D8136" s="3"/>
      <c r="E8136" s="3"/>
      <c r="F8136" s="3"/>
      <c r="G8136" s="69"/>
      <c r="J8136" s="13"/>
      <c r="K8136" s="13"/>
      <c r="L8136" s="15"/>
    </row>
    <row r="8137">
      <c r="A8137" s="1"/>
      <c r="B8137" s="2"/>
      <c r="C8137" s="3"/>
      <c r="D8137" s="3"/>
      <c r="E8137" s="3"/>
      <c r="F8137" s="3"/>
      <c r="G8137" s="69"/>
      <c r="J8137" s="13"/>
      <c r="K8137" s="13"/>
      <c r="L8137" s="15"/>
    </row>
    <row r="8138">
      <c r="A8138" s="1"/>
      <c r="B8138" s="2"/>
      <c r="C8138" s="3"/>
      <c r="D8138" s="3"/>
      <c r="E8138" s="3"/>
      <c r="F8138" s="3"/>
      <c r="G8138" s="69"/>
      <c r="J8138" s="13"/>
      <c r="K8138" s="13"/>
      <c r="L8138" s="15"/>
    </row>
    <row r="8139">
      <c r="A8139" s="1"/>
      <c r="B8139" s="2"/>
      <c r="C8139" s="3"/>
      <c r="D8139" s="3"/>
      <c r="E8139" s="3"/>
      <c r="F8139" s="3"/>
      <c r="G8139" s="69"/>
      <c r="J8139" s="13"/>
      <c r="K8139" s="13"/>
      <c r="L8139" s="15"/>
    </row>
    <row r="8140">
      <c r="A8140" s="1"/>
      <c r="B8140" s="2"/>
      <c r="C8140" s="3"/>
      <c r="D8140" s="3"/>
      <c r="E8140" s="3"/>
      <c r="F8140" s="3"/>
      <c r="G8140" s="69"/>
      <c r="J8140" s="13"/>
      <c r="K8140" s="13"/>
      <c r="L8140" s="15"/>
    </row>
    <row r="8141">
      <c r="A8141" s="1"/>
      <c r="B8141" s="2"/>
      <c r="C8141" s="3"/>
      <c r="D8141" s="3"/>
      <c r="E8141" s="3"/>
      <c r="F8141" s="3"/>
      <c r="G8141" s="69"/>
      <c r="J8141" s="13"/>
      <c r="K8141" s="13"/>
      <c r="L8141" s="15"/>
    </row>
    <row r="8142">
      <c r="A8142" s="1"/>
      <c r="B8142" s="2"/>
      <c r="C8142" s="3"/>
      <c r="D8142" s="3"/>
      <c r="E8142" s="3"/>
      <c r="F8142" s="3"/>
      <c r="G8142" s="69"/>
      <c r="J8142" s="13"/>
      <c r="K8142" s="13"/>
      <c r="L8142" s="15"/>
    </row>
    <row r="8143">
      <c r="A8143" s="1"/>
      <c r="B8143" s="2"/>
      <c r="C8143" s="3"/>
      <c r="D8143" s="3"/>
      <c r="E8143" s="3"/>
      <c r="F8143" s="3"/>
      <c r="G8143" s="69"/>
      <c r="J8143" s="13"/>
      <c r="K8143" s="13"/>
      <c r="L8143" s="15"/>
    </row>
    <row r="8144">
      <c r="A8144" s="1"/>
      <c r="B8144" s="2"/>
      <c r="C8144" s="3"/>
      <c r="D8144" s="3"/>
      <c r="E8144" s="3"/>
      <c r="F8144" s="3"/>
      <c r="G8144" s="69"/>
      <c r="J8144" s="13"/>
      <c r="K8144" s="13"/>
      <c r="L8144" s="15"/>
    </row>
    <row r="8145">
      <c r="A8145" s="1"/>
      <c r="B8145" s="2"/>
      <c r="C8145" s="3"/>
      <c r="D8145" s="3"/>
      <c r="E8145" s="3"/>
      <c r="F8145" s="3"/>
      <c r="G8145" s="69"/>
      <c r="J8145" s="13"/>
      <c r="K8145" s="13"/>
      <c r="L8145" s="15"/>
    </row>
    <row r="8146">
      <c r="A8146" s="1"/>
      <c r="B8146" s="2"/>
      <c r="C8146" s="3"/>
      <c r="D8146" s="3"/>
      <c r="E8146" s="3"/>
      <c r="F8146" s="3"/>
      <c r="G8146" s="69"/>
      <c r="J8146" s="13"/>
      <c r="K8146" s="13"/>
      <c r="L8146" s="15"/>
    </row>
    <row r="8147">
      <c r="A8147" s="1"/>
      <c r="B8147" s="2"/>
      <c r="C8147" s="3"/>
      <c r="D8147" s="3"/>
      <c r="E8147" s="3"/>
      <c r="F8147" s="3"/>
      <c r="G8147" s="69"/>
      <c r="J8147" s="13"/>
      <c r="K8147" s="13"/>
      <c r="L8147" s="15"/>
    </row>
    <row r="8148">
      <c r="A8148" s="1"/>
      <c r="B8148" s="2"/>
      <c r="C8148" s="3"/>
      <c r="D8148" s="3"/>
      <c r="E8148" s="3"/>
      <c r="F8148" s="3"/>
      <c r="G8148" s="69"/>
      <c r="J8148" s="13"/>
      <c r="K8148" s="13"/>
      <c r="L8148" s="15"/>
    </row>
    <row r="8149">
      <c r="A8149" s="1"/>
      <c r="B8149" s="2"/>
      <c r="C8149" s="3"/>
      <c r="D8149" s="3"/>
      <c r="E8149" s="3"/>
      <c r="F8149" s="3"/>
      <c r="G8149" s="69"/>
      <c r="J8149" s="13"/>
      <c r="K8149" s="13"/>
      <c r="L8149" s="15"/>
    </row>
    <row r="8150">
      <c r="A8150" s="1"/>
      <c r="B8150" s="2"/>
      <c r="C8150" s="3"/>
      <c r="D8150" s="3"/>
      <c r="E8150" s="3"/>
      <c r="F8150" s="3"/>
      <c r="G8150" s="69"/>
      <c r="J8150" s="13"/>
      <c r="K8150" s="13"/>
      <c r="L8150" s="15"/>
    </row>
    <row r="8151">
      <c r="A8151" s="1"/>
      <c r="B8151" s="2"/>
      <c r="C8151" s="3"/>
      <c r="D8151" s="3"/>
      <c r="E8151" s="3"/>
      <c r="F8151" s="3"/>
      <c r="G8151" s="69"/>
      <c r="J8151" s="13"/>
      <c r="K8151" s="13"/>
      <c r="L8151" s="15"/>
    </row>
    <row r="8152">
      <c r="A8152" s="1"/>
      <c r="B8152" s="2"/>
      <c r="C8152" s="3"/>
      <c r="D8152" s="3"/>
      <c r="E8152" s="3"/>
      <c r="F8152" s="3"/>
      <c r="G8152" s="69"/>
      <c r="J8152" s="13"/>
      <c r="K8152" s="13"/>
      <c r="L8152" s="15"/>
    </row>
    <row r="8153">
      <c r="A8153" s="1"/>
      <c r="B8153" s="2"/>
      <c r="C8153" s="3"/>
      <c r="D8153" s="3"/>
      <c r="E8153" s="3"/>
      <c r="F8153" s="3"/>
      <c r="G8153" s="69"/>
      <c r="J8153" s="13"/>
      <c r="K8153" s="13"/>
      <c r="L8153" s="15"/>
    </row>
    <row r="8154">
      <c r="A8154" s="1"/>
      <c r="B8154" s="2"/>
      <c r="C8154" s="3"/>
      <c r="D8154" s="3"/>
      <c r="E8154" s="3"/>
      <c r="F8154" s="3"/>
      <c r="G8154" s="69"/>
      <c r="J8154" s="13"/>
      <c r="K8154" s="13"/>
      <c r="L8154" s="15"/>
    </row>
    <row r="8155">
      <c r="A8155" s="1"/>
      <c r="B8155" s="2"/>
      <c r="C8155" s="3"/>
      <c r="D8155" s="3"/>
      <c r="E8155" s="3"/>
      <c r="F8155" s="3"/>
      <c r="G8155" s="69"/>
      <c r="J8155" s="13"/>
      <c r="K8155" s="13"/>
      <c r="L8155" s="15"/>
    </row>
    <row r="8156">
      <c r="A8156" s="1"/>
      <c r="B8156" s="2"/>
      <c r="C8156" s="3"/>
      <c r="D8156" s="3"/>
      <c r="E8156" s="3"/>
      <c r="F8156" s="3"/>
      <c r="G8156" s="69"/>
      <c r="J8156" s="13"/>
      <c r="K8156" s="13"/>
      <c r="L8156" s="15"/>
    </row>
    <row r="8157">
      <c r="A8157" s="1"/>
      <c r="B8157" s="2"/>
      <c r="C8157" s="3"/>
      <c r="D8157" s="3"/>
      <c r="E8157" s="3"/>
      <c r="F8157" s="3"/>
      <c r="G8157" s="69"/>
      <c r="J8157" s="13"/>
      <c r="K8157" s="13"/>
      <c r="L8157" s="15"/>
    </row>
    <row r="8158">
      <c r="A8158" s="1"/>
      <c r="B8158" s="2"/>
      <c r="C8158" s="3"/>
      <c r="D8158" s="3"/>
      <c r="E8158" s="3"/>
      <c r="F8158" s="3"/>
      <c r="G8158" s="69"/>
      <c r="J8158" s="13"/>
      <c r="K8158" s="13"/>
      <c r="L8158" s="15"/>
    </row>
    <row r="8159">
      <c r="A8159" s="1"/>
      <c r="B8159" s="2"/>
      <c r="C8159" s="3"/>
      <c r="D8159" s="3"/>
      <c r="E8159" s="3"/>
      <c r="F8159" s="3"/>
      <c r="G8159" s="69"/>
      <c r="J8159" s="13"/>
      <c r="K8159" s="13"/>
      <c r="L8159" s="15"/>
    </row>
    <row r="8160">
      <c r="A8160" s="1"/>
      <c r="B8160" s="2"/>
      <c r="C8160" s="3"/>
      <c r="D8160" s="3"/>
      <c r="E8160" s="3"/>
      <c r="F8160" s="3"/>
      <c r="G8160" s="69"/>
      <c r="J8160" s="13"/>
      <c r="K8160" s="13"/>
      <c r="L8160" s="15"/>
    </row>
    <row r="8161">
      <c r="A8161" s="1"/>
      <c r="B8161" s="2"/>
      <c r="C8161" s="3"/>
      <c r="D8161" s="3"/>
      <c r="E8161" s="3"/>
      <c r="F8161" s="3"/>
      <c r="G8161" s="69"/>
      <c r="J8161" s="13"/>
      <c r="K8161" s="13"/>
      <c r="L8161" s="15"/>
    </row>
    <row r="8162">
      <c r="A8162" s="1"/>
      <c r="B8162" s="2"/>
      <c r="C8162" s="3"/>
      <c r="D8162" s="3"/>
      <c r="E8162" s="3"/>
      <c r="F8162" s="3"/>
      <c r="G8162" s="69"/>
      <c r="J8162" s="13"/>
      <c r="K8162" s="13"/>
      <c r="L8162" s="15"/>
    </row>
    <row r="8163">
      <c r="A8163" s="1"/>
      <c r="B8163" s="2"/>
      <c r="C8163" s="3"/>
      <c r="D8163" s="3"/>
      <c r="E8163" s="3"/>
      <c r="F8163" s="3"/>
      <c r="G8163" s="69"/>
      <c r="J8163" s="13"/>
      <c r="K8163" s="13"/>
      <c r="L8163" s="15"/>
    </row>
    <row r="8164">
      <c r="A8164" s="1"/>
      <c r="B8164" s="2"/>
      <c r="C8164" s="3"/>
      <c r="D8164" s="3"/>
      <c r="E8164" s="3"/>
      <c r="F8164" s="3"/>
      <c r="G8164" s="69"/>
      <c r="J8164" s="13"/>
      <c r="K8164" s="13"/>
      <c r="L8164" s="15"/>
    </row>
    <row r="8165">
      <c r="A8165" s="1"/>
      <c r="B8165" s="2"/>
      <c r="C8165" s="3"/>
      <c r="D8165" s="3"/>
      <c r="E8165" s="3"/>
      <c r="F8165" s="3"/>
      <c r="G8165" s="69"/>
      <c r="J8165" s="13"/>
      <c r="K8165" s="13"/>
      <c r="L8165" s="15"/>
    </row>
    <row r="8166">
      <c r="A8166" s="1"/>
      <c r="B8166" s="2"/>
      <c r="C8166" s="3"/>
      <c r="D8166" s="3"/>
      <c r="E8166" s="3"/>
      <c r="F8166" s="3"/>
      <c r="G8166" s="69"/>
      <c r="J8166" s="13"/>
      <c r="K8166" s="13"/>
      <c r="L8166" s="15"/>
    </row>
    <row r="8167">
      <c r="A8167" s="1"/>
      <c r="B8167" s="2"/>
      <c r="C8167" s="3"/>
      <c r="D8167" s="3"/>
      <c r="E8167" s="3"/>
      <c r="F8167" s="3"/>
      <c r="G8167" s="69"/>
      <c r="J8167" s="13"/>
      <c r="K8167" s="13"/>
      <c r="L8167" s="15"/>
    </row>
    <row r="8168">
      <c r="A8168" s="1"/>
      <c r="B8168" s="2"/>
      <c r="C8168" s="3"/>
      <c r="D8168" s="3"/>
      <c r="E8168" s="3"/>
      <c r="F8168" s="3"/>
      <c r="G8168" s="69"/>
      <c r="J8168" s="13"/>
      <c r="K8168" s="13"/>
      <c r="L8168" s="15"/>
    </row>
    <row r="8169">
      <c r="A8169" s="1"/>
      <c r="B8169" s="2"/>
      <c r="C8169" s="3"/>
      <c r="D8169" s="3"/>
      <c r="E8169" s="3"/>
      <c r="F8169" s="3"/>
      <c r="G8169" s="69"/>
      <c r="J8169" s="13"/>
      <c r="K8169" s="13"/>
      <c r="L8169" s="15"/>
    </row>
    <row r="8170">
      <c r="A8170" s="1"/>
      <c r="B8170" s="2"/>
      <c r="C8170" s="3"/>
      <c r="D8170" s="3"/>
      <c r="E8170" s="3"/>
      <c r="F8170" s="3"/>
      <c r="G8170" s="69"/>
      <c r="J8170" s="13"/>
      <c r="K8170" s="13"/>
      <c r="L8170" s="15"/>
    </row>
    <row r="8171">
      <c r="A8171" s="1"/>
      <c r="B8171" s="2"/>
      <c r="C8171" s="3"/>
      <c r="D8171" s="3"/>
      <c r="E8171" s="3"/>
      <c r="F8171" s="3"/>
      <c r="G8171" s="69"/>
      <c r="J8171" s="13"/>
      <c r="K8171" s="13"/>
      <c r="L8171" s="15"/>
    </row>
    <row r="8172">
      <c r="A8172" s="1"/>
      <c r="B8172" s="2"/>
      <c r="C8172" s="3"/>
      <c r="D8172" s="3"/>
      <c r="E8172" s="3"/>
      <c r="F8172" s="3"/>
      <c r="G8172" s="69"/>
      <c r="J8172" s="13"/>
      <c r="K8172" s="13"/>
      <c r="L8172" s="15"/>
    </row>
    <row r="8173">
      <c r="A8173" s="1"/>
      <c r="B8173" s="2"/>
      <c r="C8173" s="3"/>
      <c r="D8173" s="3"/>
      <c r="E8173" s="3"/>
      <c r="F8173" s="3"/>
      <c r="G8173" s="69"/>
      <c r="J8173" s="13"/>
      <c r="K8173" s="13"/>
      <c r="L8173" s="15"/>
    </row>
    <row r="8174">
      <c r="A8174" s="1"/>
      <c r="B8174" s="2"/>
      <c r="C8174" s="3"/>
      <c r="D8174" s="3"/>
      <c r="E8174" s="3"/>
      <c r="F8174" s="3"/>
      <c r="G8174" s="69"/>
      <c r="J8174" s="13"/>
      <c r="K8174" s="13"/>
      <c r="L8174" s="15"/>
    </row>
    <row r="8175">
      <c r="A8175" s="1"/>
      <c r="B8175" s="2"/>
      <c r="C8175" s="3"/>
      <c r="D8175" s="3"/>
      <c r="E8175" s="3"/>
      <c r="F8175" s="3"/>
      <c r="G8175" s="69"/>
      <c r="J8175" s="13"/>
      <c r="K8175" s="13"/>
      <c r="L8175" s="15"/>
    </row>
    <row r="8176">
      <c r="A8176" s="1"/>
      <c r="B8176" s="2"/>
      <c r="C8176" s="3"/>
      <c r="D8176" s="3"/>
      <c r="E8176" s="3"/>
      <c r="F8176" s="3"/>
      <c r="G8176" s="69"/>
      <c r="J8176" s="13"/>
      <c r="K8176" s="13"/>
      <c r="L8176" s="15"/>
    </row>
    <row r="8177">
      <c r="A8177" s="1"/>
      <c r="B8177" s="2"/>
      <c r="C8177" s="3"/>
      <c r="D8177" s="3"/>
      <c r="E8177" s="3"/>
      <c r="F8177" s="3"/>
      <c r="G8177" s="69"/>
      <c r="J8177" s="13"/>
      <c r="K8177" s="13"/>
      <c r="L8177" s="15"/>
    </row>
    <row r="8178">
      <c r="A8178" s="1"/>
      <c r="B8178" s="2"/>
      <c r="C8178" s="3"/>
      <c r="D8178" s="3"/>
      <c r="E8178" s="3"/>
      <c r="F8178" s="3"/>
      <c r="G8178" s="69"/>
      <c r="J8178" s="13"/>
      <c r="K8178" s="13"/>
      <c r="L8178" s="15"/>
    </row>
    <row r="8179">
      <c r="A8179" s="1"/>
      <c r="B8179" s="2"/>
      <c r="C8179" s="3"/>
      <c r="D8179" s="3"/>
      <c r="E8179" s="3"/>
      <c r="F8179" s="3"/>
      <c r="G8179" s="69"/>
      <c r="J8179" s="13"/>
      <c r="K8179" s="13"/>
      <c r="L8179" s="15"/>
    </row>
    <row r="8180">
      <c r="A8180" s="1"/>
      <c r="B8180" s="2"/>
      <c r="C8180" s="3"/>
      <c r="D8180" s="3"/>
      <c r="E8180" s="3"/>
      <c r="F8180" s="3"/>
      <c r="G8180" s="69"/>
      <c r="J8180" s="13"/>
      <c r="K8180" s="13"/>
      <c r="L8180" s="15"/>
    </row>
    <row r="8181">
      <c r="A8181" s="1"/>
      <c r="B8181" s="2"/>
      <c r="C8181" s="3"/>
      <c r="D8181" s="3"/>
      <c r="E8181" s="3"/>
      <c r="F8181" s="3"/>
      <c r="G8181" s="69"/>
      <c r="J8181" s="13"/>
      <c r="K8181" s="13"/>
      <c r="L8181" s="15"/>
    </row>
    <row r="8182">
      <c r="A8182" s="1"/>
      <c r="B8182" s="2"/>
      <c r="C8182" s="3"/>
      <c r="D8182" s="3"/>
      <c r="E8182" s="3"/>
      <c r="F8182" s="3"/>
      <c r="G8182" s="69"/>
      <c r="J8182" s="13"/>
      <c r="K8182" s="13"/>
      <c r="L8182" s="15"/>
    </row>
    <row r="8183">
      <c r="A8183" s="1"/>
      <c r="B8183" s="2"/>
      <c r="C8183" s="3"/>
      <c r="D8183" s="3"/>
      <c r="E8183" s="3"/>
      <c r="F8183" s="3"/>
      <c r="G8183" s="69"/>
      <c r="J8183" s="13"/>
      <c r="K8183" s="13"/>
      <c r="L8183" s="15"/>
    </row>
    <row r="8184">
      <c r="A8184" s="1"/>
      <c r="B8184" s="2"/>
      <c r="C8184" s="3"/>
      <c r="D8184" s="3"/>
      <c r="E8184" s="3"/>
      <c r="F8184" s="3"/>
      <c r="G8184" s="69"/>
      <c r="J8184" s="13"/>
      <c r="K8184" s="13"/>
      <c r="L8184" s="15"/>
    </row>
    <row r="8185">
      <c r="A8185" s="1"/>
      <c r="B8185" s="2"/>
      <c r="C8185" s="3"/>
      <c r="D8185" s="3"/>
      <c r="E8185" s="3"/>
      <c r="F8185" s="3"/>
      <c r="G8185" s="69"/>
      <c r="J8185" s="13"/>
      <c r="K8185" s="13"/>
      <c r="L8185" s="15"/>
    </row>
    <row r="8186">
      <c r="A8186" s="1"/>
      <c r="B8186" s="2"/>
      <c r="C8186" s="3"/>
      <c r="D8186" s="3"/>
      <c r="E8186" s="3"/>
      <c r="F8186" s="3"/>
      <c r="G8186" s="69"/>
      <c r="J8186" s="13"/>
      <c r="K8186" s="13"/>
      <c r="L8186" s="15"/>
    </row>
    <row r="8187">
      <c r="A8187" s="1"/>
      <c r="B8187" s="2"/>
      <c r="C8187" s="3"/>
      <c r="D8187" s="3"/>
      <c r="E8187" s="3"/>
      <c r="F8187" s="3"/>
      <c r="G8187" s="69"/>
      <c r="J8187" s="13"/>
      <c r="K8187" s="13"/>
      <c r="L8187" s="15"/>
    </row>
    <row r="8188">
      <c r="A8188" s="1"/>
      <c r="B8188" s="2"/>
      <c r="C8188" s="3"/>
      <c r="D8188" s="3"/>
      <c r="E8188" s="3"/>
      <c r="F8188" s="3"/>
      <c r="G8188" s="69"/>
      <c r="J8188" s="13"/>
      <c r="K8188" s="13"/>
      <c r="L8188" s="15"/>
    </row>
    <row r="8189">
      <c r="A8189" s="1"/>
      <c r="B8189" s="2"/>
      <c r="C8189" s="3"/>
      <c r="D8189" s="3"/>
      <c r="E8189" s="3"/>
      <c r="F8189" s="3"/>
      <c r="G8189" s="69"/>
      <c r="J8189" s="13"/>
      <c r="K8189" s="13"/>
      <c r="L8189" s="15"/>
    </row>
    <row r="8190">
      <c r="A8190" s="1"/>
      <c r="B8190" s="2"/>
      <c r="C8190" s="3"/>
      <c r="D8190" s="3"/>
      <c r="E8190" s="3"/>
      <c r="F8190" s="3"/>
      <c r="G8190" s="69"/>
      <c r="J8190" s="13"/>
      <c r="K8190" s="13"/>
      <c r="L8190" s="15"/>
    </row>
    <row r="8191">
      <c r="A8191" s="1"/>
      <c r="B8191" s="2"/>
      <c r="C8191" s="3"/>
      <c r="D8191" s="3"/>
      <c r="E8191" s="3"/>
      <c r="F8191" s="3"/>
      <c r="G8191" s="69"/>
      <c r="J8191" s="13"/>
      <c r="K8191" s="13"/>
      <c r="L8191" s="15"/>
    </row>
    <row r="8192">
      <c r="A8192" s="1"/>
      <c r="B8192" s="2"/>
      <c r="C8192" s="3"/>
      <c r="D8192" s="3"/>
      <c r="E8192" s="3"/>
      <c r="F8192" s="3"/>
      <c r="G8192" s="69"/>
      <c r="J8192" s="13"/>
      <c r="K8192" s="13"/>
      <c r="L8192" s="15"/>
    </row>
    <row r="8193">
      <c r="A8193" s="1"/>
      <c r="B8193" s="2"/>
      <c r="C8193" s="3"/>
      <c r="D8193" s="3"/>
      <c r="E8193" s="3"/>
      <c r="F8193" s="3"/>
      <c r="G8193" s="69"/>
      <c r="J8193" s="13"/>
      <c r="K8193" s="13"/>
      <c r="L8193" s="15"/>
    </row>
    <row r="8194">
      <c r="A8194" s="1"/>
      <c r="B8194" s="2"/>
      <c r="C8194" s="3"/>
      <c r="D8194" s="3"/>
      <c r="E8194" s="3"/>
      <c r="F8194" s="3"/>
      <c r="G8194" s="69"/>
      <c r="J8194" s="13"/>
      <c r="K8194" s="13"/>
      <c r="L8194" s="15"/>
    </row>
    <row r="8195">
      <c r="A8195" s="1"/>
      <c r="B8195" s="2"/>
      <c r="C8195" s="3"/>
      <c r="D8195" s="3"/>
      <c r="E8195" s="3"/>
      <c r="F8195" s="3"/>
      <c r="G8195" s="69"/>
      <c r="J8195" s="13"/>
      <c r="K8195" s="13"/>
      <c r="L8195" s="15"/>
    </row>
    <row r="8196">
      <c r="A8196" s="1"/>
      <c r="B8196" s="2"/>
      <c r="C8196" s="3"/>
      <c r="D8196" s="3"/>
      <c r="E8196" s="3"/>
      <c r="F8196" s="3"/>
      <c r="G8196" s="69"/>
      <c r="J8196" s="13"/>
      <c r="K8196" s="13"/>
      <c r="L8196" s="15"/>
    </row>
    <row r="8197">
      <c r="A8197" s="1"/>
      <c r="B8197" s="2"/>
      <c r="C8197" s="3"/>
      <c r="D8197" s="3"/>
      <c r="E8197" s="3"/>
      <c r="F8197" s="3"/>
      <c r="G8197" s="69"/>
      <c r="J8197" s="13"/>
      <c r="K8197" s="13"/>
      <c r="L8197" s="15"/>
    </row>
    <row r="8198">
      <c r="A8198" s="1"/>
      <c r="B8198" s="2"/>
      <c r="C8198" s="3"/>
      <c r="D8198" s="3"/>
      <c r="E8198" s="3"/>
      <c r="F8198" s="3"/>
      <c r="G8198" s="69"/>
      <c r="J8198" s="13"/>
      <c r="K8198" s="13"/>
      <c r="L8198" s="15"/>
    </row>
    <row r="8199">
      <c r="A8199" s="1"/>
      <c r="B8199" s="2"/>
      <c r="C8199" s="3"/>
      <c r="D8199" s="3"/>
      <c r="E8199" s="3"/>
      <c r="F8199" s="3"/>
      <c r="G8199" s="69"/>
      <c r="J8199" s="13"/>
      <c r="K8199" s="13"/>
      <c r="L8199" s="15"/>
    </row>
    <row r="8200">
      <c r="A8200" s="1"/>
      <c r="B8200" s="2"/>
      <c r="C8200" s="3"/>
      <c r="D8200" s="3"/>
      <c r="E8200" s="3"/>
      <c r="F8200" s="3"/>
      <c r="G8200" s="69"/>
      <c r="J8200" s="13"/>
      <c r="K8200" s="13"/>
      <c r="L8200" s="15"/>
    </row>
    <row r="8201">
      <c r="A8201" s="1"/>
      <c r="B8201" s="2"/>
      <c r="C8201" s="3"/>
      <c r="D8201" s="3"/>
      <c r="E8201" s="3"/>
      <c r="F8201" s="3"/>
      <c r="G8201" s="69"/>
      <c r="J8201" s="13"/>
      <c r="K8201" s="13"/>
      <c r="L8201" s="15"/>
    </row>
    <row r="8202">
      <c r="A8202" s="1"/>
      <c r="B8202" s="2"/>
      <c r="C8202" s="3"/>
      <c r="D8202" s="3"/>
      <c r="E8202" s="3"/>
      <c r="F8202" s="3"/>
      <c r="G8202" s="69"/>
      <c r="J8202" s="13"/>
      <c r="K8202" s="13"/>
      <c r="L8202" s="15"/>
    </row>
    <row r="8203">
      <c r="A8203" s="1"/>
      <c r="B8203" s="2"/>
      <c r="C8203" s="3"/>
      <c r="D8203" s="3"/>
      <c r="E8203" s="3"/>
      <c r="F8203" s="3"/>
      <c r="G8203" s="69"/>
      <c r="J8203" s="13"/>
      <c r="K8203" s="13"/>
      <c r="L8203" s="15"/>
    </row>
    <row r="8204">
      <c r="A8204" s="1"/>
      <c r="B8204" s="2"/>
      <c r="C8204" s="3"/>
      <c r="D8204" s="3"/>
      <c r="E8204" s="3"/>
      <c r="F8204" s="3"/>
      <c r="G8204" s="69"/>
      <c r="J8204" s="13"/>
      <c r="K8204" s="13"/>
      <c r="L8204" s="15"/>
    </row>
    <row r="8205">
      <c r="A8205" s="1"/>
      <c r="B8205" s="2"/>
      <c r="C8205" s="3"/>
      <c r="D8205" s="3"/>
      <c r="E8205" s="3"/>
      <c r="F8205" s="3"/>
      <c r="G8205" s="69"/>
      <c r="J8205" s="13"/>
      <c r="K8205" s="13"/>
      <c r="L8205" s="15"/>
    </row>
    <row r="8206">
      <c r="A8206" s="1"/>
      <c r="B8206" s="2"/>
      <c r="C8206" s="3"/>
      <c r="D8206" s="3"/>
      <c r="E8206" s="3"/>
      <c r="F8206" s="3"/>
      <c r="G8206" s="69"/>
      <c r="J8206" s="13"/>
      <c r="K8206" s="13"/>
      <c r="L8206" s="15"/>
    </row>
    <row r="8207">
      <c r="A8207" s="1"/>
      <c r="B8207" s="2"/>
      <c r="C8207" s="3"/>
      <c r="D8207" s="3"/>
      <c r="E8207" s="3"/>
      <c r="F8207" s="3"/>
      <c r="G8207" s="69"/>
      <c r="J8207" s="13"/>
      <c r="K8207" s="13"/>
      <c r="L8207" s="15"/>
    </row>
    <row r="8208">
      <c r="A8208" s="1"/>
      <c r="B8208" s="2"/>
      <c r="C8208" s="3"/>
      <c r="D8208" s="3"/>
      <c r="E8208" s="3"/>
      <c r="F8208" s="3"/>
      <c r="G8208" s="69"/>
      <c r="J8208" s="13"/>
      <c r="K8208" s="13"/>
      <c r="L8208" s="15"/>
    </row>
    <row r="8209">
      <c r="A8209" s="1"/>
      <c r="B8209" s="2"/>
      <c r="C8209" s="3"/>
      <c r="D8209" s="3"/>
      <c r="E8209" s="3"/>
      <c r="F8209" s="3"/>
      <c r="G8209" s="69"/>
      <c r="J8209" s="13"/>
      <c r="K8209" s="13"/>
      <c r="L8209" s="15"/>
    </row>
    <row r="8210">
      <c r="A8210" s="1"/>
      <c r="B8210" s="2"/>
      <c r="C8210" s="3"/>
      <c r="D8210" s="3"/>
      <c r="E8210" s="3"/>
      <c r="F8210" s="3"/>
      <c r="G8210" s="69"/>
      <c r="J8210" s="13"/>
      <c r="K8210" s="13"/>
      <c r="L8210" s="15"/>
    </row>
    <row r="8211">
      <c r="A8211" s="1"/>
      <c r="B8211" s="2"/>
      <c r="C8211" s="3"/>
      <c r="D8211" s="3"/>
      <c r="E8211" s="3"/>
      <c r="F8211" s="3"/>
      <c r="G8211" s="69"/>
      <c r="J8211" s="13"/>
      <c r="K8211" s="13"/>
      <c r="L8211" s="15"/>
    </row>
    <row r="8212">
      <c r="A8212" s="1"/>
      <c r="B8212" s="2"/>
      <c r="C8212" s="3"/>
      <c r="D8212" s="3"/>
      <c r="E8212" s="3"/>
      <c r="F8212" s="3"/>
      <c r="G8212" s="69"/>
      <c r="J8212" s="13"/>
      <c r="K8212" s="13"/>
      <c r="L8212" s="15"/>
    </row>
    <row r="8213">
      <c r="A8213" s="1"/>
      <c r="B8213" s="2"/>
      <c r="C8213" s="3"/>
      <c r="D8213" s="3"/>
      <c r="E8213" s="3"/>
      <c r="F8213" s="3"/>
      <c r="G8213" s="69"/>
      <c r="J8213" s="13"/>
      <c r="K8213" s="13"/>
      <c r="L8213" s="15"/>
    </row>
    <row r="8214">
      <c r="A8214" s="1"/>
      <c r="B8214" s="2"/>
      <c r="C8214" s="3"/>
      <c r="D8214" s="3"/>
      <c r="E8214" s="3"/>
      <c r="F8214" s="3"/>
      <c r="G8214" s="69"/>
      <c r="J8214" s="13"/>
      <c r="K8214" s="13"/>
      <c r="L8214" s="15"/>
    </row>
    <row r="8215">
      <c r="A8215" s="1"/>
      <c r="B8215" s="2"/>
      <c r="C8215" s="3"/>
      <c r="D8215" s="3"/>
      <c r="E8215" s="3"/>
      <c r="F8215" s="3"/>
      <c r="G8215" s="69"/>
      <c r="J8215" s="13"/>
      <c r="K8215" s="13"/>
      <c r="L8215" s="15"/>
    </row>
    <row r="8216">
      <c r="A8216" s="1"/>
      <c r="B8216" s="2"/>
      <c r="C8216" s="3"/>
      <c r="D8216" s="3"/>
      <c r="E8216" s="3"/>
      <c r="F8216" s="3"/>
      <c r="G8216" s="69"/>
      <c r="J8216" s="13"/>
      <c r="K8216" s="13"/>
      <c r="L8216" s="15"/>
    </row>
    <row r="8217">
      <c r="A8217" s="1"/>
      <c r="B8217" s="2"/>
      <c r="C8217" s="3"/>
      <c r="D8217" s="3"/>
      <c r="E8217" s="3"/>
      <c r="F8217" s="3"/>
      <c r="G8217" s="69"/>
      <c r="J8217" s="13"/>
      <c r="K8217" s="13"/>
      <c r="L8217" s="15"/>
    </row>
    <row r="8218">
      <c r="A8218" s="1"/>
      <c r="B8218" s="2"/>
      <c r="C8218" s="3"/>
      <c r="D8218" s="3"/>
      <c r="E8218" s="3"/>
      <c r="F8218" s="3"/>
      <c r="G8218" s="69"/>
      <c r="J8218" s="13"/>
      <c r="K8218" s="13"/>
      <c r="L8218" s="15"/>
    </row>
    <row r="8219">
      <c r="A8219" s="1"/>
      <c r="B8219" s="2"/>
      <c r="C8219" s="3"/>
      <c r="D8219" s="3"/>
      <c r="E8219" s="3"/>
      <c r="F8219" s="3"/>
      <c r="G8219" s="69"/>
      <c r="J8219" s="13"/>
      <c r="K8219" s="13"/>
      <c r="L8219" s="15"/>
    </row>
    <row r="8220">
      <c r="A8220" s="1"/>
      <c r="B8220" s="2"/>
      <c r="C8220" s="3"/>
      <c r="D8220" s="3"/>
      <c r="E8220" s="3"/>
      <c r="F8220" s="3"/>
      <c r="G8220" s="69"/>
      <c r="J8220" s="13"/>
      <c r="K8220" s="13"/>
      <c r="L8220" s="15"/>
    </row>
    <row r="8221">
      <c r="A8221" s="1"/>
      <c r="B8221" s="2"/>
      <c r="C8221" s="3"/>
      <c r="D8221" s="3"/>
      <c r="E8221" s="3"/>
      <c r="F8221" s="3"/>
      <c r="G8221" s="69"/>
      <c r="J8221" s="13"/>
      <c r="K8221" s="13"/>
      <c r="L8221" s="15"/>
    </row>
    <row r="8222">
      <c r="A8222" s="1"/>
      <c r="B8222" s="2"/>
      <c r="C8222" s="3"/>
      <c r="D8222" s="3"/>
      <c r="E8222" s="3"/>
      <c r="F8222" s="3"/>
      <c r="G8222" s="69"/>
      <c r="J8222" s="13"/>
      <c r="K8222" s="13"/>
      <c r="L8222" s="15"/>
    </row>
    <row r="8223">
      <c r="A8223" s="1"/>
      <c r="B8223" s="2"/>
      <c r="C8223" s="3"/>
      <c r="D8223" s="3"/>
      <c r="E8223" s="3"/>
      <c r="F8223" s="3"/>
      <c r="G8223" s="69"/>
      <c r="J8223" s="13"/>
      <c r="K8223" s="13"/>
      <c r="L8223" s="15"/>
    </row>
    <row r="8224">
      <c r="A8224" s="1"/>
      <c r="B8224" s="2"/>
      <c r="C8224" s="3"/>
      <c r="D8224" s="3"/>
      <c r="E8224" s="3"/>
      <c r="F8224" s="3"/>
      <c r="G8224" s="69"/>
      <c r="J8224" s="13"/>
      <c r="K8224" s="13"/>
      <c r="L8224" s="15"/>
    </row>
    <row r="8225">
      <c r="A8225" s="1"/>
      <c r="B8225" s="2"/>
      <c r="C8225" s="3"/>
      <c r="D8225" s="3"/>
      <c r="E8225" s="3"/>
      <c r="F8225" s="3"/>
      <c r="G8225" s="69"/>
      <c r="J8225" s="13"/>
      <c r="K8225" s="13"/>
      <c r="L8225" s="15"/>
    </row>
    <row r="8226">
      <c r="A8226" s="1"/>
      <c r="B8226" s="2"/>
      <c r="C8226" s="3"/>
      <c r="D8226" s="3"/>
      <c r="E8226" s="3"/>
      <c r="F8226" s="3"/>
      <c r="G8226" s="69"/>
      <c r="J8226" s="13"/>
      <c r="K8226" s="13"/>
      <c r="L8226" s="15"/>
    </row>
    <row r="8227">
      <c r="A8227" s="1"/>
      <c r="B8227" s="2"/>
      <c r="C8227" s="3"/>
      <c r="D8227" s="3"/>
      <c r="E8227" s="3"/>
      <c r="F8227" s="3"/>
      <c r="G8227" s="69"/>
      <c r="J8227" s="13"/>
      <c r="K8227" s="13"/>
      <c r="L8227" s="15"/>
    </row>
    <row r="8228">
      <c r="A8228" s="1"/>
      <c r="B8228" s="2"/>
      <c r="C8228" s="3"/>
      <c r="D8228" s="3"/>
      <c r="E8228" s="3"/>
      <c r="F8228" s="3"/>
      <c r="G8228" s="69"/>
      <c r="J8228" s="13"/>
      <c r="K8228" s="13"/>
      <c r="L8228" s="15"/>
    </row>
    <row r="8229">
      <c r="A8229" s="1"/>
      <c r="B8229" s="2"/>
      <c r="C8229" s="3"/>
      <c r="D8229" s="3"/>
      <c r="E8229" s="3"/>
      <c r="F8229" s="3"/>
      <c r="G8229" s="69"/>
      <c r="J8229" s="13"/>
      <c r="K8229" s="13"/>
      <c r="L8229" s="15"/>
    </row>
    <row r="8230">
      <c r="A8230" s="1"/>
      <c r="B8230" s="2"/>
      <c r="C8230" s="3"/>
      <c r="D8230" s="3"/>
      <c r="E8230" s="3"/>
      <c r="F8230" s="3"/>
      <c r="G8230" s="69"/>
      <c r="J8230" s="13"/>
      <c r="K8230" s="13"/>
      <c r="L8230" s="15"/>
    </row>
    <row r="8231">
      <c r="A8231" s="1"/>
      <c r="B8231" s="2"/>
      <c r="C8231" s="3"/>
      <c r="D8231" s="3"/>
      <c r="E8231" s="3"/>
      <c r="F8231" s="3"/>
      <c r="G8231" s="69"/>
      <c r="J8231" s="13"/>
      <c r="K8231" s="13"/>
      <c r="L8231" s="15"/>
    </row>
    <row r="8232">
      <c r="A8232" s="1"/>
      <c r="B8232" s="2"/>
      <c r="C8232" s="3"/>
      <c r="D8232" s="3"/>
      <c r="E8232" s="3"/>
      <c r="F8232" s="3"/>
      <c r="G8232" s="69"/>
      <c r="J8232" s="13"/>
      <c r="K8232" s="13"/>
      <c r="L8232" s="15"/>
    </row>
    <row r="8233">
      <c r="A8233" s="1"/>
      <c r="B8233" s="2"/>
      <c r="C8233" s="3"/>
      <c r="D8233" s="3"/>
      <c r="E8233" s="3"/>
      <c r="F8233" s="3"/>
      <c r="G8233" s="69"/>
      <c r="J8233" s="13"/>
      <c r="K8233" s="13"/>
      <c r="L8233" s="15"/>
    </row>
    <row r="8234">
      <c r="A8234" s="1"/>
      <c r="B8234" s="2"/>
      <c r="C8234" s="3"/>
      <c r="D8234" s="3"/>
      <c r="E8234" s="3"/>
      <c r="F8234" s="3"/>
      <c r="G8234" s="69"/>
      <c r="J8234" s="13"/>
      <c r="K8234" s="13"/>
      <c r="L8234" s="15"/>
    </row>
    <row r="8235">
      <c r="A8235" s="1"/>
      <c r="B8235" s="2"/>
      <c r="C8235" s="3"/>
      <c r="D8235" s="3"/>
      <c r="E8235" s="3"/>
      <c r="F8235" s="3"/>
      <c r="G8235" s="69"/>
      <c r="J8235" s="13"/>
      <c r="K8235" s="13"/>
      <c r="L8235" s="15"/>
    </row>
    <row r="8236">
      <c r="A8236" s="1"/>
      <c r="B8236" s="2"/>
      <c r="C8236" s="3"/>
      <c r="D8236" s="3"/>
      <c r="E8236" s="3"/>
      <c r="F8236" s="3"/>
      <c r="G8236" s="69"/>
      <c r="J8236" s="13"/>
      <c r="K8236" s="13"/>
      <c r="L8236" s="15"/>
    </row>
    <row r="8237">
      <c r="A8237" s="1"/>
      <c r="B8237" s="2"/>
      <c r="C8237" s="3"/>
      <c r="D8237" s="3"/>
      <c r="E8237" s="3"/>
      <c r="F8237" s="3"/>
      <c r="G8237" s="69"/>
      <c r="J8237" s="13"/>
      <c r="K8237" s="13"/>
      <c r="L8237" s="15"/>
    </row>
    <row r="8238">
      <c r="A8238" s="1"/>
      <c r="B8238" s="2"/>
      <c r="C8238" s="3"/>
      <c r="D8238" s="3"/>
      <c r="E8238" s="3"/>
      <c r="F8238" s="3"/>
      <c r="G8238" s="69"/>
      <c r="J8238" s="13"/>
      <c r="K8238" s="13"/>
      <c r="L8238" s="15"/>
    </row>
    <row r="8239">
      <c r="A8239" s="1"/>
      <c r="B8239" s="2"/>
      <c r="C8239" s="3"/>
      <c r="D8239" s="3"/>
      <c r="E8239" s="3"/>
      <c r="F8239" s="3"/>
      <c r="G8239" s="69"/>
      <c r="J8239" s="13"/>
      <c r="K8239" s="13"/>
      <c r="L8239" s="15"/>
    </row>
    <row r="8240">
      <c r="A8240" s="1"/>
      <c r="B8240" s="2"/>
      <c r="C8240" s="3"/>
      <c r="D8240" s="3"/>
      <c r="E8240" s="3"/>
      <c r="F8240" s="3"/>
      <c r="G8240" s="69"/>
      <c r="J8240" s="13"/>
      <c r="K8240" s="13"/>
      <c r="L8240" s="15"/>
    </row>
    <row r="8241">
      <c r="A8241" s="1"/>
      <c r="B8241" s="2"/>
      <c r="C8241" s="3"/>
      <c r="D8241" s="3"/>
      <c r="E8241" s="3"/>
      <c r="F8241" s="3"/>
      <c r="G8241" s="69"/>
      <c r="J8241" s="13"/>
      <c r="K8241" s="13"/>
      <c r="L8241" s="15"/>
    </row>
    <row r="8242">
      <c r="A8242" s="1"/>
      <c r="B8242" s="2"/>
      <c r="C8242" s="3"/>
      <c r="D8242" s="3"/>
      <c r="E8242" s="3"/>
      <c r="F8242" s="3"/>
      <c r="G8242" s="69"/>
      <c r="J8242" s="13"/>
      <c r="K8242" s="13"/>
      <c r="L8242" s="15"/>
    </row>
    <row r="8243">
      <c r="A8243" s="1"/>
      <c r="B8243" s="2"/>
      <c r="C8243" s="3"/>
      <c r="D8243" s="3"/>
      <c r="E8243" s="3"/>
      <c r="F8243" s="3"/>
      <c r="G8243" s="69"/>
      <c r="J8243" s="13"/>
      <c r="K8243" s="13"/>
      <c r="L8243" s="15"/>
    </row>
    <row r="8244">
      <c r="A8244" s="1"/>
      <c r="B8244" s="2"/>
      <c r="C8244" s="3"/>
      <c r="D8244" s="3"/>
      <c r="E8244" s="3"/>
      <c r="F8244" s="3"/>
      <c r="G8244" s="69"/>
      <c r="J8244" s="13"/>
      <c r="K8244" s="13"/>
      <c r="L8244" s="15"/>
    </row>
    <row r="8245">
      <c r="A8245" s="1"/>
      <c r="B8245" s="2"/>
      <c r="C8245" s="3"/>
      <c r="D8245" s="3"/>
      <c r="E8245" s="3"/>
      <c r="F8245" s="3"/>
      <c r="G8245" s="69"/>
      <c r="J8245" s="13"/>
      <c r="K8245" s="13"/>
      <c r="L8245" s="15"/>
    </row>
    <row r="8246">
      <c r="A8246" s="1"/>
      <c r="B8246" s="2"/>
      <c r="C8246" s="3"/>
      <c r="D8246" s="3"/>
      <c r="E8246" s="3"/>
      <c r="F8246" s="3"/>
      <c r="G8246" s="69"/>
      <c r="J8246" s="13"/>
      <c r="K8246" s="13"/>
      <c r="L8246" s="15"/>
    </row>
    <row r="8247">
      <c r="A8247" s="1"/>
      <c r="B8247" s="2"/>
      <c r="C8247" s="3"/>
      <c r="D8247" s="3"/>
      <c r="E8247" s="3"/>
      <c r="F8247" s="3"/>
      <c r="G8247" s="69"/>
      <c r="J8247" s="13"/>
      <c r="K8247" s="13"/>
      <c r="L8247" s="15"/>
    </row>
    <row r="8248">
      <c r="A8248" s="1"/>
      <c r="B8248" s="2"/>
      <c r="C8248" s="3"/>
      <c r="D8248" s="3"/>
      <c r="E8248" s="3"/>
      <c r="F8248" s="3"/>
      <c r="G8248" s="69"/>
      <c r="J8248" s="13"/>
      <c r="K8248" s="13"/>
      <c r="L8248" s="15"/>
    </row>
    <row r="8249">
      <c r="A8249" s="1"/>
      <c r="B8249" s="2"/>
      <c r="C8249" s="3"/>
      <c r="D8249" s="3"/>
      <c r="E8249" s="3"/>
      <c r="F8249" s="3"/>
      <c r="G8249" s="69"/>
      <c r="J8249" s="13"/>
      <c r="K8249" s="13"/>
      <c r="L8249" s="15"/>
    </row>
    <row r="8250">
      <c r="A8250" s="1"/>
      <c r="B8250" s="2"/>
      <c r="C8250" s="3"/>
      <c r="D8250" s="3"/>
      <c r="E8250" s="3"/>
      <c r="F8250" s="3"/>
      <c r="G8250" s="69"/>
      <c r="J8250" s="13"/>
      <c r="K8250" s="13"/>
      <c r="L8250" s="15"/>
    </row>
    <row r="8251">
      <c r="A8251" s="1"/>
      <c r="B8251" s="2"/>
      <c r="C8251" s="3"/>
      <c r="D8251" s="3"/>
      <c r="E8251" s="3"/>
      <c r="F8251" s="3"/>
      <c r="G8251" s="69"/>
      <c r="J8251" s="13"/>
      <c r="K8251" s="13"/>
      <c r="L8251" s="15"/>
    </row>
    <row r="8252">
      <c r="A8252" s="1"/>
      <c r="B8252" s="2"/>
      <c r="C8252" s="3"/>
      <c r="D8252" s="3"/>
      <c r="E8252" s="3"/>
      <c r="F8252" s="3"/>
      <c r="G8252" s="69"/>
      <c r="J8252" s="13"/>
      <c r="K8252" s="13"/>
      <c r="L8252" s="15"/>
    </row>
    <row r="8253">
      <c r="A8253" s="1"/>
      <c r="B8253" s="2"/>
      <c r="C8253" s="3"/>
      <c r="D8253" s="3"/>
      <c r="E8253" s="3"/>
      <c r="F8253" s="3"/>
      <c r="G8253" s="69"/>
      <c r="J8253" s="13"/>
      <c r="K8253" s="13"/>
      <c r="L8253" s="15"/>
    </row>
    <row r="8254">
      <c r="A8254" s="1"/>
      <c r="B8254" s="2"/>
      <c r="C8254" s="3"/>
      <c r="D8254" s="3"/>
      <c r="E8254" s="3"/>
      <c r="F8254" s="3"/>
      <c r="G8254" s="69"/>
      <c r="J8254" s="13"/>
      <c r="K8254" s="13"/>
      <c r="L8254" s="15"/>
    </row>
    <row r="8255">
      <c r="A8255" s="1"/>
      <c r="B8255" s="2"/>
      <c r="C8255" s="3"/>
      <c r="D8255" s="3"/>
      <c r="E8255" s="3"/>
      <c r="F8255" s="3"/>
      <c r="G8255" s="69"/>
      <c r="J8255" s="13"/>
      <c r="K8255" s="13"/>
      <c r="L8255" s="15"/>
    </row>
    <row r="8256">
      <c r="A8256" s="1"/>
      <c r="B8256" s="2"/>
      <c r="C8256" s="3"/>
      <c r="D8256" s="3"/>
      <c r="E8256" s="3"/>
      <c r="F8256" s="3"/>
      <c r="G8256" s="69"/>
      <c r="J8256" s="13"/>
      <c r="K8256" s="13"/>
      <c r="L8256" s="15"/>
    </row>
    <row r="8257">
      <c r="A8257" s="1"/>
      <c r="B8257" s="2"/>
      <c r="C8257" s="3"/>
      <c r="D8257" s="3"/>
      <c r="E8257" s="3"/>
      <c r="F8257" s="3"/>
      <c r="G8257" s="69"/>
      <c r="J8257" s="13"/>
      <c r="K8257" s="13"/>
      <c r="L8257" s="15"/>
    </row>
    <row r="8258">
      <c r="A8258" s="1"/>
      <c r="B8258" s="2"/>
      <c r="C8258" s="3"/>
      <c r="D8258" s="3"/>
      <c r="E8258" s="3"/>
      <c r="F8258" s="3"/>
      <c r="G8258" s="69"/>
      <c r="J8258" s="13"/>
      <c r="K8258" s="13"/>
      <c r="L8258" s="15"/>
    </row>
    <row r="8259">
      <c r="A8259" s="1"/>
      <c r="B8259" s="2"/>
      <c r="C8259" s="3"/>
      <c r="D8259" s="3"/>
      <c r="E8259" s="3"/>
      <c r="F8259" s="3"/>
      <c r="G8259" s="69"/>
      <c r="J8259" s="13"/>
      <c r="K8259" s="13"/>
      <c r="L8259" s="15"/>
    </row>
    <row r="8260">
      <c r="A8260" s="1"/>
      <c r="B8260" s="2"/>
      <c r="C8260" s="3"/>
      <c r="D8260" s="3"/>
      <c r="E8260" s="3"/>
      <c r="F8260" s="3"/>
      <c r="G8260" s="69"/>
      <c r="J8260" s="13"/>
      <c r="K8260" s="13"/>
      <c r="L8260" s="15"/>
    </row>
    <row r="8261">
      <c r="A8261" s="1"/>
      <c r="B8261" s="2"/>
      <c r="C8261" s="3"/>
      <c r="D8261" s="3"/>
      <c r="E8261" s="3"/>
      <c r="F8261" s="3"/>
      <c r="G8261" s="69"/>
      <c r="J8261" s="13"/>
      <c r="K8261" s="13"/>
      <c r="L8261" s="15"/>
    </row>
    <row r="8262">
      <c r="A8262" s="1"/>
      <c r="B8262" s="2"/>
      <c r="C8262" s="3"/>
      <c r="D8262" s="3"/>
      <c r="E8262" s="3"/>
      <c r="F8262" s="3"/>
      <c r="G8262" s="69"/>
      <c r="J8262" s="13"/>
      <c r="K8262" s="13"/>
      <c r="L8262" s="15"/>
    </row>
    <row r="8263">
      <c r="A8263" s="1"/>
      <c r="B8263" s="2"/>
      <c r="C8263" s="3"/>
      <c r="D8263" s="3"/>
      <c r="E8263" s="3"/>
      <c r="F8263" s="3"/>
      <c r="G8263" s="69"/>
      <c r="J8263" s="13"/>
      <c r="K8263" s="13"/>
      <c r="L8263" s="15"/>
    </row>
    <row r="8264">
      <c r="A8264" s="1"/>
      <c r="B8264" s="2"/>
      <c r="C8264" s="3"/>
      <c r="D8264" s="3"/>
      <c r="E8264" s="3"/>
      <c r="F8264" s="3"/>
      <c r="G8264" s="69"/>
      <c r="J8264" s="13"/>
      <c r="K8264" s="13"/>
      <c r="L8264" s="15"/>
    </row>
    <row r="8265">
      <c r="A8265" s="1"/>
      <c r="B8265" s="2"/>
      <c r="C8265" s="3"/>
      <c r="D8265" s="3"/>
      <c r="E8265" s="3"/>
      <c r="F8265" s="3"/>
      <c r="G8265" s="69"/>
      <c r="J8265" s="13"/>
      <c r="K8265" s="13"/>
      <c r="L8265" s="15"/>
    </row>
    <row r="8266">
      <c r="A8266" s="1"/>
      <c r="B8266" s="2"/>
      <c r="C8266" s="3"/>
      <c r="D8266" s="3"/>
      <c r="E8266" s="3"/>
      <c r="F8266" s="3"/>
      <c r="G8266" s="69"/>
      <c r="J8266" s="13"/>
      <c r="K8266" s="13"/>
      <c r="L8266" s="15"/>
    </row>
    <row r="8267">
      <c r="A8267" s="1"/>
      <c r="B8267" s="2"/>
      <c r="C8267" s="3"/>
      <c r="D8267" s="3"/>
      <c r="E8267" s="3"/>
      <c r="F8267" s="3"/>
      <c r="G8267" s="69"/>
      <c r="J8267" s="13"/>
      <c r="K8267" s="13"/>
      <c r="L8267" s="15"/>
    </row>
    <row r="8268">
      <c r="A8268" s="1"/>
      <c r="B8268" s="2"/>
      <c r="C8268" s="3"/>
      <c r="D8268" s="3"/>
      <c r="E8268" s="3"/>
      <c r="F8268" s="3"/>
      <c r="G8268" s="69"/>
      <c r="J8268" s="13"/>
      <c r="K8268" s="13"/>
      <c r="L8268" s="15"/>
    </row>
    <row r="8269">
      <c r="A8269" s="1"/>
      <c r="B8269" s="2"/>
      <c r="C8269" s="3"/>
      <c r="D8269" s="3"/>
      <c r="E8269" s="3"/>
      <c r="F8269" s="3"/>
      <c r="G8269" s="69"/>
      <c r="J8269" s="13"/>
      <c r="K8269" s="13"/>
      <c r="L8269" s="15"/>
    </row>
    <row r="8270">
      <c r="A8270" s="1"/>
      <c r="B8270" s="2"/>
      <c r="C8270" s="3"/>
      <c r="D8270" s="3"/>
      <c r="E8270" s="3"/>
      <c r="F8270" s="3"/>
      <c r="G8270" s="69"/>
      <c r="J8270" s="13"/>
      <c r="K8270" s="13"/>
      <c r="L8270" s="15"/>
    </row>
    <row r="8271">
      <c r="A8271" s="1"/>
      <c r="B8271" s="2"/>
      <c r="C8271" s="3"/>
      <c r="D8271" s="3"/>
      <c r="E8271" s="3"/>
      <c r="F8271" s="3"/>
      <c r="G8271" s="69"/>
      <c r="J8271" s="13"/>
      <c r="K8271" s="13"/>
      <c r="L8271" s="15"/>
    </row>
    <row r="8272">
      <c r="A8272" s="1"/>
      <c r="B8272" s="2"/>
      <c r="C8272" s="3"/>
      <c r="D8272" s="3"/>
      <c r="E8272" s="3"/>
      <c r="F8272" s="3"/>
      <c r="G8272" s="69"/>
      <c r="J8272" s="13"/>
      <c r="K8272" s="13"/>
      <c r="L8272" s="15"/>
    </row>
    <row r="8273">
      <c r="A8273" s="1"/>
      <c r="B8273" s="2"/>
      <c r="C8273" s="3"/>
      <c r="D8273" s="3"/>
      <c r="E8273" s="3"/>
      <c r="F8273" s="3"/>
      <c r="G8273" s="69"/>
      <c r="J8273" s="13"/>
      <c r="K8273" s="13"/>
      <c r="L8273" s="15"/>
    </row>
    <row r="8274">
      <c r="A8274" s="1"/>
      <c r="B8274" s="2"/>
      <c r="C8274" s="3"/>
      <c r="D8274" s="3"/>
      <c r="E8274" s="3"/>
      <c r="F8274" s="3"/>
      <c r="G8274" s="69"/>
      <c r="J8274" s="13"/>
      <c r="K8274" s="13"/>
      <c r="L8274" s="15"/>
    </row>
    <row r="8275">
      <c r="A8275" s="1"/>
      <c r="B8275" s="2"/>
      <c r="C8275" s="3"/>
      <c r="D8275" s="3"/>
      <c r="E8275" s="3"/>
      <c r="F8275" s="3"/>
      <c r="G8275" s="69"/>
      <c r="J8275" s="13"/>
      <c r="K8275" s="13"/>
      <c r="L8275" s="15"/>
    </row>
    <row r="8276">
      <c r="A8276" s="1"/>
      <c r="B8276" s="2"/>
      <c r="C8276" s="3"/>
      <c r="D8276" s="3"/>
      <c r="E8276" s="3"/>
      <c r="F8276" s="3"/>
      <c r="G8276" s="69"/>
      <c r="J8276" s="13"/>
      <c r="K8276" s="13"/>
      <c r="L8276" s="15"/>
    </row>
    <row r="8277">
      <c r="A8277" s="1"/>
      <c r="B8277" s="2"/>
      <c r="C8277" s="3"/>
      <c r="D8277" s="3"/>
      <c r="E8277" s="3"/>
      <c r="F8277" s="3"/>
      <c r="G8277" s="69"/>
      <c r="J8277" s="13"/>
      <c r="K8277" s="13"/>
      <c r="L8277" s="15"/>
    </row>
    <row r="8278">
      <c r="A8278" s="1"/>
      <c r="B8278" s="2"/>
      <c r="C8278" s="3"/>
      <c r="D8278" s="3"/>
      <c r="E8278" s="3"/>
      <c r="F8278" s="3"/>
      <c r="G8278" s="69"/>
      <c r="J8278" s="13"/>
      <c r="K8278" s="13"/>
      <c r="L8278" s="15"/>
    </row>
    <row r="8279">
      <c r="A8279" s="1"/>
      <c r="B8279" s="2"/>
      <c r="C8279" s="3"/>
      <c r="D8279" s="3"/>
      <c r="E8279" s="3"/>
      <c r="F8279" s="3"/>
      <c r="G8279" s="69"/>
      <c r="J8279" s="13"/>
      <c r="K8279" s="13"/>
      <c r="L8279" s="15"/>
    </row>
    <row r="8280">
      <c r="A8280" s="1"/>
      <c r="B8280" s="2"/>
      <c r="C8280" s="3"/>
      <c r="D8280" s="3"/>
      <c r="E8280" s="3"/>
      <c r="F8280" s="3"/>
      <c r="G8280" s="69"/>
      <c r="J8280" s="13"/>
      <c r="K8280" s="13"/>
      <c r="L8280" s="15"/>
    </row>
    <row r="8281">
      <c r="A8281" s="1"/>
      <c r="B8281" s="2"/>
      <c r="C8281" s="3"/>
      <c r="D8281" s="3"/>
      <c r="E8281" s="3"/>
      <c r="F8281" s="3"/>
      <c r="G8281" s="69"/>
      <c r="J8281" s="13"/>
      <c r="K8281" s="13"/>
      <c r="L8281" s="15"/>
    </row>
    <row r="8282">
      <c r="A8282" s="1"/>
      <c r="B8282" s="2"/>
      <c r="C8282" s="3"/>
      <c r="D8282" s="3"/>
      <c r="E8282" s="3"/>
      <c r="F8282" s="3"/>
      <c r="G8282" s="69"/>
      <c r="J8282" s="13"/>
      <c r="K8282" s="13"/>
      <c r="L8282" s="15"/>
    </row>
    <row r="8283">
      <c r="A8283" s="1"/>
      <c r="B8283" s="2"/>
      <c r="C8283" s="3"/>
      <c r="D8283" s="3"/>
      <c r="E8283" s="3"/>
      <c r="F8283" s="3"/>
      <c r="G8283" s="69"/>
      <c r="J8283" s="13"/>
      <c r="K8283" s="13"/>
      <c r="L8283" s="15"/>
    </row>
    <row r="8284">
      <c r="A8284" s="1"/>
      <c r="B8284" s="2"/>
      <c r="C8284" s="3"/>
      <c r="D8284" s="3"/>
      <c r="E8284" s="3"/>
      <c r="F8284" s="3"/>
      <c r="G8284" s="69"/>
      <c r="J8284" s="13"/>
      <c r="K8284" s="13"/>
      <c r="L8284" s="15"/>
    </row>
    <row r="8285">
      <c r="A8285" s="1"/>
      <c r="B8285" s="2"/>
      <c r="C8285" s="3"/>
      <c r="D8285" s="3"/>
      <c r="E8285" s="3"/>
      <c r="F8285" s="3"/>
      <c r="G8285" s="69"/>
      <c r="J8285" s="13"/>
      <c r="K8285" s="13"/>
      <c r="L8285" s="15"/>
    </row>
    <row r="8286">
      <c r="A8286" s="1"/>
      <c r="B8286" s="2"/>
      <c r="C8286" s="3"/>
      <c r="D8286" s="3"/>
      <c r="E8286" s="3"/>
      <c r="F8286" s="3"/>
      <c r="G8286" s="69"/>
      <c r="J8286" s="13"/>
      <c r="K8286" s="13"/>
      <c r="L8286" s="15"/>
    </row>
    <row r="8287">
      <c r="A8287" s="1"/>
      <c r="B8287" s="2"/>
      <c r="C8287" s="3"/>
      <c r="D8287" s="3"/>
      <c r="E8287" s="3"/>
      <c r="F8287" s="3"/>
      <c r="G8287" s="69"/>
      <c r="J8287" s="13"/>
      <c r="K8287" s="13"/>
      <c r="L8287" s="15"/>
    </row>
    <row r="8288">
      <c r="A8288" s="1"/>
      <c r="B8288" s="2"/>
      <c r="C8288" s="3"/>
      <c r="D8288" s="3"/>
      <c r="E8288" s="3"/>
      <c r="F8288" s="3"/>
      <c r="G8288" s="69"/>
      <c r="J8288" s="13"/>
      <c r="K8288" s="13"/>
      <c r="L8288" s="15"/>
    </row>
    <row r="8289">
      <c r="A8289" s="1"/>
      <c r="B8289" s="2"/>
      <c r="C8289" s="3"/>
      <c r="D8289" s="3"/>
      <c r="E8289" s="3"/>
      <c r="F8289" s="3"/>
      <c r="G8289" s="69"/>
      <c r="J8289" s="13"/>
      <c r="K8289" s="13"/>
      <c r="L8289" s="15"/>
    </row>
    <row r="8290">
      <c r="A8290" s="1"/>
      <c r="B8290" s="2"/>
      <c r="C8290" s="3"/>
      <c r="D8290" s="3"/>
      <c r="E8290" s="3"/>
      <c r="F8290" s="3"/>
      <c r="G8290" s="69"/>
      <c r="J8290" s="13"/>
      <c r="K8290" s="13"/>
      <c r="L8290" s="15"/>
    </row>
    <row r="8291">
      <c r="A8291" s="1"/>
      <c r="B8291" s="2"/>
      <c r="C8291" s="3"/>
      <c r="D8291" s="3"/>
      <c r="E8291" s="3"/>
      <c r="F8291" s="3"/>
      <c r="G8291" s="69"/>
      <c r="J8291" s="13"/>
      <c r="K8291" s="13"/>
      <c r="L8291" s="15"/>
    </row>
    <row r="8292">
      <c r="A8292" s="1"/>
      <c r="B8292" s="2"/>
      <c r="C8292" s="3"/>
      <c r="D8292" s="3"/>
      <c r="E8292" s="3"/>
      <c r="F8292" s="3"/>
      <c r="G8292" s="69"/>
      <c r="J8292" s="13"/>
      <c r="K8292" s="13"/>
      <c r="L8292" s="15"/>
    </row>
    <row r="8293">
      <c r="A8293" s="1"/>
      <c r="B8293" s="2"/>
      <c r="C8293" s="3"/>
      <c r="D8293" s="3"/>
      <c r="E8293" s="3"/>
      <c r="F8293" s="3"/>
      <c r="G8293" s="69"/>
      <c r="J8293" s="13"/>
      <c r="K8293" s="13"/>
      <c r="L8293" s="15"/>
    </row>
    <row r="8294">
      <c r="A8294" s="1"/>
      <c r="B8294" s="2"/>
      <c r="C8294" s="3"/>
      <c r="D8294" s="3"/>
      <c r="E8294" s="3"/>
      <c r="F8294" s="3"/>
      <c r="G8294" s="69"/>
      <c r="J8294" s="13"/>
      <c r="K8294" s="13"/>
      <c r="L8294" s="15"/>
    </row>
    <row r="8295">
      <c r="A8295" s="1"/>
      <c r="B8295" s="2"/>
      <c r="C8295" s="3"/>
      <c r="D8295" s="3"/>
      <c r="E8295" s="3"/>
      <c r="F8295" s="3"/>
      <c r="G8295" s="69"/>
      <c r="J8295" s="13"/>
      <c r="K8295" s="13"/>
      <c r="L8295" s="15"/>
    </row>
    <row r="8296">
      <c r="A8296" s="1"/>
      <c r="B8296" s="2"/>
      <c r="C8296" s="3"/>
      <c r="D8296" s="3"/>
      <c r="E8296" s="3"/>
      <c r="F8296" s="3"/>
      <c r="G8296" s="69"/>
      <c r="J8296" s="13"/>
      <c r="K8296" s="13"/>
      <c r="L8296" s="15"/>
    </row>
    <row r="8297">
      <c r="A8297" s="1"/>
      <c r="B8297" s="2"/>
      <c r="C8297" s="3"/>
      <c r="D8297" s="3"/>
      <c r="E8297" s="3"/>
      <c r="F8297" s="3"/>
      <c r="G8297" s="69"/>
      <c r="J8297" s="13"/>
      <c r="K8297" s="13"/>
      <c r="L8297" s="15"/>
    </row>
    <row r="8298">
      <c r="A8298" s="1"/>
      <c r="B8298" s="2"/>
      <c r="C8298" s="3"/>
      <c r="D8298" s="3"/>
      <c r="E8298" s="3"/>
      <c r="F8298" s="3"/>
      <c r="G8298" s="69"/>
      <c r="J8298" s="13"/>
      <c r="K8298" s="13"/>
      <c r="L8298" s="15"/>
    </row>
    <row r="8299">
      <c r="A8299" s="1"/>
      <c r="B8299" s="2"/>
      <c r="C8299" s="3"/>
      <c r="D8299" s="3"/>
      <c r="E8299" s="3"/>
      <c r="F8299" s="3"/>
      <c r="G8299" s="69"/>
      <c r="J8299" s="13"/>
      <c r="K8299" s="13"/>
      <c r="L8299" s="15"/>
    </row>
    <row r="8300">
      <c r="A8300" s="1"/>
      <c r="B8300" s="2"/>
      <c r="C8300" s="3"/>
      <c r="D8300" s="3"/>
      <c r="E8300" s="3"/>
      <c r="F8300" s="3"/>
      <c r="G8300" s="69"/>
      <c r="J8300" s="13"/>
      <c r="K8300" s="13"/>
      <c r="L8300" s="15"/>
    </row>
    <row r="8301">
      <c r="A8301" s="1"/>
      <c r="B8301" s="2"/>
      <c r="C8301" s="3"/>
      <c r="D8301" s="3"/>
      <c r="E8301" s="3"/>
      <c r="F8301" s="3"/>
      <c r="G8301" s="69"/>
      <c r="J8301" s="13"/>
      <c r="K8301" s="13"/>
      <c r="L8301" s="15"/>
    </row>
    <row r="8302">
      <c r="A8302" s="1"/>
      <c r="B8302" s="2"/>
      <c r="C8302" s="3"/>
      <c r="D8302" s="3"/>
      <c r="E8302" s="3"/>
      <c r="F8302" s="3"/>
      <c r="G8302" s="69"/>
      <c r="J8302" s="13"/>
      <c r="K8302" s="13"/>
      <c r="L8302" s="15"/>
    </row>
    <row r="8303">
      <c r="A8303" s="1"/>
      <c r="B8303" s="2"/>
      <c r="C8303" s="3"/>
      <c r="D8303" s="3"/>
      <c r="E8303" s="3"/>
      <c r="F8303" s="3"/>
      <c r="G8303" s="69"/>
      <c r="J8303" s="13"/>
      <c r="K8303" s="13"/>
      <c r="L8303" s="15"/>
    </row>
    <row r="8304">
      <c r="A8304" s="1"/>
      <c r="B8304" s="2"/>
      <c r="C8304" s="3"/>
      <c r="D8304" s="3"/>
      <c r="E8304" s="3"/>
      <c r="F8304" s="3"/>
      <c r="G8304" s="69"/>
      <c r="J8304" s="13"/>
      <c r="K8304" s="13"/>
      <c r="L8304" s="15"/>
    </row>
    <row r="8305">
      <c r="A8305" s="1"/>
      <c r="B8305" s="2"/>
      <c r="C8305" s="3"/>
      <c r="D8305" s="3"/>
      <c r="E8305" s="3"/>
      <c r="F8305" s="3"/>
      <c r="G8305" s="69"/>
      <c r="J8305" s="13"/>
      <c r="K8305" s="13"/>
      <c r="L8305" s="15"/>
    </row>
    <row r="8306">
      <c r="A8306" s="1"/>
      <c r="B8306" s="2"/>
      <c r="C8306" s="3"/>
      <c r="D8306" s="3"/>
      <c r="E8306" s="3"/>
      <c r="F8306" s="3"/>
      <c r="G8306" s="69"/>
      <c r="J8306" s="13"/>
      <c r="K8306" s="13"/>
      <c r="L8306" s="15"/>
    </row>
    <row r="8307">
      <c r="A8307" s="1"/>
      <c r="B8307" s="2"/>
      <c r="C8307" s="3"/>
      <c r="D8307" s="3"/>
      <c r="E8307" s="3"/>
      <c r="F8307" s="3"/>
      <c r="G8307" s="69"/>
      <c r="J8307" s="13"/>
      <c r="K8307" s="13"/>
      <c r="L8307" s="15"/>
    </row>
    <row r="8308">
      <c r="A8308" s="1"/>
      <c r="B8308" s="2"/>
      <c r="C8308" s="3"/>
      <c r="D8308" s="3"/>
      <c r="E8308" s="3"/>
      <c r="F8308" s="3"/>
      <c r="G8308" s="69"/>
      <c r="J8308" s="13"/>
      <c r="K8308" s="13"/>
      <c r="L8308" s="15"/>
    </row>
    <row r="8309">
      <c r="A8309" s="1"/>
      <c r="B8309" s="2"/>
      <c r="C8309" s="3"/>
      <c r="D8309" s="3"/>
      <c r="E8309" s="3"/>
      <c r="F8309" s="3"/>
      <c r="G8309" s="69"/>
      <c r="J8309" s="13"/>
      <c r="K8309" s="13"/>
      <c r="L8309" s="15"/>
    </row>
    <row r="8310">
      <c r="A8310" s="1"/>
      <c r="B8310" s="2"/>
      <c r="C8310" s="3"/>
      <c r="D8310" s="3"/>
      <c r="E8310" s="3"/>
      <c r="F8310" s="3"/>
      <c r="G8310" s="69"/>
      <c r="J8310" s="13"/>
      <c r="K8310" s="13"/>
      <c r="L8310" s="15"/>
    </row>
    <row r="8311">
      <c r="A8311" s="1"/>
      <c r="B8311" s="2"/>
      <c r="C8311" s="3"/>
      <c r="D8311" s="3"/>
      <c r="E8311" s="3"/>
      <c r="F8311" s="3"/>
      <c r="G8311" s="69"/>
      <c r="J8311" s="13"/>
      <c r="K8311" s="13"/>
      <c r="L8311" s="15"/>
    </row>
    <row r="8312">
      <c r="A8312" s="1"/>
      <c r="B8312" s="2"/>
      <c r="C8312" s="3"/>
      <c r="D8312" s="3"/>
      <c r="E8312" s="3"/>
      <c r="F8312" s="3"/>
      <c r="G8312" s="69"/>
      <c r="J8312" s="13"/>
      <c r="K8312" s="13"/>
      <c r="L8312" s="15"/>
    </row>
    <row r="8313">
      <c r="A8313" s="1"/>
      <c r="B8313" s="2"/>
      <c r="C8313" s="3"/>
      <c r="D8313" s="3"/>
      <c r="E8313" s="3"/>
      <c r="F8313" s="3"/>
      <c r="G8313" s="69"/>
      <c r="J8313" s="13"/>
      <c r="K8313" s="13"/>
      <c r="L8313" s="15"/>
    </row>
    <row r="8314">
      <c r="A8314" s="1"/>
      <c r="B8314" s="2"/>
      <c r="C8314" s="3"/>
      <c r="D8314" s="3"/>
      <c r="E8314" s="3"/>
      <c r="F8314" s="3"/>
      <c r="G8314" s="69"/>
      <c r="J8314" s="13"/>
      <c r="K8314" s="13"/>
      <c r="L8314" s="15"/>
    </row>
    <row r="8315">
      <c r="A8315" s="1"/>
      <c r="B8315" s="2"/>
      <c r="C8315" s="3"/>
      <c r="D8315" s="3"/>
      <c r="E8315" s="3"/>
      <c r="F8315" s="3"/>
      <c r="G8315" s="69"/>
      <c r="J8315" s="13"/>
      <c r="K8315" s="13"/>
      <c r="L8315" s="15"/>
    </row>
    <row r="8316">
      <c r="A8316" s="1"/>
      <c r="B8316" s="2"/>
      <c r="C8316" s="3"/>
      <c r="D8316" s="3"/>
      <c r="E8316" s="3"/>
      <c r="F8316" s="3"/>
      <c r="G8316" s="69"/>
      <c r="J8316" s="13"/>
      <c r="K8316" s="13"/>
      <c r="L8316" s="15"/>
    </row>
    <row r="8317">
      <c r="A8317" s="1"/>
      <c r="B8317" s="2"/>
      <c r="C8317" s="3"/>
      <c r="D8317" s="3"/>
      <c r="E8317" s="3"/>
      <c r="F8317" s="3"/>
      <c r="G8317" s="69"/>
      <c r="J8317" s="13"/>
      <c r="K8317" s="13"/>
      <c r="L8317" s="15"/>
    </row>
    <row r="8318">
      <c r="A8318" s="1"/>
      <c r="B8318" s="2"/>
      <c r="C8318" s="3"/>
      <c r="D8318" s="3"/>
      <c r="E8318" s="3"/>
      <c r="F8318" s="3"/>
      <c r="G8318" s="69"/>
      <c r="J8318" s="13"/>
      <c r="K8318" s="13"/>
      <c r="L8318" s="15"/>
    </row>
    <row r="8319">
      <c r="A8319" s="1"/>
      <c r="B8319" s="2"/>
      <c r="C8319" s="3"/>
      <c r="D8319" s="3"/>
      <c r="E8319" s="3"/>
      <c r="F8319" s="3"/>
      <c r="G8319" s="69"/>
      <c r="J8319" s="13"/>
      <c r="K8319" s="13"/>
      <c r="L8319" s="15"/>
    </row>
    <row r="8320">
      <c r="A8320" s="1"/>
      <c r="B8320" s="2"/>
      <c r="C8320" s="3"/>
      <c r="D8320" s="3"/>
      <c r="E8320" s="3"/>
      <c r="F8320" s="3"/>
      <c r="G8320" s="69"/>
      <c r="J8320" s="13"/>
      <c r="K8320" s="13"/>
      <c r="L8320" s="15"/>
    </row>
    <row r="8321">
      <c r="A8321" s="1"/>
      <c r="B8321" s="2"/>
      <c r="C8321" s="3"/>
      <c r="D8321" s="3"/>
      <c r="E8321" s="3"/>
      <c r="F8321" s="3"/>
      <c r="G8321" s="69"/>
      <c r="J8321" s="13"/>
      <c r="K8321" s="13"/>
      <c r="L8321" s="15"/>
    </row>
    <row r="8322">
      <c r="A8322" s="1"/>
      <c r="B8322" s="2"/>
      <c r="C8322" s="3"/>
      <c r="D8322" s="3"/>
      <c r="E8322" s="3"/>
      <c r="F8322" s="3"/>
      <c r="G8322" s="69"/>
      <c r="J8322" s="13"/>
      <c r="K8322" s="13"/>
      <c r="L8322" s="15"/>
    </row>
    <row r="8323">
      <c r="A8323" s="1"/>
      <c r="B8323" s="2"/>
      <c r="C8323" s="3"/>
      <c r="D8323" s="3"/>
      <c r="E8323" s="3"/>
      <c r="F8323" s="3"/>
      <c r="G8323" s="69"/>
      <c r="J8323" s="13"/>
      <c r="K8323" s="13"/>
      <c r="L8323" s="15"/>
    </row>
    <row r="8324">
      <c r="A8324" s="1"/>
      <c r="B8324" s="2"/>
      <c r="C8324" s="3"/>
      <c r="D8324" s="3"/>
      <c r="E8324" s="3"/>
      <c r="F8324" s="3"/>
      <c r="G8324" s="69"/>
      <c r="J8324" s="13"/>
      <c r="K8324" s="13"/>
      <c r="L8324" s="15"/>
    </row>
    <row r="8325">
      <c r="A8325" s="1"/>
      <c r="B8325" s="2"/>
      <c r="C8325" s="3"/>
      <c r="D8325" s="3"/>
      <c r="E8325" s="3"/>
      <c r="F8325" s="3"/>
      <c r="G8325" s="69"/>
      <c r="J8325" s="13"/>
      <c r="K8325" s="13"/>
      <c r="L8325" s="15"/>
    </row>
    <row r="8326">
      <c r="A8326" s="1"/>
      <c r="B8326" s="2"/>
      <c r="C8326" s="3"/>
      <c r="D8326" s="3"/>
      <c r="E8326" s="3"/>
      <c r="F8326" s="3"/>
      <c r="G8326" s="69"/>
      <c r="J8326" s="13"/>
      <c r="K8326" s="13"/>
      <c r="L8326" s="15"/>
    </row>
    <row r="8327">
      <c r="A8327" s="1"/>
      <c r="B8327" s="2"/>
      <c r="C8327" s="3"/>
      <c r="D8327" s="3"/>
      <c r="E8327" s="3"/>
      <c r="F8327" s="3"/>
      <c r="G8327" s="69"/>
      <c r="J8327" s="13"/>
      <c r="K8327" s="13"/>
      <c r="L8327" s="15"/>
    </row>
    <row r="8328">
      <c r="A8328" s="1"/>
      <c r="B8328" s="2"/>
      <c r="C8328" s="3"/>
      <c r="D8328" s="3"/>
      <c r="E8328" s="3"/>
      <c r="F8328" s="3"/>
      <c r="G8328" s="69"/>
      <c r="J8328" s="13"/>
      <c r="K8328" s="13"/>
      <c r="L8328" s="15"/>
    </row>
    <row r="8329">
      <c r="A8329" s="1"/>
      <c r="B8329" s="2"/>
      <c r="C8329" s="3"/>
      <c r="D8329" s="3"/>
      <c r="E8329" s="3"/>
      <c r="F8329" s="3"/>
      <c r="G8329" s="69"/>
      <c r="J8329" s="13"/>
      <c r="K8329" s="13"/>
      <c r="L8329" s="15"/>
    </row>
    <row r="8330">
      <c r="A8330" s="1"/>
      <c r="B8330" s="2"/>
      <c r="C8330" s="3"/>
      <c r="D8330" s="3"/>
      <c r="E8330" s="3"/>
      <c r="F8330" s="3"/>
      <c r="G8330" s="69"/>
      <c r="J8330" s="13"/>
      <c r="K8330" s="13"/>
      <c r="L8330" s="15"/>
    </row>
    <row r="8331">
      <c r="A8331" s="1"/>
      <c r="B8331" s="2"/>
      <c r="C8331" s="3"/>
      <c r="D8331" s="3"/>
      <c r="E8331" s="3"/>
      <c r="F8331" s="3"/>
      <c r="G8331" s="69"/>
      <c r="J8331" s="13"/>
      <c r="K8331" s="13"/>
      <c r="L8331" s="15"/>
    </row>
    <row r="8332">
      <c r="A8332" s="1"/>
      <c r="B8332" s="2"/>
      <c r="C8332" s="3"/>
      <c r="D8332" s="3"/>
      <c r="E8332" s="3"/>
      <c r="F8332" s="3"/>
      <c r="G8332" s="69"/>
      <c r="J8332" s="13"/>
      <c r="K8332" s="13"/>
      <c r="L8332" s="15"/>
    </row>
    <row r="8333">
      <c r="A8333" s="1"/>
      <c r="B8333" s="2"/>
      <c r="C8333" s="3"/>
      <c r="D8333" s="3"/>
      <c r="E8333" s="3"/>
      <c r="F8333" s="3"/>
      <c r="G8333" s="69"/>
      <c r="J8333" s="13"/>
      <c r="K8333" s="13"/>
      <c r="L8333" s="15"/>
    </row>
    <row r="8334">
      <c r="A8334" s="1"/>
      <c r="B8334" s="2"/>
      <c r="C8334" s="3"/>
      <c r="D8334" s="3"/>
      <c r="E8334" s="3"/>
      <c r="F8334" s="3"/>
      <c r="G8334" s="69"/>
      <c r="J8334" s="13"/>
      <c r="K8334" s="13"/>
      <c r="L8334" s="15"/>
    </row>
    <row r="8335">
      <c r="A8335" s="1"/>
      <c r="B8335" s="2"/>
      <c r="C8335" s="3"/>
      <c r="D8335" s="3"/>
      <c r="E8335" s="3"/>
      <c r="F8335" s="3"/>
      <c r="G8335" s="69"/>
      <c r="J8335" s="13"/>
      <c r="K8335" s="13"/>
      <c r="L8335" s="15"/>
    </row>
    <row r="8336">
      <c r="A8336" s="1"/>
      <c r="B8336" s="2"/>
      <c r="C8336" s="3"/>
      <c r="D8336" s="3"/>
      <c r="E8336" s="3"/>
      <c r="F8336" s="3"/>
      <c r="G8336" s="69"/>
      <c r="J8336" s="13"/>
      <c r="K8336" s="13"/>
      <c r="L8336" s="15"/>
    </row>
    <row r="8337">
      <c r="A8337" s="1"/>
      <c r="B8337" s="2"/>
      <c r="C8337" s="3"/>
      <c r="D8337" s="3"/>
      <c r="E8337" s="3"/>
      <c r="F8337" s="3"/>
      <c r="G8337" s="69"/>
      <c r="J8337" s="13"/>
      <c r="K8337" s="13"/>
      <c r="L8337" s="15"/>
    </row>
    <row r="8338">
      <c r="A8338" s="1"/>
      <c r="B8338" s="2"/>
      <c r="C8338" s="3"/>
      <c r="D8338" s="3"/>
      <c r="E8338" s="3"/>
      <c r="F8338" s="3"/>
      <c r="G8338" s="69"/>
      <c r="J8338" s="13"/>
      <c r="K8338" s="13"/>
      <c r="L8338" s="15"/>
    </row>
    <row r="8339">
      <c r="A8339" s="1"/>
      <c r="B8339" s="2"/>
      <c r="C8339" s="3"/>
      <c r="D8339" s="3"/>
      <c r="E8339" s="3"/>
      <c r="F8339" s="3"/>
      <c r="G8339" s="69"/>
      <c r="J8339" s="13"/>
      <c r="K8339" s="13"/>
      <c r="L8339" s="15"/>
    </row>
    <row r="8340">
      <c r="A8340" s="1"/>
      <c r="B8340" s="2"/>
      <c r="C8340" s="3"/>
      <c r="D8340" s="3"/>
      <c r="E8340" s="3"/>
      <c r="F8340" s="3"/>
      <c r="G8340" s="69"/>
      <c r="J8340" s="13"/>
      <c r="K8340" s="13"/>
      <c r="L8340" s="15"/>
    </row>
    <row r="8341">
      <c r="A8341" s="1"/>
      <c r="B8341" s="2"/>
      <c r="C8341" s="3"/>
      <c r="D8341" s="3"/>
      <c r="E8341" s="3"/>
      <c r="F8341" s="3"/>
      <c r="G8341" s="69"/>
      <c r="J8341" s="13"/>
      <c r="K8341" s="13"/>
      <c r="L8341" s="15"/>
    </row>
    <row r="8342">
      <c r="A8342" s="1"/>
      <c r="B8342" s="2"/>
      <c r="C8342" s="3"/>
      <c r="D8342" s="3"/>
      <c r="E8342" s="3"/>
      <c r="F8342" s="3"/>
      <c r="G8342" s="69"/>
      <c r="J8342" s="13"/>
      <c r="K8342" s="13"/>
      <c r="L8342" s="15"/>
    </row>
    <row r="8343">
      <c r="A8343" s="1"/>
      <c r="B8343" s="2"/>
      <c r="C8343" s="3"/>
      <c r="D8343" s="3"/>
      <c r="E8343" s="3"/>
      <c r="F8343" s="3"/>
      <c r="G8343" s="69"/>
      <c r="J8343" s="13"/>
      <c r="K8343" s="13"/>
      <c r="L8343" s="15"/>
    </row>
    <row r="8344">
      <c r="A8344" s="1"/>
      <c r="B8344" s="2"/>
      <c r="C8344" s="3"/>
      <c r="D8344" s="3"/>
      <c r="E8344" s="3"/>
      <c r="F8344" s="3"/>
      <c r="G8344" s="69"/>
      <c r="J8344" s="13"/>
      <c r="K8344" s="13"/>
      <c r="L8344" s="15"/>
    </row>
    <row r="8345">
      <c r="A8345" s="1"/>
      <c r="B8345" s="2"/>
      <c r="C8345" s="3"/>
      <c r="D8345" s="3"/>
      <c r="E8345" s="3"/>
      <c r="F8345" s="3"/>
      <c r="G8345" s="69"/>
      <c r="J8345" s="13"/>
      <c r="K8345" s="13"/>
      <c r="L8345" s="15"/>
    </row>
    <row r="8346">
      <c r="A8346" s="1"/>
      <c r="B8346" s="2"/>
      <c r="C8346" s="3"/>
      <c r="D8346" s="3"/>
      <c r="E8346" s="3"/>
      <c r="F8346" s="3"/>
      <c r="G8346" s="69"/>
      <c r="J8346" s="13"/>
      <c r="K8346" s="13"/>
      <c r="L8346" s="15"/>
    </row>
    <row r="8347">
      <c r="A8347" s="1"/>
      <c r="B8347" s="2"/>
      <c r="C8347" s="3"/>
      <c r="D8347" s="3"/>
      <c r="E8347" s="3"/>
      <c r="F8347" s="3"/>
      <c r="G8347" s="69"/>
      <c r="J8347" s="13"/>
      <c r="K8347" s="13"/>
      <c r="L8347" s="15"/>
    </row>
    <row r="8348">
      <c r="A8348" s="1"/>
      <c r="B8348" s="2"/>
      <c r="C8348" s="3"/>
      <c r="D8348" s="3"/>
      <c r="E8348" s="3"/>
      <c r="F8348" s="3"/>
      <c r="G8348" s="69"/>
      <c r="J8348" s="13"/>
      <c r="K8348" s="13"/>
      <c r="L8348" s="15"/>
    </row>
    <row r="8349">
      <c r="A8349" s="1"/>
      <c r="B8349" s="2"/>
      <c r="C8349" s="3"/>
      <c r="D8349" s="3"/>
      <c r="E8349" s="3"/>
      <c r="F8349" s="3"/>
      <c r="G8349" s="69"/>
      <c r="J8349" s="13"/>
      <c r="K8349" s="13"/>
      <c r="L8349" s="15"/>
    </row>
    <row r="8350">
      <c r="A8350" s="1"/>
      <c r="B8350" s="2"/>
      <c r="C8350" s="3"/>
      <c r="D8350" s="3"/>
      <c r="E8350" s="3"/>
      <c r="F8350" s="3"/>
      <c r="G8350" s="69"/>
      <c r="J8350" s="13"/>
      <c r="K8350" s="13"/>
      <c r="L8350" s="15"/>
    </row>
    <row r="8351">
      <c r="A8351" s="1"/>
      <c r="B8351" s="2"/>
      <c r="C8351" s="3"/>
      <c r="D8351" s="3"/>
      <c r="E8351" s="3"/>
      <c r="F8351" s="3"/>
      <c r="G8351" s="69"/>
      <c r="J8351" s="13"/>
      <c r="K8351" s="13"/>
      <c r="L8351" s="15"/>
    </row>
    <row r="8352">
      <c r="A8352" s="1"/>
      <c r="B8352" s="2"/>
      <c r="C8352" s="3"/>
      <c r="D8352" s="3"/>
      <c r="E8352" s="3"/>
      <c r="F8352" s="3"/>
      <c r="G8352" s="69"/>
      <c r="J8352" s="13"/>
      <c r="K8352" s="13"/>
      <c r="L8352" s="15"/>
    </row>
    <row r="8353">
      <c r="A8353" s="1"/>
      <c r="B8353" s="2"/>
      <c r="C8353" s="3"/>
      <c r="D8353" s="3"/>
      <c r="E8353" s="3"/>
      <c r="F8353" s="3"/>
      <c r="G8353" s="69"/>
      <c r="J8353" s="13"/>
      <c r="K8353" s="13"/>
      <c r="L8353" s="15"/>
    </row>
    <row r="8354">
      <c r="A8354" s="1"/>
      <c r="B8354" s="2"/>
      <c r="C8354" s="3"/>
      <c r="D8354" s="3"/>
      <c r="E8354" s="3"/>
      <c r="F8354" s="3"/>
      <c r="G8354" s="69"/>
      <c r="J8354" s="13"/>
      <c r="K8354" s="13"/>
      <c r="L8354" s="15"/>
    </row>
    <row r="8355">
      <c r="A8355" s="1"/>
      <c r="B8355" s="2"/>
      <c r="C8355" s="3"/>
      <c r="D8355" s="3"/>
      <c r="E8355" s="3"/>
      <c r="F8355" s="3"/>
      <c r="G8355" s="69"/>
      <c r="J8355" s="13"/>
      <c r="K8355" s="13"/>
      <c r="L8355" s="15"/>
    </row>
    <row r="8356">
      <c r="A8356" s="1"/>
      <c r="B8356" s="2"/>
      <c r="C8356" s="3"/>
      <c r="D8356" s="3"/>
      <c r="E8356" s="3"/>
      <c r="F8356" s="3"/>
      <c r="G8356" s="69"/>
      <c r="J8356" s="13"/>
      <c r="K8356" s="13"/>
      <c r="L8356" s="15"/>
    </row>
    <row r="8357">
      <c r="A8357" s="1"/>
      <c r="B8357" s="2"/>
      <c r="C8357" s="3"/>
      <c r="D8357" s="3"/>
      <c r="E8357" s="3"/>
      <c r="F8357" s="3"/>
      <c r="G8357" s="69"/>
      <c r="J8357" s="13"/>
      <c r="K8357" s="13"/>
      <c r="L8357" s="15"/>
    </row>
    <row r="8358">
      <c r="A8358" s="1"/>
      <c r="B8358" s="2"/>
      <c r="C8358" s="3"/>
      <c r="D8358" s="3"/>
      <c r="E8358" s="3"/>
      <c r="F8358" s="3"/>
      <c r="G8358" s="69"/>
      <c r="J8358" s="13"/>
      <c r="K8358" s="13"/>
      <c r="L8358" s="15"/>
    </row>
    <row r="8359">
      <c r="A8359" s="1"/>
      <c r="B8359" s="2"/>
      <c r="C8359" s="3"/>
      <c r="D8359" s="3"/>
      <c r="E8359" s="3"/>
      <c r="F8359" s="3"/>
      <c r="G8359" s="69"/>
      <c r="J8359" s="13"/>
      <c r="K8359" s="13"/>
      <c r="L8359" s="15"/>
    </row>
    <row r="8360">
      <c r="A8360" s="1"/>
      <c r="B8360" s="2"/>
      <c r="C8360" s="3"/>
      <c r="D8360" s="3"/>
      <c r="E8360" s="3"/>
      <c r="F8360" s="3"/>
      <c r="G8360" s="69"/>
      <c r="J8360" s="13"/>
      <c r="K8360" s="13"/>
      <c r="L8360" s="15"/>
    </row>
    <row r="8361">
      <c r="A8361" s="1"/>
      <c r="B8361" s="2"/>
      <c r="C8361" s="3"/>
      <c r="D8361" s="3"/>
      <c r="E8361" s="3"/>
      <c r="F8361" s="3"/>
      <c r="G8361" s="69"/>
      <c r="J8361" s="13"/>
      <c r="K8361" s="13"/>
      <c r="L8361" s="15"/>
    </row>
    <row r="8362">
      <c r="A8362" s="1"/>
      <c r="B8362" s="2"/>
      <c r="C8362" s="3"/>
      <c r="D8362" s="3"/>
      <c r="E8362" s="3"/>
      <c r="F8362" s="3"/>
      <c r="G8362" s="69"/>
      <c r="J8362" s="13"/>
      <c r="K8362" s="13"/>
      <c r="L8362" s="15"/>
    </row>
    <row r="8363">
      <c r="A8363" s="1"/>
      <c r="B8363" s="2"/>
      <c r="C8363" s="3"/>
      <c r="D8363" s="3"/>
      <c r="E8363" s="3"/>
      <c r="F8363" s="3"/>
      <c r="G8363" s="69"/>
      <c r="J8363" s="13"/>
      <c r="K8363" s="13"/>
      <c r="L8363" s="15"/>
    </row>
    <row r="8364">
      <c r="A8364" s="1"/>
      <c r="B8364" s="2"/>
      <c r="C8364" s="3"/>
      <c r="D8364" s="3"/>
      <c r="E8364" s="3"/>
      <c r="F8364" s="3"/>
      <c r="G8364" s="69"/>
      <c r="J8364" s="13"/>
      <c r="K8364" s="13"/>
      <c r="L8364" s="15"/>
    </row>
    <row r="8365">
      <c r="A8365" s="1"/>
      <c r="B8365" s="2"/>
      <c r="C8365" s="3"/>
      <c r="D8365" s="3"/>
      <c r="E8365" s="3"/>
      <c r="F8365" s="3"/>
      <c r="G8365" s="69"/>
      <c r="J8365" s="13"/>
      <c r="K8365" s="13"/>
      <c r="L8365" s="15"/>
    </row>
    <row r="8366">
      <c r="A8366" s="1"/>
      <c r="B8366" s="2"/>
      <c r="C8366" s="3"/>
      <c r="D8366" s="3"/>
      <c r="E8366" s="3"/>
      <c r="F8366" s="3"/>
      <c r="G8366" s="69"/>
      <c r="J8366" s="13"/>
      <c r="K8366" s="13"/>
      <c r="L8366" s="15"/>
    </row>
    <row r="8367">
      <c r="A8367" s="1"/>
      <c r="B8367" s="2"/>
      <c r="C8367" s="3"/>
      <c r="D8367" s="3"/>
      <c r="E8367" s="3"/>
      <c r="F8367" s="3"/>
      <c r="G8367" s="69"/>
      <c r="J8367" s="13"/>
      <c r="K8367" s="13"/>
      <c r="L8367" s="15"/>
    </row>
    <row r="8368">
      <c r="A8368" s="1"/>
      <c r="B8368" s="2"/>
      <c r="C8368" s="3"/>
      <c r="D8368" s="3"/>
      <c r="E8368" s="3"/>
      <c r="F8368" s="3"/>
      <c r="G8368" s="69"/>
      <c r="J8368" s="13"/>
      <c r="K8368" s="13"/>
      <c r="L8368" s="15"/>
    </row>
    <row r="8369">
      <c r="A8369" s="1"/>
      <c r="B8369" s="2"/>
      <c r="C8369" s="3"/>
      <c r="D8369" s="3"/>
      <c r="E8369" s="3"/>
      <c r="F8369" s="3"/>
      <c r="G8369" s="69"/>
      <c r="J8369" s="13"/>
      <c r="K8369" s="13"/>
      <c r="L8369" s="15"/>
    </row>
    <row r="8370">
      <c r="A8370" s="1"/>
      <c r="B8370" s="2"/>
      <c r="C8370" s="3"/>
      <c r="D8370" s="3"/>
      <c r="E8370" s="3"/>
      <c r="F8370" s="3"/>
      <c r="G8370" s="69"/>
      <c r="J8370" s="13"/>
      <c r="K8370" s="13"/>
      <c r="L8370" s="15"/>
    </row>
    <row r="8371">
      <c r="A8371" s="1"/>
      <c r="B8371" s="2"/>
      <c r="C8371" s="3"/>
      <c r="D8371" s="3"/>
      <c r="E8371" s="3"/>
      <c r="F8371" s="3"/>
      <c r="G8371" s="69"/>
      <c r="J8371" s="13"/>
      <c r="K8371" s="13"/>
      <c r="L8371" s="15"/>
    </row>
    <row r="8372">
      <c r="A8372" s="1"/>
      <c r="B8372" s="2"/>
      <c r="C8372" s="3"/>
      <c r="D8372" s="3"/>
      <c r="E8372" s="3"/>
      <c r="F8372" s="3"/>
      <c r="G8372" s="69"/>
      <c r="J8372" s="13"/>
      <c r="K8372" s="13"/>
      <c r="L8372" s="15"/>
    </row>
    <row r="8373">
      <c r="A8373" s="1"/>
      <c r="B8373" s="2"/>
      <c r="C8373" s="3"/>
      <c r="D8373" s="3"/>
      <c r="E8373" s="3"/>
      <c r="F8373" s="3"/>
      <c r="G8373" s="69"/>
      <c r="J8373" s="13"/>
      <c r="K8373" s="13"/>
      <c r="L8373" s="15"/>
    </row>
    <row r="8374">
      <c r="A8374" s="1"/>
      <c r="B8374" s="2"/>
      <c r="C8374" s="3"/>
      <c r="D8374" s="3"/>
      <c r="E8374" s="3"/>
      <c r="F8374" s="3"/>
      <c r="G8374" s="69"/>
      <c r="J8374" s="13"/>
      <c r="K8374" s="13"/>
      <c r="L8374" s="15"/>
    </row>
    <row r="8375">
      <c r="A8375" s="1"/>
      <c r="B8375" s="2"/>
      <c r="C8375" s="3"/>
      <c r="D8375" s="3"/>
      <c r="E8375" s="3"/>
      <c r="F8375" s="3"/>
      <c r="G8375" s="69"/>
      <c r="J8375" s="13"/>
      <c r="K8375" s="13"/>
      <c r="L8375" s="15"/>
    </row>
    <row r="8376">
      <c r="A8376" s="1"/>
      <c r="B8376" s="2"/>
      <c r="C8376" s="3"/>
      <c r="D8376" s="3"/>
      <c r="E8376" s="3"/>
      <c r="F8376" s="3"/>
      <c r="G8376" s="69"/>
      <c r="J8376" s="13"/>
      <c r="K8376" s="13"/>
      <c r="L8376" s="15"/>
    </row>
    <row r="8377">
      <c r="A8377" s="1"/>
      <c r="B8377" s="2"/>
      <c r="C8377" s="3"/>
      <c r="D8377" s="3"/>
      <c r="E8377" s="3"/>
      <c r="F8377" s="3"/>
      <c r="G8377" s="69"/>
      <c r="J8377" s="13"/>
      <c r="K8377" s="13"/>
      <c r="L8377" s="15"/>
    </row>
    <row r="8378">
      <c r="A8378" s="1"/>
      <c r="B8378" s="2"/>
      <c r="C8378" s="3"/>
      <c r="D8378" s="3"/>
      <c r="E8378" s="3"/>
      <c r="F8378" s="3"/>
      <c r="G8378" s="69"/>
      <c r="J8378" s="13"/>
      <c r="K8378" s="13"/>
      <c r="L8378" s="15"/>
    </row>
    <row r="8379">
      <c r="A8379" s="1"/>
      <c r="B8379" s="2"/>
      <c r="C8379" s="3"/>
      <c r="D8379" s="3"/>
      <c r="E8379" s="3"/>
      <c r="F8379" s="3"/>
      <c r="G8379" s="69"/>
      <c r="J8379" s="13"/>
      <c r="K8379" s="13"/>
      <c r="L8379" s="15"/>
    </row>
    <row r="8380">
      <c r="A8380" s="1"/>
      <c r="B8380" s="2"/>
      <c r="C8380" s="3"/>
      <c r="D8380" s="3"/>
      <c r="E8380" s="3"/>
      <c r="F8380" s="3"/>
      <c r="G8380" s="69"/>
      <c r="J8380" s="13"/>
      <c r="K8380" s="13"/>
      <c r="L8380" s="15"/>
    </row>
    <row r="8381">
      <c r="A8381" s="1"/>
      <c r="B8381" s="2"/>
      <c r="C8381" s="3"/>
      <c r="D8381" s="3"/>
      <c r="E8381" s="3"/>
      <c r="F8381" s="3"/>
      <c r="G8381" s="69"/>
      <c r="J8381" s="13"/>
      <c r="K8381" s="13"/>
      <c r="L8381" s="15"/>
    </row>
    <row r="8382">
      <c r="A8382" s="1"/>
      <c r="B8382" s="2"/>
      <c r="C8382" s="3"/>
      <c r="D8382" s="3"/>
      <c r="E8382" s="3"/>
      <c r="F8382" s="3"/>
      <c r="G8382" s="69"/>
      <c r="J8382" s="13"/>
      <c r="K8382" s="13"/>
      <c r="L8382" s="15"/>
    </row>
    <row r="8383">
      <c r="A8383" s="1"/>
      <c r="B8383" s="2"/>
      <c r="C8383" s="3"/>
      <c r="D8383" s="3"/>
      <c r="E8383" s="3"/>
      <c r="F8383" s="3"/>
      <c r="G8383" s="69"/>
      <c r="J8383" s="13"/>
      <c r="K8383" s="13"/>
      <c r="L8383" s="15"/>
    </row>
    <row r="8384">
      <c r="A8384" s="1"/>
      <c r="B8384" s="2"/>
      <c r="C8384" s="3"/>
      <c r="D8384" s="3"/>
      <c r="E8384" s="3"/>
      <c r="F8384" s="3"/>
      <c r="G8384" s="69"/>
      <c r="J8384" s="13"/>
      <c r="K8384" s="13"/>
      <c r="L8384" s="15"/>
    </row>
    <row r="8385">
      <c r="A8385" s="1"/>
      <c r="B8385" s="2"/>
      <c r="C8385" s="3"/>
      <c r="D8385" s="3"/>
      <c r="E8385" s="3"/>
      <c r="F8385" s="3"/>
      <c r="G8385" s="69"/>
      <c r="J8385" s="13"/>
      <c r="K8385" s="13"/>
      <c r="L8385" s="15"/>
    </row>
    <row r="8386">
      <c r="A8386" s="1"/>
      <c r="B8386" s="2"/>
      <c r="C8386" s="3"/>
      <c r="D8386" s="3"/>
      <c r="E8386" s="3"/>
      <c r="F8386" s="3"/>
      <c r="G8386" s="69"/>
      <c r="J8386" s="13"/>
      <c r="K8386" s="13"/>
      <c r="L8386" s="15"/>
    </row>
    <row r="8387">
      <c r="A8387" s="1"/>
      <c r="B8387" s="2"/>
      <c r="C8387" s="3"/>
      <c r="D8387" s="3"/>
      <c r="E8387" s="3"/>
      <c r="F8387" s="3"/>
      <c r="G8387" s="69"/>
      <c r="J8387" s="13"/>
      <c r="K8387" s="13"/>
      <c r="L8387" s="15"/>
    </row>
    <row r="8388">
      <c r="A8388" s="1"/>
      <c r="B8388" s="2"/>
      <c r="C8388" s="3"/>
      <c r="D8388" s="3"/>
      <c r="E8388" s="3"/>
      <c r="F8388" s="3"/>
      <c r="G8388" s="69"/>
      <c r="J8388" s="13"/>
      <c r="K8388" s="13"/>
      <c r="L8388" s="15"/>
    </row>
    <row r="8389">
      <c r="A8389" s="1"/>
      <c r="B8389" s="2"/>
      <c r="C8389" s="3"/>
      <c r="D8389" s="3"/>
      <c r="E8389" s="3"/>
      <c r="F8389" s="3"/>
      <c r="G8389" s="69"/>
      <c r="J8389" s="13"/>
      <c r="K8389" s="13"/>
      <c r="L8389" s="15"/>
    </row>
    <row r="8390">
      <c r="A8390" s="1"/>
      <c r="B8390" s="2"/>
      <c r="C8390" s="3"/>
      <c r="D8390" s="3"/>
      <c r="E8390" s="3"/>
      <c r="F8390" s="3"/>
      <c r="G8390" s="69"/>
      <c r="J8390" s="13"/>
      <c r="K8390" s="13"/>
      <c r="L8390" s="15"/>
    </row>
    <row r="8391">
      <c r="A8391" s="1"/>
      <c r="B8391" s="2"/>
      <c r="C8391" s="3"/>
      <c r="D8391" s="3"/>
      <c r="E8391" s="3"/>
      <c r="F8391" s="3"/>
      <c r="G8391" s="69"/>
      <c r="J8391" s="13"/>
      <c r="K8391" s="13"/>
      <c r="L8391" s="15"/>
    </row>
    <row r="8392">
      <c r="A8392" s="1"/>
      <c r="B8392" s="2"/>
      <c r="C8392" s="3"/>
      <c r="D8392" s="3"/>
      <c r="E8392" s="3"/>
      <c r="F8392" s="3"/>
      <c r="G8392" s="69"/>
      <c r="J8392" s="13"/>
      <c r="K8392" s="13"/>
      <c r="L8392" s="15"/>
    </row>
    <row r="8393">
      <c r="A8393" s="1"/>
      <c r="B8393" s="2"/>
      <c r="C8393" s="3"/>
      <c r="D8393" s="3"/>
      <c r="E8393" s="3"/>
      <c r="F8393" s="3"/>
      <c r="G8393" s="69"/>
      <c r="J8393" s="13"/>
      <c r="K8393" s="13"/>
      <c r="L8393" s="15"/>
    </row>
    <row r="8394">
      <c r="A8394" s="1"/>
      <c r="B8394" s="2"/>
      <c r="C8394" s="3"/>
      <c r="D8394" s="3"/>
      <c r="E8394" s="3"/>
      <c r="F8394" s="3"/>
      <c r="G8394" s="69"/>
      <c r="J8394" s="13"/>
      <c r="K8394" s="13"/>
      <c r="L8394" s="15"/>
    </row>
    <row r="8395">
      <c r="A8395" s="1"/>
      <c r="B8395" s="2"/>
      <c r="C8395" s="3"/>
      <c r="D8395" s="3"/>
      <c r="E8395" s="3"/>
      <c r="F8395" s="3"/>
      <c r="G8395" s="69"/>
      <c r="J8395" s="13"/>
      <c r="K8395" s="13"/>
      <c r="L8395" s="15"/>
    </row>
    <row r="8396">
      <c r="A8396" s="1"/>
      <c r="B8396" s="2"/>
      <c r="C8396" s="3"/>
      <c r="D8396" s="3"/>
      <c r="E8396" s="3"/>
      <c r="F8396" s="3"/>
      <c r="G8396" s="69"/>
      <c r="J8396" s="13"/>
      <c r="K8396" s="13"/>
      <c r="L8396" s="15"/>
    </row>
    <row r="8397">
      <c r="A8397" s="1"/>
      <c r="B8397" s="2"/>
      <c r="C8397" s="3"/>
      <c r="D8397" s="3"/>
      <c r="E8397" s="3"/>
      <c r="F8397" s="3"/>
      <c r="G8397" s="69"/>
      <c r="J8397" s="13"/>
      <c r="K8397" s="13"/>
      <c r="L8397" s="15"/>
    </row>
    <row r="8398">
      <c r="A8398" s="1"/>
      <c r="B8398" s="2"/>
      <c r="C8398" s="3"/>
      <c r="D8398" s="3"/>
      <c r="E8398" s="3"/>
      <c r="F8398" s="3"/>
      <c r="G8398" s="69"/>
      <c r="J8398" s="13"/>
      <c r="K8398" s="13"/>
      <c r="L8398" s="15"/>
    </row>
    <row r="8399">
      <c r="A8399" s="1"/>
      <c r="B8399" s="2"/>
      <c r="C8399" s="3"/>
      <c r="D8399" s="3"/>
      <c r="E8399" s="3"/>
      <c r="F8399" s="3"/>
      <c r="G8399" s="69"/>
      <c r="J8399" s="13"/>
      <c r="K8399" s="13"/>
      <c r="L8399" s="15"/>
    </row>
    <row r="8400">
      <c r="A8400" s="1"/>
      <c r="B8400" s="2"/>
      <c r="C8400" s="3"/>
      <c r="D8400" s="3"/>
      <c r="E8400" s="3"/>
      <c r="F8400" s="3"/>
      <c r="G8400" s="69"/>
      <c r="J8400" s="13"/>
      <c r="K8400" s="13"/>
      <c r="L8400" s="15"/>
    </row>
    <row r="8401">
      <c r="A8401" s="1"/>
      <c r="B8401" s="2"/>
      <c r="C8401" s="3"/>
      <c r="D8401" s="3"/>
      <c r="E8401" s="3"/>
      <c r="F8401" s="3"/>
      <c r="G8401" s="69"/>
      <c r="J8401" s="13"/>
      <c r="K8401" s="13"/>
      <c r="L8401" s="15"/>
    </row>
    <row r="8402">
      <c r="A8402" s="1"/>
      <c r="B8402" s="2"/>
      <c r="C8402" s="3"/>
      <c r="D8402" s="3"/>
      <c r="E8402" s="3"/>
      <c r="F8402" s="3"/>
      <c r="G8402" s="69"/>
      <c r="J8402" s="13"/>
      <c r="K8402" s="13"/>
      <c r="L8402" s="15"/>
    </row>
    <row r="8403">
      <c r="A8403" s="1"/>
      <c r="B8403" s="2"/>
      <c r="C8403" s="3"/>
      <c r="D8403" s="3"/>
      <c r="E8403" s="3"/>
      <c r="F8403" s="3"/>
      <c r="G8403" s="69"/>
      <c r="J8403" s="13"/>
      <c r="K8403" s="13"/>
      <c r="L8403" s="15"/>
    </row>
    <row r="8404">
      <c r="A8404" s="1"/>
      <c r="B8404" s="2"/>
      <c r="C8404" s="3"/>
      <c r="D8404" s="3"/>
      <c r="E8404" s="3"/>
      <c r="F8404" s="3"/>
      <c r="G8404" s="69"/>
      <c r="J8404" s="13"/>
      <c r="K8404" s="13"/>
      <c r="L8404" s="15"/>
    </row>
    <row r="8405">
      <c r="A8405" s="1"/>
      <c r="B8405" s="2"/>
      <c r="C8405" s="3"/>
      <c r="D8405" s="3"/>
      <c r="E8405" s="3"/>
      <c r="F8405" s="3"/>
      <c r="G8405" s="69"/>
      <c r="J8405" s="13"/>
      <c r="K8405" s="13"/>
      <c r="L8405" s="15"/>
    </row>
    <row r="8406">
      <c r="A8406" s="1"/>
      <c r="B8406" s="2"/>
      <c r="C8406" s="3"/>
      <c r="D8406" s="3"/>
      <c r="E8406" s="3"/>
      <c r="F8406" s="3"/>
      <c r="G8406" s="69"/>
      <c r="J8406" s="13"/>
      <c r="K8406" s="13"/>
      <c r="L8406" s="15"/>
    </row>
    <row r="8407">
      <c r="A8407" s="1"/>
      <c r="B8407" s="2"/>
      <c r="C8407" s="3"/>
      <c r="D8407" s="3"/>
      <c r="E8407" s="3"/>
      <c r="F8407" s="3"/>
      <c r="G8407" s="69"/>
      <c r="J8407" s="13"/>
      <c r="K8407" s="13"/>
      <c r="L8407" s="15"/>
    </row>
    <row r="8408">
      <c r="A8408" s="1"/>
      <c r="B8408" s="2"/>
      <c r="C8408" s="3"/>
      <c r="D8408" s="3"/>
      <c r="E8408" s="3"/>
      <c r="F8408" s="3"/>
      <c r="G8408" s="69"/>
      <c r="J8408" s="13"/>
      <c r="K8408" s="13"/>
      <c r="L8408" s="15"/>
    </row>
    <row r="8409">
      <c r="A8409" s="1"/>
      <c r="B8409" s="2"/>
      <c r="C8409" s="3"/>
      <c r="D8409" s="3"/>
      <c r="E8409" s="3"/>
      <c r="F8409" s="3"/>
      <c r="G8409" s="69"/>
      <c r="J8409" s="13"/>
      <c r="K8409" s="13"/>
      <c r="L8409" s="15"/>
    </row>
    <row r="8410">
      <c r="A8410" s="1"/>
      <c r="B8410" s="2"/>
      <c r="C8410" s="3"/>
      <c r="D8410" s="3"/>
      <c r="E8410" s="3"/>
      <c r="F8410" s="3"/>
      <c r="G8410" s="69"/>
      <c r="J8410" s="13"/>
      <c r="K8410" s="13"/>
      <c r="L8410" s="15"/>
    </row>
    <row r="8411">
      <c r="A8411" s="1"/>
      <c r="B8411" s="2"/>
      <c r="C8411" s="3"/>
      <c r="D8411" s="3"/>
      <c r="E8411" s="3"/>
      <c r="F8411" s="3"/>
      <c r="G8411" s="69"/>
      <c r="J8411" s="13"/>
      <c r="K8411" s="13"/>
      <c r="L8411" s="15"/>
    </row>
    <row r="8412">
      <c r="A8412" s="1"/>
      <c r="B8412" s="2"/>
      <c r="C8412" s="3"/>
      <c r="D8412" s="3"/>
      <c r="E8412" s="3"/>
      <c r="F8412" s="3"/>
      <c r="G8412" s="69"/>
      <c r="J8412" s="13"/>
      <c r="K8412" s="13"/>
      <c r="L8412" s="15"/>
    </row>
    <row r="8413">
      <c r="A8413" s="1"/>
      <c r="B8413" s="2"/>
      <c r="C8413" s="3"/>
      <c r="D8413" s="3"/>
      <c r="E8413" s="3"/>
      <c r="F8413" s="3"/>
      <c r="G8413" s="69"/>
      <c r="J8413" s="13"/>
      <c r="K8413" s="13"/>
      <c r="L8413" s="15"/>
    </row>
    <row r="8414">
      <c r="A8414" s="1"/>
      <c r="B8414" s="2"/>
      <c r="C8414" s="3"/>
      <c r="D8414" s="3"/>
      <c r="E8414" s="3"/>
      <c r="F8414" s="3"/>
      <c r="G8414" s="69"/>
      <c r="J8414" s="13"/>
      <c r="K8414" s="13"/>
      <c r="L8414" s="15"/>
    </row>
    <row r="8415">
      <c r="A8415" s="1"/>
      <c r="B8415" s="2"/>
      <c r="C8415" s="3"/>
      <c r="D8415" s="3"/>
      <c r="E8415" s="3"/>
      <c r="F8415" s="3"/>
      <c r="G8415" s="69"/>
      <c r="J8415" s="13"/>
      <c r="K8415" s="13"/>
      <c r="L8415" s="15"/>
    </row>
    <row r="8416">
      <c r="A8416" s="1"/>
      <c r="B8416" s="2"/>
      <c r="C8416" s="3"/>
      <c r="D8416" s="3"/>
      <c r="E8416" s="3"/>
      <c r="F8416" s="3"/>
      <c r="G8416" s="69"/>
      <c r="J8416" s="13"/>
      <c r="K8416" s="13"/>
      <c r="L8416" s="15"/>
    </row>
    <row r="8417">
      <c r="A8417" s="1"/>
      <c r="B8417" s="2"/>
      <c r="C8417" s="3"/>
      <c r="D8417" s="3"/>
      <c r="E8417" s="3"/>
      <c r="F8417" s="3"/>
      <c r="G8417" s="69"/>
      <c r="J8417" s="13"/>
      <c r="K8417" s="13"/>
      <c r="L8417" s="15"/>
    </row>
    <row r="8418">
      <c r="A8418" s="1"/>
      <c r="B8418" s="2"/>
      <c r="C8418" s="3"/>
      <c r="D8418" s="3"/>
      <c r="E8418" s="3"/>
      <c r="F8418" s="3"/>
      <c r="G8418" s="69"/>
      <c r="J8418" s="13"/>
      <c r="K8418" s="13"/>
      <c r="L8418" s="15"/>
    </row>
    <row r="8419">
      <c r="A8419" s="1"/>
      <c r="B8419" s="2"/>
      <c r="C8419" s="3"/>
      <c r="D8419" s="3"/>
      <c r="E8419" s="3"/>
      <c r="F8419" s="3"/>
      <c r="G8419" s="69"/>
      <c r="J8419" s="13"/>
      <c r="K8419" s="13"/>
      <c r="L8419" s="15"/>
    </row>
    <row r="8420">
      <c r="A8420" s="1"/>
      <c r="B8420" s="2"/>
      <c r="C8420" s="3"/>
      <c r="D8420" s="3"/>
      <c r="E8420" s="3"/>
      <c r="F8420" s="3"/>
      <c r="G8420" s="69"/>
      <c r="J8420" s="13"/>
      <c r="K8420" s="13"/>
      <c r="L8420" s="15"/>
    </row>
    <row r="8421">
      <c r="A8421" s="1"/>
      <c r="B8421" s="2"/>
      <c r="C8421" s="3"/>
      <c r="D8421" s="3"/>
      <c r="E8421" s="3"/>
      <c r="F8421" s="3"/>
      <c r="G8421" s="69"/>
      <c r="J8421" s="13"/>
      <c r="K8421" s="13"/>
      <c r="L8421" s="15"/>
    </row>
    <row r="8422">
      <c r="A8422" s="1"/>
      <c r="B8422" s="2"/>
      <c r="C8422" s="3"/>
      <c r="D8422" s="3"/>
      <c r="E8422" s="3"/>
      <c r="F8422" s="3"/>
      <c r="G8422" s="69"/>
      <c r="J8422" s="13"/>
      <c r="K8422" s="13"/>
      <c r="L8422" s="15"/>
    </row>
    <row r="8423">
      <c r="A8423" s="1"/>
      <c r="B8423" s="2"/>
      <c r="C8423" s="3"/>
      <c r="D8423" s="3"/>
      <c r="E8423" s="3"/>
      <c r="F8423" s="3"/>
      <c r="G8423" s="69"/>
      <c r="J8423" s="13"/>
      <c r="K8423" s="13"/>
      <c r="L8423" s="15"/>
    </row>
    <row r="8424">
      <c r="A8424" s="1"/>
      <c r="B8424" s="2"/>
      <c r="C8424" s="3"/>
      <c r="D8424" s="3"/>
      <c r="E8424" s="3"/>
      <c r="F8424" s="3"/>
      <c r="G8424" s="69"/>
      <c r="J8424" s="13"/>
      <c r="K8424" s="13"/>
      <c r="L8424" s="15"/>
    </row>
    <row r="8425">
      <c r="A8425" s="1"/>
      <c r="B8425" s="2"/>
      <c r="C8425" s="3"/>
      <c r="D8425" s="3"/>
      <c r="E8425" s="3"/>
      <c r="F8425" s="3"/>
      <c r="G8425" s="69"/>
      <c r="J8425" s="13"/>
      <c r="K8425" s="13"/>
      <c r="L8425" s="15"/>
    </row>
    <row r="8426">
      <c r="A8426" s="1"/>
      <c r="B8426" s="2"/>
      <c r="C8426" s="3"/>
      <c r="D8426" s="3"/>
      <c r="E8426" s="3"/>
      <c r="F8426" s="3"/>
      <c r="G8426" s="69"/>
      <c r="J8426" s="13"/>
      <c r="K8426" s="13"/>
      <c r="L8426" s="15"/>
    </row>
    <row r="8427">
      <c r="A8427" s="1"/>
      <c r="B8427" s="2"/>
      <c r="C8427" s="3"/>
      <c r="D8427" s="3"/>
      <c r="E8427" s="3"/>
      <c r="F8427" s="3"/>
      <c r="G8427" s="69"/>
      <c r="J8427" s="13"/>
      <c r="K8427" s="13"/>
      <c r="L8427" s="15"/>
    </row>
    <row r="8428">
      <c r="A8428" s="1"/>
      <c r="B8428" s="2"/>
      <c r="C8428" s="3"/>
      <c r="D8428" s="3"/>
      <c r="E8428" s="3"/>
      <c r="F8428" s="3"/>
      <c r="G8428" s="69"/>
      <c r="J8428" s="13"/>
      <c r="K8428" s="13"/>
      <c r="L8428" s="15"/>
    </row>
    <row r="8429">
      <c r="A8429" s="1"/>
      <c r="B8429" s="2"/>
      <c r="C8429" s="3"/>
      <c r="D8429" s="3"/>
      <c r="E8429" s="3"/>
      <c r="F8429" s="3"/>
      <c r="G8429" s="69"/>
      <c r="J8429" s="13"/>
      <c r="K8429" s="13"/>
      <c r="L8429" s="15"/>
    </row>
    <row r="8430">
      <c r="A8430" s="1"/>
      <c r="B8430" s="2"/>
      <c r="C8430" s="3"/>
      <c r="D8430" s="3"/>
      <c r="E8430" s="3"/>
      <c r="F8430" s="3"/>
      <c r="G8430" s="69"/>
      <c r="J8430" s="13"/>
      <c r="K8430" s="13"/>
      <c r="L8430" s="15"/>
    </row>
    <row r="8431">
      <c r="A8431" s="1"/>
      <c r="B8431" s="2"/>
      <c r="C8431" s="3"/>
      <c r="D8431" s="3"/>
      <c r="E8431" s="3"/>
      <c r="F8431" s="3"/>
      <c r="G8431" s="69"/>
      <c r="J8431" s="13"/>
      <c r="K8431" s="13"/>
      <c r="L8431" s="15"/>
    </row>
    <row r="8432">
      <c r="A8432" s="1"/>
      <c r="B8432" s="2"/>
      <c r="C8432" s="3"/>
      <c r="D8432" s="3"/>
      <c r="E8432" s="3"/>
      <c r="F8432" s="3"/>
      <c r="G8432" s="69"/>
      <c r="J8432" s="13"/>
      <c r="K8432" s="13"/>
      <c r="L8432" s="15"/>
    </row>
    <row r="8433">
      <c r="A8433" s="1"/>
      <c r="B8433" s="2"/>
      <c r="C8433" s="3"/>
      <c r="D8433" s="3"/>
      <c r="E8433" s="3"/>
      <c r="F8433" s="3"/>
      <c r="G8433" s="69"/>
      <c r="J8433" s="13"/>
      <c r="K8433" s="13"/>
      <c r="L8433" s="15"/>
    </row>
    <row r="8434">
      <c r="A8434" s="1"/>
      <c r="B8434" s="2"/>
      <c r="C8434" s="3"/>
      <c r="D8434" s="3"/>
      <c r="E8434" s="3"/>
      <c r="F8434" s="3"/>
      <c r="G8434" s="69"/>
      <c r="J8434" s="13"/>
      <c r="K8434" s="13"/>
      <c r="L8434" s="15"/>
    </row>
    <row r="8435">
      <c r="A8435" s="1"/>
      <c r="B8435" s="2"/>
      <c r="C8435" s="3"/>
      <c r="D8435" s="3"/>
      <c r="E8435" s="3"/>
      <c r="F8435" s="3"/>
      <c r="G8435" s="69"/>
      <c r="J8435" s="13"/>
      <c r="K8435" s="13"/>
      <c r="L8435" s="15"/>
    </row>
    <row r="8436">
      <c r="A8436" s="1"/>
      <c r="B8436" s="2"/>
      <c r="C8436" s="3"/>
      <c r="D8436" s="3"/>
      <c r="E8436" s="3"/>
      <c r="F8436" s="3"/>
      <c r="G8436" s="69"/>
      <c r="J8436" s="13"/>
      <c r="K8436" s="13"/>
      <c r="L8436" s="15"/>
    </row>
    <row r="8437">
      <c r="A8437" s="1"/>
      <c r="B8437" s="2"/>
      <c r="C8437" s="3"/>
      <c r="D8437" s="3"/>
      <c r="E8437" s="3"/>
      <c r="F8437" s="3"/>
      <c r="G8437" s="69"/>
      <c r="J8437" s="13"/>
      <c r="K8437" s="13"/>
      <c r="L8437" s="15"/>
    </row>
    <row r="8438">
      <c r="A8438" s="1"/>
      <c r="B8438" s="2"/>
      <c r="C8438" s="3"/>
      <c r="D8438" s="3"/>
      <c r="E8438" s="3"/>
      <c r="F8438" s="3"/>
      <c r="G8438" s="69"/>
      <c r="J8438" s="13"/>
      <c r="K8438" s="13"/>
      <c r="L8438" s="15"/>
    </row>
    <row r="8439">
      <c r="A8439" s="1"/>
      <c r="B8439" s="2"/>
      <c r="C8439" s="3"/>
      <c r="D8439" s="3"/>
      <c r="E8439" s="3"/>
      <c r="F8439" s="3"/>
      <c r="G8439" s="69"/>
      <c r="J8439" s="13"/>
      <c r="K8439" s="13"/>
      <c r="L8439" s="15"/>
    </row>
    <row r="8440">
      <c r="A8440" s="1"/>
      <c r="B8440" s="2"/>
      <c r="C8440" s="3"/>
      <c r="D8440" s="3"/>
      <c r="E8440" s="3"/>
      <c r="F8440" s="3"/>
      <c r="G8440" s="69"/>
      <c r="J8440" s="13"/>
      <c r="K8440" s="13"/>
      <c r="L8440" s="15"/>
    </row>
    <row r="8441">
      <c r="A8441" s="1"/>
      <c r="B8441" s="2"/>
      <c r="C8441" s="3"/>
      <c r="D8441" s="3"/>
      <c r="E8441" s="3"/>
      <c r="F8441" s="3"/>
      <c r="G8441" s="69"/>
      <c r="J8441" s="13"/>
      <c r="K8441" s="13"/>
      <c r="L8441" s="15"/>
    </row>
    <row r="8442">
      <c r="A8442" s="1"/>
      <c r="B8442" s="2"/>
      <c r="C8442" s="3"/>
      <c r="D8442" s="3"/>
      <c r="E8442" s="3"/>
      <c r="F8442" s="3"/>
      <c r="G8442" s="69"/>
      <c r="J8442" s="13"/>
      <c r="K8442" s="13"/>
      <c r="L8442" s="15"/>
    </row>
    <row r="8443">
      <c r="A8443" s="1"/>
      <c r="B8443" s="2"/>
      <c r="C8443" s="3"/>
      <c r="D8443" s="3"/>
      <c r="E8443" s="3"/>
      <c r="F8443" s="3"/>
      <c r="G8443" s="69"/>
      <c r="J8443" s="13"/>
      <c r="K8443" s="13"/>
      <c r="L8443" s="15"/>
    </row>
    <row r="8444">
      <c r="A8444" s="1"/>
      <c r="B8444" s="2"/>
      <c r="C8444" s="3"/>
      <c r="D8444" s="3"/>
      <c r="E8444" s="3"/>
      <c r="F8444" s="3"/>
      <c r="G8444" s="69"/>
      <c r="J8444" s="13"/>
      <c r="K8444" s="13"/>
      <c r="L8444" s="15"/>
    </row>
    <row r="8445">
      <c r="A8445" s="1"/>
      <c r="B8445" s="2"/>
      <c r="C8445" s="3"/>
      <c r="D8445" s="3"/>
      <c r="E8445" s="3"/>
      <c r="F8445" s="3"/>
      <c r="G8445" s="69"/>
      <c r="J8445" s="13"/>
      <c r="K8445" s="13"/>
      <c r="L8445" s="15"/>
    </row>
    <row r="8446">
      <c r="A8446" s="1"/>
      <c r="B8446" s="2"/>
      <c r="C8446" s="3"/>
      <c r="D8446" s="3"/>
      <c r="E8446" s="3"/>
      <c r="F8446" s="3"/>
      <c r="G8446" s="69"/>
      <c r="J8446" s="13"/>
      <c r="K8446" s="13"/>
      <c r="L8446" s="15"/>
    </row>
    <row r="8447">
      <c r="A8447" s="1"/>
      <c r="B8447" s="2"/>
      <c r="C8447" s="3"/>
      <c r="D8447" s="3"/>
      <c r="E8447" s="3"/>
      <c r="F8447" s="3"/>
      <c r="G8447" s="69"/>
      <c r="J8447" s="13"/>
      <c r="K8447" s="13"/>
      <c r="L8447" s="15"/>
    </row>
    <row r="8448">
      <c r="A8448" s="1"/>
      <c r="B8448" s="2"/>
      <c r="C8448" s="3"/>
      <c r="D8448" s="3"/>
      <c r="E8448" s="3"/>
      <c r="F8448" s="3"/>
      <c r="G8448" s="69"/>
      <c r="J8448" s="13"/>
      <c r="K8448" s="13"/>
      <c r="L8448" s="15"/>
    </row>
    <row r="8449">
      <c r="A8449" s="1"/>
      <c r="B8449" s="2"/>
      <c r="C8449" s="3"/>
      <c r="D8449" s="3"/>
      <c r="E8449" s="3"/>
      <c r="F8449" s="3"/>
      <c r="G8449" s="69"/>
      <c r="J8449" s="13"/>
      <c r="K8449" s="13"/>
      <c r="L8449" s="15"/>
    </row>
    <row r="8450">
      <c r="A8450" s="1"/>
      <c r="B8450" s="2"/>
      <c r="C8450" s="3"/>
      <c r="D8450" s="3"/>
      <c r="E8450" s="3"/>
      <c r="F8450" s="3"/>
      <c r="G8450" s="69"/>
      <c r="J8450" s="13"/>
      <c r="K8450" s="13"/>
      <c r="L8450" s="15"/>
    </row>
    <row r="8451">
      <c r="A8451" s="1"/>
      <c r="B8451" s="2"/>
      <c r="C8451" s="3"/>
      <c r="D8451" s="3"/>
      <c r="E8451" s="3"/>
      <c r="F8451" s="3"/>
      <c r="G8451" s="69"/>
      <c r="J8451" s="13"/>
      <c r="K8451" s="13"/>
      <c r="L8451" s="15"/>
    </row>
    <row r="8452">
      <c r="A8452" s="1"/>
      <c r="B8452" s="2"/>
      <c r="C8452" s="3"/>
      <c r="D8452" s="3"/>
      <c r="E8452" s="3"/>
      <c r="F8452" s="3"/>
      <c r="G8452" s="69"/>
      <c r="J8452" s="13"/>
      <c r="K8452" s="13"/>
      <c r="L8452" s="15"/>
    </row>
    <row r="8453">
      <c r="A8453" s="1"/>
      <c r="B8453" s="2"/>
      <c r="C8453" s="3"/>
      <c r="D8453" s="3"/>
      <c r="E8453" s="3"/>
      <c r="F8453" s="3"/>
      <c r="G8453" s="69"/>
      <c r="J8453" s="13"/>
      <c r="K8453" s="13"/>
      <c r="L8453" s="15"/>
    </row>
    <row r="8454">
      <c r="A8454" s="1"/>
      <c r="B8454" s="2"/>
      <c r="C8454" s="3"/>
      <c r="D8454" s="3"/>
      <c r="E8454" s="3"/>
      <c r="F8454" s="3"/>
      <c r="G8454" s="69"/>
      <c r="J8454" s="13"/>
      <c r="K8454" s="13"/>
      <c r="L8454" s="15"/>
    </row>
    <row r="8455">
      <c r="A8455" s="1"/>
      <c r="B8455" s="2"/>
      <c r="C8455" s="3"/>
      <c r="D8455" s="3"/>
      <c r="E8455" s="3"/>
      <c r="F8455" s="3"/>
      <c r="G8455" s="69"/>
      <c r="J8455" s="13"/>
      <c r="K8455" s="13"/>
      <c r="L8455" s="15"/>
    </row>
    <row r="8456">
      <c r="A8456" s="1"/>
      <c r="B8456" s="2"/>
      <c r="C8456" s="3"/>
      <c r="D8456" s="3"/>
      <c r="E8456" s="3"/>
      <c r="F8456" s="3"/>
      <c r="G8456" s="69"/>
      <c r="J8456" s="13"/>
      <c r="K8456" s="13"/>
      <c r="L8456" s="15"/>
    </row>
    <row r="8457">
      <c r="A8457" s="1"/>
      <c r="B8457" s="2"/>
      <c r="C8457" s="3"/>
      <c r="D8457" s="3"/>
      <c r="E8457" s="3"/>
      <c r="F8457" s="3"/>
      <c r="G8457" s="69"/>
      <c r="J8457" s="13"/>
      <c r="K8457" s="13"/>
      <c r="L8457" s="15"/>
    </row>
    <row r="8458">
      <c r="A8458" s="1"/>
      <c r="B8458" s="2"/>
      <c r="C8458" s="3"/>
      <c r="D8458" s="3"/>
      <c r="E8458" s="3"/>
      <c r="F8458" s="3"/>
      <c r="G8458" s="69"/>
      <c r="J8458" s="13"/>
      <c r="K8458" s="13"/>
      <c r="L8458" s="15"/>
    </row>
    <row r="8459">
      <c r="A8459" s="1"/>
      <c r="B8459" s="2"/>
      <c r="C8459" s="3"/>
      <c r="D8459" s="3"/>
      <c r="E8459" s="3"/>
      <c r="F8459" s="3"/>
      <c r="G8459" s="69"/>
      <c r="J8459" s="13"/>
      <c r="K8459" s="13"/>
      <c r="L8459" s="15"/>
    </row>
    <row r="8460">
      <c r="A8460" s="1"/>
      <c r="B8460" s="2"/>
      <c r="C8460" s="3"/>
      <c r="D8460" s="3"/>
      <c r="E8460" s="3"/>
      <c r="F8460" s="3"/>
      <c r="G8460" s="69"/>
      <c r="J8460" s="13"/>
      <c r="K8460" s="13"/>
      <c r="L8460" s="15"/>
    </row>
    <row r="8461">
      <c r="A8461" s="1"/>
      <c r="B8461" s="2"/>
      <c r="C8461" s="3"/>
      <c r="D8461" s="3"/>
      <c r="E8461" s="3"/>
      <c r="F8461" s="3"/>
      <c r="G8461" s="69"/>
      <c r="J8461" s="13"/>
      <c r="K8461" s="13"/>
      <c r="L8461" s="15"/>
    </row>
    <row r="8462">
      <c r="A8462" s="1"/>
      <c r="B8462" s="2"/>
      <c r="C8462" s="3"/>
      <c r="D8462" s="3"/>
      <c r="E8462" s="3"/>
      <c r="F8462" s="3"/>
      <c r="G8462" s="69"/>
      <c r="J8462" s="13"/>
      <c r="K8462" s="13"/>
      <c r="L8462" s="15"/>
    </row>
    <row r="8463">
      <c r="A8463" s="1"/>
      <c r="B8463" s="2"/>
      <c r="C8463" s="3"/>
      <c r="D8463" s="3"/>
      <c r="E8463" s="3"/>
      <c r="F8463" s="3"/>
      <c r="G8463" s="69"/>
      <c r="J8463" s="13"/>
      <c r="K8463" s="13"/>
      <c r="L8463" s="15"/>
    </row>
    <row r="8464">
      <c r="A8464" s="1"/>
      <c r="B8464" s="2"/>
      <c r="C8464" s="3"/>
      <c r="D8464" s="3"/>
      <c r="E8464" s="3"/>
      <c r="F8464" s="3"/>
      <c r="G8464" s="69"/>
      <c r="J8464" s="13"/>
      <c r="K8464" s="13"/>
      <c r="L8464" s="15"/>
    </row>
    <row r="8465">
      <c r="A8465" s="1"/>
      <c r="B8465" s="2"/>
      <c r="C8465" s="3"/>
      <c r="D8465" s="3"/>
      <c r="E8465" s="3"/>
      <c r="F8465" s="3"/>
      <c r="G8465" s="69"/>
      <c r="J8465" s="13"/>
      <c r="K8465" s="13"/>
      <c r="L8465" s="15"/>
    </row>
    <row r="8466">
      <c r="A8466" s="1"/>
      <c r="B8466" s="2"/>
      <c r="C8466" s="3"/>
      <c r="D8466" s="3"/>
      <c r="E8466" s="3"/>
      <c r="F8466" s="3"/>
      <c r="G8466" s="69"/>
      <c r="J8466" s="13"/>
      <c r="K8466" s="13"/>
      <c r="L8466" s="15"/>
    </row>
    <row r="8467">
      <c r="A8467" s="1"/>
      <c r="B8467" s="2"/>
      <c r="C8467" s="3"/>
      <c r="D8467" s="3"/>
      <c r="E8467" s="3"/>
      <c r="F8467" s="3"/>
      <c r="G8467" s="69"/>
      <c r="J8467" s="13"/>
      <c r="K8467" s="13"/>
      <c r="L8467" s="15"/>
    </row>
    <row r="8468">
      <c r="A8468" s="1"/>
      <c r="B8468" s="2"/>
      <c r="C8468" s="3"/>
      <c r="D8468" s="3"/>
      <c r="E8468" s="3"/>
      <c r="F8468" s="3"/>
      <c r="G8468" s="69"/>
      <c r="J8468" s="13"/>
      <c r="K8468" s="13"/>
      <c r="L8468" s="15"/>
    </row>
    <row r="8469">
      <c r="A8469" s="1"/>
      <c r="B8469" s="2"/>
      <c r="C8469" s="3"/>
      <c r="D8469" s="3"/>
      <c r="E8469" s="3"/>
      <c r="F8469" s="3"/>
      <c r="G8469" s="69"/>
      <c r="J8469" s="13"/>
      <c r="K8469" s="13"/>
      <c r="L8469" s="15"/>
    </row>
    <row r="8470">
      <c r="A8470" s="1"/>
      <c r="B8470" s="2"/>
      <c r="C8470" s="3"/>
      <c r="D8470" s="3"/>
      <c r="E8470" s="3"/>
      <c r="F8470" s="3"/>
      <c r="G8470" s="69"/>
      <c r="J8470" s="13"/>
      <c r="K8470" s="13"/>
      <c r="L8470" s="15"/>
    </row>
    <row r="8471">
      <c r="A8471" s="1"/>
      <c r="B8471" s="2"/>
      <c r="C8471" s="3"/>
      <c r="D8471" s="3"/>
      <c r="E8471" s="3"/>
      <c r="F8471" s="3"/>
      <c r="G8471" s="69"/>
      <c r="J8471" s="13"/>
      <c r="K8471" s="13"/>
      <c r="L8471" s="15"/>
    </row>
    <row r="8472">
      <c r="A8472" s="1"/>
      <c r="B8472" s="2"/>
      <c r="C8472" s="3"/>
      <c r="D8472" s="3"/>
      <c r="E8472" s="3"/>
      <c r="F8472" s="3"/>
      <c r="G8472" s="69"/>
      <c r="J8472" s="13"/>
      <c r="K8472" s="13"/>
      <c r="L8472" s="15"/>
    </row>
    <row r="8473">
      <c r="A8473" s="1"/>
      <c r="B8473" s="2"/>
      <c r="C8473" s="3"/>
      <c r="D8473" s="3"/>
      <c r="E8473" s="3"/>
      <c r="F8473" s="3"/>
      <c r="G8473" s="69"/>
      <c r="J8473" s="13"/>
      <c r="K8473" s="13"/>
      <c r="L8473" s="15"/>
    </row>
    <row r="8474">
      <c r="A8474" s="1"/>
      <c r="B8474" s="2"/>
      <c r="C8474" s="3"/>
      <c r="D8474" s="3"/>
      <c r="E8474" s="3"/>
      <c r="F8474" s="3"/>
      <c r="G8474" s="69"/>
      <c r="J8474" s="13"/>
      <c r="K8474" s="13"/>
      <c r="L8474" s="15"/>
    </row>
    <row r="8475">
      <c r="A8475" s="1"/>
      <c r="B8475" s="2"/>
      <c r="C8475" s="3"/>
      <c r="D8475" s="3"/>
      <c r="E8475" s="3"/>
      <c r="F8475" s="3"/>
      <c r="G8475" s="69"/>
      <c r="J8475" s="13"/>
      <c r="K8475" s="13"/>
      <c r="L8475" s="15"/>
    </row>
    <row r="8476">
      <c r="A8476" s="1"/>
      <c r="B8476" s="2"/>
      <c r="C8476" s="3"/>
      <c r="D8476" s="3"/>
      <c r="E8476" s="3"/>
      <c r="F8476" s="3"/>
      <c r="G8476" s="69"/>
      <c r="J8476" s="13"/>
      <c r="K8476" s="13"/>
      <c r="L8476" s="15"/>
    </row>
    <row r="8477">
      <c r="A8477" s="1"/>
      <c r="B8477" s="2"/>
      <c r="C8477" s="3"/>
      <c r="D8477" s="3"/>
      <c r="E8477" s="3"/>
      <c r="F8477" s="3"/>
      <c r="G8477" s="69"/>
      <c r="J8477" s="13"/>
      <c r="K8477" s="13"/>
      <c r="L8477" s="15"/>
    </row>
    <row r="8478">
      <c r="A8478" s="1"/>
      <c r="B8478" s="2"/>
      <c r="C8478" s="3"/>
      <c r="D8478" s="3"/>
      <c r="E8478" s="3"/>
      <c r="F8478" s="3"/>
      <c r="G8478" s="69"/>
      <c r="J8478" s="13"/>
      <c r="K8478" s="13"/>
      <c r="L8478" s="15"/>
    </row>
    <row r="8479">
      <c r="A8479" s="1"/>
      <c r="B8479" s="2"/>
      <c r="C8479" s="3"/>
      <c r="D8479" s="3"/>
      <c r="E8479" s="3"/>
      <c r="F8479" s="3"/>
      <c r="G8479" s="69"/>
      <c r="J8479" s="13"/>
      <c r="K8479" s="13"/>
      <c r="L8479" s="15"/>
    </row>
    <row r="8480">
      <c r="A8480" s="1"/>
      <c r="B8480" s="2"/>
      <c r="C8480" s="3"/>
      <c r="D8480" s="3"/>
      <c r="E8480" s="3"/>
      <c r="F8480" s="3"/>
      <c r="G8480" s="69"/>
      <c r="J8480" s="13"/>
      <c r="K8480" s="13"/>
      <c r="L8480" s="15"/>
    </row>
    <row r="8481">
      <c r="A8481" s="1"/>
      <c r="B8481" s="2"/>
      <c r="C8481" s="3"/>
      <c r="D8481" s="3"/>
      <c r="E8481" s="3"/>
      <c r="F8481" s="3"/>
      <c r="G8481" s="69"/>
      <c r="J8481" s="13"/>
      <c r="K8481" s="13"/>
      <c r="L8481" s="15"/>
    </row>
    <row r="8482">
      <c r="A8482" s="1"/>
      <c r="B8482" s="2"/>
      <c r="C8482" s="3"/>
      <c r="D8482" s="3"/>
      <c r="E8482" s="3"/>
      <c r="F8482" s="3"/>
      <c r="G8482" s="69"/>
      <c r="J8482" s="13"/>
      <c r="K8482" s="13"/>
      <c r="L8482" s="15"/>
    </row>
    <row r="8483">
      <c r="A8483" s="1"/>
      <c r="B8483" s="2"/>
      <c r="C8483" s="3"/>
      <c r="D8483" s="3"/>
      <c r="E8483" s="3"/>
      <c r="F8483" s="3"/>
      <c r="G8483" s="69"/>
      <c r="J8483" s="13"/>
      <c r="K8483" s="13"/>
      <c r="L8483" s="15"/>
    </row>
    <row r="8484">
      <c r="A8484" s="1"/>
      <c r="B8484" s="2"/>
      <c r="C8484" s="3"/>
      <c r="D8484" s="3"/>
      <c r="E8484" s="3"/>
      <c r="F8484" s="3"/>
      <c r="G8484" s="69"/>
      <c r="J8484" s="13"/>
      <c r="K8484" s="13"/>
      <c r="L8484" s="15"/>
    </row>
    <row r="8485">
      <c r="A8485" s="1"/>
      <c r="B8485" s="2"/>
      <c r="C8485" s="3"/>
      <c r="D8485" s="3"/>
      <c r="E8485" s="3"/>
      <c r="F8485" s="3"/>
      <c r="G8485" s="69"/>
      <c r="J8485" s="13"/>
      <c r="K8485" s="13"/>
      <c r="L8485" s="15"/>
    </row>
    <row r="8486">
      <c r="A8486" s="1"/>
      <c r="B8486" s="2"/>
      <c r="C8486" s="3"/>
      <c r="D8486" s="3"/>
      <c r="E8486" s="3"/>
      <c r="F8486" s="3"/>
      <c r="G8486" s="69"/>
      <c r="J8486" s="13"/>
      <c r="K8486" s="13"/>
      <c r="L8486" s="15"/>
    </row>
    <row r="8487">
      <c r="A8487" s="1"/>
      <c r="B8487" s="2"/>
      <c r="C8487" s="3"/>
      <c r="D8487" s="3"/>
      <c r="E8487" s="3"/>
      <c r="F8487" s="3"/>
      <c r="G8487" s="69"/>
      <c r="J8487" s="13"/>
      <c r="K8487" s="13"/>
      <c r="L8487" s="15"/>
    </row>
    <row r="8488">
      <c r="A8488" s="1"/>
      <c r="B8488" s="2"/>
      <c r="C8488" s="3"/>
      <c r="D8488" s="3"/>
      <c r="E8488" s="3"/>
      <c r="F8488" s="3"/>
      <c r="G8488" s="69"/>
      <c r="J8488" s="13"/>
      <c r="K8488" s="13"/>
      <c r="L8488" s="15"/>
    </row>
    <row r="8489">
      <c r="A8489" s="1"/>
      <c r="B8489" s="2"/>
      <c r="C8489" s="3"/>
      <c r="D8489" s="3"/>
      <c r="E8489" s="3"/>
      <c r="F8489" s="3"/>
      <c r="G8489" s="69"/>
      <c r="J8489" s="13"/>
      <c r="K8489" s="13"/>
      <c r="L8489" s="15"/>
    </row>
    <row r="8490">
      <c r="A8490" s="1"/>
      <c r="B8490" s="2"/>
      <c r="C8490" s="3"/>
      <c r="D8490" s="3"/>
      <c r="E8490" s="3"/>
      <c r="F8490" s="3"/>
      <c r="G8490" s="69"/>
      <c r="J8490" s="13"/>
      <c r="K8490" s="13"/>
      <c r="L8490" s="15"/>
    </row>
    <row r="8491">
      <c r="A8491" s="1"/>
      <c r="B8491" s="2"/>
      <c r="C8491" s="3"/>
      <c r="D8491" s="3"/>
      <c r="E8491" s="3"/>
      <c r="F8491" s="3"/>
      <c r="G8491" s="69"/>
      <c r="J8491" s="13"/>
      <c r="K8491" s="13"/>
      <c r="L8491" s="15"/>
    </row>
    <row r="8492">
      <c r="A8492" s="1"/>
      <c r="B8492" s="2"/>
      <c r="C8492" s="3"/>
      <c r="D8492" s="3"/>
      <c r="E8492" s="3"/>
      <c r="F8492" s="3"/>
      <c r="G8492" s="69"/>
      <c r="J8492" s="13"/>
      <c r="K8492" s="13"/>
      <c r="L8492" s="15"/>
    </row>
    <row r="8493">
      <c r="A8493" s="1"/>
      <c r="B8493" s="2"/>
      <c r="C8493" s="3"/>
      <c r="D8493" s="3"/>
      <c r="E8493" s="3"/>
      <c r="F8493" s="3"/>
      <c r="G8493" s="69"/>
      <c r="J8493" s="13"/>
      <c r="K8493" s="13"/>
      <c r="L8493" s="15"/>
    </row>
    <row r="8494">
      <c r="A8494" s="1"/>
      <c r="B8494" s="2"/>
      <c r="C8494" s="3"/>
      <c r="D8494" s="3"/>
      <c r="E8494" s="3"/>
      <c r="F8494" s="3"/>
      <c r="G8494" s="69"/>
      <c r="J8494" s="13"/>
      <c r="K8494" s="13"/>
      <c r="L8494" s="15"/>
    </row>
    <row r="8495">
      <c r="A8495" s="1"/>
      <c r="B8495" s="2"/>
      <c r="C8495" s="3"/>
      <c r="D8495" s="3"/>
      <c r="E8495" s="3"/>
      <c r="F8495" s="3"/>
      <c r="G8495" s="69"/>
      <c r="J8495" s="13"/>
      <c r="K8495" s="13"/>
      <c r="L8495" s="15"/>
    </row>
    <row r="8496">
      <c r="A8496" s="1"/>
      <c r="B8496" s="2"/>
      <c r="C8496" s="3"/>
      <c r="D8496" s="3"/>
      <c r="E8496" s="3"/>
      <c r="F8496" s="3"/>
      <c r="G8496" s="69"/>
      <c r="J8496" s="13"/>
      <c r="K8496" s="13"/>
      <c r="L8496" s="15"/>
    </row>
    <row r="8497">
      <c r="A8497" s="1"/>
      <c r="B8497" s="2"/>
      <c r="C8497" s="3"/>
      <c r="D8497" s="3"/>
      <c r="E8497" s="3"/>
      <c r="F8497" s="3"/>
      <c r="G8497" s="69"/>
      <c r="J8497" s="13"/>
      <c r="K8497" s="13"/>
      <c r="L8497" s="15"/>
    </row>
    <row r="8498">
      <c r="A8498" s="1"/>
      <c r="B8498" s="2"/>
      <c r="C8498" s="3"/>
      <c r="D8498" s="3"/>
      <c r="E8498" s="3"/>
      <c r="F8498" s="3"/>
      <c r="G8498" s="69"/>
      <c r="J8498" s="13"/>
      <c r="K8498" s="13"/>
      <c r="L8498" s="15"/>
    </row>
    <row r="8499">
      <c r="A8499" s="1"/>
      <c r="B8499" s="2"/>
      <c r="C8499" s="3"/>
      <c r="D8499" s="3"/>
      <c r="E8499" s="3"/>
      <c r="F8499" s="3"/>
      <c r="G8499" s="69"/>
      <c r="J8499" s="13"/>
      <c r="K8499" s="13"/>
      <c r="L8499" s="15"/>
    </row>
    <row r="8500">
      <c r="A8500" s="1"/>
      <c r="B8500" s="2"/>
      <c r="C8500" s="3"/>
      <c r="D8500" s="3"/>
      <c r="E8500" s="3"/>
      <c r="F8500" s="3"/>
      <c r="G8500" s="69"/>
      <c r="J8500" s="13"/>
      <c r="K8500" s="13"/>
      <c r="L8500" s="15"/>
    </row>
    <row r="8501">
      <c r="A8501" s="1"/>
      <c r="B8501" s="2"/>
      <c r="C8501" s="3"/>
      <c r="D8501" s="3"/>
      <c r="E8501" s="3"/>
      <c r="F8501" s="3"/>
      <c r="G8501" s="69"/>
      <c r="J8501" s="13"/>
      <c r="K8501" s="13"/>
      <c r="L8501" s="15"/>
    </row>
    <row r="8502">
      <c r="A8502" s="1"/>
      <c r="B8502" s="2"/>
      <c r="C8502" s="3"/>
      <c r="D8502" s="3"/>
      <c r="E8502" s="3"/>
      <c r="F8502" s="3"/>
      <c r="G8502" s="69"/>
      <c r="J8502" s="13"/>
      <c r="K8502" s="13"/>
      <c r="L8502" s="15"/>
    </row>
    <row r="8503">
      <c r="A8503" s="1"/>
      <c r="B8503" s="2"/>
      <c r="C8503" s="3"/>
      <c r="D8503" s="3"/>
      <c r="E8503" s="3"/>
      <c r="F8503" s="3"/>
      <c r="G8503" s="69"/>
      <c r="J8503" s="13"/>
      <c r="K8503" s="13"/>
      <c r="L8503" s="15"/>
    </row>
    <row r="8504">
      <c r="A8504" s="1"/>
      <c r="B8504" s="2"/>
      <c r="C8504" s="3"/>
      <c r="D8504" s="3"/>
      <c r="E8504" s="3"/>
      <c r="F8504" s="3"/>
      <c r="G8504" s="69"/>
      <c r="J8504" s="13"/>
      <c r="K8504" s="13"/>
      <c r="L8504" s="15"/>
    </row>
    <row r="8505">
      <c r="A8505" s="1"/>
      <c r="B8505" s="2"/>
      <c r="C8505" s="3"/>
      <c r="D8505" s="3"/>
      <c r="E8505" s="3"/>
      <c r="F8505" s="3"/>
      <c r="G8505" s="69"/>
      <c r="J8505" s="13"/>
      <c r="K8505" s="13"/>
      <c r="L8505" s="15"/>
    </row>
    <row r="8506">
      <c r="A8506" s="1"/>
      <c r="B8506" s="2"/>
      <c r="C8506" s="3"/>
      <c r="D8506" s="3"/>
      <c r="E8506" s="3"/>
      <c r="F8506" s="3"/>
      <c r="G8506" s="69"/>
      <c r="J8506" s="13"/>
      <c r="K8506" s="13"/>
      <c r="L8506" s="15"/>
    </row>
    <row r="8507">
      <c r="A8507" s="1"/>
      <c r="B8507" s="2"/>
      <c r="C8507" s="3"/>
      <c r="D8507" s="3"/>
      <c r="E8507" s="3"/>
      <c r="F8507" s="3"/>
      <c r="G8507" s="69"/>
      <c r="J8507" s="13"/>
      <c r="K8507" s="13"/>
      <c r="L8507" s="15"/>
    </row>
    <row r="8508">
      <c r="A8508" s="1"/>
      <c r="B8508" s="2"/>
      <c r="C8508" s="3"/>
      <c r="D8508" s="3"/>
      <c r="E8508" s="3"/>
      <c r="F8508" s="3"/>
      <c r="G8508" s="69"/>
      <c r="J8508" s="13"/>
      <c r="K8508" s="13"/>
      <c r="L8508" s="15"/>
    </row>
    <row r="8509">
      <c r="A8509" s="1"/>
      <c r="B8509" s="2"/>
      <c r="C8509" s="3"/>
      <c r="D8509" s="3"/>
      <c r="E8509" s="3"/>
      <c r="F8509" s="3"/>
      <c r="G8509" s="69"/>
      <c r="J8509" s="13"/>
      <c r="K8509" s="13"/>
      <c r="L8509" s="15"/>
    </row>
    <row r="8510">
      <c r="A8510" s="1"/>
      <c r="B8510" s="2"/>
      <c r="C8510" s="3"/>
      <c r="D8510" s="3"/>
      <c r="E8510" s="3"/>
      <c r="F8510" s="3"/>
      <c r="G8510" s="69"/>
      <c r="J8510" s="13"/>
      <c r="K8510" s="13"/>
      <c r="L8510" s="15"/>
    </row>
    <row r="8511">
      <c r="A8511" s="1"/>
      <c r="B8511" s="2"/>
      <c r="C8511" s="3"/>
      <c r="D8511" s="3"/>
      <c r="E8511" s="3"/>
      <c r="F8511" s="3"/>
      <c r="G8511" s="69"/>
      <c r="J8511" s="13"/>
      <c r="K8511" s="13"/>
      <c r="L8511" s="15"/>
    </row>
    <row r="8512">
      <c r="A8512" s="1"/>
      <c r="B8512" s="2"/>
      <c r="C8512" s="3"/>
      <c r="D8512" s="3"/>
      <c r="E8512" s="3"/>
      <c r="F8512" s="3"/>
      <c r="G8512" s="69"/>
      <c r="J8512" s="13"/>
      <c r="K8512" s="13"/>
      <c r="L8512" s="15"/>
    </row>
    <row r="8513">
      <c r="A8513" s="1"/>
      <c r="B8513" s="2"/>
      <c r="C8513" s="3"/>
      <c r="D8513" s="3"/>
      <c r="E8513" s="3"/>
      <c r="F8513" s="3"/>
      <c r="G8513" s="69"/>
      <c r="J8513" s="13"/>
      <c r="K8513" s="13"/>
      <c r="L8513" s="15"/>
    </row>
    <row r="8514">
      <c r="A8514" s="1"/>
      <c r="B8514" s="2"/>
      <c r="C8514" s="3"/>
      <c r="D8514" s="3"/>
      <c r="E8514" s="3"/>
      <c r="F8514" s="3"/>
      <c r="G8514" s="69"/>
      <c r="J8514" s="13"/>
      <c r="K8514" s="13"/>
      <c r="L8514" s="15"/>
    </row>
    <row r="8515">
      <c r="A8515" s="1"/>
      <c r="B8515" s="2"/>
      <c r="C8515" s="3"/>
      <c r="D8515" s="3"/>
      <c r="E8515" s="3"/>
      <c r="F8515" s="3"/>
      <c r="G8515" s="69"/>
      <c r="J8515" s="13"/>
      <c r="K8515" s="13"/>
      <c r="L8515" s="15"/>
    </row>
    <row r="8516">
      <c r="A8516" s="1"/>
      <c r="B8516" s="2"/>
      <c r="C8516" s="3"/>
      <c r="D8516" s="3"/>
      <c r="E8516" s="3"/>
      <c r="F8516" s="3"/>
      <c r="G8516" s="69"/>
      <c r="J8516" s="13"/>
      <c r="K8516" s="13"/>
      <c r="L8516" s="15"/>
    </row>
    <row r="8517">
      <c r="A8517" s="1"/>
      <c r="B8517" s="2"/>
      <c r="C8517" s="3"/>
      <c r="D8517" s="3"/>
      <c r="E8517" s="3"/>
      <c r="F8517" s="3"/>
      <c r="G8517" s="69"/>
      <c r="J8517" s="13"/>
      <c r="K8517" s="13"/>
      <c r="L8517" s="15"/>
    </row>
    <row r="8518">
      <c r="A8518" s="1"/>
      <c r="B8518" s="2"/>
      <c r="C8518" s="3"/>
      <c r="D8518" s="3"/>
      <c r="E8518" s="3"/>
      <c r="F8518" s="3"/>
      <c r="G8518" s="69"/>
      <c r="J8518" s="13"/>
      <c r="K8518" s="13"/>
      <c r="L8518" s="15"/>
    </row>
    <row r="8519">
      <c r="A8519" s="1"/>
      <c r="B8519" s="2"/>
      <c r="C8519" s="3"/>
      <c r="D8519" s="3"/>
      <c r="E8519" s="3"/>
      <c r="F8519" s="3"/>
      <c r="G8519" s="69"/>
      <c r="J8519" s="13"/>
      <c r="K8519" s="13"/>
      <c r="L8519" s="15"/>
    </row>
    <row r="8520">
      <c r="A8520" s="1"/>
      <c r="B8520" s="2"/>
      <c r="C8520" s="3"/>
      <c r="D8520" s="3"/>
      <c r="E8520" s="3"/>
      <c r="F8520" s="3"/>
      <c r="G8520" s="69"/>
      <c r="J8520" s="13"/>
      <c r="K8520" s="13"/>
      <c r="L8520" s="15"/>
    </row>
    <row r="8521">
      <c r="A8521" s="1"/>
      <c r="B8521" s="2"/>
      <c r="C8521" s="3"/>
      <c r="D8521" s="3"/>
      <c r="E8521" s="3"/>
      <c r="F8521" s="3"/>
      <c r="G8521" s="69"/>
      <c r="J8521" s="13"/>
      <c r="K8521" s="13"/>
      <c r="L8521" s="15"/>
    </row>
    <row r="8522">
      <c r="A8522" s="1"/>
      <c r="B8522" s="2"/>
      <c r="C8522" s="3"/>
      <c r="D8522" s="3"/>
      <c r="E8522" s="3"/>
      <c r="F8522" s="3"/>
      <c r="G8522" s="69"/>
      <c r="J8522" s="13"/>
      <c r="K8522" s="13"/>
      <c r="L8522" s="15"/>
    </row>
    <row r="8523">
      <c r="A8523" s="1"/>
      <c r="B8523" s="2"/>
      <c r="C8523" s="3"/>
      <c r="D8523" s="3"/>
      <c r="E8523" s="3"/>
      <c r="F8523" s="3"/>
      <c r="G8523" s="69"/>
      <c r="J8523" s="13"/>
      <c r="K8523" s="13"/>
      <c r="L8523" s="15"/>
    </row>
    <row r="8524">
      <c r="A8524" s="1"/>
      <c r="B8524" s="2"/>
      <c r="C8524" s="3"/>
      <c r="D8524" s="3"/>
      <c r="E8524" s="3"/>
      <c r="F8524" s="3"/>
      <c r="G8524" s="69"/>
      <c r="J8524" s="13"/>
      <c r="K8524" s="13"/>
      <c r="L8524" s="15"/>
    </row>
    <row r="8525">
      <c r="A8525" s="1"/>
      <c r="B8525" s="2"/>
      <c r="C8525" s="3"/>
      <c r="D8525" s="3"/>
      <c r="E8525" s="3"/>
      <c r="F8525" s="3"/>
      <c r="G8525" s="69"/>
      <c r="J8525" s="13"/>
      <c r="K8525" s="13"/>
      <c r="L8525" s="15"/>
    </row>
    <row r="8526">
      <c r="A8526" s="1"/>
      <c r="B8526" s="2"/>
      <c r="C8526" s="3"/>
      <c r="D8526" s="3"/>
      <c r="E8526" s="3"/>
      <c r="F8526" s="3"/>
      <c r="G8526" s="69"/>
      <c r="J8526" s="13"/>
      <c r="K8526" s="13"/>
      <c r="L8526" s="15"/>
    </row>
    <row r="8527">
      <c r="A8527" s="1"/>
      <c r="B8527" s="2"/>
      <c r="C8527" s="3"/>
      <c r="D8527" s="3"/>
      <c r="E8527" s="3"/>
      <c r="F8527" s="3"/>
      <c r="G8527" s="69"/>
      <c r="J8527" s="13"/>
      <c r="K8527" s="13"/>
      <c r="L8527" s="15"/>
    </row>
    <row r="8528">
      <c r="A8528" s="1"/>
      <c r="B8528" s="2"/>
      <c r="C8528" s="3"/>
      <c r="D8528" s="3"/>
      <c r="E8528" s="3"/>
      <c r="F8528" s="3"/>
      <c r="G8528" s="69"/>
      <c r="J8528" s="13"/>
      <c r="K8528" s="13"/>
      <c r="L8528" s="15"/>
    </row>
    <row r="8529">
      <c r="A8529" s="1"/>
      <c r="B8529" s="2"/>
      <c r="C8529" s="3"/>
      <c r="D8529" s="3"/>
      <c r="E8529" s="3"/>
      <c r="F8529" s="3"/>
      <c r="G8529" s="69"/>
      <c r="J8529" s="13"/>
      <c r="K8529" s="13"/>
      <c r="L8529" s="15"/>
    </row>
    <row r="8530">
      <c r="A8530" s="1"/>
      <c r="B8530" s="2"/>
      <c r="C8530" s="3"/>
      <c r="D8530" s="3"/>
      <c r="E8530" s="3"/>
      <c r="F8530" s="3"/>
      <c r="G8530" s="69"/>
      <c r="J8530" s="13"/>
      <c r="K8530" s="13"/>
      <c r="L8530" s="15"/>
    </row>
    <row r="8531">
      <c r="A8531" s="1"/>
      <c r="B8531" s="2"/>
      <c r="C8531" s="3"/>
      <c r="D8531" s="3"/>
      <c r="E8531" s="3"/>
      <c r="F8531" s="3"/>
      <c r="G8531" s="69"/>
      <c r="J8531" s="13"/>
      <c r="K8531" s="13"/>
      <c r="L8531" s="15"/>
    </row>
    <row r="8532">
      <c r="A8532" s="1"/>
      <c r="B8532" s="2"/>
      <c r="C8532" s="3"/>
      <c r="D8532" s="3"/>
      <c r="E8532" s="3"/>
      <c r="F8532" s="3"/>
      <c r="G8532" s="69"/>
      <c r="J8532" s="13"/>
      <c r="K8532" s="13"/>
      <c r="L8532" s="15"/>
    </row>
    <row r="8533">
      <c r="A8533" s="1"/>
      <c r="B8533" s="2"/>
      <c r="C8533" s="3"/>
      <c r="D8533" s="3"/>
      <c r="E8533" s="3"/>
      <c r="F8533" s="3"/>
      <c r="G8533" s="69"/>
      <c r="J8533" s="13"/>
      <c r="K8533" s="13"/>
      <c r="L8533" s="15"/>
    </row>
    <row r="8534">
      <c r="A8534" s="1"/>
      <c r="B8534" s="2"/>
      <c r="C8534" s="3"/>
      <c r="D8534" s="3"/>
      <c r="E8534" s="3"/>
      <c r="F8534" s="3"/>
      <c r="G8534" s="69"/>
      <c r="J8534" s="13"/>
      <c r="K8534" s="13"/>
      <c r="L8534" s="15"/>
    </row>
    <row r="8535">
      <c r="A8535" s="1"/>
      <c r="B8535" s="2"/>
      <c r="C8535" s="3"/>
      <c r="D8535" s="3"/>
      <c r="E8535" s="3"/>
      <c r="F8535" s="3"/>
      <c r="G8535" s="69"/>
      <c r="J8535" s="13"/>
      <c r="K8535" s="13"/>
      <c r="L8535" s="15"/>
    </row>
    <row r="8536">
      <c r="A8536" s="1"/>
      <c r="B8536" s="2"/>
      <c r="C8536" s="3"/>
      <c r="D8536" s="3"/>
      <c r="E8536" s="3"/>
      <c r="F8536" s="3"/>
      <c r="G8536" s="69"/>
      <c r="J8536" s="13"/>
      <c r="K8536" s="13"/>
      <c r="L8536" s="15"/>
    </row>
    <row r="8537">
      <c r="A8537" s="1"/>
      <c r="B8537" s="2"/>
      <c r="C8537" s="3"/>
      <c r="D8537" s="3"/>
      <c r="E8537" s="3"/>
      <c r="F8537" s="3"/>
      <c r="G8537" s="69"/>
      <c r="J8537" s="13"/>
      <c r="K8537" s="13"/>
      <c r="L8537" s="15"/>
    </row>
    <row r="8538">
      <c r="A8538" s="1"/>
      <c r="B8538" s="2"/>
      <c r="C8538" s="3"/>
      <c r="D8538" s="3"/>
      <c r="E8538" s="3"/>
      <c r="F8538" s="3"/>
      <c r="G8538" s="69"/>
      <c r="J8538" s="13"/>
      <c r="K8538" s="13"/>
      <c r="L8538" s="15"/>
    </row>
    <row r="8539">
      <c r="A8539" s="1"/>
      <c r="B8539" s="2"/>
      <c r="C8539" s="3"/>
      <c r="D8539" s="3"/>
      <c r="E8539" s="3"/>
      <c r="F8539" s="3"/>
      <c r="G8539" s="69"/>
      <c r="J8539" s="13"/>
      <c r="K8539" s="13"/>
      <c r="L8539" s="15"/>
    </row>
    <row r="8540">
      <c r="A8540" s="1"/>
      <c r="B8540" s="2"/>
      <c r="C8540" s="3"/>
      <c r="D8540" s="3"/>
      <c r="E8540" s="3"/>
      <c r="F8540" s="3"/>
      <c r="G8540" s="69"/>
      <c r="J8540" s="13"/>
      <c r="K8540" s="13"/>
      <c r="L8540" s="15"/>
    </row>
    <row r="8541">
      <c r="A8541" s="1"/>
      <c r="B8541" s="2"/>
      <c r="C8541" s="3"/>
      <c r="D8541" s="3"/>
      <c r="E8541" s="3"/>
      <c r="F8541" s="3"/>
      <c r="G8541" s="69"/>
      <c r="J8541" s="13"/>
      <c r="K8541" s="13"/>
      <c r="L8541" s="15"/>
    </row>
    <row r="8542">
      <c r="A8542" s="1"/>
      <c r="B8542" s="2"/>
      <c r="C8542" s="3"/>
      <c r="D8542" s="3"/>
      <c r="E8542" s="3"/>
      <c r="F8542" s="3"/>
      <c r="G8542" s="69"/>
      <c r="J8542" s="13"/>
      <c r="K8542" s="13"/>
      <c r="L8542" s="15"/>
    </row>
    <row r="8543">
      <c r="A8543" s="1"/>
      <c r="B8543" s="2"/>
      <c r="C8543" s="3"/>
      <c r="D8543" s="3"/>
      <c r="E8543" s="3"/>
      <c r="F8543" s="3"/>
      <c r="G8543" s="69"/>
      <c r="J8543" s="13"/>
      <c r="K8543" s="13"/>
      <c r="L8543" s="15"/>
    </row>
    <row r="8544">
      <c r="A8544" s="1"/>
      <c r="B8544" s="2"/>
      <c r="C8544" s="3"/>
      <c r="D8544" s="3"/>
      <c r="E8544" s="3"/>
      <c r="F8544" s="3"/>
      <c r="G8544" s="69"/>
      <c r="J8544" s="13"/>
      <c r="K8544" s="13"/>
      <c r="L8544" s="15"/>
    </row>
    <row r="8545">
      <c r="A8545" s="1"/>
      <c r="B8545" s="2"/>
      <c r="C8545" s="3"/>
      <c r="D8545" s="3"/>
      <c r="E8545" s="3"/>
      <c r="F8545" s="3"/>
      <c r="G8545" s="69"/>
      <c r="J8545" s="13"/>
      <c r="K8545" s="13"/>
      <c r="L8545" s="15"/>
    </row>
    <row r="8546">
      <c r="A8546" s="1"/>
      <c r="B8546" s="2"/>
      <c r="C8546" s="3"/>
      <c r="D8546" s="3"/>
      <c r="E8546" s="3"/>
      <c r="F8546" s="3"/>
      <c r="G8546" s="69"/>
      <c r="J8546" s="13"/>
      <c r="K8546" s="13"/>
      <c r="L8546" s="15"/>
    </row>
    <row r="8547">
      <c r="A8547" s="1"/>
      <c r="B8547" s="2"/>
      <c r="C8547" s="3"/>
      <c r="D8547" s="3"/>
      <c r="E8547" s="3"/>
      <c r="F8547" s="3"/>
      <c r="G8547" s="69"/>
      <c r="J8547" s="13"/>
      <c r="K8547" s="13"/>
      <c r="L8547" s="15"/>
    </row>
    <row r="8548">
      <c r="A8548" s="1"/>
      <c r="B8548" s="2"/>
      <c r="C8548" s="3"/>
      <c r="D8548" s="3"/>
      <c r="E8548" s="3"/>
      <c r="F8548" s="3"/>
      <c r="G8548" s="69"/>
      <c r="J8548" s="13"/>
      <c r="K8548" s="13"/>
      <c r="L8548" s="15"/>
    </row>
    <row r="8549">
      <c r="A8549" s="1"/>
      <c r="B8549" s="2"/>
      <c r="C8549" s="3"/>
      <c r="D8549" s="3"/>
      <c r="E8549" s="3"/>
      <c r="F8549" s="3"/>
      <c r="G8549" s="69"/>
      <c r="J8549" s="13"/>
      <c r="K8549" s="13"/>
      <c r="L8549" s="15"/>
    </row>
    <row r="8550">
      <c r="A8550" s="1"/>
      <c r="B8550" s="2"/>
      <c r="C8550" s="3"/>
      <c r="D8550" s="3"/>
      <c r="E8550" s="3"/>
      <c r="F8550" s="3"/>
      <c r="G8550" s="69"/>
      <c r="J8550" s="13"/>
      <c r="K8550" s="13"/>
      <c r="L8550" s="15"/>
    </row>
    <row r="8551">
      <c r="A8551" s="1"/>
      <c r="B8551" s="2"/>
      <c r="C8551" s="3"/>
      <c r="D8551" s="3"/>
      <c r="E8551" s="3"/>
      <c r="F8551" s="3"/>
      <c r="G8551" s="69"/>
      <c r="J8551" s="13"/>
      <c r="K8551" s="13"/>
      <c r="L8551" s="15"/>
    </row>
    <row r="8552">
      <c r="A8552" s="1"/>
      <c r="B8552" s="2"/>
      <c r="C8552" s="3"/>
      <c r="D8552" s="3"/>
      <c r="E8552" s="3"/>
      <c r="F8552" s="3"/>
      <c r="G8552" s="69"/>
      <c r="J8552" s="13"/>
      <c r="K8552" s="13"/>
      <c r="L8552" s="15"/>
    </row>
    <row r="8553">
      <c r="A8553" s="1"/>
      <c r="B8553" s="2"/>
      <c r="C8553" s="3"/>
      <c r="D8553" s="3"/>
      <c r="E8553" s="3"/>
      <c r="F8553" s="3"/>
      <c r="G8553" s="69"/>
      <c r="J8553" s="13"/>
      <c r="K8553" s="13"/>
      <c r="L8553" s="15"/>
    </row>
    <row r="8554">
      <c r="A8554" s="1"/>
      <c r="B8554" s="2"/>
      <c r="C8554" s="3"/>
      <c r="D8554" s="3"/>
      <c r="E8554" s="3"/>
      <c r="F8554" s="3"/>
      <c r="G8554" s="69"/>
      <c r="J8554" s="13"/>
      <c r="K8554" s="13"/>
      <c r="L8554" s="15"/>
    </row>
    <row r="8555">
      <c r="A8555" s="1"/>
      <c r="B8555" s="2"/>
      <c r="C8555" s="3"/>
      <c r="D8555" s="3"/>
      <c r="E8555" s="3"/>
      <c r="F8555" s="3"/>
      <c r="G8555" s="69"/>
      <c r="J8555" s="13"/>
      <c r="K8555" s="13"/>
      <c r="L8555" s="15"/>
    </row>
    <row r="8556">
      <c r="A8556" s="1"/>
      <c r="B8556" s="2"/>
      <c r="C8556" s="3"/>
      <c r="D8556" s="3"/>
      <c r="E8556" s="3"/>
      <c r="F8556" s="3"/>
      <c r="G8556" s="69"/>
      <c r="J8556" s="13"/>
      <c r="K8556" s="13"/>
      <c r="L8556" s="15"/>
    </row>
    <row r="8557">
      <c r="A8557" s="1"/>
      <c r="B8557" s="2"/>
      <c r="C8557" s="3"/>
      <c r="D8557" s="3"/>
      <c r="E8557" s="3"/>
      <c r="F8557" s="3"/>
      <c r="G8557" s="69"/>
      <c r="J8557" s="13"/>
      <c r="K8557" s="13"/>
      <c r="L8557" s="15"/>
    </row>
    <row r="8558">
      <c r="A8558" s="1"/>
      <c r="B8558" s="2"/>
      <c r="C8558" s="3"/>
      <c r="D8558" s="3"/>
      <c r="E8558" s="3"/>
      <c r="F8558" s="3"/>
      <c r="G8558" s="69"/>
      <c r="J8558" s="13"/>
      <c r="K8558" s="13"/>
      <c r="L8558" s="15"/>
    </row>
    <row r="8559">
      <c r="A8559" s="1"/>
      <c r="B8559" s="2"/>
      <c r="C8559" s="3"/>
      <c r="D8559" s="3"/>
      <c r="E8559" s="3"/>
      <c r="F8559" s="3"/>
      <c r="G8559" s="69"/>
      <c r="J8559" s="13"/>
      <c r="K8559" s="13"/>
      <c r="L8559" s="15"/>
    </row>
    <row r="8560">
      <c r="A8560" s="1"/>
      <c r="B8560" s="2"/>
      <c r="C8560" s="3"/>
      <c r="D8560" s="3"/>
      <c r="E8560" s="3"/>
      <c r="F8560" s="3"/>
      <c r="G8560" s="69"/>
      <c r="J8560" s="13"/>
      <c r="K8560" s="13"/>
      <c r="L8560" s="15"/>
    </row>
    <row r="8561">
      <c r="A8561" s="1"/>
      <c r="B8561" s="2"/>
      <c r="C8561" s="3"/>
      <c r="D8561" s="3"/>
      <c r="E8561" s="3"/>
      <c r="F8561" s="3"/>
      <c r="G8561" s="69"/>
      <c r="J8561" s="13"/>
      <c r="K8561" s="13"/>
      <c r="L8561" s="15"/>
    </row>
    <row r="8562">
      <c r="A8562" s="1"/>
      <c r="B8562" s="2"/>
      <c r="C8562" s="3"/>
      <c r="D8562" s="3"/>
      <c r="E8562" s="3"/>
      <c r="F8562" s="3"/>
      <c r="G8562" s="69"/>
      <c r="J8562" s="13"/>
      <c r="K8562" s="13"/>
      <c r="L8562" s="15"/>
    </row>
    <row r="8563">
      <c r="A8563" s="1"/>
      <c r="B8563" s="2"/>
      <c r="C8563" s="3"/>
      <c r="D8563" s="3"/>
      <c r="E8563" s="3"/>
      <c r="F8563" s="3"/>
      <c r="G8563" s="69"/>
      <c r="J8563" s="13"/>
      <c r="K8563" s="13"/>
      <c r="L8563" s="15"/>
    </row>
    <row r="8564">
      <c r="A8564" s="1"/>
      <c r="B8564" s="2"/>
      <c r="C8564" s="3"/>
      <c r="D8564" s="3"/>
      <c r="E8564" s="3"/>
      <c r="F8564" s="3"/>
      <c r="G8564" s="69"/>
      <c r="J8564" s="13"/>
      <c r="K8564" s="13"/>
      <c r="L8564" s="15"/>
    </row>
    <row r="8565">
      <c r="A8565" s="1"/>
      <c r="B8565" s="2"/>
      <c r="C8565" s="3"/>
      <c r="D8565" s="3"/>
      <c r="E8565" s="3"/>
      <c r="F8565" s="3"/>
      <c r="G8565" s="69"/>
      <c r="J8565" s="13"/>
      <c r="K8565" s="13"/>
      <c r="L8565" s="15"/>
    </row>
    <row r="8566">
      <c r="A8566" s="1"/>
      <c r="B8566" s="2"/>
      <c r="C8566" s="3"/>
      <c r="D8566" s="3"/>
      <c r="E8566" s="3"/>
      <c r="F8566" s="3"/>
      <c r="G8566" s="69"/>
      <c r="J8566" s="13"/>
      <c r="K8566" s="13"/>
      <c r="L8566" s="15"/>
    </row>
    <row r="8567">
      <c r="A8567" s="1"/>
      <c r="B8567" s="2"/>
      <c r="C8567" s="3"/>
      <c r="D8567" s="3"/>
      <c r="E8567" s="3"/>
      <c r="F8567" s="3"/>
      <c r="G8567" s="69"/>
      <c r="J8567" s="13"/>
      <c r="K8567" s="13"/>
      <c r="L8567" s="15"/>
    </row>
    <row r="8568">
      <c r="A8568" s="1"/>
      <c r="B8568" s="2"/>
      <c r="C8568" s="3"/>
      <c r="D8568" s="3"/>
      <c r="E8568" s="3"/>
      <c r="F8568" s="3"/>
      <c r="G8568" s="69"/>
      <c r="J8568" s="13"/>
      <c r="K8568" s="13"/>
      <c r="L8568" s="15"/>
    </row>
    <row r="8569">
      <c r="A8569" s="1"/>
      <c r="B8569" s="2"/>
      <c r="C8569" s="3"/>
      <c r="D8569" s="3"/>
      <c r="E8569" s="3"/>
      <c r="F8569" s="3"/>
      <c r="G8569" s="69"/>
      <c r="J8569" s="13"/>
      <c r="K8569" s="13"/>
      <c r="L8569" s="15"/>
    </row>
    <row r="8570">
      <c r="A8570" s="1"/>
      <c r="B8570" s="2"/>
      <c r="C8570" s="3"/>
      <c r="D8570" s="3"/>
      <c r="E8570" s="3"/>
      <c r="F8570" s="3"/>
      <c r="G8570" s="69"/>
      <c r="J8570" s="13"/>
      <c r="K8570" s="13"/>
      <c r="L8570" s="15"/>
    </row>
    <row r="8571">
      <c r="A8571" s="1"/>
      <c r="B8571" s="2"/>
      <c r="C8571" s="3"/>
      <c r="D8571" s="3"/>
      <c r="E8571" s="3"/>
      <c r="F8571" s="3"/>
      <c r="G8571" s="69"/>
      <c r="J8571" s="13"/>
      <c r="K8571" s="13"/>
      <c r="L8571" s="15"/>
    </row>
    <row r="8572">
      <c r="A8572" s="1"/>
      <c r="B8572" s="2"/>
      <c r="C8572" s="3"/>
      <c r="D8572" s="3"/>
      <c r="E8572" s="3"/>
      <c r="F8572" s="3"/>
      <c r="G8572" s="69"/>
      <c r="J8572" s="13"/>
      <c r="K8572" s="13"/>
      <c r="L8572" s="15"/>
    </row>
    <row r="8573">
      <c r="A8573" s="1"/>
      <c r="B8573" s="2"/>
      <c r="C8573" s="3"/>
      <c r="D8573" s="3"/>
      <c r="E8573" s="3"/>
      <c r="F8573" s="3"/>
      <c r="G8573" s="69"/>
      <c r="J8573" s="13"/>
      <c r="K8573" s="13"/>
      <c r="L8573" s="15"/>
    </row>
    <row r="8574">
      <c r="A8574" s="1"/>
      <c r="B8574" s="2"/>
      <c r="C8574" s="3"/>
      <c r="D8574" s="3"/>
      <c r="E8574" s="3"/>
      <c r="F8574" s="3"/>
      <c r="G8574" s="69"/>
      <c r="J8574" s="13"/>
      <c r="K8574" s="13"/>
      <c r="L8574" s="15"/>
    </row>
    <row r="8575">
      <c r="A8575" s="1"/>
      <c r="B8575" s="2"/>
      <c r="C8575" s="3"/>
      <c r="D8575" s="3"/>
      <c r="E8575" s="3"/>
      <c r="F8575" s="3"/>
      <c r="G8575" s="69"/>
      <c r="J8575" s="13"/>
      <c r="K8575" s="13"/>
      <c r="L8575" s="15"/>
    </row>
    <row r="8576">
      <c r="A8576" s="1"/>
      <c r="B8576" s="2"/>
      <c r="C8576" s="3"/>
      <c r="D8576" s="3"/>
      <c r="E8576" s="3"/>
      <c r="F8576" s="3"/>
      <c r="G8576" s="69"/>
      <c r="J8576" s="13"/>
      <c r="K8576" s="13"/>
      <c r="L8576" s="15"/>
    </row>
    <row r="8577">
      <c r="A8577" s="1"/>
      <c r="B8577" s="2"/>
      <c r="C8577" s="3"/>
      <c r="D8577" s="3"/>
      <c r="E8577" s="3"/>
      <c r="F8577" s="3"/>
      <c r="G8577" s="69"/>
      <c r="J8577" s="13"/>
      <c r="K8577" s="13"/>
      <c r="L8577" s="15"/>
    </row>
    <row r="8578">
      <c r="A8578" s="1"/>
      <c r="B8578" s="2"/>
      <c r="C8578" s="3"/>
      <c r="D8578" s="3"/>
      <c r="E8578" s="3"/>
      <c r="F8578" s="3"/>
      <c r="G8578" s="69"/>
      <c r="J8578" s="13"/>
      <c r="K8578" s="13"/>
      <c r="L8578" s="15"/>
    </row>
    <row r="8579">
      <c r="A8579" s="1"/>
      <c r="B8579" s="2"/>
      <c r="C8579" s="3"/>
      <c r="D8579" s="3"/>
      <c r="E8579" s="3"/>
      <c r="F8579" s="3"/>
      <c r="G8579" s="69"/>
      <c r="J8579" s="13"/>
      <c r="K8579" s="13"/>
      <c r="L8579" s="15"/>
    </row>
    <row r="8580">
      <c r="A8580" s="1"/>
      <c r="B8580" s="2"/>
      <c r="C8580" s="3"/>
      <c r="D8580" s="3"/>
      <c r="E8580" s="3"/>
      <c r="F8580" s="3"/>
      <c r="G8580" s="69"/>
      <c r="J8580" s="13"/>
      <c r="K8580" s="13"/>
      <c r="L8580" s="15"/>
    </row>
    <row r="8581">
      <c r="A8581" s="1"/>
      <c r="B8581" s="2"/>
      <c r="C8581" s="3"/>
      <c r="D8581" s="3"/>
      <c r="E8581" s="3"/>
      <c r="F8581" s="3"/>
      <c r="G8581" s="69"/>
      <c r="J8581" s="13"/>
      <c r="K8581" s="13"/>
      <c r="L8581" s="15"/>
    </row>
    <row r="8582">
      <c r="A8582" s="1"/>
      <c r="B8582" s="2"/>
      <c r="C8582" s="3"/>
      <c r="D8582" s="3"/>
      <c r="E8582" s="3"/>
      <c r="F8582" s="3"/>
      <c r="G8582" s="69"/>
      <c r="J8582" s="13"/>
      <c r="K8582" s="13"/>
      <c r="L8582" s="15"/>
    </row>
    <row r="8583">
      <c r="A8583" s="1"/>
      <c r="B8583" s="2"/>
      <c r="C8583" s="3"/>
      <c r="D8583" s="3"/>
      <c r="E8583" s="3"/>
      <c r="F8583" s="3"/>
      <c r="G8583" s="69"/>
      <c r="J8583" s="13"/>
      <c r="K8583" s="13"/>
      <c r="L8583" s="15"/>
    </row>
    <row r="8584">
      <c r="A8584" s="1"/>
      <c r="B8584" s="2"/>
      <c r="C8584" s="3"/>
      <c r="D8584" s="3"/>
      <c r="E8584" s="3"/>
      <c r="F8584" s="3"/>
      <c r="G8584" s="69"/>
      <c r="J8584" s="13"/>
      <c r="K8584" s="13"/>
      <c r="L8584" s="15"/>
    </row>
    <row r="8585">
      <c r="A8585" s="1"/>
      <c r="B8585" s="2"/>
      <c r="C8585" s="3"/>
      <c r="D8585" s="3"/>
      <c r="E8585" s="3"/>
      <c r="F8585" s="3"/>
      <c r="G8585" s="69"/>
      <c r="J8585" s="13"/>
      <c r="K8585" s="13"/>
      <c r="L8585" s="15"/>
    </row>
    <row r="8586">
      <c r="A8586" s="1"/>
      <c r="B8586" s="2"/>
      <c r="C8586" s="3"/>
      <c r="D8586" s="3"/>
      <c r="E8586" s="3"/>
      <c r="F8586" s="3"/>
      <c r="G8586" s="69"/>
      <c r="J8586" s="13"/>
      <c r="K8586" s="13"/>
      <c r="L8586" s="15"/>
    </row>
    <row r="8587">
      <c r="A8587" s="1"/>
      <c r="B8587" s="2"/>
      <c r="C8587" s="3"/>
      <c r="D8587" s="3"/>
      <c r="E8587" s="3"/>
      <c r="F8587" s="3"/>
      <c r="G8587" s="69"/>
      <c r="J8587" s="13"/>
      <c r="K8587" s="13"/>
      <c r="L8587" s="15"/>
    </row>
    <row r="8588">
      <c r="A8588" s="1"/>
      <c r="B8588" s="2"/>
      <c r="C8588" s="3"/>
      <c r="D8588" s="3"/>
      <c r="E8588" s="3"/>
      <c r="F8588" s="3"/>
      <c r="G8588" s="69"/>
      <c r="J8588" s="13"/>
      <c r="K8588" s="13"/>
      <c r="L8588" s="15"/>
    </row>
    <row r="8589">
      <c r="A8589" s="1"/>
      <c r="B8589" s="2"/>
      <c r="C8589" s="3"/>
      <c r="D8589" s="3"/>
      <c r="E8589" s="3"/>
      <c r="F8589" s="3"/>
      <c r="G8589" s="69"/>
      <c r="J8589" s="13"/>
      <c r="K8589" s="13"/>
      <c r="L8589" s="15"/>
    </row>
    <row r="8590">
      <c r="A8590" s="1"/>
      <c r="B8590" s="2"/>
      <c r="C8590" s="3"/>
      <c r="D8590" s="3"/>
      <c r="E8590" s="3"/>
      <c r="F8590" s="3"/>
      <c r="G8590" s="69"/>
      <c r="J8590" s="13"/>
      <c r="K8590" s="13"/>
      <c r="L8590" s="15"/>
    </row>
    <row r="8591">
      <c r="A8591" s="1"/>
      <c r="B8591" s="2"/>
      <c r="C8591" s="3"/>
      <c r="D8591" s="3"/>
      <c r="E8591" s="3"/>
      <c r="F8591" s="3"/>
      <c r="G8591" s="69"/>
      <c r="J8591" s="13"/>
      <c r="K8591" s="13"/>
      <c r="L8591" s="15"/>
    </row>
    <row r="8592">
      <c r="A8592" s="1"/>
      <c r="B8592" s="2"/>
      <c r="C8592" s="3"/>
      <c r="D8592" s="3"/>
      <c r="E8592" s="3"/>
      <c r="F8592" s="3"/>
      <c r="G8592" s="69"/>
      <c r="J8592" s="13"/>
      <c r="K8592" s="13"/>
      <c r="L8592" s="15"/>
    </row>
    <row r="8593">
      <c r="A8593" s="1"/>
      <c r="B8593" s="2"/>
      <c r="C8593" s="3"/>
      <c r="D8593" s="3"/>
      <c r="E8593" s="3"/>
      <c r="F8593" s="3"/>
      <c r="G8593" s="69"/>
      <c r="J8593" s="13"/>
      <c r="K8593" s="13"/>
      <c r="L8593" s="15"/>
    </row>
    <row r="8594">
      <c r="A8594" s="1"/>
      <c r="B8594" s="2"/>
      <c r="C8594" s="3"/>
      <c r="D8594" s="3"/>
      <c r="E8594" s="3"/>
      <c r="F8594" s="3"/>
      <c r="G8594" s="69"/>
      <c r="J8594" s="13"/>
      <c r="K8594" s="13"/>
      <c r="L8594" s="15"/>
    </row>
    <row r="8595">
      <c r="A8595" s="1"/>
      <c r="B8595" s="2"/>
      <c r="C8595" s="3"/>
      <c r="D8595" s="3"/>
      <c r="E8595" s="3"/>
      <c r="F8595" s="3"/>
      <c r="G8595" s="69"/>
      <c r="J8595" s="13"/>
      <c r="K8595" s="13"/>
      <c r="L8595" s="15"/>
    </row>
    <row r="8596">
      <c r="A8596" s="1"/>
      <c r="B8596" s="2"/>
      <c r="C8596" s="3"/>
      <c r="D8596" s="3"/>
      <c r="E8596" s="3"/>
      <c r="F8596" s="3"/>
      <c r="G8596" s="69"/>
      <c r="J8596" s="13"/>
      <c r="K8596" s="13"/>
      <c r="L8596" s="15"/>
    </row>
    <row r="8597">
      <c r="A8597" s="1"/>
      <c r="B8597" s="2"/>
      <c r="C8597" s="3"/>
      <c r="D8597" s="3"/>
      <c r="E8597" s="3"/>
      <c r="F8597" s="3"/>
      <c r="G8597" s="69"/>
      <c r="J8597" s="13"/>
      <c r="K8597" s="13"/>
      <c r="L8597" s="15"/>
    </row>
    <row r="8598">
      <c r="A8598" s="1"/>
      <c r="B8598" s="2"/>
      <c r="C8598" s="3"/>
      <c r="D8598" s="3"/>
      <c r="E8598" s="3"/>
      <c r="F8598" s="3"/>
      <c r="G8598" s="69"/>
      <c r="J8598" s="13"/>
      <c r="K8598" s="13"/>
      <c r="L8598" s="15"/>
    </row>
    <row r="8599">
      <c r="A8599" s="1"/>
      <c r="B8599" s="2"/>
      <c r="C8599" s="3"/>
      <c r="D8599" s="3"/>
      <c r="E8599" s="3"/>
      <c r="F8599" s="3"/>
      <c r="G8599" s="69"/>
      <c r="J8599" s="13"/>
      <c r="K8599" s="13"/>
      <c r="L8599" s="15"/>
    </row>
    <row r="8600">
      <c r="A8600" s="1"/>
      <c r="B8600" s="2"/>
      <c r="C8600" s="3"/>
      <c r="D8600" s="3"/>
      <c r="E8600" s="3"/>
      <c r="F8600" s="3"/>
      <c r="G8600" s="69"/>
      <c r="J8600" s="13"/>
      <c r="K8600" s="13"/>
      <c r="L8600" s="15"/>
    </row>
    <row r="8601">
      <c r="A8601" s="1"/>
      <c r="B8601" s="2"/>
      <c r="C8601" s="3"/>
      <c r="D8601" s="3"/>
      <c r="E8601" s="3"/>
      <c r="F8601" s="3"/>
      <c r="G8601" s="69"/>
      <c r="J8601" s="13"/>
      <c r="K8601" s="13"/>
      <c r="L8601" s="15"/>
    </row>
    <row r="8602">
      <c r="A8602" s="1"/>
      <c r="B8602" s="2"/>
      <c r="C8602" s="3"/>
      <c r="D8602" s="3"/>
      <c r="E8602" s="3"/>
      <c r="F8602" s="3"/>
      <c r="G8602" s="69"/>
      <c r="J8602" s="13"/>
      <c r="K8602" s="13"/>
      <c r="L8602" s="15"/>
    </row>
    <row r="8603">
      <c r="A8603" s="1"/>
      <c r="B8603" s="2"/>
      <c r="C8603" s="3"/>
      <c r="D8603" s="3"/>
      <c r="E8603" s="3"/>
      <c r="F8603" s="3"/>
      <c r="G8603" s="69"/>
      <c r="J8603" s="13"/>
      <c r="K8603" s="13"/>
      <c r="L8603" s="15"/>
    </row>
    <row r="8604">
      <c r="A8604" s="1"/>
      <c r="B8604" s="2"/>
      <c r="C8604" s="3"/>
      <c r="D8604" s="3"/>
      <c r="E8604" s="3"/>
      <c r="F8604" s="3"/>
      <c r="G8604" s="69"/>
      <c r="J8604" s="13"/>
      <c r="K8604" s="13"/>
      <c r="L8604" s="15"/>
    </row>
    <row r="8605">
      <c r="A8605" s="1"/>
      <c r="B8605" s="2"/>
      <c r="C8605" s="3"/>
      <c r="D8605" s="3"/>
      <c r="E8605" s="3"/>
      <c r="F8605" s="3"/>
      <c r="G8605" s="69"/>
      <c r="J8605" s="13"/>
      <c r="K8605" s="13"/>
      <c r="L8605" s="15"/>
    </row>
    <row r="8606">
      <c r="A8606" s="1"/>
      <c r="B8606" s="2"/>
      <c r="C8606" s="3"/>
      <c r="D8606" s="3"/>
      <c r="E8606" s="3"/>
      <c r="F8606" s="3"/>
      <c r="G8606" s="69"/>
      <c r="J8606" s="13"/>
      <c r="K8606" s="13"/>
      <c r="L8606" s="15"/>
    </row>
    <row r="8607">
      <c r="A8607" s="1"/>
      <c r="B8607" s="2"/>
      <c r="C8607" s="3"/>
      <c r="D8607" s="3"/>
      <c r="E8607" s="3"/>
      <c r="F8607" s="3"/>
      <c r="G8607" s="69"/>
      <c r="J8607" s="13"/>
      <c r="K8607" s="13"/>
      <c r="L8607" s="15"/>
    </row>
    <row r="8608">
      <c r="A8608" s="1"/>
      <c r="B8608" s="2"/>
      <c r="C8608" s="3"/>
      <c r="D8608" s="3"/>
      <c r="E8608" s="3"/>
      <c r="F8608" s="3"/>
      <c r="G8608" s="69"/>
      <c r="J8608" s="13"/>
      <c r="K8608" s="13"/>
      <c r="L8608" s="15"/>
    </row>
    <row r="8609">
      <c r="A8609" s="1"/>
      <c r="B8609" s="2"/>
      <c r="C8609" s="3"/>
      <c r="D8609" s="3"/>
      <c r="E8609" s="3"/>
      <c r="F8609" s="3"/>
      <c r="G8609" s="69"/>
      <c r="J8609" s="13"/>
      <c r="K8609" s="13"/>
      <c r="L8609" s="15"/>
    </row>
    <row r="8610">
      <c r="A8610" s="1"/>
      <c r="B8610" s="2"/>
      <c r="C8610" s="3"/>
      <c r="D8610" s="3"/>
      <c r="E8610" s="3"/>
      <c r="F8610" s="3"/>
      <c r="G8610" s="69"/>
      <c r="J8610" s="13"/>
      <c r="K8610" s="13"/>
      <c r="L8610" s="15"/>
    </row>
    <row r="8611">
      <c r="A8611" s="1"/>
      <c r="B8611" s="2"/>
      <c r="C8611" s="3"/>
      <c r="D8611" s="3"/>
      <c r="E8611" s="3"/>
      <c r="F8611" s="3"/>
      <c r="G8611" s="69"/>
      <c r="J8611" s="13"/>
      <c r="K8611" s="13"/>
      <c r="L8611" s="15"/>
    </row>
    <row r="8612">
      <c r="A8612" s="1"/>
      <c r="B8612" s="2"/>
      <c r="C8612" s="3"/>
      <c r="D8612" s="3"/>
      <c r="E8612" s="3"/>
      <c r="F8612" s="3"/>
      <c r="G8612" s="69"/>
      <c r="J8612" s="13"/>
      <c r="K8612" s="13"/>
      <c r="L8612" s="15"/>
    </row>
    <row r="8613">
      <c r="A8613" s="1"/>
      <c r="B8613" s="2"/>
      <c r="C8613" s="3"/>
      <c r="D8613" s="3"/>
      <c r="E8613" s="3"/>
      <c r="F8613" s="3"/>
      <c r="G8613" s="69"/>
      <c r="J8613" s="13"/>
      <c r="K8613" s="13"/>
      <c r="L8613" s="15"/>
    </row>
    <row r="8614">
      <c r="A8614" s="1"/>
      <c r="B8614" s="2"/>
      <c r="C8614" s="3"/>
      <c r="D8614" s="3"/>
      <c r="E8614" s="3"/>
      <c r="F8614" s="3"/>
      <c r="G8614" s="69"/>
      <c r="J8614" s="13"/>
      <c r="K8614" s="13"/>
      <c r="L8614" s="15"/>
    </row>
    <row r="8615">
      <c r="A8615" s="1"/>
      <c r="B8615" s="2"/>
      <c r="C8615" s="3"/>
      <c r="D8615" s="3"/>
      <c r="E8615" s="3"/>
      <c r="F8615" s="3"/>
      <c r="G8615" s="69"/>
      <c r="J8615" s="13"/>
      <c r="K8615" s="13"/>
      <c r="L8615" s="15"/>
    </row>
    <row r="8616">
      <c r="A8616" s="1"/>
      <c r="B8616" s="2"/>
      <c r="C8616" s="3"/>
      <c r="D8616" s="3"/>
      <c r="E8616" s="3"/>
      <c r="F8616" s="3"/>
      <c r="G8616" s="69"/>
      <c r="J8616" s="13"/>
      <c r="K8616" s="13"/>
      <c r="L8616" s="15"/>
    </row>
    <row r="8617">
      <c r="A8617" s="1"/>
      <c r="B8617" s="2"/>
      <c r="C8617" s="3"/>
      <c r="D8617" s="3"/>
      <c r="E8617" s="3"/>
      <c r="F8617" s="3"/>
      <c r="G8617" s="69"/>
      <c r="J8617" s="13"/>
      <c r="K8617" s="13"/>
      <c r="L8617" s="15"/>
    </row>
    <row r="8618">
      <c r="A8618" s="1"/>
      <c r="B8618" s="2"/>
      <c r="C8618" s="3"/>
      <c r="D8618" s="3"/>
      <c r="E8618" s="3"/>
      <c r="F8618" s="3"/>
      <c r="G8618" s="69"/>
      <c r="J8618" s="13"/>
      <c r="K8618" s="13"/>
      <c r="L8618" s="15"/>
    </row>
    <row r="8619">
      <c r="A8619" s="1"/>
      <c r="B8619" s="2"/>
      <c r="C8619" s="3"/>
      <c r="D8619" s="3"/>
      <c r="E8619" s="3"/>
      <c r="F8619" s="3"/>
      <c r="G8619" s="69"/>
      <c r="J8619" s="13"/>
      <c r="K8619" s="13"/>
      <c r="L8619" s="15"/>
    </row>
    <row r="8620">
      <c r="A8620" s="1"/>
      <c r="B8620" s="2"/>
      <c r="C8620" s="3"/>
      <c r="D8620" s="3"/>
      <c r="E8620" s="3"/>
      <c r="F8620" s="3"/>
      <c r="G8620" s="69"/>
      <c r="J8620" s="13"/>
      <c r="K8620" s="13"/>
      <c r="L8620" s="15"/>
    </row>
    <row r="8621">
      <c r="A8621" s="1"/>
      <c r="B8621" s="2"/>
      <c r="C8621" s="3"/>
      <c r="D8621" s="3"/>
      <c r="E8621" s="3"/>
      <c r="F8621" s="3"/>
      <c r="G8621" s="69"/>
      <c r="J8621" s="13"/>
      <c r="K8621" s="13"/>
      <c r="L8621" s="15"/>
    </row>
    <row r="8622">
      <c r="A8622" s="1"/>
      <c r="B8622" s="2"/>
      <c r="C8622" s="3"/>
      <c r="D8622" s="3"/>
      <c r="E8622" s="3"/>
      <c r="F8622" s="3"/>
      <c r="G8622" s="69"/>
      <c r="J8622" s="13"/>
      <c r="K8622" s="13"/>
      <c r="L8622" s="15"/>
    </row>
    <row r="8623">
      <c r="A8623" s="1"/>
      <c r="B8623" s="2"/>
      <c r="C8623" s="3"/>
      <c r="D8623" s="3"/>
      <c r="E8623" s="3"/>
      <c r="F8623" s="3"/>
      <c r="G8623" s="69"/>
      <c r="J8623" s="13"/>
      <c r="K8623" s="13"/>
      <c r="L8623" s="15"/>
    </row>
    <row r="8624">
      <c r="A8624" s="1"/>
      <c r="B8624" s="2"/>
      <c r="C8624" s="3"/>
      <c r="D8624" s="3"/>
      <c r="E8624" s="3"/>
      <c r="F8624" s="3"/>
      <c r="G8624" s="69"/>
      <c r="J8624" s="13"/>
      <c r="K8624" s="13"/>
      <c r="L8624" s="15"/>
    </row>
    <row r="8625">
      <c r="A8625" s="1"/>
      <c r="B8625" s="2"/>
      <c r="C8625" s="3"/>
      <c r="D8625" s="3"/>
      <c r="E8625" s="3"/>
      <c r="F8625" s="3"/>
      <c r="G8625" s="69"/>
      <c r="J8625" s="13"/>
      <c r="K8625" s="13"/>
      <c r="L8625" s="15"/>
    </row>
    <row r="8626">
      <c r="A8626" s="1"/>
      <c r="B8626" s="2"/>
      <c r="C8626" s="3"/>
      <c r="D8626" s="3"/>
      <c r="E8626" s="3"/>
      <c r="F8626" s="3"/>
      <c r="G8626" s="69"/>
      <c r="J8626" s="13"/>
      <c r="K8626" s="13"/>
      <c r="L8626" s="15"/>
    </row>
    <row r="8627">
      <c r="A8627" s="1"/>
      <c r="B8627" s="2"/>
      <c r="C8627" s="3"/>
      <c r="D8627" s="3"/>
      <c r="E8627" s="3"/>
      <c r="F8627" s="3"/>
      <c r="G8627" s="69"/>
      <c r="J8627" s="13"/>
      <c r="K8627" s="13"/>
      <c r="L8627" s="15"/>
    </row>
    <row r="8628">
      <c r="A8628" s="1"/>
      <c r="B8628" s="2"/>
      <c r="C8628" s="3"/>
      <c r="D8628" s="3"/>
      <c r="E8628" s="3"/>
      <c r="F8628" s="3"/>
      <c r="G8628" s="69"/>
      <c r="J8628" s="13"/>
      <c r="K8628" s="13"/>
      <c r="L8628" s="15"/>
    </row>
    <row r="8629">
      <c r="A8629" s="1"/>
      <c r="B8629" s="2"/>
      <c r="C8629" s="3"/>
      <c r="D8629" s="3"/>
      <c r="E8629" s="3"/>
      <c r="F8629" s="3"/>
      <c r="G8629" s="69"/>
      <c r="J8629" s="13"/>
      <c r="K8629" s="13"/>
      <c r="L8629" s="15"/>
    </row>
    <row r="8630">
      <c r="A8630" s="1"/>
      <c r="B8630" s="2"/>
      <c r="C8630" s="3"/>
      <c r="D8630" s="3"/>
      <c r="E8630" s="3"/>
      <c r="F8630" s="3"/>
      <c r="G8630" s="69"/>
      <c r="J8630" s="13"/>
      <c r="K8630" s="13"/>
      <c r="L8630" s="15"/>
    </row>
    <row r="8631">
      <c r="A8631" s="1"/>
      <c r="B8631" s="2"/>
      <c r="C8631" s="3"/>
      <c r="D8631" s="3"/>
      <c r="E8631" s="3"/>
      <c r="F8631" s="3"/>
      <c r="G8631" s="69"/>
      <c r="J8631" s="13"/>
      <c r="K8631" s="13"/>
      <c r="L8631" s="15"/>
    </row>
    <row r="8632">
      <c r="A8632" s="1"/>
      <c r="B8632" s="2"/>
      <c r="C8632" s="3"/>
      <c r="D8632" s="3"/>
      <c r="E8632" s="3"/>
      <c r="F8632" s="3"/>
      <c r="G8632" s="69"/>
      <c r="J8632" s="13"/>
      <c r="K8632" s="13"/>
      <c r="L8632" s="15"/>
    </row>
    <row r="8633">
      <c r="A8633" s="1"/>
      <c r="B8633" s="2"/>
      <c r="C8633" s="3"/>
      <c r="D8633" s="3"/>
      <c r="E8633" s="3"/>
      <c r="F8633" s="3"/>
      <c r="G8633" s="69"/>
      <c r="J8633" s="13"/>
      <c r="K8633" s="13"/>
      <c r="L8633" s="15"/>
    </row>
    <row r="8634">
      <c r="A8634" s="1"/>
      <c r="B8634" s="2"/>
      <c r="C8634" s="3"/>
      <c r="D8634" s="3"/>
      <c r="E8634" s="3"/>
      <c r="F8634" s="3"/>
      <c r="G8634" s="69"/>
      <c r="J8634" s="13"/>
      <c r="K8634" s="13"/>
      <c r="L8634" s="15"/>
    </row>
    <row r="8635">
      <c r="A8635" s="1"/>
      <c r="B8635" s="2"/>
      <c r="C8635" s="3"/>
      <c r="D8635" s="3"/>
      <c r="E8635" s="3"/>
      <c r="F8635" s="3"/>
      <c r="G8635" s="69"/>
      <c r="J8635" s="13"/>
      <c r="K8635" s="13"/>
      <c r="L8635" s="15"/>
    </row>
    <row r="8636">
      <c r="A8636" s="1"/>
      <c r="B8636" s="2"/>
      <c r="C8636" s="3"/>
      <c r="D8636" s="3"/>
      <c r="E8636" s="3"/>
      <c r="F8636" s="3"/>
      <c r="G8636" s="69"/>
      <c r="J8636" s="13"/>
      <c r="K8636" s="13"/>
      <c r="L8636" s="15"/>
    </row>
    <row r="8637">
      <c r="A8637" s="1"/>
      <c r="B8637" s="2"/>
      <c r="C8637" s="3"/>
      <c r="D8637" s="3"/>
      <c r="E8637" s="3"/>
      <c r="F8637" s="3"/>
      <c r="G8637" s="69"/>
      <c r="J8637" s="13"/>
      <c r="K8637" s="13"/>
      <c r="L8637" s="15"/>
    </row>
    <row r="8638">
      <c r="A8638" s="1"/>
      <c r="B8638" s="2"/>
      <c r="C8638" s="3"/>
      <c r="D8638" s="3"/>
      <c r="E8638" s="3"/>
      <c r="F8638" s="3"/>
      <c r="G8638" s="69"/>
      <c r="J8638" s="13"/>
      <c r="K8638" s="13"/>
      <c r="L8638" s="15"/>
    </row>
    <row r="8639">
      <c r="A8639" s="1"/>
      <c r="B8639" s="2"/>
      <c r="C8639" s="3"/>
      <c r="D8639" s="3"/>
      <c r="E8639" s="3"/>
      <c r="F8639" s="3"/>
      <c r="G8639" s="69"/>
      <c r="J8639" s="13"/>
      <c r="K8639" s="13"/>
      <c r="L8639" s="15"/>
    </row>
    <row r="8640">
      <c r="A8640" s="1"/>
      <c r="B8640" s="2"/>
      <c r="C8640" s="3"/>
      <c r="D8640" s="3"/>
      <c r="E8640" s="3"/>
      <c r="F8640" s="3"/>
      <c r="G8640" s="69"/>
      <c r="J8640" s="13"/>
      <c r="K8640" s="13"/>
      <c r="L8640" s="15"/>
    </row>
    <row r="8641">
      <c r="A8641" s="1"/>
      <c r="B8641" s="2"/>
      <c r="C8641" s="3"/>
      <c r="D8641" s="3"/>
      <c r="E8641" s="3"/>
      <c r="F8641" s="3"/>
      <c r="G8641" s="69"/>
      <c r="J8641" s="13"/>
      <c r="K8641" s="13"/>
      <c r="L8641" s="15"/>
    </row>
    <row r="8642">
      <c r="A8642" s="1"/>
      <c r="B8642" s="2"/>
      <c r="C8642" s="3"/>
      <c r="D8642" s="3"/>
      <c r="E8642" s="3"/>
      <c r="F8642" s="3"/>
      <c r="G8642" s="69"/>
      <c r="J8642" s="13"/>
      <c r="K8642" s="13"/>
      <c r="L8642" s="15"/>
    </row>
    <row r="8643">
      <c r="A8643" s="1"/>
      <c r="B8643" s="2"/>
      <c r="C8643" s="3"/>
      <c r="D8643" s="3"/>
      <c r="E8643" s="3"/>
      <c r="F8643" s="3"/>
      <c r="G8643" s="69"/>
      <c r="J8643" s="13"/>
      <c r="K8643" s="13"/>
      <c r="L8643" s="15"/>
    </row>
    <row r="8644">
      <c r="A8644" s="1"/>
      <c r="B8644" s="2"/>
      <c r="C8644" s="3"/>
      <c r="D8644" s="3"/>
      <c r="E8644" s="3"/>
      <c r="F8644" s="3"/>
      <c r="G8644" s="69"/>
      <c r="J8644" s="13"/>
      <c r="K8644" s="13"/>
      <c r="L8644" s="15"/>
    </row>
    <row r="8645">
      <c r="A8645" s="1"/>
      <c r="B8645" s="2"/>
      <c r="C8645" s="3"/>
      <c r="D8645" s="3"/>
      <c r="E8645" s="3"/>
      <c r="F8645" s="3"/>
      <c r="G8645" s="69"/>
      <c r="J8645" s="13"/>
      <c r="K8645" s="13"/>
      <c r="L8645" s="15"/>
    </row>
    <row r="8646">
      <c r="A8646" s="1"/>
      <c r="B8646" s="2"/>
      <c r="C8646" s="3"/>
      <c r="D8646" s="3"/>
      <c r="E8646" s="3"/>
      <c r="F8646" s="3"/>
      <c r="G8646" s="69"/>
      <c r="J8646" s="13"/>
      <c r="K8646" s="13"/>
      <c r="L8646" s="15"/>
    </row>
    <row r="8647">
      <c r="A8647" s="1"/>
      <c r="B8647" s="2"/>
      <c r="C8647" s="3"/>
      <c r="D8647" s="3"/>
      <c r="E8647" s="3"/>
      <c r="F8647" s="3"/>
      <c r="G8647" s="69"/>
      <c r="J8647" s="13"/>
      <c r="K8647" s="13"/>
      <c r="L8647" s="15"/>
    </row>
    <row r="8648">
      <c r="A8648" s="1"/>
      <c r="B8648" s="2"/>
      <c r="C8648" s="3"/>
      <c r="D8648" s="3"/>
      <c r="E8648" s="3"/>
      <c r="F8648" s="3"/>
      <c r="G8648" s="69"/>
      <c r="J8648" s="13"/>
      <c r="K8648" s="13"/>
      <c r="L8648" s="15"/>
    </row>
    <row r="8649">
      <c r="A8649" s="1"/>
      <c r="B8649" s="2"/>
      <c r="C8649" s="3"/>
      <c r="D8649" s="3"/>
      <c r="E8649" s="3"/>
      <c r="F8649" s="3"/>
      <c r="G8649" s="69"/>
      <c r="J8649" s="13"/>
      <c r="K8649" s="13"/>
      <c r="L8649" s="15"/>
    </row>
    <row r="8650">
      <c r="A8650" s="1"/>
      <c r="B8650" s="2"/>
      <c r="C8650" s="3"/>
      <c r="D8650" s="3"/>
      <c r="E8650" s="3"/>
      <c r="F8650" s="3"/>
      <c r="G8650" s="69"/>
      <c r="J8650" s="13"/>
      <c r="K8650" s="13"/>
      <c r="L8650" s="15"/>
    </row>
    <row r="8651">
      <c r="A8651" s="1"/>
      <c r="B8651" s="2"/>
      <c r="C8651" s="3"/>
      <c r="D8651" s="3"/>
      <c r="E8651" s="3"/>
      <c r="F8651" s="3"/>
      <c r="G8651" s="69"/>
      <c r="J8651" s="13"/>
      <c r="K8651" s="13"/>
      <c r="L8651" s="15"/>
    </row>
    <row r="8652">
      <c r="A8652" s="1"/>
      <c r="B8652" s="2"/>
      <c r="C8652" s="3"/>
      <c r="D8652" s="3"/>
      <c r="E8652" s="3"/>
      <c r="F8652" s="3"/>
      <c r="G8652" s="69"/>
      <c r="J8652" s="13"/>
      <c r="K8652" s="13"/>
      <c r="L8652" s="15"/>
    </row>
    <row r="8653">
      <c r="A8653" s="1"/>
      <c r="B8653" s="2"/>
      <c r="C8653" s="3"/>
      <c r="D8653" s="3"/>
      <c r="E8653" s="3"/>
      <c r="F8653" s="3"/>
      <c r="G8653" s="69"/>
      <c r="J8653" s="13"/>
      <c r="K8653" s="13"/>
      <c r="L8653" s="15"/>
    </row>
    <row r="8654">
      <c r="A8654" s="1"/>
      <c r="B8654" s="2"/>
      <c r="C8654" s="3"/>
      <c r="D8654" s="3"/>
      <c r="E8654" s="3"/>
      <c r="F8654" s="3"/>
      <c r="G8654" s="69"/>
      <c r="J8654" s="13"/>
      <c r="K8654" s="13"/>
      <c r="L8654" s="15"/>
    </row>
    <row r="8655">
      <c r="A8655" s="1"/>
      <c r="B8655" s="2"/>
      <c r="C8655" s="3"/>
      <c r="D8655" s="3"/>
      <c r="E8655" s="3"/>
      <c r="F8655" s="3"/>
      <c r="G8655" s="69"/>
      <c r="J8655" s="13"/>
      <c r="K8655" s="13"/>
      <c r="L8655" s="15"/>
    </row>
    <row r="8656">
      <c r="A8656" s="1"/>
      <c r="B8656" s="2"/>
      <c r="C8656" s="3"/>
      <c r="D8656" s="3"/>
      <c r="E8656" s="3"/>
      <c r="F8656" s="3"/>
      <c r="G8656" s="69"/>
      <c r="J8656" s="13"/>
      <c r="K8656" s="13"/>
      <c r="L8656" s="15"/>
    </row>
    <row r="8657">
      <c r="A8657" s="1"/>
      <c r="B8657" s="2"/>
      <c r="C8657" s="3"/>
      <c r="D8657" s="3"/>
      <c r="E8657" s="3"/>
      <c r="F8657" s="3"/>
      <c r="G8657" s="69"/>
      <c r="J8657" s="13"/>
      <c r="K8657" s="13"/>
      <c r="L8657" s="15"/>
    </row>
    <row r="8658">
      <c r="A8658" s="1"/>
      <c r="B8658" s="2"/>
      <c r="C8658" s="3"/>
      <c r="D8658" s="3"/>
      <c r="E8658" s="3"/>
      <c r="F8658" s="3"/>
      <c r="G8658" s="69"/>
      <c r="J8658" s="13"/>
      <c r="K8658" s="13"/>
      <c r="L8658" s="15"/>
    </row>
    <row r="8659">
      <c r="A8659" s="1"/>
      <c r="B8659" s="2"/>
      <c r="C8659" s="3"/>
      <c r="D8659" s="3"/>
      <c r="E8659" s="3"/>
      <c r="F8659" s="3"/>
      <c r="G8659" s="69"/>
      <c r="J8659" s="13"/>
      <c r="K8659" s="13"/>
      <c r="L8659" s="15"/>
    </row>
    <row r="8660">
      <c r="A8660" s="1"/>
      <c r="B8660" s="2"/>
      <c r="C8660" s="3"/>
      <c r="D8660" s="3"/>
      <c r="E8660" s="3"/>
      <c r="F8660" s="3"/>
      <c r="G8660" s="69"/>
      <c r="J8660" s="13"/>
      <c r="K8660" s="13"/>
      <c r="L8660" s="15"/>
    </row>
    <row r="8661">
      <c r="A8661" s="1"/>
      <c r="B8661" s="2"/>
      <c r="C8661" s="3"/>
      <c r="D8661" s="3"/>
      <c r="E8661" s="3"/>
      <c r="F8661" s="3"/>
      <c r="G8661" s="69"/>
      <c r="J8661" s="13"/>
      <c r="K8661" s="13"/>
      <c r="L8661" s="15"/>
    </row>
    <row r="8662">
      <c r="A8662" s="1"/>
      <c r="B8662" s="2"/>
      <c r="C8662" s="3"/>
      <c r="D8662" s="3"/>
      <c r="E8662" s="3"/>
      <c r="F8662" s="3"/>
      <c r="G8662" s="69"/>
      <c r="J8662" s="13"/>
      <c r="K8662" s="13"/>
      <c r="L8662" s="15"/>
    </row>
    <row r="8663">
      <c r="A8663" s="1"/>
      <c r="B8663" s="2"/>
      <c r="C8663" s="3"/>
      <c r="D8663" s="3"/>
      <c r="E8663" s="3"/>
      <c r="F8663" s="3"/>
      <c r="G8663" s="69"/>
      <c r="J8663" s="13"/>
      <c r="K8663" s="13"/>
      <c r="L8663" s="15"/>
    </row>
    <row r="8664">
      <c r="A8664" s="1"/>
      <c r="B8664" s="2"/>
      <c r="C8664" s="3"/>
      <c r="D8664" s="3"/>
      <c r="E8664" s="3"/>
      <c r="F8664" s="3"/>
      <c r="G8664" s="69"/>
      <c r="J8664" s="13"/>
      <c r="K8664" s="13"/>
      <c r="L8664" s="15"/>
    </row>
    <row r="8665">
      <c r="A8665" s="1"/>
      <c r="B8665" s="2"/>
      <c r="C8665" s="3"/>
      <c r="D8665" s="3"/>
      <c r="E8665" s="3"/>
      <c r="F8665" s="3"/>
      <c r="G8665" s="69"/>
      <c r="J8665" s="13"/>
      <c r="K8665" s="13"/>
      <c r="L8665" s="15"/>
    </row>
    <row r="8666">
      <c r="A8666" s="1"/>
      <c r="B8666" s="2"/>
      <c r="C8666" s="3"/>
      <c r="D8666" s="3"/>
      <c r="E8666" s="3"/>
      <c r="F8666" s="3"/>
      <c r="G8666" s="69"/>
      <c r="J8666" s="13"/>
      <c r="K8666" s="13"/>
      <c r="L8666" s="15"/>
    </row>
    <row r="8667">
      <c r="A8667" s="1"/>
      <c r="B8667" s="2"/>
      <c r="C8667" s="3"/>
      <c r="D8667" s="3"/>
      <c r="E8667" s="3"/>
      <c r="F8667" s="3"/>
      <c r="G8667" s="69"/>
      <c r="J8667" s="13"/>
      <c r="K8667" s="13"/>
      <c r="L8667" s="15"/>
    </row>
    <row r="8668">
      <c r="A8668" s="1"/>
      <c r="B8668" s="2"/>
      <c r="C8668" s="3"/>
      <c r="D8668" s="3"/>
      <c r="E8668" s="3"/>
      <c r="F8668" s="3"/>
      <c r="G8668" s="69"/>
      <c r="J8668" s="13"/>
      <c r="K8668" s="13"/>
      <c r="L8668" s="15"/>
    </row>
    <row r="8669">
      <c r="A8669" s="1"/>
      <c r="B8669" s="2"/>
      <c r="C8669" s="3"/>
      <c r="D8669" s="3"/>
      <c r="E8669" s="3"/>
      <c r="F8669" s="3"/>
      <c r="G8669" s="69"/>
      <c r="J8669" s="13"/>
      <c r="K8669" s="13"/>
      <c r="L8669" s="15"/>
    </row>
    <row r="8670">
      <c r="A8670" s="1"/>
      <c r="B8670" s="2"/>
      <c r="C8670" s="3"/>
      <c r="D8670" s="3"/>
      <c r="E8670" s="3"/>
      <c r="F8670" s="3"/>
      <c r="G8670" s="69"/>
      <c r="J8670" s="13"/>
      <c r="K8670" s="13"/>
      <c r="L8670" s="15"/>
    </row>
    <row r="8671">
      <c r="A8671" s="1"/>
      <c r="B8671" s="2"/>
      <c r="C8671" s="3"/>
      <c r="D8671" s="3"/>
      <c r="E8671" s="3"/>
      <c r="F8671" s="3"/>
      <c r="G8671" s="69"/>
      <c r="J8671" s="13"/>
      <c r="K8671" s="13"/>
      <c r="L8671" s="15"/>
    </row>
    <row r="8672">
      <c r="A8672" s="1"/>
      <c r="B8672" s="2"/>
      <c r="C8672" s="3"/>
      <c r="D8672" s="3"/>
      <c r="E8672" s="3"/>
      <c r="F8672" s="3"/>
      <c r="G8672" s="69"/>
      <c r="J8672" s="13"/>
      <c r="K8672" s="13"/>
      <c r="L8672" s="15"/>
    </row>
    <row r="8673">
      <c r="A8673" s="1"/>
      <c r="B8673" s="2"/>
      <c r="C8673" s="3"/>
      <c r="D8673" s="3"/>
      <c r="E8673" s="3"/>
      <c r="F8673" s="3"/>
      <c r="G8673" s="69"/>
      <c r="J8673" s="13"/>
      <c r="K8673" s="13"/>
      <c r="L8673" s="15"/>
    </row>
    <row r="8674">
      <c r="A8674" s="1"/>
      <c r="B8674" s="2"/>
      <c r="C8674" s="3"/>
      <c r="D8674" s="3"/>
      <c r="E8674" s="3"/>
      <c r="F8674" s="3"/>
      <c r="G8674" s="69"/>
      <c r="J8674" s="13"/>
      <c r="K8674" s="13"/>
      <c r="L8674" s="15"/>
    </row>
    <row r="8675">
      <c r="A8675" s="1"/>
      <c r="B8675" s="2"/>
      <c r="C8675" s="3"/>
      <c r="D8675" s="3"/>
      <c r="E8675" s="3"/>
      <c r="F8675" s="3"/>
      <c r="G8675" s="69"/>
      <c r="J8675" s="13"/>
      <c r="K8675" s="13"/>
      <c r="L8675" s="15"/>
    </row>
    <row r="8676">
      <c r="A8676" s="1"/>
      <c r="B8676" s="2"/>
      <c r="C8676" s="3"/>
      <c r="D8676" s="3"/>
      <c r="E8676" s="3"/>
      <c r="F8676" s="3"/>
      <c r="G8676" s="69"/>
      <c r="J8676" s="13"/>
      <c r="K8676" s="13"/>
      <c r="L8676" s="15"/>
    </row>
    <row r="8677">
      <c r="A8677" s="1"/>
      <c r="B8677" s="2"/>
      <c r="C8677" s="3"/>
      <c r="D8677" s="3"/>
      <c r="E8677" s="3"/>
      <c r="F8677" s="3"/>
      <c r="G8677" s="69"/>
      <c r="J8677" s="13"/>
      <c r="K8677" s="13"/>
      <c r="L8677" s="15"/>
    </row>
    <row r="8678">
      <c r="A8678" s="1"/>
      <c r="B8678" s="2"/>
      <c r="C8678" s="3"/>
      <c r="D8678" s="3"/>
      <c r="E8678" s="3"/>
      <c r="F8678" s="3"/>
      <c r="G8678" s="69"/>
      <c r="J8678" s="13"/>
      <c r="K8678" s="13"/>
      <c r="L8678" s="15"/>
    </row>
    <row r="8679">
      <c r="A8679" s="1"/>
      <c r="B8679" s="2"/>
      <c r="C8679" s="3"/>
      <c r="D8679" s="3"/>
      <c r="E8679" s="3"/>
      <c r="F8679" s="3"/>
      <c r="G8679" s="69"/>
      <c r="J8679" s="13"/>
      <c r="K8679" s="13"/>
      <c r="L8679" s="15"/>
    </row>
    <row r="8680">
      <c r="A8680" s="1"/>
      <c r="B8680" s="2"/>
      <c r="C8680" s="3"/>
      <c r="D8680" s="3"/>
      <c r="E8680" s="3"/>
      <c r="F8680" s="3"/>
      <c r="G8680" s="69"/>
      <c r="J8680" s="13"/>
      <c r="K8680" s="13"/>
      <c r="L8680" s="15"/>
    </row>
    <row r="8681">
      <c r="A8681" s="1"/>
      <c r="B8681" s="2"/>
      <c r="C8681" s="3"/>
      <c r="D8681" s="3"/>
      <c r="E8681" s="3"/>
      <c r="F8681" s="3"/>
      <c r="G8681" s="69"/>
      <c r="J8681" s="13"/>
      <c r="K8681" s="13"/>
      <c r="L8681" s="15"/>
    </row>
    <row r="8682">
      <c r="A8682" s="1"/>
      <c r="B8682" s="2"/>
      <c r="C8682" s="3"/>
      <c r="D8682" s="3"/>
      <c r="E8682" s="3"/>
      <c r="F8682" s="3"/>
      <c r="G8682" s="69"/>
      <c r="J8682" s="13"/>
      <c r="K8682" s="13"/>
      <c r="L8682" s="15"/>
    </row>
    <row r="8683">
      <c r="A8683" s="1"/>
      <c r="B8683" s="2"/>
      <c r="C8683" s="3"/>
      <c r="D8683" s="3"/>
      <c r="E8683" s="3"/>
      <c r="F8683" s="3"/>
      <c r="G8683" s="69"/>
      <c r="J8683" s="13"/>
      <c r="K8683" s="13"/>
      <c r="L8683" s="15"/>
    </row>
    <row r="8684">
      <c r="A8684" s="1"/>
      <c r="B8684" s="2"/>
      <c r="C8684" s="3"/>
      <c r="D8684" s="3"/>
      <c r="E8684" s="3"/>
      <c r="F8684" s="3"/>
      <c r="G8684" s="69"/>
      <c r="J8684" s="13"/>
      <c r="K8684" s="13"/>
      <c r="L8684" s="15"/>
    </row>
    <row r="8685">
      <c r="A8685" s="1"/>
      <c r="B8685" s="2"/>
      <c r="C8685" s="3"/>
      <c r="D8685" s="3"/>
      <c r="E8685" s="3"/>
      <c r="F8685" s="3"/>
      <c r="G8685" s="69"/>
      <c r="J8685" s="13"/>
      <c r="K8685" s="13"/>
      <c r="L8685" s="15"/>
    </row>
    <row r="8686">
      <c r="A8686" s="1"/>
      <c r="B8686" s="2"/>
      <c r="C8686" s="3"/>
      <c r="D8686" s="3"/>
      <c r="E8686" s="3"/>
      <c r="F8686" s="3"/>
      <c r="G8686" s="69"/>
      <c r="J8686" s="13"/>
      <c r="K8686" s="13"/>
      <c r="L8686" s="15"/>
    </row>
    <row r="8687">
      <c r="A8687" s="1"/>
      <c r="B8687" s="2"/>
      <c r="C8687" s="3"/>
      <c r="D8687" s="3"/>
      <c r="E8687" s="3"/>
      <c r="F8687" s="3"/>
      <c r="G8687" s="69"/>
      <c r="J8687" s="13"/>
      <c r="K8687" s="13"/>
      <c r="L8687" s="15"/>
    </row>
    <row r="8688">
      <c r="A8688" s="1"/>
      <c r="B8688" s="2"/>
      <c r="C8688" s="3"/>
      <c r="D8688" s="3"/>
      <c r="E8688" s="3"/>
      <c r="F8688" s="3"/>
      <c r="G8688" s="69"/>
      <c r="J8688" s="13"/>
      <c r="K8688" s="13"/>
      <c r="L8688" s="15"/>
    </row>
    <row r="8689">
      <c r="A8689" s="1"/>
      <c r="B8689" s="2"/>
      <c r="C8689" s="3"/>
      <c r="D8689" s="3"/>
      <c r="E8689" s="3"/>
      <c r="F8689" s="3"/>
      <c r="G8689" s="69"/>
      <c r="J8689" s="13"/>
      <c r="K8689" s="13"/>
      <c r="L8689" s="15"/>
    </row>
    <row r="8690">
      <c r="A8690" s="1"/>
      <c r="B8690" s="2"/>
      <c r="C8690" s="3"/>
      <c r="D8690" s="3"/>
      <c r="E8690" s="3"/>
      <c r="F8690" s="3"/>
      <c r="G8690" s="69"/>
      <c r="J8690" s="13"/>
      <c r="K8690" s="13"/>
      <c r="L8690" s="15"/>
    </row>
    <row r="8691">
      <c r="A8691" s="1"/>
      <c r="B8691" s="2"/>
      <c r="C8691" s="3"/>
      <c r="D8691" s="3"/>
      <c r="E8691" s="3"/>
      <c r="F8691" s="3"/>
      <c r="G8691" s="69"/>
      <c r="J8691" s="13"/>
      <c r="K8691" s="13"/>
      <c r="L8691" s="15"/>
    </row>
    <row r="8692">
      <c r="A8692" s="1"/>
      <c r="B8692" s="2"/>
      <c r="C8692" s="3"/>
      <c r="D8692" s="3"/>
      <c r="E8692" s="3"/>
      <c r="F8692" s="3"/>
      <c r="G8692" s="69"/>
      <c r="J8692" s="13"/>
      <c r="K8692" s="13"/>
      <c r="L8692" s="15"/>
    </row>
    <row r="8693">
      <c r="A8693" s="1"/>
      <c r="B8693" s="2"/>
      <c r="C8693" s="3"/>
      <c r="D8693" s="3"/>
      <c r="E8693" s="3"/>
      <c r="F8693" s="3"/>
      <c r="G8693" s="69"/>
      <c r="J8693" s="13"/>
      <c r="K8693" s="13"/>
      <c r="L8693" s="15"/>
    </row>
    <row r="8694">
      <c r="A8694" s="1"/>
      <c r="B8694" s="2"/>
      <c r="C8694" s="3"/>
      <c r="D8694" s="3"/>
      <c r="E8694" s="3"/>
      <c r="F8694" s="3"/>
      <c r="G8694" s="69"/>
      <c r="J8694" s="13"/>
      <c r="K8694" s="13"/>
      <c r="L8694" s="15"/>
    </row>
    <row r="8695">
      <c r="A8695" s="1"/>
      <c r="B8695" s="2"/>
      <c r="C8695" s="3"/>
      <c r="D8695" s="3"/>
      <c r="E8695" s="3"/>
      <c r="F8695" s="3"/>
      <c r="G8695" s="69"/>
      <c r="J8695" s="13"/>
      <c r="K8695" s="13"/>
      <c r="L8695" s="15"/>
    </row>
    <row r="8696">
      <c r="A8696" s="1"/>
      <c r="B8696" s="2"/>
      <c r="C8696" s="3"/>
      <c r="D8696" s="3"/>
      <c r="E8696" s="3"/>
      <c r="F8696" s="3"/>
      <c r="G8696" s="69"/>
      <c r="J8696" s="13"/>
      <c r="K8696" s="13"/>
      <c r="L8696" s="15"/>
    </row>
    <row r="8697">
      <c r="A8697" s="1"/>
      <c r="B8697" s="2"/>
      <c r="C8697" s="3"/>
      <c r="D8697" s="3"/>
      <c r="E8697" s="3"/>
      <c r="F8697" s="3"/>
      <c r="G8697" s="69"/>
      <c r="J8697" s="13"/>
      <c r="K8697" s="13"/>
      <c r="L8697" s="15"/>
    </row>
    <row r="8698">
      <c r="A8698" s="1"/>
      <c r="B8698" s="2"/>
      <c r="C8698" s="3"/>
      <c r="D8698" s="3"/>
      <c r="E8698" s="3"/>
      <c r="F8698" s="3"/>
      <c r="G8698" s="69"/>
      <c r="J8698" s="13"/>
      <c r="K8698" s="13"/>
      <c r="L8698" s="15"/>
    </row>
    <row r="8699">
      <c r="A8699" s="1"/>
      <c r="B8699" s="2"/>
      <c r="C8699" s="3"/>
      <c r="D8699" s="3"/>
      <c r="E8699" s="3"/>
      <c r="F8699" s="3"/>
      <c r="G8699" s="69"/>
      <c r="J8699" s="13"/>
      <c r="K8699" s="13"/>
      <c r="L8699" s="15"/>
    </row>
    <row r="8700">
      <c r="A8700" s="1"/>
      <c r="B8700" s="2"/>
      <c r="C8700" s="3"/>
      <c r="D8700" s="3"/>
      <c r="E8700" s="3"/>
      <c r="F8700" s="3"/>
      <c r="G8700" s="69"/>
      <c r="J8700" s="13"/>
      <c r="K8700" s="13"/>
      <c r="L8700" s="15"/>
    </row>
    <row r="8701">
      <c r="A8701" s="1"/>
      <c r="B8701" s="2"/>
      <c r="C8701" s="3"/>
      <c r="D8701" s="3"/>
      <c r="E8701" s="3"/>
      <c r="F8701" s="3"/>
      <c r="G8701" s="69"/>
      <c r="J8701" s="13"/>
      <c r="K8701" s="13"/>
      <c r="L8701" s="15"/>
    </row>
    <row r="8702">
      <c r="A8702" s="1"/>
      <c r="B8702" s="2"/>
      <c r="C8702" s="3"/>
      <c r="D8702" s="3"/>
      <c r="E8702" s="3"/>
      <c r="F8702" s="3"/>
      <c r="G8702" s="69"/>
      <c r="J8702" s="13"/>
      <c r="K8702" s="13"/>
      <c r="L8702" s="15"/>
    </row>
    <row r="8703">
      <c r="A8703" s="1"/>
      <c r="B8703" s="2"/>
      <c r="C8703" s="3"/>
      <c r="D8703" s="3"/>
      <c r="E8703" s="3"/>
      <c r="F8703" s="3"/>
      <c r="G8703" s="69"/>
      <c r="J8703" s="13"/>
      <c r="K8703" s="13"/>
      <c r="L8703" s="15"/>
    </row>
    <row r="8704">
      <c r="A8704" s="1"/>
      <c r="B8704" s="2"/>
      <c r="C8704" s="3"/>
      <c r="D8704" s="3"/>
      <c r="E8704" s="3"/>
      <c r="F8704" s="3"/>
      <c r="G8704" s="69"/>
      <c r="J8704" s="13"/>
      <c r="K8704" s="13"/>
      <c r="L8704" s="15"/>
    </row>
    <row r="8705">
      <c r="A8705" s="1"/>
      <c r="B8705" s="2"/>
      <c r="C8705" s="3"/>
      <c r="D8705" s="3"/>
      <c r="E8705" s="3"/>
      <c r="F8705" s="3"/>
      <c r="G8705" s="69"/>
      <c r="J8705" s="13"/>
      <c r="K8705" s="13"/>
      <c r="L8705" s="15"/>
    </row>
    <row r="8706">
      <c r="A8706" s="1"/>
      <c r="B8706" s="2"/>
      <c r="C8706" s="3"/>
      <c r="D8706" s="3"/>
      <c r="E8706" s="3"/>
      <c r="F8706" s="3"/>
      <c r="G8706" s="69"/>
      <c r="J8706" s="13"/>
      <c r="K8706" s="13"/>
      <c r="L8706" s="15"/>
    </row>
    <row r="8707">
      <c r="A8707" s="1"/>
      <c r="B8707" s="2"/>
      <c r="C8707" s="3"/>
      <c r="D8707" s="3"/>
      <c r="E8707" s="3"/>
      <c r="F8707" s="3"/>
      <c r="G8707" s="69"/>
      <c r="J8707" s="13"/>
      <c r="K8707" s="13"/>
      <c r="L8707" s="15"/>
    </row>
    <row r="8708">
      <c r="A8708" s="1"/>
      <c r="B8708" s="2"/>
      <c r="C8708" s="3"/>
      <c r="D8708" s="3"/>
      <c r="E8708" s="3"/>
      <c r="F8708" s="3"/>
      <c r="G8708" s="69"/>
      <c r="J8708" s="13"/>
      <c r="K8708" s="13"/>
      <c r="L8708" s="15"/>
    </row>
    <row r="8709">
      <c r="A8709" s="1"/>
      <c r="B8709" s="2"/>
      <c r="C8709" s="3"/>
      <c r="D8709" s="3"/>
      <c r="E8709" s="3"/>
      <c r="F8709" s="3"/>
      <c r="G8709" s="69"/>
      <c r="J8709" s="13"/>
      <c r="K8709" s="13"/>
      <c r="L8709" s="15"/>
    </row>
    <row r="8710">
      <c r="A8710" s="1"/>
      <c r="B8710" s="2"/>
      <c r="C8710" s="3"/>
      <c r="D8710" s="3"/>
      <c r="E8710" s="3"/>
      <c r="F8710" s="3"/>
      <c r="G8710" s="69"/>
      <c r="J8710" s="13"/>
      <c r="K8710" s="13"/>
      <c r="L8710" s="15"/>
    </row>
    <row r="8711">
      <c r="A8711" s="1"/>
      <c r="B8711" s="2"/>
      <c r="C8711" s="3"/>
      <c r="D8711" s="3"/>
      <c r="E8711" s="3"/>
      <c r="F8711" s="3"/>
      <c r="G8711" s="69"/>
      <c r="J8711" s="13"/>
      <c r="K8711" s="13"/>
      <c r="L8711" s="15"/>
    </row>
    <row r="8712">
      <c r="A8712" s="1"/>
      <c r="B8712" s="2"/>
      <c r="C8712" s="3"/>
      <c r="D8712" s="3"/>
      <c r="E8712" s="3"/>
      <c r="F8712" s="3"/>
      <c r="G8712" s="69"/>
      <c r="J8712" s="13"/>
      <c r="K8712" s="13"/>
      <c r="L8712" s="15"/>
    </row>
    <row r="8713">
      <c r="A8713" s="1"/>
      <c r="B8713" s="2"/>
      <c r="C8713" s="3"/>
      <c r="D8713" s="3"/>
      <c r="E8713" s="3"/>
      <c r="F8713" s="3"/>
      <c r="G8713" s="69"/>
      <c r="J8713" s="13"/>
      <c r="K8713" s="13"/>
      <c r="L8713" s="15"/>
    </row>
    <row r="8714">
      <c r="A8714" s="1"/>
      <c r="B8714" s="2"/>
      <c r="C8714" s="3"/>
      <c r="D8714" s="3"/>
      <c r="E8714" s="3"/>
      <c r="F8714" s="3"/>
      <c r="G8714" s="69"/>
      <c r="J8714" s="13"/>
      <c r="K8714" s="13"/>
      <c r="L8714" s="15"/>
    </row>
    <row r="8715">
      <c r="A8715" s="1"/>
      <c r="B8715" s="2"/>
      <c r="C8715" s="3"/>
      <c r="D8715" s="3"/>
      <c r="E8715" s="3"/>
      <c r="F8715" s="3"/>
      <c r="G8715" s="69"/>
      <c r="J8715" s="13"/>
      <c r="K8715" s="13"/>
      <c r="L8715" s="15"/>
    </row>
    <row r="8716">
      <c r="A8716" s="1"/>
      <c r="B8716" s="2"/>
      <c r="C8716" s="3"/>
      <c r="D8716" s="3"/>
      <c r="E8716" s="3"/>
      <c r="F8716" s="3"/>
      <c r="G8716" s="69"/>
      <c r="J8716" s="13"/>
      <c r="K8716" s="13"/>
      <c r="L8716" s="15"/>
    </row>
    <row r="8717">
      <c r="A8717" s="1"/>
      <c r="B8717" s="2"/>
      <c r="C8717" s="3"/>
      <c r="D8717" s="3"/>
      <c r="E8717" s="3"/>
      <c r="F8717" s="3"/>
      <c r="G8717" s="69"/>
      <c r="J8717" s="13"/>
      <c r="K8717" s="13"/>
      <c r="L8717" s="15"/>
    </row>
    <row r="8718">
      <c r="A8718" s="1"/>
      <c r="B8718" s="2"/>
      <c r="C8718" s="3"/>
      <c r="D8718" s="3"/>
      <c r="E8718" s="3"/>
      <c r="F8718" s="3"/>
      <c r="G8718" s="69"/>
      <c r="J8718" s="13"/>
      <c r="K8718" s="13"/>
      <c r="L8718" s="15"/>
    </row>
    <row r="8719">
      <c r="A8719" s="1"/>
      <c r="B8719" s="2"/>
      <c r="C8719" s="3"/>
      <c r="D8719" s="3"/>
      <c r="E8719" s="3"/>
      <c r="F8719" s="3"/>
      <c r="G8719" s="69"/>
      <c r="J8719" s="13"/>
      <c r="K8719" s="13"/>
      <c r="L8719" s="15"/>
    </row>
    <row r="8720">
      <c r="A8720" s="1"/>
      <c r="B8720" s="2"/>
      <c r="C8720" s="3"/>
      <c r="D8720" s="3"/>
      <c r="E8720" s="3"/>
      <c r="F8720" s="3"/>
      <c r="G8720" s="69"/>
      <c r="J8720" s="13"/>
      <c r="K8720" s="13"/>
      <c r="L8720" s="15"/>
    </row>
    <row r="8721">
      <c r="A8721" s="1"/>
      <c r="B8721" s="2"/>
      <c r="C8721" s="3"/>
      <c r="D8721" s="3"/>
      <c r="E8721" s="3"/>
      <c r="F8721" s="3"/>
      <c r="G8721" s="69"/>
      <c r="J8721" s="13"/>
      <c r="K8721" s="13"/>
      <c r="L8721" s="15"/>
    </row>
    <row r="8722">
      <c r="A8722" s="1"/>
      <c r="B8722" s="2"/>
      <c r="C8722" s="3"/>
      <c r="D8722" s="3"/>
      <c r="E8722" s="3"/>
      <c r="F8722" s="3"/>
      <c r="G8722" s="69"/>
      <c r="J8722" s="13"/>
      <c r="K8722" s="13"/>
      <c r="L8722" s="15"/>
    </row>
    <row r="8723">
      <c r="A8723" s="1"/>
      <c r="B8723" s="2"/>
      <c r="C8723" s="3"/>
      <c r="D8723" s="3"/>
      <c r="E8723" s="3"/>
      <c r="F8723" s="3"/>
      <c r="G8723" s="69"/>
      <c r="J8723" s="13"/>
      <c r="K8723" s="13"/>
      <c r="L8723" s="15"/>
    </row>
    <row r="8724">
      <c r="A8724" s="1"/>
      <c r="B8724" s="2"/>
      <c r="C8724" s="3"/>
      <c r="D8724" s="3"/>
      <c r="E8724" s="3"/>
      <c r="F8724" s="3"/>
      <c r="G8724" s="69"/>
      <c r="J8724" s="13"/>
      <c r="K8724" s="13"/>
      <c r="L8724" s="15"/>
    </row>
    <row r="8725">
      <c r="A8725" s="1"/>
      <c r="B8725" s="2"/>
      <c r="C8725" s="3"/>
      <c r="D8725" s="3"/>
      <c r="E8725" s="3"/>
      <c r="F8725" s="3"/>
      <c r="G8725" s="69"/>
      <c r="J8725" s="13"/>
      <c r="K8725" s="13"/>
      <c r="L8725" s="15"/>
    </row>
    <row r="8726">
      <c r="A8726" s="1"/>
      <c r="B8726" s="2"/>
      <c r="C8726" s="3"/>
      <c r="D8726" s="3"/>
      <c r="E8726" s="3"/>
      <c r="F8726" s="3"/>
      <c r="G8726" s="69"/>
      <c r="J8726" s="13"/>
      <c r="K8726" s="13"/>
      <c r="L8726" s="15"/>
    </row>
    <row r="8727">
      <c r="A8727" s="1"/>
      <c r="B8727" s="2"/>
      <c r="C8727" s="3"/>
      <c r="D8727" s="3"/>
      <c r="E8727" s="3"/>
      <c r="F8727" s="3"/>
      <c r="G8727" s="69"/>
      <c r="J8727" s="13"/>
      <c r="K8727" s="13"/>
      <c r="L8727" s="15"/>
    </row>
    <row r="8728">
      <c r="A8728" s="1"/>
      <c r="B8728" s="2"/>
      <c r="C8728" s="3"/>
      <c r="D8728" s="3"/>
      <c r="E8728" s="3"/>
      <c r="F8728" s="3"/>
      <c r="G8728" s="69"/>
      <c r="J8728" s="13"/>
      <c r="K8728" s="13"/>
      <c r="L8728" s="15"/>
    </row>
    <row r="8729">
      <c r="A8729" s="1"/>
      <c r="B8729" s="2"/>
      <c r="C8729" s="3"/>
      <c r="D8729" s="3"/>
      <c r="E8729" s="3"/>
      <c r="F8729" s="3"/>
      <c r="G8729" s="69"/>
      <c r="J8729" s="13"/>
      <c r="K8729" s="13"/>
      <c r="L8729" s="15"/>
    </row>
    <row r="8730">
      <c r="A8730" s="1"/>
      <c r="B8730" s="2"/>
      <c r="C8730" s="3"/>
      <c r="D8730" s="3"/>
      <c r="E8730" s="3"/>
      <c r="F8730" s="3"/>
      <c r="G8730" s="69"/>
      <c r="J8730" s="13"/>
      <c r="K8730" s="13"/>
      <c r="L8730" s="15"/>
    </row>
    <row r="8731">
      <c r="A8731" s="1"/>
      <c r="B8731" s="2"/>
      <c r="C8731" s="3"/>
      <c r="D8731" s="3"/>
      <c r="E8731" s="3"/>
      <c r="F8731" s="3"/>
      <c r="G8731" s="69"/>
      <c r="J8731" s="13"/>
      <c r="K8731" s="13"/>
      <c r="L8731" s="15"/>
    </row>
    <row r="8732">
      <c r="A8732" s="1"/>
      <c r="B8732" s="2"/>
      <c r="C8732" s="3"/>
      <c r="D8732" s="3"/>
      <c r="E8732" s="3"/>
      <c r="F8732" s="3"/>
      <c r="G8732" s="69"/>
      <c r="J8732" s="13"/>
      <c r="K8732" s="13"/>
      <c r="L8732" s="15"/>
    </row>
    <row r="8733">
      <c r="A8733" s="1"/>
      <c r="B8733" s="2"/>
      <c r="C8733" s="3"/>
      <c r="D8733" s="3"/>
      <c r="E8733" s="3"/>
      <c r="F8733" s="3"/>
      <c r="G8733" s="69"/>
      <c r="J8733" s="13"/>
      <c r="K8733" s="13"/>
      <c r="L8733" s="15"/>
    </row>
    <row r="8734">
      <c r="A8734" s="1"/>
      <c r="B8734" s="2"/>
      <c r="C8734" s="3"/>
      <c r="D8734" s="3"/>
      <c r="E8734" s="3"/>
      <c r="F8734" s="3"/>
      <c r="G8734" s="69"/>
      <c r="J8734" s="13"/>
      <c r="K8734" s="13"/>
      <c r="L8734" s="15"/>
    </row>
    <row r="8735">
      <c r="A8735" s="1"/>
      <c r="B8735" s="2"/>
      <c r="C8735" s="3"/>
      <c r="D8735" s="3"/>
      <c r="E8735" s="3"/>
      <c r="F8735" s="3"/>
      <c r="G8735" s="69"/>
      <c r="J8735" s="13"/>
      <c r="K8735" s="13"/>
      <c r="L8735" s="15"/>
    </row>
    <row r="8736">
      <c r="A8736" s="1"/>
      <c r="B8736" s="2"/>
      <c r="C8736" s="3"/>
      <c r="D8736" s="3"/>
      <c r="E8736" s="3"/>
      <c r="F8736" s="3"/>
      <c r="G8736" s="69"/>
      <c r="J8736" s="13"/>
      <c r="K8736" s="13"/>
      <c r="L8736" s="15"/>
    </row>
    <row r="8737">
      <c r="A8737" s="1"/>
      <c r="B8737" s="2"/>
      <c r="C8737" s="3"/>
      <c r="D8737" s="3"/>
      <c r="E8737" s="3"/>
      <c r="F8737" s="3"/>
      <c r="G8737" s="69"/>
      <c r="J8737" s="13"/>
      <c r="K8737" s="13"/>
      <c r="L8737" s="15"/>
    </row>
    <row r="8738">
      <c r="A8738" s="1"/>
      <c r="B8738" s="2"/>
      <c r="C8738" s="3"/>
      <c r="D8738" s="3"/>
      <c r="E8738" s="3"/>
      <c r="F8738" s="3"/>
      <c r="G8738" s="69"/>
      <c r="J8738" s="13"/>
      <c r="K8738" s="13"/>
      <c r="L8738" s="15"/>
    </row>
    <row r="8739">
      <c r="A8739" s="1"/>
      <c r="B8739" s="2"/>
      <c r="C8739" s="3"/>
      <c r="D8739" s="3"/>
      <c r="E8739" s="3"/>
      <c r="F8739" s="3"/>
      <c r="G8739" s="69"/>
      <c r="J8739" s="13"/>
      <c r="K8739" s="13"/>
      <c r="L8739" s="15"/>
    </row>
    <row r="8740">
      <c r="A8740" s="1"/>
      <c r="B8740" s="2"/>
      <c r="C8740" s="3"/>
      <c r="D8740" s="3"/>
      <c r="E8740" s="3"/>
      <c r="F8740" s="3"/>
      <c r="G8740" s="69"/>
      <c r="J8740" s="13"/>
      <c r="K8740" s="13"/>
      <c r="L8740" s="15"/>
    </row>
    <row r="8741">
      <c r="A8741" s="1"/>
      <c r="B8741" s="2"/>
      <c r="C8741" s="3"/>
      <c r="D8741" s="3"/>
      <c r="E8741" s="3"/>
      <c r="F8741" s="3"/>
      <c r="G8741" s="69"/>
      <c r="J8741" s="13"/>
      <c r="K8741" s="13"/>
      <c r="L8741" s="15"/>
    </row>
    <row r="8742">
      <c r="A8742" s="1"/>
      <c r="B8742" s="2"/>
      <c r="C8742" s="3"/>
      <c r="D8742" s="3"/>
      <c r="E8742" s="3"/>
      <c r="F8742" s="3"/>
      <c r="G8742" s="69"/>
      <c r="J8742" s="13"/>
      <c r="K8742" s="13"/>
      <c r="L8742" s="15"/>
    </row>
    <row r="8743">
      <c r="A8743" s="1"/>
      <c r="B8743" s="2"/>
      <c r="C8743" s="3"/>
      <c r="D8743" s="3"/>
      <c r="E8743" s="3"/>
      <c r="F8743" s="3"/>
      <c r="G8743" s="69"/>
      <c r="J8743" s="13"/>
      <c r="K8743" s="13"/>
      <c r="L8743" s="15"/>
    </row>
    <row r="8744">
      <c r="A8744" s="1"/>
      <c r="B8744" s="2"/>
      <c r="C8744" s="3"/>
      <c r="D8744" s="3"/>
      <c r="E8744" s="3"/>
      <c r="F8744" s="3"/>
      <c r="G8744" s="69"/>
      <c r="J8744" s="13"/>
      <c r="K8744" s="13"/>
      <c r="L8744" s="15"/>
    </row>
    <row r="8745">
      <c r="A8745" s="1"/>
      <c r="B8745" s="2"/>
      <c r="C8745" s="3"/>
      <c r="D8745" s="3"/>
      <c r="E8745" s="3"/>
      <c r="F8745" s="3"/>
      <c r="G8745" s="69"/>
      <c r="J8745" s="13"/>
      <c r="K8745" s="13"/>
      <c r="L8745" s="15"/>
    </row>
    <row r="8746">
      <c r="A8746" s="1"/>
      <c r="B8746" s="2"/>
      <c r="C8746" s="3"/>
      <c r="D8746" s="3"/>
      <c r="E8746" s="3"/>
      <c r="F8746" s="3"/>
      <c r="G8746" s="69"/>
      <c r="J8746" s="13"/>
      <c r="K8746" s="13"/>
      <c r="L8746" s="15"/>
    </row>
    <row r="8747">
      <c r="A8747" s="1"/>
      <c r="B8747" s="2"/>
      <c r="C8747" s="3"/>
      <c r="D8747" s="3"/>
      <c r="E8747" s="3"/>
      <c r="F8747" s="3"/>
      <c r="G8747" s="69"/>
      <c r="J8747" s="13"/>
      <c r="K8747" s="13"/>
      <c r="L8747" s="15"/>
    </row>
    <row r="8748">
      <c r="A8748" s="1"/>
      <c r="B8748" s="2"/>
      <c r="C8748" s="3"/>
      <c r="D8748" s="3"/>
      <c r="E8748" s="3"/>
      <c r="F8748" s="3"/>
      <c r="G8748" s="69"/>
      <c r="J8748" s="13"/>
      <c r="K8748" s="13"/>
      <c r="L8748" s="15"/>
    </row>
    <row r="8749">
      <c r="A8749" s="1"/>
      <c r="B8749" s="2"/>
      <c r="C8749" s="3"/>
      <c r="D8749" s="3"/>
      <c r="E8749" s="3"/>
      <c r="F8749" s="3"/>
      <c r="G8749" s="69"/>
      <c r="J8749" s="13"/>
      <c r="K8749" s="13"/>
      <c r="L8749" s="15"/>
    </row>
    <row r="8750">
      <c r="A8750" s="1"/>
      <c r="B8750" s="2"/>
      <c r="C8750" s="3"/>
      <c r="D8750" s="3"/>
      <c r="E8750" s="3"/>
      <c r="F8750" s="3"/>
      <c r="G8750" s="69"/>
      <c r="J8750" s="13"/>
      <c r="K8750" s="13"/>
      <c r="L8750" s="15"/>
    </row>
    <row r="8751">
      <c r="A8751" s="1"/>
      <c r="B8751" s="2"/>
      <c r="C8751" s="3"/>
      <c r="D8751" s="3"/>
      <c r="E8751" s="3"/>
      <c r="F8751" s="3"/>
      <c r="G8751" s="69"/>
      <c r="J8751" s="13"/>
      <c r="K8751" s="13"/>
      <c r="L8751" s="15"/>
    </row>
    <row r="8752">
      <c r="A8752" s="1"/>
      <c r="B8752" s="2"/>
      <c r="C8752" s="3"/>
      <c r="D8752" s="3"/>
      <c r="E8752" s="3"/>
      <c r="F8752" s="3"/>
      <c r="G8752" s="69"/>
      <c r="J8752" s="13"/>
      <c r="K8752" s="13"/>
      <c r="L8752" s="15"/>
    </row>
    <row r="8753">
      <c r="A8753" s="1"/>
      <c r="B8753" s="2"/>
      <c r="C8753" s="3"/>
      <c r="D8753" s="3"/>
      <c r="E8753" s="3"/>
      <c r="F8753" s="3"/>
      <c r="G8753" s="69"/>
      <c r="J8753" s="13"/>
      <c r="K8753" s="13"/>
      <c r="L8753" s="15"/>
    </row>
    <row r="8754">
      <c r="A8754" s="1"/>
      <c r="B8754" s="2"/>
      <c r="C8754" s="3"/>
      <c r="D8754" s="3"/>
      <c r="E8754" s="3"/>
      <c r="F8754" s="3"/>
      <c r="G8754" s="69"/>
      <c r="J8754" s="13"/>
      <c r="K8754" s="13"/>
      <c r="L8754" s="15"/>
    </row>
    <row r="8755">
      <c r="A8755" s="1"/>
      <c r="B8755" s="2"/>
      <c r="C8755" s="3"/>
      <c r="D8755" s="3"/>
      <c r="E8755" s="3"/>
      <c r="F8755" s="3"/>
      <c r="G8755" s="69"/>
      <c r="J8755" s="13"/>
      <c r="K8755" s="13"/>
      <c r="L8755" s="15"/>
    </row>
    <row r="8756">
      <c r="A8756" s="1"/>
      <c r="B8756" s="2"/>
      <c r="C8756" s="3"/>
      <c r="D8756" s="3"/>
      <c r="E8756" s="3"/>
      <c r="F8756" s="3"/>
      <c r="G8756" s="69"/>
      <c r="J8756" s="13"/>
      <c r="K8756" s="13"/>
      <c r="L8756" s="15"/>
    </row>
    <row r="8757">
      <c r="A8757" s="1"/>
      <c r="B8757" s="2"/>
      <c r="C8757" s="3"/>
      <c r="D8757" s="3"/>
      <c r="E8757" s="3"/>
      <c r="F8757" s="3"/>
      <c r="G8757" s="69"/>
      <c r="J8757" s="13"/>
      <c r="K8757" s="13"/>
      <c r="L8757" s="15"/>
    </row>
    <row r="8758">
      <c r="A8758" s="1"/>
      <c r="B8758" s="2"/>
      <c r="C8758" s="3"/>
      <c r="D8758" s="3"/>
      <c r="E8758" s="3"/>
      <c r="F8758" s="3"/>
      <c r="G8758" s="69"/>
      <c r="J8758" s="13"/>
      <c r="K8758" s="13"/>
      <c r="L8758" s="15"/>
    </row>
    <row r="8759">
      <c r="A8759" s="1"/>
      <c r="B8759" s="2"/>
      <c r="C8759" s="3"/>
      <c r="D8759" s="3"/>
      <c r="E8759" s="3"/>
      <c r="F8759" s="3"/>
      <c r="G8759" s="69"/>
      <c r="J8759" s="13"/>
      <c r="K8759" s="13"/>
      <c r="L8759" s="15"/>
    </row>
    <row r="8760">
      <c r="A8760" s="1"/>
      <c r="B8760" s="2"/>
      <c r="C8760" s="3"/>
      <c r="D8760" s="3"/>
      <c r="E8760" s="3"/>
      <c r="F8760" s="3"/>
      <c r="G8760" s="69"/>
      <c r="J8760" s="13"/>
      <c r="K8760" s="13"/>
      <c r="L8760" s="15"/>
    </row>
    <row r="8761">
      <c r="A8761" s="1"/>
      <c r="B8761" s="2"/>
      <c r="C8761" s="3"/>
      <c r="D8761" s="3"/>
      <c r="E8761" s="3"/>
      <c r="F8761" s="3"/>
      <c r="G8761" s="69"/>
      <c r="J8761" s="13"/>
      <c r="K8761" s="13"/>
      <c r="L8761" s="15"/>
    </row>
    <row r="8762">
      <c r="A8762" s="1"/>
      <c r="B8762" s="2"/>
      <c r="C8762" s="3"/>
      <c r="D8762" s="3"/>
      <c r="E8762" s="3"/>
      <c r="F8762" s="3"/>
      <c r="G8762" s="69"/>
      <c r="J8762" s="13"/>
      <c r="K8762" s="13"/>
      <c r="L8762" s="15"/>
    </row>
    <row r="8763">
      <c r="A8763" s="1"/>
      <c r="B8763" s="2"/>
      <c r="C8763" s="3"/>
      <c r="D8763" s="3"/>
      <c r="E8763" s="3"/>
      <c r="F8763" s="3"/>
      <c r="G8763" s="69"/>
      <c r="J8763" s="13"/>
      <c r="K8763" s="13"/>
      <c r="L8763" s="15"/>
    </row>
    <row r="8764">
      <c r="A8764" s="1"/>
      <c r="B8764" s="2"/>
      <c r="C8764" s="3"/>
      <c r="D8764" s="3"/>
      <c r="E8764" s="3"/>
      <c r="F8764" s="3"/>
      <c r="G8764" s="69"/>
      <c r="J8764" s="13"/>
      <c r="K8764" s="13"/>
      <c r="L8764" s="15"/>
    </row>
    <row r="8765">
      <c r="A8765" s="1"/>
      <c r="B8765" s="2"/>
      <c r="C8765" s="3"/>
      <c r="D8765" s="3"/>
      <c r="E8765" s="3"/>
      <c r="F8765" s="3"/>
      <c r="G8765" s="69"/>
      <c r="J8765" s="13"/>
      <c r="K8765" s="13"/>
      <c r="L8765" s="15"/>
    </row>
    <row r="8766">
      <c r="A8766" s="1"/>
      <c r="B8766" s="2"/>
      <c r="C8766" s="3"/>
      <c r="D8766" s="3"/>
      <c r="E8766" s="3"/>
      <c r="F8766" s="3"/>
      <c r="G8766" s="69"/>
      <c r="J8766" s="13"/>
      <c r="K8766" s="13"/>
      <c r="L8766" s="15"/>
    </row>
    <row r="8767">
      <c r="A8767" s="1"/>
      <c r="B8767" s="2"/>
      <c r="C8767" s="3"/>
      <c r="D8767" s="3"/>
      <c r="E8767" s="3"/>
      <c r="F8767" s="3"/>
      <c r="G8767" s="69"/>
      <c r="J8767" s="13"/>
      <c r="K8767" s="13"/>
      <c r="L8767" s="15"/>
    </row>
    <row r="8768">
      <c r="A8768" s="1"/>
      <c r="B8768" s="2"/>
      <c r="C8768" s="3"/>
      <c r="D8768" s="3"/>
      <c r="E8768" s="3"/>
      <c r="F8768" s="3"/>
      <c r="G8768" s="69"/>
      <c r="J8768" s="13"/>
      <c r="K8768" s="13"/>
      <c r="L8768" s="15"/>
    </row>
    <row r="8769">
      <c r="A8769" s="1"/>
      <c r="B8769" s="2"/>
      <c r="C8769" s="3"/>
      <c r="D8769" s="3"/>
      <c r="E8769" s="3"/>
      <c r="F8769" s="3"/>
      <c r="G8769" s="69"/>
      <c r="J8769" s="13"/>
      <c r="K8769" s="13"/>
      <c r="L8769" s="15"/>
    </row>
    <row r="8770">
      <c r="A8770" s="1"/>
      <c r="B8770" s="2"/>
      <c r="C8770" s="3"/>
      <c r="D8770" s="3"/>
      <c r="E8770" s="3"/>
      <c r="F8770" s="3"/>
      <c r="G8770" s="69"/>
      <c r="J8770" s="13"/>
      <c r="K8770" s="13"/>
      <c r="L8770" s="15"/>
    </row>
    <row r="8771">
      <c r="A8771" s="1"/>
      <c r="B8771" s="2"/>
      <c r="C8771" s="3"/>
      <c r="D8771" s="3"/>
      <c r="E8771" s="3"/>
      <c r="F8771" s="3"/>
      <c r="G8771" s="69"/>
      <c r="J8771" s="13"/>
      <c r="K8771" s="13"/>
      <c r="L8771" s="15"/>
    </row>
    <row r="8772">
      <c r="A8772" s="1"/>
      <c r="B8772" s="2"/>
      <c r="C8772" s="3"/>
      <c r="D8772" s="3"/>
      <c r="E8772" s="3"/>
      <c r="F8772" s="3"/>
      <c r="G8772" s="69"/>
      <c r="J8772" s="13"/>
      <c r="K8772" s="13"/>
      <c r="L8772" s="15"/>
    </row>
    <row r="8773">
      <c r="A8773" s="1"/>
      <c r="B8773" s="2"/>
      <c r="C8773" s="3"/>
      <c r="D8773" s="3"/>
      <c r="E8773" s="3"/>
      <c r="F8773" s="3"/>
      <c r="G8773" s="69"/>
      <c r="J8773" s="13"/>
      <c r="K8773" s="13"/>
      <c r="L8773" s="15"/>
    </row>
    <row r="8774">
      <c r="A8774" s="1"/>
      <c r="B8774" s="2"/>
      <c r="C8774" s="3"/>
      <c r="D8774" s="3"/>
      <c r="E8774" s="3"/>
      <c r="F8774" s="3"/>
      <c r="G8774" s="69"/>
      <c r="J8774" s="13"/>
      <c r="K8774" s="13"/>
      <c r="L8774" s="15"/>
    </row>
    <row r="8775">
      <c r="A8775" s="1"/>
      <c r="B8775" s="2"/>
      <c r="C8775" s="3"/>
      <c r="D8775" s="3"/>
      <c r="E8775" s="3"/>
      <c r="F8775" s="3"/>
      <c r="G8775" s="69"/>
      <c r="J8775" s="13"/>
      <c r="K8775" s="13"/>
      <c r="L8775" s="15"/>
    </row>
    <row r="8776">
      <c r="A8776" s="1"/>
      <c r="B8776" s="2"/>
      <c r="C8776" s="3"/>
      <c r="D8776" s="3"/>
      <c r="E8776" s="3"/>
      <c r="F8776" s="3"/>
      <c r="G8776" s="69"/>
      <c r="J8776" s="13"/>
      <c r="K8776" s="13"/>
      <c r="L8776" s="15"/>
    </row>
    <row r="8777">
      <c r="A8777" s="1"/>
      <c r="B8777" s="2"/>
      <c r="C8777" s="3"/>
      <c r="D8777" s="3"/>
      <c r="E8777" s="3"/>
      <c r="F8777" s="3"/>
      <c r="G8777" s="69"/>
      <c r="J8777" s="13"/>
      <c r="K8777" s="13"/>
      <c r="L8777" s="15"/>
    </row>
    <row r="8778">
      <c r="A8778" s="1"/>
      <c r="B8778" s="2"/>
      <c r="C8778" s="3"/>
      <c r="D8778" s="3"/>
      <c r="E8778" s="3"/>
      <c r="F8778" s="3"/>
      <c r="G8778" s="69"/>
      <c r="J8778" s="13"/>
      <c r="K8778" s="13"/>
      <c r="L8778" s="15"/>
    </row>
    <row r="8779">
      <c r="A8779" s="1"/>
      <c r="B8779" s="2"/>
      <c r="C8779" s="3"/>
      <c r="D8779" s="3"/>
      <c r="E8779" s="3"/>
      <c r="F8779" s="3"/>
      <c r="G8779" s="69"/>
      <c r="J8779" s="13"/>
      <c r="K8779" s="13"/>
      <c r="L8779" s="15"/>
    </row>
    <row r="8780">
      <c r="A8780" s="1"/>
      <c r="B8780" s="2"/>
      <c r="C8780" s="3"/>
      <c r="D8780" s="3"/>
      <c r="E8780" s="3"/>
      <c r="F8780" s="3"/>
      <c r="G8780" s="69"/>
      <c r="J8780" s="13"/>
      <c r="K8780" s="13"/>
      <c r="L8780" s="15"/>
    </row>
    <row r="8781">
      <c r="A8781" s="1"/>
      <c r="B8781" s="2"/>
      <c r="C8781" s="3"/>
      <c r="D8781" s="3"/>
      <c r="E8781" s="3"/>
      <c r="F8781" s="3"/>
      <c r="G8781" s="69"/>
      <c r="J8781" s="13"/>
      <c r="K8781" s="13"/>
      <c r="L8781" s="15"/>
    </row>
    <row r="8782">
      <c r="A8782" s="1"/>
      <c r="B8782" s="2"/>
      <c r="C8782" s="3"/>
      <c r="D8782" s="3"/>
      <c r="E8782" s="3"/>
      <c r="F8782" s="3"/>
      <c r="G8782" s="69"/>
      <c r="J8782" s="13"/>
      <c r="K8782" s="13"/>
      <c r="L8782" s="15"/>
    </row>
    <row r="8783">
      <c r="A8783" s="1"/>
      <c r="B8783" s="2"/>
      <c r="C8783" s="3"/>
      <c r="D8783" s="3"/>
      <c r="E8783" s="3"/>
      <c r="F8783" s="3"/>
      <c r="G8783" s="69"/>
      <c r="J8783" s="13"/>
      <c r="K8783" s="13"/>
      <c r="L8783" s="15"/>
    </row>
    <row r="8784">
      <c r="A8784" s="1"/>
      <c r="B8784" s="2"/>
      <c r="C8784" s="3"/>
      <c r="D8784" s="3"/>
      <c r="E8784" s="3"/>
      <c r="F8784" s="3"/>
      <c r="G8784" s="69"/>
      <c r="J8784" s="13"/>
      <c r="K8784" s="13"/>
      <c r="L8784" s="15"/>
    </row>
    <row r="8785">
      <c r="A8785" s="1"/>
      <c r="B8785" s="2"/>
      <c r="C8785" s="3"/>
      <c r="D8785" s="3"/>
      <c r="E8785" s="3"/>
      <c r="F8785" s="3"/>
      <c r="G8785" s="69"/>
      <c r="J8785" s="13"/>
      <c r="K8785" s="13"/>
      <c r="L8785" s="15"/>
    </row>
    <row r="8786">
      <c r="A8786" s="1"/>
      <c r="B8786" s="2"/>
      <c r="C8786" s="3"/>
      <c r="D8786" s="3"/>
      <c r="E8786" s="3"/>
      <c r="F8786" s="3"/>
      <c r="G8786" s="69"/>
      <c r="J8786" s="13"/>
      <c r="K8786" s="13"/>
      <c r="L8786" s="15"/>
    </row>
    <row r="8787">
      <c r="A8787" s="1"/>
      <c r="B8787" s="2"/>
      <c r="C8787" s="3"/>
      <c r="D8787" s="3"/>
      <c r="E8787" s="3"/>
      <c r="F8787" s="3"/>
      <c r="G8787" s="69"/>
      <c r="J8787" s="13"/>
      <c r="K8787" s="13"/>
      <c r="L8787" s="15"/>
    </row>
    <row r="8788">
      <c r="A8788" s="1"/>
      <c r="B8788" s="2"/>
      <c r="C8788" s="3"/>
      <c r="D8788" s="3"/>
      <c r="E8788" s="3"/>
      <c r="F8788" s="3"/>
      <c r="G8788" s="69"/>
      <c r="J8788" s="13"/>
      <c r="K8788" s="13"/>
      <c r="L8788" s="15"/>
    </row>
    <row r="8789">
      <c r="A8789" s="1"/>
      <c r="B8789" s="2"/>
      <c r="C8789" s="3"/>
      <c r="D8789" s="3"/>
      <c r="E8789" s="3"/>
      <c r="F8789" s="3"/>
      <c r="G8789" s="69"/>
      <c r="J8789" s="13"/>
      <c r="K8789" s="13"/>
      <c r="L8789" s="15"/>
    </row>
    <row r="8790">
      <c r="A8790" s="1"/>
      <c r="B8790" s="2"/>
      <c r="C8790" s="3"/>
      <c r="D8790" s="3"/>
      <c r="E8790" s="3"/>
      <c r="F8790" s="3"/>
      <c r="G8790" s="69"/>
      <c r="J8790" s="13"/>
      <c r="K8790" s="13"/>
      <c r="L8790" s="15"/>
    </row>
    <row r="8791">
      <c r="A8791" s="1"/>
      <c r="B8791" s="2"/>
      <c r="C8791" s="3"/>
      <c r="D8791" s="3"/>
      <c r="E8791" s="3"/>
      <c r="F8791" s="3"/>
      <c r="G8791" s="69"/>
      <c r="J8791" s="13"/>
      <c r="K8791" s="13"/>
      <c r="L8791" s="15"/>
    </row>
    <row r="8792">
      <c r="A8792" s="1"/>
      <c r="B8792" s="2"/>
      <c r="C8792" s="3"/>
      <c r="D8792" s="3"/>
      <c r="E8792" s="3"/>
      <c r="F8792" s="3"/>
      <c r="G8792" s="69"/>
      <c r="J8792" s="13"/>
      <c r="K8792" s="13"/>
      <c r="L8792" s="15"/>
    </row>
    <row r="8793">
      <c r="A8793" s="1"/>
      <c r="B8793" s="2"/>
      <c r="C8793" s="3"/>
      <c r="D8793" s="3"/>
      <c r="E8793" s="3"/>
      <c r="F8793" s="3"/>
      <c r="G8793" s="69"/>
      <c r="J8793" s="13"/>
      <c r="K8793" s="13"/>
      <c r="L8793" s="15"/>
    </row>
    <row r="8794">
      <c r="A8794" s="1"/>
      <c r="B8794" s="2"/>
      <c r="C8794" s="3"/>
      <c r="D8794" s="3"/>
      <c r="E8794" s="3"/>
      <c r="F8794" s="3"/>
      <c r="G8794" s="69"/>
      <c r="J8794" s="13"/>
      <c r="K8794" s="13"/>
      <c r="L8794" s="15"/>
    </row>
    <row r="8795">
      <c r="A8795" s="1"/>
      <c r="B8795" s="2"/>
      <c r="C8795" s="3"/>
      <c r="D8795" s="3"/>
      <c r="E8795" s="3"/>
      <c r="F8795" s="3"/>
      <c r="G8795" s="69"/>
      <c r="J8795" s="13"/>
      <c r="K8795" s="13"/>
      <c r="L8795" s="15"/>
    </row>
    <row r="8796">
      <c r="A8796" s="1"/>
      <c r="B8796" s="2"/>
      <c r="C8796" s="3"/>
      <c r="D8796" s="3"/>
      <c r="E8796" s="3"/>
      <c r="F8796" s="3"/>
      <c r="G8796" s="69"/>
      <c r="J8796" s="13"/>
      <c r="K8796" s="13"/>
      <c r="L8796" s="15"/>
    </row>
    <row r="8797">
      <c r="A8797" s="1"/>
      <c r="B8797" s="2"/>
      <c r="C8797" s="3"/>
      <c r="D8797" s="3"/>
      <c r="E8797" s="3"/>
      <c r="F8797" s="3"/>
      <c r="G8797" s="69"/>
      <c r="J8797" s="13"/>
      <c r="K8797" s="13"/>
      <c r="L8797" s="15"/>
    </row>
    <row r="8798">
      <c r="A8798" s="1"/>
      <c r="B8798" s="2"/>
      <c r="C8798" s="3"/>
      <c r="D8798" s="3"/>
      <c r="E8798" s="3"/>
      <c r="F8798" s="3"/>
      <c r="G8798" s="69"/>
      <c r="J8798" s="13"/>
      <c r="K8798" s="13"/>
      <c r="L8798" s="15"/>
    </row>
    <row r="8799">
      <c r="A8799" s="1"/>
      <c r="B8799" s="2"/>
      <c r="C8799" s="3"/>
      <c r="D8799" s="3"/>
      <c r="E8799" s="3"/>
      <c r="F8799" s="3"/>
      <c r="G8799" s="69"/>
      <c r="J8799" s="13"/>
      <c r="K8799" s="13"/>
      <c r="L8799" s="15"/>
    </row>
    <row r="8800">
      <c r="A8800" s="1"/>
      <c r="B8800" s="2"/>
      <c r="C8800" s="3"/>
      <c r="D8800" s="3"/>
      <c r="E8800" s="3"/>
      <c r="F8800" s="3"/>
      <c r="G8800" s="69"/>
      <c r="J8800" s="13"/>
      <c r="K8800" s="13"/>
      <c r="L8800" s="15"/>
    </row>
    <row r="8801">
      <c r="A8801" s="1"/>
      <c r="B8801" s="2"/>
      <c r="C8801" s="3"/>
      <c r="D8801" s="3"/>
      <c r="E8801" s="3"/>
      <c r="F8801" s="3"/>
      <c r="G8801" s="69"/>
      <c r="J8801" s="13"/>
      <c r="K8801" s="13"/>
      <c r="L8801" s="15"/>
    </row>
    <row r="8802">
      <c r="A8802" s="1"/>
      <c r="B8802" s="2"/>
      <c r="C8802" s="3"/>
      <c r="D8802" s="3"/>
      <c r="E8802" s="3"/>
      <c r="F8802" s="3"/>
      <c r="G8802" s="69"/>
      <c r="J8802" s="13"/>
      <c r="K8802" s="13"/>
      <c r="L8802" s="15"/>
    </row>
    <row r="8803">
      <c r="A8803" s="1"/>
      <c r="B8803" s="2"/>
      <c r="C8803" s="3"/>
      <c r="D8803" s="3"/>
      <c r="E8803" s="3"/>
      <c r="F8803" s="3"/>
      <c r="G8803" s="69"/>
      <c r="J8803" s="13"/>
      <c r="K8803" s="13"/>
      <c r="L8803" s="15"/>
    </row>
    <row r="8804">
      <c r="A8804" s="1"/>
      <c r="B8804" s="2"/>
      <c r="C8804" s="3"/>
      <c r="D8804" s="3"/>
      <c r="E8804" s="3"/>
      <c r="F8804" s="3"/>
      <c r="G8804" s="69"/>
      <c r="J8804" s="13"/>
      <c r="K8804" s="13"/>
      <c r="L8804" s="15"/>
    </row>
    <row r="8805">
      <c r="A8805" s="1"/>
      <c r="B8805" s="2"/>
      <c r="C8805" s="3"/>
      <c r="D8805" s="3"/>
      <c r="E8805" s="3"/>
      <c r="F8805" s="3"/>
      <c r="G8805" s="69"/>
      <c r="J8805" s="13"/>
      <c r="K8805" s="13"/>
      <c r="L8805" s="15"/>
    </row>
    <row r="8806">
      <c r="A8806" s="1"/>
      <c r="B8806" s="2"/>
      <c r="C8806" s="3"/>
      <c r="D8806" s="3"/>
      <c r="E8806" s="3"/>
      <c r="F8806" s="3"/>
      <c r="G8806" s="69"/>
      <c r="J8806" s="13"/>
      <c r="K8806" s="13"/>
      <c r="L8806" s="15"/>
    </row>
    <row r="8807">
      <c r="A8807" s="1"/>
      <c r="B8807" s="2"/>
      <c r="C8807" s="3"/>
      <c r="D8807" s="3"/>
      <c r="E8807" s="3"/>
      <c r="F8807" s="3"/>
      <c r="G8807" s="69"/>
      <c r="J8807" s="13"/>
      <c r="K8807" s="13"/>
      <c r="L8807" s="15"/>
    </row>
    <row r="8808">
      <c r="A8808" s="1"/>
      <c r="B8808" s="2"/>
      <c r="C8808" s="3"/>
      <c r="D8808" s="3"/>
      <c r="E8808" s="3"/>
      <c r="F8808" s="3"/>
      <c r="G8808" s="69"/>
      <c r="J8808" s="13"/>
      <c r="K8808" s="13"/>
      <c r="L8808" s="15"/>
    </row>
    <row r="8809">
      <c r="A8809" s="1"/>
      <c r="B8809" s="2"/>
      <c r="C8809" s="3"/>
      <c r="D8809" s="3"/>
      <c r="E8809" s="3"/>
      <c r="F8809" s="3"/>
      <c r="G8809" s="69"/>
      <c r="J8809" s="13"/>
      <c r="K8809" s="13"/>
      <c r="L8809" s="15"/>
    </row>
    <row r="8810">
      <c r="A8810" s="1"/>
      <c r="B8810" s="2"/>
      <c r="C8810" s="3"/>
      <c r="D8810" s="3"/>
      <c r="E8810" s="3"/>
      <c r="F8810" s="3"/>
      <c r="G8810" s="69"/>
      <c r="J8810" s="13"/>
      <c r="K8810" s="13"/>
      <c r="L8810" s="15"/>
    </row>
    <row r="8811">
      <c r="A8811" s="1"/>
      <c r="B8811" s="2"/>
      <c r="C8811" s="3"/>
      <c r="D8811" s="3"/>
      <c r="E8811" s="3"/>
      <c r="F8811" s="3"/>
      <c r="G8811" s="69"/>
      <c r="J8811" s="13"/>
      <c r="K8811" s="13"/>
      <c r="L8811" s="15"/>
    </row>
    <row r="8812">
      <c r="A8812" s="1"/>
      <c r="B8812" s="2"/>
      <c r="C8812" s="3"/>
      <c r="D8812" s="3"/>
      <c r="E8812" s="3"/>
      <c r="F8812" s="3"/>
      <c r="G8812" s="69"/>
      <c r="J8812" s="13"/>
      <c r="K8812" s="13"/>
      <c r="L8812" s="15"/>
    </row>
    <row r="8813">
      <c r="A8813" s="1"/>
      <c r="B8813" s="2"/>
      <c r="C8813" s="3"/>
      <c r="D8813" s="3"/>
      <c r="E8813" s="3"/>
      <c r="F8813" s="3"/>
      <c r="G8813" s="69"/>
      <c r="J8813" s="13"/>
      <c r="K8813" s="13"/>
      <c r="L8813" s="15"/>
    </row>
    <row r="8814">
      <c r="A8814" s="1"/>
      <c r="B8814" s="2"/>
      <c r="C8814" s="3"/>
      <c r="D8814" s="3"/>
      <c r="E8814" s="3"/>
      <c r="F8814" s="3"/>
      <c r="G8814" s="69"/>
      <c r="J8814" s="13"/>
      <c r="K8814" s="13"/>
      <c r="L8814" s="15"/>
    </row>
    <row r="8815">
      <c r="A8815" s="1"/>
      <c r="B8815" s="2"/>
      <c r="C8815" s="3"/>
      <c r="D8815" s="3"/>
      <c r="E8815" s="3"/>
      <c r="F8815" s="3"/>
      <c r="G8815" s="69"/>
      <c r="J8815" s="13"/>
      <c r="K8815" s="13"/>
      <c r="L8815" s="15"/>
    </row>
    <row r="8816">
      <c r="A8816" s="1"/>
      <c r="B8816" s="2"/>
      <c r="C8816" s="3"/>
      <c r="D8816" s="3"/>
      <c r="E8816" s="3"/>
      <c r="F8816" s="3"/>
      <c r="G8816" s="69"/>
      <c r="J8816" s="13"/>
      <c r="K8816" s="13"/>
      <c r="L8816" s="15"/>
    </row>
    <row r="8817">
      <c r="A8817" s="1"/>
      <c r="B8817" s="2"/>
      <c r="C8817" s="3"/>
      <c r="D8817" s="3"/>
      <c r="E8817" s="3"/>
      <c r="F8817" s="3"/>
      <c r="G8817" s="69"/>
      <c r="J8817" s="13"/>
      <c r="K8817" s="13"/>
      <c r="L8817" s="15"/>
    </row>
    <row r="8818">
      <c r="A8818" s="1"/>
      <c r="B8818" s="2"/>
      <c r="C8818" s="3"/>
      <c r="D8818" s="3"/>
      <c r="E8818" s="3"/>
      <c r="F8818" s="3"/>
      <c r="G8818" s="69"/>
      <c r="J8818" s="13"/>
      <c r="K8818" s="13"/>
      <c r="L8818" s="15"/>
    </row>
    <row r="8819">
      <c r="A8819" s="1"/>
      <c r="B8819" s="2"/>
      <c r="C8819" s="3"/>
      <c r="D8819" s="3"/>
      <c r="E8819" s="3"/>
      <c r="F8819" s="3"/>
      <c r="G8819" s="69"/>
      <c r="J8819" s="13"/>
      <c r="K8819" s="13"/>
      <c r="L8819" s="15"/>
    </row>
    <row r="8820">
      <c r="A8820" s="1"/>
      <c r="B8820" s="2"/>
      <c r="C8820" s="3"/>
      <c r="D8820" s="3"/>
      <c r="E8820" s="3"/>
      <c r="F8820" s="3"/>
      <c r="G8820" s="69"/>
      <c r="J8820" s="13"/>
      <c r="K8820" s="13"/>
      <c r="L8820" s="15"/>
    </row>
    <row r="8821">
      <c r="A8821" s="1"/>
      <c r="B8821" s="2"/>
      <c r="C8821" s="3"/>
      <c r="D8821" s="3"/>
      <c r="E8821" s="3"/>
      <c r="F8821" s="3"/>
      <c r="G8821" s="69"/>
      <c r="J8821" s="13"/>
      <c r="K8821" s="13"/>
      <c r="L8821" s="15"/>
    </row>
    <row r="8822">
      <c r="A8822" s="1"/>
      <c r="B8822" s="2"/>
      <c r="C8822" s="3"/>
      <c r="D8822" s="3"/>
      <c r="E8822" s="3"/>
      <c r="F8822" s="3"/>
      <c r="G8822" s="69"/>
      <c r="J8822" s="13"/>
      <c r="K8822" s="13"/>
      <c r="L8822" s="15"/>
    </row>
    <row r="8823">
      <c r="A8823" s="1"/>
      <c r="B8823" s="2"/>
      <c r="C8823" s="3"/>
      <c r="D8823" s="3"/>
      <c r="E8823" s="3"/>
      <c r="F8823" s="3"/>
      <c r="G8823" s="69"/>
      <c r="J8823" s="13"/>
      <c r="K8823" s="13"/>
      <c r="L8823" s="15"/>
    </row>
    <row r="8824">
      <c r="A8824" s="1"/>
      <c r="B8824" s="2"/>
      <c r="C8824" s="3"/>
      <c r="D8824" s="3"/>
      <c r="E8824" s="3"/>
      <c r="F8824" s="3"/>
      <c r="G8824" s="69"/>
      <c r="J8824" s="13"/>
      <c r="K8824" s="13"/>
      <c r="L8824" s="15"/>
    </row>
    <row r="8825">
      <c r="A8825" s="1"/>
      <c r="B8825" s="2"/>
      <c r="C8825" s="3"/>
      <c r="D8825" s="3"/>
      <c r="E8825" s="3"/>
      <c r="F8825" s="3"/>
      <c r="G8825" s="69"/>
      <c r="J8825" s="13"/>
      <c r="K8825" s="13"/>
      <c r="L8825" s="15"/>
    </row>
    <row r="8826">
      <c r="A8826" s="1"/>
      <c r="B8826" s="2"/>
      <c r="C8826" s="3"/>
      <c r="D8826" s="3"/>
      <c r="E8826" s="3"/>
      <c r="F8826" s="3"/>
      <c r="G8826" s="69"/>
      <c r="J8826" s="13"/>
      <c r="K8826" s="13"/>
      <c r="L8826" s="15"/>
    </row>
    <row r="8827">
      <c r="A8827" s="1"/>
      <c r="B8827" s="2"/>
      <c r="C8827" s="3"/>
      <c r="D8827" s="3"/>
      <c r="E8827" s="3"/>
      <c r="F8827" s="3"/>
      <c r="G8827" s="69"/>
      <c r="J8827" s="13"/>
      <c r="K8827" s="13"/>
      <c r="L8827" s="15"/>
    </row>
    <row r="8828">
      <c r="A8828" s="1"/>
      <c r="B8828" s="2"/>
      <c r="C8828" s="3"/>
      <c r="D8828" s="3"/>
      <c r="E8828" s="3"/>
      <c r="F8828" s="3"/>
      <c r="G8828" s="69"/>
      <c r="J8828" s="13"/>
      <c r="K8828" s="13"/>
      <c r="L8828" s="15"/>
    </row>
    <row r="8829">
      <c r="A8829" s="1"/>
      <c r="B8829" s="2"/>
      <c r="C8829" s="3"/>
      <c r="D8829" s="3"/>
      <c r="E8829" s="3"/>
      <c r="F8829" s="3"/>
      <c r="G8829" s="69"/>
      <c r="J8829" s="13"/>
      <c r="K8829" s="13"/>
      <c r="L8829" s="15"/>
    </row>
    <row r="8830">
      <c r="A8830" s="1"/>
      <c r="B8830" s="2"/>
      <c r="C8830" s="3"/>
      <c r="D8830" s="3"/>
      <c r="E8830" s="3"/>
      <c r="F8830" s="3"/>
      <c r="G8830" s="69"/>
      <c r="J8830" s="13"/>
      <c r="K8830" s="13"/>
      <c r="L8830" s="15"/>
    </row>
    <row r="8831">
      <c r="A8831" s="1"/>
      <c r="B8831" s="2"/>
      <c r="C8831" s="3"/>
      <c r="D8831" s="3"/>
      <c r="E8831" s="3"/>
      <c r="F8831" s="3"/>
      <c r="G8831" s="69"/>
      <c r="J8831" s="13"/>
      <c r="K8831" s="13"/>
      <c r="L8831" s="15"/>
    </row>
    <row r="8832">
      <c r="A8832" s="1"/>
      <c r="B8832" s="2"/>
      <c r="C8832" s="3"/>
      <c r="D8832" s="3"/>
      <c r="E8832" s="3"/>
      <c r="F8832" s="3"/>
      <c r="G8832" s="69"/>
      <c r="J8832" s="13"/>
      <c r="K8832" s="13"/>
      <c r="L8832" s="15"/>
    </row>
    <row r="8833">
      <c r="A8833" s="1"/>
      <c r="B8833" s="2"/>
      <c r="C8833" s="3"/>
      <c r="D8833" s="3"/>
      <c r="E8833" s="3"/>
      <c r="F8833" s="3"/>
      <c r="G8833" s="69"/>
      <c r="J8833" s="13"/>
      <c r="K8833" s="13"/>
      <c r="L8833" s="15"/>
    </row>
    <row r="8834">
      <c r="A8834" s="1"/>
      <c r="B8834" s="2"/>
      <c r="C8834" s="3"/>
      <c r="D8834" s="3"/>
      <c r="E8834" s="3"/>
      <c r="F8834" s="3"/>
      <c r="G8834" s="69"/>
      <c r="J8834" s="13"/>
      <c r="K8834" s="13"/>
      <c r="L8834" s="15"/>
    </row>
    <row r="8835">
      <c r="A8835" s="1"/>
      <c r="B8835" s="2"/>
      <c r="C8835" s="3"/>
      <c r="D8835" s="3"/>
      <c r="E8835" s="3"/>
      <c r="F8835" s="3"/>
      <c r="G8835" s="69"/>
      <c r="J8835" s="13"/>
      <c r="K8835" s="13"/>
      <c r="L8835" s="15"/>
    </row>
    <row r="8836">
      <c r="A8836" s="1"/>
      <c r="B8836" s="2"/>
      <c r="C8836" s="3"/>
      <c r="D8836" s="3"/>
      <c r="E8836" s="3"/>
      <c r="F8836" s="3"/>
      <c r="G8836" s="69"/>
      <c r="J8836" s="13"/>
      <c r="K8836" s="13"/>
      <c r="L8836" s="15"/>
    </row>
    <row r="8837">
      <c r="A8837" s="1"/>
      <c r="B8837" s="2"/>
      <c r="C8837" s="3"/>
      <c r="D8837" s="3"/>
      <c r="E8837" s="3"/>
      <c r="F8837" s="3"/>
      <c r="G8837" s="69"/>
      <c r="J8837" s="13"/>
      <c r="K8837" s="13"/>
      <c r="L8837" s="15"/>
    </row>
    <row r="8838">
      <c r="A8838" s="1"/>
      <c r="B8838" s="2"/>
      <c r="C8838" s="3"/>
      <c r="D8838" s="3"/>
      <c r="E8838" s="3"/>
      <c r="F8838" s="3"/>
      <c r="G8838" s="69"/>
      <c r="J8838" s="13"/>
      <c r="K8838" s="13"/>
      <c r="L8838" s="15"/>
    </row>
    <row r="8839">
      <c r="A8839" s="1"/>
      <c r="B8839" s="2"/>
      <c r="C8839" s="3"/>
      <c r="D8839" s="3"/>
      <c r="E8839" s="3"/>
      <c r="F8839" s="3"/>
      <c r="G8839" s="69"/>
      <c r="J8839" s="13"/>
      <c r="K8839" s="13"/>
      <c r="L8839" s="15"/>
    </row>
    <row r="8840">
      <c r="A8840" s="1"/>
      <c r="B8840" s="2"/>
      <c r="C8840" s="3"/>
      <c r="D8840" s="3"/>
      <c r="E8840" s="3"/>
      <c r="F8840" s="3"/>
      <c r="G8840" s="69"/>
      <c r="J8840" s="13"/>
      <c r="K8840" s="13"/>
      <c r="L8840" s="15"/>
    </row>
    <row r="8841">
      <c r="A8841" s="1"/>
      <c r="B8841" s="2"/>
      <c r="C8841" s="3"/>
      <c r="D8841" s="3"/>
      <c r="E8841" s="3"/>
      <c r="F8841" s="3"/>
      <c r="G8841" s="69"/>
      <c r="J8841" s="13"/>
      <c r="K8841" s="13"/>
      <c r="L8841" s="15"/>
    </row>
    <row r="8842">
      <c r="A8842" s="1"/>
      <c r="B8842" s="2"/>
      <c r="C8842" s="3"/>
      <c r="D8842" s="3"/>
      <c r="E8842" s="3"/>
      <c r="F8842" s="3"/>
      <c r="G8842" s="69"/>
      <c r="J8842" s="13"/>
      <c r="K8842" s="13"/>
      <c r="L8842" s="15"/>
    </row>
    <row r="8843">
      <c r="A8843" s="1"/>
      <c r="B8843" s="2"/>
      <c r="C8843" s="3"/>
      <c r="D8843" s="3"/>
      <c r="E8843" s="3"/>
      <c r="F8843" s="3"/>
      <c r="G8843" s="69"/>
      <c r="J8843" s="13"/>
      <c r="K8843" s="13"/>
      <c r="L8843" s="15"/>
    </row>
    <row r="8844">
      <c r="A8844" s="1"/>
      <c r="B8844" s="2"/>
      <c r="C8844" s="3"/>
      <c r="D8844" s="3"/>
      <c r="E8844" s="3"/>
      <c r="F8844" s="3"/>
      <c r="G8844" s="69"/>
      <c r="J8844" s="13"/>
      <c r="K8844" s="13"/>
      <c r="L8844" s="15"/>
    </row>
    <row r="8845">
      <c r="A8845" s="1"/>
      <c r="B8845" s="2"/>
      <c r="C8845" s="3"/>
      <c r="D8845" s="3"/>
      <c r="E8845" s="3"/>
      <c r="F8845" s="3"/>
      <c r="G8845" s="69"/>
      <c r="J8845" s="13"/>
      <c r="K8845" s="13"/>
      <c r="L8845" s="15"/>
    </row>
    <row r="8846">
      <c r="A8846" s="1"/>
      <c r="B8846" s="2"/>
      <c r="C8846" s="3"/>
      <c r="D8846" s="3"/>
      <c r="E8846" s="3"/>
      <c r="F8846" s="3"/>
      <c r="G8846" s="69"/>
      <c r="J8846" s="13"/>
      <c r="K8846" s="13"/>
      <c r="L8846" s="15"/>
    </row>
    <row r="8847">
      <c r="A8847" s="1"/>
      <c r="B8847" s="2"/>
      <c r="C8847" s="3"/>
      <c r="D8847" s="3"/>
      <c r="E8847" s="3"/>
      <c r="F8847" s="3"/>
      <c r="G8847" s="69"/>
      <c r="J8847" s="13"/>
      <c r="K8847" s="13"/>
      <c r="L8847" s="15"/>
    </row>
    <row r="8848">
      <c r="A8848" s="1"/>
      <c r="B8848" s="2"/>
      <c r="C8848" s="3"/>
      <c r="D8848" s="3"/>
      <c r="E8848" s="3"/>
      <c r="F8848" s="3"/>
      <c r="G8848" s="69"/>
      <c r="J8848" s="13"/>
      <c r="K8848" s="13"/>
      <c r="L8848" s="15"/>
    </row>
    <row r="8849">
      <c r="A8849" s="1"/>
      <c r="B8849" s="2"/>
      <c r="C8849" s="3"/>
      <c r="D8849" s="3"/>
      <c r="E8849" s="3"/>
      <c r="F8849" s="3"/>
      <c r="G8849" s="69"/>
      <c r="J8849" s="13"/>
      <c r="K8849" s="13"/>
      <c r="L8849" s="15"/>
    </row>
    <row r="8850">
      <c r="A8850" s="1"/>
      <c r="B8850" s="2"/>
      <c r="C8850" s="3"/>
      <c r="D8850" s="3"/>
      <c r="E8850" s="3"/>
      <c r="F8850" s="3"/>
      <c r="G8850" s="69"/>
      <c r="J8850" s="13"/>
      <c r="K8850" s="13"/>
      <c r="L8850" s="15"/>
    </row>
    <row r="8851">
      <c r="A8851" s="1"/>
      <c r="B8851" s="2"/>
      <c r="C8851" s="3"/>
      <c r="D8851" s="3"/>
      <c r="E8851" s="3"/>
      <c r="F8851" s="3"/>
      <c r="G8851" s="69"/>
      <c r="J8851" s="13"/>
      <c r="K8851" s="13"/>
      <c r="L8851" s="15"/>
    </row>
    <row r="8852">
      <c r="A8852" s="1"/>
      <c r="B8852" s="2"/>
      <c r="C8852" s="3"/>
      <c r="D8852" s="3"/>
      <c r="E8852" s="3"/>
      <c r="F8852" s="3"/>
      <c r="G8852" s="69"/>
      <c r="J8852" s="13"/>
      <c r="K8852" s="13"/>
      <c r="L8852" s="15"/>
    </row>
    <row r="8853">
      <c r="A8853" s="1"/>
      <c r="B8853" s="2"/>
      <c r="C8853" s="3"/>
      <c r="D8853" s="3"/>
      <c r="E8853" s="3"/>
      <c r="F8853" s="3"/>
      <c r="G8853" s="69"/>
      <c r="J8853" s="13"/>
      <c r="K8853" s="13"/>
      <c r="L8853" s="15"/>
    </row>
    <row r="8854">
      <c r="A8854" s="1"/>
      <c r="B8854" s="2"/>
      <c r="C8854" s="3"/>
      <c r="D8854" s="3"/>
      <c r="E8854" s="3"/>
      <c r="F8854" s="3"/>
      <c r="G8854" s="69"/>
      <c r="J8854" s="13"/>
      <c r="K8854" s="13"/>
      <c r="L8854" s="15"/>
    </row>
    <row r="8855">
      <c r="A8855" s="1"/>
      <c r="B8855" s="2"/>
      <c r="C8855" s="3"/>
      <c r="D8855" s="3"/>
      <c r="E8855" s="3"/>
      <c r="F8855" s="3"/>
      <c r="G8855" s="69"/>
      <c r="J8855" s="13"/>
      <c r="K8855" s="13"/>
      <c r="L8855" s="15"/>
    </row>
    <row r="8856">
      <c r="A8856" s="1"/>
      <c r="B8856" s="2"/>
      <c r="C8856" s="3"/>
      <c r="D8856" s="3"/>
      <c r="E8856" s="3"/>
      <c r="F8856" s="3"/>
      <c r="G8856" s="69"/>
      <c r="J8856" s="13"/>
      <c r="K8856" s="13"/>
      <c r="L8856" s="15"/>
    </row>
    <row r="8857">
      <c r="A8857" s="1"/>
      <c r="B8857" s="2"/>
      <c r="C8857" s="3"/>
      <c r="D8857" s="3"/>
      <c r="E8857" s="3"/>
      <c r="F8857" s="3"/>
      <c r="G8857" s="69"/>
      <c r="J8857" s="13"/>
      <c r="K8857" s="13"/>
      <c r="L8857" s="15"/>
    </row>
    <row r="8858">
      <c r="A8858" s="1"/>
      <c r="B8858" s="2"/>
      <c r="C8858" s="3"/>
      <c r="D8858" s="3"/>
      <c r="E8858" s="3"/>
      <c r="F8858" s="3"/>
      <c r="G8858" s="69"/>
      <c r="J8858" s="13"/>
      <c r="K8858" s="13"/>
      <c r="L8858" s="15"/>
    </row>
    <row r="8859">
      <c r="A8859" s="1"/>
      <c r="B8859" s="2"/>
      <c r="C8859" s="3"/>
      <c r="D8859" s="3"/>
      <c r="E8859" s="3"/>
      <c r="F8859" s="3"/>
      <c r="G8859" s="69"/>
      <c r="J8859" s="13"/>
      <c r="K8859" s="13"/>
      <c r="L8859" s="15"/>
    </row>
    <row r="8860">
      <c r="A8860" s="1"/>
      <c r="B8860" s="2"/>
      <c r="C8860" s="3"/>
      <c r="D8860" s="3"/>
      <c r="E8860" s="3"/>
      <c r="F8860" s="3"/>
      <c r="G8860" s="69"/>
      <c r="J8860" s="13"/>
      <c r="K8860" s="13"/>
      <c r="L8860" s="15"/>
    </row>
    <row r="8861">
      <c r="A8861" s="1"/>
      <c r="B8861" s="2"/>
      <c r="C8861" s="3"/>
      <c r="D8861" s="3"/>
      <c r="E8861" s="3"/>
      <c r="F8861" s="3"/>
      <c r="G8861" s="69"/>
      <c r="J8861" s="13"/>
      <c r="K8861" s="13"/>
      <c r="L8861" s="15"/>
    </row>
    <row r="8862">
      <c r="A8862" s="1"/>
      <c r="B8862" s="2"/>
      <c r="C8862" s="3"/>
      <c r="D8862" s="3"/>
      <c r="E8862" s="3"/>
      <c r="F8862" s="3"/>
      <c r="G8862" s="69"/>
      <c r="J8862" s="13"/>
      <c r="K8862" s="13"/>
      <c r="L8862" s="15"/>
    </row>
    <row r="8863">
      <c r="A8863" s="1"/>
      <c r="B8863" s="2"/>
      <c r="C8863" s="3"/>
      <c r="D8863" s="3"/>
      <c r="E8863" s="3"/>
      <c r="F8863" s="3"/>
      <c r="G8863" s="69"/>
      <c r="J8863" s="13"/>
      <c r="K8863" s="13"/>
      <c r="L8863" s="15"/>
    </row>
    <row r="8864">
      <c r="A8864" s="1"/>
      <c r="B8864" s="2"/>
      <c r="C8864" s="3"/>
      <c r="D8864" s="3"/>
      <c r="E8864" s="3"/>
      <c r="F8864" s="3"/>
      <c r="G8864" s="69"/>
      <c r="J8864" s="13"/>
      <c r="K8864" s="13"/>
      <c r="L8864" s="15"/>
    </row>
    <row r="8865">
      <c r="A8865" s="1"/>
      <c r="B8865" s="2"/>
      <c r="C8865" s="3"/>
      <c r="D8865" s="3"/>
      <c r="E8865" s="3"/>
      <c r="F8865" s="3"/>
      <c r="G8865" s="69"/>
      <c r="J8865" s="13"/>
      <c r="K8865" s="13"/>
      <c r="L8865" s="15"/>
    </row>
    <row r="8866">
      <c r="A8866" s="1"/>
      <c r="B8866" s="2"/>
      <c r="C8866" s="3"/>
      <c r="D8866" s="3"/>
      <c r="E8866" s="3"/>
      <c r="F8866" s="3"/>
      <c r="G8866" s="69"/>
      <c r="J8866" s="13"/>
      <c r="K8866" s="13"/>
      <c r="L8866" s="15"/>
    </row>
    <row r="8867">
      <c r="A8867" s="1"/>
      <c r="B8867" s="2"/>
      <c r="C8867" s="3"/>
      <c r="D8867" s="3"/>
      <c r="E8867" s="3"/>
      <c r="F8867" s="3"/>
      <c r="G8867" s="69"/>
      <c r="J8867" s="13"/>
      <c r="K8867" s="13"/>
      <c r="L8867" s="15"/>
    </row>
    <row r="8868">
      <c r="A8868" s="1"/>
      <c r="B8868" s="2"/>
      <c r="C8868" s="3"/>
      <c r="D8868" s="3"/>
      <c r="E8868" s="3"/>
      <c r="F8868" s="3"/>
      <c r="G8868" s="69"/>
      <c r="J8868" s="13"/>
      <c r="K8868" s="13"/>
      <c r="L8868" s="15"/>
    </row>
    <row r="8869">
      <c r="A8869" s="1"/>
      <c r="B8869" s="2"/>
      <c r="C8869" s="3"/>
      <c r="D8869" s="3"/>
      <c r="E8869" s="3"/>
      <c r="F8869" s="3"/>
      <c r="G8869" s="69"/>
      <c r="J8869" s="13"/>
      <c r="K8869" s="13"/>
      <c r="L8869" s="15"/>
    </row>
    <row r="8870">
      <c r="A8870" s="1"/>
      <c r="B8870" s="2"/>
      <c r="C8870" s="3"/>
      <c r="D8870" s="3"/>
      <c r="E8870" s="3"/>
      <c r="F8870" s="3"/>
      <c r="G8870" s="69"/>
      <c r="J8870" s="13"/>
      <c r="K8870" s="13"/>
      <c r="L8870" s="15"/>
    </row>
    <row r="8871">
      <c r="A8871" s="1"/>
      <c r="B8871" s="2"/>
      <c r="C8871" s="3"/>
      <c r="D8871" s="3"/>
      <c r="E8871" s="3"/>
      <c r="F8871" s="3"/>
      <c r="G8871" s="69"/>
      <c r="J8871" s="13"/>
      <c r="K8871" s="13"/>
      <c r="L8871" s="15"/>
    </row>
    <row r="8872">
      <c r="A8872" s="1"/>
      <c r="B8872" s="2"/>
      <c r="C8872" s="3"/>
      <c r="D8872" s="3"/>
      <c r="E8872" s="3"/>
      <c r="F8872" s="3"/>
      <c r="G8872" s="69"/>
      <c r="J8872" s="13"/>
      <c r="K8872" s="13"/>
      <c r="L8872" s="15"/>
    </row>
    <row r="8873">
      <c r="A8873" s="1"/>
      <c r="B8873" s="2"/>
      <c r="C8873" s="3"/>
      <c r="D8873" s="3"/>
      <c r="E8873" s="3"/>
      <c r="F8873" s="3"/>
      <c r="G8873" s="69"/>
      <c r="J8873" s="13"/>
      <c r="K8873" s="13"/>
      <c r="L8873" s="15"/>
    </row>
    <row r="8874">
      <c r="A8874" s="1"/>
      <c r="B8874" s="2"/>
      <c r="C8874" s="3"/>
      <c r="D8874" s="3"/>
      <c r="E8874" s="3"/>
      <c r="F8874" s="3"/>
      <c r="G8874" s="69"/>
      <c r="J8874" s="13"/>
      <c r="K8874" s="13"/>
      <c r="L8874" s="15"/>
    </row>
    <row r="8875">
      <c r="A8875" s="1"/>
      <c r="B8875" s="2"/>
      <c r="C8875" s="3"/>
      <c r="D8875" s="3"/>
      <c r="E8875" s="3"/>
      <c r="F8875" s="3"/>
      <c r="G8875" s="69"/>
      <c r="J8875" s="13"/>
      <c r="K8875" s="13"/>
      <c r="L8875" s="15"/>
    </row>
    <row r="8876">
      <c r="A8876" s="1"/>
      <c r="B8876" s="2"/>
      <c r="C8876" s="3"/>
      <c r="D8876" s="3"/>
      <c r="E8876" s="3"/>
      <c r="F8876" s="3"/>
      <c r="G8876" s="69"/>
      <c r="J8876" s="13"/>
      <c r="K8876" s="13"/>
      <c r="L8876" s="15"/>
    </row>
    <row r="8877">
      <c r="A8877" s="1"/>
      <c r="B8877" s="2"/>
      <c r="C8877" s="3"/>
      <c r="D8877" s="3"/>
      <c r="E8877" s="3"/>
      <c r="F8877" s="3"/>
      <c r="G8877" s="69"/>
      <c r="J8877" s="13"/>
      <c r="K8877" s="13"/>
      <c r="L8877" s="15"/>
    </row>
    <row r="8878">
      <c r="A8878" s="1"/>
      <c r="B8878" s="2"/>
      <c r="C8878" s="3"/>
      <c r="D8878" s="3"/>
      <c r="E8878" s="3"/>
      <c r="F8878" s="3"/>
      <c r="G8878" s="69"/>
      <c r="J8878" s="13"/>
      <c r="K8878" s="13"/>
      <c r="L8878" s="15"/>
    </row>
    <row r="8879">
      <c r="A8879" s="1"/>
      <c r="B8879" s="2"/>
      <c r="C8879" s="3"/>
      <c r="D8879" s="3"/>
      <c r="E8879" s="3"/>
      <c r="F8879" s="3"/>
      <c r="G8879" s="69"/>
      <c r="J8879" s="13"/>
      <c r="K8879" s="13"/>
      <c r="L8879" s="15"/>
    </row>
    <row r="8880">
      <c r="A8880" s="1"/>
      <c r="B8880" s="2"/>
      <c r="C8880" s="3"/>
      <c r="D8880" s="3"/>
      <c r="E8880" s="3"/>
      <c r="F8880" s="3"/>
      <c r="G8880" s="69"/>
      <c r="J8880" s="13"/>
      <c r="K8880" s="13"/>
      <c r="L8880" s="15"/>
    </row>
    <row r="8881">
      <c r="A8881" s="1"/>
      <c r="B8881" s="2"/>
      <c r="C8881" s="3"/>
      <c r="D8881" s="3"/>
      <c r="E8881" s="3"/>
      <c r="F8881" s="3"/>
      <c r="G8881" s="69"/>
      <c r="J8881" s="13"/>
      <c r="K8881" s="13"/>
      <c r="L8881" s="15"/>
    </row>
    <row r="8882">
      <c r="A8882" s="1"/>
      <c r="B8882" s="2"/>
      <c r="C8882" s="3"/>
      <c r="D8882" s="3"/>
      <c r="E8882" s="3"/>
      <c r="F8882" s="3"/>
      <c r="G8882" s="69"/>
      <c r="J8882" s="13"/>
      <c r="K8882" s="13"/>
      <c r="L8882" s="15"/>
    </row>
    <row r="8883">
      <c r="A8883" s="1"/>
      <c r="B8883" s="2"/>
      <c r="C8883" s="3"/>
      <c r="D8883" s="3"/>
      <c r="E8883" s="3"/>
      <c r="F8883" s="3"/>
      <c r="G8883" s="69"/>
      <c r="J8883" s="13"/>
      <c r="K8883" s="13"/>
      <c r="L8883" s="15"/>
    </row>
    <row r="8884">
      <c r="A8884" s="1"/>
      <c r="B8884" s="2"/>
      <c r="C8884" s="3"/>
      <c r="D8884" s="3"/>
      <c r="E8884" s="3"/>
      <c r="F8884" s="3"/>
      <c r="G8884" s="69"/>
      <c r="J8884" s="13"/>
      <c r="K8884" s="13"/>
      <c r="L8884" s="15"/>
    </row>
    <row r="8885">
      <c r="A8885" s="1"/>
      <c r="B8885" s="2"/>
      <c r="C8885" s="3"/>
      <c r="D8885" s="3"/>
      <c r="E8885" s="3"/>
      <c r="F8885" s="3"/>
      <c r="G8885" s="69"/>
      <c r="J8885" s="13"/>
      <c r="K8885" s="13"/>
      <c r="L8885" s="15"/>
    </row>
    <row r="8886">
      <c r="A8886" s="1"/>
      <c r="B8886" s="2"/>
      <c r="C8886" s="3"/>
      <c r="D8886" s="3"/>
      <c r="E8886" s="3"/>
      <c r="F8886" s="3"/>
      <c r="G8886" s="69"/>
      <c r="J8886" s="13"/>
      <c r="K8886" s="13"/>
      <c r="L8886" s="15"/>
    </row>
    <row r="8887">
      <c r="A8887" s="1"/>
      <c r="B8887" s="2"/>
      <c r="C8887" s="3"/>
      <c r="D8887" s="3"/>
      <c r="E8887" s="3"/>
      <c r="F8887" s="3"/>
      <c r="G8887" s="69"/>
      <c r="J8887" s="13"/>
      <c r="K8887" s="13"/>
      <c r="L8887" s="15"/>
    </row>
    <row r="8888">
      <c r="A8888" s="1"/>
      <c r="B8888" s="2"/>
      <c r="C8888" s="3"/>
      <c r="D8888" s="3"/>
      <c r="E8888" s="3"/>
      <c r="F8888" s="3"/>
      <c r="G8888" s="69"/>
      <c r="J8888" s="13"/>
      <c r="K8888" s="13"/>
      <c r="L8888" s="15"/>
    </row>
    <row r="8889">
      <c r="A8889" s="1"/>
      <c r="B8889" s="2"/>
      <c r="C8889" s="3"/>
      <c r="D8889" s="3"/>
      <c r="E8889" s="3"/>
      <c r="F8889" s="3"/>
      <c r="G8889" s="69"/>
      <c r="J8889" s="13"/>
      <c r="K8889" s="13"/>
      <c r="L8889" s="15"/>
    </row>
    <row r="8890">
      <c r="A8890" s="1"/>
      <c r="B8890" s="2"/>
      <c r="C8890" s="3"/>
      <c r="D8890" s="3"/>
      <c r="E8890" s="3"/>
      <c r="F8890" s="3"/>
      <c r="G8890" s="69"/>
      <c r="J8890" s="13"/>
      <c r="K8890" s="13"/>
      <c r="L8890" s="15"/>
    </row>
    <row r="8891">
      <c r="A8891" s="1"/>
      <c r="B8891" s="2"/>
      <c r="C8891" s="3"/>
      <c r="D8891" s="3"/>
      <c r="E8891" s="3"/>
      <c r="F8891" s="3"/>
      <c r="G8891" s="69"/>
      <c r="J8891" s="13"/>
      <c r="K8891" s="13"/>
      <c r="L8891" s="15"/>
    </row>
    <row r="8892">
      <c r="A8892" s="1"/>
      <c r="B8892" s="2"/>
      <c r="C8892" s="3"/>
      <c r="D8892" s="3"/>
      <c r="E8892" s="3"/>
      <c r="F8892" s="3"/>
      <c r="G8892" s="69"/>
      <c r="J8892" s="13"/>
      <c r="K8892" s="13"/>
      <c r="L8892" s="15"/>
    </row>
    <row r="8893">
      <c r="A8893" s="1"/>
      <c r="B8893" s="2"/>
      <c r="C8893" s="3"/>
      <c r="D8893" s="3"/>
      <c r="E8893" s="3"/>
      <c r="F8893" s="3"/>
      <c r="G8893" s="69"/>
      <c r="J8893" s="13"/>
      <c r="K8893" s="13"/>
      <c r="L8893" s="15"/>
    </row>
    <row r="8894">
      <c r="A8894" s="1"/>
      <c r="B8894" s="2"/>
      <c r="C8894" s="3"/>
      <c r="D8894" s="3"/>
      <c r="E8894" s="3"/>
      <c r="F8894" s="3"/>
      <c r="G8894" s="69"/>
      <c r="J8894" s="13"/>
      <c r="K8894" s="13"/>
      <c r="L8894" s="15"/>
    </row>
    <row r="8895">
      <c r="A8895" s="1"/>
      <c r="B8895" s="2"/>
      <c r="C8895" s="3"/>
      <c r="D8895" s="3"/>
      <c r="E8895" s="3"/>
      <c r="F8895" s="3"/>
      <c r="G8895" s="69"/>
      <c r="J8895" s="13"/>
      <c r="K8895" s="13"/>
      <c r="L8895" s="15"/>
    </row>
    <row r="8896">
      <c r="A8896" s="1"/>
      <c r="B8896" s="2"/>
      <c r="C8896" s="3"/>
      <c r="D8896" s="3"/>
      <c r="E8896" s="3"/>
      <c r="F8896" s="3"/>
      <c r="G8896" s="69"/>
      <c r="J8896" s="13"/>
      <c r="K8896" s="13"/>
      <c r="L8896" s="15"/>
    </row>
    <row r="8897">
      <c r="A8897" s="1"/>
      <c r="B8897" s="2"/>
      <c r="C8897" s="3"/>
      <c r="D8897" s="3"/>
      <c r="E8897" s="3"/>
      <c r="F8897" s="3"/>
      <c r="G8897" s="69"/>
      <c r="J8897" s="13"/>
      <c r="K8897" s="13"/>
      <c r="L8897" s="15"/>
    </row>
    <row r="8898">
      <c r="A8898" s="1"/>
      <c r="B8898" s="2"/>
      <c r="C8898" s="3"/>
      <c r="D8898" s="3"/>
      <c r="E8898" s="3"/>
      <c r="F8898" s="3"/>
      <c r="G8898" s="69"/>
      <c r="J8898" s="13"/>
      <c r="K8898" s="13"/>
      <c r="L8898" s="15"/>
    </row>
    <row r="8899">
      <c r="A8899" s="1"/>
      <c r="B8899" s="2"/>
      <c r="C8899" s="3"/>
      <c r="D8899" s="3"/>
      <c r="E8899" s="3"/>
      <c r="F8899" s="3"/>
      <c r="G8899" s="69"/>
      <c r="J8899" s="13"/>
      <c r="K8899" s="13"/>
      <c r="L8899" s="15"/>
    </row>
    <row r="8900">
      <c r="A8900" s="1"/>
      <c r="B8900" s="2"/>
      <c r="C8900" s="3"/>
      <c r="D8900" s="3"/>
      <c r="E8900" s="3"/>
      <c r="F8900" s="3"/>
      <c r="G8900" s="69"/>
      <c r="J8900" s="13"/>
      <c r="K8900" s="13"/>
      <c r="L8900" s="15"/>
    </row>
    <row r="8901">
      <c r="A8901" s="1"/>
      <c r="B8901" s="2"/>
      <c r="C8901" s="3"/>
      <c r="D8901" s="3"/>
      <c r="E8901" s="3"/>
      <c r="F8901" s="3"/>
      <c r="G8901" s="69"/>
      <c r="J8901" s="13"/>
      <c r="K8901" s="13"/>
      <c r="L8901" s="15"/>
    </row>
    <row r="8902">
      <c r="A8902" s="1"/>
      <c r="B8902" s="2"/>
      <c r="C8902" s="3"/>
      <c r="D8902" s="3"/>
      <c r="E8902" s="3"/>
      <c r="F8902" s="3"/>
      <c r="G8902" s="69"/>
      <c r="J8902" s="13"/>
      <c r="K8902" s="13"/>
      <c r="L8902" s="15"/>
    </row>
    <row r="8903">
      <c r="A8903" s="1"/>
      <c r="B8903" s="2"/>
      <c r="C8903" s="3"/>
      <c r="D8903" s="3"/>
      <c r="E8903" s="3"/>
      <c r="F8903" s="3"/>
      <c r="G8903" s="69"/>
      <c r="J8903" s="13"/>
      <c r="K8903" s="13"/>
      <c r="L8903" s="15"/>
    </row>
    <row r="8904">
      <c r="A8904" s="1"/>
      <c r="B8904" s="2"/>
      <c r="C8904" s="3"/>
      <c r="D8904" s="3"/>
      <c r="E8904" s="3"/>
      <c r="F8904" s="3"/>
      <c r="G8904" s="69"/>
      <c r="J8904" s="13"/>
      <c r="K8904" s="13"/>
      <c r="L8904" s="15"/>
    </row>
    <row r="8905">
      <c r="A8905" s="1"/>
      <c r="B8905" s="2"/>
      <c r="C8905" s="3"/>
      <c r="D8905" s="3"/>
      <c r="E8905" s="3"/>
      <c r="F8905" s="3"/>
      <c r="G8905" s="69"/>
      <c r="J8905" s="13"/>
      <c r="K8905" s="13"/>
      <c r="L8905" s="15"/>
    </row>
    <row r="8906">
      <c r="A8906" s="1"/>
      <c r="B8906" s="2"/>
      <c r="C8906" s="3"/>
      <c r="D8906" s="3"/>
      <c r="E8906" s="3"/>
      <c r="F8906" s="3"/>
      <c r="G8906" s="69"/>
      <c r="J8906" s="13"/>
      <c r="K8906" s="13"/>
      <c r="L8906" s="15"/>
    </row>
    <row r="8907">
      <c r="A8907" s="1"/>
      <c r="B8907" s="2"/>
      <c r="C8907" s="3"/>
      <c r="D8907" s="3"/>
      <c r="E8907" s="3"/>
      <c r="F8907" s="3"/>
      <c r="G8907" s="69"/>
      <c r="J8907" s="13"/>
      <c r="K8907" s="13"/>
      <c r="L8907" s="15"/>
    </row>
    <row r="8908">
      <c r="A8908" s="1"/>
      <c r="B8908" s="2"/>
      <c r="C8908" s="3"/>
      <c r="D8908" s="3"/>
      <c r="E8908" s="3"/>
      <c r="F8908" s="3"/>
      <c r="G8908" s="69"/>
      <c r="J8908" s="13"/>
      <c r="K8908" s="13"/>
      <c r="L8908" s="15"/>
    </row>
    <row r="8909">
      <c r="A8909" s="1"/>
      <c r="B8909" s="2"/>
      <c r="C8909" s="3"/>
      <c r="D8909" s="3"/>
      <c r="E8909" s="3"/>
      <c r="F8909" s="3"/>
      <c r="G8909" s="69"/>
      <c r="J8909" s="13"/>
      <c r="K8909" s="13"/>
      <c r="L8909" s="15"/>
    </row>
    <row r="8910">
      <c r="A8910" s="1"/>
      <c r="B8910" s="2"/>
      <c r="C8910" s="3"/>
      <c r="D8910" s="3"/>
      <c r="E8910" s="3"/>
      <c r="F8910" s="3"/>
      <c r="G8910" s="69"/>
      <c r="J8910" s="13"/>
      <c r="K8910" s="13"/>
      <c r="L8910" s="15"/>
    </row>
    <row r="8911">
      <c r="A8911" s="1"/>
      <c r="B8911" s="2"/>
      <c r="C8911" s="3"/>
      <c r="D8911" s="3"/>
      <c r="E8911" s="3"/>
      <c r="F8911" s="3"/>
      <c r="G8911" s="69"/>
      <c r="J8911" s="13"/>
      <c r="K8911" s="13"/>
      <c r="L8911" s="15"/>
    </row>
    <row r="8912">
      <c r="A8912" s="1"/>
      <c r="B8912" s="2"/>
      <c r="C8912" s="3"/>
      <c r="D8912" s="3"/>
      <c r="E8912" s="3"/>
      <c r="F8912" s="3"/>
      <c r="G8912" s="69"/>
      <c r="J8912" s="13"/>
      <c r="K8912" s="13"/>
      <c r="L8912" s="15"/>
    </row>
    <row r="8913">
      <c r="A8913" s="1"/>
      <c r="B8913" s="2"/>
      <c r="C8913" s="3"/>
      <c r="D8913" s="3"/>
      <c r="E8913" s="3"/>
      <c r="F8913" s="3"/>
      <c r="G8913" s="69"/>
      <c r="J8913" s="13"/>
      <c r="K8913" s="13"/>
      <c r="L8913" s="15"/>
    </row>
    <row r="8914">
      <c r="A8914" s="1"/>
      <c r="B8914" s="2"/>
      <c r="C8914" s="3"/>
      <c r="D8914" s="3"/>
      <c r="E8914" s="3"/>
      <c r="F8914" s="3"/>
      <c r="G8914" s="69"/>
      <c r="J8914" s="13"/>
      <c r="K8914" s="13"/>
      <c r="L8914" s="15"/>
    </row>
    <row r="8915">
      <c r="A8915" s="1"/>
      <c r="B8915" s="2"/>
      <c r="C8915" s="3"/>
      <c r="D8915" s="3"/>
      <c r="E8915" s="3"/>
      <c r="F8915" s="3"/>
      <c r="G8915" s="69"/>
      <c r="J8915" s="13"/>
      <c r="K8915" s="13"/>
      <c r="L8915" s="15"/>
    </row>
    <row r="8916">
      <c r="A8916" s="1"/>
      <c r="B8916" s="2"/>
      <c r="C8916" s="3"/>
      <c r="D8916" s="3"/>
      <c r="E8916" s="3"/>
      <c r="F8916" s="3"/>
      <c r="G8916" s="69"/>
      <c r="J8916" s="13"/>
      <c r="K8916" s="13"/>
      <c r="L8916" s="15"/>
    </row>
    <row r="8917">
      <c r="A8917" s="1"/>
      <c r="B8917" s="2"/>
      <c r="C8917" s="3"/>
      <c r="D8917" s="3"/>
      <c r="E8917" s="3"/>
      <c r="F8917" s="3"/>
      <c r="G8917" s="69"/>
      <c r="J8917" s="13"/>
      <c r="K8917" s="13"/>
      <c r="L8917" s="15"/>
    </row>
    <row r="8918">
      <c r="A8918" s="1"/>
      <c r="B8918" s="2"/>
      <c r="C8918" s="3"/>
      <c r="D8918" s="3"/>
      <c r="E8918" s="3"/>
      <c r="F8918" s="3"/>
      <c r="G8918" s="69"/>
      <c r="J8918" s="13"/>
      <c r="K8918" s="13"/>
      <c r="L8918" s="15"/>
    </row>
    <row r="8919">
      <c r="A8919" s="1"/>
      <c r="B8919" s="2"/>
      <c r="C8919" s="3"/>
      <c r="D8919" s="3"/>
      <c r="E8919" s="3"/>
      <c r="F8919" s="3"/>
      <c r="G8919" s="69"/>
      <c r="J8919" s="13"/>
      <c r="K8919" s="13"/>
      <c r="L8919" s="15"/>
    </row>
    <row r="8920">
      <c r="A8920" s="1"/>
      <c r="B8920" s="2"/>
      <c r="C8920" s="3"/>
      <c r="D8920" s="3"/>
      <c r="E8920" s="3"/>
      <c r="F8920" s="3"/>
      <c r="G8920" s="69"/>
      <c r="J8920" s="13"/>
      <c r="K8920" s="13"/>
      <c r="L8920" s="15"/>
    </row>
    <row r="8921">
      <c r="A8921" s="1"/>
      <c r="B8921" s="2"/>
      <c r="C8921" s="3"/>
      <c r="D8921" s="3"/>
      <c r="E8921" s="3"/>
      <c r="F8921" s="3"/>
      <c r="G8921" s="69"/>
      <c r="J8921" s="13"/>
      <c r="K8921" s="13"/>
      <c r="L8921" s="15"/>
    </row>
    <row r="8922">
      <c r="A8922" s="1"/>
      <c r="B8922" s="2"/>
      <c r="C8922" s="3"/>
      <c r="D8922" s="3"/>
      <c r="E8922" s="3"/>
      <c r="F8922" s="3"/>
      <c r="G8922" s="69"/>
      <c r="J8922" s="13"/>
      <c r="K8922" s="13"/>
      <c r="L8922" s="15"/>
    </row>
    <row r="8923">
      <c r="A8923" s="1"/>
      <c r="B8923" s="2"/>
      <c r="C8923" s="3"/>
      <c r="D8923" s="3"/>
      <c r="E8923" s="3"/>
      <c r="F8923" s="3"/>
      <c r="G8923" s="69"/>
      <c r="J8923" s="13"/>
      <c r="K8923" s="13"/>
      <c r="L8923" s="15"/>
    </row>
    <row r="8924">
      <c r="A8924" s="1"/>
      <c r="B8924" s="2"/>
      <c r="C8924" s="3"/>
      <c r="D8924" s="3"/>
      <c r="E8924" s="3"/>
      <c r="F8924" s="3"/>
      <c r="G8924" s="69"/>
      <c r="J8924" s="13"/>
      <c r="K8924" s="13"/>
      <c r="L8924" s="15"/>
    </row>
    <row r="8925">
      <c r="A8925" s="1"/>
      <c r="B8925" s="2"/>
      <c r="C8925" s="3"/>
      <c r="D8925" s="3"/>
      <c r="E8925" s="3"/>
      <c r="F8925" s="3"/>
      <c r="G8925" s="69"/>
      <c r="J8925" s="13"/>
      <c r="K8925" s="13"/>
      <c r="L8925" s="15"/>
    </row>
    <row r="8926">
      <c r="A8926" s="1"/>
      <c r="B8926" s="2"/>
      <c r="C8926" s="3"/>
      <c r="D8926" s="3"/>
      <c r="E8926" s="3"/>
      <c r="F8926" s="3"/>
      <c r="G8926" s="69"/>
      <c r="J8926" s="13"/>
      <c r="K8926" s="13"/>
      <c r="L8926" s="15"/>
    </row>
    <row r="8927">
      <c r="A8927" s="1"/>
      <c r="B8927" s="2"/>
      <c r="C8927" s="3"/>
      <c r="D8927" s="3"/>
      <c r="E8927" s="3"/>
      <c r="F8927" s="3"/>
      <c r="G8927" s="69"/>
      <c r="J8927" s="13"/>
      <c r="K8927" s="13"/>
      <c r="L8927" s="15"/>
    </row>
    <row r="8928">
      <c r="A8928" s="1"/>
      <c r="B8928" s="2"/>
      <c r="C8928" s="3"/>
      <c r="D8928" s="3"/>
      <c r="E8928" s="3"/>
      <c r="F8928" s="3"/>
      <c r="G8928" s="69"/>
      <c r="J8928" s="13"/>
      <c r="K8928" s="13"/>
      <c r="L8928" s="15"/>
    </row>
    <row r="8929">
      <c r="A8929" s="1"/>
      <c r="B8929" s="2"/>
      <c r="C8929" s="3"/>
      <c r="D8929" s="3"/>
      <c r="E8929" s="3"/>
      <c r="F8929" s="3"/>
      <c r="G8929" s="69"/>
      <c r="J8929" s="13"/>
      <c r="K8929" s="13"/>
      <c r="L8929" s="15"/>
    </row>
    <row r="8930">
      <c r="A8930" s="1"/>
      <c r="B8930" s="2"/>
      <c r="C8930" s="3"/>
      <c r="D8930" s="3"/>
      <c r="E8930" s="3"/>
      <c r="F8930" s="3"/>
      <c r="G8930" s="69"/>
      <c r="J8930" s="13"/>
      <c r="K8930" s="13"/>
      <c r="L8930" s="15"/>
    </row>
    <row r="8931">
      <c r="A8931" s="1"/>
      <c r="B8931" s="2"/>
      <c r="C8931" s="3"/>
      <c r="D8931" s="3"/>
      <c r="E8931" s="3"/>
      <c r="F8931" s="3"/>
      <c r="G8931" s="69"/>
      <c r="J8931" s="13"/>
      <c r="K8931" s="13"/>
      <c r="L8931" s="15"/>
    </row>
    <row r="8932">
      <c r="A8932" s="1"/>
      <c r="B8932" s="2"/>
      <c r="C8932" s="3"/>
      <c r="D8932" s="3"/>
      <c r="E8932" s="3"/>
      <c r="F8932" s="3"/>
      <c r="G8932" s="69"/>
      <c r="J8932" s="13"/>
      <c r="K8932" s="13"/>
      <c r="L8932" s="15"/>
    </row>
    <row r="8933">
      <c r="A8933" s="1"/>
      <c r="B8933" s="2"/>
      <c r="C8933" s="3"/>
      <c r="D8933" s="3"/>
      <c r="E8933" s="3"/>
      <c r="F8933" s="3"/>
      <c r="G8933" s="69"/>
      <c r="J8933" s="13"/>
      <c r="K8933" s="13"/>
      <c r="L8933" s="15"/>
    </row>
    <row r="8934">
      <c r="A8934" s="1"/>
      <c r="B8934" s="2"/>
      <c r="C8934" s="3"/>
      <c r="D8934" s="3"/>
      <c r="E8934" s="3"/>
      <c r="F8934" s="3"/>
      <c r="G8934" s="69"/>
      <c r="J8934" s="13"/>
      <c r="K8934" s="13"/>
      <c r="L8934" s="15"/>
    </row>
    <row r="8935">
      <c r="A8935" s="1"/>
      <c r="B8935" s="2"/>
      <c r="C8935" s="3"/>
      <c r="D8935" s="3"/>
      <c r="E8935" s="3"/>
      <c r="F8935" s="3"/>
      <c r="G8935" s="69"/>
      <c r="J8935" s="13"/>
      <c r="K8935" s="13"/>
      <c r="L8935" s="15"/>
    </row>
    <row r="8936">
      <c r="A8936" s="1"/>
      <c r="B8936" s="2"/>
      <c r="C8936" s="3"/>
      <c r="D8936" s="3"/>
      <c r="E8936" s="3"/>
      <c r="F8936" s="3"/>
      <c r="G8936" s="69"/>
      <c r="J8936" s="13"/>
      <c r="K8936" s="13"/>
      <c r="L8936" s="15"/>
    </row>
    <row r="8937">
      <c r="A8937" s="1"/>
      <c r="B8937" s="2"/>
      <c r="C8937" s="3"/>
      <c r="D8937" s="3"/>
      <c r="E8937" s="3"/>
      <c r="F8937" s="3"/>
      <c r="G8937" s="69"/>
      <c r="J8937" s="13"/>
      <c r="K8937" s="13"/>
      <c r="L8937" s="15"/>
    </row>
    <row r="8938">
      <c r="A8938" s="1"/>
      <c r="B8938" s="2"/>
      <c r="C8938" s="3"/>
      <c r="D8938" s="3"/>
      <c r="E8938" s="3"/>
      <c r="F8938" s="3"/>
      <c r="G8938" s="69"/>
      <c r="J8938" s="13"/>
      <c r="K8938" s="13"/>
      <c r="L8938" s="15"/>
    </row>
    <row r="8939">
      <c r="A8939" s="1"/>
      <c r="B8939" s="2"/>
      <c r="C8939" s="3"/>
      <c r="D8939" s="3"/>
      <c r="E8939" s="3"/>
      <c r="F8939" s="3"/>
      <c r="G8939" s="69"/>
      <c r="J8939" s="13"/>
      <c r="K8939" s="13"/>
      <c r="L8939" s="15"/>
    </row>
    <row r="8940">
      <c r="A8940" s="1"/>
      <c r="B8940" s="2"/>
      <c r="C8940" s="3"/>
      <c r="D8940" s="3"/>
      <c r="E8940" s="3"/>
      <c r="F8940" s="3"/>
      <c r="G8940" s="69"/>
      <c r="J8940" s="13"/>
      <c r="K8940" s="13"/>
      <c r="L8940" s="15"/>
    </row>
    <row r="8941">
      <c r="A8941" s="1"/>
      <c r="B8941" s="2"/>
      <c r="C8941" s="3"/>
      <c r="D8941" s="3"/>
      <c r="E8941" s="3"/>
      <c r="F8941" s="3"/>
      <c r="G8941" s="69"/>
      <c r="J8941" s="13"/>
      <c r="K8941" s="13"/>
      <c r="L8941" s="15"/>
    </row>
    <row r="8942">
      <c r="A8942" s="1"/>
      <c r="B8942" s="2"/>
      <c r="C8942" s="3"/>
      <c r="D8942" s="3"/>
      <c r="E8942" s="3"/>
      <c r="F8942" s="3"/>
      <c r="G8942" s="69"/>
      <c r="J8942" s="13"/>
      <c r="K8942" s="13"/>
      <c r="L8942" s="15"/>
    </row>
    <row r="8943">
      <c r="A8943" s="1"/>
      <c r="B8943" s="2"/>
      <c r="C8943" s="3"/>
      <c r="D8943" s="3"/>
      <c r="E8943" s="3"/>
      <c r="F8943" s="3"/>
      <c r="G8943" s="69"/>
      <c r="J8943" s="13"/>
      <c r="K8943" s="13"/>
      <c r="L8943" s="15"/>
    </row>
    <row r="8944">
      <c r="A8944" s="1"/>
      <c r="B8944" s="2"/>
      <c r="C8944" s="3"/>
      <c r="D8944" s="3"/>
      <c r="E8944" s="3"/>
      <c r="F8944" s="3"/>
      <c r="G8944" s="69"/>
      <c r="J8944" s="13"/>
      <c r="K8944" s="13"/>
      <c r="L8944" s="15"/>
    </row>
    <row r="8945">
      <c r="A8945" s="1"/>
      <c r="B8945" s="2"/>
      <c r="C8945" s="3"/>
      <c r="D8945" s="3"/>
      <c r="E8945" s="3"/>
      <c r="F8945" s="3"/>
      <c r="G8945" s="69"/>
      <c r="J8945" s="13"/>
      <c r="K8945" s="13"/>
      <c r="L8945" s="15"/>
    </row>
    <row r="8946">
      <c r="A8946" s="1"/>
      <c r="B8946" s="2"/>
      <c r="C8946" s="3"/>
      <c r="D8946" s="3"/>
      <c r="E8946" s="3"/>
      <c r="F8946" s="3"/>
      <c r="G8946" s="69"/>
      <c r="J8946" s="13"/>
      <c r="K8946" s="13"/>
      <c r="L8946" s="15"/>
    </row>
    <row r="8947">
      <c r="A8947" s="1"/>
      <c r="B8947" s="2"/>
      <c r="C8947" s="3"/>
      <c r="D8947" s="3"/>
      <c r="E8947" s="3"/>
      <c r="F8947" s="3"/>
      <c r="G8947" s="69"/>
      <c r="J8947" s="13"/>
      <c r="K8947" s="13"/>
      <c r="L8947" s="15"/>
    </row>
    <row r="8948">
      <c r="A8948" s="1"/>
      <c r="B8948" s="2"/>
      <c r="C8948" s="3"/>
      <c r="D8948" s="3"/>
      <c r="E8948" s="3"/>
      <c r="F8948" s="3"/>
      <c r="G8948" s="69"/>
      <c r="J8948" s="13"/>
      <c r="K8948" s="13"/>
      <c r="L8948" s="15"/>
    </row>
    <row r="8949">
      <c r="A8949" s="1"/>
      <c r="B8949" s="2"/>
      <c r="C8949" s="3"/>
      <c r="D8949" s="3"/>
      <c r="E8949" s="3"/>
      <c r="F8949" s="3"/>
      <c r="G8949" s="69"/>
      <c r="J8949" s="13"/>
      <c r="K8949" s="13"/>
      <c r="L8949" s="15"/>
    </row>
    <row r="8950">
      <c r="A8950" s="1"/>
      <c r="B8950" s="2"/>
      <c r="C8950" s="3"/>
      <c r="D8950" s="3"/>
      <c r="E8950" s="3"/>
      <c r="F8950" s="3"/>
      <c r="G8950" s="69"/>
      <c r="J8950" s="13"/>
      <c r="K8950" s="13"/>
      <c r="L8950" s="15"/>
    </row>
    <row r="8951">
      <c r="A8951" s="1"/>
      <c r="B8951" s="2"/>
      <c r="C8951" s="3"/>
      <c r="D8951" s="3"/>
      <c r="E8951" s="3"/>
      <c r="F8951" s="3"/>
      <c r="G8951" s="69"/>
      <c r="J8951" s="13"/>
      <c r="K8951" s="13"/>
      <c r="L8951" s="15"/>
    </row>
    <row r="8952">
      <c r="A8952" s="1"/>
      <c r="B8952" s="2"/>
      <c r="C8952" s="3"/>
      <c r="D8952" s="3"/>
      <c r="E8952" s="3"/>
      <c r="F8952" s="3"/>
      <c r="G8952" s="69"/>
      <c r="J8952" s="13"/>
      <c r="K8952" s="13"/>
      <c r="L8952" s="15"/>
    </row>
    <row r="8953">
      <c r="A8953" s="1"/>
      <c r="B8953" s="2"/>
      <c r="C8953" s="3"/>
      <c r="D8953" s="3"/>
      <c r="E8953" s="3"/>
      <c r="F8953" s="3"/>
      <c r="G8953" s="69"/>
      <c r="J8953" s="13"/>
      <c r="K8953" s="13"/>
      <c r="L8953" s="15"/>
    </row>
    <row r="8954">
      <c r="A8954" s="1"/>
      <c r="B8954" s="2"/>
      <c r="C8954" s="3"/>
      <c r="D8954" s="3"/>
      <c r="E8954" s="3"/>
      <c r="F8954" s="3"/>
      <c r="G8954" s="69"/>
      <c r="J8954" s="13"/>
      <c r="K8954" s="13"/>
      <c r="L8954" s="15"/>
    </row>
    <row r="8955">
      <c r="A8955" s="1"/>
      <c r="B8955" s="2"/>
      <c r="C8955" s="3"/>
      <c r="D8955" s="3"/>
      <c r="E8955" s="3"/>
      <c r="F8955" s="3"/>
      <c r="G8955" s="69"/>
      <c r="J8955" s="13"/>
      <c r="K8955" s="13"/>
      <c r="L8955" s="15"/>
    </row>
    <row r="8956">
      <c r="A8956" s="1"/>
      <c r="B8956" s="2"/>
      <c r="C8956" s="3"/>
      <c r="D8956" s="3"/>
      <c r="E8956" s="3"/>
      <c r="F8956" s="3"/>
      <c r="G8956" s="69"/>
      <c r="J8956" s="13"/>
      <c r="K8956" s="13"/>
      <c r="L8956" s="15"/>
    </row>
    <row r="8957">
      <c r="A8957" s="1"/>
      <c r="B8957" s="2"/>
      <c r="C8957" s="3"/>
      <c r="D8957" s="3"/>
      <c r="E8957" s="3"/>
      <c r="F8957" s="3"/>
      <c r="G8957" s="69"/>
      <c r="J8957" s="13"/>
      <c r="K8957" s="13"/>
      <c r="L8957" s="15"/>
    </row>
    <row r="8958">
      <c r="A8958" s="1"/>
      <c r="B8958" s="2"/>
      <c r="C8958" s="3"/>
      <c r="D8958" s="3"/>
      <c r="E8958" s="3"/>
      <c r="F8958" s="3"/>
      <c r="G8958" s="69"/>
      <c r="J8958" s="13"/>
      <c r="K8958" s="13"/>
      <c r="L8958" s="15"/>
    </row>
    <row r="8959">
      <c r="A8959" s="1"/>
      <c r="B8959" s="2"/>
      <c r="C8959" s="3"/>
      <c r="D8959" s="3"/>
      <c r="E8959" s="3"/>
      <c r="F8959" s="3"/>
      <c r="G8959" s="69"/>
      <c r="J8959" s="13"/>
      <c r="K8959" s="13"/>
      <c r="L8959" s="15"/>
    </row>
    <row r="8960">
      <c r="A8960" s="1"/>
      <c r="B8960" s="2"/>
      <c r="C8960" s="3"/>
      <c r="D8960" s="3"/>
      <c r="E8960" s="3"/>
      <c r="F8960" s="3"/>
      <c r="G8960" s="69"/>
      <c r="J8960" s="13"/>
      <c r="K8960" s="13"/>
      <c r="L8960" s="15"/>
    </row>
    <row r="8961">
      <c r="A8961" s="1"/>
      <c r="B8961" s="2"/>
      <c r="C8961" s="3"/>
      <c r="D8961" s="3"/>
      <c r="E8961" s="3"/>
      <c r="F8961" s="3"/>
      <c r="G8961" s="69"/>
      <c r="J8961" s="13"/>
      <c r="K8961" s="13"/>
      <c r="L8961" s="15"/>
    </row>
    <row r="8962">
      <c r="A8962" s="1"/>
      <c r="B8962" s="2"/>
      <c r="C8962" s="3"/>
      <c r="D8962" s="3"/>
      <c r="E8962" s="3"/>
      <c r="F8962" s="3"/>
      <c r="G8962" s="69"/>
      <c r="J8962" s="13"/>
      <c r="K8962" s="13"/>
      <c r="L8962" s="15"/>
    </row>
    <row r="8963">
      <c r="A8963" s="1"/>
      <c r="B8963" s="2"/>
      <c r="C8963" s="3"/>
      <c r="D8963" s="3"/>
      <c r="E8963" s="3"/>
      <c r="F8963" s="3"/>
      <c r="G8963" s="69"/>
      <c r="J8963" s="13"/>
      <c r="K8963" s="13"/>
      <c r="L8963" s="15"/>
    </row>
    <row r="8964">
      <c r="A8964" s="1"/>
      <c r="B8964" s="2"/>
      <c r="C8964" s="3"/>
      <c r="D8964" s="3"/>
      <c r="E8964" s="3"/>
      <c r="F8964" s="3"/>
      <c r="G8964" s="69"/>
      <c r="J8964" s="13"/>
      <c r="K8964" s="13"/>
      <c r="L8964" s="15"/>
    </row>
    <row r="8965">
      <c r="A8965" s="1"/>
      <c r="B8965" s="2"/>
      <c r="C8965" s="3"/>
      <c r="D8965" s="3"/>
      <c r="E8965" s="3"/>
      <c r="F8965" s="3"/>
      <c r="G8965" s="69"/>
      <c r="J8965" s="13"/>
      <c r="K8965" s="13"/>
      <c r="L8965" s="15"/>
    </row>
    <row r="8966">
      <c r="A8966" s="1"/>
      <c r="B8966" s="2"/>
      <c r="C8966" s="3"/>
      <c r="D8966" s="3"/>
      <c r="E8966" s="3"/>
      <c r="F8966" s="3"/>
      <c r="G8966" s="69"/>
      <c r="J8966" s="13"/>
      <c r="K8966" s="13"/>
      <c r="L8966" s="15"/>
    </row>
    <row r="8967">
      <c r="A8967" s="1"/>
      <c r="B8967" s="2"/>
      <c r="C8967" s="3"/>
      <c r="D8967" s="3"/>
      <c r="E8967" s="3"/>
      <c r="F8967" s="3"/>
      <c r="G8967" s="69"/>
      <c r="J8967" s="13"/>
      <c r="K8967" s="13"/>
      <c r="L8967" s="15"/>
    </row>
    <row r="8968">
      <c r="A8968" s="1"/>
      <c r="B8968" s="2"/>
      <c r="C8968" s="3"/>
      <c r="D8968" s="3"/>
      <c r="E8968" s="3"/>
      <c r="F8968" s="3"/>
      <c r="G8968" s="69"/>
      <c r="J8968" s="13"/>
      <c r="K8968" s="13"/>
      <c r="L8968" s="15"/>
    </row>
    <row r="8969">
      <c r="A8969" s="1"/>
      <c r="B8969" s="2"/>
      <c r="C8969" s="3"/>
      <c r="D8969" s="3"/>
      <c r="E8969" s="3"/>
      <c r="F8969" s="3"/>
      <c r="G8969" s="69"/>
      <c r="J8969" s="13"/>
      <c r="K8969" s="13"/>
      <c r="L8969" s="15"/>
    </row>
    <row r="8970">
      <c r="A8970" s="1"/>
      <c r="B8970" s="2"/>
      <c r="C8970" s="3"/>
      <c r="D8970" s="3"/>
      <c r="E8970" s="3"/>
      <c r="F8970" s="3"/>
      <c r="G8970" s="69"/>
      <c r="J8970" s="13"/>
      <c r="K8970" s="13"/>
      <c r="L8970" s="15"/>
    </row>
    <row r="8971">
      <c r="A8971" s="1"/>
      <c r="B8971" s="2"/>
      <c r="C8971" s="3"/>
      <c r="D8971" s="3"/>
      <c r="E8971" s="3"/>
      <c r="F8971" s="3"/>
      <c r="G8971" s="69"/>
      <c r="J8971" s="13"/>
      <c r="K8971" s="13"/>
      <c r="L8971" s="15"/>
    </row>
    <row r="8972">
      <c r="A8972" s="1"/>
      <c r="B8972" s="2"/>
      <c r="C8972" s="3"/>
      <c r="D8972" s="3"/>
      <c r="E8972" s="3"/>
      <c r="F8972" s="3"/>
      <c r="G8972" s="69"/>
      <c r="J8972" s="13"/>
      <c r="K8972" s="13"/>
      <c r="L8972" s="15"/>
    </row>
    <row r="8973">
      <c r="A8973" s="1"/>
      <c r="B8973" s="2"/>
      <c r="C8973" s="3"/>
      <c r="D8973" s="3"/>
      <c r="E8973" s="3"/>
      <c r="F8973" s="3"/>
      <c r="G8973" s="69"/>
      <c r="J8973" s="13"/>
      <c r="K8973" s="13"/>
      <c r="L8973" s="15"/>
    </row>
    <row r="8974">
      <c r="A8974" s="1"/>
      <c r="B8974" s="2"/>
      <c r="C8974" s="3"/>
      <c r="D8974" s="3"/>
      <c r="E8974" s="3"/>
      <c r="F8974" s="3"/>
      <c r="G8974" s="69"/>
      <c r="J8974" s="13"/>
      <c r="K8974" s="13"/>
      <c r="L8974" s="15"/>
    </row>
    <row r="8975">
      <c r="A8975" s="1"/>
      <c r="B8975" s="2"/>
      <c r="C8975" s="3"/>
      <c r="D8975" s="3"/>
      <c r="E8975" s="3"/>
      <c r="F8975" s="3"/>
      <c r="G8975" s="69"/>
      <c r="J8975" s="13"/>
      <c r="K8975" s="13"/>
      <c r="L8975" s="15"/>
    </row>
    <row r="8976">
      <c r="A8976" s="1"/>
      <c r="B8976" s="2"/>
      <c r="C8976" s="3"/>
      <c r="D8976" s="3"/>
      <c r="E8976" s="3"/>
      <c r="F8976" s="3"/>
      <c r="G8976" s="69"/>
      <c r="J8976" s="13"/>
      <c r="K8976" s="13"/>
      <c r="L8976" s="15"/>
    </row>
    <row r="8977">
      <c r="A8977" s="1"/>
      <c r="B8977" s="2"/>
      <c r="C8977" s="3"/>
      <c r="D8977" s="3"/>
      <c r="E8977" s="3"/>
      <c r="F8977" s="3"/>
      <c r="G8977" s="69"/>
      <c r="J8977" s="13"/>
      <c r="K8977" s="13"/>
      <c r="L8977" s="15"/>
    </row>
    <row r="8978">
      <c r="A8978" s="1"/>
      <c r="B8978" s="2"/>
      <c r="C8978" s="3"/>
      <c r="D8978" s="3"/>
      <c r="E8978" s="3"/>
      <c r="F8978" s="3"/>
      <c r="G8978" s="69"/>
      <c r="J8978" s="13"/>
      <c r="K8978" s="13"/>
      <c r="L8978" s="15"/>
    </row>
    <row r="8979">
      <c r="A8979" s="1"/>
      <c r="B8979" s="2"/>
      <c r="C8979" s="3"/>
      <c r="D8979" s="3"/>
      <c r="E8979" s="3"/>
      <c r="F8979" s="3"/>
      <c r="G8979" s="69"/>
      <c r="J8979" s="13"/>
      <c r="K8979" s="13"/>
      <c r="L8979" s="15"/>
    </row>
    <row r="8980">
      <c r="A8980" s="1"/>
      <c r="B8980" s="2"/>
      <c r="C8980" s="3"/>
      <c r="D8980" s="3"/>
      <c r="E8980" s="3"/>
      <c r="F8980" s="3"/>
      <c r="G8980" s="69"/>
      <c r="J8980" s="13"/>
      <c r="K8980" s="13"/>
      <c r="L8980" s="15"/>
    </row>
    <row r="8981">
      <c r="A8981" s="1"/>
      <c r="B8981" s="2"/>
      <c r="C8981" s="3"/>
      <c r="D8981" s="3"/>
      <c r="E8981" s="3"/>
      <c r="F8981" s="3"/>
      <c r="G8981" s="69"/>
      <c r="J8981" s="13"/>
      <c r="K8981" s="13"/>
      <c r="L8981" s="15"/>
    </row>
    <row r="8982">
      <c r="A8982" s="1"/>
      <c r="B8982" s="2"/>
      <c r="C8982" s="3"/>
      <c r="D8982" s="3"/>
      <c r="E8982" s="3"/>
      <c r="F8982" s="3"/>
      <c r="G8982" s="69"/>
      <c r="J8982" s="13"/>
      <c r="K8982" s="13"/>
      <c r="L8982" s="15"/>
    </row>
    <row r="8983">
      <c r="A8983" s="1"/>
      <c r="B8983" s="2"/>
      <c r="C8983" s="3"/>
      <c r="D8983" s="3"/>
      <c r="E8983" s="3"/>
      <c r="F8983" s="3"/>
      <c r="G8983" s="69"/>
      <c r="J8983" s="13"/>
      <c r="K8983" s="13"/>
      <c r="L8983" s="15"/>
    </row>
    <row r="8984">
      <c r="A8984" s="1"/>
      <c r="B8984" s="2"/>
      <c r="C8984" s="3"/>
      <c r="D8984" s="3"/>
      <c r="E8984" s="3"/>
      <c r="F8984" s="3"/>
      <c r="G8984" s="69"/>
      <c r="J8984" s="13"/>
      <c r="K8984" s="13"/>
      <c r="L8984" s="15"/>
    </row>
    <row r="8985">
      <c r="A8985" s="1"/>
      <c r="B8985" s="2"/>
      <c r="C8985" s="3"/>
      <c r="D8985" s="3"/>
      <c r="E8985" s="3"/>
      <c r="F8985" s="3"/>
      <c r="G8985" s="69"/>
      <c r="J8985" s="13"/>
      <c r="K8985" s="13"/>
      <c r="L8985" s="15"/>
    </row>
    <row r="8986">
      <c r="A8986" s="1"/>
      <c r="B8986" s="2"/>
      <c r="C8986" s="3"/>
      <c r="D8986" s="3"/>
      <c r="E8986" s="3"/>
      <c r="F8986" s="3"/>
      <c r="G8986" s="69"/>
      <c r="J8986" s="13"/>
      <c r="K8986" s="13"/>
      <c r="L8986" s="15"/>
    </row>
    <row r="8987">
      <c r="A8987" s="1"/>
      <c r="B8987" s="2"/>
      <c r="C8987" s="3"/>
      <c r="D8987" s="3"/>
      <c r="E8987" s="3"/>
      <c r="F8987" s="3"/>
      <c r="G8987" s="69"/>
      <c r="J8987" s="13"/>
      <c r="K8987" s="13"/>
      <c r="L8987" s="15"/>
    </row>
    <row r="8988">
      <c r="A8988" s="1"/>
      <c r="B8988" s="2"/>
      <c r="C8988" s="3"/>
      <c r="D8988" s="3"/>
      <c r="E8988" s="3"/>
      <c r="F8988" s="3"/>
      <c r="G8988" s="69"/>
      <c r="J8988" s="13"/>
      <c r="K8988" s="13"/>
      <c r="L8988" s="15"/>
    </row>
    <row r="8989">
      <c r="A8989" s="1"/>
      <c r="B8989" s="2"/>
      <c r="C8989" s="3"/>
      <c r="D8989" s="3"/>
      <c r="E8989" s="3"/>
      <c r="F8989" s="3"/>
      <c r="G8989" s="69"/>
      <c r="J8989" s="13"/>
      <c r="K8989" s="13"/>
      <c r="L8989" s="15"/>
    </row>
    <row r="8990">
      <c r="A8990" s="1"/>
      <c r="B8990" s="2"/>
      <c r="C8990" s="3"/>
      <c r="D8990" s="3"/>
      <c r="E8990" s="3"/>
      <c r="F8990" s="3"/>
      <c r="G8990" s="69"/>
      <c r="J8990" s="13"/>
      <c r="K8990" s="13"/>
      <c r="L8990" s="15"/>
    </row>
    <row r="8991">
      <c r="A8991" s="1"/>
      <c r="B8991" s="2"/>
      <c r="C8991" s="3"/>
      <c r="D8991" s="3"/>
      <c r="E8991" s="3"/>
      <c r="F8991" s="3"/>
      <c r="G8991" s="69"/>
      <c r="J8991" s="13"/>
      <c r="K8991" s="13"/>
      <c r="L8991" s="15"/>
    </row>
    <row r="8992">
      <c r="A8992" s="1"/>
      <c r="B8992" s="2"/>
      <c r="C8992" s="3"/>
      <c r="D8992" s="3"/>
      <c r="E8992" s="3"/>
      <c r="F8992" s="3"/>
      <c r="G8992" s="69"/>
      <c r="J8992" s="13"/>
      <c r="K8992" s="13"/>
      <c r="L8992" s="15"/>
    </row>
    <row r="8993">
      <c r="A8993" s="1"/>
      <c r="B8993" s="2"/>
      <c r="C8993" s="3"/>
      <c r="D8993" s="3"/>
      <c r="E8993" s="3"/>
      <c r="F8993" s="3"/>
      <c r="G8993" s="69"/>
      <c r="J8993" s="13"/>
      <c r="K8993" s="13"/>
      <c r="L8993" s="15"/>
    </row>
    <row r="8994">
      <c r="A8994" s="1"/>
      <c r="B8994" s="2"/>
      <c r="C8994" s="3"/>
      <c r="D8994" s="3"/>
      <c r="E8994" s="3"/>
      <c r="F8994" s="3"/>
      <c r="G8994" s="69"/>
      <c r="J8994" s="13"/>
      <c r="K8994" s="13"/>
      <c r="L8994" s="15"/>
    </row>
    <row r="8995">
      <c r="A8995" s="1"/>
      <c r="B8995" s="2"/>
      <c r="C8995" s="3"/>
      <c r="D8995" s="3"/>
      <c r="E8995" s="3"/>
      <c r="F8995" s="3"/>
      <c r="G8995" s="69"/>
      <c r="J8995" s="13"/>
      <c r="K8995" s="13"/>
      <c r="L8995" s="15"/>
    </row>
    <row r="8996">
      <c r="A8996" s="1"/>
      <c r="B8996" s="2"/>
      <c r="C8996" s="3"/>
      <c r="D8996" s="3"/>
      <c r="E8996" s="3"/>
      <c r="F8996" s="3"/>
      <c r="G8996" s="69"/>
      <c r="J8996" s="13"/>
      <c r="K8996" s="13"/>
      <c r="L8996" s="15"/>
    </row>
    <row r="8997">
      <c r="A8997" s="1"/>
      <c r="B8997" s="2"/>
      <c r="C8997" s="3"/>
      <c r="D8997" s="3"/>
      <c r="E8997" s="3"/>
      <c r="F8997" s="3"/>
      <c r="G8997" s="69"/>
      <c r="J8997" s="13"/>
      <c r="K8997" s="13"/>
      <c r="L8997" s="15"/>
    </row>
    <row r="8998">
      <c r="A8998" s="1"/>
      <c r="B8998" s="2"/>
      <c r="C8998" s="3"/>
      <c r="D8998" s="3"/>
      <c r="E8998" s="3"/>
      <c r="F8998" s="3"/>
      <c r="G8998" s="69"/>
      <c r="J8998" s="13"/>
      <c r="K8998" s="13"/>
      <c r="L8998" s="15"/>
    </row>
    <row r="8999">
      <c r="A8999" s="1"/>
      <c r="B8999" s="2"/>
      <c r="C8999" s="3"/>
      <c r="D8999" s="3"/>
      <c r="E8999" s="3"/>
      <c r="F8999" s="3"/>
      <c r="G8999" s="69"/>
      <c r="J8999" s="13"/>
      <c r="K8999" s="13"/>
      <c r="L8999" s="15"/>
    </row>
    <row r="9000">
      <c r="A9000" s="1"/>
      <c r="B9000" s="2"/>
      <c r="C9000" s="3"/>
      <c r="D9000" s="3"/>
      <c r="E9000" s="3"/>
      <c r="F9000" s="3"/>
      <c r="G9000" s="69"/>
      <c r="J9000" s="13"/>
      <c r="K9000" s="13"/>
      <c r="L9000" s="15"/>
    </row>
    <row r="9001">
      <c r="A9001" s="1"/>
      <c r="B9001" s="2"/>
      <c r="C9001" s="3"/>
      <c r="D9001" s="3"/>
      <c r="E9001" s="3"/>
      <c r="F9001" s="3"/>
      <c r="G9001" s="69"/>
      <c r="J9001" s="13"/>
      <c r="K9001" s="13"/>
      <c r="L9001" s="15"/>
    </row>
    <row r="9002">
      <c r="A9002" s="1"/>
      <c r="B9002" s="2"/>
      <c r="C9002" s="3"/>
      <c r="D9002" s="3"/>
      <c r="E9002" s="3"/>
      <c r="F9002" s="3"/>
      <c r="G9002" s="69"/>
      <c r="J9002" s="13"/>
      <c r="K9002" s="13"/>
      <c r="L9002" s="15"/>
    </row>
    <row r="9003">
      <c r="A9003" s="1"/>
      <c r="B9003" s="2"/>
      <c r="C9003" s="3"/>
      <c r="D9003" s="3"/>
      <c r="E9003" s="3"/>
      <c r="F9003" s="3"/>
      <c r="G9003" s="69"/>
      <c r="J9003" s="13"/>
      <c r="K9003" s="13"/>
      <c r="L9003" s="15"/>
    </row>
    <row r="9004">
      <c r="A9004" s="1"/>
      <c r="B9004" s="2"/>
      <c r="C9004" s="3"/>
      <c r="D9004" s="3"/>
      <c r="E9004" s="3"/>
      <c r="F9004" s="3"/>
      <c r="G9004" s="69"/>
      <c r="J9004" s="13"/>
      <c r="K9004" s="13"/>
      <c r="L9004" s="15"/>
    </row>
    <row r="9005">
      <c r="A9005" s="1"/>
      <c r="B9005" s="2"/>
      <c r="C9005" s="3"/>
      <c r="D9005" s="3"/>
      <c r="E9005" s="3"/>
      <c r="F9005" s="3"/>
      <c r="G9005" s="69"/>
      <c r="J9005" s="13"/>
      <c r="K9005" s="13"/>
      <c r="L9005" s="15"/>
    </row>
    <row r="9006">
      <c r="A9006" s="1"/>
      <c r="B9006" s="2"/>
      <c r="C9006" s="3"/>
      <c r="D9006" s="3"/>
      <c r="E9006" s="3"/>
      <c r="F9006" s="3"/>
      <c r="G9006" s="69"/>
      <c r="J9006" s="13"/>
      <c r="K9006" s="13"/>
      <c r="L9006" s="15"/>
    </row>
    <row r="9007">
      <c r="A9007" s="1"/>
      <c r="B9007" s="2"/>
      <c r="C9007" s="3"/>
      <c r="D9007" s="3"/>
      <c r="E9007" s="3"/>
      <c r="F9007" s="3"/>
      <c r="G9007" s="69"/>
      <c r="J9007" s="13"/>
      <c r="K9007" s="13"/>
      <c r="L9007" s="15"/>
    </row>
    <row r="9008">
      <c r="A9008" s="1"/>
      <c r="B9008" s="2"/>
      <c r="C9008" s="3"/>
      <c r="D9008" s="3"/>
      <c r="E9008" s="3"/>
      <c r="F9008" s="3"/>
      <c r="G9008" s="69"/>
      <c r="J9008" s="13"/>
      <c r="K9008" s="13"/>
      <c r="L9008" s="15"/>
    </row>
    <row r="9009">
      <c r="A9009" s="1"/>
      <c r="B9009" s="2"/>
      <c r="C9009" s="3"/>
      <c r="D9009" s="3"/>
      <c r="E9009" s="3"/>
      <c r="F9009" s="3"/>
      <c r="G9009" s="69"/>
      <c r="J9009" s="13"/>
      <c r="K9009" s="13"/>
      <c r="L9009" s="15"/>
    </row>
    <row r="9010">
      <c r="A9010" s="1"/>
      <c r="B9010" s="2"/>
      <c r="C9010" s="3"/>
      <c r="D9010" s="3"/>
      <c r="E9010" s="3"/>
      <c r="F9010" s="3"/>
      <c r="G9010" s="69"/>
      <c r="J9010" s="13"/>
      <c r="K9010" s="13"/>
      <c r="L9010" s="15"/>
    </row>
    <row r="9011">
      <c r="A9011" s="1"/>
      <c r="B9011" s="2"/>
      <c r="C9011" s="3"/>
      <c r="D9011" s="3"/>
      <c r="E9011" s="3"/>
      <c r="F9011" s="3"/>
      <c r="G9011" s="69"/>
      <c r="J9011" s="13"/>
      <c r="K9011" s="13"/>
      <c r="L9011" s="15"/>
    </row>
    <row r="9012">
      <c r="A9012" s="1"/>
      <c r="B9012" s="2"/>
      <c r="C9012" s="3"/>
      <c r="D9012" s="3"/>
      <c r="E9012" s="3"/>
      <c r="F9012" s="3"/>
      <c r="G9012" s="69"/>
      <c r="J9012" s="13"/>
      <c r="K9012" s="13"/>
      <c r="L9012" s="15"/>
    </row>
    <row r="9013">
      <c r="A9013" s="1"/>
      <c r="B9013" s="2"/>
      <c r="C9013" s="3"/>
      <c r="D9013" s="3"/>
      <c r="E9013" s="3"/>
      <c r="F9013" s="3"/>
      <c r="G9013" s="69"/>
      <c r="J9013" s="13"/>
      <c r="K9013" s="13"/>
      <c r="L9013" s="15"/>
    </row>
    <row r="9014">
      <c r="A9014" s="1"/>
      <c r="B9014" s="2"/>
      <c r="C9014" s="3"/>
      <c r="D9014" s="3"/>
      <c r="E9014" s="3"/>
      <c r="F9014" s="3"/>
      <c r="G9014" s="69"/>
      <c r="J9014" s="13"/>
      <c r="K9014" s="13"/>
      <c r="L9014" s="15"/>
    </row>
    <row r="9015">
      <c r="A9015" s="1"/>
      <c r="B9015" s="2"/>
      <c r="C9015" s="3"/>
      <c r="D9015" s="3"/>
      <c r="E9015" s="3"/>
      <c r="F9015" s="3"/>
      <c r="G9015" s="69"/>
      <c r="J9015" s="13"/>
      <c r="K9015" s="13"/>
      <c r="L9015" s="15"/>
    </row>
    <row r="9016">
      <c r="A9016" s="1"/>
      <c r="B9016" s="2"/>
      <c r="C9016" s="3"/>
      <c r="D9016" s="3"/>
      <c r="E9016" s="3"/>
      <c r="F9016" s="3"/>
      <c r="G9016" s="69"/>
      <c r="J9016" s="13"/>
      <c r="K9016" s="13"/>
      <c r="L9016" s="15"/>
    </row>
    <row r="9017">
      <c r="A9017" s="1"/>
      <c r="B9017" s="2"/>
      <c r="C9017" s="3"/>
      <c r="D9017" s="3"/>
      <c r="E9017" s="3"/>
      <c r="F9017" s="3"/>
      <c r="G9017" s="69"/>
      <c r="J9017" s="13"/>
      <c r="K9017" s="13"/>
      <c r="L9017" s="15"/>
    </row>
    <row r="9018">
      <c r="A9018" s="1"/>
      <c r="B9018" s="2"/>
      <c r="C9018" s="3"/>
      <c r="D9018" s="3"/>
      <c r="E9018" s="3"/>
      <c r="F9018" s="3"/>
      <c r="G9018" s="69"/>
      <c r="J9018" s="13"/>
      <c r="K9018" s="13"/>
      <c r="L9018" s="15"/>
    </row>
    <row r="9019">
      <c r="A9019" s="1"/>
      <c r="B9019" s="2"/>
      <c r="C9019" s="3"/>
      <c r="D9019" s="3"/>
      <c r="E9019" s="3"/>
      <c r="F9019" s="3"/>
      <c r="G9019" s="69"/>
      <c r="J9019" s="13"/>
      <c r="K9019" s="13"/>
      <c r="L9019" s="15"/>
    </row>
    <row r="9020">
      <c r="A9020" s="1"/>
      <c r="B9020" s="2"/>
      <c r="C9020" s="3"/>
      <c r="D9020" s="3"/>
      <c r="E9020" s="3"/>
      <c r="F9020" s="3"/>
      <c r="G9020" s="69"/>
      <c r="J9020" s="13"/>
      <c r="K9020" s="13"/>
      <c r="L9020" s="15"/>
    </row>
    <row r="9021">
      <c r="A9021" s="1"/>
      <c r="B9021" s="2"/>
      <c r="C9021" s="3"/>
      <c r="D9021" s="3"/>
      <c r="E9021" s="3"/>
      <c r="F9021" s="3"/>
      <c r="G9021" s="69"/>
      <c r="J9021" s="13"/>
      <c r="K9021" s="13"/>
      <c r="L9021" s="15"/>
    </row>
    <row r="9022">
      <c r="A9022" s="1"/>
      <c r="B9022" s="2"/>
      <c r="C9022" s="3"/>
      <c r="D9022" s="3"/>
      <c r="E9022" s="3"/>
      <c r="F9022" s="3"/>
      <c r="G9022" s="69"/>
      <c r="J9022" s="13"/>
      <c r="K9022" s="13"/>
      <c r="L9022" s="15"/>
    </row>
    <row r="9023">
      <c r="A9023" s="1"/>
      <c r="B9023" s="2"/>
      <c r="C9023" s="3"/>
      <c r="D9023" s="3"/>
      <c r="E9023" s="3"/>
      <c r="F9023" s="3"/>
      <c r="G9023" s="69"/>
      <c r="J9023" s="13"/>
      <c r="K9023" s="13"/>
      <c r="L9023" s="15"/>
    </row>
    <row r="9024">
      <c r="A9024" s="1"/>
      <c r="B9024" s="2"/>
      <c r="C9024" s="3"/>
      <c r="D9024" s="3"/>
      <c r="E9024" s="3"/>
      <c r="F9024" s="3"/>
      <c r="G9024" s="69"/>
      <c r="J9024" s="13"/>
      <c r="K9024" s="13"/>
      <c r="L9024" s="15"/>
    </row>
    <row r="9025">
      <c r="A9025" s="1"/>
      <c r="B9025" s="2"/>
      <c r="C9025" s="3"/>
      <c r="D9025" s="3"/>
      <c r="E9025" s="3"/>
      <c r="F9025" s="3"/>
      <c r="G9025" s="69"/>
      <c r="J9025" s="13"/>
      <c r="K9025" s="13"/>
      <c r="L9025" s="15"/>
    </row>
    <row r="9026">
      <c r="A9026" s="1"/>
      <c r="B9026" s="2"/>
      <c r="C9026" s="3"/>
      <c r="D9026" s="3"/>
      <c r="E9026" s="3"/>
      <c r="F9026" s="3"/>
      <c r="G9026" s="69"/>
      <c r="J9026" s="13"/>
      <c r="K9026" s="13"/>
      <c r="L9026" s="15"/>
    </row>
    <row r="9027">
      <c r="A9027" s="1"/>
      <c r="B9027" s="2"/>
      <c r="C9027" s="3"/>
      <c r="D9027" s="3"/>
      <c r="E9027" s="3"/>
      <c r="F9027" s="3"/>
      <c r="G9027" s="69"/>
      <c r="J9027" s="13"/>
      <c r="K9027" s="13"/>
      <c r="L9027" s="15"/>
    </row>
    <row r="9028">
      <c r="A9028" s="1"/>
      <c r="B9028" s="2"/>
      <c r="C9028" s="3"/>
      <c r="D9028" s="3"/>
      <c r="E9028" s="3"/>
      <c r="F9028" s="3"/>
      <c r="G9028" s="69"/>
      <c r="J9028" s="13"/>
      <c r="K9028" s="13"/>
      <c r="L9028" s="15"/>
    </row>
    <row r="9029">
      <c r="A9029" s="1"/>
      <c r="B9029" s="2"/>
      <c r="C9029" s="3"/>
      <c r="D9029" s="3"/>
      <c r="E9029" s="3"/>
      <c r="F9029" s="3"/>
      <c r="G9029" s="69"/>
      <c r="J9029" s="13"/>
      <c r="K9029" s="13"/>
      <c r="L9029" s="15"/>
    </row>
    <row r="9030">
      <c r="A9030" s="1"/>
      <c r="B9030" s="2"/>
      <c r="C9030" s="3"/>
      <c r="D9030" s="3"/>
      <c r="E9030" s="3"/>
      <c r="F9030" s="3"/>
      <c r="G9030" s="69"/>
      <c r="J9030" s="13"/>
      <c r="K9030" s="13"/>
      <c r="L9030" s="15"/>
    </row>
    <row r="9031">
      <c r="A9031" s="1"/>
      <c r="B9031" s="2"/>
      <c r="C9031" s="3"/>
      <c r="D9031" s="3"/>
      <c r="E9031" s="3"/>
      <c r="F9031" s="3"/>
      <c r="G9031" s="69"/>
      <c r="J9031" s="13"/>
      <c r="K9031" s="13"/>
      <c r="L9031" s="15"/>
    </row>
    <row r="9032">
      <c r="A9032" s="1"/>
      <c r="B9032" s="2"/>
      <c r="C9032" s="3"/>
      <c r="D9032" s="3"/>
      <c r="E9032" s="3"/>
      <c r="F9032" s="3"/>
      <c r="G9032" s="69"/>
      <c r="J9032" s="13"/>
      <c r="K9032" s="13"/>
      <c r="L9032" s="15"/>
    </row>
    <row r="9033">
      <c r="A9033" s="1"/>
      <c r="B9033" s="2"/>
      <c r="C9033" s="3"/>
      <c r="D9033" s="3"/>
      <c r="E9033" s="3"/>
      <c r="F9033" s="3"/>
      <c r="G9033" s="69"/>
      <c r="J9033" s="13"/>
      <c r="K9033" s="13"/>
      <c r="L9033" s="15"/>
    </row>
    <row r="9034">
      <c r="A9034" s="1"/>
      <c r="B9034" s="2"/>
      <c r="C9034" s="3"/>
      <c r="D9034" s="3"/>
      <c r="E9034" s="3"/>
      <c r="F9034" s="3"/>
      <c r="G9034" s="69"/>
      <c r="J9034" s="13"/>
      <c r="K9034" s="13"/>
      <c r="L9034" s="15"/>
    </row>
    <row r="9035">
      <c r="A9035" s="1"/>
      <c r="B9035" s="2"/>
      <c r="C9035" s="3"/>
      <c r="D9035" s="3"/>
      <c r="E9035" s="3"/>
      <c r="F9035" s="3"/>
      <c r="G9035" s="69"/>
      <c r="J9035" s="13"/>
      <c r="K9035" s="13"/>
      <c r="L9035" s="15"/>
    </row>
    <row r="9036">
      <c r="A9036" s="1"/>
      <c r="B9036" s="2"/>
      <c r="C9036" s="3"/>
      <c r="D9036" s="3"/>
      <c r="E9036" s="3"/>
      <c r="F9036" s="3"/>
      <c r="G9036" s="69"/>
      <c r="J9036" s="13"/>
      <c r="K9036" s="13"/>
      <c r="L9036" s="15"/>
    </row>
    <row r="9037">
      <c r="A9037" s="1"/>
      <c r="B9037" s="2"/>
      <c r="C9037" s="3"/>
      <c r="D9037" s="3"/>
      <c r="E9037" s="3"/>
      <c r="F9037" s="3"/>
      <c r="G9037" s="69"/>
      <c r="J9037" s="13"/>
      <c r="K9037" s="13"/>
      <c r="L9037" s="15"/>
    </row>
    <row r="9038">
      <c r="A9038" s="1"/>
      <c r="B9038" s="2"/>
      <c r="C9038" s="3"/>
      <c r="D9038" s="3"/>
      <c r="E9038" s="3"/>
      <c r="F9038" s="3"/>
      <c r="G9038" s="69"/>
      <c r="J9038" s="13"/>
      <c r="K9038" s="13"/>
      <c r="L9038" s="15"/>
    </row>
    <row r="9039">
      <c r="A9039" s="1"/>
      <c r="B9039" s="2"/>
      <c r="C9039" s="3"/>
      <c r="D9039" s="3"/>
      <c r="E9039" s="3"/>
      <c r="F9039" s="3"/>
      <c r="G9039" s="69"/>
      <c r="J9039" s="13"/>
      <c r="K9039" s="13"/>
      <c r="L9039" s="15"/>
    </row>
    <row r="9040">
      <c r="A9040" s="1"/>
      <c r="B9040" s="2"/>
      <c r="C9040" s="3"/>
      <c r="D9040" s="3"/>
      <c r="E9040" s="3"/>
      <c r="F9040" s="3"/>
      <c r="G9040" s="69"/>
      <c r="J9040" s="13"/>
      <c r="K9040" s="13"/>
      <c r="L9040" s="15"/>
    </row>
    <row r="9041">
      <c r="A9041" s="1"/>
      <c r="B9041" s="2"/>
      <c r="C9041" s="3"/>
      <c r="D9041" s="3"/>
      <c r="E9041" s="3"/>
      <c r="F9041" s="3"/>
      <c r="G9041" s="69"/>
      <c r="J9041" s="13"/>
      <c r="K9041" s="13"/>
      <c r="L9041" s="15"/>
    </row>
    <row r="9042">
      <c r="A9042" s="1"/>
      <c r="B9042" s="2"/>
      <c r="C9042" s="3"/>
      <c r="D9042" s="3"/>
      <c r="E9042" s="3"/>
      <c r="F9042" s="3"/>
      <c r="G9042" s="69"/>
      <c r="J9042" s="13"/>
      <c r="K9042" s="13"/>
      <c r="L9042" s="15"/>
    </row>
    <row r="9043">
      <c r="A9043" s="1"/>
      <c r="B9043" s="2"/>
      <c r="C9043" s="3"/>
      <c r="D9043" s="3"/>
      <c r="E9043" s="3"/>
      <c r="F9043" s="3"/>
      <c r="G9043" s="69"/>
      <c r="J9043" s="13"/>
      <c r="K9043" s="13"/>
      <c r="L9043" s="15"/>
    </row>
    <row r="9044">
      <c r="A9044" s="1"/>
      <c r="B9044" s="2"/>
      <c r="C9044" s="3"/>
      <c r="D9044" s="3"/>
      <c r="E9044" s="3"/>
      <c r="F9044" s="3"/>
      <c r="G9044" s="69"/>
      <c r="J9044" s="13"/>
      <c r="K9044" s="13"/>
      <c r="L9044" s="15"/>
    </row>
    <row r="9045">
      <c r="A9045" s="1"/>
      <c r="B9045" s="2"/>
      <c r="C9045" s="3"/>
      <c r="D9045" s="3"/>
      <c r="E9045" s="3"/>
      <c r="F9045" s="3"/>
      <c r="G9045" s="69"/>
      <c r="J9045" s="13"/>
      <c r="K9045" s="13"/>
      <c r="L9045" s="15"/>
    </row>
    <row r="9046">
      <c r="A9046" s="1"/>
      <c r="B9046" s="2"/>
      <c r="C9046" s="3"/>
      <c r="D9046" s="3"/>
      <c r="E9046" s="3"/>
      <c r="F9046" s="3"/>
      <c r="G9046" s="69"/>
      <c r="J9046" s="13"/>
      <c r="K9046" s="13"/>
      <c r="L9046" s="15"/>
    </row>
    <row r="9047">
      <c r="A9047" s="1"/>
      <c r="B9047" s="2"/>
      <c r="C9047" s="3"/>
      <c r="D9047" s="3"/>
      <c r="E9047" s="3"/>
      <c r="F9047" s="3"/>
      <c r="G9047" s="69"/>
      <c r="J9047" s="13"/>
      <c r="K9047" s="13"/>
      <c r="L9047" s="15"/>
    </row>
    <row r="9048">
      <c r="A9048" s="1"/>
      <c r="B9048" s="2"/>
      <c r="C9048" s="3"/>
      <c r="D9048" s="3"/>
      <c r="E9048" s="3"/>
      <c r="F9048" s="3"/>
      <c r="G9048" s="69"/>
      <c r="J9048" s="13"/>
      <c r="K9048" s="13"/>
      <c r="L9048" s="15"/>
    </row>
    <row r="9049">
      <c r="A9049" s="1"/>
      <c r="B9049" s="2"/>
      <c r="C9049" s="3"/>
      <c r="D9049" s="3"/>
      <c r="E9049" s="3"/>
      <c r="F9049" s="3"/>
      <c r="G9049" s="69"/>
      <c r="J9049" s="13"/>
      <c r="K9049" s="13"/>
      <c r="L9049" s="15"/>
    </row>
    <row r="9050">
      <c r="A9050" s="1"/>
      <c r="B9050" s="2"/>
      <c r="C9050" s="3"/>
      <c r="D9050" s="3"/>
      <c r="E9050" s="3"/>
      <c r="F9050" s="3"/>
      <c r="G9050" s="69"/>
      <c r="J9050" s="13"/>
      <c r="K9050" s="13"/>
      <c r="L9050" s="15"/>
    </row>
    <row r="9051">
      <c r="A9051" s="1"/>
      <c r="B9051" s="2"/>
      <c r="C9051" s="3"/>
      <c r="D9051" s="3"/>
      <c r="E9051" s="3"/>
      <c r="F9051" s="3"/>
      <c r="G9051" s="69"/>
      <c r="J9051" s="13"/>
      <c r="K9051" s="13"/>
      <c r="L9051" s="15"/>
    </row>
    <row r="9052">
      <c r="A9052" s="1"/>
      <c r="B9052" s="2"/>
      <c r="C9052" s="3"/>
      <c r="D9052" s="3"/>
      <c r="E9052" s="3"/>
      <c r="F9052" s="3"/>
      <c r="G9052" s="69"/>
      <c r="J9052" s="13"/>
      <c r="K9052" s="13"/>
      <c r="L9052" s="15"/>
    </row>
    <row r="9053">
      <c r="A9053" s="1"/>
      <c r="B9053" s="2"/>
      <c r="C9053" s="3"/>
      <c r="D9053" s="3"/>
      <c r="E9053" s="3"/>
      <c r="F9053" s="3"/>
      <c r="G9053" s="69"/>
      <c r="J9053" s="13"/>
      <c r="K9053" s="13"/>
      <c r="L9053" s="15"/>
    </row>
    <row r="9054">
      <c r="A9054" s="1"/>
      <c r="B9054" s="2"/>
      <c r="C9054" s="3"/>
      <c r="D9054" s="3"/>
      <c r="E9054" s="3"/>
      <c r="F9054" s="3"/>
      <c r="G9054" s="69"/>
      <c r="J9054" s="13"/>
      <c r="K9054" s="13"/>
      <c r="L9054" s="15"/>
    </row>
    <row r="9055">
      <c r="A9055" s="1"/>
      <c r="B9055" s="2"/>
      <c r="C9055" s="3"/>
      <c r="D9055" s="3"/>
      <c r="E9055" s="3"/>
      <c r="F9055" s="3"/>
      <c r="G9055" s="69"/>
      <c r="J9055" s="13"/>
      <c r="K9055" s="13"/>
      <c r="L9055" s="15"/>
    </row>
    <row r="9056">
      <c r="A9056" s="1"/>
      <c r="B9056" s="2"/>
      <c r="C9056" s="3"/>
      <c r="D9056" s="3"/>
      <c r="E9056" s="3"/>
      <c r="F9056" s="3"/>
      <c r="G9056" s="69"/>
      <c r="J9056" s="13"/>
      <c r="K9056" s="13"/>
      <c r="L9056" s="15"/>
    </row>
    <row r="9057">
      <c r="A9057" s="1"/>
      <c r="B9057" s="2"/>
      <c r="C9057" s="3"/>
      <c r="D9057" s="3"/>
      <c r="E9057" s="3"/>
      <c r="F9057" s="3"/>
      <c r="G9057" s="69"/>
      <c r="J9057" s="13"/>
      <c r="K9057" s="13"/>
      <c r="L9057" s="15"/>
    </row>
    <row r="9058">
      <c r="A9058" s="1"/>
      <c r="B9058" s="2"/>
      <c r="C9058" s="3"/>
      <c r="D9058" s="3"/>
      <c r="E9058" s="3"/>
      <c r="F9058" s="3"/>
      <c r="G9058" s="69"/>
      <c r="J9058" s="13"/>
      <c r="K9058" s="13"/>
      <c r="L9058" s="15"/>
    </row>
    <row r="9059">
      <c r="A9059" s="1"/>
      <c r="B9059" s="2"/>
      <c r="C9059" s="3"/>
      <c r="D9059" s="3"/>
      <c r="E9059" s="3"/>
      <c r="F9059" s="3"/>
      <c r="G9059" s="69"/>
      <c r="J9059" s="13"/>
      <c r="K9059" s="13"/>
      <c r="L9059" s="15"/>
    </row>
    <row r="9060">
      <c r="A9060" s="1"/>
      <c r="B9060" s="2"/>
      <c r="C9060" s="3"/>
      <c r="D9060" s="3"/>
      <c r="E9060" s="3"/>
      <c r="F9060" s="3"/>
      <c r="G9060" s="69"/>
      <c r="J9060" s="13"/>
      <c r="K9060" s="13"/>
      <c r="L9060" s="15"/>
    </row>
    <row r="9061">
      <c r="A9061" s="1"/>
      <c r="B9061" s="2"/>
      <c r="C9061" s="3"/>
      <c r="D9061" s="3"/>
      <c r="E9061" s="3"/>
      <c r="F9061" s="3"/>
      <c r="G9061" s="69"/>
      <c r="J9061" s="13"/>
      <c r="K9061" s="13"/>
      <c r="L9061" s="15"/>
    </row>
    <row r="9062">
      <c r="A9062" s="1"/>
      <c r="B9062" s="2"/>
      <c r="C9062" s="3"/>
      <c r="D9062" s="3"/>
      <c r="E9062" s="3"/>
      <c r="F9062" s="3"/>
      <c r="G9062" s="69"/>
      <c r="J9062" s="13"/>
      <c r="K9062" s="13"/>
      <c r="L9062" s="15"/>
    </row>
    <row r="9063">
      <c r="A9063" s="1"/>
      <c r="B9063" s="2"/>
      <c r="C9063" s="3"/>
      <c r="D9063" s="3"/>
      <c r="E9063" s="3"/>
      <c r="F9063" s="3"/>
      <c r="G9063" s="69"/>
      <c r="J9063" s="13"/>
      <c r="K9063" s="13"/>
      <c r="L9063" s="15"/>
    </row>
    <row r="9064">
      <c r="A9064" s="1"/>
      <c r="B9064" s="2"/>
      <c r="C9064" s="3"/>
      <c r="D9064" s="3"/>
      <c r="E9064" s="3"/>
      <c r="F9064" s="3"/>
      <c r="G9064" s="69"/>
      <c r="J9064" s="13"/>
      <c r="K9064" s="13"/>
      <c r="L9064" s="15"/>
    </row>
    <row r="9065">
      <c r="A9065" s="1"/>
      <c r="B9065" s="2"/>
      <c r="C9065" s="3"/>
      <c r="D9065" s="3"/>
      <c r="E9065" s="3"/>
      <c r="F9065" s="3"/>
      <c r="G9065" s="69"/>
      <c r="J9065" s="13"/>
      <c r="K9065" s="13"/>
      <c r="L9065" s="15"/>
    </row>
    <row r="9066">
      <c r="A9066" s="1"/>
      <c r="B9066" s="2"/>
      <c r="C9066" s="3"/>
      <c r="D9066" s="3"/>
      <c r="E9066" s="3"/>
      <c r="F9066" s="3"/>
      <c r="G9066" s="69"/>
      <c r="J9066" s="13"/>
      <c r="K9066" s="13"/>
      <c r="L9066" s="15"/>
    </row>
    <row r="9067">
      <c r="A9067" s="1"/>
      <c r="B9067" s="2"/>
      <c r="C9067" s="3"/>
      <c r="D9067" s="3"/>
      <c r="E9067" s="3"/>
      <c r="F9067" s="3"/>
      <c r="G9067" s="69"/>
      <c r="J9067" s="13"/>
      <c r="K9067" s="13"/>
      <c r="L9067" s="15"/>
    </row>
    <row r="9068">
      <c r="A9068" s="1"/>
      <c r="B9068" s="2"/>
      <c r="C9068" s="3"/>
      <c r="D9068" s="3"/>
      <c r="E9068" s="3"/>
      <c r="F9068" s="3"/>
      <c r="G9068" s="69"/>
      <c r="J9068" s="13"/>
      <c r="K9068" s="13"/>
      <c r="L9068" s="15"/>
    </row>
    <row r="9069">
      <c r="A9069" s="1"/>
      <c r="B9069" s="2"/>
      <c r="C9069" s="3"/>
      <c r="D9069" s="3"/>
      <c r="E9069" s="3"/>
      <c r="F9069" s="3"/>
      <c r="G9069" s="69"/>
      <c r="J9069" s="13"/>
      <c r="K9069" s="13"/>
      <c r="L9069" s="15"/>
    </row>
    <row r="9070">
      <c r="A9070" s="1"/>
      <c r="B9070" s="2"/>
      <c r="C9070" s="3"/>
      <c r="D9070" s="3"/>
      <c r="E9070" s="3"/>
      <c r="F9070" s="3"/>
      <c r="G9070" s="69"/>
      <c r="J9070" s="13"/>
      <c r="K9070" s="13"/>
      <c r="L9070" s="15"/>
    </row>
    <row r="9071">
      <c r="A9071" s="1"/>
      <c r="B9071" s="2"/>
      <c r="C9071" s="3"/>
      <c r="D9071" s="3"/>
      <c r="E9071" s="3"/>
      <c r="F9071" s="3"/>
      <c r="G9071" s="69"/>
      <c r="J9071" s="13"/>
      <c r="K9071" s="13"/>
      <c r="L9071" s="15"/>
    </row>
    <row r="9072">
      <c r="A9072" s="1"/>
      <c r="B9072" s="2"/>
      <c r="C9072" s="3"/>
      <c r="D9072" s="3"/>
      <c r="E9072" s="3"/>
      <c r="F9072" s="3"/>
      <c r="G9072" s="69"/>
      <c r="J9072" s="13"/>
      <c r="K9072" s="13"/>
      <c r="L9072" s="15"/>
    </row>
    <row r="9073">
      <c r="A9073" s="1"/>
      <c r="B9073" s="2"/>
      <c r="C9073" s="3"/>
      <c r="D9073" s="3"/>
      <c r="E9073" s="3"/>
      <c r="F9073" s="3"/>
      <c r="G9073" s="69"/>
      <c r="J9073" s="13"/>
      <c r="K9073" s="13"/>
      <c r="L9073" s="15"/>
    </row>
    <row r="9074">
      <c r="A9074" s="1"/>
      <c r="B9074" s="2"/>
      <c r="C9074" s="3"/>
      <c r="D9074" s="3"/>
      <c r="E9074" s="3"/>
      <c r="F9074" s="3"/>
      <c r="G9074" s="69"/>
      <c r="J9074" s="13"/>
      <c r="K9074" s="13"/>
      <c r="L9074" s="15"/>
    </row>
    <row r="9075">
      <c r="A9075" s="1"/>
      <c r="B9075" s="2"/>
      <c r="C9075" s="3"/>
      <c r="D9075" s="3"/>
      <c r="E9075" s="3"/>
      <c r="F9075" s="3"/>
      <c r="G9075" s="69"/>
      <c r="J9075" s="13"/>
      <c r="K9075" s="13"/>
      <c r="L9075" s="15"/>
    </row>
    <row r="9076">
      <c r="A9076" s="1"/>
      <c r="B9076" s="2"/>
      <c r="C9076" s="3"/>
      <c r="D9076" s="3"/>
      <c r="E9076" s="3"/>
      <c r="F9076" s="3"/>
      <c r="G9076" s="69"/>
      <c r="J9076" s="13"/>
      <c r="K9076" s="13"/>
      <c r="L9076" s="15"/>
    </row>
    <row r="9077">
      <c r="A9077" s="1"/>
      <c r="B9077" s="2"/>
      <c r="C9077" s="3"/>
      <c r="D9077" s="3"/>
      <c r="E9077" s="3"/>
      <c r="F9077" s="3"/>
      <c r="G9077" s="69"/>
      <c r="J9077" s="13"/>
      <c r="K9077" s="13"/>
      <c r="L9077" s="15"/>
    </row>
    <row r="9078">
      <c r="A9078" s="1"/>
      <c r="B9078" s="2"/>
      <c r="C9078" s="3"/>
      <c r="D9078" s="3"/>
      <c r="E9078" s="3"/>
      <c r="F9078" s="3"/>
      <c r="G9078" s="69"/>
      <c r="J9078" s="13"/>
      <c r="K9078" s="13"/>
      <c r="L9078" s="15"/>
    </row>
    <row r="9079">
      <c r="A9079" s="1"/>
      <c r="B9079" s="2"/>
      <c r="C9079" s="3"/>
      <c r="D9079" s="3"/>
      <c r="E9079" s="3"/>
      <c r="F9079" s="3"/>
      <c r="G9079" s="69"/>
      <c r="J9079" s="13"/>
      <c r="K9079" s="13"/>
      <c r="L9079" s="15"/>
    </row>
    <row r="9080">
      <c r="A9080" s="1"/>
      <c r="B9080" s="2"/>
      <c r="C9080" s="3"/>
      <c r="D9080" s="3"/>
      <c r="E9080" s="3"/>
      <c r="F9080" s="3"/>
      <c r="G9080" s="69"/>
      <c r="J9080" s="13"/>
      <c r="K9080" s="13"/>
      <c r="L9080" s="15"/>
    </row>
    <row r="9081">
      <c r="A9081" s="1"/>
      <c r="B9081" s="2"/>
      <c r="C9081" s="3"/>
      <c r="D9081" s="3"/>
      <c r="E9081" s="3"/>
      <c r="F9081" s="3"/>
      <c r="G9081" s="69"/>
      <c r="J9081" s="13"/>
      <c r="K9081" s="13"/>
      <c r="L9081" s="15"/>
    </row>
    <row r="9082">
      <c r="A9082" s="1"/>
      <c r="B9082" s="2"/>
      <c r="C9082" s="3"/>
      <c r="D9082" s="3"/>
      <c r="E9082" s="3"/>
      <c r="F9082" s="3"/>
      <c r="G9082" s="69"/>
      <c r="J9082" s="13"/>
      <c r="K9082" s="13"/>
      <c r="L9082" s="15"/>
    </row>
    <row r="9083">
      <c r="A9083" s="1"/>
      <c r="B9083" s="2"/>
      <c r="C9083" s="3"/>
      <c r="D9083" s="3"/>
      <c r="E9083" s="3"/>
      <c r="F9083" s="3"/>
      <c r="G9083" s="69"/>
      <c r="J9083" s="13"/>
      <c r="K9083" s="13"/>
      <c r="L9083" s="15"/>
    </row>
    <row r="9084">
      <c r="A9084" s="1"/>
      <c r="B9084" s="2"/>
      <c r="C9084" s="3"/>
      <c r="D9084" s="3"/>
      <c r="E9084" s="3"/>
      <c r="F9084" s="3"/>
      <c r="G9084" s="69"/>
      <c r="J9084" s="13"/>
      <c r="K9084" s="13"/>
      <c r="L9084" s="15"/>
    </row>
    <row r="9085">
      <c r="A9085" s="1"/>
      <c r="B9085" s="2"/>
      <c r="C9085" s="3"/>
      <c r="D9085" s="3"/>
      <c r="E9085" s="3"/>
      <c r="F9085" s="3"/>
      <c r="G9085" s="69"/>
      <c r="J9085" s="13"/>
      <c r="K9085" s="13"/>
      <c r="L9085" s="15"/>
    </row>
    <row r="9086">
      <c r="A9086" s="1"/>
      <c r="B9086" s="2"/>
      <c r="C9086" s="3"/>
      <c r="D9086" s="3"/>
      <c r="E9086" s="3"/>
      <c r="F9086" s="3"/>
      <c r="G9086" s="69"/>
      <c r="J9086" s="13"/>
      <c r="K9086" s="13"/>
      <c r="L9086" s="15"/>
    </row>
    <row r="9087">
      <c r="A9087" s="1"/>
      <c r="B9087" s="2"/>
      <c r="C9087" s="3"/>
      <c r="D9087" s="3"/>
      <c r="E9087" s="3"/>
      <c r="F9087" s="3"/>
      <c r="G9087" s="69"/>
      <c r="J9087" s="13"/>
      <c r="K9087" s="13"/>
      <c r="L9087" s="15"/>
    </row>
    <row r="9088">
      <c r="A9088" s="1"/>
      <c r="B9088" s="2"/>
      <c r="C9088" s="3"/>
      <c r="D9088" s="3"/>
      <c r="E9088" s="3"/>
      <c r="F9088" s="3"/>
      <c r="G9088" s="69"/>
      <c r="J9088" s="13"/>
      <c r="K9088" s="13"/>
      <c r="L9088" s="15"/>
    </row>
    <row r="9089">
      <c r="A9089" s="1"/>
      <c r="B9089" s="2"/>
      <c r="C9089" s="3"/>
      <c r="D9089" s="3"/>
      <c r="E9089" s="3"/>
      <c r="F9089" s="3"/>
      <c r="G9089" s="69"/>
      <c r="J9089" s="13"/>
      <c r="K9089" s="13"/>
      <c r="L9089" s="15"/>
    </row>
    <row r="9090">
      <c r="A9090" s="1"/>
      <c r="B9090" s="2"/>
      <c r="C9090" s="3"/>
      <c r="D9090" s="3"/>
      <c r="E9090" s="3"/>
      <c r="F9090" s="3"/>
      <c r="G9090" s="69"/>
      <c r="J9090" s="13"/>
      <c r="K9090" s="13"/>
      <c r="L9090" s="15"/>
    </row>
    <row r="9091">
      <c r="A9091" s="1"/>
      <c r="B9091" s="2"/>
      <c r="C9091" s="3"/>
      <c r="D9091" s="3"/>
      <c r="E9091" s="3"/>
      <c r="F9091" s="3"/>
      <c r="G9091" s="69"/>
      <c r="J9091" s="13"/>
      <c r="K9091" s="13"/>
      <c r="L9091" s="15"/>
    </row>
    <row r="9092">
      <c r="A9092" s="1"/>
      <c r="B9092" s="2"/>
      <c r="C9092" s="3"/>
      <c r="D9092" s="3"/>
      <c r="E9092" s="3"/>
      <c r="F9092" s="3"/>
      <c r="G9092" s="69"/>
      <c r="J9092" s="13"/>
      <c r="K9092" s="13"/>
      <c r="L9092" s="15"/>
    </row>
    <row r="9093">
      <c r="A9093" s="1"/>
      <c r="B9093" s="2"/>
      <c r="C9093" s="3"/>
      <c r="D9093" s="3"/>
      <c r="E9093" s="3"/>
      <c r="F9093" s="3"/>
      <c r="G9093" s="69"/>
      <c r="J9093" s="13"/>
      <c r="K9093" s="13"/>
      <c r="L9093" s="15"/>
    </row>
    <row r="9094">
      <c r="A9094" s="1"/>
      <c r="B9094" s="2"/>
      <c r="C9094" s="3"/>
      <c r="D9094" s="3"/>
      <c r="E9094" s="3"/>
      <c r="F9094" s="3"/>
      <c r="G9094" s="69"/>
      <c r="J9094" s="13"/>
      <c r="K9094" s="13"/>
      <c r="L9094" s="15"/>
    </row>
    <row r="9095">
      <c r="A9095" s="1"/>
      <c r="B9095" s="2"/>
      <c r="C9095" s="3"/>
      <c r="D9095" s="3"/>
      <c r="E9095" s="3"/>
      <c r="F9095" s="3"/>
      <c r="G9095" s="69"/>
      <c r="J9095" s="13"/>
      <c r="K9095" s="13"/>
      <c r="L9095" s="15"/>
    </row>
    <row r="9096">
      <c r="A9096" s="1"/>
      <c r="B9096" s="2"/>
      <c r="C9096" s="3"/>
      <c r="D9096" s="3"/>
      <c r="E9096" s="3"/>
      <c r="F9096" s="3"/>
      <c r="G9096" s="69"/>
      <c r="J9096" s="13"/>
      <c r="K9096" s="13"/>
      <c r="L9096" s="15"/>
    </row>
    <row r="9097">
      <c r="A9097" s="1"/>
      <c r="B9097" s="2"/>
      <c r="C9097" s="3"/>
      <c r="D9097" s="3"/>
      <c r="E9097" s="3"/>
      <c r="F9097" s="3"/>
      <c r="G9097" s="69"/>
      <c r="J9097" s="13"/>
      <c r="K9097" s="13"/>
      <c r="L9097" s="15"/>
    </row>
    <row r="9098">
      <c r="A9098" s="1"/>
      <c r="B9098" s="2"/>
      <c r="C9098" s="3"/>
      <c r="D9098" s="3"/>
      <c r="E9098" s="3"/>
      <c r="F9098" s="3"/>
      <c r="G9098" s="69"/>
      <c r="J9098" s="13"/>
      <c r="K9098" s="13"/>
      <c r="L9098" s="15"/>
    </row>
    <row r="9099">
      <c r="A9099" s="1"/>
      <c r="B9099" s="2"/>
      <c r="C9099" s="3"/>
      <c r="D9099" s="3"/>
      <c r="E9099" s="3"/>
      <c r="F9099" s="3"/>
      <c r="G9099" s="69"/>
      <c r="J9099" s="13"/>
      <c r="K9099" s="13"/>
      <c r="L9099" s="15"/>
    </row>
    <row r="9100">
      <c r="A9100" s="1"/>
      <c r="B9100" s="2"/>
      <c r="C9100" s="3"/>
      <c r="D9100" s="3"/>
      <c r="E9100" s="3"/>
      <c r="F9100" s="3"/>
      <c r="G9100" s="69"/>
      <c r="J9100" s="13"/>
      <c r="K9100" s="13"/>
      <c r="L9100" s="15"/>
    </row>
    <row r="9101">
      <c r="A9101" s="1"/>
      <c r="B9101" s="2"/>
      <c r="C9101" s="3"/>
      <c r="D9101" s="3"/>
      <c r="E9101" s="3"/>
      <c r="F9101" s="3"/>
      <c r="G9101" s="69"/>
      <c r="J9101" s="13"/>
      <c r="K9101" s="13"/>
      <c r="L9101" s="15"/>
    </row>
    <row r="9102">
      <c r="A9102" s="1"/>
      <c r="B9102" s="2"/>
      <c r="C9102" s="3"/>
      <c r="D9102" s="3"/>
      <c r="E9102" s="3"/>
      <c r="F9102" s="3"/>
      <c r="G9102" s="69"/>
      <c r="J9102" s="13"/>
      <c r="K9102" s="13"/>
      <c r="L9102" s="15"/>
    </row>
    <row r="9103">
      <c r="A9103" s="1"/>
      <c r="B9103" s="2"/>
      <c r="C9103" s="3"/>
      <c r="D9103" s="3"/>
      <c r="E9103" s="3"/>
      <c r="F9103" s="3"/>
      <c r="G9103" s="69"/>
      <c r="J9103" s="13"/>
      <c r="K9103" s="13"/>
      <c r="L9103" s="15"/>
    </row>
    <row r="9104">
      <c r="A9104" s="1"/>
      <c r="B9104" s="2"/>
      <c r="C9104" s="3"/>
      <c r="D9104" s="3"/>
      <c r="E9104" s="3"/>
      <c r="F9104" s="3"/>
      <c r="G9104" s="69"/>
      <c r="J9104" s="13"/>
      <c r="K9104" s="13"/>
      <c r="L9104" s="15"/>
    </row>
    <row r="9105">
      <c r="A9105" s="1"/>
      <c r="B9105" s="2"/>
      <c r="C9105" s="3"/>
      <c r="D9105" s="3"/>
      <c r="E9105" s="3"/>
      <c r="F9105" s="3"/>
      <c r="G9105" s="69"/>
      <c r="J9105" s="13"/>
      <c r="K9105" s="13"/>
      <c r="L9105" s="15"/>
    </row>
    <row r="9106">
      <c r="A9106" s="1"/>
      <c r="B9106" s="2"/>
      <c r="C9106" s="3"/>
      <c r="D9106" s="3"/>
      <c r="E9106" s="3"/>
      <c r="F9106" s="3"/>
      <c r="G9106" s="69"/>
      <c r="J9106" s="13"/>
      <c r="K9106" s="13"/>
      <c r="L9106" s="15"/>
    </row>
    <row r="9107">
      <c r="A9107" s="1"/>
      <c r="B9107" s="2"/>
      <c r="C9107" s="3"/>
      <c r="D9107" s="3"/>
      <c r="E9107" s="3"/>
      <c r="F9107" s="3"/>
      <c r="G9107" s="69"/>
      <c r="J9107" s="13"/>
      <c r="K9107" s="13"/>
      <c r="L9107" s="15"/>
    </row>
    <row r="9108">
      <c r="A9108" s="1"/>
      <c r="B9108" s="2"/>
      <c r="C9108" s="3"/>
      <c r="D9108" s="3"/>
      <c r="E9108" s="3"/>
      <c r="F9108" s="3"/>
      <c r="G9108" s="69"/>
      <c r="J9108" s="13"/>
      <c r="K9108" s="13"/>
      <c r="L9108" s="15"/>
    </row>
    <row r="9109">
      <c r="A9109" s="1"/>
      <c r="B9109" s="2"/>
      <c r="C9109" s="3"/>
      <c r="D9109" s="3"/>
      <c r="E9109" s="3"/>
      <c r="F9109" s="3"/>
      <c r="G9109" s="69"/>
      <c r="J9109" s="13"/>
      <c r="K9109" s="13"/>
      <c r="L9109" s="15"/>
    </row>
    <row r="9110">
      <c r="A9110" s="1"/>
      <c r="B9110" s="2"/>
      <c r="C9110" s="3"/>
      <c r="D9110" s="3"/>
      <c r="E9110" s="3"/>
      <c r="F9110" s="3"/>
      <c r="G9110" s="69"/>
      <c r="J9110" s="13"/>
      <c r="K9110" s="13"/>
      <c r="L9110" s="15"/>
    </row>
    <row r="9111">
      <c r="A9111" s="1"/>
      <c r="B9111" s="2"/>
      <c r="C9111" s="3"/>
      <c r="D9111" s="3"/>
      <c r="E9111" s="3"/>
      <c r="F9111" s="3"/>
      <c r="G9111" s="69"/>
      <c r="J9111" s="13"/>
      <c r="K9111" s="13"/>
      <c r="L9111" s="15"/>
    </row>
    <row r="9112">
      <c r="A9112" s="1"/>
      <c r="B9112" s="2"/>
      <c r="C9112" s="3"/>
      <c r="D9112" s="3"/>
      <c r="E9112" s="3"/>
      <c r="F9112" s="3"/>
      <c r="G9112" s="69"/>
      <c r="J9112" s="13"/>
      <c r="K9112" s="13"/>
      <c r="L9112" s="15"/>
    </row>
    <row r="9113">
      <c r="A9113" s="1"/>
      <c r="B9113" s="2"/>
      <c r="C9113" s="3"/>
      <c r="D9113" s="3"/>
      <c r="E9113" s="3"/>
      <c r="F9113" s="3"/>
      <c r="G9113" s="69"/>
      <c r="J9113" s="13"/>
      <c r="K9113" s="13"/>
      <c r="L9113" s="15"/>
    </row>
    <row r="9114">
      <c r="A9114" s="1"/>
      <c r="B9114" s="2"/>
      <c r="C9114" s="3"/>
      <c r="D9114" s="3"/>
      <c r="E9114" s="3"/>
      <c r="F9114" s="3"/>
      <c r="G9114" s="69"/>
      <c r="J9114" s="13"/>
      <c r="K9114" s="13"/>
      <c r="L9114" s="15"/>
    </row>
    <row r="9115">
      <c r="A9115" s="1"/>
      <c r="B9115" s="2"/>
      <c r="C9115" s="3"/>
      <c r="D9115" s="3"/>
      <c r="E9115" s="3"/>
      <c r="F9115" s="3"/>
      <c r="G9115" s="69"/>
      <c r="J9115" s="13"/>
      <c r="K9115" s="13"/>
      <c r="L9115" s="15"/>
    </row>
    <row r="9116">
      <c r="A9116" s="1"/>
      <c r="B9116" s="2"/>
      <c r="C9116" s="3"/>
      <c r="D9116" s="3"/>
      <c r="E9116" s="3"/>
      <c r="F9116" s="3"/>
      <c r="G9116" s="69"/>
      <c r="J9116" s="13"/>
      <c r="K9116" s="13"/>
      <c r="L9116" s="15"/>
    </row>
    <row r="9117">
      <c r="A9117" s="1"/>
      <c r="B9117" s="2"/>
      <c r="C9117" s="3"/>
      <c r="D9117" s="3"/>
      <c r="E9117" s="3"/>
      <c r="F9117" s="3"/>
      <c r="G9117" s="69"/>
      <c r="J9117" s="13"/>
      <c r="K9117" s="13"/>
      <c r="L9117" s="15"/>
    </row>
    <row r="9118">
      <c r="A9118" s="1"/>
      <c r="B9118" s="2"/>
      <c r="C9118" s="3"/>
      <c r="D9118" s="3"/>
      <c r="E9118" s="3"/>
      <c r="F9118" s="3"/>
      <c r="G9118" s="69"/>
      <c r="J9118" s="13"/>
      <c r="K9118" s="13"/>
      <c r="L9118" s="15"/>
    </row>
    <row r="9119">
      <c r="A9119" s="1"/>
      <c r="B9119" s="2"/>
      <c r="C9119" s="3"/>
      <c r="D9119" s="3"/>
      <c r="E9119" s="3"/>
      <c r="F9119" s="3"/>
      <c r="G9119" s="69"/>
      <c r="J9119" s="13"/>
      <c r="K9119" s="13"/>
      <c r="L9119" s="15"/>
    </row>
    <row r="9120">
      <c r="A9120" s="1"/>
      <c r="B9120" s="2"/>
      <c r="C9120" s="3"/>
      <c r="D9120" s="3"/>
      <c r="E9120" s="3"/>
      <c r="F9120" s="3"/>
      <c r="G9120" s="69"/>
      <c r="J9120" s="13"/>
      <c r="K9120" s="13"/>
      <c r="L9120" s="15"/>
    </row>
    <row r="9121">
      <c r="A9121" s="1"/>
      <c r="B9121" s="2"/>
      <c r="C9121" s="3"/>
      <c r="D9121" s="3"/>
      <c r="E9121" s="3"/>
      <c r="F9121" s="3"/>
      <c r="G9121" s="69"/>
      <c r="J9121" s="13"/>
      <c r="K9121" s="13"/>
      <c r="L9121" s="15"/>
    </row>
    <row r="9122">
      <c r="A9122" s="1"/>
      <c r="B9122" s="2"/>
      <c r="C9122" s="3"/>
      <c r="D9122" s="3"/>
      <c r="E9122" s="3"/>
      <c r="F9122" s="3"/>
      <c r="G9122" s="69"/>
      <c r="J9122" s="13"/>
      <c r="K9122" s="13"/>
      <c r="L9122" s="15"/>
    </row>
    <row r="9123">
      <c r="A9123" s="1"/>
      <c r="B9123" s="2"/>
      <c r="C9123" s="3"/>
      <c r="D9123" s="3"/>
      <c r="E9123" s="3"/>
      <c r="F9123" s="3"/>
      <c r="G9123" s="69"/>
      <c r="J9123" s="13"/>
      <c r="K9123" s="13"/>
      <c r="L9123" s="15"/>
    </row>
    <row r="9124">
      <c r="A9124" s="1"/>
      <c r="B9124" s="2"/>
      <c r="C9124" s="3"/>
      <c r="D9124" s="3"/>
      <c r="E9124" s="3"/>
      <c r="F9124" s="3"/>
      <c r="G9124" s="69"/>
      <c r="J9124" s="13"/>
      <c r="K9124" s="13"/>
      <c r="L9124" s="15"/>
    </row>
    <row r="9125">
      <c r="A9125" s="1"/>
      <c r="B9125" s="2"/>
      <c r="C9125" s="3"/>
      <c r="D9125" s="3"/>
      <c r="E9125" s="3"/>
      <c r="F9125" s="3"/>
      <c r="G9125" s="69"/>
      <c r="J9125" s="13"/>
      <c r="K9125" s="13"/>
      <c r="L9125" s="15"/>
    </row>
    <row r="9126">
      <c r="A9126" s="1"/>
      <c r="B9126" s="2"/>
      <c r="C9126" s="3"/>
      <c r="D9126" s="3"/>
      <c r="E9126" s="3"/>
      <c r="F9126" s="3"/>
      <c r="G9126" s="69"/>
      <c r="J9126" s="13"/>
      <c r="K9126" s="13"/>
      <c r="L9126" s="15"/>
    </row>
    <row r="9127">
      <c r="A9127" s="1"/>
      <c r="B9127" s="2"/>
      <c r="C9127" s="3"/>
      <c r="D9127" s="3"/>
      <c r="E9127" s="3"/>
      <c r="F9127" s="3"/>
      <c r="G9127" s="69"/>
      <c r="J9127" s="13"/>
      <c r="K9127" s="13"/>
      <c r="L9127" s="15"/>
    </row>
    <row r="9128">
      <c r="A9128" s="1"/>
      <c r="B9128" s="2"/>
      <c r="C9128" s="3"/>
      <c r="D9128" s="3"/>
      <c r="E9128" s="3"/>
      <c r="F9128" s="3"/>
      <c r="G9128" s="69"/>
      <c r="J9128" s="13"/>
      <c r="K9128" s="13"/>
      <c r="L9128" s="15"/>
    </row>
    <row r="9129">
      <c r="A9129" s="1"/>
      <c r="B9129" s="2"/>
      <c r="C9129" s="3"/>
      <c r="D9129" s="3"/>
      <c r="E9129" s="3"/>
      <c r="F9129" s="3"/>
      <c r="G9129" s="69"/>
      <c r="J9129" s="13"/>
      <c r="K9129" s="13"/>
      <c r="L9129" s="15"/>
    </row>
    <row r="9130">
      <c r="A9130" s="1"/>
      <c r="B9130" s="2"/>
      <c r="C9130" s="3"/>
      <c r="D9130" s="3"/>
      <c r="E9130" s="3"/>
      <c r="F9130" s="3"/>
      <c r="G9130" s="69"/>
      <c r="J9130" s="13"/>
      <c r="K9130" s="13"/>
      <c r="L9130" s="15"/>
    </row>
    <row r="9131">
      <c r="A9131" s="1"/>
      <c r="B9131" s="2"/>
      <c r="C9131" s="3"/>
      <c r="D9131" s="3"/>
      <c r="E9131" s="3"/>
      <c r="F9131" s="3"/>
      <c r="G9131" s="69"/>
      <c r="J9131" s="13"/>
      <c r="K9131" s="13"/>
      <c r="L9131" s="15"/>
    </row>
    <row r="9132">
      <c r="A9132" s="1"/>
      <c r="B9132" s="2"/>
      <c r="C9132" s="3"/>
      <c r="D9132" s="3"/>
      <c r="E9132" s="3"/>
      <c r="F9132" s="3"/>
      <c r="G9132" s="69"/>
      <c r="J9132" s="13"/>
      <c r="K9132" s="13"/>
      <c r="L9132" s="15"/>
    </row>
    <row r="9133">
      <c r="A9133" s="1"/>
      <c r="B9133" s="2"/>
      <c r="C9133" s="3"/>
      <c r="D9133" s="3"/>
      <c r="E9133" s="3"/>
      <c r="F9133" s="3"/>
      <c r="G9133" s="69"/>
      <c r="J9133" s="13"/>
      <c r="K9133" s="13"/>
      <c r="L9133" s="15"/>
    </row>
    <row r="9134">
      <c r="A9134" s="1"/>
      <c r="B9134" s="2"/>
      <c r="C9134" s="3"/>
      <c r="D9134" s="3"/>
      <c r="E9134" s="3"/>
      <c r="F9134" s="3"/>
      <c r="G9134" s="69"/>
      <c r="J9134" s="13"/>
      <c r="K9134" s="13"/>
      <c r="L9134" s="15"/>
    </row>
    <row r="9135">
      <c r="A9135" s="1"/>
      <c r="B9135" s="2"/>
      <c r="C9135" s="3"/>
      <c r="D9135" s="3"/>
      <c r="E9135" s="3"/>
      <c r="F9135" s="3"/>
      <c r="G9135" s="69"/>
      <c r="J9135" s="13"/>
      <c r="K9135" s="13"/>
      <c r="L9135" s="15"/>
    </row>
    <row r="9136">
      <c r="A9136" s="1"/>
      <c r="B9136" s="2"/>
      <c r="C9136" s="3"/>
      <c r="D9136" s="3"/>
      <c r="E9136" s="3"/>
      <c r="F9136" s="3"/>
      <c r="G9136" s="69"/>
      <c r="J9136" s="13"/>
      <c r="K9136" s="13"/>
      <c r="L9136" s="15"/>
    </row>
    <row r="9137">
      <c r="A9137" s="1"/>
      <c r="B9137" s="2"/>
      <c r="C9137" s="3"/>
      <c r="D9137" s="3"/>
      <c r="E9137" s="3"/>
      <c r="F9137" s="3"/>
      <c r="G9137" s="69"/>
      <c r="J9137" s="13"/>
      <c r="K9137" s="13"/>
      <c r="L9137" s="15"/>
    </row>
    <row r="9138">
      <c r="A9138" s="1"/>
      <c r="B9138" s="2"/>
      <c r="C9138" s="3"/>
      <c r="D9138" s="3"/>
      <c r="E9138" s="3"/>
      <c r="F9138" s="3"/>
      <c r="G9138" s="69"/>
      <c r="J9138" s="13"/>
      <c r="K9138" s="13"/>
      <c r="L9138" s="15"/>
    </row>
    <row r="9139">
      <c r="A9139" s="1"/>
      <c r="B9139" s="2"/>
      <c r="C9139" s="3"/>
      <c r="D9139" s="3"/>
      <c r="E9139" s="3"/>
      <c r="F9139" s="3"/>
      <c r="G9139" s="69"/>
      <c r="J9139" s="13"/>
      <c r="K9139" s="13"/>
      <c r="L9139" s="15"/>
    </row>
    <row r="9140">
      <c r="A9140" s="1"/>
      <c r="B9140" s="2"/>
      <c r="C9140" s="3"/>
      <c r="D9140" s="3"/>
      <c r="E9140" s="3"/>
      <c r="F9140" s="3"/>
      <c r="G9140" s="69"/>
      <c r="J9140" s="13"/>
      <c r="K9140" s="13"/>
      <c r="L9140" s="15"/>
    </row>
    <row r="9141">
      <c r="A9141" s="1"/>
      <c r="B9141" s="2"/>
      <c r="C9141" s="3"/>
      <c r="D9141" s="3"/>
      <c r="E9141" s="3"/>
      <c r="F9141" s="3"/>
      <c r="G9141" s="69"/>
      <c r="J9141" s="13"/>
      <c r="K9141" s="13"/>
      <c r="L9141" s="15"/>
    </row>
    <row r="9142">
      <c r="A9142" s="1"/>
      <c r="B9142" s="2"/>
      <c r="C9142" s="3"/>
      <c r="D9142" s="3"/>
      <c r="E9142" s="3"/>
      <c r="F9142" s="3"/>
      <c r="G9142" s="69"/>
      <c r="J9142" s="13"/>
      <c r="K9142" s="13"/>
      <c r="L9142" s="15"/>
    </row>
    <row r="9143">
      <c r="A9143" s="1"/>
      <c r="B9143" s="2"/>
      <c r="C9143" s="3"/>
      <c r="D9143" s="3"/>
      <c r="E9143" s="3"/>
      <c r="F9143" s="3"/>
      <c r="G9143" s="69"/>
      <c r="J9143" s="13"/>
      <c r="K9143" s="13"/>
      <c r="L9143" s="15"/>
    </row>
    <row r="9144">
      <c r="A9144" s="1"/>
      <c r="B9144" s="2"/>
      <c r="C9144" s="3"/>
      <c r="D9144" s="3"/>
      <c r="E9144" s="3"/>
      <c r="F9144" s="3"/>
      <c r="G9144" s="69"/>
      <c r="J9144" s="13"/>
      <c r="K9144" s="13"/>
      <c r="L9144" s="15"/>
    </row>
    <row r="9145">
      <c r="A9145" s="1"/>
      <c r="B9145" s="2"/>
      <c r="C9145" s="3"/>
      <c r="D9145" s="3"/>
      <c r="E9145" s="3"/>
      <c r="F9145" s="3"/>
      <c r="G9145" s="69"/>
      <c r="J9145" s="13"/>
      <c r="K9145" s="13"/>
      <c r="L9145" s="15"/>
    </row>
    <row r="9146">
      <c r="A9146" s="1"/>
      <c r="B9146" s="2"/>
      <c r="C9146" s="3"/>
      <c r="D9146" s="3"/>
      <c r="E9146" s="3"/>
      <c r="F9146" s="3"/>
      <c r="G9146" s="69"/>
      <c r="J9146" s="13"/>
      <c r="K9146" s="13"/>
      <c r="L9146" s="15"/>
    </row>
    <row r="9147">
      <c r="A9147" s="1"/>
      <c r="B9147" s="2"/>
      <c r="C9147" s="3"/>
      <c r="D9147" s="3"/>
      <c r="E9147" s="3"/>
      <c r="F9147" s="3"/>
      <c r="G9147" s="69"/>
      <c r="J9147" s="13"/>
      <c r="K9147" s="13"/>
      <c r="L9147" s="15"/>
    </row>
    <row r="9148">
      <c r="A9148" s="1"/>
      <c r="B9148" s="2"/>
      <c r="C9148" s="3"/>
      <c r="D9148" s="3"/>
      <c r="E9148" s="3"/>
      <c r="F9148" s="3"/>
      <c r="G9148" s="69"/>
      <c r="J9148" s="13"/>
      <c r="K9148" s="13"/>
      <c r="L9148" s="15"/>
    </row>
    <row r="9149">
      <c r="A9149" s="1"/>
      <c r="B9149" s="2"/>
      <c r="C9149" s="3"/>
      <c r="D9149" s="3"/>
      <c r="E9149" s="3"/>
      <c r="F9149" s="3"/>
      <c r="G9149" s="69"/>
      <c r="J9149" s="13"/>
      <c r="K9149" s="13"/>
      <c r="L9149" s="15"/>
    </row>
    <row r="9150">
      <c r="A9150" s="1"/>
      <c r="B9150" s="2"/>
      <c r="C9150" s="3"/>
      <c r="D9150" s="3"/>
      <c r="E9150" s="3"/>
      <c r="F9150" s="3"/>
      <c r="G9150" s="69"/>
      <c r="J9150" s="13"/>
      <c r="K9150" s="13"/>
      <c r="L9150" s="15"/>
    </row>
    <row r="9151">
      <c r="A9151" s="1"/>
      <c r="B9151" s="2"/>
      <c r="C9151" s="3"/>
      <c r="D9151" s="3"/>
      <c r="E9151" s="3"/>
      <c r="F9151" s="3"/>
      <c r="G9151" s="69"/>
      <c r="J9151" s="13"/>
      <c r="K9151" s="13"/>
      <c r="L9151" s="15"/>
    </row>
    <row r="9152">
      <c r="A9152" s="1"/>
      <c r="B9152" s="2"/>
      <c r="C9152" s="3"/>
      <c r="D9152" s="3"/>
      <c r="E9152" s="3"/>
      <c r="F9152" s="3"/>
      <c r="G9152" s="69"/>
      <c r="J9152" s="13"/>
      <c r="K9152" s="13"/>
      <c r="L9152" s="15"/>
    </row>
    <row r="9153">
      <c r="A9153" s="1"/>
      <c r="B9153" s="2"/>
      <c r="C9153" s="3"/>
      <c r="D9153" s="3"/>
      <c r="E9153" s="3"/>
      <c r="F9153" s="3"/>
      <c r="G9153" s="69"/>
      <c r="J9153" s="13"/>
      <c r="K9153" s="13"/>
      <c r="L9153" s="15"/>
    </row>
    <row r="9154">
      <c r="A9154" s="1"/>
      <c r="B9154" s="2"/>
      <c r="C9154" s="3"/>
      <c r="D9154" s="3"/>
      <c r="E9154" s="3"/>
      <c r="F9154" s="3"/>
      <c r="G9154" s="69"/>
      <c r="J9154" s="13"/>
      <c r="K9154" s="13"/>
      <c r="L9154" s="15"/>
    </row>
    <row r="9155">
      <c r="A9155" s="1"/>
      <c r="B9155" s="2"/>
      <c r="C9155" s="3"/>
      <c r="D9155" s="3"/>
      <c r="E9155" s="3"/>
      <c r="F9155" s="3"/>
      <c r="G9155" s="69"/>
      <c r="J9155" s="13"/>
      <c r="K9155" s="13"/>
      <c r="L9155" s="15"/>
    </row>
    <row r="9156">
      <c r="A9156" s="1"/>
      <c r="B9156" s="2"/>
      <c r="C9156" s="3"/>
      <c r="D9156" s="3"/>
      <c r="E9156" s="3"/>
      <c r="F9156" s="3"/>
      <c r="G9156" s="69"/>
      <c r="J9156" s="13"/>
      <c r="K9156" s="13"/>
      <c r="L9156" s="15"/>
    </row>
    <row r="9157">
      <c r="A9157" s="1"/>
      <c r="B9157" s="2"/>
      <c r="C9157" s="3"/>
      <c r="D9157" s="3"/>
      <c r="E9157" s="3"/>
      <c r="F9157" s="3"/>
      <c r="G9157" s="69"/>
      <c r="J9157" s="13"/>
      <c r="K9157" s="13"/>
      <c r="L9157" s="15"/>
    </row>
    <row r="9158">
      <c r="A9158" s="1"/>
      <c r="B9158" s="2"/>
      <c r="C9158" s="3"/>
      <c r="D9158" s="3"/>
      <c r="E9158" s="3"/>
      <c r="F9158" s="3"/>
      <c r="G9158" s="69"/>
      <c r="J9158" s="13"/>
      <c r="K9158" s="13"/>
      <c r="L9158" s="15"/>
    </row>
    <row r="9159">
      <c r="A9159" s="1"/>
      <c r="B9159" s="2"/>
      <c r="C9159" s="3"/>
      <c r="D9159" s="3"/>
      <c r="E9159" s="3"/>
      <c r="F9159" s="3"/>
      <c r="G9159" s="69"/>
      <c r="J9159" s="13"/>
      <c r="K9159" s="13"/>
      <c r="L9159" s="15"/>
    </row>
    <row r="9160">
      <c r="A9160" s="1"/>
      <c r="B9160" s="2"/>
      <c r="C9160" s="3"/>
      <c r="D9160" s="3"/>
      <c r="E9160" s="3"/>
      <c r="F9160" s="3"/>
      <c r="G9160" s="69"/>
      <c r="J9160" s="13"/>
      <c r="K9160" s="13"/>
      <c r="L9160" s="15"/>
    </row>
    <row r="9161">
      <c r="A9161" s="1"/>
      <c r="B9161" s="2"/>
      <c r="C9161" s="3"/>
      <c r="D9161" s="3"/>
      <c r="E9161" s="3"/>
      <c r="F9161" s="3"/>
      <c r="G9161" s="69"/>
      <c r="J9161" s="13"/>
      <c r="K9161" s="13"/>
      <c r="L9161" s="15"/>
    </row>
    <row r="9162">
      <c r="A9162" s="1"/>
      <c r="B9162" s="2"/>
      <c r="C9162" s="3"/>
      <c r="D9162" s="3"/>
      <c r="E9162" s="3"/>
      <c r="F9162" s="3"/>
      <c r="G9162" s="69"/>
      <c r="J9162" s="13"/>
      <c r="K9162" s="13"/>
      <c r="L9162" s="15"/>
    </row>
    <row r="9163">
      <c r="A9163" s="1"/>
      <c r="B9163" s="2"/>
      <c r="C9163" s="3"/>
      <c r="D9163" s="3"/>
      <c r="E9163" s="3"/>
      <c r="F9163" s="3"/>
      <c r="G9163" s="69"/>
      <c r="J9163" s="13"/>
      <c r="K9163" s="13"/>
      <c r="L9163" s="15"/>
    </row>
    <row r="9164">
      <c r="A9164" s="1"/>
      <c r="B9164" s="2"/>
      <c r="C9164" s="3"/>
      <c r="D9164" s="3"/>
      <c r="E9164" s="3"/>
      <c r="F9164" s="3"/>
      <c r="G9164" s="69"/>
      <c r="J9164" s="13"/>
      <c r="K9164" s="13"/>
      <c r="L9164" s="15"/>
    </row>
    <row r="9165">
      <c r="A9165" s="1"/>
      <c r="B9165" s="2"/>
      <c r="C9165" s="3"/>
      <c r="D9165" s="3"/>
      <c r="E9165" s="3"/>
      <c r="F9165" s="3"/>
      <c r="G9165" s="69"/>
      <c r="J9165" s="13"/>
      <c r="K9165" s="13"/>
      <c r="L9165" s="15"/>
    </row>
    <row r="9166">
      <c r="A9166" s="1"/>
      <c r="B9166" s="2"/>
      <c r="C9166" s="3"/>
      <c r="D9166" s="3"/>
      <c r="E9166" s="3"/>
      <c r="F9166" s="3"/>
      <c r="G9166" s="69"/>
      <c r="J9166" s="13"/>
      <c r="K9166" s="13"/>
      <c r="L9166" s="15"/>
    </row>
    <row r="9167">
      <c r="A9167" s="1"/>
      <c r="B9167" s="2"/>
      <c r="C9167" s="3"/>
      <c r="D9167" s="3"/>
      <c r="E9167" s="3"/>
      <c r="F9167" s="3"/>
      <c r="G9167" s="69"/>
      <c r="J9167" s="13"/>
      <c r="K9167" s="13"/>
      <c r="L9167" s="15"/>
    </row>
    <row r="9168">
      <c r="A9168" s="1"/>
      <c r="B9168" s="2"/>
      <c r="C9168" s="3"/>
      <c r="D9168" s="3"/>
      <c r="E9168" s="3"/>
      <c r="F9168" s="3"/>
      <c r="G9168" s="69"/>
      <c r="J9168" s="13"/>
      <c r="K9168" s="13"/>
      <c r="L9168" s="15"/>
    </row>
    <row r="9169">
      <c r="A9169" s="1"/>
      <c r="B9169" s="2"/>
      <c r="C9169" s="3"/>
      <c r="D9169" s="3"/>
      <c r="E9169" s="3"/>
      <c r="F9169" s="3"/>
      <c r="G9169" s="69"/>
      <c r="J9169" s="13"/>
      <c r="K9169" s="13"/>
      <c r="L9169" s="15"/>
    </row>
    <row r="9170">
      <c r="A9170" s="1"/>
      <c r="B9170" s="2"/>
      <c r="C9170" s="3"/>
      <c r="D9170" s="3"/>
      <c r="E9170" s="3"/>
      <c r="F9170" s="3"/>
      <c r="G9170" s="69"/>
      <c r="J9170" s="13"/>
      <c r="K9170" s="13"/>
      <c r="L9170" s="15"/>
    </row>
    <row r="9171">
      <c r="A9171" s="1"/>
      <c r="B9171" s="2"/>
      <c r="C9171" s="3"/>
      <c r="D9171" s="3"/>
      <c r="E9171" s="3"/>
      <c r="F9171" s="3"/>
      <c r="G9171" s="69"/>
      <c r="J9171" s="13"/>
      <c r="K9171" s="13"/>
      <c r="L9171" s="15"/>
    </row>
    <row r="9172">
      <c r="A9172" s="1"/>
      <c r="B9172" s="2"/>
      <c r="C9172" s="3"/>
      <c r="D9172" s="3"/>
      <c r="E9172" s="3"/>
      <c r="F9172" s="3"/>
      <c r="G9172" s="69"/>
      <c r="J9172" s="13"/>
      <c r="K9172" s="13"/>
      <c r="L9172" s="15"/>
    </row>
    <row r="9173">
      <c r="A9173" s="1"/>
      <c r="B9173" s="2"/>
      <c r="C9173" s="3"/>
      <c r="D9173" s="3"/>
      <c r="E9173" s="3"/>
      <c r="F9173" s="3"/>
      <c r="G9173" s="69"/>
      <c r="J9173" s="13"/>
      <c r="K9173" s="13"/>
      <c r="L9173" s="15"/>
    </row>
    <row r="9174">
      <c r="A9174" s="1"/>
      <c r="B9174" s="2"/>
      <c r="C9174" s="3"/>
      <c r="D9174" s="3"/>
      <c r="E9174" s="3"/>
      <c r="F9174" s="3"/>
      <c r="G9174" s="69"/>
      <c r="J9174" s="13"/>
      <c r="K9174" s="13"/>
      <c r="L9174" s="15"/>
    </row>
    <row r="9175">
      <c r="A9175" s="1"/>
      <c r="B9175" s="2"/>
      <c r="C9175" s="3"/>
      <c r="D9175" s="3"/>
      <c r="E9175" s="3"/>
      <c r="F9175" s="3"/>
      <c r="G9175" s="69"/>
      <c r="J9175" s="13"/>
      <c r="K9175" s="13"/>
      <c r="L9175" s="15"/>
    </row>
    <row r="9176">
      <c r="A9176" s="1"/>
      <c r="B9176" s="2"/>
      <c r="C9176" s="3"/>
      <c r="D9176" s="3"/>
      <c r="E9176" s="3"/>
      <c r="F9176" s="3"/>
      <c r="G9176" s="69"/>
      <c r="J9176" s="13"/>
      <c r="K9176" s="13"/>
      <c r="L9176" s="15"/>
    </row>
    <row r="9177">
      <c r="A9177" s="1"/>
      <c r="B9177" s="2"/>
      <c r="C9177" s="3"/>
      <c r="D9177" s="3"/>
      <c r="E9177" s="3"/>
      <c r="F9177" s="3"/>
      <c r="G9177" s="69"/>
      <c r="J9177" s="13"/>
      <c r="K9177" s="13"/>
      <c r="L9177" s="15"/>
    </row>
    <row r="9178">
      <c r="A9178" s="1"/>
      <c r="B9178" s="2"/>
      <c r="C9178" s="3"/>
      <c r="D9178" s="3"/>
      <c r="E9178" s="3"/>
      <c r="F9178" s="3"/>
      <c r="G9178" s="69"/>
      <c r="J9178" s="13"/>
      <c r="K9178" s="13"/>
      <c r="L9178" s="15"/>
    </row>
    <row r="9179">
      <c r="A9179" s="1"/>
      <c r="B9179" s="2"/>
      <c r="C9179" s="3"/>
      <c r="D9179" s="3"/>
      <c r="E9179" s="3"/>
      <c r="F9179" s="3"/>
      <c r="G9179" s="69"/>
      <c r="J9179" s="13"/>
      <c r="K9179" s="13"/>
      <c r="L9179" s="15"/>
    </row>
    <row r="9180">
      <c r="A9180" s="1"/>
      <c r="B9180" s="2"/>
      <c r="C9180" s="3"/>
      <c r="D9180" s="3"/>
      <c r="E9180" s="3"/>
      <c r="F9180" s="3"/>
      <c r="G9180" s="69"/>
      <c r="J9180" s="13"/>
      <c r="K9180" s="13"/>
      <c r="L9180" s="15"/>
    </row>
    <row r="9181">
      <c r="A9181" s="1"/>
      <c r="B9181" s="2"/>
      <c r="C9181" s="3"/>
      <c r="D9181" s="3"/>
      <c r="E9181" s="3"/>
      <c r="F9181" s="3"/>
      <c r="G9181" s="69"/>
      <c r="J9181" s="13"/>
      <c r="K9181" s="13"/>
      <c r="L9181" s="15"/>
    </row>
    <row r="9182">
      <c r="A9182" s="1"/>
      <c r="B9182" s="2"/>
      <c r="C9182" s="3"/>
      <c r="D9182" s="3"/>
      <c r="E9182" s="3"/>
      <c r="F9182" s="3"/>
      <c r="G9182" s="69"/>
      <c r="J9182" s="13"/>
      <c r="K9182" s="13"/>
      <c r="L9182" s="15"/>
    </row>
    <row r="9183">
      <c r="A9183" s="1"/>
      <c r="B9183" s="2"/>
      <c r="C9183" s="3"/>
      <c r="D9183" s="3"/>
      <c r="E9183" s="3"/>
      <c r="F9183" s="3"/>
      <c r="G9183" s="69"/>
      <c r="J9183" s="13"/>
      <c r="K9183" s="13"/>
      <c r="L9183" s="15"/>
    </row>
    <row r="9184">
      <c r="A9184" s="1"/>
      <c r="B9184" s="2"/>
      <c r="C9184" s="3"/>
      <c r="D9184" s="3"/>
      <c r="E9184" s="3"/>
      <c r="F9184" s="3"/>
      <c r="G9184" s="69"/>
      <c r="J9184" s="13"/>
      <c r="K9184" s="13"/>
      <c r="L9184" s="15"/>
    </row>
    <row r="9185">
      <c r="A9185" s="1"/>
      <c r="B9185" s="2"/>
      <c r="C9185" s="3"/>
      <c r="D9185" s="3"/>
      <c r="E9185" s="3"/>
      <c r="F9185" s="3"/>
      <c r="G9185" s="69"/>
      <c r="J9185" s="13"/>
      <c r="K9185" s="13"/>
      <c r="L9185" s="15"/>
    </row>
    <row r="9186">
      <c r="A9186" s="1"/>
      <c r="B9186" s="2"/>
      <c r="C9186" s="3"/>
      <c r="D9186" s="3"/>
      <c r="E9186" s="3"/>
      <c r="F9186" s="3"/>
      <c r="G9186" s="69"/>
      <c r="J9186" s="13"/>
      <c r="K9186" s="13"/>
      <c r="L9186" s="15"/>
    </row>
    <row r="9187">
      <c r="A9187" s="1"/>
      <c r="B9187" s="2"/>
      <c r="C9187" s="3"/>
      <c r="D9187" s="3"/>
      <c r="E9187" s="3"/>
      <c r="F9187" s="3"/>
      <c r="G9187" s="69"/>
      <c r="J9187" s="13"/>
      <c r="K9187" s="13"/>
      <c r="L9187" s="15"/>
    </row>
    <row r="9188">
      <c r="A9188" s="1"/>
      <c r="B9188" s="2"/>
      <c r="C9188" s="3"/>
      <c r="D9188" s="3"/>
      <c r="E9188" s="3"/>
      <c r="F9188" s="3"/>
      <c r="G9188" s="69"/>
      <c r="J9188" s="13"/>
      <c r="K9188" s="13"/>
      <c r="L9188" s="15"/>
    </row>
    <row r="9189">
      <c r="A9189" s="1"/>
      <c r="B9189" s="2"/>
      <c r="C9189" s="3"/>
      <c r="D9189" s="3"/>
      <c r="E9189" s="3"/>
      <c r="F9189" s="3"/>
      <c r="G9189" s="69"/>
      <c r="J9189" s="13"/>
      <c r="K9189" s="13"/>
      <c r="L9189" s="15"/>
    </row>
    <row r="9190">
      <c r="A9190" s="1"/>
      <c r="B9190" s="2"/>
      <c r="C9190" s="3"/>
      <c r="D9190" s="3"/>
      <c r="E9190" s="3"/>
      <c r="F9190" s="3"/>
      <c r="G9190" s="69"/>
      <c r="J9190" s="13"/>
      <c r="K9190" s="13"/>
      <c r="L9190" s="15"/>
    </row>
    <row r="9191">
      <c r="A9191" s="1"/>
      <c r="B9191" s="2"/>
      <c r="C9191" s="3"/>
      <c r="D9191" s="3"/>
      <c r="E9191" s="3"/>
      <c r="F9191" s="3"/>
      <c r="G9191" s="69"/>
      <c r="J9191" s="13"/>
      <c r="K9191" s="13"/>
      <c r="L9191" s="15"/>
    </row>
    <row r="9192">
      <c r="A9192" s="1"/>
      <c r="B9192" s="2"/>
      <c r="C9192" s="3"/>
      <c r="D9192" s="3"/>
      <c r="E9192" s="3"/>
      <c r="F9192" s="3"/>
      <c r="G9192" s="69"/>
      <c r="J9192" s="13"/>
      <c r="K9192" s="13"/>
      <c r="L9192" s="15"/>
    </row>
    <row r="9193">
      <c r="A9193" s="1"/>
      <c r="B9193" s="2"/>
      <c r="C9193" s="3"/>
      <c r="D9193" s="3"/>
      <c r="E9193" s="3"/>
      <c r="F9193" s="3"/>
      <c r="G9193" s="69"/>
      <c r="J9193" s="13"/>
      <c r="K9193" s="13"/>
      <c r="L9193" s="15"/>
    </row>
    <row r="9194">
      <c r="A9194" s="1"/>
      <c r="B9194" s="2"/>
      <c r="C9194" s="3"/>
      <c r="D9194" s="3"/>
      <c r="E9194" s="3"/>
      <c r="F9194" s="3"/>
      <c r="G9194" s="69"/>
      <c r="J9194" s="13"/>
      <c r="K9194" s="13"/>
      <c r="L9194" s="15"/>
    </row>
    <row r="9195">
      <c r="A9195" s="1"/>
      <c r="B9195" s="2"/>
      <c r="C9195" s="3"/>
      <c r="D9195" s="3"/>
      <c r="E9195" s="3"/>
      <c r="F9195" s="3"/>
      <c r="G9195" s="69"/>
      <c r="J9195" s="13"/>
      <c r="K9195" s="13"/>
      <c r="L9195" s="15"/>
    </row>
    <row r="9196">
      <c r="A9196" s="1"/>
      <c r="B9196" s="2"/>
      <c r="C9196" s="3"/>
      <c r="D9196" s="3"/>
      <c r="E9196" s="3"/>
      <c r="F9196" s="3"/>
      <c r="G9196" s="69"/>
      <c r="J9196" s="13"/>
      <c r="K9196" s="13"/>
      <c r="L9196" s="15"/>
    </row>
    <row r="9197">
      <c r="A9197" s="1"/>
      <c r="B9197" s="2"/>
      <c r="C9197" s="3"/>
      <c r="D9197" s="3"/>
      <c r="E9197" s="3"/>
      <c r="F9197" s="3"/>
      <c r="G9197" s="69"/>
      <c r="J9197" s="13"/>
      <c r="K9197" s="13"/>
      <c r="L9197" s="15"/>
    </row>
    <row r="9198">
      <c r="A9198" s="1"/>
      <c r="B9198" s="2"/>
      <c r="C9198" s="3"/>
      <c r="D9198" s="3"/>
      <c r="E9198" s="3"/>
      <c r="F9198" s="3"/>
      <c r="G9198" s="69"/>
      <c r="J9198" s="13"/>
      <c r="K9198" s="13"/>
      <c r="L9198" s="15"/>
    </row>
    <row r="9199">
      <c r="A9199" s="1"/>
      <c r="B9199" s="2"/>
      <c r="C9199" s="3"/>
      <c r="D9199" s="3"/>
      <c r="E9199" s="3"/>
      <c r="F9199" s="3"/>
      <c r="G9199" s="69"/>
      <c r="J9199" s="13"/>
      <c r="K9199" s="13"/>
      <c r="L9199" s="15"/>
    </row>
    <row r="9200">
      <c r="A9200" s="1"/>
      <c r="B9200" s="2"/>
      <c r="C9200" s="3"/>
      <c r="D9200" s="3"/>
      <c r="E9200" s="3"/>
      <c r="F9200" s="3"/>
      <c r="G9200" s="69"/>
      <c r="J9200" s="13"/>
      <c r="K9200" s="13"/>
      <c r="L9200" s="15"/>
    </row>
    <row r="9201">
      <c r="A9201" s="1"/>
      <c r="B9201" s="2"/>
      <c r="C9201" s="3"/>
      <c r="D9201" s="3"/>
      <c r="E9201" s="3"/>
      <c r="F9201" s="3"/>
      <c r="G9201" s="69"/>
      <c r="J9201" s="13"/>
      <c r="K9201" s="13"/>
      <c r="L9201" s="15"/>
    </row>
    <row r="9202">
      <c r="A9202" s="1"/>
      <c r="B9202" s="2"/>
      <c r="C9202" s="3"/>
      <c r="D9202" s="3"/>
      <c r="E9202" s="3"/>
      <c r="F9202" s="3"/>
      <c r="G9202" s="69"/>
      <c r="J9202" s="13"/>
      <c r="K9202" s="13"/>
      <c r="L9202" s="15"/>
    </row>
    <row r="9203">
      <c r="A9203" s="1"/>
      <c r="B9203" s="2"/>
      <c r="C9203" s="3"/>
      <c r="D9203" s="3"/>
      <c r="E9203" s="3"/>
      <c r="F9203" s="3"/>
      <c r="G9203" s="69"/>
      <c r="J9203" s="13"/>
      <c r="K9203" s="13"/>
      <c r="L9203" s="15"/>
    </row>
    <row r="9204">
      <c r="A9204" s="1"/>
      <c r="B9204" s="2"/>
      <c r="C9204" s="3"/>
      <c r="D9204" s="3"/>
      <c r="E9204" s="3"/>
      <c r="F9204" s="3"/>
      <c r="G9204" s="69"/>
      <c r="J9204" s="13"/>
      <c r="K9204" s="13"/>
      <c r="L9204" s="15"/>
    </row>
    <row r="9205">
      <c r="A9205" s="1"/>
      <c r="B9205" s="2"/>
      <c r="C9205" s="3"/>
      <c r="D9205" s="3"/>
      <c r="E9205" s="3"/>
      <c r="F9205" s="3"/>
      <c r="G9205" s="69"/>
      <c r="J9205" s="13"/>
      <c r="K9205" s="13"/>
      <c r="L9205" s="15"/>
    </row>
    <row r="9206">
      <c r="A9206" s="1"/>
      <c r="B9206" s="2"/>
      <c r="C9206" s="3"/>
      <c r="D9206" s="3"/>
      <c r="E9206" s="3"/>
      <c r="F9206" s="3"/>
      <c r="G9206" s="69"/>
      <c r="J9206" s="13"/>
      <c r="K9206" s="13"/>
      <c r="L9206" s="15"/>
    </row>
    <row r="9207">
      <c r="A9207" s="1"/>
      <c r="B9207" s="2"/>
      <c r="C9207" s="3"/>
      <c r="D9207" s="3"/>
      <c r="E9207" s="3"/>
      <c r="F9207" s="3"/>
      <c r="G9207" s="69"/>
      <c r="J9207" s="13"/>
      <c r="K9207" s="13"/>
      <c r="L9207" s="15"/>
    </row>
    <row r="9208">
      <c r="A9208" s="1"/>
      <c r="B9208" s="2"/>
      <c r="C9208" s="3"/>
      <c r="D9208" s="3"/>
      <c r="E9208" s="3"/>
      <c r="F9208" s="3"/>
      <c r="G9208" s="69"/>
      <c r="J9208" s="13"/>
      <c r="K9208" s="13"/>
      <c r="L9208" s="15"/>
    </row>
    <row r="9209">
      <c r="A9209" s="1"/>
      <c r="B9209" s="2"/>
      <c r="C9209" s="3"/>
      <c r="D9209" s="3"/>
      <c r="E9209" s="3"/>
      <c r="F9209" s="3"/>
      <c r="G9209" s="69"/>
      <c r="J9209" s="13"/>
      <c r="K9209" s="13"/>
      <c r="L9209" s="15"/>
    </row>
    <row r="9210">
      <c r="A9210" s="1"/>
      <c r="B9210" s="2"/>
      <c r="C9210" s="3"/>
      <c r="D9210" s="3"/>
      <c r="E9210" s="3"/>
      <c r="F9210" s="3"/>
      <c r="G9210" s="69"/>
      <c r="J9210" s="13"/>
      <c r="K9210" s="13"/>
      <c r="L9210" s="15"/>
    </row>
    <row r="9211">
      <c r="A9211" s="1"/>
      <c r="B9211" s="2"/>
      <c r="C9211" s="3"/>
      <c r="D9211" s="3"/>
      <c r="E9211" s="3"/>
      <c r="F9211" s="3"/>
      <c r="G9211" s="69"/>
      <c r="J9211" s="13"/>
      <c r="K9211" s="13"/>
      <c r="L9211" s="15"/>
    </row>
    <row r="9212">
      <c r="A9212" s="1"/>
      <c r="B9212" s="2"/>
      <c r="C9212" s="3"/>
      <c r="D9212" s="3"/>
      <c r="E9212" s="3"/>
      <c r="F9212" s="3"/>
      <c r="G9212" s="69"/>
      <c r="J9212" s="13"/>
      <c r="K9212" s="13"/>
      <c r="L9212" s="15"/>
    </row>
    <row r="9213">
      <c r="A9213" s="1"/>
      <c r="B9213" s="2"/>
      <c r="C9213" s="3"/>
      <c r="D9213" s="3"/>
      <c r="E9213" s="3"/>
      <c r="F9213" s="3"/>
      <c r="G9213" s="69"/>
      <c r="J9213" s="13"/>
      <c r="K9213" s="13"/>
      <c r="L9213" s="15"/>
    </row>
    <row r="9214">
      <c r="A9214" s="1"/>
      <c r="B9214" s="2"/>
      <c r="C9214" s="3"/>
      <c r="D9214" s="3"/>
      <c r="E9214" s="3"/>
      <c r="F9214" s="3"/>
      <c r="G9214" s="69"/>
      <c r="J9214" s="13"/>
      <c r="K9214" s="13"/>
      <c r="L9214" s="15"/>
    </row>
    <row r="9215">
      <c r="A9215" s="1"/>
      <c r="B9215" s="2"/>
      <c r="C9215" s="3"/>
      <c r="D9215" s="3"/>
      <c r="E9215" s="3"/>
      <c r="F9215" s="3"/>
      <c r="G9215" s="69"/>
      <c r="J9215" s="13"/>
      <c r="K9215" s="13"/>
      <c r="L9215" s="15"/>
    </row>
    <row r="9216">
      <c r="A9216" s="1"/>
      <c r="B9216" s="2"/>
      <c r="C9216" s="3"/>
      <c r="D9216" s="3"/>
      <c r="E9216" s="3"/>
      <c r="F9216" s="3"/>
      <c r="G9216" s="69"/>
      <c r="J9216" s="13"/>
      <c r="K9216" s="13"/>
      <c r="L9216" s="15"/>
    </row>
    <row r="9217">
      <c r="A9217" s="1"/>
      <c r="B9217" s="2"/>
      <c r="C9217" s="3"/>
      <c r="D9217" s="3"/>
      <c r="E9217" s="3"/>
      <c r="F9217" s="3"/>
      <c r="G9217" s="69"/>
      <c r="J9217" s="13"/>
      <c r="K9217" s="13"/>
      <c r="L9217" s="15"/>
    </row>
    <row r="9218">
      <c r="A9218" s="1"/>
      <c r="B9218" s="2"/>
      <c r="C9218" s="3"/>
      <c r="D9218" s="3"/>
      <c r="E9218" s="3"/>
      <c r="F9218" s="3"/>
      <c r="G9218" s="69"/>
      <c r="J9218" s="13"/>
      <c r="K9218" s="13"/>
      <c r="L9218" s="15"/>
    </row>
    <row r="9219">
      <c r="A9219" s="1"/>
      <c r="B9219" s="2"/>
      <c r="C9219" s="3"/>
      <c r="D9219" s="3"/>
      <c r="E9219" s="3"/>
      <c r="F9219" s="3"/>
      <c r="G9219" s="69"/>
      <c r="J9219" s="13"/>
      <c r="K9219" s="13"/>
      <c r="L9219" s="15"/>
    </row>
    <row r="9220">
      <c r="A9220" s="1"/>
      <c r="B9220" s="2"/>
      <c r="C9220" s="3"/>
      <c r="D9220" s="3"/>
      <c r="E9220" s="3"/>
      <c r="F9220" s="3"/>
      <c r="G9220" s="69"/>
      <c r="J9220" s="13"/>
      <c r="K9220" s="13"/>
      <c r="L9220" s="15"/>
    </row>
    <row r="9221">
      <c r="A9221" s="1"/>
      <c r="B9221" s="2"/>
      <c r="C9221" s="3"/>
      <c r="D9221" s="3"/>
      <c r="E9221" s="3"/>
      <c r="F9221" s="3"/>
      <c r="G9221" s="69"/>
      <c r="J9221" s="13"/>
      <c r="K9221" s="13"/>
      <c r="L9221" s="15"/>
    </row>
    <row r="9222">
      <c r="A9222" s="1"/>
      <c r="B9222" s="2"/>
      <c r="C9222" s="3"/>
      <c r="D9222" s="3"/>
      <c r="E9222" s="3"/>
      <c r="F9222" s="3"/>
      <c r="G9222" s="69"/>
      <c r="J9222" s="13"/>
      <c r="K9222" s="13"/>
      <c r="L9222" s="15"/>
    </row>
    <row r="9223">
      <c r="A9223" s="1"/>
      <c r="B9223" s="2"/>
      <c r="C9223" s="3"/>
      <c r="D9223" s="3"/>
      <c r="E9223" s="3"/>
      <c r="F9223" s="3"/>
      <c r="G9223" s="69"/>
      <c r="J9223" s="13"/>
      <c r="K9223" s="13"/>
      <c r="L9223" s="15"/>
    </row>
    <row r="9224">
      <c r="A9224" s="1"/>
      <c r="B9224" s="2"/>
      <c r="C9224" s="3"/>
      <c r="D9224" s="3"/>
      <c r="E9224" s="3"/>
      <c r="F9224" s="3"/>
      <c r="G9224" s="69"/>
      <c r="J9224" s="13"/>
      <c r="K9224" s="13"/>
      <c r="L9224" s="15"/>
    </row>
    <row r="9225">
      <c r="A9225" s="1"/>
      <c r="B9225" s="2"/>
      <c r="C9225" s="3"/>
      <c r="D9225" s="3"/>
      <c r="E9225" s="3"/>
      <c r="F9225" s="3"/>
      <c r="G9225" s="69"/>
      <c r="J9225" s="13"/>
      <c r="K9225" s="13"/>
      <c r="L9225" s="15"/>
    </row>
    <row r="9226">
      <c r="A9226" s="1"/>
      <c r="B9226" s="2"/>
      <c r="C9226" s="3"/>
      <c r="D9226" s="3"/>
      <c r="E9226" s="3"/>
      <c r="F9226" s="3"/>
      <c r="G9226" s="69"/>
      <c r="J9226" s="13"/>
      <c r="K9226" s="13"/>
      <c r="L9226" s="15"/>
    </row>
    <row r="9227">
      <c r="A9227" s="1"/>
      <c r="B9227" s="2"/>
      <c r="C9227" s="3"/>
      <c r="D9227" s="3"/>
      <c r="E9227" s="3"/>
      <c r="F9227" s="3"/>
      <c r="G9227" s="69"/>
      <c r="J9227" s="13"/>
      <c r="K9227" s="13"/>
      <c r="L9227" s="15"/>
    </row>
    <row r="9228">
      <c r="A9228" s="1"/>
      <c r="B9228" s="2"/>
      <c r="C9228" s="3"/>
      <c r="D9228" s="3"/>
      <c r="E9228" s="3"/>
      <c r="F9228" s="3"/>
      <c r="G9228" s="69"/>
      <c r="J9228" s="13"/>
      <c r="K9228" s="13"/>
      <c r="L9228" s="15"/>
    </row>
    <row r="9229">
      <c r="A9229" s="1"/>
      <c r="B9229" s="2"/>
      <c r="C9229" s="3"/>
      <c r="D9229" s="3"/>
      <c r="E9229" s="3"/>
      <c r="F9229" s="3"/>
      <c r="G9229" s="69"/>
      <c r="J9229" s="13"/>
      <c r="K9229" s="13"/>
      <c r="L9229" s="15"/>
    </row>
    <row r="9230">
      <c r="A9230" s="1"/>
      <c r="B9230" s="2"/>
      <c r="C9230" s="3"/>
      <c r="D9230" s="3"/>
      <c r="E9230" s="3"/>
      <c r="F9230" s="3"/>
      <c r="G9230" s="69"/>
      <c r="J9230" s="13"/>
      <c r="K9230" s="13"/>
      <c r="L9230" s="15"/>
    </row>
    <row r="9231">
      <c r="A9231" s="1"/>
      <c r="B9231" s="2"/>
      <c r="C9231" s="3"/>
      <c r="D9231" s="3"/>
      <c r="E9231" s="3"/>
      <c r="F9231" s="3"/>
      <c r="G9231" s="69"/>
      <c r="J9231" s="13"/>
      <c r="K9231" s="13"/>
      <c r="L9231" s="15"/>
    </row>
    <row r="9232">
      <c r="A9232" s="1"/>
      <c r="B9232" s="2"/>
      <c r="C9232" s="3"/>
      <c r="D9232" s="3"/>
      <c r="E9232" s="3"/>
      <c r="F9232" s="3"/>
      <c r="G9232" s="69"/>
      <c r="J9232" s="13"/>
      <c r="K9232" s="13"/>
      <c r="L9232" s="15"/>
    </row>
    <row r="9233">
      <c r="A9233" s="1"/>
      <c r="B9233" s="2"/>
      <c r="C9233" s="3"/>
      <c r="D9233" s="3"/>
      <c r="E9233" s="3"/>
      <c r="F9233" s="3"/>
      <c r="G9233" s="69"/>
      <c r="J9233" s="13"/>
      <c r="K9233" s="13"/>
      <c r="L9233" s="15"/>
    </row>
    <row r="9234">
      <c r="A9234" s="1"/>
      <c r="B9234" s="2"/>
      <c r="C9234" s="3"/>
      <c r="D9234" s="3"/>
      <c r="E9234" s="3"/>
      <c r="F9234" s="3"/>
      <c r="G9234" s="69"/>
      <c r="J9234" s="13"/>
      <c r="K9234" s="13"/>
      <c r="L9234" s="15"/>
    </row>
    <row r="9235">
      <c r="A9235" s="1"/>
      <c r="B9235" s="2"/>
      <c r="C9235" s="3"/>
      <c r="D9235" s="3"/>
      <c r="E9235" s="3"/>
      <c r="F9235" s="3"/>
      <c r="G9235" s="69"/>
      <c r="J9235" s="13"/>
      <c r="K9235" s="13"/>
      <c r="L9235" s="15"/>
    </row>
    <row r="9236">
      <c r="A9236" s="1"/>
      <c r="B9236" s="2"/>
      <c r="C9236" s="3"/>
      <c r="D9236" s="3"/>
      <c r="E9236" s="3"/>
      <c r="F9236" s="3"/>
      <c r="G9236" s="69"/>
      <c r="J9236" s="13"/>
      <c r="K9236" s="13"/>
      <c r="L9236" s="15"/>
    </row>
    <row r="9237">
      <c r="A9237" s="1"/>
      <c r="B9237" s="2"/>
      <c r="C9237" s="3"/>
      <c r="D9237" s="3"/>
      <c r="E9237" s="3"/>
      <c r="F9237" s="3"/>
      <c r="G9237" s="69"/>
      <c r="J9237" s="13"/>
      <c r="K9237" s="13"/>
      <c r="L9237" s="15"/>
    </row>
    <row r="9238">
      <c r="A9238" s="1"/>
      <c r="B9238" s="2"/>
      <c r="C9238" s="3"/>
      <c r="D9238" s="3"/>
      <c r="E9238" s="3"/>
      <c r="F9238" s="3"/>
      <c r="G9238" s="69"/>
      <c r="J9238" s="13"/>
      <c r="K9238" s="13"/>
      <c r="L9238" s="15"/>
    </row>
    <row r="9239">
      <c r="A9239" s="1"/>
      <c r="B9239" s="2"/>
      <c r="C9239" s="3"/>
      <c r="D9239" s="3"/>
      <c r="E9239" s="3"/>
      <c r="F9239" s="3"/>
      <c r="G9239" s="69"/>
      <c r="J9239" s="13"/>
      <c r="K9239" s="13"/>
      <c r="L9239" s="15"/>
    </row>
    <row r="9240">
      <c r="A9240" s="1"/>
      <c r="B9240" s="2"/>
      <c r="C9240" s="3"/>
      <c r="D9240" s="3"/>
      <c r="E9240" s="3"/>
      <c r="F9240" s="3"/>
      <c r="G9240" s="69"/>
      <c r="J9240" s="13"/>
      <c r="K9240" s="13"/>
      <c r="L9240" s="15"/>
    </row>
    <row r="9241">
      <c r="A9241" s="1"/>
      <c r="B9241" s="2"/>
      <c r="C9241" s="3"/>
      <c r="D9241" s="3"/>
      <c r="E9241" s="3"/>
      <c r="F9241" s="3"/>
      <c r="G9241" s="69"/>
      <c r="J9241" s="13"/>
      <c r="K9241" s="13"/>
      <c r="L9241" s="15"/>
    </row>
    <row r="9242">
      <c r="A9242" s="1"/>
      <c r="B9242" s="2"/>
      <c r="C9242" s="3"/>
      <c r="D9242" s="3"/>
      <c r="E9242" s="3"/>
      <c r="F9242" s="3"/>
      <c r="G9242" s="69"/>
      <c r="J9242" s="13"/>
      <c r="K9242" s="13"/>
      <c r="L9242" s="15"/>
    </row>
    <row r="9243">
      <c r="A9243" s="1"/>
      <c r="B9243" s="2"/>
      <c r="C9243" s="3"/>
      <c r="D9243" s="3"/>
      <c r="E9243" s="3"/>
      <c r="F9243" s="3"/>
      <c r="G9243" s="69"/>
      <c r="J9243" s="13"/>
      <c r="K9243" s="13"/>
      <c r="L9243" s="15"/>
    </row>
    <row r="9244">
      <c r="A9244" s="1"/>
      <c r="B9244" s="2"/>
      <c r="C9244" s="3"/>
      <c r="D9244" s="3"/>
      <c r="E9244" s="3"/>
      <c r="F9244" s="3"/>
      <c r="G9244" s="69"/>
      <c r="J9244" s="13"/>
      <c r="K9244" s="13"/>
      <c r="L9244" s="15"/>
    </row>
    <row r="9245">
      <c r="A9245" s="1"/>
      <c r="B9245" s="2"/>
      <c r="C9245" s="3"/>
      <c r="D9245" s="3"/>
      <c r="E9245" s="3"/>
      <c r="F9245" s="3"/>
      <c r="G9245" s="69"/>
      <c r="J9245" s="13"/>
      <c r="K9245" s="13"/>
      <c r="L9245" s="15"/>
    </row>
    <row r="9246">
      <c r="A9246" s="1"/>
      <c r="B9246" s="2"/>
      <c r="C9246" s="3"/>
      <c r="D9246" s="3"/>
      <c r="E9246" s="3"/>
      <c r="F9246" s="3"/>
      <c r="G9246" s="69"/>
      <c r="J9246" s="13"/>
      <c r="K9246" s="13"/>
      <c r="L9246" s="15"/>
    </row>
    <row r="9247">
      <c r="A9247" s="1"/>
      <c r="B9247" s="2"/>
      <c r="C9247" s="3"/>
      <c r="D9247" s="3"/>
      <c r="E9247" s="3"/>
      <c r="F9247" s="3"/>
      <c r="G9247" s="69"/>
      <c r="J9247" s="13"/>
      <c r="K9247" s="13"/>
      <c r="L9247" s="15"/>
    </row>
    <row r="9248">
      <c r="A9248" s="1"/>
      <c r="B9248" s="2"/>
      <c r="C9248" s="3"/>
      <c r="D9248" s="3"/>
      <c r="E9248" s="3"/>
      <c r="F9248" s="3"/>
      <c r="G9248" s="69"/>
      <c r="J9248" s="13"/>
      <c r="K9248" s="13"/>
      <c r="L9248" s="15"/>
    </row>
    <row r="9249">
      <c r="A9249" s="1"/>
      <c r="B9249" s="2"/>
      <c r="C9249" s="3"/>
      <c r="D9249" s="3"/>
      <c r="E9249" s="3"/>
      <c r="F9249" s="3"/>
      <c r="G9249" s="69"/>
      <c r="J9249" s="13"/>
      <c r="K9249" s="13"/>
      <c r="L9249" s="15"/>
    </row>
    <row r="9250">
      <c r="A9250" s="1"/>
      <c r="B9250" s="2"/>
      <c r="C9250" s="3"/>
      <c r="D9250" s="3"/>
      <c r="E9250" s="3"/>
      <c r="F9250" s="3"/>
      <c r="G9250" s="69"/>
      <c r="J9250" s="13"/>
      <c r="K9250" s="13"/>
      <c r="L9250" s="15"/>
    </row>
    <row r="9251">
      <c r="A9251" s="1"/>
      <c r="B9251" s="2"/>
      <c r="C9251" s="3"/>
      <c r="D9251" s="3"/>
      <c r="E9251" s="3"/>
      <c r="F9251" s="3"/>
      <c r="G9251" s="69"/>
      <c r="J9251" s="13"/>
      <c r="K9251" s="13"/>
      <c r="L9251" s="15"/>
    </row>
    <row r="9252">
      <c r="A9252" s="1"/>
      <c r="B9252" s="2"/>
      <c r="C9252" s="3"/>
      <c r="D9252" s="3"/>
      <c r="E9252" s="3"/>
      <c r="F9252" s="3"/>
      <c r="G9252" s="69"/>
      <c r="J9252" s="13"/>
      <c r="K9252" s="13"/>
      <c r="L9252" s="15"/>
    </row>
    <row r="9253">
      <c r="A9253" s="1"/>
      <c r="B9253" s="2"/>
      <c r="C9253" s="3"/>
      <c r="D9253" s="3"/>
      <c r="E9253" s="3"/>
      <c r="F9253" s="3"/>
      <c r="G9253" s="69"/>
      <c r="J9253" s="13"/>
      <c r="K9253" s="13"/>
      <c r="L9253" s="15"/>
    </row>
    <row r="9254">
      <c r="A9254" s="1"/>
      <c r="B9254" s="2"/>
      <c r="C9254" s="3"/>
      <c r="D9254" s="3"/>
      <c r="E9254" s="3"/>
      <c r="F9254" s="3"/>
      <c r="G9254" s="69"/>
      <c r="J9254" s="13"/>
      <c r="K9254" s="13"/>
      <c r="L9254" s="15"/>
    </row>
    <row r="9255">
      <c r="A9255" s="1"/>
      <c r="B9255" s="2"/>
      <c r="C9255" s="3"/>
      <c r="D9255" s="3"/>
      <c r="E9255" s="3"/>
      <c r="F9255" s="3"/>
      <c r="G9255" s="69"/>
      <c r="J9255" s="13"/>
      <c r="K9255" s="13"/>
      <c r="L9255" s="15"/>
    </row>
    <row r="9256">
      <c r="A9256" s="1"/>
      <c r="B9256" s="2"/>
      <c r="C9256" s="3"/>
      <c r="D9256" s="3"/>
      <c r="E9256" s="3"/>
      <c r="F9256" s="3"/>
      <c r="G9256" s="69"/>
      <c r="J9256" s="13"/>
      <c r="K9256" s="13"/>
      <c r="L9256" s="15"/>
    </row>
    <row r="9257">
      <c r="A9257" s="1"/>
      <c r="B9257" s="2"/>
      <c r="C9257" s="3"/>
      <c r="D9257" s="3"/>
      <c r="E9257" s="3"/>
      <c r="F9257" s="3"/>
      <c r="G9257" s="69"/>
      <c r="J9257" s="13"/>
      <c r="K9257" s="13"/>
      <c r="L9257" s="15"/>
    </row>
    <row r="9258">
      <c r="A9258" s="1"/>
      <c r="B9258" s="2"/>
      <c r="C9258" s="3"/>
      <c r="D9258" s="3"/>
      <c r="E9258" s="3"/>
      <c r="F9258" s="3"/>
      <c r="G9258" s="69"/>
      <c r="J9258" s="13"/>
      <c r="K9258" s="13"/>
      <c r="L9258" s="15"/>
    </row>
    <row r="9259">
      <c r="A9259" s="1"/>
      <c r="B9259" s="2"/>
      <c r="C9259" s="3"/>
      <c r="D9259" s="3"/>
      <c r="E9259" s="3"/>
      <c r="F9259" s="3"/>
      <c r="G9259" s="69"/>
      <c r="J9259" s="13"/>
      <c r="K9259" s="13"/>
      <c r="L9259" s="15"/>
    </row>
    <row r="9260">
      <c r="A9260" s="1"/>
      <c r="B9260" s="2"/>
      <c r="C9260" s="3"/>
      <c r="D9260" s="3"/>
      <c r="E9260" s="3"/>
      <c r="F9260" s="3"/>
      <c r="G9260" s="69"/>
      <c r="J9260" s="13"/>
      <c r="K9260" s="13"/>
      <c r="L9260" s="15"/>
    </row>
    <row r="9261">
      <c r="A9261" s="1"/>
      <c r="B9261" s="2"/>
      <c r="C9261" s="3"/>
      <c r="D9261" s="3"/>
      <c r="E9261" s="3"/>
      <c r="F9261" s="3"/>
      <c r="G9261" s="69"/>
      <c r="J9261" s="13"/>
      <c r="K9261" s="13"/>
      <c r="L9261" s="15"/>
    </row>
    <row r="9262">
      <c r="A9262" s="1"/>
      <c r="B9262" s="2"/>
      <c r="C9262" s="3"/>
      <c r="D9262" s="3"/>
      <c r="E9262" s="3"/>
      <c r="F9262" s="3"/>
      <c r="G9262" s="69"/>
      <c r="J9262" s="13"/>
      <c r="K9262" s="13"/>
      <c r="L9262" s="15"/>
    </row>
    <row r="9263">
      <c r="A9263" s="1"/>
      <c r="B9263" s="2"/>
      <c r="C9263" s="3"/>
      <c r="D9263" s="3"/>
      <c r="E9263" s="3"/>
      <c r="F9263" s="3"/>
      <c r="G9263" s="69"/>
      <c r="J9263" s="13"/>
      <c r="K9263" s="13"/>
      <c r="L9263" s="15"/>
    </row>
    <row r="9264">
      <c r="A9264" s="1"/>
      <c r="B9264" s="2"/>
      <c r="C9264" s="3"/>
      <c r="D9264" s="3"/>
      <c r="E9264" s="3"/>
      <c r="F9264" s="3"/>
      <c r="G9264" s="69"/>
      <c r="J9264" s="13"/>
      <c r="K9264" s="13"/>
      <c r="L9264" s="15"/>
    </row>
    <row r="9265">
      <c r="A9265" s="1"/>
      <c r="B9265" s="2"/>
      <c r="C9265" s="3"/>
      <c r="D9265" s="3"/>
      <c r="E9265" s="3"/>
      <c r="F9265" s="3"/>
      <c r="G9265" s="69"/>
      <c r="J9265" s="13"/>
      <c r="K9265" s="13"/>
      <c r="L9265" s="15"/>
    </row>
    <row r="9266">
      <c r="A9266" s="1"/>
      <c r="B9266" s="2"/>
      <c r="C9266" s="3"/>
      <c r="D9266" s="3"/>
      <c r="E9266" s="3"/>
      <c r="F9266" s="3"/>
      <c r="G9266" s="69"/>
      <c r="J9266" s="13"/>
      <c r="K9266" s="13"/>
      <c r="L9266" s="15"/>
    </row>
    <row r="9267">
      <c r="A9267" s="1"/>
      <c r="B9267" s="2"/>
      <c r="C9267" s="3"/>
      <c r="D9267" s="3"/>
      <c r="E9267" s="3"/>
      <c r="F9267" s="3"/>
      <c r="G9267" s="69"/>
      <c r="J9267" s="13"/>
      <c r="K9267" s="13"/>
      <c r="L9267" s="15"/>
    </row>
    <row r="9268">
      <c r="A9268" s="1"/>
      <c r="B9268" s="2"/>
      <c r="C9268" s="3"/>
      <c r="D9268" s="3"/>
      <c r="E9268" s="3"/>
      <c r="F9268" s="3"/>
      <c r="G9268" s="69"/>
      <c r="J9268" s="13"/>
      <c r="K9268" s="13"/>
      <c r="L9268" s="15"/>
    </row>
    <row r="9269">
      <c r="A9269" s="1"/>
      <c r="B9269" s="2"/>
      <c r="C9269" s="3"/>
      <c r="D9269" s="3"/>
      <c r="E9269" s="3"/>
      <c r="F9269" s="3"/>
      <c r="G9269" s="69"/>
      <c r="J9269" s="13"/>
      <c r="K9269" s="13"/>
      <c r="L9269" s="15"/>
    </row>
    <row r="9270">
      <c r="A9270" s="1"/>
      <c r="B9270" s="2"/>
      <c r="C9270" s="3"/>
      <c r="D9270" s="3"/>
      <c r="E9270" s="3"/>
      <c r="F9270" s="3"/>
      <c r="G9270" s="69"/>
      <c r="J9270" s="13"/>
      <c r="K9270" s="13"/>
      <c r="L9270" s="15"/>
    </row>
    <row r="9271">
      <c r="A9271" s="1"/>
      <c r="B9271" s="2"/>
      <c r="C9271" s="3"/>
      <c r="D9271" s="3"/>
      <c r="E9271" s="3"/>
      <c r="F9271" s="3"/>
      <c r="G9271" s="69"/>
      <c r="J9271" s="13"/>
      <c r="K9271" s="13"/>
      <c r="L9271" s="15"/>
    </row>
    <row r="9272">
      <c r="A9272" s="1"/>
      <c r="B9272" s="2"/>
      <c r="C9272" s="3"/>
      <c r="D9272" s="3"/>
      <c r="E9272" s="3"/>
      <c r="F9272" s="3"/>
      <c r="G9272" s="69"/>
      <c r="J9272" s="13"/>
      <c r="K9272" s="13"/>
      <c r="L9272" s="15"/>
    </row>
    <row r="9273">
      <c r="A9273" s="1"/>
      <c r="B9273" s="2"/>
      <c r="C9273" s="3"/>
      <c r="D9273" s="3"/>
      <c r="E9273" s="3"/>
      <c r="F9273" s="3"/>
      <c r="G9273" s="69"/>
      <c r="J9273" s="13"/>
      <c r="K9273" s="13"/>
      <c r="L9273" s="15"/>
    </row>
    <row r="9274">
      <c r="A9274" s="1"/>
      <c r="B9274" s="2"/>
      <c r="C9274" s="3"/>
      <c r="D9274" s="3"/>
      <c r="E9274" s="3"/>
      <c r="F9274" s="3"/>
      <c r="G9274" s="69"/>
      <c r="J9274" s="13"/>
      <c r="K9274" s="13"/>
      <c r="L9274" s="15"/>
    </row>
    <row r="9275">
      <c r="A9275" s="1"/>
      <c r="B9275" s="2"/>
      <c r="C9275" s="3"/>
      <c r="D9275" s="3"/>
      <c r="E9275" s="3"/>
      <c r="F9275" s="3"/>
      <c r="G9275" s="69"/>
      <c r="J9275" s="13"/>
      <c r="K9275" s="13"/>
      <c r="L9275" s="15"/>
    </row>
    <row r="9276">
      <c r="A9276" s="1"/>
      <c r="B9276" s="2"/>
      <c r="C9276" s="3"/>
      <c r="D9276" s="3"/>
      <c r="E9276" s="3"/>
      <c r="F9276" s="3"/>
      <c r="G9276" s="69"/>
      <c r="J9276" s="13"/>
      <c r="K9276" s="13"/>
      <c r="L9276" s="15"/>
    </row>
    <row r="9277">
      <c r="A9277" s="1"/>
      <c r="B9277" s="2"/>
      <c r="C9277" s="3"/>
      <c r="D9277" s="3"/>
      <c r="E9277" s="3"/>
      <c r="F9277" s="3"/>
      <c r="G9277" s="69"/>
      <c r="J9277" s="13"/>
      <c r="K9277" s="13"/>
      <c r="L9277" s="15"/>
    </row>
    <row r="9278">
      <c r="A9278" s="1"/>
      <c r="B9278" s="2"/>
      <c r="C9278" s="3"/>
      <c r="D9278" s="3"/>
      <c r="E9278" s="3"/>
      <c r="F9278" s="3"/>
      <c r="G9278" s="69"/>
      <c r="J9278" s="13"/>
      <c r="K9278" s="13"/>
      <c r="L9278" s="15"/>
    </row>
    <row r="9279">
      <c r="A9279" s="1"/>
      <c r="B9279" s="2"/>
      <c r="C9279" s="3"/>
      <c r="D9279" s="3"/>
      <c r="E9279" s="3"/>
      <c r="F9279" s="3"/>
      <c r="G9279" s="69"/>
      <c r="J9279" s="13"/>
      <c r="K9279" s="13"/>
      <c r="L9279" s="15"/>
    </row>
    <row r="9280">
      <c r="A9280" s="1"/>
      <c r="B9280" s="2"/>
      <c r="C9280" s="3"/>
      <c r="D9280" s="3"/>
      <c r="E9280" s="3"/>
      <c r="F9280" s="3"/>
      <c r="G9280" s="69"/>
      <c r="J9280" s="13"/>
      <c r="K9280" s="13"/>
      <c r="L9280" s="15"/>
    </row>
    <row r="9281">
      <c r="A9281" s="1"/>
      <c r="B9281" s="2"/>
      <c r="C9281" s="3"/>
      <c r="D9281" s="3"/>
      <c r="E9281" s="3"/>
      <c r="F9281" s="3"/>
      <c r="G9281" s="69"/>
      <c r="J9281" s="13"/>
      <c r="K9281" s="13"/>
      <c r="L9281" s="15"/>
    </row>
    <row r="9282">
      <c r="A9282" s="1"/>
      <c r="B9282" s="2"/>
      <c r="C9282" s="3"/>
      <c r="D9282" s="3"/>
      <c r="E9282" s="3"/>
      <c r="F9282" s="3"/>
      <c r="G9282" s="69"/>
      <c r="J9282" s="13"/>
      <c r="K9282" s="13"/>
      <c r="L9282" s="15"/>
    </row>
    <row r="9283">
      <c r="A9283" s="1"/>
      <c r="B9283" s="2"/>
      <c r="C9283" s="3"/>
      <c r="D9283" s="3"/>
      <c r="E9283" s="3"/>
      <c r="F9283" s="3"/>
      <c r="G9283" s="69"/>
      <c r="J9283" s="13"/>
      <c r="K9283" s="13"/>
      <c r="L9283" s="15"/>
    </row>
    <row r="9284">
      <c r="A9284" s="1"/>
      <c r="B9284" s="2"/>
      <c r="C9284" s="3"/>
      <c r="D9284" s="3"/>
      <c r="E9284" s="3"/>
      <c r="F9284" s="3"/>
      <c r="G9284" s="69"/>
      <c r="J9284" s="13"/>
      <c r="K9284" s="13"/>
      <c r="L9284" s="15"/>
    </row>
    <row r="9285">
      <c r="A9285" s="1"/>
      <c r="B9285" s="2"/>
      <c r="C9285" s="3"/>
      <c r="D9285" s="3"/>
      <c r="E9285" s="3"/>
      <c r="F9285" s="3"/>
      <c r="G9285" s="69"/>
      <c r="J9285" s="13"/>
      <c r="K9285" s="13"/>
      <c r="L9285" s="15"/>
    </row>
    <row r="9286">
      <c r="A9286" s="1"/>
      <c r="B9286" s="2"/>
      <c r="C9286" s="3"/>
      <c r="D9286" s="3"/>
      <c r="E9286" s="3"/>
      <c r="F9286" s="3"/>
      <c r="G9286" s="69"/>
      <c r="J9286" s="13"/>
      <c r="K9286" s="13"/>
      <c r="L9286" s="15"/>
    </row>
    <row r="9287">
      <c r="A9287" s="1"/>
      <c r="B9287" s="2"/>
      <c r="C9287" s="3"/>
      <c r="D9287" s="3"/>
      <c r="E9287" s="3"/>
      <c r="F9287" s="3"/>
      <c r="G9287" s="69"/>
      <c r="J9287" s="13"/>
      <c r="K9287" s="13"/>
      <c r="L9287" s="15"/>
    </row>
    <row r="9288">
      <c r="A9288" s="1"/>
      <c r="B9288" s="2"/>
      <c r="C9288" s="3"/>
      <c r="D9288" s="3"/>
      <c r="E9288" s="3"/>
      <c r="F9288" s="3"/>
      <c r="G9288" s="69"/>
      <c r="J9288" s="13"/>
      <c r="K9288" s="13"/>
      <c r="L9288" s="15"/>
    </row>
    <row r="9289">
      <c r="A9289" s="1"/>
      <c r="B9289" s="2"/>
      <c r="C9289" s="3"/>
      <c r="D9289" s="3"/>
      <c r="E9289" s="3"/>
      <c r="F9289" s="3"/>
      <c r="G9289" s="69"/>
      <c r="J9289" s="13"/>
      <c r="K9289" s="13"/>
      <c r="L9289" s="15"/>
    </row>
    <row r="9290">
      <c r="A9290" s="1"/>
      <c r="B9290" s="2"/>
      <c r="C9290" s="3"/>
      <c r="D9290" s="3"/>
      <c r="E9290" s="3"/>
      <c r="F9290" s="3"/>
      <c r="G9290" s="69"/>
      <c r="J9290" s="13"/>
      <c r="K9290" s="13"/>
      <c r="L9290" s="15"/>
    </row>
    <row r="9291">
      <c r="A9291" s="1"/>
      <c r="B9291" s="2"/>
      <c r="C9291" s="3"/>
      <c r="D9291" s="3"/>
      <c r="E9291" s="3"/>
      <c r="F9291" s="3"/>
      <c r="G9291" s="69"/>
      <c r="J9291" s="13"/>
      <c r="K9291" s="13"/>
      <c r="L9291" s="15"/>
    </row>
    <row r="9292">
      <c r="A9292" s="1"/>
      <c r="B9292" s="2"/>
      <c r="C9292" s="3"/>
      <c r="D9292" s="3"/>
      <c r="E9292" s="3"/>
      <c r="F9292" s="3"/>
      <c r="G9292" s="69"/>
      <c r="J9292" s="13"/>
      <c r="K9292" s="13"/>
      <c r="L9292" s="15"/>
    </row>
    <row r="9293">
      <c r="A9293" s="1"/>
      <c r="B9293" s="2"/>
      <c r="C9293" s="3"/>
      <c r="D9293" s="3"/>
      <c r="E9293" s="3"/>
      <c r="F9293" s="3"/>
      <c r="G9293" s="69"/>
      <c r="J9293" s="13"/>
      <c r="K9293" s="13"/>
      <c r="L9293" s="15"/>
    </row>
    <row r="9294">
      <c r="A9294" s="1"/>
      <c r="B9294" s="2"/>
      <c r="C9294" s="3"/>
      <c r="D9294" s="3"/>
      <c r="E9294" s="3"/>
      <c r="F9294" s="3"/>
      <c r="G9294" s="69"/>
      <c r="J9294" s="13"/>
      <c r="K9294" s="13"/>
      <c r="L9294" s="15"/>
    </row>
    <row r="9295">
      <c r="A9295" s="1"/>
      <c r="B9295" s="2"/>
      <c r="C9295" s="3"/>
      <c r="D9295" s="3"/>
      <c r="E9295" s="3"/>
      <c r="F9295" s="3"/>
      <c r="G9295" s="69"/>
      <c r="J9295" s="13"/>
      <c r="K9295" s="13"/>
      <c r="L9295" s="15"/>
    </row>
    <row r="9296">
      <c r="A9296" s="1"/>
      <c r="B9296" s="2"/>
      <c r="C9296" s="3"/>
      <c r="D9296" s="3"/>
      <c r="E9296" s="3"/>
      <c r="F9296" s="3"/>
      <c r="G9296" s="69"/>
      <c r="J9296" s="13"/>
      <c r="K9296" s="13"/>
      <c r="L9296" s="15"/>
    </row>
    <row r="9297">
      <c r="A9297" s="1"/>
      <c r="B9297" s="2"/>
      <c r="C9297" s="3"/>
      <c r="D9297" s="3"/>
      <c r="E9297" s="3"/>
      <c r="F9297" s="3"/>
      <c r="G9297" s="69"/>
      <c r="J9297" s="13"/>
      <c r="K9297" s="13"/>
      <c r="L9297" s="15"/>
    </row>
    <row r="9298">
      <c r="A9298" s="1"/>
      <c r="B9298" s="2"/>
      <c r="C9298" s="3"/>
      <c r="D9298" s="3"/>
      <c r="E9298" s="3"/>
      <c r="F9298" s="3"/>
      <c r="G9298" s="69"/>
      <c r="J9298" s="13"/>
      <c r="K9298" s="13"/>
      <c r="L9298" s="15"/>
    </row>
    <row r="9299">
      <c r="A9299" s="1"/>
      <c r="B9299" s="2"/>
      <c r="C9299" s="3"/>
      <c r="D9299" s="3"/>
      <c r="E9299" s="3"/>
      <c r="F9299" s="3"/>
      <c r="G9299" s="69"/>
      <c r="J9299" s="13"/>
      <c r="K9299" s="13"/>
      <c r="L9299" s="15"/>
    </row>
    <row r="9300">
      <c r="A9300" s="1"/>
      <c r="B9300" s="2"/>
      <c r="C9300" s="3"/>
      <c r="D9300" s="3"/>
      <c r="E9300" s="3"/>
      <c r="F9300" s="3"/>
      <c r="G9300" s="69"/>
      <c r="J9300" s="13"/>
      <c r="K9300" s="13"/>
      <c r="L9300" s="15"/>
    </row>
    <row r="9301">
      <c r="A9301" s="1"/>
      <c r="B9301" s="2"/>
      <c r="C9301" s="3"/>
      <c r="D9301" s="3"/>
      <c r="E9301" s="3"/>
      <c r="F9301" s="3"/>
      <c r="G9301" s="69"/>
      <c r="J9301" s="13"/>
      <c r="K9301" s="13"/>
      <c r="L9301" s="15"/>
    </row>
    <row r="9302">
      <c r="A9302" s="1"/>
      <c r="B9302" s="2"/>
      <c r="C9302" s="3"/>
      <c r="D9302" s="3"/>
      <c r="E9302" s="3"/>
      <c r="F9302" s="3"/>
      <c r="G9302" s="69"/>
      <c r="J9302" s="13"/>
      <c r="K9302" s="13"/>
      <c r="L9302" s="15"/>
    </row>
    <row r="9303">
      <c r="A9303" s="1"/>
      <c r="B9303" s="2"/>
      <c r="C9303" s="3"/>
      <c r="D9303" s="3"/>
      <c r="E9303" s="3"/>
      <c r="F9303" s="3"/>
      <c r="G9303" s="69"/>
      <c r="J9303" s="13"/>
      <c r="K9303" s="13"/>
      <c r="L9303" s="15"/>
    </row>
    <row r="9304">
      <c r="A9304" s="1"/>
      <c r="B9304" s="2"/>
      <c r="C9304" s="3"/>
      <c r="D9304" s="3"/>
      <c r="E9304" s="3"/>
      <c r="F9304" s="3"/>
      <c r="G9304" s="69"/>
      <c r="J9304" s="13"/>
      <c r="K9304" s="13"/>
      <c r="L9304" s="15"/>
    </row>
    <row r="9305">
      <c r="A9305" s="1"/>
      <c r="B9305" s="2"/>
      <c r="C9305" s="3"/>
      <c r="D9305" s="3"/>
      <c r="E9305" s="3"/>
      <c r="F9305" s="3"/>
      <c r="G9305" s="69"/>
      <c r="J9305" s="13"/>
      <c r="K9305" s="13"/>
      <c r="L9305" s="15"/>
    </row>
    <row r="9306">
      <c r="A9306" s="1"/>
      <c r="B9306" s="2"/>
      <c r="C9306" s="3"/>
      <c r="D9306" s="3"/>
      <c r="E9306" s="3"/>
      <c r="F9306" s="3"/>
      <c r="G9306" s="69"/>
      <c r="J9306" s="13"/>
      <c r="K9306" s="13"/>
      <c r="L9306" s="15"/>
    </row>
    <row r="9307">
      <c r="A9307" s="1"/>
      <c r="B9307" s="2"/>
      <c r="C9307" s="3"/>
      <c r="D9307" s="3"/>
      <c r="E9307" s="3"/>
      <c r="F9307" s="3"/>
      <c r="G9307" s="69"/>
      <c r="J9307" s="13"/>
      <c r="K9307" s="13"/>
      <c r="L9307" s="15"/>
    </row>
    <row r="9308">
      <c r="A9308" s="1"/>
      <c r="B9308" s="2"/>
      <c r="C9308" s="3"/>
      <c r="D9308" s="3"/>
      <c r="E9308" s="3"/>
      <c r="F9308" s="3"/>
      <c r="G9308" s="69"/>
      <c r="J9308" s="13"/>
      <c r="K9308" s="13"/>
      <c r="L9308" s="15"/>
    </row>
    <row r="9309">
      <c r="A9309" s="1"/>
      <c r="B9309" s="2"/>
      <c r="C9309" s="3"/>
      <c r="D9309" s="3"/>
      <c r="E9309" s="3"/>
      <c r="F9309" s="3"/>
      <c r="G9309" s="69"/>
      <c r="J9309" s="13"/>
      <c r="K9309" s="13"/>
      <c r="L9309" s="15"/>
    </row>
    <row r="9310">
      <c r="A9310" s="1"/>
      <c r="B9310" s="2"/>
      <c r="C9310" s="3"/>
      <c r="D9310" s="3"/>
      <c r="E9310" s="3"/>
      <c r="F9310" s="3"/>
      <c r="G9310" s="69"/>
      <c r="J9310" s="13"/>
      <c r="K9310" s="13"/>
      <c r="L9310" s="15"/>
    </row>
    <row r="9311">
      <c r="A9311" s="1"/>
      <c r="B9311" s="2"/>
      <c r="C9311" s="3"/>
      <c r="D9311" s="3"/>
      <c r="E9311" s="3"/>
      <c r="F9311" s="3"/>
      <c r="G9311" s="69"/>
      <c r="J9311" s="13"/>
      <c r="K9311" s="13"/>
      <c r="L9311" s="15"/>
    </row>
    <row r="9312">
      <c r="A9312" s="1"/>
      <c r="B9312" s="2"/>
      <c r="C9312" s="3"/>
      <c r="D9312" s="3"/>
      <c r="E9312" s="3"/>
      <c r="F9312" s="3"/>
      <c r="G9312" s="69"/>
      <c r="J9312" s="13"/>
      <c r="K9312" s="13"/>
      <c r="L9312" s="15"/>
    </row>
    <row r="9313">
      <c r="A9313" s="1"/>
      <c r="B9313" s="2"/>
      <c r="C9313" s="3"/>
      <c r="D9313" s="3"/>
      <c r="E9313" s="3"/>
      <c r="F9313" s="3"/>
      <c r="G9313" s="69"/>
      <c r="J9313" s="13"/>
      <c r="K9313" s="13"/>
      <c r="L9313" s="15"/>
    </row>
    <row r="9314">
      <c r="A9314" s="1"/>
      <c r="B9314" s="2"/>
      <c r="C9314" s="3"/>
      <c r="D9314" s="3"/>
      <c r="E9314" s="3"/>
      <c r="F9314" s="3"/>
      <c r="G9314" s="69"/>
      <c r="J9314" s="13"/>
      <c r="K9314" s="13"/>
      <c r="L9314" s="15"/>
    </row>
    <row r="9315">
      <c r="A9315" s="1"/>
      <c r="B9315" s="2"/>
      <c r="C9315" s="3"/>
      <c r="D9315" s="3"/>
      <c r="E9315" s="3"/>
      <c r="F9315" s="3"/>
      <c r="G9315" s="69"/>
      <c r="J9315" s="13"/>
      <c r="K9315" s="13"/>
      <c r="L9315" s="15"/>
    </row>
    <row r="9316">
      <c r="A9316" s="1"/>
      <c r="B9316" s="2"/>
      <c r="C9316" s="3"/>
      <c r="D9316" s="3"/>
      <c r="E9316" s="3"/>
      <c r="F9316" s="3"/>
      <c r="G9316" s="69"/>
      <c r="J9316" s="13"/>
      <c r="K9316" s="13"/>
      <c r="L9316" s="15"/>
    </row>
    <row r="9317">
      <c r="A9317" s="1"/>
      <c r="B9317" s="2"/>
      <c r="C9317" s="3"/>
      <c r="D9317" s="3"/>
      <c r="E9317" s="3"/>
      <c r="F9317" s="3"/>
      <c r="G9317" s="69"/>
      <c r="J9317" s="13"/>
      <c r="K9317" s="13"/>
      <c r="L9317" s="15"/>
    </row>
    <row r="9318">
      <c r="A9318" s="1"/>
      <c r="B9318" s="2"/>
      <c r="C9318" s="3"/>
      <c r="D9318" s="3"/>
      <c r="E9318" s="3"/>
      <c r="F9318" s="3"/>
      <c r="G9318" s="69"/>
      <c r="J9318" s="13"/>
      <c r="K9318" s="13"/>
      <c r="L9318" s="15"/>
    </row>
    <row r="9319">
      <c r="A9319" s="1"/>
      <c r="B9319" s="2"/>
      <c r="C9319" s="3"/>
      <c r="D9319" s="3"/>
      <c r="E9319" s="3"/>
      <c r="F9319" s="3"/>
      <c r="G9319" s="69"/>
      <c r="J9319" s="13"/>
      <c r="K9319" s="13"/>
      <c r="L9319" s="15"/>
    </row>
    <row r="9320">
      <c r="A9320" s="1"/>
      <c r="B9320" s="2"/>
      <c r="C9320" s="3"/>
      <c r="D9320" s="3"/>
      <c r="E9320" s="3"/>
      <c r="F9320" s="3"/>
      <c r="G9320" s="69"/>
      <c r="J9320" s="13"/>
      <c r="K9320" s="13"/>
      <c r="L9320" s="15"/>
    </row>
    <row r="9321">
      <c r="A9321" s="1"/>
      <c r="B9321" s="2"/>
      <c r="C9321" s="3"/>
      <c r="D9321" s="3"/>
      <c r="E9321" s="3"/>
      <c r="F9321" s="3"/>
      <c r="G9321" s="69"/>
      <c r="J9321" s="13"/>
      <c r="K9321" s="13"/>
      <c r="L9321" s="15"/>
    </row>
    <row r="9322">
      <c r="A9322" s="1"/>
      <c r="B9322" s="2"/>
      <c r="C9322" s="3"/>
      <c r="D9322" s="3"/>
      <c r="E9322" s="3"/>
      <c r="F9322" s="3"/>
      <c r="G9322" s="69"/>
      <c r="J9322" s="13"/>
      <c r="K9322" s="13"/>
      <c r="L9322" s="15"/>
    </row>
    <row r="9323">
      <c r="A9323" s="1"/>
      <c r="B9323" s="2"/>
      <c r="C9323" s="3"/>
      <c r="D9323" s="3"/>
      <c r="E9323" s="3"/>
      <c r="F9323" s="3"/>
      <c r="G9323" s="69"/>
      <c r="J9323" s="13"/>
      <c r="K9323" s="13"/>
      <c r="L9323" s="15"/>
    </row>
    <row r="9324">
      <c r="A9324" s="1"/>
      <c r="B9324" s="2"/>
      <c r="C9324" s="3"/>
      <c r="D9324" s="3"/>
      <c r="E9324" s="3"/>
      <c r="F9324" s="3"/>
      <c r="G9324" s="69"/>
      <c r="J9324" s="13"/>
      <c r="K9324" s="13"/>
      <c r="L9324" s="15"/>
    </row>
    <row r="9325">
      <c r="A9325" s="1"/>
      <c r="B9325" s="2"/>
      <c r="C9325" s="3"/>
      <c r="D9325" s="3"/>
      <c r="E9325" s="3"/>
      <c r="F9325" s="3"/>
      <c r="G9325" s="69"/>
      <c r="J9325" s="13"/>
      <c r="K9325" s="13"/>
      <c r="L9325" s="15"/>
    </row>
    <row r="9326">
      <c r="A9326" s="1"/>
      <c r="B9326" s="2"/>
      <c r="C9326" s="3"/>
      <c r="D9326" s="3"/>
      <c r="E9326" s="3"/>
      <c r="F9326" s="3"/>
      <c r="G9326" s="69"/>
      <c r="J9326" s="13"/>
      <c r="K9326" s="13"/>
      <c r="L9326" s="15"/>
    </row>
    <row r="9327">
      <c r="A9327" s="1"/>
      <c r="B9327" s="2"/>
      <c r="C9327" s="3"/>
      <c r="D9327" s="3"/>
      <c r="E9327" s="3"/>
      <c r="F9327" s="3"/>
      <c r="G9327" s="69"/>
      <c r="J9327" s="13"/>
      <c r="K9327" s="13"/>
      <c r="L9327" s="15"/>
    </row>
    <row r="9328">
      <c r="A9328" s="1"/>
      <c r="B9328" s="2"/>
      <c r="C9328" s="3"/>
      <c r="D9328" s="3"/>
      <c r="E9328" s="3"/>
      <c r="F9328" s="3"/>
      <c r="G9328" s="69"/>
      <c r="J9328" s="13"/>
      <c r="K9328" s="13"/>
      <c r="L9328" s="15"/>
    </row>
    <row r="9329">
      <c r="A9329" s="1"/>
      <c r="B9329" s="2"/>
      <c r="C9329" s="3"/>
      <c r="D9329" s="3"/>
      <c r="E9329" s="3"/>
      <c r="F9329" s="3"/>
      <c r="G9329" s="69"/>
      <c r="J9329" s="13"/>
      <c r="K9329" s="13"/>
      <c r="L9329" s="15"/>
    </row>
    <row r="9330">
      <c r="A9330" s="1"/>
      <c r="B9330" s="2"/>
      <c r="C9330" s="3"/>
      <c r="D9330" s="3"/>
      <c r="E9330" s="3"/>
      <c r="F9330" s="3"/>
      <c r="G9330" s="69"/>
      <c r="J9330" s="13"/>
      <c r="K9330" s="13"/>
      <c r="L9330" s="15"/>
    </row>
    <row r="9331">
      <c r="A9331" s="1"/>
      <c r="B9331" s="2"/>
      <c r="C9331" s="3"/>
      <c r="D9331" s="3"/>
      <c r="E9331" s="3"/>
      <c r="F9331" s="3"/>
      <c r="G9331" s="69"/>
      <c r="J9331" s="13"/>
      <c r="K9331" s="13"/>
      <c r="L9331" s="15"/>
    </row>
    <row r="9332">
      <c r="A9332" s="1"/>
      <c r="B9332" s="2"/>
      <c r="C9332" s="3"/>
      <c r="D9332" s="3"/>
      <c r="E9332" s="3"/>
      <c r="F9332" s="3"/>
      <c r="G9332" s="69"/>
      <c r="J9332" s="13"/>
      <c r="K9332" s="13"/>
      <c r="L9332" s="15"/>
    </row>
    <row r="9333">
      <c r="A9333" s="1"/>
      <c r="B9333" s="2"/>
      <c r="C9333" s="3"/>
      <c r="D9333" s="3"/>
      <c r="E9333" s="3"/>
      <c r="F9333" s="3"/>
      <c r="G9333" s="69"/>
      <c r="J9333" s="13"/>
      <c r="K9333" s="13"/>
      <c r="L9333" s="15"/>
    </row>
    <row r="9334">
      <c r="A9334" s="1"/>
      <c r="B9334" s="2"/>
      <c r="C9334" s="3"/>
      <c r="D9334" s="3"/>
      <c r="E9334" s="3"/>
      <c r="F9334" s="3"/>
      <c r="G9334" s="69"/>
      <c r="J9334" s="13"/>
      <c r="K9334" s="13"/>
      <c r="L9334" s="15"/>
    </row>
    <row r="9335">
      <c r="A9335" s="1"/>
      <c r="B9335" s="2"/>
      <c r="C9335" s="3"/>
      <c r="D9335" s="3"/>
      <c r="E9335" s="3"/>
      <c r="F9335" s="3"/>
      <c r="G9335" s="69"/>
      <c r="J9335" s="13"/>
      <c r="K9335" s="13"/>
      <c r="L9335" s="15"/>
    </row>
    <row r="9336">
      <c r="A9336" s="1"/>
      <c r="B9336" s="2"/>
      <c r="C9336" s="3"/>
      <c r="D9336" s="3"/>
      <c r="E9336" s="3"/>
      <c r="F9336" s="3"/>
      <c r="G9336" s="69"/>
      <c r="J9336" s="13"/>
      <c r="K9336" s="13"/>
      <c r="L9336" s="15"/>
    </row>
    <row r="9337">
      <c r="A9337" s="1"/>
      <c r="B9337" s="2"/>
      <c r="C9337" s="3"/>
      <c r="D9337" s="3"/>
      <c r="E9337" s="3"/>
      <c r="F9337" s="3"/>
      <c r="G9337" s="69"/>
      <c r="J9337" s="13"/>
      <c r="K9337" s="13"/>
      <c r="L9337" s="15"/>
    </row>
    <row r="9338">
      <c r="A9338" s="1"/>
      <c r="B9338" s="2"/>
      <c r="C9338" s="3"/>
      <c r="D9338" s="3"/>
      <c r="E9338" s="3"/>
      <c r="F9338" s="3"/>
      <c r="G9338" s="69"/>
      <c r="J9338" s="13"/>
      <c r="K9338" s="13"/>
      <c r="L9338" s="15"/>
    </row>
    <row r="9339">
      <c r="A9339" s="1"/>
      <c r="B9339" s="2"/>
      <c r="C9339" s="3"/>
      <c r="D9339" s="3"/>
      <c r="E9339" s="3"/>
      <c r="F9339" s="3"/>
      <c r="G9339" s="69"/>
      <c r="J9339" s="13"/>
      <c r="K9339" s="13"/>
      <c r="L9339" s="15"/>
    </row>
    <row r="9340">
      <c r="A9340" s="1"/>
      <c r="B9340" s="2"/>
      <c r="C9340" s="3"/>
      <c r="D9340" s="3"/>
      <c r="E9340" s="3"/>
      <c r="F9340" s="3"/>
      <c r="G9340" s="69"/>
      <c r="J9340" s="13"/>
      <c r="K9340" s="13"/>
      <c r="L9340" s="15"/>
    </row>
    <row r="9341">
      <c r="A9341" s="1"/>
      <c r="B9341" s="2"/>
      <c r="C9341" s="3"/>
      <c r="D9341" s="3"/>
      <c r="E9341" s="3"/>
      <c r="F9341" s="3"/>
      <c r="G9341" s="69"/>
      <c r="J9341" s="13"/>
      <c r="K9341" s="13"/>
      <c r="L9341" s="15"/>
    </row>
    <row r="9342">
      <c r="A9342" s="1"/>
      <c r="B9342" s="2"/>
      <c r="C9342" s="3"/>
      <c r="D9342" s="3"/>
      <c r="E9342" s="3"/>
      <c r="F9342" s="3"/>
      <c r="G9342" s="69"/>
      <c r="J9342" s="13"/>
      <c r="K9342" s="13"/>
      <c r="L9342" s="15"/>
    </row>
    <row r="9343">
      <c r="A9343" s="1"/>
      <c r="B9343" s="2"/>
      <c r="C9343" s="3"/>
      <c r="D9343" s="3"/>
      <c r="E9343" s="3"/>
      <c r="F9343" s="3"/>
      <c r="G9343" s="69"/>
      <c r="J9343" s="13"/>
      <c r="K9343" s="13"/>
      <c r="L9343" s="15"/>
    </row>
    <row r="9344">
      <c r="A9344" s="1"/>
      <c r="B9344" s="2"/>
      <c r="C9344" s="3"/>
      <c r="D9344" s="3"/>
      <c r="E9344" s="3"/>
      <c r="F9344" s="3"/>
      <c r="G9344" s="69"/>
      <c r="J9344" s="13"/>
      <c r="K9344" s="13"/>
      <c r="L9344" s="15"/>
    </row>
    <row r="9345">
      <c r="A9345" s="1"/>
      <c r="B9345" s="2"/>
      <c r="C9345" s="3"/>
      <c r="D9345" s="3"/>
      <c r="E9345" s="3"/>
      <c r="F9345" s="3"/>
      <c r="G9345" s="69"/>
      <c r="J9345" s="13"/>
      <c r="K9345" s="13"/>
      <c r="L9345" s="15"/>
    </row>
    <row r="9346">
      <c r="A9346" s="1"/>
      <c r="B9346" s="2"/>
      <c r="C9346" s="3"/>
      <c r="D9346" s="3"/>
      <c r="E9346" s="3"/>
      <c r="F9346" s="3"/>
      <c r="G9346" s="69"/>
      <c r="J9346" s="13"/>
      <c r="K9346" s="13"/>
      <c r="L9346" s="15"/>
    </row>
    <row r="9347">
      <c r="A9347" s="1"/>
      <c r="B9347" s="2"/>
      <c r="C9347" s="3"/>
      <c r="D9347" s="3"/>
      <c r="E9347" s="3"/>
      <c r="F9347" s="3"/>
      <c r="G9347" s="69"/>
      <c r="J9347" s="13"/>
      <c r="K9347" s="13"/>
      <c r="L9347" s="15"/>
    </row>
    <row r="9348">
      <c r="A9348" s="1"/>
      <c r="B9348" s="2"/>
      <c r="C9348" s="3"/>
      <c r="D9348" s="3"/>
      <c r="E9348" s="3"/>
      <c r="F9348" s="3"/>
      <c r="G9348" s="69"/>
      <c r="J9348" s="13"/>
      <c r="K9348" s="13"/>
      <c r="L9348" s="15"/>
    </row>
    <row r="9349">
      <c r="A9349" s="1"/>
      <c r="B9349" s="2"/>
      <c r="C9349" s="3"/>
      <c r="D9349" s="3"/>
      <c r="E9349" s="3"/>
      <c r="F9349" s="3"/>
      <c r="G9349" s="69"/>
      <c r="J9349" s="13"/>
      <c r="K9349" s="13"/>
      <c r="L9349" s="15"/>
    </row>
    <row r="9350">
      <c r="A9350" s="1"/>
      <c r="B9350" s="2"/>
      <c r="C9350" s="3"/>
      <c r="D9350" s="3"/>
      <c r="E9350" s="3"/>
      <c r="F9350" s="3"/>
      <c r="G9350" s="69"/>
      <c r="J9350" s="13"/>
      <c r="K9350" s="13"/>
      <c r="L9350" s="15"/>
    </row>
    <row r="9351">
      <c r="A9351" s="1"/>
      <c r="B9351" s="2"/>
      <c r="C9351" s="3"/>
      <c r="D9351" s="3"/>
      <c r="E9351" s="3"/>
      <c r="F9351" s="3"/>
      <c r="G9351" s="69"/>
      <c r="J9351" s="13"/>
      <c r="K9351" s="13"/>
      <c r="L9351" s="15"/>
    </row>
    <row r="9352">
      <c r="A9352" s="1"/>
      <c r="B9352" s="2"/>
      <c r="C9352" s="3"/>
      <c r="D9352" s="3"/>
      <c r="E9352" s="3"/>
      <c r="F9352" s="3"/>
      <c r="G9352" s="69"/>
      <c r="J9352" s="13"/>
      <c r="K9352" s="13"/>
      <c r="L9352" s="15"/>
    </row>
    <row r="9353">
      <c r="A9353" s="1"/>
      <c r="B9353" s="2"/>
      <c r="C9353" s="3"/>
      <c r="D9353" s="3"/>
      <c r="E9353" s="3"/>
      <c r="F9353" s="3"/>
      <c r="G9353" s="69"/>
      <c r="J9353" s="13"/>
      <c r="K9353" s="13"/>
      <c r="L9353" s="15"/>
    </row>
    <row r="9354">
      <c r="A9354" s="1"/>
      <c r="B9354" s="2"/>
      <c r="C9354" s="3"/>
      <c r="D9354" s="3"/>
      <c r="E9354" s="3"/>
      <c r="F9354" s="3"/>
      <c r="G9354" s="69"/>
      <c r="J9354" s="13"/>
      <c r="K9354" s="13"/>
      <c r="L9354" s="15"/>
    </row>
    <row r="9355">
      <c r="A9355" s="1"/>
      <c r="B9355" s="2"/>
      <c r="C9355" s="3"/>
      <c r="D9355" s="3"/>
      <c r="E9355" s="3"/>
      <c r="F9355" s="3"/>
      <c r="G9355" s="69"/>
      <c r="J9355" s="13"/>
      <c r="K9355" s="13"/>
      <c r="L9355" s="15"/>
    </row>
    <row r="9356">
      <c r="A9356" s="1"/>
      <c r="B9356" s="2"/>
      <c r="C9356" s="3"/>
      <c r="D9356" s="3"/>
      <c r="E9356" s="3"/>
      <c r="F9356" s="3"/>
      <c r="G9356" s="69"/>
      <c r="J9356" s="13"/>
      <c r="K9356" s="13"/>
      <c r="L9356" s="15"/>
    </row>
    <row r="9357">
      <c r="A9357" s="1"/>
      <c r="B9357" s="2"/>
      <c r="C9357" s="3"/>
      <c r="D9357" s="3"/>
      <c r="E9357" s="3"/>
      <c r="F9357" s="3"/>
      <c r="G9357" s="69"/>
      <c r="J9357" s="13"/>
      <c r="K9357" s="13"/>
      <c r="L9357" s="15"/>
    </row>
    <row r="9358">
      <c r="A9358" s="1"/>
      <c r="B9358" s="2"/>
      <c r="C9358" s="3"/>
      <c r="D9358" s="3"/>
      <c r="E9358" s="3"/>
      <c r="F9358" s="3"/>
      <c r="G9358" s="69"/>
      <c r="J9358" s="13"/>
      <c r="K9358" s="13"/>
      <c r="L9358" s="15"/>
    </row>
    <row r="9359">
      <c r="A9359" s="1"/>
      <c r="B9359" s="2"/>
      <c r="C9359" s="3"/>
      <c r="D9359" s="3"/>
      <c r="E9359" s="3"/>
      <c r="F9359" s="3"/>
      <c r="G9359" s="69"/>
      <c r="J9359" s="13"/>
      <c r="K9359" s="13"/>
      <c r="L9359" s="15"/>
    </row>
    <row r="9360">
      <c r="A9360" s="1"/>
      <c r="B9360" s="2"/>
      <c r="C9360" s="3"/>
      <c r="D9360" s="3"/>
      <c r="E9360" s="3"/>
      <c r="F9360" s="3"/>
      <c r="G9360" s="69"/>
      <c r="J9360" s="13"/>
      <c r="K9360" s="13"/>
      <c r="L9360" s="15"/>
    </row>
    <row r="9361">
      <c r="A9361" s="1"/>
      <c r="B9361" s="2"/>
      <c r="C9361" s="3"/>
      <c r="D9361" s="3"/>
      <c r="E9361" s="3"/>
      <c r="F9361" s="3"/>
      <c r="G9361" s="69"/>
      <c r="J9361" s="13"/>
      <c r="K9361" s="13"/>
      <c r="L9361" s="15"/>
    </row>
    <row r="9362">
      <c r="A9362" s="1"/>
      <c r="B9362" s="2"/>
      <c r="C9362" s="3"/>
      <c r="D9362" s="3"/>
      <c r="E9362" s="3"/>
      <c r="F9362" s="3"/>
      <c r="G9362" s="69"/>
      <c r="J9362" s="13"/>
      <c r="K9362" s="13"/>
      <c r="L9362" s="15"/>
    </row>
    <row r="9363">
      <c r="A9363" s="1"/>
      <c r="B9363" s="2"/>
      <c r="C9363" s="3"/>
      <c r="D9363" s="3"/>
      <c r="E9363" s="3"/>
      <c r="F9363" s="3"/>
      <c r="G9363" s="69"/>
      <c r="J9363" s="13"/>
      <c r="K9363" s="13"/>
      <c r="L9363" s="15"/>
    </row>
    <row r="9364">
      <c r="A9364" s="1"/>
      <c r="B9364" s="2"/>
      <c r="C9364" s="3"/>
      <c r="D9364" s="3"/>
      <c r="E9364" s="3"/>
      <c r="F9364" s="3"/>
      <c r="G9364" s="69"/>
      <c r="J9364" s="13"/>
      <c r="K9364" s="13"/>
      <c r="L9364" s="15"/>
    </row>
    <row r="9365">
      <c r="A9365" s="1"/>
      <c r="B9365" s="2"/>
      <c r="C9365" s="3"/>
      <c r="D9365" s="3"/>
      <c r="E9365" s="3"/>
      <c r="F9365" s="3"/>
      <c r="G9365" s="69"/>
      <c r="J9365" s="13"/>
      <c r="K9365" s="13"/>
      <c r="L9365" s="15"/>
    </row>
    <row r="9366">
      <c r="A9366" s="1"/>
      <c r="B9366" s="2"/>
      <c r="C9366" s="3"/>
      <c r="D9366" s="3"/>
      <c r="E9366" s="3"/>
      <c r="F9366" s="3"/>
      <c r="G9366" s="69"/>
      <c r="J9366" s="13"/>
      <c r="K9366" s="13"/>
      <c r="L9366" s="15"/>
    </row>
    <row r="9367">
      <c r="A9367" s="1"/>
      <c r="B9367" s="2"/>
      <c r="C9367" s="3"/>
      <c r="D9367" s="3"/>
      <c r="E9367" s="3"/>
      <c r="F9367" s="3"/>
      <c r="G9367" s="69"/>
      <c r="J9367" s="13"/>
      <c r="K9367" s="13"/>
      <c r="L9367" s="15"/>
    </row>
    <row r="9368">
      <c r="A9368" s="1"/>
      <c r="B9368" s="2"/>
      <c r="C9368" s="3"/>
      <c r="D9368" s="3"/>
      <c r="E9368" s="3"/>
      <c r="F9368" s="3"/>
      <c r="G9368" s="69"/>
      <c r="J9368" s="13"/>
      <c r="K9368" s="13"/>
      <c r="L9368" s="15"/>
    </row>
    <row r="9369">
      <c r="A9369" s="1"/>
      <c r="B9369" s="2"/>
      <c r="C9369" s="3"/>
      <c r="D9369" s="3"/>
      <c r="E9369" s="3"/>
      <c r="F9369" s="3"/>
      <c r="G9369" s="69"/>
      <c r="J9369" s="13"/>
      <c r="K9369" s="13"/>
      <c r="L9369" s="15"/>
    </row>
    <row r="9370">
      <c r="A9370" s="1"/>
      <c r="B9370" s="2"/>
      <c r="C9370" s="3"/>
      <c r="D9370" s="3"/>
      <c r="E9370" s="3"/>
      <c r="F9370" s="3"/>
      <c r="G9370" s="69"/>
      <c r="J9370" s="13"/>
      <c r="K9370" s="13"/>
      <c r="L9370" s="15"/>
    </row>
    <row r="9371">
      <c r="A9371" s="1"/>
      <c r="B9371" s="2"/>
      <c r="C9371" s="3"/>
      <c r="D9371" s="3"/>
      <c r="E9371" s="3"/>
      <c r="F9371" s="3"/>
      <c r="G9371" s="69"/>
      <c r="J9371" s="13"/>
      <c r="K9371" s="13"/>
      <c r="L9371" s="15"/>
    </row>
    <row r="9372">
      <c r="A9372" s="1"/>
      <c r="B9372" s="2"/>
      <c r="C9372" s="3"/>
      <c r="D9372" s="3"/>
      <c r="E9372" s="3"/>
      <c r="F9372" s="3"/>
      <c r="G9372" s="69"/>
      <c r="J9372" s="13"/>
      <c r="K9372" s="13"/>
      <c r="L9372" s="15"/>
    </row>
    <row r="9373">
      <c r="A9373" s="1"/>
      <c r="B9373" s="2"/>
      <c r="C9373" s="3"/>
      <c r="D9373" s="3"/>
      <c r="E9373" s="3"/>
      <c r="F9373" s="3"/>
      <c r="G9373" s="69"/>
      <c r="J9373" s="13"/>
      <c r="K9373" s="13"/>
      <c r="L9373" s="15"/>
    </row>
    <row r="9374">
      <c r="A9374" s="1"/>
      <c r="B9374" s="2"/>
      <c r="C9374" s="3"/>
      <c r="D9374" s="3"/>
      <c r="E9374" s="3"/>
      <c r="F9374" s="3"/>
      <c r="G9374" s="69"/>
      <c r="J9374" s="13"/>
      <c r="K9374" s="13"/>
      <c r="L9374" s="15"/>
    </row>
    <row r="9375">
      <c r="A9375" s="1"/>
      <c r="B9375" s="2"/>
      <c r="C9375" s="3"/>
      <c r="D9375" s="3"/>
      <c r="E9375" s="3"/>
      <c r="F9375" s="3"/>
      <c r="G9375" s="69"/>
      <c r="J9375" s="13"/>
      <c r="K9375" s="13"/>
      <c r="L9375" s="15"/>
    </row>
    <row r="9376">
      <c r="A9376" s="1"/>
      <c r="B9376" s="2"/>
      <c r="C9376" s="3"/>
      <c r="D9376" s="3"/>
      <c r="E9376" s="3"/>
      <c r="F9376" s="3"/>
      <c r="G9376" s="69"/>
      <c r="J9376" s="13"/>
      <c r="K9376" s="13"/>
      <c r="L9376" s="15"/>
    </row>
    <row r="9377">
      <c r="A9377" s="1"/>
      <c r="B9377" s="2"/>
      <c r="C9377" s="3"/>
      <c r="D9377" s="3"/>
      <c r="E9377" s="3"/>
      <c r="F9377" s="3"/>
      <c r="G9377" s="69"/>
      <c r="J9377" s="13"/>
      <c r="K9377" s="13"/>
      <c r="L9377" s="15"/>
    </row>
    <row r="9378">
      <c r="A9378" s="1"/>
      <c r="B9378" s="2"/>
      <c r="C9378" s="3"/>
      <c r="D9378" s="3"/>
      <c r="E9378" s="3"/>
      <c r="F9378" s="3"/>
      <c r="G9378" s="69"/>
      <c r="J9378" s="13"/>
      <c r="K9378" s="13"/>
      <c r="L9378" s="15"/>
    </row>
    <row r="9379">
      <c r="A9379" s="1"/>
      <c r="B9379" s="2"/>
      <c r="C9379" s="3"/>
      <c r="D9379" s="3"/>
      <c r="E9379" s="3"/>
      <c r="F9379" s="3"/>
      <c r="G9379" s="69"/>
      <c r="J9379" s="13"/>
      <c r="K9379" s="13"/>
      <c r="L9379" s="15"/>
    </row>
    <row r="9380">
      <c r="A9380" s="1"/>
      <c r="B9380" s="2"/>
      <c r="C9380" s="3"/>
      <c r="D9380" s="3"/>
      <c r="E9380" s="3"/>
      <c r="F9380" s="3"/>
      <c r="G9380" s="69"/>
      <c r="J9380" s="13"/>
      <c r="K9380" s="13"/>
      <c r="L9380" s="15"/>
    </row>
    <row r="9381">
      <c r="A9381" s="1"/>
      <c r="B9381" s="2"/>
      <c r="C9381" s="3"/>
      <c r="D9381" s="3"/>
      <c r="E9381" s="3"/>
      <c r="F9381" s="3"/>
      <c r="G9381" s="69"/>
      <c r="J9381" s="13"/>
      <c r="K9381" s="13"/>
      <c r="L9381" s="15"/>
    </row>
    <row r="9382">
      <c r="A9382" s="1"/>
      <c r="B9382" s="2"/>
      <c r="C9382" s="3"/>
      <c r="D9382" s="3"/>
      <c r="E9382" s="3"/>
      <c r="F9382" s="3"/>
      <c r="G9382" s="69"/>
      <c r="J9382" s="13"/>
      <c r="K9382" s="13"/>
      <c r="L9382" s="15"/>
    </row>
    <row r="9383">
      <c r="A9383" s="1"/>
      <c r="B9383" s="2"/>
      <c r="C9383" s="3"/>
      <c r="D9383" s="3"/>
      <c r="E9383" s="3"/>
      <c r="F9383" s="3"/>
      <c r="G9383" s="69"/>
      <c r="J9383" s="13"/>
      <c r="K9383" s="13"/>
      <c r="L9383" s="15"/>
    </row>
    <row r="9384">
      <c r="A9384" s="1"/>
      <c r="B9384" s="2"/>
      <c r="C9384" s="3"/>
      <c r="D9384" s="3"/>
      <c r="E9384" s="3"/>
      <c r="F9384" s="3"/>
      <c r="G9384" s="69"/>
      <c r="J9384" s="13"/>
      <c r="K9384" s="13"/>
      <c r="L9384" s="15"/>
    </row>
    <row r="9385">
      <c r="A9385" s="1"/>
      <c r="B9385" s="2"/>
      <c r="C9385" s="3"/>
      <c r="D9385" s="3"/>
      <c r="E9385" s="3"/>
      <c r="F9385" s="3"/>
      <c r="G9385" s="69"/>
      <c r="J9385" s="13"/>
      <c r="K9385" s="13"/>
      <c r="L9385" s="15"/>
    </row>
    <row r="9386">
      <c r="A9386" s="1"/>
      <c r="B9386" s="2"/>
      <c r="C9386" s="3"/>
      <c r="D9386" s="3"/>
      <c r="E9386" s="3"/>
      <c r="F9386" s="3"/>
      <c r="G9386" s="69"/>
      <c r="J9386" s="13"/>
      <c r="K9386" s="13"/>
      <c r="L9386" s="15"/>
    </row>
    <row r="9387">
      <c r="A9387" s="1"/>
      <c r="B9387" s="2"/>
      <c r="C9387" s="3"/>
      <c r="D9387" s="3"/>
      <c r="E9387" s="3"/>
      <c r="F9387" s="3"/>
      <c r="G9387" s="69"/>
      <c r="J9387" s="13"/>
      <c r="K9387" s="13"/>
      <c r="L9387" s="15"/>
    </row>
    <row r="9388">
      <c r="A9388" s="1"/>
      <c r="B9388" s="2"/>
      <c r="C9388" s="3"/>
      <c r="D9388" s="3"/>
      <c r="E9388" s="3"/>
      <c r="F9388" s="3"/>
      <c r="G9388" s="69"/>
      <c r="J9388" s="13"/>
      <c r="K9388" s="13"/>
      <c r="L9388" s="15"/>
    </row>
    <row r="9389">
      <c r="A9389" s="1"/>
      <c r="B9389" s="2"/>
      <c r="C9389" s="3"/>
      <c r="D9389" s="3"/>
      <c r="E9389" s="3"/>
      <c r="F9389" s="3"/>
      <c r="G9389" s="69"/>
      <c r="J9389" s="13"/>
      <c r="K9389" s="13"/>
      <c r="L9389" s="15"/>
    </row>
    <row r="9390">
      <c r="A9390" s="1"/>
      <c r="B9390" s="2"/>
      <c r="C9390" s="3"/>
      <c r="D9390" s="3"/>
      <c r="E9390" s="3"/>
      <c r="F9390" s="3"/>
      <c r="G9390" s="69"/>
      <c r="J9390" s="13"/>
      <c r="K9390" s="13"/>
      <c r="L9390" s="15"/>
    </row>
    <row r="9391">
      <c r="A9391" s="1"/>
      <c r="B9391" s="2"/>
      <c r="C9391" s="3"/>
      <c r="D9391" s="3"/>
      <c r="E9391" s="3"/>
      <c r="F9391" s="3"/>
      <c r="G9391" s="69"/>
      <c r="J9391" s="13"/>
      <c r="K9391" s="13"/>
      <c r="L9391" s="15"/>
    </row>
    <row r="9392">
      <c r="A9392" s="1"/>
      <c r="B9392" s="2"/>
      <c r="C9392" s="3"/>
      <c r="D9392" s="3"/>
      <c r="E9392" s="3"/>
      <c r="F9392" s="3"/>
      <c r="G9392" s="69"/>
      <c r="J9392" s="13"/>
      <c r="K9392" s="13"/>
      <c r="L9392" s="15"/>
    </row>
    <row r="9393">
      <c r="A9393" s="1"/>
      <c r="B9393" s="2"/>
      <c r="C9393" s="3"/>
      <c r="D9393" s="3"/>
      <c r="E9393" s="3"/>
      <c r="F9393" s="3"/>
      <c r="G9393" s="69"/>
      <c r="J9393" s="13"/>
      <c r="K9393" s="13"/>
      <c r="L9393" s="15"/>
    </row>
    <row r="9394">
      <c r="A9394" s="1"/>
      <c r="B9394" s="2"/>
      <c r="C9394" s="3"/>
      <c r="D9394" s="3"/>
      <c r="E9394" s="3"/>
      <c r="F9394" s="3"/>
      <c r="G9394" s="69"/>
      <c r="J9394" s="13"/>
      <c r="K9394" s="13"/>
      <c r="L9394" s="15"/>
    </row>
    <row r="9395">
      <c r="A9395" s="1"/>
      <c r="B9395" s="2"/>
      <c r="C9395" s="3"/>
      <c r="D9395" s="3"/>
      <c r="E9395" s="3"/>
      <c r="F9395" s="3"/>
      <c r="G9395" s="69"/>
      <c r="J9395" s="13"/>
      <c r="K9395" s="13"/>
      <c r="L9395" s="15"/>
    </row>
    <row r="9396">
      <c r="A9396" s="1"/>
      <c r="B9396" s="2"/>
      <c r="C9396" s="3"/>
      <c r="D9396" s="3"/>
      <c r="E9396" s="3"/>
      <c r="F9396" s="3"/>
      <c r="G9396" s="69"/>
      <c r="J9396" s="13"/>
      <c r="K9396" s="13"/>
      <c r="L9396" s="15"/>
    </row>
    <row r="9397">
      <c r="A9397" s="1"/>
      <c r="B9397" s="2"/>
      <c r="C9397" s="3"/>
      <c r="D9397" s="3"/>
      <c r="E9397" s="3"/>
      <c r="F9397" s="3"/>
      <c r="G9397" s="69"/>
      <c r="J9397" s="13"/>
      <c r="K9397" s="13"/>
      <c r="L9397" s="15"/>
    </row>
    <row r="9398">
      <c r="A9398" s="1"/>
      <c r="B9398" s="2"/>
      <c r="C9398" s="3"/>
      <c r="D9398" s="3"/>
      <c r="E9398" s="3"/>
      <c r="F9398" s="3"/>
      <c r="G9398" s="69"/>
      <c r="J9398" s="13"/>
      <c r="K9398" s="13"/>
      <c r="L9398" s="15"/>
    </row>
    <row r="9399">
      <c r="A9399" s="1"/>
      <c r="B9399" s="2"/>
      <c r="C9399" s="3"/>
      <c r="D9399" s="3"/>
      <c r="E9399" s="3"/>
      <c r="F9399" s="3"/>
      <c r="G9399" s="69"/>
      <c r="J9399" s="13"/>
      <c r="K9399" s="13"/>
      <c r="L9399" s="15"/>
    </row>
    <row r="9400">
      <c r="A9400" s="1"/>
      <c r="B9400" s="2"/>
      <c r="C9400" s="3"/>
      <c r="D9400" s="3"/>
      <c r="E9400" s="3"/>
      <c r="F9400" s="3"/>
      <c r="G9400" s="69"/>
      <c r="J9400" s="13"/>
      <c r="K9400" s="13"/>
      <c r="L9400" s="15"/>
    </row>
    <row r="9401">
      <c r="A9401" s="1"/>
      <c r="B9401" s="2"/>
      <c r="C9401" s="3"/>
      <c r="D9401" s="3"/>
      <c r="E9401" s="3"/>
      <c r="F9401" s="3"/>
      <c r="G9401" s="69"/>
      <c r="J9401" s="13"/>
      <c r="K9401" s="13"/>
      <c r="L9401" s="15"/>
    </row>
    <row r="9402">
      <c r="A9402" s="1"/>
      <c r="B9402" s="2"/>
      <c r="C9402" s="3"/>
      <c r="D9402" s="3"/>
      <c r="E9402" s="3"/>
      <c r="F9402" s="3"/>
      <c r="G9402" s="69"/>
      <c r="J9402" s="13"/>
      <c r="K9402" s="13"/>
      <c r="L9402" s="15"/>
    </row>
    <row r="9403">
      <c r="A9403" s="1"/>
      <c r="B9403" s="2"/>
      <c r="C9403" s="3"/>
      <c r="D9403" s="3"/>
      <c r="E9403" s="3"/>
      <c r="F9403" s="3"/>
      <c r="G9403" s="69"/>
      <c r="J9403" s="13"/>
      <c r="K9403" s="13"/>
      <c r="L9403" s="15"/>
    </row>
    <row r="9404">
      <c r="A9404" s="1"/>
      <c r="B9404" s="2"/>
      <c r="C9404" s="3"/>
      <c r="D9404" s="3"/>
      <c r="E9404" s="3"/>
      <c r="F9404" s="3"/>
      <c r="G9404" s="69"/>
      <c r="J9404" s="13"/>
      <c r="K9404" s="13"/>
      <c r="L9404" s="15"/>
    </row>
    <row r="9405">
      <c r="A9405" s="1"/>
      <c r="B9405" s="2"/>
      <c r="C9405" s="3"/>
      <c r="D9405" s="3"/>
      <c r="E9405" s="3"/>
      <c r="F9405" s="3"/>
      <c r="G9405" s="69"/>
      <c r="J9405" s="13"/>
      <c r="K9405" s="13"/>
      <c r="L9405" s="15"/>
    </row>
    <row r="9406">
      <c r="A9406" s="1"/>
      <c r="B9406" s="2"/>
      <c r="C9406" s="3"/>
      <c r="D9406" s="3"/>
      <c r="E9406" s="3"/>
      <c r="F9406" s="3"/>
      <c r="G9406" s="69"/>
      <c r="J9406" s="13"/>
      <c r="K9406" s="13"/>
      <c r="L9406" s="15"/>
    </row>
    <row r="9407">
      <c r="A9407" s="1"/>
      <c r="B9407" s="2"/>
      <c r="C9407" s="3"/>
      <c r="D9407" s="3"/>
      <c r="E9407" s="3"/>
      <c r="F9407" s="3"/>
      <c r="G9407" s="69"/>
      <c r="J9407" s="13"/>
      <c r="K9407" s="13"/>
      <c r="L9407" s="15"/>
    </row>
    <row r="9408">
      <c r="A9408" s="1"/>
      <c r="B9408" s="2"/>
      <c r="C9408" s="3"/>
      <c r="D9408" s="3"/>
      <c r="E9408" s="3"/>
      <c r="F9408" s="3"/>
      <c r="G9408" s="69"/>
      <c r="J9408" s="13"/>
      <c r="K9408" s="13"/>
      <c r="L9408" s="15"/>
    </row>
    <row r="9409">
      <c r="A9409" s="1"/>
      <c r="B9409" s="2"/>
      <c r="C9409" s="3"/>
      <c r="D9409" s="3"/>
      <c r="E9409" s="3"/>
      <c r="F9409" s="3"/>
      <c r="G9409" s="69"/>
      <c r="J9409" s="13"/>
      <c r="K9409" s="13"/>
      <c r="L9409" s="15"/>
    </row>
    <row r="9410">
      <c r="A9410" s="1"/>
      <c r="B9410" s="2"/>
      <c r="C9410" s="3"/>
      <c r="D9410" s="3"/>
      <c r="E9410" s="3"/>
      <c r="F9410" s="3"/>
      <c r="G9410" s="69"/>
      <c r="J9410" s="13"/>
      <c r="K9410" s="13"/>
      <c r="L9410" s="15"/>
    </row>
    <row r="9411">
      <c r="A9411" s="1"/>
      <c r="B9411" s="2"/>
      <c r="C9411" s="3"/>
      <c r="D9411" s="3"/>
      <c r="E9411" s="3"/>
      <c r="F9411" s="3"/>
      <c r="G9411" s="69"/>
      <c r="J9411" s="13"/>
      <c r="K9411" s="13"/>
      <c r="L9411" s="15"/>
    </row>
    <row r="9412">
      <c r="A9412" s="1"/>
      <c r="B9412" s="2"/>
      <c r="C9412" s="3"/>
      <c r="D9412" s="3"/>
      <c r="E9412" s="3"/>
      <c r="F9412" s="3"/>
      <c r="G9412" s="69"/>
      <c r="J9412" s="13"/>
      <c r="K9412" s="13"/>
      <c r="L9412" s="15"/>
    </row>
    <row r="9413">
      <c r="A9413" s="1"/>
      <c r="B9413" s="2"/>
      <c r="C9413" s="3"/>
      <c r="D9413" s="3"/>
      <c r="E9413" s="3"/>
      <c r="F9413" s="3"/>
      <c r="G9413" s="69"/>
      <c r="J9413" s="13"/>
      <c r="K9413" s="13"/>
      <c r="L9413" s="15"/>
    </row>
    <row r="9414">
      <c r="A9414" s="1"/>
      <c r="B9414" s="2"/>
      <c r="C9414" s="3"/>
      <c r="D9414" s="3"/>
      <c r="E9414" s="3"/>
      <c r="F9414" s="3"/>
      <c r="G9414" s="69"/>
      <c r="J9414" s="13"/>
      <c r="K9414" s="13"/>
      <c r="L9414" s="15"/>
    </row>
    <row r="9415">
      <c r="A9415" s="1"/>
      <c r="B9415" s="2"/>
      <c r="C9415" s="3"/>
      <c r="D9415" s="3"/>
      <c r="E9415" s="3"/>
      <c r="F9415" s="3"/>
      <c r="G9415" s="69"/>
      <c r="J9415" s="13"/>
      <c r="K9415" s="13"/>
      <c r="L9415" s="15"/>
    </row>
    <row r="9416">
      <c r="A9416" s="1"/>
      <c r="B9416" s="2"/>
      <c r="C9416" s="3"/>
      <c r="D9416" s="3"/>
      <c r="E9416" s="3"/>
      <c r="F9416" s="3"/>
      <c r="G9416" s="69"/>
      <c r="J9416" s="13"/>
      <c r="K9416" s="13"/>
      <c r="L9416" s="15"/>
    </row>
    <row r="9417">
      <c r="A9417" s="1"/>
      <c r="B9417" s="2"/>
      <c r="C9417" s="3"/>
      <c r="D9417" s="3"/>
      <c r="E9417" s="3"/>
      <c r="F9417" s="3"/>
      <c r="G9417" s="69"/>
      <c r="J9417" s="13"/>
      <c r="K9417" s="13"/>
      <c r="L9417" s="15"/>
    </row>
    <row r="9418">
      <c r="A9418" s="1"/>
      <c r="B9418" s="2"/>
      <c r="C9418" s="3"/>
      <c r="D9418" s="3"/>
      <c r="E9418" s="3"/>
      <c r="F9418" s="3"/>
      <c r="G9418" s="69"/>
      <c r="J9418" s="13"/>
      <c r="K9418" s="13"/>
      <c r="L9418" s="15"/>
    </row>
    <row r="9419">
      <c r="A9419" s="1"/>
      <c r="B9419" s="2"/>
      <c r="C9419" s="3"/>
      <c r="D9419" s="3"/>
      <c r="E9419" s="3"/>
      <c r="F9419" s="3"/>
      <c r="G9419" s="69"/>
      <c r="J9419" s="13"/>
      <c r="K9419" s="13"/>
      <c r="L9419" s="15"/>
    </row>
    <row r="9420">
      <c r="A9420" s="1"/>
      <c r="B9420" s="2"/>
      <c r="C9420" s="3"/>
      <c r="D9420" s="3"/>
      <c r="E9420" s="3"/>
      <c r="F9420" s="3"/>
      <c r="G9420" s="69"/>
      <c r="J9420" s="13"/>
      <c r="K9420" s="13"/>
      <c r="L9420" s="15"/>
    </row>
    <row r="9421">
      <c r="A9421" s="1"/>
      <c r="B9421" s="2"/>
      <c r="C9421" s="3"/>
      <c r="D9421" s="3"/>
      <c r="E9421" s="3"/>
      <c r="F9421" s="3"/>
      <c r="G9421" s="69"/>
      <c r="J9421" s="13"/>
      <c r="K9421" s="13"/>
      <c r="L9421" s="15"/>
    </row>
    <row r="9422">
      <c r="A9422" s="1"/>
      <c r="B9422" s="2"/>
      <c r="C9422" s="3"/>
      <c r="D9422" s="3"/>
      <c r="E9422" s="3"/>
      <c r="F9422" s="3"/>
      <c r="G9422" s="69"/>
      <c r="J9422" s="13"/>
      <c r="K9422" s="13"/>
      <c r="L9422" s="15"/>
    </row>
    <row r="9423">
      <c r="A9423" s="1"/>
      <c r="B9423" s="2"/>
      <c r="C9423" s="3"/>
      <c r="D9423" s="3"/>
      <c r="E9423" s="3"/>
      <c r="F9423" s="3"/>
      <c r="G9423" s="69"/>
      <c r="J9423" s="13"/>
      <c r="K9423" s="13"/>
      <c r="L9423" s="15"/>
    </row>
    <row r="9424">
      <c r="A9424" s="1"/>
      <c r="B9424" s="2"/>
      <c r="C9424" s="3"/>
      <c r="D9424" s="3"/>
      <c r="E9424" s="3"/>
      <c r="F9424" s="3"/>
      <c r="G9424" s="69"/>
      <c r="J9424" s="13"/>
      <c r="K9424" s="13"/>
      <c r="L9424" s="15"/>
    </row>
    <row r="9425">
      <c r="A9425" s="1"/>
      <c r="B9425" s="2"/>
      <c r="C9425" s="3"/>
      <c r="D9425" s="3"/>
      <c r="E9425" s="3"/>
      <c r="F9425" s="3"/>
      <c r="G9425" s="69"/>
      <c r="J9425" s="13"/>
      <c r="K9425" s="13"/>
      <c r="L9425" s="15"/>
    </row>
    <row r="9426">
      <c r="A9426" s="1"/>
      <c r="B9426" s="2"/>
      <c r="C9426" s="3"/>
      <c r="D9426" s="3"/>
      <c r="E9426" s="3"/>
      <c r="F9426" s="3"/>
      <c r="G9426" s="69"/>
      <c r="J9426" s="13"/>
      <c r="K9426" s="13"/>
      <c r="L9426" s="15"/>
    </row>
    <row r="9427">
      <c r="A9427" s="1"/>
      <c r="B9427" s="2"/>
      <c r="C9427" s="3"/>
      <c r="D9427" s="3"/>
      <c r="E9427" s="3"/>
      <c r="F9427" s="3"/>
      <c r="G9427" s="69"/>
      <c r="J9427" s="13"/>
      <c r="K9427" s="13"/>
      <c r="L9427" s="15"/>
    </row>
    <row r="9428">
      <c r="A9428" s="1"/>
      <c r="B9428" s="2"/>
      <c r="C9428" s="3"/>
      <c r="D9428" s="3"/>
      <c r="E9428" s="3"/>
      <c r="F9428" s="3"/>
      <c r="G9428" s="69"/>
      <c r="J9428" s="13"/>
      <c r="K9428" s="13"/>
      <c r="L9428" s="15"/>
    </row>
    <row r="9429">
      <c r="A9429" s="1"/>
      <c r="B9429" s="2"/>
      <c r="C9429" s="3"/>
      <c r="D9429" s="3"/>
      <c r="E9429" s="3"/>
      <c r="F9429" s="3"/>
      <c r="G9429" s="69"/>
      <c r="J9429" s="13"/>
      <c r="K9429" s="13"/>
      <c r="L9429" s="15"/>
    </row>
    <row r="9430">
      <c r="A9430" s="1"/>
      <c r="B9430" s="2"/>
      <c r="C9430" s="3"/>
      <c r="D9430" s="3"/>
      <c r="E9430" s="3"/>
      <c r="F9430" s="3"/>
      <c r="G9430" s="69"/>
      <c r="J9430" s="13"/>
      <c r="K9430" s="13"/>
      <c r="L9430" s="15"/>
    </row>
    <row r="9431">
      <c r="A9431" s="1"/>
      <c r="B9431" s="2"/>
      <c r="C9431" s="3"/>
      <c r="D9431" s="3"/>
      <c r="E9431" s="3"/>
      <c r="F9431" s="3"/>
      <c r="G9431" s="69"/>
      <c r="J9431" s="13"/>
      <c r="K9431" s="13"/>
      <c r="L9431" s="15"/>
    </row>
    <row r="9432">
      <c r="A9432" s="1"/>
      <c r="B9432" s="2"/>
      <c r="C9432" s="3"/>
      <c r="D9432" s="3"/>
      <c r="E9432" s="3"/>
      <c r="F9432" s="3"/>
      <c r="G9432" s="69"/>
      <c r="J9432" s="13"/>
      <c r="K9432" s="13"/>
      <c r="L9432" s="15"/>
    </row>
    <row r="9433">
      <c r="A9433" s="1"/>
      <c r="B9433" s="2"/>
      <c r="C9433" s="3"/>
      <c r="D9433" s="3"/>
      <c r="E9433" s="3"/>
      <c r="F9433" s="3"/>
      <c r="G9433" s="69"/>
      <c r="J9433" s="13"/>
      <c r="K9433" s="13"/>
      <c r="L9433" s="15"/>
    </row>
    <row r="9434">
      <c r="A9434" s="1"/>
      <c r="B9434" s="2"/>
      <c r="C9434" s="3"/>
      <c r="D9434" s="3"/>
      <c r="E9434" s="3"/>
      <c r="F9434" s="3"/>
      <c r="G9434" s="69"/>
      <c r="J9434" s="13"/>
      <c r="K9434" s="13"/>
      <c r="L9434" s="15"/>
    </row>
    <row r="9435">
      <c r="A9435" s="1"/>
      <c r="B9435" s="2"/>
      <c r="C9435" s="3"/>
      <c r="D9435" s="3"/>
      <c r="E9435" s="3"/>
      <c r="F9435" s="3"/>
      <c r="G9435" s="69"/>
      <c r="J9435" s="13"/>
      <c r="K9435" s="13"/>
      <c r="L9435" s="15"/>
    </row>
    <row r="9436">
      <c r="A9436" s="1"/>
      <c r="B9436" s="2"/>
      <c r="C9436" s="3"/>
      <c r="D9436" s="3"/>
      <c r="E9436" s="3"/>
      <c r="F9436" s="3"/>
      <c r="G9436" s="69"/>
      <c r="J9436" s="13"/>
      <c r="K9436" s="13"/>
      <c r="L9436" s="15"/>
    </row>
    <row r="9437">
      <c r="A9437" s="1"/>
      <c r="B9437" s="2"/>
      <c r="C9437" s="3"/>
      <c r="D9437" s="3"/>
      <c r="E9437" s="3"/>
      <c r="F9437" s="3"/>
      <c r="G9437" s="69"/>
      <c r="J9437" s="13"/>
      <c r="K9437" s="13"/>
      <c r="L9437" s="15"/>
    </row>
    <row r="9438">
      <c r="A9438" s="1"/>
      <c r="B9438" s="2"/>
      <c r="C9438" s="3"/>
      <c r="D9438" s="3"/>
      <c r="E9438" s="3"/>
      <c r="F9438" s="3"/>
      <c r="G9438" s="69"/>
      <c r="J9438" s="13"/>
      <c r="K9438" s="13"/>
      <c r="L9438" s="15"/>
    </row>
    <row r="9439">
      <c r="A9439" s="1"/>
      <c r="B9439" s="2"/>
      <c r="C9439" s="3"/>
      <c r="D9439" s="3"/>
      <c r="E9439" s="3"/>
      <c r="F9439" s="3"/>
      <c r="G9439" s="69"/>
      <c r="J9439" s="13"/>
      <c r="K9439" s="13"/>
      <c r="L9439" s="15"/>
    </row>
    <row r="9440">
      <c r="A9440" s="1"/>
      <c r="B9440" s="2"/>
      <c r="C9440" s="3"/>
      <c r="D9440" s="3"/>
      <c r="E9440" s="3"/>
      <c r="F9440" s="3"/>
      <c r="G9440" s="69"/>
      <c r="J9440" s="13"/>
      <c r="K9440" s="13"/>
      <c r="L9440" s="15"/>
    </row>
    <row r="9441">
      <c r="A9441" s="1"/>
      <c r="B9441" s="2"/>
      <c r="C9441" s="3"/>
      <c r="D9441" s="3"/>
      <c r="E9441" s="3"/>
      <c r="F9441" s="3"/>
      <c r="G9441" s="69"/>
      <c r="J9441" s="13"/>
      <c r="K9441" s="13"/>
      <c r="L9441" s="15"/>
    </row>
    <row r="9442">
      <c r="A9442" s="1"/>
      <c r="B9442" s="2"/>
      <c r="C9442" s="3"/>
      <c r="D9442" s="3"/>
      <c r="E9442" s="3"/>
      <c r="F9442" s="3"/>
      <c r="G9442" s="69"/>
      <c r="J9442" s="13"/>
      <c r="K9442" s="13"/>
      <c r="L9442" s="15"/>
    </row>
    <row r="9443">
      <c r="A9443" s="1"/>
      <c r="B9443" s="2"/>
      <c r="C9443" s="3"/>
      <c r="D9443" s="3"/>
      <c r="E9443" s="3"/>
      <c r="F9443" s="3"/>
      <c r="G9443" s="69"/>
      <c r="J9443" s="13"/>
      <c r="K9443" s="13"/>
      <c r="L9443" s="15"/>
    </row>
    <row r="9444">
      <c r="A9444" s="1"/>
      <c r="B9444" s="2"/>
      <c r="C9444" s="3"/>
      <c r="D9444" s="3"/>
      <c r="E9444" s="3"/>
      <c r="F9444" s="3"/>
      <c r="G9444" s="69"/>
      <c r="J9444" s="13"/>
      <c r="K9444" s="13"/>
      <c r="L9444" s="15"/>
    </row>
    <row r="9445">
      <c r="A9445" s="1"/>
      <c r="B9445" s="2"/>
      <c r="C9445" s="3"/>
      <c r="D9445" s="3"/>
      <c r="E9445" s="3"/>
      <c r="F9445" s="3"/>
      <c r="G9445" s="69"/>
      <c r="J9445" s="13"/>
      <c r="K9445" s="13"/>
      <c r="L9445" s="15"/>
    </row>
    <row r="9446">
      <c r="A9446" s="1"/>
      <c r="B9446" s="2"/>
      <c r="C9446" s="3"/>
      <c r="D9446" s="3"/>
      <c r="E9446" s="3"/>
      <c r="F9446" s="3"/>
      <c r="G9446" s="69"/>
      <c r="J9446" s="13"/>
      <c r="K9446" s="13"/>
      <c r="L9446" s="15"/>
    </row>
    <row r="9447">
      <c r="A9447" s="1"/>
      <c r="B9447" s="2"/>
      <c r="C9447" s="3"/>
      <c r="D9447" s="3"/>
      <c r="E9447" s="3"/>
      <c r="F9447" s="3"/>
      <c r="G9447" s="69"/>
      <c r="J9447" s="13"/>
      <c r="K9447" s="13"/>
      <c r="L9447" s="15"/>
    </row>
    <row r="9448">
      <c r="A9448" s="1"/>
      <c r="B9448" s="2"/>
      <c r="C9448" s="3"/>
      <c r="D9448" s="3"/>
      <c r="E9448" s="3"/>
      <c r="F9448" s="3"/>
      <c r="G9448" s="69"/>
      <c r="J9448" s="13"/>
      <c r="K9448" s="13"/>
      <c r="L9448" s="15"/>
    </row>
    <row r="9449">
      <c r="A9449" s="1"/>
      <c r="B9449" s="2"/>
      <c r="C9449" s="3"/>
      <c r="D9449" s="3"/>
      <c r="E9449" s="3"/>
      <c r="F9449" s="3"/>
      <c r="G9449" s="69"/>
      <c r="J9449" s="13"/>
      <c r="K9449" s="13"/>
      <c r="L9449" s="15"/>
    </row>
    <row r="9450">
      <c r="A9450" s="1"/>
      <c r="B9450" s="2"/>
      <c r="C9450" s="3"/>
      <c r="D9450" s="3"/>
      <c r="E9450" s="3"/>
      <c r="F9450" s="3"/>
      <c r="G9450" s="69"/>
      <c r="J9450" s="13"/>
      <c r="K9450" s="13"/>
      <c r="L9450" s="15"/>
    </row>
    <row r="9451">
      <c r="A9451" s="1"/>
      <c r="B9451" s="2"/>
      <c r="C9451" s="3"/>
      <c r="D9451" s="3"/>
      <c r="E9451" s="3"/>
      <c r="F9451" s="3"/>
      <c r="G9451" s="69"/>
      <c r="J9451" s="13"/>
      <c r="K9451" s="13"/>
      <c r="L9451" s="15"/>
    </row>
    <row r="9452">
      <c r="A9452" s="1"/>
      <c r="B9452" s="2"/>
      <c r="C9452" s="3"/>
      <c r="D9452" s="3"/>
      <c r="E9452" s="3"/>
      <c r="F9452" s="3"/>
      <c r="G9452" s="69"/>
      <c r="J9452" s="13"/>
      <c r="K9452" s="13"/>
      <c r="L9452" s="15"/>
    </row>
    <row r="9453">
      <c r="A9453" s="1"/>
      <c r="B9453" s="2"/>
      <c r="C9453" s="3"/>
      <c r="D9453" s="3"/>
      <c r="E9453" s="3"/>
      <c r="F9453" s="3"/>
      <c r="G9453" s="69"/>
      <c r="J9453" s="13"/>
      <c r="K9453" s="13"/>
      <c r="L9453" s="15"/>
    </row>
    <row r="9454">
      <c r="A9454" s="1"/>
      <c r="B9454" s="2"/>
      <c r="C9454" s="3"/>
      <c r="D9454" s="3"/>
      <c r="E9454" s="3"/>
      <c r="F9454" s="3"/>
      <c r="G9454" s="69"/>
      <c r="J9454" s="13"/>
      <c r="K9454" s="13"/>
      <c r="L9454" s="15"/>
    </row>
    <row r="9455">
      <c r="A9455" s="1"/>
      <c r="B9455" s="2"/>
      <c r="C9455" s="3"/>
      <c r="D9455" s="3"/>
      <c r="E9455" s="3"/>
      <c r="F9455" s="3"/>
      <c r="G9455" s="69"/>
      <c r="J9455" s="13"/>
      <c r="K9455" s="13"/>
      <c r="L9455" s="15"/>
    </row>
    <row r="9456">
      <c r="A9456" s="1"/>
      <c r="B9456" s="2"/>
      <c r="C9456" s="3"/>
      <c r="D9456" s="3"/>
      <c r="E9456" s="3"/>
      <c r="F9456" s="3"/>
      <c r="G9456" s="69"/>
      <c r="J9456" s="13"/>
      <c r="K9456" s="13"/>
      <c r="L9456" s="15"/>
    </row>
    <row r="9457">
      <c r="A9457" s="1"/>
      <c r="B9457" s="2"/>
      <c r="C9457" s="3"/>
      <c r="D9457" s="3"/>
      <c r="E9457" s="3"/>
      <c r="F9457" s="3"/>
      <c r="G9457" s="69"/>
      <c r="J9457" s="13"/>
      <c r="K9457" s="13"/>
      <c r="L9457" s="15"/>
    </row>
    <row r="9458">
      <c r="A9458" s="1"/>
      <c r="B9458" s="2"/>
      <c r="C9458" s="3"/>
      <c r="D9458" s="3"/>
      <c r="E9458" s="3"/>
      <c r="F9458" s="3"/>
      <c r="G9458" s="69"/>
      <c r="J9458" s="13"/>
      <c r="K9458" s="13"/>
      <c r="L9458" s="15"/>
    </row>
    <row r="9459">
      <c r="A9459" s="1"/>
      <c r="B9459" s="2"/>
      <c r="C9459" s="3"/>
      <c r="D9459" s="3"/>
      <c r="E9459" s="3"/>
      <c r="F9459" s="3"/>
      <c r="G9459" s="69"/>
      <c r="J9459" s="13"/>
      <c r="K9459" s="13"/>
      <c r="L9459" s="15"/>
    </row>
    <row r="9460">
      <c r="A9460" s="1"/>
      <c r="B9460" s="2"/>
      <c r="C9460" s="3"/>
      <c r="D9460" s="3"/>
      <c r="E9460" s="3"/>
      <c r="F9460" s="3"/>
      <c r="G9460" s="69"/>
      <c r="J9460" s="13"/>
      <c r="K9460" s="13"/>
      <c r="L9460" s="15"/>
    </row>
    <row r="9461">
      <c r="A9461" s="1"/>
      <c r="B9461" s="2"/>
      <c r="C9461" s="3"/>
      <c r="D9461" s="3"/>
      <c r="E9461" s="3"/>
      <c r="F9461" s="3"/>
      <c r="G9461" s="69"/>
      <c r="J9461" s="13"/>
      <c r="K9461" s="13"/>
      <c r="L9461" s="15"/>
    </row>
    <row r="9462">
      <c r="A9462" s="1"/>
      <c r="B9462" s="2"/>
      <c r="C9462" s="3"/>
      <c r="D9462" s="3"/>
      <c r="E9462" s="3"/>
      <c r="F9462" s="3"/>
      <c r="G9462" s="69"/>
      <c r="J9462" s="13"/>
      <c r="K9462" s="13"/>
      <c r="L9462" s="15"/>
    </row>
    <row r="9463">
      <c r="A9463" s="1"/>
      <c r="B9463" s="2"/>
      <c r="C9463" s="3"/>
      <c r="D9463" s="3"/>
      <c r="E9463" s="3"/>
      <c r="F9463" s="3"/>
      <c r="G9463" s="69"/>
      <c r="J9463" s="13"/>
      <c r="K9463" s="13"/>
      <c r="L9463" s="15"/>
    </row>
    <row r="9464">
      <c r="A9464" s="1"/>
      <c r="B9464" s="2"/>
      <c r="C9464" s="3"/>
      <c r="D9464" s="3"/>
      <c r="E9464" s="3"/>
      <c r="F9464" s="3"/>
      <c r="G9464" s="69"/>
      <c r="J9464" s="13"/>
      <c r="K9464" s="13"/>
      <c r="L9464" s="15"/>
    </row>
    <row r="9465">
      <c r="A9465" s="1"/>
      <c r="B9465" s="2"/>
      <c r="C9465" s="3"/>
      <c r="D9465" s="3"/>
      <c r="E9465" s="3"/>
      <c r="F9465" s="3"/>
      <c r="G9465" s="69"/>
      <c r="J9465" s="13"/>
      <c r="K9465" s="13"/>
      <c r="L9465" s="15"/>
    </row>
    <row r="9466">
      <c r="A9466" s="1"/>
      <c r="B9466" s="2"/>
      <c r="C9466" s="3"/>
      <c r="D9466" s="3"/>
      <c r="E9466" s="3"/>
      <c r="F9466" s="3"/>
      <c r="G9466" s="69"/>
      <c r="J9466" s="13"/>
      <c r="K9466" s="13"/>
      <c r="L9466" s="15"/>
    </row>
    <row r="9467">
      <c r="A9467" s="1"/>
      <c r="B9467" s="2"/>
      <c r="C9467" s="3"/>
      <c r="D9467" s="3"/>
      <c r="E9467" s="3"/>
      <c r="F9467" s="3"/>
      <c r="G9467" s="69"/>
      <c r="J9467" s="13"/>
      <c r="K9467" s="13"/>
      <c r="L9467" s="15"/>
    </row>
    <row r="9468">
      <c r="A9468" s="1"/>
      <c r="B9468" s="2"/>
      <c r="C9468" s="3"/>
      <c r="D9468" s="3"/>
      <c r="E9468" s="3"/>
      <c r="F9468" s="3"/>
      <c r="G9468" s="69"/>
      <c r="J9468" s="13"/>
      <c r="K9468" s="13"/>
      <c r="L9468" s="15"/>
    </row>
    <row r="9469">
      <c r="A9469" s="1"/>
      <c r="B9469" s="2"/>
      <c r="C9469" s="3"/>
      <c r="D9469" s="3"/>
      <c r="E9469" s="3"/>
      <c r="F9469" s="3"/>
      <c r="G9469" s="69"/>
      <c r="J9469" s="13"/>
      <c r="K9469" s="13"/>
      <c r="L9469" s="15"/>
    </row>
    <row r="9470">
      <c r="A9470" s="1"/>
      <c r="B9470" s="2"/>
      <c r="C9470" s="3"/>
      <c r="D9470" s="3"/>
      <c r="E9470" s="3"/>
      <c r="F9470" s="3"/>
      <c r="G9470" s="69"/>
      <c r="J9470" s="13"/>
      <c r="K9470" s="13"/>
      <c r="L9470" s="15"/>
    </row>
    <row r="9471">
      <c r="A9471" s="1"/>
      <c r="B9471" s="2"/>
      <c r="C9471" s="3"/>
      <c r="D9471" s="3"/>
      <c r="E9471" s="3"/>
      <c r="F9471" s="3"/>
      <c r="G9471" s="69"/>
      <c r="J9471" s="13"/>
      <c r="K9471" s="13"/>
      <c r="L9471" s="15"/>
    </row>
    <row r="9472">
      <c r="A9472" s="1"/>
      <c r="B9472" s="2"/>
      <c r="C9472" s="3"/>
      <c r="D9472" s="3"/>
      <c r="E9472" s="3"/>
      <c r="F9472" s="3"/>
      <c r="G9472" s="69"/>
      <c r="J9472" s="13"/>
      <c r="K9472" s="13"/>
      <c r="L9472" s="15"/>
    </row>
    <row r="9473">
      <c r="A9473" s="1"/>
      <c r="B9473" s="2"/>
      <c r="C9473" s="3"/>
      <c r="D9473" s="3"/>
      <c r="E9473" s="3"/>
      <c r="F9473" s="3"/>
      <c r="G9473" s="69"/>
      <c r="J9473" s="13"/>
      <c r="K9473" s="13"/>
      <c r="L9473" s="15"/>
    </row>
    <row r="9474">
      <c r="A9474" s="1"/>
      <c r="B9474" s="2"/>
      <c r="C9474" s="3"/>
      <c r="D9474" s="3"/>
      <c r="E9474" s="3"/>
      <c r="F9474" s="3"/>
      <c r="G9474" s="69"/>
      <c r="J9474" s="13"/>
      <c r="K9474" s="13"/>
      <c r="L9474" s="15"/>
    </row>
    <row r="9475">
      <c r="A9475" s="1"/>
      <c r="B9475" s="2"/>
      <c r="C9475" s="3"/>
      <c r="D9475" s="3"/>
      <c r="E9475" s="3"/>
      <c r="F9475" s="3"/>
      <c r="G9475" s="69"/>
      <c r="J9475" s="13"/>
      <c r="K9475" s="13"/>
      <c r="L9475" s="15"/>
    </row>
    <row r="9476">
      <c r="A9476" s="1"/>
      <c r="B9476" s="2"/>
      <c r="C9476" s="3"/>
      <c r="D9476" s="3"/>
      <c r="E9476" s="3"/>
      <c r="F9476" s="3"/>
      <c r="G9476" s="69"/>
      <c r="J9476" s="13"/>
      <c r="K9476" s="13"/>
      <c r="L9476" s="15"/>
    </row>
    <row r="9477">
      <c r="A9477" s="1"/>
      <c r="B9477" s="2"/>
      <c r="C9477" s="3"/>
      <c r="D9477" s="3"/>
      <c r="E9477" s="3"/>
      <c r="F9477" s="3"/>
      <c r="G9477" s="69"/>
      <c r="J9477" s="13"/>
      <c r="K9477" s="13"/>
      <c r="L9477" s="15"/>
    </row>
    <row r="9478">
      <c r="A9478" s="1"/>
      <c r="B9478" s="2"/>
      <c r="C9478" s="3"/>
      <c r="D9478" s="3"/>
      <c r="E9478" s="3"/>
      <c r="F9478" s="3"/>
      <c r="G9478" s="69"/>
      <c r="J9478" s="13"/>
      <c r="K9478" s="13"/>
      <c r="L9478" s="15"/>
    </row>
    <row r="9479">
      <c r="A9479" s="1"/>
      <c r="B9479" s="2"/>
      <c r="C9479" s="3"/>
      <c r="D9479" s="3"/>
      <c r="E9479" s="3"/>
      <c r="F9479" s="3"/>
      <c r="G9479" s="69"/>
      <c r="J9479" s="13"/>
      <c r="K9479" s="13"/>
      <c r="L9479" s="15"/>
    </row>
    <row r="9480">
      <c r="A9480" s="1"/>
      <c r="B9480" s="2"/>
      <c r="C9480" s="3"/>
      <c r="D9480" s="3"/>
      <c r="E9480" s="3"/>
      <c r="F9480" s="3"/>
      <c r="G9480" s="69"/>
      <c r="J9480" s="13"/>
      <c r="K9480" s="13"/>
      <c r="L9480" s="15"/>
    </row>
    <row r="9481">
      <c r="A9481" s="1"/>
      <c r="B9481" s="2"/>
      <c r="C9481" s="3"/>
      <c r="D9481" s="3"/>
      <c r="E9481" s="3"/>
      <c r="F9481" s="3"/>
      <c r="G9481" s="69"/>
      <c r="J9481" s="13"/>
      <c r="K9481" s="13"/>
      <c r="L9481" s="15"/>
    </row>
    <row r="9482">
      <c r="A9482" s="1"/>
      <c r="B9482" s="2"/>
      <c r="C9482" s="3"/>
      <c r="D9482" s="3"/>
      <c r="E9482" s="3"/>
      <c r="F9482" s="3"/>
      <c r="G9482" s="69"/>
      <c r="J9482" s="13"/>
      <c r="K9482" s="13"/>
      <c r="L9482" s="15"/>
    </row>
    <row r="9483">
      <c r="A9483" s="1"/>
      <c r="B9483" s="2"/>
      <c r="C9483" s="3"/>
      <c r="D9483" s="3"/>
      <c r="E9483" s="3"/>
      <c r="F9483" s="3"/>
      <c r="G9483" s="69"/>
      <c r="J9483" s="13"/>
      <c r="K9483" s="13"/>
      <c r="L9483" s="15"/>
    </row>
    <row r="9484">
      <c r="A9484" s="1"/>
      <c r="B9484" s="2"/>
      <c r="C9484" s="3"/>
      <c r="D9484" s="3"/>
      <c r="E9484" s="3"/>
      <c r="F9484" s="3"/>
      <c r="G9484" s="69"/>
      <c r="J9484" s="13"/>
      <c r="K9484" s="13"/>
      <c r="L9484" s="15"/>
    </row>
    <row r="9485">
      <c r="A9485" s="1"/>
      <c r="B9485" s="2"/>
      <c r="C9485" s="3"/>
      <c r="D9485" s="3"/>
      <c r="E9485" s="3"/>
      <c r="F9485" s="3"/>
      <c r="G9485" s="69"/>
      <c r="J9485" s="13"/>
      <c r="K9485" s="13"/>
      <c r="L9485" s="15"/>
    </row>
    <row r="9486">
      <c r="A9486" s="1"/>
      <c r="B9486" s="2"/>
      <c r="C9486" s="3"/>
      <c r="D9486" s="3"/>
      <c r="E9486" s="3"/>
      <c r="F9486" s="3"/>
      <c r="G9486" s="69"/>
      <c r="J9486" s="13"/>
      <c r="K9486" s="13"/>
      <c r="L9486" s="15"/>
    </row>
    <row r="9487">
      <c r="A9487" s="1"/>
      <c r="B9487" s="2"/>
      <c r="C9487" s="3"/>
      <c r="D9487" s="3"/>
      <c r="E9487" s="3"/>
      <c r="F9487" s="3"/>
      <c r="G9487" s="69"/>
      <c r="J9487" s="13"/>
      <c r="K9487" s="13"/>
      <c r="L9487" s="15"/>
    </row>
    <row r="9488">
      <c r="A9488" s="1"/>
      <c r="B9488" s="2"/>
      <c r="C9488" s="3"/>
      <c r="D9488" s="3"/>
      <c r="E9488" s="3"/>
      <c r="F9488" s="3"/>
      <c r="G9488" s="69"/>
      <c r="J9488" s="13"/>
      <c r="K9488" s="13"/>
      <c r="L9488" s="15"/>
    </row>
    <row r="9489">
      <c r="A9489" s="1"/>
      <c r="B9489" s="2"/>
      <c r="C9489" s="3"/>
      <c r="D9489" s="3"/>
      <c r="E9489" s="3"/>
      <c r="F9489" s="3"/>
      <c r="G9489" s="69"/>
      <c r="J9489" s="13"/>
      <c r="K9489" s="13"/>
      <c r="L9489" s="15"/>
    </row>
    <row r="9490">
      <c r="A9490" s="1"/>
      <c r="B9490" s="2"/>
      <c r="C9490" s="3"/>
      <c r="D9490" s="3"/>
      <c r="E9490" s="3"/>
      <c r="F9490" s="3"/>
      <c r="G9490" s="69"/>
      <c r="J9490" s="13"/>
      <c r="K9490" s="13"/>
      <c r="L9490" s="15"/>
    </row>
    <row r="9491">
      <c r="A9491" s="1"/>
      <c r="B9491" s="2"/>
      <c r="C9491" s="3"/>
      <c r="D9491" s="3"/>
      <c r="E9491" s="3"/>
      <c r="F9491" s="3"/>
      <c r="G9491" s="69"/>
      <c r="J9491" s="13"/>
      <c r="K9491" s="13"/>
      <c r="L9491" s="15"/>
    </row>
    <row r="9492">
      <c r="A9492" s="1"/>
      <c r="B9492" s="2"/>
      <c r="C9492" s="3"/>
      <c r="D9492" s="3"/>
      <c r="E9492" s="3"/>
      <c r="F9492" s="3"/>
      <c r="G9492" s="69"/>
      <c r="J9492" s="13"/>
      <c r="K9492" s="13"/>
      <c r="L9492" s="15"/>
    </row>
    <row r="9493">
      <c r="A9493" s="1"/>
      <c r="B9493" s="2"/>
      <c r="C9493" s="3"/>
      <c r="D9493" s="3"/>
      <c r="E9493" s="3"/>
      <c r="F9493" s="3"/>
      <c r="G9493" s="69"/>
      <c r="J9493" s="13"/>
      <c r="K9493" s="13"/>
      <c r="L9493" s="15"/>
    </row>
    <row r="9494">
      <c r="A9494" s="1"/>
      <c r="B9494" s="2"/>
      <c r="C9494" s="3"/>
      <c r="D9494" s="3"/>
      <c r="E9494" s="3"/>
      <c r="F9494" s="3"/>
      <c r="G9494" s="69"/>
      <c r="J9494" s="13"/>
      <c r="K9494" s="13"/>
      <c r="L9494" s="15"/>
    </row>
    <row r="9495">
      <c r="A9495" s="1"/>
      <c r="B9495" s="2"/>
      <c r="C9495" s="3"/>
      <c r="D9495" s="3"/>
      <c r="E9495" s="3"/>
      <c r="F9495" s="3"/>
      <c r="G9495" s="69"/>
      <c r="J9495" s="13"/>
      <c r="K9495" s="13"/>
      <c r="L9495" s="15"/>
    </row>
    <row r="9496">
      <c r="A9496" s="1"/>
      <c r="B9496" s="2"/>
      <c r="C9496" s="3"/>
      <c r="D9496" s="3"/>
      <c r="E9496" s="3"/>
      <c r="F9496" s="3"/>
      <c r="G9496" s="69"/>
      <c r="J9496" s="13"/>
      <c r="K9496" s="13"/>
      <c r="L9496" s="15"/>
    </row>
    <row r="9497">
      <c r="A9497" s="1"/>
      <c r="B9497" s="2"/>
      <c r="C9497" s="3"/>
      <c r="D9497" s="3"/>
      <c r="E9497" s="3"/>
      <c r="F9497" s="3"/>
      <c r="G9497" s="69"/>
      <c r="J9497" s="13"/>
      <c r="K9497" s="13"/>
      <c r="L9497" s="15"/>
    </row>
    <row r="9498">
      <c r="A9498" s="1"/>
      <c r="B9498" s="2"/>
      <c r="C9498" s="3"/>
      <c r="D9498" s="3"/>
      <c r="E9498" s="3"/>
      <c r="F9498" s="3"/>
      <c r="G9498" s="69"/>
      <c r="J9498" s="13"/>
      <c r="K9498" s="13"/>
      <c r="L9498" s="15"/>
    </row>
    <row r="9499">
      <c r="A9499" s="1"/>
      <c r="B9499" s="2"/>
      <c r="C9499" s="3"/>
      <c r="D9499" s="3"/>
      <c r="E9499" s="3"/>
      <c r="F9499" s="3"/>
      <c r="G9499" s="69"/>
      <c r="J9499" s="13"/>
      <c r="K9499" s="13"/>
      <c r="L9499" s="15"/>
    </row>
    <row r="9500">
      <c r="A9500" s="1"/>
      <c r="B9500" s="2"/>
      <c r="C9500" s="3"/>
      <c r="D9500" s="3"/>
      <c r="E9500" s="3"/>
      <c r="F9500" s="3"/>
      <c r="G9500" s="69"/>
      <c r="J9500" s="13"/>
      <c r="K9500" s="13"/>
      <c r="L9500" s="15"/>
    </row>
    <row r="9501">
      <c r="A9501" s="1"/>
      <c r="B9501" s="2"/>
      <c r="C9501" s="3"/>
      <c r="D9501" s="3"/>
      <c r="E9501" s="3"/>
      <c r="F9501" s="3"/>
      <c r="G9501" s="69"/>
      <c r="J9501" s="13"/>
      <c r="K9501" s="13"/>
      <c r="L9501" s="15"/>
    </row>
    <row r="9502">
      <c r="A9502" s="1"/>
      <c r="B9502" s="2"/>
      <c r="C9502" s="3"/>
      <c r="D9502" s="3"/>
      <c r="E9502" s="3"/>
      <c r="F9502" s="3"/>
      <c r="G9502" s="69"/>
      <c r="J9502" s="13"/>
      <c r="K9502" s="13"/>
      <c r="L9502" s="15"/>
    </row>
    <row r="9503">
      <c r="A9503" s="1"/>
      <c r="B9503" s="2"/>
      <c r="C9503" s="3"/>
      <c r="D9503" s="3"/>
      <c r="E9503" s="3"/>
      <c r="F9503" s="3"/>
      <c r="G9503" s="69"/>
      <c r="J9503" s="13"/>
      <c r="K9503" s="13"/>
      <c r="L9503" s="15"/>
    </row>
    <row r="9504">
      <c r="A9504" s="1"/>
      <c r="B9504" s="2"/>
      <c r="C9504" s="3"/>
      <c r="D9504" s="3"/>
      <c r="E9504" s="3"/>
      <c r="F9504" s="3"/>
      <c r="G9504" s="69"/>
      <c r="J9504" s="13"/>
      <c r="K9504" s="13"/>
      <c r="L9504" s="15"/>
    </row>
    <row r="9505">
      <c r="A9505" s="1"/>
      <c r="B9505" s="2"/>
      <c r="C9505" s="3"/>
      <c r="D9505" s="3"/>
      <c r="E9505" s="3"/>
      <c r="F9505" s="3"/>
      <c r="G9505" s="69"/>
      <c r="J9505" s="13"/>
      <c r="K9505" s="13"/>
      <c r="L9505" s="15"/>
    </row>
    <row r="9506">
      <c r="A9506" s="1"/>
      <c r="B9506" s="2"/>
      <c r="C9506" s="3"/>
      <c r="D9506" s="3"/>
      <c r="E9506" s="3"/>
      <c r="F9506" s="3"/>
      <c r="G9506" s="69"/>
      <c r="J9506" s="13"/>
      <c r="K9506" s="13"/>
      <c r="L9506" s="15"/>
    </row>
    <row r="9507">
      <c r="A9507" s="1"/>
      <c r="B9507" s="2"/>
      <c r="C9507" s="3"/>
      <c r="D9507" s="3"/>
      <c r="E9507" s="3"/>
      <c r="F9507" s="3"/>
      <c r="G9507" s="69"/>
      <c r="J9507" s="13"/>
      <c r="K9507" s="13"/>
      <c r="L9507" s="15"/>
    </row>
    <row r="9508">
      <c r="A9508" s="1"/>
      <c r="B9508" s="2"/>
      <c r="C9508" s="3"/>
      <c r="D9508" s="3"/>
      <c r="E9508" s="3"/>
      <c r="F9508" s="3"/>
      <c r="G9508" s="69"/>
      <c r="J9508" s="13"/>
      <c r="K9508" s="13"/>
      <c r="L9508" s="15"/>
    </row>
    <row r="9509">
      <c r="A9509" s="1"/>
      <c r="B9509" s="2"/>
      <c r="C9509" s="3"/>
      <c r="D9509" s="3"/>
      <c r="E9509" s="3"/>
      <c r="F9509" s="3"/>
      <c r="G9509" s="69"/>
      <c r="J9509" s="13"/>
      <c r="K9509" s="13"/>
      <c r="L9509" s="15"/>
    </row>
    <row r="9510">
      <c r="A9510" s="1"/>
      <c r="B9510" s="2"/>
      <c r="C9510" s="3"/>
      <c r="D9510" s="3"/>
      <c r="E9510" s="3"/>
      <c r="F9510" s="3"/>
      <c r="G9510" s="69"/>
      <c r="J9510" s="13"/>
      <c r="K9510" s="13"/>
      <c r="L9510" s="15"/>
    </row>
    <row r="9511">
      <c r="A9511" s="1"/>
      <c r="B9511" s="2"/>
      <c r="C9511" s="3"/>
      <c r="D9511" s="3"/>
      <c r="E9511" s="3"/>
      <c r="F9511" s="3"/>
      <c r="G9511" s="69"/>
      <c r="J9511" s="13"/>
      <c r="K9511" s="13"/>
      <c r="L9511" s="15"/>
    </row>
    <row r="9512">
      <c r="A9512" s="1"/>
      <c r="B9512" s="2"/>
      <c r="C9512" s="3"/>
      <c r="D9512" s="3"/>
      <c r="E9512" s="3"/>
      <c r="F9512" s="3"/>
      <c r="G9512" s="69"/>
      <c r="J9512" s="13"/>
      <c r="K9512" s="13"/>
      <c r="L9512" s="15"/>
    </row>
    <row r="9513">
      <c r="A9513" s="1"/>
      <c r="B9513" s="2"/>
      <c r="C9513" s="3"/>
      <c r="D9513" s="3"/>
      <c r="E9513" s="3"/>
      <c r="F9513" s="3"/>
      <c r="G9513" s="69"/>
      <c r="J9513" s="13"/>
      <c r="K9513" s="13"/>
      <c r="L9513" s="15"/>
    </row>
    <row r="9514">
      <c r="A9514" s="1"/>
      <c r="B9514" s="2"/>
      <c r="C9514" s="3"/>
      <c r="D9514" s="3"/>
      <c r="E9514" s="3"/>
      <c r="F9514" s="3"/>
      <c r="G9514" s="69"/>
      <c r="J9514" s="13"/>
      <c r="K9514" s="13"/>
      <c r="L9514" s="15"/>
    </row>
    <row r="9515">
      <c r="A9515" s="1"/>
      <c r="B9515" s="2"/>
      <c r="C9515" s="3"/>
      <c r="D9515" s="3"/>
      <c r="E9515" s="3"/>
      <c r="F9515" s="3"/>
      <c r="G9515" s="69"/>
      <c r="J9515" s="13"/>
      <c r="K9515" s="13"/>
      <c r="L9515" s="15"/>
    </row>
    <row r="9516">
      <c r="A9516" s="1"/>
      <c r="B9516" s="2"/>
      <c r="C9516" s="3"/>
      <c r="D9516" s="3"/>
      <c r="E9516" s="3"/>
      <c r="F9516" s="3"/>
      <c r="G9516" s="69"/>
      <c r="J9516" s="13"/>
      <c r="K9516" s="13"/>
      <c r="L9516" s="15"/>
    </row>
    <row r="9517">
      <c r="A9517" s="1"/>
      <c r="B9517" s="2"/>
      <c r="C9517" s="3"/>
      <c r="D9517" s="3"/>
      <c r="E9517" s="3"/>
      <c r="F9517" s="3"/>
      <c r="G9517" s="69"/>
      <c r="J9517" s="13"/>
      <c r="K9517" s="13"/>
      <c r="L9517" s="15"/>
    </row>
    <row r="9518">
      <c r="A9518" s="1"/>
      <c r="B9518" s="2"/>
      <c r="C9518" s="3"/>
      <c r="D9518" s="3"/>
      <c r="E9518" s="3"/>
      <c r="F9518" s="3"/>
      <c r="G9518" s="69"/>
      <c r="J9518" s="13"/>
      <c r="K9518" s="13"/>
      <c r="L9518" s="15"/>
    </row>
    <row r="9519">
      <c r="A9519" s="1"/>
      <c r="B9519" s="2"/>
      <c r="C9519" s="3"/>
      <c r="D9519" s="3"/>
      <c r="E9519" s="3"/>
      <c r="F9519" s="3"/>
      <c r="G9519" s="69"/>
      <c r="J9519" s="13"/>
      <c r="K9519" s="13"/>
      <c r="L9519" s="15"/>
    </row>
    <row r="9520">
      <c r="A9520" s="1"/>
      <c r="B9520" s="2"/>
      <c r="C9520" s="3"/>
      <c r="D9520" s="3"/>
      <c r="E9520" s="3"/>
      <c r="F9520" s="3"/>
      <c r="G9520" s="69"/>
      <c r="J9520" s="13"/>
      <c r="K9520" s="13"/>
      <c r="L9520" s="15"/>
    </row>
    <row r="9521">
      <c r="A9521" s="1"/>
      <c r="B9521" s="2"/>
      <c r="C9521" s="3"/>
      <c r="D9521" s="3"/>
      <c r="E9521" s="3"/>
      <c r="F9521" s="3"/>
      <c r="G9521" s="69"/>
      <c r="J9521" s="13"/>
      <c r="K9521" s="13"/>
      <c r="L9521" s="15"/>
    </row>
    <row r="9522">
      <c r="A9522" s="1"/>
      <c r="B9522" s="2"/>
      <c r="C9522" s="3"/>
      <c r="D9522" s="3"/>
      <c r="E9522" s="3"/>
      <c r="F9522" s="3"/>
      <c r="G9522" s="69"/>
      <c r="J9522" s="13"/>
      <c r="K9522" s="13"/>
      <c r="L9522" s="15"/>
    </row>
    <row r="9523">
      <c r="A9523" s="1"/>
      <c r="B9523" s="2"/>
      <c r="C9523" s="3"/>
      <c r="D9523" s="3"/>
      <c r="E9523" s="3"/>
      <c r="F9523" s="3"/>
      <c r="G9523" s="69"/>
      <c r="J9523" s="13"/>
      <c r="K9523" s="13"/>
      <c r="L9523" s="15"/>
    </row>
    <row r="9524">
      <c r="A9524" s="1"/>
      <c r="B9524" s="2"/>
      <c r="C9524" s="3"/>
      <c r="D9524" s="3"/>
      <c r="E9524" s="3"/>
      <c r="F9524" s="3"/>
      <c r="G9524" s="69"/>
      <c r="J9524" s="13"/>
      <c r="K9524" s="13"/>
      <c r="L9524" s="15"/>
    </row>
    <row r="9525">
      <c r="A9525" s="1"/>
      <c r="B9525" s="2"/>
      <c r="C9525" s="3"/>
      <c r="D9525" s="3"/>
      <c r="E9525" s="3"/>
      <c r="F9525" s="3"/>
      <c r="G9525" s="69"/>
      <c r="J9525" s="13"/>
      <c r="K9525" s="13"/>
      <c r="L9525" s="15"/>
    </row>
    <row r="9526">
      <c r="A9526" s="1"/>
      <c r="B9526" s="2"/>
      <c r="C9526" s="3"/>
      <c r="D9526" s="3"/>
      <c r="E9526" s="3"/>
      <c r="F9526" s="3"/>
      <c r="G9526" s="69"/>
      <c r="J9526" s="13"/>
      <c r="K9526" s="13"/>
      <c r="L9526" s="15"/>
    </row>
    <row r="9527">
      <c r="A9527" s="1"/>
      <c r="B9527" s="2"/>
      <c r="C9527" s="3"/>
      <c r="D9527" s="3"/>
      <c r="E9527" s="3"/>
      <c r="F9527" s="3"/>
      <c r="G9527" s="69"/>
      <c r="J9527" s="13"/>
      <c r="K9527" s="13"/>
      <c r="L9527" s="15"/>
    </row>
    <row r="9528">
      <c r="A9528" s="1"/>
      <c r="B9528" s="2"/>
      <c r="C9528" s="3"/>
      <c r="D9528" s="3"/>
      <c r="E9528" s="3"/>
      <c r="F9528" s="3"/>
      <c r="G9528" s="69"/>
      <c r="J9528" s="13"/>
      <c r="K9528" s="13"/>
      <c r="L9528" s="15"/>
    </row>
    <row r="9529">
      <c r="A9529" s="1"/>
      <c r="B9529" s="2"/>
      <c r="C9529" s="3"/>
      <c r="D9529" s="3"/>
      <c r="E9529" s="3"/>
      <c r="F9529" s="3"/>
      <c r="G9529" s="69"/>
      <c r="J9529" s="13"/>
      <c r="K9529" s="13"/>
      <c r="L9529" s="15"/>
    </row>
    <row r="9530">
      <c r="A9530" s="1"/>
      <c r="B9530" s="2"/>
      <c r="C9530" s="3"/>
      <c r="D9530" s="3"/>
      <c r="E9530" s="3"/>
      <c r="F9530" s="3"/>
      <c r="G9530" s="69"/>
      <c r="J9530" s="13"/>
      <c r="K9530" s="13"/>
      <c r="L9530" s="15"/>
    </row>
    <row r="9531">
      <c r="A9531" s="1"/>
      <c r="B9531" s="2"/>
      <c r="C9531" s="3"/>
      <c r="D9531" s="3"/>
      <c r="E9531" s="3"/>
      <c r="F9531" s="3"/>
      <c r="G9531" s="69"/>
      <c r="J9531" s="13"/>
      <c r="K9531" s="13"/>
      <c r="L9531" s="15"/>
    </row>
    <row r="9532">
      <c r="A9532" s="1"/>
      <c r="B9532" s="2"/>
      <c r="C9532" s="3"/>
      <c r="D9532" s="3"/>
      <c r="E9532" s="3"/>
      <c r="F9532" s="3"/>
      <c r="G9532" s="69"/>
      <c r="J9532" s="13"/>
      <c r="K9532" s="13"/>
      <c r="L9532" s="15"/>
    </row>
    <row r="9533">
      <c r="A9533" s="1"/>
      <c r="B9533" s="2"/>
      <c r="C9533" s="3"/>
      <c r="D9533" s="3"/>
      <c r="E9533" s="3"/>
      <c r="F9533" s="3"/>
      <c r="G9533" s="69"/>
      <c r="J9533" s="13"/>
      <c r="K9533" s="13"/>
      <c r="L9533" s="15"/>
    </row>
    <row r="9534">
      <c r="A9534" s="1"/>
      <c r="B9534" s="2"/>
      <c r="C9534" s="3"/>
      <c r="D9534" s="3"/>
      <c r="E9534" s="3"/>
      <c r="F9534" s="3"/>
      <c r="G9534" s="69"/>
      <c r="J9534" s="13"/>
      <c r="K9534" s="13"/>
      <c r="L9534" s="15"/>
    </row>
    <row r="9535">
      <c r="A9535" s="1"/>
      <c r="B9535" s="2"/>
      <c r="C9535" s="3"/>
      <c r="D9535" s="3"/>
      <c r="E9535" s="3"/>
      <c r="F9535" s="3"/>
      <c r="G9535" s="69"/>
      <c r="J9535" s="13"/>
      <c r="K9535" s="13"/>
      <c r="L9535" s="15"/>
    </row>
    <row r="9536">
      <c r="A9536" s="1"/>
      <c r="B9536" s="2"/>
      <c r="C9536" s="3"/>
      <c r="D9536" s="3"/>
      <c r="E9536" s="3"/>
      <c r="F9536" s="3"/>
      <c r="G9536" s="69"/>
      <c r="J9536" s="13"/>
      <c r="K9536" s="13"/>
      <c r="L9536" s="15"/>
    </row>
    <row r="9537">
      <c r="A9537" s="1"/>
      <c r="B9537" s="2"/>
      <c r="C9537" s="3"/>
      <c r="D9537" s="3"/>
      <c r="E9537" s="3"/>
      <c r="F9537" s="3"/>
      <c r="G9537" s="69"/>
      <c r="J9537" s="13"/>
      <c r="K9537" s="13"/>
      <c r="L9537" s="15"/>
    </row>
    <row r="9538">
      <c r="A9538" s="1"/>
      <c r="B9538" s="2"/>
      <c r="C9538" s="3"/>
      <c r="D9538" s="3"/>
      <c r="E9538" s="3"/>
      <c r="F9538" s="3"/>
      <c r="G9538" s="69"/>
      <c r="J9538" s="13"/>
      <c r="K9538" s="13"/>
      <c r="L9538" s="15"/>
    </row>
    <row r="9539">
      <c r="A9539" s="1"/>
      <c r="B9539" s="2"/>
      <c r="C9539" s="3"/>
      <c r="D9539" s="3"/>
      <c r="E9539" s="3"/>
      <c r="F9539" s="3"/>
      <c r="G9539" s="69"/>
      <c r="J9539" s="13"/>
      <c r="K9539" s="13"/>
      <c r="L9539" s="15"/>
    </row>
    <row r="9540">
      <c r="A9540" s="1"/>
      <c r="B9540" s="2"/>
      <c r="C9540" s="3"/>
      <c r="D9540" s="3"/>
      <c r="E9540" s="3"/>
      <c r="F9540" s="3"/>
      <c r="G9540" s="69"/>
      <c r="J9540" s="13"/>
      <c r="K9540" s="13"/>
      <c r="L9540" s="15"/>
    </row>
    <row r="9541">
      <c r="A9541" s="1"/>
      <c r="B9541" s="2"/>
      <c r="C9541" s="3"/>
      <c r="D9541" s="3"/>
      <c r="E9541" s="3"/>
      <c r="F9541" s="3"/>
      <c r="G9541" s="69"/>
      <c r="J9541" s="13"/>
      <c r="K9541" s="13"/>
      <c r="L9541" s="15"/>
    </row>
    <row r="9542">
      <c r="A9542" s="1"/>
      <c r="B9542" s="2"/>
      <c r="C9542" s="3"/>
      <c r="D9542" s="3"/>
      <c r="E9542" s="3"/>
      <c r="F9542" s="3"/>
      <c r="G9542" s="69"/>
      <c r="J9542" s="13"/>
      <c r="K9542" s="13"/>
      <c r="L9542" s="15"/>
    </row>
    <row r="9543">
      <c r="A9543" s="1"/>
      <c r="B9543" s="2"/>
      <c r="C9543" s="3"/>
      <c r="D9543" s="3"/>
      <c r="E9543" s="3"/>
      <c r="F9543" s="3"/>
      <c r="G9543" s="69"/>
      <c r="J9543" s="13"/>
      <c r="K9543" s="13"/>
      <c r="L9543" s="15"/>
    </row>
    <row r="9544">
      <c r="A9544" s="1"/>
      <c r="B9544" s="2"/>
      <c r="C9544" s="3"/>
      <c r="D9544" s="3"/>
      <c r="E9544" s="3"/>
      <c r="F9544" s="3"/>
      <c r="G9544" s="69"/>
      <c r="J9544" s="13"/>
      <c r="K9544" s="13"/>
      <c r="L9544" s="15"/>
    </row>
    <row r="9545">
      <c r="A9545" s="1"/>
      <c r="B9545" s="2"/>
      <c r="C9545" s="3"/>
      <c r="D9545" s="3"/>
      <c r="E9545" s="3"/>
      <c r="F9545" s="3"/>
      <c r="G9545" s="69"/>
      <c r="J9545" s="13"/>
      <c r="K9545" s="13"/>
      <c r="L9545" s="15"/>
    </row>
    <row r="9546">
      <c r="A9546" s="1"/>
      <c r="B9546" s="2"/>
      <c r="C9546" s="3"/>
      <c r="D9546" s="3"/>
      <c r="E9546" s="3"/>
      <c r="F9546" s="3"/>
      <c r="G9546" s="69"/>
      <c r="J9546" s="13"/>
      <c r="K9546" s="13"/>
      <c r="L9546" s="15"/>
    </row>
    <row r="9547">
      <c r="A9547" s="1"/>
      <c r="B9547" s="2"/>
      <c r="C9547" s="3"/>
      <c r="D9547" s="3"/>
      <c r="E9547" s="3"/>
      <c r="F9547" s="3"/>
      <c r="G9547" s="69"/>
      <c r="J9547" s="13"/>
      <c r="K9547" s="13"/>
      <c r="L9547" s="15"/>
    </row>
    <row r="9548">
      <c r="A9548" s="1"/>
      <c r="B9548" s="2"/>
      <c r="C9548" s="3"/>
      <c r="D9548" s="3"/>
      <c r="E9548" s="3"/>
      <c r="F9548" s="3"/>
      <c r="G9548" s="69"/>
      <c r="J9548" s="13"/>
      <c r="K9548" s="13"/>
      <c r="L9548" s="15"/>
    </row>
    <row r="9549">
      <c r="A9549" s="1"/>
      <c r="B9549" s="2"/>
      <c r="C9549" s="3"/>
      <c r="D9549" s="3"/>
      <c r="E9549" s="3"/>
      <c r="F9549" s="3"/>
      <c r="G9549" s="69"/>
      <c r="J9549" s="13"/>
      <c r="K9549" s="13"/>
      <c r="L9549" s="15"/>
    </row>
    <row r="9550">
      <c r="A9550" s="1"/>
      <c r="B9550" s="2"/>
      <c r="C9550" s="3"/>
      <c r="D9550" s="3"/>
      <c r="E9550" s="3"/>
      <c r="F9550" s="3"/>
      <c r="G9550" s="69"/>
      <c r="J9550" s="13"/>
      <c r="K9550" s="13"/>
      <c r="L9550" s="15"/>
    </row>
    <row r="9551">
      <c r="A9551" s="1"/>
      <c r="B9551" s="2"/>
      <c r="C9551" s="3"/>
      <c r="D9551" s="3"/>
      <c r="E9551" s="3"/>
      <c r="F9551" s="3"/>
      <c r="G9551" s="69"/>
      <c r="J9551" s="13"/>
      <c r="K9551" s="13"/>
      <c r="L9551" s="15"/>
    </row>
    <row r="9552">
      <c r="A9552" s="1"/>
      <c r="B9552" s="2"/>
      <c r="C9552" s="3"/>
      <c r="D9552" s="3"/>
      <c r="E9552" s="3"/>
      <c r="F9552" s="3"/>
      <c r="G9552" s="69"/>
      <c r="J9552" s="13"/>
      <c r="K9552" s="13"/>
      <c r="L9552" s="15"/>
    </row>
    <row r="9553">
      <c r="A9553" s="1"/>
      <c r="B9553" s="2"/>
      <c r="C9553" s="3"/>
      <c r="D9553" s="3"/>
      <c r="E9553" s="3"/>
      <c r="F9553" s="3"/>
      <c r="G9553" s="69"/>
      <c r="J9553" s="13"/>
      <c r="K9553" s="13"/>
      <c r="L9553" s="15"/>
    </row>
    <row r="9554">
      <c r="A9554" s="1"/>
      <c r="B9554" s="2"/>
      <c r="C9554" s="3"/>
      <c r="D9554" s="3"/>
      <c r="E9554" s="3"/>
      <c r="F9554" s="3"/>
      <c r="G9554" s="69"/>
      <c r="J9554" s="13"/>
      <c r="K9554" s="13"/>
      <c r="L9554" s="15"/>
    </row>
    <row r="9555">
      <c r="A9555" s="1"/>
      <c r="B9555" s="2"/>
      <c r="C9555" s="3"/>
      <c r="D9555" s="3"/>
      <c r="E9555" s="3"/>
      <c r="F9555" s="3"/>
      <c r="G9555" s="69"/>
      <c r="J9555" s="13"/>
      <c r="K9555" s="13"/>
      <c r="L9555" s="15"/>
    </row>
    <row r="9556">
      <c r="A9556" s="1"/>
      <c r="B9556" s="2"/>
      <c r="C9556" s="3"/>
      <c r="D9556" s="3"/>
      <c r="E9556" s="3"/>
      <c r="F9556" s="3"/>
      <c r="G9556" s="69"/>
      <c r="J9556" s="13"/>
      <c r="K9556" s="13"/>
      <c r="L9556" s="15"/>
    </row>
    <row r="9557">
      <c r="A9557" s="1"/>
      <c r="B9557" s="2"/>
      <c r="C9557" s="3"/>
      <c r="D9557" s="3"/>
      <c r="E9557" s="3"/>
      <c r="F9557" s="3"/>
      <c r="G9557" s="69"/>
      <c r="J9557" s="13"/>
      <c r="K9557" s="13"/>
      <c r="L9557" s="15"/>
    </row>
    <row r="9558">
      <c r="A9558" s="1"/>
      <c r="B9558" s="2"/>
      <c r="C9558" s="3"/>
      <c r="D9558" s="3"/>
      <c r="E9558" s="3"/>
      <c r="F9558" s="3"/>
      <c r="G9558" s="69"/>
      <c r="J9558" s="13"/>
      <c r="K9558" s="13"/>
      <c r="L9558" s="15"/>
    </row>
    <row r="9559">
      <c r="A9559" s="1"/>
      <c r="B9559" s="2"/>
      <c r="C9559" s="3"/>
      <c r="D9559" s="3"/>
      <c r="E9559" s="3"/>
      <c r="F9559" s="3"/>
      <c r="G9559" s="69"/>
      <c r="J9559" s="13"/>
      <c r="K9559" s="13"/>
      <c r="L9559" s="15"/>
    </row>
    <row r="9560">
      <c r="A9560" s="1"/>
      <c r="B9560" s="2"/>
      <c r="C9560" s="3"/>
      <c r="D9560" s="3"/>
      <c r="E9560" s="3"/>
      <c r="F9560" s="3"/>
      <c r="G9560" s="69"/>
      <c r="J9560" s="13"/>
      <c r="K9560" s="13"/>
      <c r="L9560" s="15"/>
    </row>
    <row r="9561">
      <c r="A9561" s="1"/>
      <c r="B9561" s="2"/>
      <c r="C9561" s="3"/>
      <c r="D9561" s="3"/>
      <c r="E9561" s="3"/>
      <c r="F9561" s="3"/>
      <c r="G9561" s="69"/>
      <c r="J9561" s="13"/>
      <c r="K9561" s="13"/>
      <c r="L9561" s="15"/>
    </row>
    <row r="9562">
      <c r="A9562" s="1"/>
      <c r="B9562" s="2"/>
      <c r="C9562" s="3"/>
      <c r="D9562" s="3"/>
      <c r="E9562" s="3"/>
      <c r="F9562" s="3"/>
      <c r="G9562" s="69"/>
      <c r="J9562" s="13"/>
      <c r="K9562" s="13"/>
      <c r="L9562" s="15"/>
    </row>
    <row r="9563">
      <c r="A9563" s="1"/>
      <c r="B9563" s="2"/>
      <c r="C9563" s="3"/>
      <c r="D9563" s="3"/>
      <c r="E9563" s="3"/>
      <c r="F9563" s="3"/>
      <c r="G9563" s="69"/>
      <c r="J9563" s="13"/>
      <c r="K9563" s="13"/>
      <c r="L9563" s="15"/>
    </row>
    <row r="9564">
      <c r="A9564" s="1"/>
      <c r="B9564" s="2"/>
      <c r="C9564" s="3"/>
      <c r="D9564" s="3"/>
      <c r="E9564" s="3"/>
      <c r="F9564" s="3"/>
      <c r="G9564" s="69"/>
      <c r="J9564" s="13"/>
      <c r="K9564" s="13"/>
      <c r="L9564" s="15"/>
    </row>
    <row r="9565">
      <c r="A9565" s="1"/>
      <c r="B9565" s="2"/>
      <c r="C9565" s="3"/>
      <c r="D9565" s="3"/>
      <c r="E9565" s="3"/>
      <c r="F9565" s="3"/>
      <c r="G9565" s="69"/>
      <c r="J9565" s="13"/>
      <c r="K9565" s="13"/>
      <c r="L9565" s="15"/>
    </row>
    <row r="9566">
      <c r="A9566" s="1"/>
      <c r="B9566" s="2"/>
      <c r="C9566" s="3"/>
      <c r="D9566" s="3"/>
      <c r="E9566" s="3"/>
      <c r="F9566" s="3"/>
      <c r="G9566" s="69"/>
      <c r="J9566" s="13"/>
      <c r="K9566" s="13"/>
      <c r="L9566" s="15"/>
    </row>
    <row r="9567">
      <c r="A9567" s="1"/>
      <c r="B9567" s="2"/>
      <c r="C9567" s="3"/>
      <c r="D9567" s="3"/>
      <c r="E9567" s="3"/>
      <c r="F9567" s="3"/>
      <c r="G9567" s="69"/>
      <c r="J9567" s="13"/>
      <c r="K9567" s="13"/>
      <c r="L9567" s="15"/>
    </row>
    <row r="9568">
      <c r="A9568" s="1"/>
      <c r="B9568" s="2"/>
      <c r="C9568" s="3"/>
      <c r="D9568" s="3"/>
      <c r="E9568" s="3"/>
      <c r="F9568" s="3"/>
      <c r="G9568" s="69"/>
      <c r="J9568" s="13"/>
      <c r="K9568" s="13"/>
      <c r="L9568" s="15"/>
    </row>
    <row r="9569">
      <c r="A9569" s="1"/>
      <c r="B9569" s="2"/>
      <c r="C9569" s="3"/>
      <c r="D9569" s="3"/>
      <c r="E9569" s="3"/>
      <c r="F9569" s="3"/>
      <c r="G9569" s="69"/>
      <c r="J9569" s="13"/>
      <c r="K9569" s="13"/>
      <c r="L9569" s="15"/>
    </row>
    <row r="9570">
      <c r="A9570" s="1"/>
      <c r="B9570" s="2"/>
      <c r="C9570" s="3"/>
      <c r="D9570" s="3"/>
      <c r="E9570" s="3"/>
      <c r="F9570" s="3"/>
      <c r="G9570" s="69"/>
      <c r="J9570" s="13"/>
      <c r="K9570" s="13"/>
      <c r="L9570" s="15"/>
    </row>
    <row r="9571">
      <c r="A9571" s="1"/>
      <c r="B9571" s="2"/>
      <c r="C9571" s="3"/>
      <c r="D9571" s="3"/>
      <c r="E9571" s="3"/>
      <c r="F9571" s="3"/>
      <c r="G9571" s="69"/>
      <c r="J9571" s="13"/>
      <c r="K9571" s="13"/>
      <c r="L9571" s="15"/>
    </row>
    <row r="9572">
      <c r="A9572" s="1"/>
      <c r="B9572" s="2"/>
      <c r="C9572" s="3"/>
      <c r="D9572" s="3"/>
      <c r="E9572" s="3"/>
      <c r="F9572" s="3"/>
      <c r="G9572" s="69"/>
      <c r="J9572" s="13"/>
      <c r="K9572" s="13"/>
      <c r="L9572" s="15"/>
    </row>
    <row r="9573">
      <c r="A9573" s="1"/>
      <c r="B9573" s="2"/>
      <c r="C9573" s="3"/>
      <c r="D9573" s="3"/>
      <c r="E9573" s="3"/>
      <c r="F9573" s="3"/>
      <c r="G9573" s="69"/>
      <c r="J9573" s="13"/>
      <c r="K9573" s="13"/>
      <c r="L9573" s="15"/>
    </row>
    <row r="9574">
      <c r="A9574" s="1"/>
      <c r="B9574" s="2"/>
      <c r="C9574" s="3"/>
      <c r="D9574" s="3"/>
      <c r="E9574" s="3"/>
      <c r="F9574" s="3"/>
      <c r="G9574" s="69"/>
      <c r="J9574" s="13"/>
      <c r="K9574" s="13"/>
      <c r="L9574" s="15"/>
    </row>
    <row r="9575">
      <c r="A9575" s="1"/>
      <c r="B9575" s="2"/>
      <c r="C9575" s="3"/>
      <c r="D9575" s="3"/>
      <c r="E9575" s="3"/>
      <c r="F9575" s="3"/>
      <c r="G9575" s="69"/>
      <c r="J9575" s="13"/>
      <c r="K9575" s="13"/>
      <c r="L9575" s="15"/>
    </row>
    <row r="9576">
      <c r="A9576" s="1"/>
      <c r="B9576" s="2"/>
      <c r="C9576" s="3"/>
      <c r="D9576" s="3"/>
      <c r="E9576" s="3"/>
      <c r="F9576" s="3"/>
      <c r="G9576" s="69"/>
      <c r="J9576" s="13"/>
      <c r="K9576" s="13"/>
      <c r="L9576" s="15"/>
    </row>
    <row r="9577">
      <c r="A9577" s="1"/>
      <c r="B9577" s="2"/>
      <c r="C9577" s="3"/>
      <c r="D9577" s="3"/>
      <c r="E9577" s="3"/>
      <c r="F9577" s="3"/>
      <c r="G9577" s="69"/>
      <c r="J9577" s="13"/>
      <c r="K9577" s="13"/>
      <c r="L9577" s="15"/>
    </row>
    <row r="9578">
      <c r="A9578" s="1"/>
      <c r="B9578" s="2"/>
      <c r="C9578" s="3"/>
      <c r="D9578" s="3"/>
      <c r="E9578" s="3"/>
      <c r="F9578" s="3"/>
      <c r="G9578" s="69"/>
      <c r="J9578" s="13"/>
      <c r="K9578" s="13"/>
      <c r="L9578" s="15"/>
    </row>
    <row r="9579">
      <c r="A9579" s="1"/>
      <c r="B9579" s="2"/>
      <c r="C9579" s="3"/>
      <c r="D9579" s="3"/>
      <c r="E9579" s="3"/>
      <c r="F9579" s="3"/>
      <c r="G9579" s="69"/>
      <c r="J9579" s="13"/>
      <c r="K9579" s="13"/>
      <c r="L9579" s="15"/>
    </row>
    <row r="9580">
      <c r="A9580" s="1"/>
      <c r="B9580" s="2"/>
      <c r="C9580" s="3"/>
      <c r="D9580" s="3"/>
      <c r="E9580" s="3"/>
      <c r="F9580" s="3"/>
      <c r="G9580" s="69"/>
      <c r="J9580" s="13"/>
      <c r="K9580" s="13"/>
      <c r="L9580" s="15"/>
    </row>
    <row r="9581">
      <c r="A9581" s="1"/>
      <c r="B9581" s="2"/>
      <c r="C9581" s="3"/>
      <c r="D9581" s="3"/>
      <c r="E9581" s="3"/>
      <c r="F9581" s="3"/>
      <c r="G9581" s="69"/>
      <c r="J9581" s="13"/>
      <c r="K9581" s="13"/>
      <c r="L9581" s="15"/>
    </row>
    <row r="9582">
      <c r="A9582" s="1"/>
      <c r="B9582" s="2"/>
      <c r="C9582" s="3"/>
      <c r="D9582" s="3"/>
      <c r="E9582" s="3"/>
      <c r="F9582" s="3"/>
      <c r="G9582" s="69"/>
      <c r="J9582" s="13"/>
      <c r="K9582" s="13"/>
      <c r="L9582" s="15"/>
    </row>
    <row r="9583">
      <c r="A9583" s="1"/>
      <c r="B9583" s="2"/>
      <c r="C9583" s="3"/>
      <c r="D9583" s="3"/>
      <c r="E9583" s="3"/>
      <c r="F9583" s="3"/>
      <c r="G9583" s="69"/>
      <c r="J9583" s="13"/>
      <c r="K9583" s="13"/>
      <c r="L9583" s="15"/>
    </row>
    <row r="9584">
      <c r="A9584" s="1"/>
      <c r="B9584" s="2"/>
      <c r="C9584" s="3"/>
      <c r="D9584" s="3"/>
      <c r="E9584" s="3"/>
      <c r="F9584" s="3"/>
      <c r="G9584" s="69"/>
      <c r="J9584" s="13"/>
      <c r="K9584" s="13"/>
      <c r="L9584" s="15"/>
    </row>
    <row r="9585">
      <c r="A9585" s="1"/>
      <c r="B9585" s="2"/>
      <c r="C9585" s="3"/>
      <c r="D9585" s="3"/>
      <c r="E9585" s="3"/>
      <c r="F9585" s="3"/>
      <c r="G9585" s="69"/>
      <c r="J9585" s="13"/>
      <c r="K9585" s="13"/>
      <c r="L9585" s="15"/>
    </row>
    <row r="9586">
      <c r="A9586" s="1"/>
      <c r="B9586" s="2"/>
      <c r="C9586" s="3"/>
      <c r="D9586" s="3"/>
      <c r="E9586" s="3"/>
      <c r="F9586" s="3"/>
      <c r="G9586" s="69"/>
      <c r="J9586" s="13"/>
      <c r="K9586" s="13"/>
      <c r="L9586" s="15"/>
    </row>
    <row r="9587">
      <c r="A9587" s="1"/>
      <c r="B9587" s="2"/>
      <c r="C9587" s="3"/>
      <c r="D9587" s="3"/>
      <c r="E9587" s="3"/>
      <c r="F9587" s="3"/>
      <c r="G9587" s="69"/>
      <c r="J9587" s="13"/>
      <c r="K9587" s="13"/>
      <c r="L9587" s="15"/>
    </row>
    <row r="9588">
      <c r="A9588" s="1"/>
      <c r="B9588" s="2"/>
      <c r="C9588" s="3"/>
      <c r="D9588" s="3"/>
      <c r="E9588" s="3"/>
      <c r="F9588" s="3"/>
      <c r="G9588" s="69"/>
      <c r="J9588" s="13"/>
      <c r="K9588" s="13"/>
      <c r="L9588" s="15"/>
    </row>
    <row r="9589">
      <c r="A9589" s="1"/>
      <c r="B9589" s="2"/>
      <c r="C9589" s="3"/>
      <c r="D9589" s="3"/>
      <c r="E9589" s="3"/>
      <c r="F9589" s="3"/>
      <c r="G9589" s="69"/>
      <c r="J9589" s="13"/>
      <c r="K9589" s="13"/>
      <c r="L9589" s="15"/>
    </row>
    <row r="9590">
      <c r="A9590" s="1"/>
      <c r="B9590" s="2"/>
      <c r="C9590" s="3"/>
      <c r="D9590" s="3"/>
      <c r="E9590" s="3"/>
      <c r="F9590" s="3"/>
      <c r="G9590" s="69"/>
      <c r="J9590" s="13"/>
      <c r="K9590" s="13"/>
      <c r="L9590" s="15"/>
    </row>
    <row r="9591">
      <c r="A9591" s="1"/>
      <c r="B9591" s="2"/>
      <c r="C9591" s="3"/>
      <c r="D9591" s="3"/>
      <c r="E9591" s="3"/>
      <c r="F9591" s="3"/>
      <c r="G9591" s="69"/>
      <c r="J9591" s="13"/>
      <c r="K9591" s="13"/>
      <c r="L9591" s="15"/>
    </row>
    <row r="9592">
      <c r="A9592" s="1"/>
      <c r="B9592" s="2"/>
      <c r="C9592" s="3"/>
      <c r="D9592" s="3"/>
      <c r="E9592" s="3"/>
      <c r="F9592" s="3"/>
      <c r="G9592" s="69"/>
      <c r="J9592" s="13"/>
      <c r="K9592" s="13"/>
      <c r="L9592" s="15"/>
    </row>
    <row r="9593">
      <c r="A9593" s="1"/>
      <c r="B9593" s="2"/>
      <c r="C9593" s="3"/>
      <c r="D9593" s="3"/>
      <c r="E9593" s="3"/>
      <c r="F9593" s="3"/>
      <c r="G9593" s="69"/>
      <c r="J9593" s="13"/>
      <c r="K9593" s="13"/>
      <c r="L9593" s="15"/>
    </row>
    <row r="9594">
      <c r="A9594" s="1"/>
      <c r="B9594" s="2"/>
      <c r="C9594" s="3"/>
      <c r="D9594" s="3"/>
      <c r="E9594" s="3"/>
      <c r="F9594" s="3"/>
      <c r="G9594" s="69"/>
      <c r="J9594" s="13"/>
      <c r="K9594" s="13"/>
      <c r="L9594" s="15"/>
    </row>
    <row r="9595">
      <c r="A9595" s="1"/>
      <c r="B9595" s="2"/>
      <c r="C9595" s="3"/>
      <c r="D9595" s="3"/>
      <c r="E9595" s="3"/>
      <c r="F9595" s="3"/>
      <c r="G9595" s="69"/>
      <c r="J9595" s="13"/>
      <c r="K9595" s="13"/>
      <c r="L9595" s="15"/>
    </row>
    <row r="9596">
      <c r="A9596" s="1"/>
      <c r="B9596" s="2"/>
      <c r="C9596" s="3"/>
      <c r="D9596" s="3"/>
      <c r="E9596" s="3"/>
      <c r="F9596" s="3"/>
      <c r="G9596" s="69"/>
      <c r="J9596" s="13"/>
      <c r="K9596" s="13"/>
      <c r="L9596" s="15"/>
    </row>
    <row r="9597">
      <c r="A9597" s="1"/>
      <c r="B9597" s="2"/>
      <c r="C9597" s="3"/>
      <c r="D9597" s="3"/>
      <c r="E9597" s="3"/>
      <c r="F9597" s="3"/>
      <c r="G9597" s="69"/>
      <c r="J9597" s="13"/>
      <c r="K9597" s="13"/>
      <c r="L9597" s="15"/>
    </row>
    <row r="9598">
      <c r="A9598" s="1"/>
      <c r="B9598" s="2"/>
      <c r="C9598" s="3"/>
      <c r="D9598" s="3"/>
      <c r="E9598" s="3"/>
      <c r="F9598" s="3"/>
      <c r="G9598" s="69"/>
      <c r="J9598" s="13"/>
      <c r="K9598" s="13"/>
      <c r="L9598" s="15"/>
    </row>
    <row r="9599">
      <c r="A9599" s="1"/>
      <c r="B9599" s="2"/>
      <c r="C9599" s="3"/>
      <c r="D9599" s="3"/>
      <c r="E9599" s="3"/>
      <c r="F9599" s="3"/>
      <c r="G9599" s="69"/>
      <c r="J9599" s="13"/>
      <c r="K9599" s="13"/>
      <c r="L9599" s="15"/>
    </row>
    <row r="9600">
      <c r="A9600" s="1"/>
      <c r="B9600" s="2"/>
      <c r="C9600" s="3"/>
      <c r="D9600" s="3"/>
      <c r="E9600" s="3"/>
      <c r="F9600" s="3"/>
      <c r="G9600" s="69"/>
      <c r="J9600" s="13"/>
      <c r="K9600" s="13"/>
      <c r="L9600" s="15"/>
    </row>
    <row r="9601">
      <c r="A9601" s="1"/>
      <c r="B9601" s="2"/>
      <c r="C9601" s="3"/>
      <c r="D9601" s="3"/>
      <c r="E9601" s="3"/>
      <c r="F9601" s="3"/>
      <c r="G9601" s="69"/>
      <c r="J9601" s="13"/>
      <c r="K9601" s="13"/>
      <c r="L9601" s="15"/>
    </row>
    <row r="9602">
      <c r="A9602" s="1"/>
      <c r="B9602" s="2"/>
      <c r="C9602" s="3"/>
      <c r="D9602" s="3"/>
      <c r="E9602" s="3"/>
      <c r="F9602" s="3"/>
      <c r="G9602" s="69"/>
      <c r="J9602" s="13"/>
      <c r="K9602" s="13"/>
      <c r="L9602" s="15"/>
    </row>
    <row r="9603">
      <c r="A9603" s="1"/>
      <c r="B9603" s="2"/>
      <c r="C9603" s="3"/>
      <c r="D9603" s="3"/>
      <c r="E9603" s="3"/>
      <c r="F9603" s="3"/>
      <c r="G9603" s="69"/>
      <c r="J9603" s="13"/>
      <c r="K9603" s="13"/>
      <c r="L9603" s="15"/>
    </row>
    <row r="9604">
      <c r="A9604" s="1"/>
      <c r="B9604" s="2"/>
      <c r="C9604" s="3"/>
      <c r="D9604" s="3"/>
      <c r="E9604" s="3"/>
      <c r="F9604" s="3"/>
      <c r="G9604" s="69"/>
      <c r="J9604" s="13"/>
      <c r="K9604" s="13"/>
      <c r="L9604" s="15"/>
    </row>
    <row r="9605">
      <c r="A9605" s="1"/>
      <c r="B9605" s="2"/>
      <c r="C9605" s="3"/>
      <c r="D9605" s="3"/>
      <c r="E9605" s="3"/>
      <c r="F9605" s="3"/>
      <c r="G9605" s="69"/>
      <c r="J9605" s="13"/>
      <c r="K9605" s="13"/>
      <c r="L9605" s="15"/>
    </row>
    <row r="9606">
      <c r="A9606" s="1"/>
      <c r="B9606" s="2"/>
      <c r="C9606" s="3"/>
      <c r="D9606" s="3"/>
      <c r="E9606" s="3"/>
      <c r="F9606" s="3"/>
      <c r="G9606" s="69"/>
      <c r="J9606" s="13"/>
      <c r="K9606" s="13"/>
      <c r="L9606" s="15"/>
    </row>
    <row r="9607">
      <c r="A9607" s="1"/>
      <c r="B9607" s="2"/>
      <c r="C9607" s="3"/>
      <c r="D9607" s="3"/>
      <c r="E9607" s="3"/>
      <c r="F9607" s="3"/>
      <c r="G9607" s="69"/>
      <c r="J9607" s="13"/>
      <c r="K9607" s="13"/>
      <c r="L9607" s="15"/>
    </row>
    <row r="9608">
      <c r="A9608" s="1"/>
      <c r="B9608" s="2"/>
      <c r="C9608" s="3"/>
      <c r="D9608" s="3"/>
      <c r="E9608" s="3"/>
      <c r="F9608" s="3"/>
      <c r="G9608" s="69"/>
      <c r="J9608" s="13"/>
      <c r="K9608" s="13"/>
      <c r="L9608" s="15"/>
    </row>
    <row r="9609">
      <c r="A9609" s="1"/>
      <c r="B9609" s="2"/>
      <c r="C9609" s="3"/>
      <c r="D9609" s="3"/>
      <c r="E9609" s="3"/>
      <c r="F9609" s="3"/>
      <c r="G9609" s="69"/>
      <c r="J9609" s="13"/>
      <c r="K9609" s="13"/>
      <c r="L9609" s="15"/>
    </row>
    <row r="9610">
      <c r="A9610" s="1"/>
      <c r="B9610" s="2"/>
      <c r="C9610" s="3"/>
      <c r="D9610" s="3"/>
      <c r="E9610" s="3"/>
      <c r="F9610" s="3"/>
      <c r="G9610" s="69"/>
      <c r="J9610" s="13"/>
      <c r="K9610" s="13"/>
      <c r="L9610" s="15"/>
    </row>
    <row r="9611">
      <c r="A9611" s="1"/>
      <c r="B9611" s="2"/>
      <c r="C9611" s="3"/>
      <c r="D9611" s="3"/>
      <c r="E9611" s="3"/>
      <c r="F9611" s="3"/>
      <c r="G9611" s="69"/>
      <c r="J9611" s="13"/>
      <c r="K9611" s="13"/>
      <c r="L9611" s="15"/>
    </row>
    <row r="9612">
      <c r="A9612" s="1"/>
      <c r="B9612" s="2"/>
      <c r="C9612" s="3"/>
      <c r="D9612" s="3"/>
      <c r="E9612" s="3"/>
      <c r="F9612" s="3"/>
      <c r="G9612" s="69"/>
      <c r="J9612" s="13"/>
      <c r="K9612" s="13"/>
      <c r="L9612" s="15"/>
    </row>
    <row r="9613">
      <c r="A9613" s="1"/>
      <c r="B9613" s="2"/>
      <c r="C9613" s="3"/>
      <c r="D9613" s="3"/>
      <c r="E9613" s="3"/>
      <c r="F9613" s="3"/>
      <c r="G9613" s="69"/>
      <c r="J9613" s="13"/>
      <c r="K9613" s="13"/>
      <c r="L9613" s="15"/>
    </row>
    <row r="9614">
      <c r="A9614" s="1"/>
      <c r="B9614" s="2"/>
      <c r="C9614" s="3"/>
      <c r="D9614" s="3"/>
      <c r="E9614" s="3"/>
      <c r="F9614" s="3"/>
      <c r="G9614" s="69"/>
      <c r="J9614" s="13"/>
      <c r="K9614" s="13"/>
      <c r="L9614" s="15"/>
    </row>
    <row r="9615">
      <c r="A9615" s="1"/>
      <c r="B9615" s="2"/>
      <c r="C9615" s="3"/>
      <c r="D9615" s="3"/>
      <c r="E9615" s="3"/>
      <c r="F9615" s="3"/>
      <c r="G9615" s="69"/>
      <c r="J9615" s="13"/>
      <c r="K9615" s="13"/>
      <c r="L9615" s="15"/>
    </row>
    <row r="9616">
      <c r="A9616" s="1"/>
      <c r="B9616" s="2"/>
      <c r="C9616" s="3"/>
      <c r="D9616" s="3"/>
      <c r="E9616" s="3"/>
      <c r="F9616" s="3"/>
      <c r="G9616" s="69"/>
      <c r="J9616" s="13"/>
      <c r="K9616" s="13"/>
      <c r="L9616" s="15"/>
    </row>
    <row r="9617">
      <c r="A9617" s="1"/>
      <c r="B9617" s="2"/>
      <c r="C9617" s="3"/>
      <c r="D9617" s="3"/>
      <c r="E9617" s="3"/>
      <c r="F9617" s="3"/>
      <c r="G9617" s="69"/>
      <c r="J9617" s="13"/>
      <c r="K9617" s="13"/>
      <c r="L9617" s="15"/>
    </row>
    <row r="9618">
      <c r="A9618" s="1"/>
      <c r="B9618" s="2"/>
      <c r="C9618" s="3"/>
      <c r="D9618" s="3"/>
      <c r="E9618" s="3"/>
      <c r="F9618" s="3"/>
      <c r="G9618" s="69"/>
      <c r="J9618" s="13"/>
      <c r="K9618" s="13"/>
      <c r="L9618" s="15"/>
    </row>
    <row r="9619">
      <c r="A9619" s="1"/>
      <c r="B9619" s="2"/>
      <c r="C9619" s="3"/>
      <c r="D9619" s="3"/>
      <c r="E9619" s="3"/>
      <c r="F9619" s="3"/>
      <c r="G9619" s="69"/>
      <c r="J9619" s="13"/>
      <c r="K9619" s="13"/>
      <c r="L9619" s="15"/>
    </row>
    <row r="9620">
      <c r="A9620" s="1"/>
      <c r="B9620" s="2"/>
      <c r="C9620" s="3"/>
      <c r="D9620" s="3"/>
      <c r="E9620" s="3"/>
      <c r="F9620" s="3"/>
      <c r="G9620" s="69"/>
      <c r="J9620" s="13"/>
      <c r="K9620" s="13"/>
      <c r="L9620" s="15"/>
    </row>
    <row r="9621">
      <c r="A9621" s="1"/>
      <c r="B9621" s="2"/>
      <c r="C9621" s="3"/>
      <c r="D9621" s="3"/>
      <c r="E9621" s="3"/>
      <c r="F9621" s="3"/>
      <c r="G9621" s="69"/>
      <c r="J9621" s="13"/>
      <c r="K9621" s="13"/>
      <c r="L9621" s="15"/>
    </row>
    <row r="9622">
      <c r="A9622" s="1"/>
      <c r="B9622" s="2"/>
      <c r="C9622" s="3"/>
      <c r="D9622" s="3"/>
      <c r="E9622" s="3"/>
      <c r="F9622" s="3"/>
      <c r="G9622" s="69"/>
      <c r="J9622" s="13"/>
      <c r="K9622" s="13"/>
      <c r="L9622" s="15"/>
    </row>
    <row r="9623">
      <c r="A9623" s="1"/>
      <c r="B9623" s="2"/>
      <c r="C9623" s="3"/>
      <c r="D9623" s="3"/>
      <c r="E9623" s="3"/>
      <c r="F9623" s="3"/>
      <c r="G9623" s="69"/>
      <c r="J9623" s="13"/>
      <c r="K9623" s="13"/>
      <c r="L9623" s="15"/>
    </row>
    <row r="9624">
      <c r="A9624" s="1"/>
      <c r="B9624" s="2"/>
      <c r="C9624" s="3"/>
      <c r="D9624" s="3"/>
      <c r="E9624" s="3"/>
      <c r="F9624" s="3"/>
      <c r="G9624" s="69"/>
      <c r="J9624" s="13"/>
      <c r="K9624" s="13"/>
      <c r="L9624" s="15"/>
    </row>
    <row r="9625">
      <c r="A9625" s="1"/>
      <c r="B9625" s="2"/>
      <c r="C9625" s="3"/>
      <c r="D9625" s="3"/>
      <c r="E9625" s="3"/>
      <c r="F9625" s="3"/>
      <c r="G9625" s="69"/>
      <c r="J9625" s="13"/>
      <c r="K9625" s="13"/>
      <c r="L9625" s="15"/>
    </row>
    <row r="9626">
      <c r="A9626" s="1"/>
      <c r="B9626" s="2"/>
      <c r="C9626" s="3"/>
      <c r="D9626" s="3"/>
      <c r="E9626" s="3"/>
      <c r="F9626" s="3"/>
      <c r="G9626" s="69"/>
      <c r="J9626" s="13"/>
      <c r="K9626" s="13"/>
      <c r="L9626" s="15"/>
    </row>
    <row r="9627">
      <c r="A9627" s="1"/>
      <c r="B9627" s="2"/>
      <c r="C9627" s="3"/>
      <c r="D9627" s="3"/>
      <c r="E9627" s="3"/>
      <c r="F9627" s="3"/>
      <c r="G9627" s="69"/>
      <c r="J9627" s="13"/>
      <c r="K9627" s="13"/>
      <c r="L9627" s="15"/>
    </row>
    <row r="9628">
      <c r="A9628" s="1"/>
      <c r="B9628" s="2"/>
      <c r="C9628" s="3"/>
      <c r="D9628" s="3"/>
      <c r="E9628" s="3"/>
      <c r="F9628" s="3"/>
      <c r="G9628" s="69"/>
      <c r="J9628" s="13"/>
      <c r="K9628" s="13"/>
      <c r="L9628" s="15"/>
    </row>
    <row r="9629">
      <c r="A9629" s="1"/>
      <c r="B9629" s="2"/>
      <c r="C9629" s="3"/>
      <c r="D9629" s="3"/>
      <c r="E9629" s="3"/>
      <c r="F9629" s="3"/>
      <c r="G9629" s="69"/>
      <c r="J9629" s="13"/>
      <c r="K9629" s="13"/>
      <c r="L9629" s="15"/>
    </row>
    <row r="9630">
      <c r="A9630" s="1"/>
      <c r="B9630" s="2"/>
      <c r="C9630" s="3"/>
      <c r="D9630" s="3"/>
      <c r="E9630" s="3"/>
      <c r="F9630" s="3"/>
      <c r="G9630" s="69"/>
      <c r="J9630" s="13"/>
      <c r="K9630" s="13"/>
      <c r="L9630" s="15"/>
    </row>
    <row r="9631">
      <c r="A9631" s="1"/>
      <c r="B9631" s="2"/>
      <c r="C9631" s="3"/>
      <c r="D9631" s="3"/>
      <c r="E9631" s="3"/>
      <c r="F9631" s="3"/>
      <c r="G9631" s="69"/>
      <c r="J9631" s="13"/>
      <c r="K9631" s="13"/>
      <c r="L9631" s="15"/>
    </row>
    <row r="9632">
      <c r="A9632" s="1"/>
      <c r="B9632" s="2"/>
      <c r="C9632" s="3"/>
      <c r="D9632" s="3"/>
      <c r="E9632" s="3"/>
      <c r="F9632" s="3"/>
      <c r="G9632" s="69"/>
      <c r="J9632" s="13"/>
      <c r="K9632" s="13"/>
      <c r="L9632" s="15"/>
    </row>
    <row r="9633">
      <c r="A9633" s="1"/>
      <c r="B9633" s="2"/>
      <c r="C9633" s="3"/>
      <c r="D9633" s="3"/>
      <c r="E9633" s="3"/>
      <c r="F9633" s="3"/>
      <c r="G9633" s="69"/>
      <c r="J9633" s="13"/>
      <c r="K9633" s="13"/>
      <c r="L9633" s="15"/>
    </row>
    <row r="9634">
      <c r="A9634" s="1"/>
      <c r="B9634" s="2"/>
      <c r="C9634" s="3"/>
      <c r="D9634" s="3"/>
      <c r="E9634" s="3"/>
      <c r="F9634" s="3"/>
      <c r="G9634" s="69"/>
      <c r="J9634" s="13"/>
      <c r="K9634" s="13"/>
      <c r="L9634" s="15"/>
    </row>
    <row r="9635">
      <c r="A9635" s="1"/>
      <c r="B9635" s="2"/>
      <c r="C9635" s="3"/>
      <c r="D9635" s="3"/>
      <c r="E9635" s="3"/>
      <c r="F9635" s="3"/>
      <c r="G9635" s="69"/>
      <c r="J9635" s="13"/>
      <c r="K9635" s="13"/>
      <c r="L9635" s="15"/>
    </row>
    <row r="9636">
      <c r="A9636" s="1"/>
      <c r="B9636" s="2"/>
      <c r="C9636" s="3"/>
      <c r="D9636" s="3"/>
      <c r="E9636" s="3"/>
      <c r="F9636" s="3"/>
      <c r="G9636" s="69"/>
      <c r="J9636" s="13"/>
      <c r="K9636" s="13"/>
      <c r="L9636" s="15"/>
    </row>
    <row r="9637">
      <c r="A9637" s="1"/>
      <c r="B9637" s="2"/>
      <c r="C9637" s="3"/>
      <c r="D9637" s="3"/>
      <c r="E9637" s="3"/>
      <c r="F9637" s="3"/>
      <c r="G9637" s="69"/>
      <c r="J9637" s="13"/>
      <c r="K9637" s="13"/>
      <c r="L9637" s="15"/>
    </row>
    <row r="9638">
      <c r="A9638" s="1"/>
      <c r="B9638" s="2"/>
      <c r="C9638" s="3"/>
      <c r="D9638" s="3"/>
      <c r="E9638" s="3"/>
      <c r="F9638" s="3"/>
      <c r="G9638" s="69"/>
      <c r="J9638" s="13"/>
      <c r="K9638" s="13"/>
      <c r="L9638" s="15"/>
    </row>
    <row r="9639">
      <c r="A9639" s="1"/>
      <c r="B9639" s="2"/>
      <c r="C9639" s="3"/>
      <c r="D9639" s="3"/>
      <c r="E9639" s="3"/>
      <c r="F9639" s="3"/>
      <c r="G9639" s="69"/>
      <c r="J9639" s="13"/>
      <c r="K9639" s="13"/>
      <c r="L9639" s="15"/>
    </row>
    <row r="9640">
      <c r="A9640" s="1"/>
      <c r="B9640" s="2"/>
      <c r="C9640" s="3"/>
      <c r="D9640" s="3"/>
      <c r="E9640" s="3"/>
      <c r="F9640" s="3"/>
      <c r="G9640" s="69"/>
      <c r="J9640" s="13"/>
      <c r="K9640" s="13"/>
      <c r="L9640" s="15"/>
    </row>
    <row r="9641">
      <c r="A9641" s="1"/>
      <c r="B9641" s="2"/>
      <c r="C9641" s="3"/>
      <c r="D9641" s="3"/>
      <c r="E9641" s="3"/>
      <c r="F9641" s="3"/>
      <c r="G9641" s="69"/>
      <c r="J9641" s="13"/>
      <c r="K9641" s="13"/>
      <c r="L9641" s="15"/>
    </row>
    <row r="9642">
      <c r="A9642" s="1"/>
      <c r="B9642" s="2"/>
      <c r="C9642" s="3"/>
      <c r="D9642" s="3"/>
      <c r="E9642" s="3"/>
      <c r="F9642" s="3"/>
      <c r="G9642" s="69"/>
      <c r="J9642" s="13"/>
      <c r="K9642" s="13"/>
      <c r="L9642" s="15"/>
    </row>
    <row r="9643">
      <c r="A9643" s="1"/>
      <c r="B9643" s="2"/>
      <c r="C9643" s="3"/>
      <c r="D9643" s="3"/>
      <c r="E9643" s="3"/>
      <c r="F9643" s="3"/>
      <c r="G9643" s="69"/>
      <c r="J9643" s="13"/>
      <c r="K9643" s="13"/>
      <c r="L9643" s="15"/>
    </row>
    <row r="9644">
      <c r="A9644" s="1"/>
      <c r="B9644" s="2"/>
      <c r="C9644" s="3"/>
      <c r="D9644" s="3"/>
      <c r="E9644" s="3"/>
      <c r="F9644" s="3"/>
      <c r="G9644" s="69"/>
      <c r="J9644" s="13"/>
      <c r="K9644" s="13"/>
      <c r="L9644" s="15"/>
    </row>
    <row r="9645">
      <c r="A9645" s="1"/>
      <c r="B9645" s="2"/>
      <c r="C9645" s="3"/>
      <c r="D9645" s="3"/>
      <c r="E9645" s="3"/>
      <c r="F9645" s="3"/>
      <c r="G9645" s="69"/>
      <c r="J9645" s="13"/>
      <c r="K9645" s="13"/>
      <c r="L9645" s="15"/>
    </row>
    <row r="9646">
      <c r="A9646" s="1"/>
      <c r="B9646" s="2"/>
      <c r="C9646" s="3"/>
      <c r="D9646" s="3"/>
      <c r="E9646" s="3"/>
      <c r="F9646" s="3"/>
      <c r="G9646" s="69"/>
      <c r="J9646" s="13"/>
      <c r="K9646" s="13"/>
      <c r="L9646" s="15"/>
    </row>
    <row r="9647">
      <c r="A9647" s="1"/>
      <c r="B9647" s="2"/>
      <c r="C9647" s="3"/>
      <c r="D9647" s="3"/>
      <c r="E9647" s="3"/>
      <c r="F9647" s="3"/>
      <c r="G9647" s="69"/>
      <c r="J9647" s="13"/>
      <c r="K9647" s="13"/>
      <c r="L9647" s="15"/>
    </row>
    <row r="9648">
      <c r="A9648" s="1"/>
      <c r="B9648" s="2"/>
      <c r="C9648" s="3"/>
      <c r="D9648" s="3"/>
      <c r="E9648" s="3"/>
      <c r="F9648" s="3"/>
      <c r="G9648" s="69"/>
      <c r="J9648" s="13"/>
      <c r="K9648" s="13"/>
      <c r="L9648" s="15"/>
    </row>
    <row r="9649">
      <c r="A9649" s="1"/>
      <c r="B9649" s="2"/>
      <c r="C9649" s="3"/>
      <c r="D9649" s="3"/>
      <c r="E9649" s="3"/>
      <c r="F9649" s="3"/>
      <c r="G9649" s="69"/>
      <c r="J9649" s="13"/>
      <c r="K9649" s="13"/>
      <c r="L9649" s="15"/>
    </row>
    <row r="9650">
      <c r="A9650" s="1"/>
      <c r="B9650" s="2"/>
      <c r="C9650" s="3"/>
      <c r="D9650" s="3"/>
      <c r="E9650" s="3"/>
      <c r="F9650" s="3"/>
      <c r="G9650" s="69"/>
      <c r="J9650" s="13"/>
      <c r="K9650" s="13"/>
      <c r="L9650" s="15"/>
    </row>
    <row r="9651">
      <c r="A9651" s="1"/>
      <c r="B9651" s="2"/>
      <c r="C9651" s="3"/>
      <c r="D9651" s="3"/>
      <c r="E9651" s="3"/>
      <c r="F9651" s="3"/>
      <c r="G9651" s="69"/>
      <c r="J9651" s="13"/>
      <c r="K9651" s="13"/>
      <c r="L9651" s="15"/>
    </row>
    <row r="9652">
      <c r="A9652" s="1"/>
      <c r="B9652" s="2"/>
      <c r="C9652" s="3"/>
      <c r="D9652" s="3"/>
      <c r="E9652" s="3"/>
      <c r="F9652" s="3"/>
      <c r="G9652" s="69"/>
      <c r="J9652" s="13"/>
      <c r="K9652" s="13"/>
      <c r="L9652" s="15"/>
    </row>
    <row r="9653">
      <c r="A9653" s="1"/>
      <c r="B9653" s="2"/>
      <c r="C9653" s="3"/>
      <c r="D9653" s="3"/>
      <c r="E9653" s="3"/>
      <c r="F9653" s="3"/>
      <c r="G9653" s="69"/>
      <c r="J9653" s="13"/>
      <c r="K9653" s="13"/>
      <c r="L9653" s="15"/>
    </row>
    <row r="9654">
      <c r="A9654" s="1"/>
      <c r="B9654" s="2"/>
      <c r="C9654" s="3"/>
      <c r="D9654" s="3"/>
      <c r="E9654" s="3"/>
      <c r="F9654" s="3"/>
      <c r="G9654" s="69"/>
      <c r="J9654" s="13"/>
      <c r="K9654" s="13"/>
      <c r="L9654" s="15"/>
    </row>
    <row r="9655">
      <c r="A9655" s="1"/>
      <c r="B9655" s="2"/>
      <c r="C9655" s="3"/>
      <c r="D9655" s="3"/>
      <c r="E9655" s="3"/>
      <c r="F9655" s="3"/>
      <c r="G9655" s="69"/>
      <c r="J9655" s="13"/>
      <c r="K9655" s="13"/>
      <c r="L9655" s="15"/>
    </row>
    <row r="9656">
      <c r="A9656" s="1"/>
      <c r="B9656" s="2"/>
      <c r="C9656" s="3"/>
      <c r="D9656" s="3"/>
      <c r="E9656" s="3"/>
      <c r="F9656" s="3"/>
      <c r="G9656" s="69"/>
      <c r="J9656" s="13"/>
      <c r="K9656" s="13"/>
      <c r="L9656" s="15"/>
    </row>
    <row r="9657">
      <c r="A9657" s="1"/>
      <c r="B9657" s="2"/>
      <c r="C9657" s="3"/>
      <c r="D9657" s="3"/>
      <c r="E9657" s="3"/>
      <c r="F9657" s="3"/>
      <c r="G9657" s="69"/>
      <c r="J9657" s="13"/>
      <c r="K9657" s="13"/>
      <c r="L9657" s="15"/>
    </row>
    <row r="9658">
      <c r="A9658" s="1"/>
      <c r="B9658" s="2"/>
      <c r="C9658" s="3"/>
      <c r="D9658" s="3"/>
      <c r="E9658" s="3"/>
      <c r="F9658" s="3"/>
      <c r="G9658" s="69"/>
      <c r="J9658" s="13"/>
      <c r="K9658" s="13"/>
      <c r="L9658" s="15"/>
    </row>
    <row r="9659">
      <c r="A9659" s="1"/>
      <c r="B9659" s="2"/>
      <c r="C9659" s="3"/>
      <c r="D9659" s="3"/>
      <c r="E9659" s="3"/>
      <c r="F9659" s="3"/>
      <c r="G9659" s="69"/>
      <c r="J9659" s="13"/>
      <c r="K9659" s="13"/>
      <c r="L9659" s="15"/>
    </row>
    <row r="9660">
      <c r="A9660" s="1"/>
      <c r="B9660" s="2"/>
      <c r="C9660" s="3"/>
      <c r="D9660" s="3"/>
      <c r="E9660" s="3"/>
      <c r="F9660" s="3"/>
      <c r="G9660" s="69"/>
      <c r="J9660" s="13"/>
      <c r="K9660" s="13"/>
      <c r="L9660" s="15"/>
    </row>
    <row r="9661">
      <c r="A9661" s="1"/>
      <c r="B9661" s="2"/>
      <c r="C9661" s="3"/>
      <c r="D9661" s="3"/>
      <c r="E9661" s="3"/>
      <c r="F9661" s="3"/>
      <c r="G9661" s="69"/>
      <c r="J9661" s="13"/>
      <c r="K9661" s="13"/>
      <c r="L9661" s="15"/>
    </row>
    <row r="9662">
      <c r="A9662" s="1"/>
      <c r="B9662" s="2"/>
      <c r="C9662" s="3"/>
      <c r="D9662" s="3"/>
      <c r="E9662" s="3"/>
      <c r="F9662" s="3"/>
      <c r="G9662" s="69"/>
      <c r="J9662" s="13"/>
      <c r="K9662" s="13"/>
      <c r="L9662" s="15"/>
    </row>
    <row r="9663">
      <c r="A9663" s="1"/>
      <c r="B9663" s="2"/>
      <c r="C9663" s="3"/>
      <c r="D9663" s="3"/>
      <c r="E9663" s="3"/>
      <c r="F9663" s="3"/>
      <c r="G9663" s="69"/>
      <c r="J9663" s="13"/>
      <c r="K9663" s="13"/>
      <c r="L9663" s="15"/>
    </row>
    <row r="9664">
      <c r="A9664" s="1"/>
      <c r="B9664" s="2"/>
      <c r="C9664" s="3"/>
      <c r="D9664" s="3"/>
      <c r="E9664" s="3"/>
      <c r="F9664" s="3"/>
      <c r="G9664" s="69"/>
      <c r="J9664" s="13"/>
      <c r="K9664" s="13"/>
      <c r="L9664" s="15"/>
    </row>
    <row r="9665">
      <c r="A9665" s="1"/>
      <c r="B9665" s="2"/>
      <c r="C9665" s="3"/>
      <c r="D9665" s="3"/>
      <c r="E9665" s="3"/>
      <c r="F9665" s="3"/>
      <c r="G9665" s="69"/>
      <c r="J9665" s="13"/>
      <c r="K9665" s="13"/>
      <c r="L9665" s="15"/>
    </row>
    <row r="9666">
      <c r="A9666" s="1"/>
      <c r="B9666" s="2"/>
      <c r="C9666" s="3"/>
      <c r="D9666" s="3"/>
      <c r="E9666" s="3"/>
      <c r="F9666" s="3"/>
      <c r="G9666" s="69"/>
      <c r="J9666" s="13"/>
      <c r="K9666" s="13"/>
      <c r="L9666" s="15"/>
    </row>
    <row r="9667">
      <c r="A9667" s="1"/>
      <c r="B9667" s="2"/>
      <c r="C9667" s="3"/>
      <c r="D9667" s="3"/>
      <c r="E9667" s="3"/>
      <c r="F9667" s="3"/>
      <c r="G9667" s="69"/>
      <c r="J9667" s="13"/>
      <c r="K9667" s="13"/>
      <c r="L9667" s="15"/>
    </row>
    <row r="9668">
      <c r="A9668" s="1"/>
      <c r="B9668" s="2"/>
      <c r="C9668" s="3"/>
      <c r="D9668" s="3"/>
      <c r="E9668" s="3"/>
      <c r="F9668" s="3"/>
      <c r="G9668" s="69"/>
      <c r="J9668" s="13"/>
      <c r="K9668" s="13"/>
      <c r="L9668" s="15"/>
    </row>
    <row r="9669">
      <c r="A9669" s="1"/>
      <c r="B9669" s="2"/>
      <c r="C9669" s="3"/>
      <c r="D9669" s="3"/>
      <c r="E9669" s="3"/>
      <c r="F9669" s="3"/>
      <c r="G9669" s="69"/>
      <c r="J9669" s="13"/>
      <c r="K9669" s="13"/>
      <c r="L9669" s="15"/>
    </row>
    <row r="9670">
      <c r="A9670" s="1"/>
      <c r="B9670" s="2"/>
      <c r="C9670" s="3"/>
      <c r="D9670" s="3"/>
      <c r="E9670" s="3"/>
      <c r="F9670" s="3"/>
      <c r="G9670" s="69"/>
      <c r="J9670" s="13"/>
      <c r="K9670" s="13"/>
      <c r="L9670" s="15"/>
    </row>
    <row r="9671">
      <c r="A9671" s="1"/>
      <c r="B9671" s="2"/>
      <c r="C9671" s="3"/>
      <c r="D9671" s="3"/>
      <c r="E9671" s="3"/>
      <c r="F9671" s="3"/>
      <c r="G9671" s="69"/>
      <c r="J9671" s="13"/>
      <c r="K9671" s="13"/>
      <c r="L9671" s="15"/>
    </row>
    <row r="9672">
      <c r="A9672" s="1"/>
      <c r="B9672" s="2"/>
      <c r="C9672" s="3"/>
      <c r="D9672" s="3"/>
      <c r="E9672" s="3"/>
      <c r="F9672" s="3"/>
      <c r="G9672" s="69"/>
      <c r="J9672" s="13"/>
      <c r="K9672" s="13"/>
      <c r="L9672" s="15"/>
    </row>
    <row r="9673">
      <c r="A9673" s="1"/>
      <c r="B9673" s="2"/>
      <c r="C9673" s="3"/>
      <c r="D9673" s="3"/>
      <c r="E9673" s="3"/>
      <c r="F9673" s="3"/>
      <c r="G9673" s="69"/>
      <c r="J9673" s="13"/>
      <c r="K9673" s="13"/>
      <c r="L9673" s="15"/>
    </row>
    <row r="9674">
      <c r="A9674" s="1"/>
      <c r="B9674" s="2"/>
      <c r="C9674" s="3"/>
      <c r="D9674" s="3"/>
      <c r="E9674" s="3"/>
      <c r="F9674" s="3"/>
      <c r="G9674" s="69"/>
      <c r="J9674" s="13"/>
      <c r="K9674" s="13"/>
      <c r="L9674" s="15"/>
    </row>
    <row r="9675">
      <c r="A9675" s="1"/>
      <c r="B9675" s="2"/>
      <c r="C9675" s="3"/>
      <c r="D9675" s="3"/>
      <c r="E9675" s="3"/>
      <c r="F9675" s="3"/>
      <c r="G9675" s="69"/>
      <c r="J9675" s="13"/>
      <c r="K9675" s="13"/>
      <c r="L9675" s="15"/>
    </row>
    <row r="9676">
      <c r="A9676" s="1"/>
      <c r="B9676" s="2"/>
      <c r="C9676" s="3"/>
      <c r="D9676" s="3"/>
      <c r="E9676" s="3"/>
      <c r="F9676" s="3"/>
      <c r="G9676" s="69"/>
      <c r="J9676" s="13"/>
      <c r="K9676" s="13"/>
      <c r="L9676" s="15"/>
    </row>
    <row r="9677">
      <c r="A9677" s="1"/>
      <c r="B9677" s="2"/>
      <c r="C9677" s="3"/>
      <c r="D9677" s="3"/>
      <c r="E9677" s="3"/>
      <c r="F9677" s="3"/>
      <c r="G9677" s="69"/>
      <c r="J9677" s="13"/>
      <c r="K9677" s="13"/>
      <c r="L9677" s="15"/>
    </row>
    <row r="9678">
      <c r="A9678" s="1"/>
      <c r="B9678" s="2"/>
      <c r="C9678" s="3"/>
      <c r="D9678" s="3"/>
      <c r="E9678" s="3"/>
      <c r="F9678" s="3"/>
      <c r="G9678" s="69"/>
      <c r="J9678" s="13"/>
      <c r="K9678" s="13"/>
      <c r="L9678" s="15"/>
    </row>
    <row r="9679">
      <c r="A9679" s="1"/>
      <c r="B9679" s="2"/>
      <c r="C9679" s="3"/>
      <c r="D9679" s="3"/>
      <c r="E9679" s="3"/>
      <c r="F9679" s="3"/>
      <c r="G9679" s="69"/>
      <c r="J9679" s="13"/>
      <c r="K9679" s="13"/>
      <c r="L9679" s="15"/>
    </row>
    <row r="9680">
      <c r="A9680" s="1"/>
      <c r="B9680" s="2"/>
      <c r="C9680" s="3"/>
      <c r="D9680" s="3"/>
      <c r="E9680" s="3"/>
      <c r="F9680" s="3"/>
      <c r="G9680" s="69"/>
      <c r="J9680" s="13"/>
      <c r="K9680" s="13"/>
      <c r="L9680" s="15"/>
    </row>
    <row r="9681">
      <c r="A9681" s="1"/>
      <c r="B9681" s="2"/>
      <c r="C9681" s="3"/>
      <c r="D9681" s="3"/>
      <c r="E9681" s="3"/>
      <c r="F9681" s="3"/>
      <c r="G9681" s="69"/>
      <c r="J9681" s="13"/>
      <c r="K9681" s="13"/>
      <c r="L9681" s="15"/>
    </row>
    <row r="9682">
      <c r="A9682" s="1"/>
      <c r="B9682" s="2"/>
      <c r="C9682" s="3"/>
      <c r="D9682" s="3"/>
      <c r="E9682" s="3"/>
      <c r="F9682" s="3"/>
      <c r="G9682" s="69"/>
      <c r="J9682" s="13"/>
      <c r="K9682" s="13"/>
      <c r="L9682" s="15"/>
    </row>
    <row r="9683">
      <c r="A9683" s="1"/>
      <c r="B9683" s="2"/>
      <c r="C9683" s="3"/>
      <c r="D9683" s="3"/>
      <c r="E9683" s="3"/>
      <c r="F9683" s="3"/>
      <c r="G9683" s="69"/>
      <c r="J9683" s="13"/>
      <c r="K9683" s="13"/>
      <c r="L9683" s="15"/>
    </row>
    <row r="9684">
      <c r="A9684" s="1"/>
      <c r="B9684" s="2"/>
      <c r="C9684" s="3"/>
      <c r="D9684" s="3"/>
      <c r="E9684" s="3"/>
      <c r="F9684" s="3"/>
      <c r="G9684" s="69"/>
      <c r="J9684" s="13"/>
      <c r="K9684" s="13"/>
      <c r="L9684" s="15"/>
    </row>
    <row r="9685">
      <c r="A9685" s="1"/>
      <c r="B9685" s="2"/>
      <c r="C9685" s="3"/>
      <c r="D9685" s="3"/>
      <c r="E9685" s="3"/>
      <c r="F9685" s="3"/>
      <c r="G9685" s="69"/>
      <c r="J9685" s="13"/>
      <c r="K9685" s="13"/>
      <c r="L9685" s="15"/>
    </row>
    <row r="9686">
      <c r="A9686" s="1"/>
      <c r="B9686" s="2"/>
      <c r="C9686" s="3"/>
      <c r="D9686" s="3"/>
      <c r="E9686" s="3"/>
      <c r="F9686" s="3"/>
      <c r="G9686" s="69"/>
      <c r="J9686" s="13"/>
      <c r="K9686" s="13"/>
      <c r="L9686" s="15"/>
    </row>
    <row r="9687">
      <c r="A9687" s="1"/>
      <c r="B9687" s="2"/>
      <c r="C9687" s="3"/>
      <c r="D9687" s="3"/>
      <c r="E9687" s="3"/>
      <c r="F9687" s="3"/>
      <c r="G9687" s="69"/>
      <c r="J9687" s="13"/>
      <c r="K9687" s="13"/>
      <c r="L9687" s="15"/>
    </row>
    <row r="9688">
      <c r="A9688" s="1"/>
      <c r="B9688" s="2"/>
      <c r="C9688" s="3"/>
      <c r="D9688" s="3"/>
      <c r="E9688" s="3"/>
      <c r="F9688" s="3"/>
      <c r="G9688" s="69"/>
      <c r="J9688" s="13"/>
      <c r="K9688" s="13"/>
      <c r="L9688" s="15"/>
    </row>
    <row r="9689">
      <c r="A9689" s="1"/>
      <c r="B9689" s="2"/>
      <c r="C9689" s="3"/>
      <c r="D9689" s="3"/>
      <c r="E9689" s="3"/>
      <c r="F9689" s="3"/>
      <c r="G9689" s="69"/>
      <c r="J9689" s="13"/>
      <c r="K9689" s="13"/>
      <c r="L9689" s="15"/>
    </row>
    <row r="9690">
      <c r="A9690" s="1"/>
      <c r="B9690" s="2"/>
      <c r="C9690" s="3"/>
      <c r="D9690" s="3"/>
      <c r="E9690" s="3"/>
      <c r="F9690" s="3"/>
      <c r="G9690" s="69"/>
      <c r="J9690" s="13"/>
      <c r="K9690" s="13"/>
      <c r="L9690" s="15"/>
    </row>
    <row r="9691">
      <c r="A9691" s="1"/>
      <c r="B9691" s="2"/>
      <c r="C9691" s="3"/>
      <c r="D9691" s="3"/>
      <c r="E9691" s="3"/>
      <c r="F9691" s="3"/>
      <c r="G9691" s="69"/>
      <c r="J9691" s="13"/>
      <c r="K9691" s="13"/>
      <c r="L9691" s="15"/>
    </row>
    <row r="9692">
      <c r="A9692" s="1"/>
      <c r="B9692" s="2"/>
      <c r="C9692" s="3"/>
      <c r="D9692" s="3"/>
      <c r="E9692" s="3"/>
      <c r="F9692" s="3"/>
      <c r="G9692" s="69"/>
      <c r="J9692" s="13"/>
      <c r="K9692" s="13"/>
      <c r="L9692" s="15"/>
    </row>
    <row r="9693">
      <c r="A9693" s="1"/>
      <c r="B9693" s="2"/>
      <c r="C9693" s="3"/>
      <c r="D9693" s="3"/>
      <c r="E9693" s="3"/>
      <c r="F9693" s="3"/>
      <c r="G9693" s="69"/>
      <c r="J9693" s="13"/>
      <c r="K9693" s="13"/>
      <c r="L9693" s="15"/>
    </row>
    <row r="9694">
      <c r="A9694" s="1"/>
      <c r="B9694" s="2"/>
      <c r="C9694" s="3"/>
      <c r="D9694" s="3"/>
      <c r="E9694" s="3"/>
      <c r="F9694" s="3"/>
      <c r="G9694" s="69"/>
      <c r="J9694" s="13"/>
      <c r="K9694" s="13"/>
      <c r="L9694" s="15"/>
    </row>
    <row r="9695">
      <c r="A9695" s="1"/>
      <c r="B9695" s="2"/>
      <c r="C9695" s="3"/>
      <c r="D9695" s="3"/>
      <c r="E9695" s="3"/>
      <c r="F9695" s="3"/>
      <c r="G9695" s="69"/>
      <c r="J9695" s="13"/>
      <c r="K9695" s="13"/>
      <c r="L9695" s="15"/>
    </row>
    <row r="9696">
      <c r="A9696" s="1"/>
      <c r="B9696" s="2"/>
      <c r="C9696" s="3"/>
      <c r="D9696" s="3"/>
      <c r="E9696" s="3"/>
      <c r="F9696" s="3"/>
      <c r="G9696" s="69"/>
      <c r="J9696" s="13"/>
      <c r="K9696" s="13"/>
      <c r="L9696" s="15"/>
    </row>
    <row r="9697">
      <c r="A9697" s="1"/>
      <c r="B9697" s="2"/>
      <c r="C9697" s="3"/>
      <c r="D9697" s="3"/>
      <c r="E9697" s="3"/>
      <c r="F9697" s="3"/>
      <c r="G9697" s="69"/>
      <c r="J9697" s="13"/>
      <c r="K9697" s="13"/>
      <c r="L9697" s="15"/>
    </row>
    <row r="9698">
      <c r="A9698" s="1"/>
      <c r="B9698" s="2"/>
      <c r="C9698" s="3"/>
      <c r="D9698" s="3"/>
      <c r="E9698" s="3"/>
      <c r="F9698" s="3"/>
      <c r="G9698" s="69"/>
      <c r="J9698" s="13"/>
      <c r="K9698" s="13"/>
      <c r="L9698" s="15"/>
    </row>
    <row r="9699">
      <c r="A9699" s="1"/>
      <c r="B9699" s="2"/>
      <c r="C9699" s="3"/>
      <c r="D9699" s="3"/>
      <c r="E9699" s="3"/>
      <c r="F9699" s="3"/>
      <c r="G9699" s="69"/>
      <c r="J9699" s="13"/>
      <c r="K9699" s="13"/>
      <c r="L9699" s="15"/>
    </row>
    <row r="9700">
      <c r="A9700" s="1"/>
      <c r="B9700" s="2"/>
      <c r="C9700" s="3"/>
      <c r="D9700" s="3"/>
      <c r="E9700" s="3"/>
      <c r="F9700" s="3"/>
      <c r="G9700" s="69"/>
      <c r="J9700" s="13"/>
      <c r="K9700" s="13"/>
      <c r="L9700" s="15"/>
    </row>
    <row r="9701">
      <c r="A9701" s="1"/>
      <c r="B9701" s="2"/>
      <c r="C9701" s="3"/>
      <c r="D9701" s="3"/>
      <c r="E9701" s="3"/>
      <c r="F9701" s="3"/>
      <c r="G9701" s="69"/>
      <c r="J9701" s="13"/>
      <c r="K9701" s="13"/>
      <c r="L9701" s="15"/>
    </row>
    <row r="9702">
      <c r="A9702" s="1"/>
      <c r="B9702" s="2"/>
      <c r="C9702" s="3"/>
      <c r="D9702" s="3"/>
      <c r="E9702" s="3"/>
      <c r="F9702" s="3"/>
      <c r="G9702" s="69"/>
      <c r="J9702" s="13"/>
      <c r="K9702" s="13"/>
      <c r="L9702" s="15"/>
    </row>
    <row r="9703">
      <c r="A9703" s="1"/>
      <c r="B9703" s="2"/>
      <c r="C9703" s="3"/>
      <c r="D9703" s="3"/>
      <c r="E9703" s="3"/>
      <c r="F9703" s="3"/>
      <c r="G9703" s="69"/>
      <c r="J9703" s="13"/>
      <c r="K9703" s="13"/>
      <c r="L9703" s="15"/>
    </row>
    <row r="9704">
      <c r="A9704" s="1"/>
      <c r="B9704" s="2"/>
      <c r="C9704" s="3"/>
      <c r="D9704" s="3"/>
      <c r="E9704" s="3"/>
      <c r="F9704" s="3"/>
      <c r="G9704" s="69"/>
      <c r="J9704" s="13"/>
      <c r="K9704" s="13"/>
      <c r="L9704" s="15"/>
    </row>
    <row r="9705">
      <c r="A9705" s="1"/>
      <c r="B9705" s="2"/>
      <c r="C9705" s="3"/>
      <c r="D9705" s="3"/>
      <c r="E9705" s="3"/>
      <c r="F9705" s="3"/>
      <c r="G9705" s="69"/>
      <c r="J9705" s="13"/>
      <c r="K9705" s="13"/>
      <c r="L9705" s="15"/>
    </row>
    <row r="9706">
      <c r="A9706" s="1"/>
      <c r="B9706" s="2"/>
      <c r="C9706" s="3"/>
      <c r="D9706" s="3"/>
      <c r="E9706" s="3"/>
      <c r="F9706" s="3"/>
      <c r="G9706" s="69"/>
      <c r="J9706" s="13"/>
      <c r="K9706" s="13"/>
      <c r="L9706" s="15"/>
    </row>
    <row r="9707">
      <c r="A9707" s="1"/>
      <c r="B9707" s="2"/>
      <c r="C9707" s="3"/>
      <c r="D9707" s="3"/>
      <c r="E9707" s="3"/>
      <c r="F9707" s="3"/>
      <c r="G9707" s="69"/>
      <c r="J9707" s="13"/>
      <c r="K9707" s="13"/>
      <c r="L9707" s="15"/>
    </row>
    <row r="9708">
      <c r="A9708" s="1"/>
      <c r="B9708" s="2"/>
      <c r="C9708" s="3"/>
      <c r="D9708" s="3"/>
      <c r="E9708" s="3"/>
      <c r="F9708" s="3"/>
      <c r="G9708" s="69"/>
      <c r="J9708" s="13"/>
      <c r="K9708" s="13"/>
      <c r="L9708" s="15"/>
    </row>
    <row r="9709">
      <c r="A9709" s="1"/>
      <c r="B9709" s="2"/>
      <c r="C9709" s="3"/>
      <c r="D9709" s="3"/>
      <c r="E9709" s="3"/>
      <c r="F9709" s="3"/>
      <c r="G9709" s="69"/>
      <c r="J9709" s="13"/>
      <c r="K9709" s="13"/>
      <c r="L9709" s="15"/>
    </row>
    <row r="9710">
      <c r="A9710" s="1"/>
      <c r="B9710" s="2"/>
      <c r="C9710" s="3"/>
      <c r="D9710" s="3"/>
      <c r="E9710" s="3"/>
      <c r="F9710" s="3"/>
      <c r="G9710" s="69"/>
      <c r="J9710" s="13"/>
      <c r="K9710" s="13"/>
      <c r="L9710" s="15"/>
    </row>
    <row r="9711">
      <c r="A9711" s="1"/>
      <c r="B9711" s="2"/>
      <c r="C9711" s="3"/>
      <c r="D9711" s="3"/>
      <c r="E9711" s="3"/>
      <c r="F9711" s="3"/>
      <c r="G9711" s="69"/>
      <c r="J9711" s="13"/>
      <c r="K9711" s="13"/>
      <c r="L9711" s="15"/>
    </row>
    <row r="9712">
      <c r="A9712" s="1"/>
      <c r="B9712" s="2"/>
      <c r="C9712" s="3"/>
      <c r="D9712" s="3"/>
      <c r="E9712" s="3"/>
      <c r="F9712" s="3"/>
      <c r="G9712" s="69"/>
      <c r="J9712" s="13"/>
      <c r="K9712" s="13"/>
      <c r="L9712" s="15"/>
    </row>
    <row r="9713">
      <c r="A9713" s="1"/>
      <c r="B9713" s="2"/>
      <c r="C9713" s="3"/>
      <c r="D9713" s="3"/>
      <c r="E9713" s="3"/>
      <c r="F9713" s="3"/>
      <c r="G9713" s="69"/>
      <c r="J9713" s="13"/>
      <c r="K9713" s="13"/>
      <c r="L9713" s="15"/>
    </row>
    <row r="9714">
      <c r="A9714" s="1"/>
      <c r="B9714" s="2"/>
      <c r="C9714" s="3"/>
      <c r="D9714" s="3"/>
      <c r="E9714" s="3"/>
      <c r="F9714" s="3"/>
      <c r="G9714" s="69"/>
      <c r="J9714" s="13"/>
      <c r="K9714" s="13"/>
      <c r="L9714" s="15"/>
    </row>
    <row r="9715">
      <c r="A9715" s="1"/>
      <c r="B9715" s="2"/>
      <c r="C9715" s="3"/>
      <c r="D9715" s="3"/>
      <c r="E9715" s="3"/>
      <c r="F9715" s="3"/>
      <c r="G9715" s="69"/>
      <c r="J9715" s="13"/>
      <c r="K9715" s="13"/>
      <c r="L9715" s="15"/>
    </row>
    <row r="9716">
      <c r="A9716" s="1"/>
      <c r="B9716" s="2"/>
      <c r="C9716" s="3"/>
      <c r="D9716" s="3"/>
      <c r="E9716" s="3"/>
      <c r="F9716" s="3"/>
      <c r="G9716" s="69"/>
      <c r="J9716" s="13"/>
      <c r="K9716" s="13"/>
      <c r="L9716" s="15"/>
    </row>
    <row r="9717">
      <c r="A9717" s="1"/>
      <c r="B9717" s="2"/>
      <c r="C9717" s="3"/>
      <c r="D9717" s="3"/>
      <c r="E9717" s="3"/>
      <c r="F9717" s="3"/>
      <c r="G9717" s="69"/>
      <c r="J9717" s="13"/>
      <c r="K9717" s="13"/>
      <c r="L9717" s="15"/>
    </row>
    <row r="9718">
      <c r="A9718" s="1"/>
      <c r="B9718" s="2"/>
      <c r="C9718" s="3"/>
      <c r="D9718" s="3"/>
      <c r="E9718" s="3"/>
      <c r="F9718" s="3"/>
      <c r="G9718" s="69"/>
      <c r="J9718" s="13"/>
      <c r="K9718" s="13"/>
      <c r="L9718" s="15"/>
    </row>
    <row r="9719">
      <c r="A9719" s="1"/>
      <c r="B9719" s="2"/>
      <c r="C9719" s="3"/>
      <c r="D9719" s="3"/>
      <c r="E9719" s="3"/>
      <c r="F9719" s="3"/>
      <c r="G9719" s="69"/>
      <c r="J9719" s="13"/>
      <c r="K9719" s="13"/>
      <c r="L9719" s="15"/>
    </row>
    <row r="9720">
      <c r="A9720" s="1"/>
      <c r="B9720" s="2"/>
      <c r="C9720" s="3"/>
      <c r="D9720" s="3"/>
      <c r="E9720" s="3"/>
      <c r="F9720" s="3"/>
      <c r="G9720" s="69"/>
      <c r="J9720" s="13"/>
      <c r="K9720" s="13"/>
      <c r="L9720" s="15"/>
    </row>
    <row r="9721">
      <c r="A9721" s="1"/>
      <c r="B9721" s="2"/>
      <c r="C9721" s="3"/>
      <c r="D9721" s="3"/>
      <c r="E9721" s="3"/>
      <c r="F9721" s="3"/>
      <c r="G9721" s="69"/>
      <c r="J9721" s="13"/>
      <c r="K9721" s="13"/>
      <c r="L9721" s="15"/>
    </row>
    <row r="9722">
      <c r="A9722" s="1"/>
      <c r="B9722" s="2"/>
      <c r="C9722" s="3"/>
      <c r="D9722" s="3"/>
      <c r="E9722" s="3"/>
      <c r="F9722" s="3"/>
      <c r="G9722" s="69"/>
      <c r="J9722" s="13"/>
      <c r="K9722" s="13"/>
      <c r="L9722" s="15"/>
    </row>
    <row r="9723">
      <c r="A9723" s="1"/>
      <c r="B9723" s="2"/>
      <c r="C9723" s="3"/>
      <c r="D9723" s="3"/>
      <c r="E9723" s="3"/>
      <c r="F9723" s="3"/>
      <c r="G9723" s="69"/>
      <c r="J9723" s="13"/>
      <c r="K9723" s="13"/>
      <c r="L9723" s="15"/>
    </row>
    <row r="9724">
      <c r="A9724" s="1"/>
      <c r="B9724" s="2"/>
      <c r="C9724" s="3"/>
      <c r="D9724" s="3"/>
      <c r="E9724" s="3"/>
      <c r="F9724" s="3"/>
      <c r="G9724" s="69"/>
      <c r="J9724" s="13"/>
      <c r="K9724" s="13"/>
      <c r="L9724" s="15"/>
    </row>
    <row r="9725">
      <c r="A9725" s="1"/>
      <c r="B9725" s="2"/>
      <c r="C9725" s="3"/>
      <c r="D9725" s="3"/>
      <c r="E9725" s="3"/>
      <c r="F9725" s="3"/>
      <c r="G9725" s="69"/>
      <c r="J9725" s="13"/>
      <c r="K9725" s="13"/>
      <c r="L9725" s="15"/>
    </row>
    <row r="9726">
      <c r="A9726" s="1"/>
      <c r="B9726" s="2"/>
      <c r="C9726" s="3"/>
      <c r="D9726" s="3"/>
      <c r="E9726" s="3"/>
      <c r="F9726" s="3"/>
      <c r="G9726" s="69"/>
      <c r="J9726" s="13"/>
      <c r="K9726" s="13"/>
      <c r="L9726" s="15"/>
    </row>
    <row r="9727">
      <c r="A9727" s="1"/>
      <c r="B9727" s="2"/>
      <c r="C9727" s="3"/>
      <c r="D9727" s="3"/>
      <c r="E9727" s="3"/>
      <c r="F9727" s="3"/>
      <c r="G9727" s="69"/>
      <c r="J9727" s="13"/>
      <c r="K9727" s="13"/>
      <c r="L9727" s="15"/>
    </row>
    <row r="9728">
      <c r="A9728" s="1"/>
      <c r="B9728" s="2"/>
      <c r="C9728" s="3"/>
      <c r="D9728" s="3"/>
      <c r="E9728" s="3"/>
      <c r="F9728" s="3"/>
      <c r="G9728" s="69"/>
      <c r="J9728" s="13"/>
      <c r="K9728" s="13"/>
      <c r="L9728" s="15"/>
    </row>
    <row r="9729">
      <c r="A9729" s="1"/>
      <c r="B9729" s="2"/>
      <c r="C9729" s="3"/>
      <c r="D9729" s="3"/>
      <c r="E9729" s="3"/>
      <c r="F9729" s="3"/>
      <c r="G9729" s="69"/>
      <c r="J9729" s="13"/>
      <c r="K9729" s="13"/>
      <c r="L9729" s="15"/>
    </row>
    <row r="9730">
      <c r="A9730" s="1"/>
      <c r="B9730" s="2"/>
      <c r="C9730" s="3"/>
      <c r="D9730" s="3"/>
      <c r="E9730" s="3"/>
      <c r="F9730" s="3"/>
      <c r="G9730" s="69"/>
      <c r="J9730" s="13"/>
      <c r="K9730" s="13"/>
      <c r="L9730" s="15"/>
    </row>
    <row r="9731">
      <c r="A9731" s="1"/>
      <c r="B9731" s="2"/>
      <c r="C9731" s="3"/>
      <c r="D9731" s="3"/>
      <c r="E9731" s="3"/>
      <c r="F9731" s="3"/>
      <c r="G9731" s="69"/>
      <c r="J9731" s="13"/>
      <c r="K9731" s="13"/>
      <c r="L9731" s="15"/>
    </row>
    <row r="9732">
      <c r="A9732" s="1"/>
      <c r="B9732" s="2"/>
      <c r="C9732" s="3"/>
      <c r="D9732" s="3"/>
      <c r="E9732" s="3"/>
      <c r="F9732" s="3"/>
      <c r="G9732" s="69"/>
      <c r="J9732" s="13"/>
      <c r="K9732" s="13"/>
      <c r="L9732" s="15"/>
    </row>
    <row r="9733">
      <c r="A9733" s="1"/>
      <c r="B9733" s="2"/>
      <c r="C9733" s="3"/>
      <c r="D9733" s="3"/>
      <c r="E9733" s="3"/>
      <c r="F9733" s="3"/>
      <c r="G9733" s="69"/>
      <c r="J9733" s="13"/>
      <c r="K9733" s="13"/>
      <c r="L9733" s="15"/>
    </row>
    <row r="9734">
      <c r="A9734" s="1"/>
      <c r="B9734" s="2"/>
      <c r="C9734" s="3"/>
      <c r="D9734" s="3"/>
      <c r="E9734" s="3"/>
      <c r="F9734" s="3"/>
      <c r="G9734" s="69"/>
      <c r="J9734" s="13"/>
      <c r="K9734" s="13"/>
      <c r="L9734" s="15"/>
    </row>
    <row r="9735">
      <c r="A9735" s="1"/>
      <c r="B9735" s="2"/>
      <c r="C9735" s="3"/>
      <c r="D9735" s="3"/>
      <c r="E9735" s="3"/>
      <c r="F9735" s="3"/>
      <c r="G9735" s="69"/>
      <c r="J9735" s="13"/>
      <c r="K9735" s="13"/>
      <c r="L9735" s="15"/>
    </row>
    <row r="9736">
      <c r="A9736" s="1"/>
      <c r="B9736" s="2"/>
      <c r="C9736" s="3"/>
      <c r="D9736" s="3"/>
      <c r="E9736" s="3"/>
      <c r="F9736" s="3"/>
      <c r="G9736" s="69"/>
      <c r="J9736" s="13"/>
      <c r="K9736" s="13"/>
      <c r="L9736" s="15"/>
    </row>
    <row r="9737">
      <c r="A9737" s="1"/>
      <c r="B9737" s="2"/>
      <c r="C9737" s="3"/>
      <c r="D9737" s="3"/>
      <c r="E9737" s="3"/>
      <c r="F9737" s="3"/>
      <c r="G9737" s="69"/>
      <c r="J9737" s="13"/>
      <c r="K9737" s="13"/>
      <c r="L9737" s="15"/>
    </row>
    <row r="9738">
      <c r="A9738" s="1"/>
      <c r="B9738" s="2"/>
      <c r="C9738" s="3"/>
      <c r="D9738" s="3"/>
      <c r="E9738" s="3"/>
      <c r="F9738" s="3"/>
      <c r="G9738" s="69"/>
      <c r="J9738" s="13"/>
      <c r="K9738" s="13"/>
      <c r="L9738" s="15"/>
    </row>
    <row r="9739">
      <c r="A9739" s="1"/>
      <c r="B9739" s="2"/>
      <c r="C9739" s="3"/>
      <c r="D9739" s="3"/>
      <c r="E9739" s="3"/>
      <c r="F9739" s="3"/>
      <c r="G9739" s="69"/>
      <c r="J9739" s="13"/>
      <c r="K9739" s="13"/>
      <c r="L9739" s="15"/>
    </row>
    <row r="9740">
      <c r="A9740" s="1"/>
      <c r="B9740" s="2"/>
      <c r="C9740" s="3"/>
      <c r="D9740" s="3"/>
      <c r="E9740" s="3"/>
      <c r="F9740" s="3"/>
      <c r="G9740" s="69"/>
      <c r="J9740" s="13"/>
      <c r="K9740" s="13"/>
      <c r="L9740" s="15"/>
    </row>
    <row r="9741">
      <c r="A9741" s="1"/>
      <c r="B9741" s="2"/>
      <c r="C9741" s="3"/>
      <c r="D9741" s="3"/>
      <c r="E9741" s="3"/>
      <c r="F9741" s="3"/>
      <c r="G9741" s="69"/>
      <c r="J9741" s="13"/>
      <c r="K9741" s="13"/>
      <c r="L9741" s="15"/>
    </row>
    <row r="9742">
      <c r="A9742" s="1"/>
      <c r="B9742" s="2"/>
      <c r="C9742" s="3"/>
      <c r="D9742" s="3"/>
      <c r="E9742" s="3"/>
      <c r="F9742" s="3"/>
      <c r="G9742" s="69"/>
      <c r="J9742" s="13"/>
      <c r="K9742" s="13"/>
      <c r="L9742" s="15"/>
    </row>
    <row r="9743">
      <c r="A9743" s="1"/>
      <c r="B9743" s="2"/>
      <c r="C9743" s="3"/>
      <c r="D9743" s="3"/>
      <c r="E9743" s="3"/>
      <c r="F9743" s="3"/>
      <c r="G9743" s="69"/>
      <c r="J9743" s="13"/>
      <c r="K9743" s="13"/>
      <c r="L9743" s="15"/>
    </row>
    <row r="9744">
      <c r="A9744" s="1"/>
      <c r="B9744" s="2"/>
      <c r="C9744" s="3"/>
      <c r="D9744" s="3"/>
      <c r="E9744" s="3"/>
      <c r="F9744" s="3"/>
      <c r="G9744" s="69"/>
      <c r="J9744" s="13"/>
      <c r="K9744" s="13"/>
      <c r="L9744" s="15"/>
    </row>
    <row r="9745">
      <c r="A9745" s="1"/>
      <c r="B9745" s="2"/>
      <c r="C9745" s="3"/>
      <c r="D9745" s="3"/>
      <c r="E9745" s="3"/>
      <c r="F9745" s="3"/>
      <c r="G9745" s="69"/>
      <c r="J9745" s="13"/>
      <c r="K9745" s="13"/>
      <c r="L9745" s="15"/>
    </row>
    <row r="9746">
      <c r="A9746" s="1"/>
      <c r="B9746" s="2"/>
      <c r="C9746" s="3"/>
      <c r="D9746" s="3"/>
      <c r="E9746" s="3"/>
      <c r="F9746" s="3"/>
      <c r="G9746" s="69"/>
      <c r="J9746" s="13"/>
      <c r="K9746" s="13"/>
      <c r="L9746" s="15"/>
    </row>
    <row r="9747">
      <c r="A9747" s="1"/>
      <c r="B9747" s="2"/>
      <c r="C9747" s="3"/>
      <c r="D9747" s="3"/>
      <c r="E9747" s="3"/>
      <c r="F9747" s="3"/>
      <c r="G9747" s="69"/>
      <c r="J9747" s="13"/>
      <c r="K9747" s="13"/>
      <c r="L9747" s="15"/>
    </row>
    <row r="9748">
      <c r="A9748" s="1"/>
      <c r="B9748" s="2"/>
      <c r="C9748" s="3"/>
      <c r="D9748" s="3"/>
      <c r="E9748" s="3"/>
      <c r="F9748" s="3"/>
      <c r="G9748" s="69"/>
      <c r="J9748" s="13"/>
      <c r="K9748" s="13"/>
      <c r="L9748" s="15"/>
    </row>
    <row r="9749">
      <c r="A9749" s="1"/>
      <c r="B9749" s="2"/>
      <c r="C9749" s="3"/>
      <c r="D9749" s="3"/>
      <c r="E9749" s="3"/>
      <c r="F9749" s="3"/>
      <c r="G9749" s="69"/>
      <c r="J9749" s="13"/>
      <c r="K9749" s="13"/>
      <c r="L9749" s="15"/>
    </row>
    <row r="9750">
      <c r="A9750" s="1"/>
      <c r="B9750" s="2"/>
      <c r="C9750" s="3"/>
      <c r="D9750" s="3"/>
      <c r="E9750" s="3"/>
      <c r="F9750" s="3"/>
      <c r="G9750" s="69"/>
      <c r="J9750" s="13"/>
      <c r="K9750" s="13"/>
      <c r="L9750" s="15"/>
    </row>
    <row r="9751">
      <c r="A9751" s="1"/>
      <c r="B9751" s="2"/>
      <c r="C9751" s="3"/>
      <c r="D9751" s="3"/>
      <c r="E9751" s="3"/>
      <c r="F9751" s="3"/>
      <c r="G9751" s="69"/>
      <c r="J9751" s="13"/>
      <c r="K9751" s="13"/>
      <c r="L9751" s="15"/>
    </row>
    <row r="9752">
      <c r="A9752" s="1"/>
      <c r="B9752" s="2"/>
      <c r="C9752" s="3"/>
      <c r="D9752" s="3"/>
      <c r="E9752" s="3"/>
      <c r="F9752" s="3"/>
      <c r="G9752" s="69"/>
      <c r="J9752" s="13"/>
      <c r="K9752" s="13"/>
      <c r="L9752" s="15"/>
    </row>
    <row r="9753">
      <c r="A9753" s="1"/>
      <c r="B9753" s="2"/>
      <c r="C9753" s="3"/>
      <c r="D9753" s="3"/>
      <c r="E9753" s="3"/>
      <c r="F9753" s="3"/>
      <c r="G9753" s="69"/>
      <c r="J9753" s="13"/>
      <c r="K9753" s="13"/>
      <c r="L9753" s="15"/>
    </row>
    <row r="9754">
      <c r="A9754" s="1"/>
      <c r="B9754" s="2"/>
      <c r="C9754" s="3"/>
      <c r="D9754" s="3"/>
      <c r="E9754" s="3"/>
      <c r="F9754" s="3"/>
      <c r="G9754" s="69"/>
      <c r="J9754" s="13"/>
      <c r="K9754" s="13"/>
      <c r="L9754" s="15"/>
    </row>
    <row r="9755">
      <c r="A9755" s="1"/>
      <c r="B9755" s="2"/>
      <c r="C9755" s="3"/>
      <c r="D9755" s="3"/>
      <c r="E9755" s="3"/>
      <c r="F9755" s="3"/>
      <c r="G9755" s="69"/>
      <c r="J9755" s="13"/>
      <c r="K9755" s="13"/>
      <c r="L9755" s="15"/>
    </row>
    <row r="9756">
      <c r="A9756" s="1"/>
      <c r="B9756" s="2"/>
      <c r="C9756" s="3"/>
      <c r="D9756" s="3"/>
      <c r="E9756" s="3"/>
      <c r="F9756" s="3"/>
      <c r="G9756" s="69"/>
      <c r="J9756" s="13"/>
      <c r="K9756" s="13"/>
      <c r="L9756" s="15"/>
    </row>
    <row r="9757">
      <c r="A9757" s="1"/>
      <c r="B9757" s="2"/>
      <c r="C9757" s="3"/>
      <c r="D9757" s="3"/>
      <c r="E9757" s="3"/>
      <c r="F9757" s="3"/>
      <c r="G9757" s="69"/>
      <c r="J9757" s="13"/>
      <c r="K9757" s="13"/>
      <c r="L9757" s="15"/>
    </row>
    <row r="9758">
      <c r="A9758" s="1"/>
      <c r="B9758" s="2"/>
      <c r="C9758" s="3"/>
      <c r="D9758" s="3"/>
      <c r="E9758" s="3"/>
      <c r="F9758" s="3"/>
      <c r="G9758" s="69"/>
      <c r="J9758" s="13"/>
      <c r="K9758" s="13"/>
      <c r="L9758" s="15"/>
    </row>
    <row r="9759">
      <c r="A9759" s="1"/>
      <c r="B9759" s="2"/>
      <c r="C9759" s="3"/>
      <c r="D9759" s="3"/>
      <c r="E9759" s="3"/>
      <c r="F9759" s="3"/>
      <c r="G9759" s="69"/>
      <c r="J9759" s="13"/>
      <c r="K9759" s="13"/>
      <c r="L9759" s="15"/>
    </row>
    <row r="9760">
      <c r="A9760" s="1"/>
      <c r="B9760" s="2"/>
      <c r="C9760" s="3"/>
      <c r="D9760" s="3"/>
      <c r="E9760" s="3"/>
      <c r="F9760" s="3"/>
      <c r="G9760" s="69"/>
      <c r="J9760" s="13"/>
      <c r="K9760" s="13"/>
      <c r="L9760" s="15"/>
    </row>
    <row r="9761">
      <c r="A9761" s="1"/>
      <c r="B9761" s="2"/>
      <c r="C9761" s="3"/>
      <c r="D9761" s="3"/>
      <c r="E9761" s="3"/>
      <c r="F9761" s="3"/>
      <c r="G9761" s="69"/>
      <c r="J9761" s="13"/>
      <c r="K9761" s="13"/>
      <c r="L9761" s="15"/>
    </row>
    <row r="9762">
      <c r="A9762" s="1"/>
      <c r="B9762" s="2"/>
      <c r="C9762" s="3"/>
      <c r="D9762" s="3"/>
      <c r="E9762" s="3"/>
      <c r="F9762" s="3"/>
      <c r="G9762" s="69"/>
      <c r="J9762" s="13"/>
      <c r="K9762" s="13"/>
      <c r="L9762" s="15"/>
    </row>
    <row r="9763">
      <c r="A9763" s="1"/>
      <c r="B9763" s="2"/>
      <c r="C9763" s="3"/>
      <c r="D9763" s="3"/>
      <c r="E9763" s="3"/>
      <c r="F9763" s="3"/>
      <c r="G9763" s="69"/>
      <c r="J9763" s="13"/>
      <c r="K9763" s="13"/>
      <c r="L9763" s="15"/>
    </row>
    <row r="9764">
      <c r="A9764" s="1"/>
      <c r="B9764" s="2"/>
      <c r="C9764" s="3"/>
      <c r="D9764" s="3"/>
      <c r="E9764" s="3"/>
      <c r="F9764" s="3"/>
      <c r="G9764" s="69"/>
      <c r="J9764" s="13"/>
      <c r="K9764" s="13"/>
      <c r="L9764" s="15"/>
    </row>
    <row r="9765">
      <c r="A9765" s="1"/>
      <c r="B9765" s="2"/>
      <c r="C9765" s="3"/>
      <c r="D9765" s="3"/>
      <c r="E9765" s="3"/>
      <c r="F9765" s="3"/>
      <c r="G9765" s="69"/>
      <c r="J9765" s="13"/>
      <c r="K9765" s="13"/>
      <c r="L9765" s="15"/>
    </row>
    <row r="9766">
      <c r="A9766" s="1"/>
      <c r="B9766" s="2"/>
      <c r="C9766" s="3"/>
      <c r="D9766" s="3"/>
      <c r="E9766" s="3"/>
      <c r="F9766" s="3"/>
      <c r="G9766" s="69"/>
      <c r="J9766" s="13"/>
      <c r="K9766" s="13"/>
      <c r="L9766" s="15"/>
    </row>
    <row r="9767">
      <c r="A9767" s="1"/>
      <c r="B9767" s="2"/>
      <c r="C9767" s="3"/>
      <c r="D9767" s="3"/>
      <c r="E9767" s="3"/>
      <c r="F9767" s="3"/>
      <c r="G9767" s="69"/>
      <c r="J9767" s="13"/>
      <c r="K9767" s="13"/>
      <c r="L9767" s="15"/>
    </row>
    <row r="9768">
      <c r="A9768" s="1"/>
      <c r="B9768" s="2"/>
      <c r="C9768" s="3"/>
      <c r="D9768" s="3"/>
      <c r="E9768" s="3"/>
      <c r="F9768" s="3"/>
      <c r="G9768" s="69"/>
      <c r="J9768" s="13"/>
      <c r="K9768" s="13"/>
      <c r="L9768" s="15"/>
    </row>
    <row r="9769">
      <c r="A9769" s="1"/>
      <c r="B9769" s="2"/>
      <c r="C9769" s="3"/>
      <c r="D9769" s="3"/>
      <c r="E9769" s="3"/>
      <c r="F9769" s="3"/>
      <c r="G9769" s="69"/>
      <c r="J9769" s="13"/>
      <c r="K9769" s="13"/>
      <c r="L9769" s="15"/>
    </row>
  </sheetData>
  <mergeCells count="7004">
    <mergeCell ref="E2534:E2535"/>
    <mergeCell ref="E2536:E2537"/>
    <mergeCell ref="E2520:E2521"/>
    <mergeCell ref="E2522:E2523"/>
    <mergeCell ref="E2524:E2525"/>
    <mergeCell ref="E2526:E2527"/>
    <mergeCell ref="E2528:E2529"/>
    <mergeCell ref="E2530:E2531"/>
    <mergeCell ref="E2532:E2533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7078:A7079"/>
    <mergeCell ref="A7080:A7081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8:A7069"/>
    <mergeCell ref="A7070:A7071"/>
    <mergeCell ref="A7072:A7073"/>
    <mergeCell ref="A7074:A7075"/>
    <mergeCell ref="A7076:A7077"/>
    <mergeCell ref="A7064:A7065"/>
    <mergeCell ref="A7066:A7067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20:A7121"/>
    <mergeCell ref="A7122:A7123"/>
    <mergeCell ref="A7124:A7125"/>
    <mergeCell ref="A7126:A7127"/>
    <mergeCell ref="A7128:A7129"/>
    <mergeCell ref="A7130:A7131"/>
    <mergeCell ref="A7132:A7133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696:E4697"/>
    <mergeCell ref="E4698:E4699"/>
    <mergeCell ref="E4700:E4701"/>
    <mergeCell ref="E4702:E4703"/>
    <mergeCell ref="E4704:E4705"/>
    <mergeCell ref="E4706:E4707"/>
    <mergeCell ref="E4708:E4709"/>
    <mergeCell ref="E4710:E4711"/>
    <mergeCell ref="E4712:E4713"/>
    <mergeCell ref="E4714:E4715"/>
    <mergeCell ref="E4716:E4717"/>
    <mergeCell ref="E4718:E4719"/>
    <mergeCell ref="E4720:E4721"/>
    <mergeCell ref="E4722:E4723"/>
    <mergeCell ref="E4724:E4725"/>
    <mergeCell ref="E4726:E4727"/>
    <mergeCell ref="E4728:E4729"/>
    <mergeCell ref="E4730:E4731"/>
    <mergeCell ref="E4732:E4733"/>
    <mergeCell ref="E4734:E4735"/>
    <mergeCell ref="E4736:E4737"/>
    <mergeCell ref="E4738:E4739"/>
    <mergeCell ref="E4740:E4741"/>
    <mergeCell ref="E4742:E4743"/>
    <mergeCell ref="E4744:E4745"/>
    <mergeCell ref="E4746:E4747"/>
    <mergeCell ref="E4748:E4749"/>
    <mergeCell ref="E4750:E4751"/>
    <mergeCell ref="E4752:E4753"/>
    <mergeCell ref="E4754:E4755"/>
    <mergeCell ref="E4756:E4757"/>
    <mergeCell ref="E4758:E4759"/>
    <mergeCell ref="E4760:E4761"/>
    <mergeCell ref="E4762:E4763"/>
    <mergeCell ref="E4764:E4765"/>
    <mergeCell ref="E4766:E4767"/>
    <mergeCell ref="E4768:E4769"/>
    <mergeCell ref="E4770:E4771"/>
    <mergeCell ref="E4772:E4773"/>
    <mergeCell ref="E4774:E4775"/>
    <mergeCell ref="E4776:E4777"/>
    <mergeCell ref="E4778:E4779"/>
    <mergeCell ref="E4780:E4781"/>
    <mergeCell ref="E4782:E4783"/>
    <mergeCell ref="E4784:E4785"/>
    <mergeCell ref="E4786:E4787"/>
    <mergeCell ref="E4788:E4789"/>
    <mergeCell ref="E4790:E4791"/>
    <mergeCell ref="E4792:E4793"/>
    <mergeCell ref="E4794:E4795"/>
    <mergeCell ref="E4796:E4797"/>
    <mergeCell ref="E4798:E4799"/>
    <mergeCell ref="E4800:E4801"/>
    <mergeCell ref="E4802:E4803"/>
    <mergeCell ref="E4804:E4805"/>
    <mergeCell ref="E4806:E4807"/>
    <mergeCell ref="E4808:E4809"/>
    <mergeCell ref="E4810:E4811"/>
    <mergeCell ref="E4812:E4813"/>
    <mergeCell ref="E4814:E4815"/>
    <mergeCell ref="E4816:E4817"/>
    <mergeCell ref="E4818:E4819"/>
    <mergeCell ref="E4820:E4821"/>
    <mergeCell ref="E4822:E4823"/>
    <mergeCell ref="E4824:E4825"/>
    <mergeCell ref="E4826:E4827"/>
    <mergeCell ref="E4828:E4829"/>
    <mergeCell ref="E4830:E4831"/>
    <mergeCell ref="E4832:E4833"/>
    <mergeCell ref="E4834:E4835"/>
    <mergeCell ref="E4836:E4837"/>
    <mergeCell ref="E4838:E4839"/>
    <mergeCell ref="E4840:E4841"/>
    <mergeCell ref="E4842:E4843"/>
    <mergeCell ref="E4844:E4845"/>
    <mergeCell ref="E4846:E4847"/>
    <mergeCell ref="E4848:E4849"/>
    <mergeCell ref="E4850:E4851"/>
    <mergeCell ref="E4852:E4853"/>
    <mergeCell ref="E4854:E4855"/>
    <mergeCell ref="E4856:E4857"/>
    <mergeCell ref="E4858:E4859"/>
    <mergeCell ref="E4860:E4861"/>
    <mergeCell ref="E4862:E4863"/>
    <mergeCell ref="E4864:E4865"/>
    <mergeCell ref="E4866:E4867"/>
    <mergeCell ref="E4868:E4869"/>
    <mergeCell ref="E4870:E4871"/>
    <mergeCell ref="E4872:E4873"/>
    <mergeCell ref="E4874:E4875"/>
    <mergeCell ref="E4876:E4877"/>
    <mergeCell ref="E4878:E4879"/>
    <mergeCell ref="E4880:E4881"/>
    <mergeCell ref="E4882:E4883"/>
    <mergeCell ref="E4884:E4885"/>
    <mergeCell ref="E4886:E4887"/>
    <mergeCell ref="E4888:E4889"/>
    <mergeCell ref="E4890:E4891"/>
    <mergeCell ref="E4892:E4893"/>
    <mergeCell ref="E4894:E4895"/>
    <mergeCell ref="E4896:E4897"/>
    <mergeCell ref="E4898:E4899"/>
    <mergeCell ref="E4900:E4901"/>
    <mergeCell ref="E4902:E4903"/>
    <mergeCell ref="E4904:E4905"/>
    <mergeCell ref="E4906:E4907"/>
    <mergeCell ref="E4908:E4909"/>
    <mergeCell ref="E4910:E4911"/>
    <mergeCell ref="E4912:E4913"/>
    <mergeCell ref="E4914:E4915"/>
    <mergeCell ref="E4916:E4917"/>
    <mergeCell ref="E4918:E4919"/>
    <mergeCell ref="E4920:E4921"/>
    <mergeCell ref="E4922:E4923"/>
    <mergeCell ref="E4924:E4925"/>
    <mergeCell ref="E4926:E4927"/>
    <mergeCell ref="E4928:E4929"/>
    <mergeCell ref="E4930:E4931"/>
    <mergeCell ref="E4932:E4933"/>
    <mergeCell ref="E4934:E4935"/>
    <mergeCell ref="E4936:E4937"/>
    <mergeCell ref="E4938:E4939"/>
    <mergeCell ref="E4940:E4941"/>
    <mergeCell ref="E4942:E4943"/>
    <mergeCell ref="E4944:E4945"/>
    <mergeCell ref="E4946:E4947"/>
    <mergeCell ref="E4948:E4949"/>
    <mergeCell ref="E4950:E4951"/>
    <mergeCell ref="E4952:E4953"/>
    <mergeCell ref="E4954:E4955"/>
    <mergeCell ref="E4956:E4957"/>
    <mergeCell ref="E4958:E4959"/>
    <mergeCell ref="E4960:E4961"/>
    <mergeCell ref="E4962:E4963"/>
    <mergeCell ref="E4964:E4965"/>
    <mergeCell ref="E4966:E4967"/>
    <mergeCell ref="E4968:E4969"/>
    <mergeCell ref="E4970:E4971"/>
    <mergeCell ref="E4972:E4973"/>
    <mergeCell ref="E4974:E4975"/>
    <mergeCell ref="E4976:E4977"/>
    <mergeCell ref="E4978:E4979"/>
    <mergeCell ref="E4980:E4981"/>
    <mergeCell ref="E4982:E4983"/>
    <mergeCell ref="E4984:E4985"/>
    <mergeCell ref="E4986:E4987"/>
    <mergeCell ref="E4988:E4989"/>
    <mergeCell ref="E4990:E4991"/>
    <mergeCell ref="E4992:E4993"/>
    <mergeCell ref="E4994:E4995"/>
    <mergeCell ref="E4996:E4997"/>
    <mergeCell ref="E4998:E4999"/>
    <mergeCell ref="E5000:E5001"/>
    <mergeCell ref="E5002:E5003"/>
    <mergeCell ref="E5004:E5005"/>
    <mergeCell ref="E5006:E5007"/>
    <mergeCell ref="E5008:E5009"/>
    <mergeCell ref="E5010:E5011"/>
    <mergeCell ref="E5012:E5013"/>
    <mergeCell ref="E5014:E5015"/>
    <mergeCell ref="E5016:E5017"/>
    <mergeCell ref="E5018:E5019"/>
    <mergeCell ref="E5020:E5021"/>
    <mergeCell ref="E5022:E5023"/>
    <mergeCell ref="E5024:E5025"/>
    <mergeCell ref="E5026:E5027"/>
    <mergeCell ref="E5028:E5029"/>
    <mergeCell ref="E5030:E5031"/>
    <mergeCell ref="E5032:E5033"/>
    <mergeCell ref="E5034:E5035"/>
    <mergeCell ref="E5036:E5037"/>
    <mergeCell ref="E5038:E5039"/>
    <mergeCell ref="E5040:E5041"/>
    <mergeCell ref="E5042:E5043"/>
    <mergeCell ref="E5044:E5045"/>
    <mergeCell ref="E5046:E5047"/>
    <mergeCell ref="E5048:E5049"/>
    <mergeCell ref="E5050:E5051"/>
    <mergeCell ref="E5052:E5053"/>
    <mergeCell ref="E5054:E5055"/>
    <mergeCell ref="E5056:E5057"/>
    <mergeCell ref="E5058:E5059"/>
    <mergeCell ref="E5060:E5061"/>
    <mergeCell ref="E5062:E5063"/>
    <mergeCell ref="E5064:E5065"/>
    <mergeCell ref="E5066:E5067"/>
    <mergeCell ref="E5068:E5069"/>
    <mergeCell ref="E5070:E5071"/>
    <mergeCell ref="E5072:E5073"/>
    <mergeCell ref="E5074:E5075"/>
    <mergeCell ref="E5076:E5077"/>
    <mergeCell ref="E5078:E5079"/>
    <mergeCell ref="E5080:E5081"/>
    <mergeCell ref="E5082:E5083"/>
    <mergeCell ref="E5084:E5085"/>
    <mergeCell ref="E5086:E5087"/>
    <mergeCell ref="E5088:E5089"/>
    <mergeCell ref="E5090:E5091"/>
    <mergeCell ref="E5092:E5093"/>
    <mergeCell ref="E5094:E5095"/>
    <mergeCell ref="E5096:E5097"/>
    <mergeCell ref="E5098:E5099"/>
    <mergeCell ref="E5100:E5101"/>
    <mergeCell ref="E5102:E5103"/>
    <mergeCell ref="E5104:E5105"/>
    <mergeCell ref="E5106:E5107"/>
    <mergeCell ref="E5108:E5109"/>
    <mergeCell ref="E5110:E5111"/>
    <mergeCell ref="E5112:E5113"/>
    <mergeCell ref="E5114:E5115"/>
    <mergeCell ref="E5116:E5117"/>
    <mergeCell ref="E5118:E5119"/>
    <mergeCell ref="E5120:E5121"/>
    <mergeCell ref="E5122:E5123"/>
    <mergeCell ref="E5124:E5125"/>
    <mergeCell ref="E5126:E5127"/>
    <mergeCell ref="E5128:E5129"/>
    <mergeCell ref="E5130:E5131"/>
    <mergeCell ref="E5132:E5133"/>
    <mergeCell ref="E5134:E5135"/>
    <mergeCell ref="E5136:E5137"/>
    <mergeCell ref="E5138:E5139"/>
    <mergeCell ref="E5140:E5141"/>
    <mergeCell ref="E5142:E5143"/>
    <mergeCell ref="E5144:E5145"/>
    <mergeCell ref="E5146:E5147"/>
    <mergeCell ref="E5148:E5149"/>
    <mergeCell ref="E5150:E5151"/>
    <mergeCell ref="E5152:E5153"/>
    <mergeCell ref="E5154:E5155"/>
    <mergeCell ref="E5156:E5157"/>
    <mergeCell ref="E5158:E5159"/>
    <mergeCell ref="E5160:E5161"/>
    <mergeCell ref="E5162:E5163"/>
    <mergeCell ref="E5164:E5165"/>
    <mergeCell ref="E5166:E5167"/>
    <mergeCell ref="E5168:E5169"/>
    <mergeCell ref="E5170:E5171"/>
    <mergeCell ref="E5172:E5173"/>
    <mergeCell ref="E5174:E5175"/>
    <mergeCell ref="E5176:E5177"/>
    <mergeCell ref="E5178:E5179"/>
    <mergeCell ref="E5180:E5181"/>
    <mergeCell ref="E5182:E5183"/>
    <mergeCell ref="E5184:E5185"/>
    <mergeCell ref="E5186:E5187"/>
    <mergeCell ref="E5188:E5189"/>
    <mergeCell ref="E5190:E5191"/>
    <mergeCell ref="E5192:E5193"/>
    <mergeCell ref="E5194:E5195"/>
    <mergeCell ref="E5196:E5197"/>
    <mergeCell ref="E5198:E5199"/>
    <mergeCell ref="E5200:E5201"/>
    <mergeCell ref="E5202:E5203"/>
    <mergeCell ref="E5204:E5205"/>
    <mergeCell ref="E5206:E5207"/>
    <mergeCell ref="E5208:E5209"/>
    <mergeCell ref="E5210:E5211"/>
    <mergeCell ref="E5212:E5213"/>
    <mergeCell ref="E5214:E5215"/>
    <mergeCell ref="E5216:E5217"/>
    <mergeCell ref="E5218:E5219"/>
    <mergeCell ref="E5220:E5221"/>
    <mergeCell ref="E5222:E5223"/>
    <mergeCell ref="E5224:E5225"/>
    <mergeCell ref="E5226:E5227"/>
    <mergeCell ref="E5228:E5229"/>
    <mergeCell ref="E5230:E5231"/>
    <mergeCell ref="E5232:E5233"/>
    <mergeCell ref="E5234:E5235"/>
    <mergeCell ref="E5236:E5237"/>
    <mergeCell ref="E5238:E5239"/>
    <mergeCell ref="E5240:E5241"/>
    <mergeCell ref="E5242:E5243"/>
    <mergeCell ref="E5244:E5245"/>
    <mergeCell ref="E5246:E5247"/>
    <mergeCell ref="E5248:E5249"/>
    <mergeCell ref="E5250:E5251"/>
    <mergeCell ref="E5252:E5253"/>
    <mergeCell ref="E5254:E5255"/>
    <mergeCell ref="E5256:E5257"/>
    <mergeCell ref="E5258:E5259"/>
    <mergeCell ref="E5260:E5261"/>
    <mergeCell ref="E5262:E5263"/>
    <mergeCell ref="E5264:E5265"/>
    <mergeCell ref="E5266:E5267"/>
    <mergeCell ref="E5268:E5269"/>
    <mergeCell ref="E5270:E5271"/>
    <mergeCell ref="E5272:E5273"/>
    <mergeCell ref="E5274:E5275"/>
    <mergeCell ref="E5276:E5277"/>
    <mergeCell ref="E5278:E5279"/>
    <mergeCell ref="E5280:E5281"/>
    <mergeCell ref="E5282:E5283"/>
    <mergeCell ref="E5284:E5285"/>
    <mergeCell ref="E5286:E5287"/>
    <mergeCell ref="E5288:E5289"/>
    <mergeCell ref="E5290:E5291"/>
    <mergeCell ref="E5292:E5293"/>
    <mergeCell ref="E5294:E5295"/>
    <mergeCell ref="E5296:E5297"/>
    <mergeCell ref="E5298:E5299"/>
    <mergeCell ref="E5300:E5301"/>
    <mergeCell ref="E5302:E5303"/>
    <mergeCell ref="E5304:E5305"/>
    <mergeCell ref="E5306:E5307"/>
    <mergeCell ref="E5308:E5309"/>
    <mergeCell ref="E5310:E5311"/>
    <mergeCell ref="E5312:E5313"/>
    <mergeCell ref="E5314:E5315"/>
    <mergeCell ref="E5316:E5317"/>
    <mergeCell ref="E5318:E5319"/>
    <mergeCell ref="E5320:E5321"/>
    <mergeCell ref="E5322:E5323"/>
    <mergeCell ref="E5324:E5325"/>
    <mergeCell ref="E5326:E5327"/>
    <mergeCell ref="E5328:E5329"/>
    <mergeCell ref="E5330:E5331"/>
    <mergeCell ref="E5332:E5333"/>
    <mergeCell ref="E5334:E5335"/>
    <mergeCell ref="E5336:E5337"/>
    <mergeCell ref="E5338:E5339"/>
    <mergeCell ref="E5340:E5341"/>
    <mergeCell ref="E5342:E5343"/>
    <mergeCell ref="E5344:E5345"/>
    <mergeCell ref="E5346:E5347"/>
    <mergeCell ref="E5348:E5349"/>
    <mergeCell ref="E5350:E5351"/>
    <mergeCell ref="E5352:E5353"/>
    <mergeCell ref="E5354:E5355"/>
    <mergeCell ref="E5356:E5357"/>
    <mergeCell ref="E5358:E5359"/>
    <mergeCell ref="E5360:E5361"/>
    <mergeCell ref="E5362:E5363"/>
    <mergeCell ref="E5364:E5365"/>
    <mergeCell ref="E5366:E5367"/>
    <mergeCell ref="E5368:E5369"/>
    <mergeCell ref="E5370:E5371"/>
    <mergeCell ref="E5372:E5373"/>
    <mergeCell ref="E5374:E5375"/>
    <mergeCell ref="E5376:E5377"/>
    <mergeCell ref="E5378:E5379"/>
    <mergeCell ref="E5380:E5381"/>
    <mergeCell ref="E5382:E5383"/>
    <mergeCell ref="E5384:E5385"/>
    <mergeCell ref="E5386:E5387"/>
    <mergeCell ref="E5388:E5389"/>
    <mergeCell ref="E5390:E5391"/>
    <mergeCell ref="E5392:E5393"/>
    <mergeCell ref="E5394:E5395"/>
    <mergeCell ref="E5396:E5397"/>
    <mergeCell ref="E5398:E5399"/>
    <mergeCell ref="E5400:E5401"/>
    <mergeCell ref="E5402:E5403"/>
    <mergeCell ref="E5404:E5405"/>
    <mergeCell ref="E5406:E5407"/>
    <mergeCell ref="E5408:E5409"/>
    <mergeCell ref="E5410:E5411"/>
    <mergeCell ref="E5412:E5413"/>
    <mergeCell ref="E5414:E5415"/>
    <mergeCell ref="E5416:E5417"/>
    <mergeCell ref="E5418:E5419"/>
    <mergeCell ref="E5420:E5421"/>
    <mergeCell ref="E5422:E5423"/>
    <mergeCell ref="E5424:E5425"/>
    <mergeCell ref="E5426:E5427"/>
    <mergeCell ref="E5428:E5429"/>
    <mergeCell ref="E5430:E5431"/>
    <mergeCell ref="E5432:E5433"/>
    <mergeCell ref="E5434:E5435"/>
    <mergeCell ref="E5436:E5437"/>
    <mergeCell ref="E5438:E5439"/>
    <mergeCell ref="E5440:E5441"/>
    <mergeCell ref="E5442:E5443"/>
    <mergeCell ref="E5444:E5445"/>
    <mergeCell ref="E5446:E5447"/>
    <mergeCell ref="E5448:E5449"/>
    <mergeCell ref="E5450:E5451"/>
    <mergeCell ref="E5452:E5453"/>
    <mergeCell ref="E5454:E5455"/>
    <mergeCell ref="E5456:E5457"/>
    <mergeCell ref="E5458:E5459"/>
    <mergeCell ref="E5460:E5461"/>
    <mergeCell ref="E5462:E5463"/>
    <mergeCell ref="E5464:E5465"/>
    <mergeCell ref="E5466:E5467"/>
    <mergeCell ref="E5468:E5469"/>
    <mergeCell ref="E5470:E5471"/>
    <mergeCell ref="E5472:E5473"/>
    <mergeCell ref="E5474:E5475"/>
    <mergeCell ref="E5476:E5477"/>
    <mergeCell ref="E5478:E5479"/>
    <mergeCell ref="E5480:E5481"/>
    <mergeCell ref="E5482:E5483"/>
    <mergeCell ref="E5484:E5485"/>
    <mergeCell ref="E5486:E5487"/>
    <mergeCell ref="E5488:E5489"/>
    <mergeCell ref="E5490:E5491"/>
    <mergeCell ref="E5492:E5493"/>
    <mergeCell ref="E5494:E5495"/>
    <mergeCell ref="E5496:E5497"/>
    <mergeCell ref="E5498:E5499"/>
    <mergeCell ref="E5500:E5501"/>
    <mergeCell ref="E5502:E5503"/>
    <mergeCell ref="E5504:E5505"/>
    <mergeCell ref="E5506:E5507"/>
    <mergeCell ref="E5508:E5509"/>
    <mergeCell ref="E5510:E5511"/>
    <mergeCell ref="E5512:E5513"/>
    <mergeCell ref="E5514:E5515"/>
    <mergeCell ref="E5516:E5517"/>
    <mergeCell ref="E5518:E5519"/>
    <mergeCell ref="E5520:E5521"/>
    <mergeCell ref="E5522:E5523"/>
    <mergeCell ref="E5524:E5525"/>
    <mergeCell ref="E5526:E5527"/>
    <mergeCell ref="E5528:E5529"/>
    <mergeCell ref="E5530:E5531"/>
    <mergeCell ref="E5532:E5533"/>
    <mergeCell ref="E5534:E5535"/>
    <mergeCell ref="E5536:E5537"/>
    <mergeCell ref="E5538:E5539"/>
    <mergeCell ref="E5540:E5541"/>
    <mergeCell ref="E5542:E5543"/>
    <mergeCell ref="E5544:E5545"/>
    <mergeCell ref="E5546:E5547"/>
    <mergeCell ref="E5548:E5549"/>
    <mergeCell ref="E5550:E5551"/>
    <mergeCell ref="E5552:E5553"/>
    <mergeCell ref="E5554:E5555"/>
    <mergeCell ref="E5556:E5557"/>
    <mergeCell ref="E5558:E5559"/>
    <mergeCell ref="E5560:E5561"/>
    <mergeCell ref="E5562:E5563"/>
    <mergeCell ref="E5564:E5565"/>
    <mergeCell ref="E5566:E5567"/>
    <mergeCell ref="E5568:E5569"/>
    <mergeCell ref="E5570:E5571"/>
    <mergeCell ref="E5572:E5573"/>
    <mergeCell ref="E5574:E5575"/>
    <mergeCell ref="E5576:E5577"/>
    <mergeCell ref="E5578:E5579"/>
    <mergeCell ref="E5580:E5581"/>
    <mergeCell ref="E5582:E5583"/>
    <mergeCell ref="E5584:E5585"/>
    <mergeCell ref="E5586:E5587"/>
    <mergeCell ref="E5588:E5589"/>
    <mergeCell ref="E5590:E5591"/>
    <mergeCell ref="E5592:E5593"/>
    <mergeCell ref="E5594:E5595"/>
    <mergeCell ref="E5596:E5597"/>
    <mergeCell ref="E5598:E5599"/>
    <mergeCell ref="E5600:E5601"/>
    <mergeCell ref="E5602:E5603"/>
    <mergeCell ref="E5604:E5605"/>
    <mergeCell ref="E5606:E5607"/>
    <mergeCell ref="E5608:E5609"/>
    <mergeCell ref="E5610:E5611"/>
    <mergeCell ref="E5612:E5613"/>
    <mergeCell ref="E5614:E5615"/>
    <mergeCell ref="E5616:E5617"/>
    <mergeCell ref="E5618:E5619"/>
    <mergeCell ref="E5620:E5621"/>
    <mergeCell ref="E5622:E5623"/>
    <mergeCell ref="E5624:E5625"/>
    <mergeCell ref="E5626:E5627"/>
    <mergeCell ref="E5628:E5629"/>
    <mergeCell ref="E5630:E5631"/>
    <mergeCell ref="E5632:E5633"/>
    <mergeCell ref="E5634:E5635"/>
    <mergeCell ref="E5636:E5637"/>
    <mergeCell ref="E5638:E5639"/>
    <mergeCell ref="E5640:E5641"/>
    <mergeCell ref="E5642:E5643"/>
    <mergeCell ref="E5644:E5645"/>
    <mergeCell ref="E5646:E5647"/>
    <mergeCell ref="E5648:E5649"/>
    <mergeCell ref="E5650:E5651"/>
    <mergeCell ref="E5652:E5653"/>
    <mergeCell ref="E5654:E5655"/>
    <mergeCell ref="E5656:E5657"/>
    <mergeCell ref="E5658:E5659"/>
    <mergeCell ref="E5660:E5661"/>
    <mergeCell ref="E5662:E5663"/>
    <mergeCell ref="E5664:E5665"/>
    <mergeCell ref="E5666:E5667"/>
    <mergeCell ref="E5668:E5669"/>
    <mergeCell ref="E5670:E5671"/>
    <mergeCell ref="E5672:E5673"/>
    <mergeCell ref="E5674:E5675"/>
    <mergeCell ref="E5676:E5677"/>
    <mergeCell ref="E5678:E5679"/>
    <mergeCell ref="E5680:E5681"/>
    <mergeCell ref="E5682:E5683"/>
    <mergeCell ref="E5684:E5685"/>
    <mergeCell ref="E5686:E5687"/>
    <mergeCell ref="E5688:E5689"/>
    <mergeCell ref="E5690:E5691"/>
    <mergeCell ref="E5692:E5693"/>
    <mergeCell ref="E5694:E5695"/>
    <mergeCell ref="E5696:E5697"/>
    <mergeCell ref="E5698:E5699"/>
    <mergeCell ref="E5700:E5701"/>
    <mergeCell ref="E5702:E5703"/>
    <mergeCell ref="E5704:E5705"/>
    <mergeCell ref="E5706:E5707"/>
    <mergeCell ref="E5708:E5709"/>
    <mergeCell ref="E5710:E5711"/>
    <mergeCell ref="E5712:E5713"/>
    <mergeCell ref="E5714:E5715"/>
    <mergeCell ref="E5716:E5717"/>
    <mergeCell ref="E5718:E5719"/>
    <mergeCell ref="E5720:E5721"/>
    <mergeCell ref="E5722:E5723"/>
    <mergeCell ref="E5724:E5725"/>
    <mergeCell ref="E5726:E5727"/>
    <mergeCell ref="E5728:E5729"/>
    <mergeCell ref="E5730:E5731"/>
    <mergeCell ref="E5732:E5733"/>
    <mergeCell ref="E5734:E5735"/>
    <mergeCell ref="E5736:E5737"/>
    <mergeCell ref="E5738:E5739"/>
    <mergeCell ref="E5740:E5741"/>
    <mergeCell ref="E5742:E5743"/>
    <mergeCell ref="E5744:E5745"/>
    <mergeCell ref="E5746:E5747"/>
    <mergeCell ref="E5748:E5749"/>
    <mergeCell ref="E5750:E5751"/>
    <mergeCell ref="E5752:E5753"/>
    <mergeCell ref="E5754:E5755"/>
    <mergeCell ref="E5756:E5757"/>
    <mergeCell ref="E5758:E5759"/>
    <mergeCell ref="E5760:E5761"/>
    <mergeCell ref="E5762:E5763"/>
    <mergeCell ref="E5764:E5765"/>
    <mergeCell ref="E5766:E5767"/>
    <mergeCell ref="E5768:E5769"/>
    <mergeCell ref="E5770:E5771"/>
    <mergeCell ref="E5772:E5773"/>
    <mergeCell ref="E5774:E5775"/>
    <mergeCell ref="E5776:E5777"/>
    <mergeCell ref="E5778:E5779"/>
    <mergeCell ref="E5780:E5781"/>
    <mergeCell ref="E5782:E5783"/>
    <mergeCell ref="E5784:E5785"/>
    <mergeCell ref="E5786:E5787"/>
    <mergeCell ref="E5788:E5789"/>
    <mergeCell ref="E5790:E5791"/>
    <mergeCell ref="E5792:E5793"/>
    <mergeCell ref="E5794:E5795"/>
    <mergeCell ref="E5796:E5797"/>
    <mergeCell ref="E5798:E5799"/>
    <mergeCell ref="E5800:E5801"/>
    <mergeCell ref="E5802:E5803"/>
    <mergeCell ref="E5804:E5805"/>
    <mergeCell ref="E5806:E5807"/>
    <mergeCell ref="E5808:E5809"/>
    <mergeCell ref="E5810:E5811"/>
    <mergeCell ref="E5812:E5813"/>
    <mergeCell ref="E5814:E5815"/>
    <mergeCell ref="E5816:E5817"/>
    <mergeCell ref="E5818:E5819"/>
    <mergeCell ref="E5820:E5821"/>
    <mergeCell ref="E5822:E5823"/>
    <mergeCell ref="E5824:E5825"/>
    <mergeCell ref="E5826:E5827"/>
    <mergeCell ref="E5828:E5829"/>
    <mergeCell ref="E5830:E5831"/>
    <mergeCell ref="E5832:E5833"/>
    <mergeCell ref="E5834:E5835"/>
    <mergeCell ref="E5836:E5837"/>
    <mergeCell ref="E5838:E5839"/>
    <mergeCell ref="E5840:E5841"/>
    <mergeCell ref="E5842:E5843"/>
    <mergeCell ref="E5844:E5845"/>
    <mergeCell ref="E5846:E5847"/>
    <mergeCell ref="E5848:E5849"/>
    <mergeCell ref="E5850:E5851"/>
    <mergeCell ref="E5852:E5853"/>
    <mergeCell ref="E5854:E5855"/>
    <mergeCell ref="E5856:E5857"/>
    <mergeCell ref="E5858:E5859"/>
    <mergeCell ref="E5860:E5861"/>
    <mergeCell ref="E5862:E5863"/>
    <mergeCell ref="E5864:E5865"/>
    <mergeCell ref="E5866:E5867"/>
    <mergeCell ref="E5868:E5869"/>
    <mergeCell ref="E5870:E5871"/>
    <mergeCell ref="E5872:E5873"/>
    <mergeCell ref="E5874:E5875"/>
    <mergeCell ref="E5876:E5877"/>
    <mergeCell ref="E5878:E5879"/>
    <mergeCell ref="E5880:E5881"/>
    <mergeCell ref="E5882:E5883"/>
    <mergeCell ref="E5884:E5885"/>
    <mergeCell ref="E5886:E5887"/>
    <mergeCell ref="E5888:E5889"/>
    <mergeCell ref="E5890:E5891"/>
    <mergeCell ref="E5892:E5893"/>
    <mergeCell ref="E5894:E5895"/>
    <mergeCell ref="E5896:E5897"/>
    <mergeCell ref="E5898:E5899"/>
    <mergeCell ref="E5900:E5901"/>
    <mergeCell ref="E5902:E5903"/>
    <mergeCell ref="E5904:E5905"/>
    <mergeCell ref="E5906:E5907"/>
    <mergeCell ref="E5908:E5909"/>
    <mergeCell ref="E5910:E5911"/>
    <mergeCell ref="E5912:E5913"/>
    <mergeCell ref="E5914:E5915"/>
    <mergeCell ref="E5916:E5917"/>
    <mergeCell ref="E5918:E5919"/>
    <mergeCell ref="E5920:E5921"/>
    <mergeCell ref="E5922:E5923"/>
    <mergeCell ref="E5924:E5925"/>
    <mergeCell ref="E5926:E5927"/>
    <mergeCell ref="E5928:E5929"/>
    <mergeCell ref="E5930:E5931"/>
    <mergeCell ref="E5932:E5933"/>
    <mergeCell ref="E5934:E5935"/>
    <mergeCell ref="E5936:E5937"/>
    <mergeCell ref="E5938:E5939"/>
    <mergeCell ref="E5940:E5941"/>
    <mergeCell ref="E5942:E5943"/>
    <mergeCell ref="E5944:E5945"/>
    <mergeCell ref="E5946:E5947"/>
    <mergeCell ref="E5948:E5949"/>
    <mergeCell ref="E5950:E5951"/>
    <mergeCell ref="E5952:E5953"/>
    <mergeCell ref="E5954:E5955"/>
    <mergeCell ref="E5956:E5957"/>
    <mergeCell ref="E5958:E5959"/>
    <mergeCell ref="E5960:E5961"/>
    <mergeCell ref="E5962:E5963"/>
    <mergeCell ref="E5964:E5965"/>
    <mergeCell ref="E5966:E5967"/>
    <mergeCell ref="E5968:E5969"/>
    <mergeCell ref="E5970:E5971"/>
    <mergeCell ref="E5972:E5973"/>
    <mergeCell ref="E5974:E5975"/>
    <mergeCell ref="E5976:E5977"/>
    <mergeCell ref="E5978:E5979"/>
    <mergeCell ref="E5980:E5981"/>
    <mergeCell ref="E5982:E5983"/>
    <mergeCell ref="E5984:E5985"/>
    <mergeCell ref="E5986:E5987"/>
    <mergeCell ref="E5988:E5989"/>
    <mergeCell ref="E5990:E5991"/>
    <mergeCell ref="E5992:E5993"/>
    <mergeCell ref="E5994:E5995"/>
    <mergeCell ref="E5996:E5997"/>
    <mergeCell ref="E5998:E5999"/>
    <mergeCell ref="E6000:E6001"/>
    <mergeCell ref="E6002:E6003"/>
    <mergeCell ref="E6004:E6005"/>
    <mergeCell ref="E6006:E6007"/>
    <mergeCell ref="E6008:E6009"/>
    <mergeCell ref="E6010:E6011"/>
    <mergeCell ref="E6012:E6013"/>
    <mergeCell ref="E6014:E6015"/>
    <mergeCell ref="E6016:E6017"/>
    <mergeCell ref="E6018:E6019"/>
    <mergeCell ref="E6020:E6021"/>
    <mergeCell ref="E6022:E6023"/>
    <mergeCell ref="E6024:E6025"/>
    <mergeCell ref="E6026:E6027"/>
    <mergeCell ref="E6028:E6029"/>
    <mergeCell ref="E6030:E6031"/>
    <mergeCell ref="E6032:E6033"/>
    <mergeCell ref="E6034:E6035"/>
    <mergeCell ref="E6036:E6037"/>
    <mergeCell ref="E6038:E6039"/>
    <mergeCell ref="E6040:E6041"/>
    <mergeCell ref="E6042:E6043"/>
    <mergeCell ref="E6044:E6045"/>
    <mergeCell ref="E6046:E6047"/>
    <mergeCell ref="E6048:E6049"/>
    <mergeCell ref="E6050:E6051"/>
    <mergeCell ref="E6052:E6053"/>
    <mergeCell ref="E6054:E6055"/>
    <mergeCell ref="E6056:E6057"/>
    <mergeCell ref="E6058:E6059"/>
    <mergeCell ref="E6060:E6061"/>
    <mergeCell ref="E6062:E6063"/>
    <mergeCell ref="E6064:E6065"/>
    <mergeCell ref="E6066:E6067"/>
    <mergeCell ref="E6068:E6069"/>
    <mergeCell ref="E6070:E6071"/>
    <mergeCell ref="E6072:E6073"/>
    <mergeCell ref="E6074:E6075"/>
    <mergeCell ref="E6076:E6077"/>
    <mergeCell ref="E6078:E6079"/>
    <mergeCell ref="E6080:E6081"/>
    <mergeCell ref="E6082:E6083"/>
    <mergeCell ref="E6084:E6085"/>
    <mergeCell ref="E6086:E6087"/>
    <mergeCell ref="E6088:E6089"/>
    <mergeCell ref="E6090:E6091"/>
    <mergeCell ref="E6092:E6093"/>
    <mergeCell ref="E6094:E6095"/>
    <mergeCell ref="E6096:E6097"/>
    <mergeCell ref="E6098:E6099"/>
    <mergeCell ref="E6100:E6101"/>
    <mergeCell ref="E6102:E6103"/>
    <mergeCell ref="E6104:E6105"/>
    <mergeCell ref="E6106:E6107"/>
    <mergeCell ref="E6108:E6109"/>
    <mergeCell ref="E6110:E6111"/>
    <mergeCell ref="E6112:E6113"/>
    <mergeCell ref="E6114:E6115"/>
    <mergeCell ref="E6116:E6117"/>
    <mergeCell ref="E6118:E6119"/>
    <mergeCell ref="E6120:E6121"/>
    <mergeCell ref="E6122:E6123"/>
    <mergeCell ref="E6124:E6125"/>
    <mergeCell ref="E6126:E6127"/>
    <mergeCell ref="E6128:E6129"/>
    <mergeCell ref="E6130:E6131"/>
    <mergeCell ref="E6132:E6133"/>
    <mergeCell ref="E6134:E6135"/>
    <mergeCell ref="E6136:E6137"/>
    <mergeCell ref="E6138:E6139"/>
    <mergeCell ref="E6140:E6141"/>
    <mergeCell ref="E6142:E6143"/>
    <mergeCell ref="E6144:E6145"/>
    <mergeCell ref="E6146:E6147"/>
    <mergeCell ref="E6148:E6149"/>
    <mergeCell ref="E6150:E6151"/>
    <mergeCell ref="E6152:E6153"/>
    <mergeCell ref="E6154:E6155"/>
    <mergeCell ref="E6156:E6157"/>
    <mergeCell ref="E6158:E6159"/>
    <mergeCell ref="E6160:E6161"/>
    <mergeCell ref="E6162:E6163"/>
    <mergeCell ref="E6164:E6165"/>
    <mergeCell ref="E6166:E6167"/>
    <mergeCell ref="E6168:E6169"/>
    <mergeCell ref="E6170:E6171"/>
    <mergeCell ref="E6172:E6173"/>
    <mergeCell ref="E6174:E6175"/>
    <mergeCell ref="E6176:E6177"/>
    <mergeCell ref="E6178:E6179"/>
    <mergeCell ref="E6180:E6181"/>
    <mergeCell ref="E6182:E6183"/>
    <mergeCell ref="E6184:E6185"/>
    <mergeCell ref="E6186:E6187"/>
    <mergeCell ref="E6188:E6189"/>
    <mergeCell ref="E6190:E6191"/>
    <mergeCell ref="E6192:E6193"/>
    <mergeCell ref="E6194:E6195"/>
    <mergeCell ref="E6196:E6197"/>
    <mergeCell ref="E6198:E6199"/>
    <mergeCell ref="E6200:E6201"/>
    <mergeCell ref="E6202:E6203"/>
    <mergeCell ref="E6204:E6205"/>
    <mergeCell ref="E6206:E6207"/>
    <mergeCell ref="E6208:E6209"/>
    <mergeCell ref="E6210:E6211"/>
    <mergeCell ref="E6212:E6213"/>
    <mergeCell ref="E6214:E6215"/>
    <mergeCell ref="E6216:E6217"/>
    <mergeCell ref="E6218:E6219"/>
    <mergeCell ref="E6220:E6221"/>
    <mergeCell ref="E6222:E6223"/>
    <mergeCell ref="E6224:E6225"/>
    <mergeCell ref="E6226:E6227"/>
    <mergeCell ref="E6914:E6915"/>
    <mergeCell ref="E6916:E6917"/>
    <mergeCell ref="E6918:E6919"/>
    <mergeCell ref="E6920:E6921"/>
    <mergeCell ref="E6922:E6923"/>
    <mergeCell ref="E6924:E6925"/>
    <mergeCell ref="E6926:E6927"/>
    <mergeCell ref="E6928:E6929"/>
    <mergeCell ref="E6930:E6931"/>
    <mergeCell ref="E6932:E6933"/>
    <mergeCell ref="E6934:E6935"/>
    <mergeCell ref="E6936:E6937"/>
    <mergeCell ref="E6938:E6939"/>
    <mergeCell ref="E6940:E6941"/>
    <mergeCell ref="E6942:E6943"/>
    <mergeCell ref="E6944:E6945"/>
    <mergeCell ref="E6946:E6947"/>
    <mergeCell ref="E6948:E6949"/>
    <mergeCell ref="E6950:E6951"/>
    <mergeCell ref="E6952:E6953"/>
    <mergeCell ref="E6954:E6955"/>
    <mergeCell ref="E6956:E6957"/>
    <mergeCell ref="E6958:E6959"/>
    <mergeCell ref="E6960:E6961"/>
    <mergeCell ref="E6962:E6963"/>
    <mergeCell ref="E6964:E6965"/>
    <mergeCell ref="E6966:E6967"/>
    <mergeCell ref="E6968:E6969"/>
    <mergeCell ref="E6970:E6971"/>
    <mergeCell ref="E6972:E6973"/>
    <mergeCell ref="E6974:E6975"/>
    <mergeCell ref="E6976:E6977"/>
    <mergeCell ref="E6978:E6979"/>
    <mergeCell ref="E6980:E6981"/>
    <mergeCell ref="E6982:E6983"/>
    <mergeCell ref="E6984:E6985"/>
    <mergeCell ref="E6986:E6987"/>
    <mergeCell ref="E6988:E6989"/>
    <mergeCell ref="E6990:E6991"/>
    <mergeCell ref="E6992:E6993"/>
    <mergeCell ref="E6994:E6995"/>
    <mergeCell ref="E6996:E6997"/>
    <mergeCell ref="E6998:E6999"/>
    <mergeCell ref="E7000:E7001"/>
    <mergeCell ref="E7002:E7003"/>
    <mergeCell ref="E7004:E7005"/>
    <mergeCell ref="E7006:E7007"/>
    <mergeCell ref="E7008:E7009"/>
    <mergeCell ref="E7010:E7011"/>
    <mergeCell ref="E7012:E7013"/>
    <mergeCell ref="E7014:E7015"/>
    <mergeCell ref="E7016:E7017"/>
    <mergeCell ref="E7018:E7019"/>
    <mergeCell ref="E7020:E7021"/>
    <mergeCell ref="E7022:E7023"/>
    <mergeCell ref="E7024:E7025"/>
    <mergeCell ref="E7026:E7027"/>
    <mergeCell ref="E7028:E7029"/>
    <mergeCell ref="E7030:E7031"/>
    <mergeCell ref="E7032:E7033"/>
    <mergeCell ref="E7034:E7035"/>
    <mergeCell ref="E7036:E7037"/>
    <mergeCell ref="E7038:E7039"/>
    <mergeCell ref="E7040:E7041"/>
    <mergeCell ref="E7042:E7043"/>
    <mergeCell ref="E7044:E7045"/>
    <mergeCell ref="E7046:E7047"/>
    <mergeCell ref="E7048:E7049"/>
    <mergeCell ref="E7050:E7051"/>
    <mergeCell ref="E7052:E7053"/>
    <mergeCell ref="E7054:E7055"/>
    <mergeCell ref="E7056:E7057"/>
    <mergeCell ref="E7058:E7059"/>
    <mergeCell ref="E7060:E7061"/>
    <mergeCell ref="E7062:E7063"/>
    <mergeCell ref="E7064:E7065"/>
    <mergeCell ref="E7066:E7067"/>
    <mergeCell ref="E7132:E7133"/>
    <mergeCell ref="E7134:E7135"/>
    <mergeCell ref="E7136:E7137"/>
    <mergeCell ref="E7146:E7147"/>
    <mergeCell ref="E7148:E7149"/>
    <mergeCell ref="E7144:E7145"/>
    <mergeCell ref="E7138:E7139"/>
    <mergeCell ref="E7140:E7141"/>
    <mergeCell ref="E7142:E7143"/>
    <mergeCell ref="E7070:E7071"/>
    <mergeCell ref="E7072:E7073"/>
    <mergeCell ref="E7094:E7095"/>
    <mergeCell ref="E7096:E7097"/>
    <mergeCell ref="E7098:E7099"/>
    <mergeCell ref="E7100:E7101"/>
    <mergeCell ref="E7114:E7115"/>
    <mergeCell ref="E7108:E7109"/>
    <mergeCell ref="E7112:E7113"/>
    <mergeCell ref="E7110:E7111"/>
    <mergeCell ref="E7124:E7125"/>
    <mergeCell ref="E7126:E7127"/>
    <mergeCell ref="E7128:E7129"/>
    <mergeCell ref="E7130:E7131"/>
    <mergeCell ref="E7068:E7069"/>
    <mergeCell ref="E7116:E7117"/>
    <mergeCell ref="E7122:E7123"/>
    <mergeCell ref="E7080:E7081"/>
    <mergeCell ref="E7082:E7083"/>
    <mergeCell ref="E7104:E7105"/>
    <mergeCell ref="E7106:E7107"/>
    <mergeCell ref="E7084:E7085"/>
    <mergeCell ref="E7086:E7087"/>
    <mergeCell ref="E7078:E7079"/>
    <mergeCell ref="E7074:E7075"/>
    <mergeCell ref="E7076:E7077"/>
    <mergeCell ref="E7088:E7089"/>
    <mergeCell ref="E7090:E7091"/>
    <mergeCell ref="E7118:E7119"/>
    <mergeCell ref="E7120:E7121"/>
    <mergeCell ref="E7092:E7093"/>
    <mergeCell ref="E7102:E7103"/>
    <mergeCell ref="E6228:E6229"/>
    <mergeCell ref="E6230:E6231"/>
    <mergeCell ref="E6232:E6233"/>
    <mergeCell ref="E6234:E6235"/>
    <mergeCell ref="E6236:E6237"/>
    <mergeCell ref="E6238:E6239"/>
    <mergeCell ref="E6240:E6241"/>
    <mergeCell ref="E6242:E6243"/>
    <mergeCell ref="E6244:E6245"/>
    <mergeCell ref="E6246:E6247"/>
    <mergeCell ref="E6248:E6249"/>
    <mergeCell ref="E6250:E6251"/>
    <mergeCell ref="E6252:E6253"/>
    <mergeCell ref="E6254:E6255"/>
    <mergeCell ref="E6256:E6257"/>
    <mergeCell ref="E6258:E6259"/>
    <mergeCell ref="E6260:E6261"/>
    <mergeCell ref="E6262:E6263"/>
    <mergeCell ref="E6264:E6265"/>
    <mergeCell ref="E6266:E6267"/>
    <mergeCell ref="E6268:E6269"/>
    <mergeCell ref="E6270:E6271"/>
    <mergeCell ref="E6272:E6273"/>
    <mergeCell ref="E6274:E6275"/>
    <mergeCell ref="E6276:E6277"/>
    <mergeCell ref="E6278:E6279"/>
    <mergeCell ref="E6280:E6281"/>
    <mergeCell ref="E6282:E6283"/>
    <mergeCell ref="E6284:E6285"/>
    <mergeCell ref="E6286:E6287"/>
    <mergeCell ref="E6288:E6289"/>
    <mergeCell ref="E6290:E6291"/>
    <mergeCell ref="E6292:E6293"/>
    <mergeCell ref="E6294:E6295"/>
    <mergeCell ref="E6296:E6297"/>
    <mergeCell ref="E6298:E6299"/>
    <mergeCell ref="E6300:E6301"/>
    <mergeCell ref="E6302:E6303"/>
    <mergeCell ref="E6304:E6305"/>
    <mergeCell ref="E6306:E6307"/>
    <mergeCell ref="E6308:E6309"/>
    <mergeCell ref="E6310:E6311"/>
    <mergeCell ref="E6312:E6313"/>
    <mergeCell ref="E6314:E6315"/>
    <mergeCell ref="E6316:E6317"/>
    <mergeCell ref="E6318:E6319"/>
    <mergeCell ref="E6320:E6321"/>
    <mergeCell ref="E6322:E6323"/>
    <mergeCell ref="E6324:E6325"/>
    <mergeCell ref="E6326:E6327"/>
    <mergeCell ref="E6328:E6329"/>
    <mergeCell ref="E6330:E6331"/>
    <mergeCell ref="E6332:E6333"/>
    <mergeCell ref="E6334:E6335"/>
    <mergeCell ref="E6336:E6337"/>
    <mergeCell ref="E6338:E6339"/>
    <mergeCell ref="E6340:E6341"/>
    <mergeCell ref="E6342:E6343"/>
    <mergeCell ref="E6344:E6345"/>
    <mergeCell ref="E6346:E6347"/>
    <mergeCell ref="E6348:E6349"/>
    <mergeCell ref="E6350:E6351"/>
    <mergeCell ref="E6352:E6353"/>
    <mergeCell ref="E6354:E6355"/>
    <mergeCell ref="E6356:E6357"/>
    <mergeCell ref="E6358:E6359"/>
    <mergeCell ref="E6360:E6361"/>
    <mergeCell ref="E6362:E6363"/>
    <mergeCell ref="E6364:E6365"/>
    <mergeCell ref="E6366:E6367"/>
    <mergeCell ref="E6368:E6369"/>
    <mergeCell ref="E6370:E6371"/>
    <mergeCell ref="E6372:E6373"/>
    <mergeCell ref="E6374:E6375"/>
    <mergeCell ref="E6376:E6377"/>
    <mergeCell ref="E6378:E6379"/>
    <mergeCell ref="E6380:E6381"/>
    <mergeCell ref="E6382:E6383"/>
    <mergeCell ref="E6384:E6385"/>
    <mergeCell ref="E6386:E6387"/>
    <mergeCell ref="E6388:E6389"/>
    <mergeCell ref="E6390:E6391"/>
    <mergeCell ref="E6392:E6393"/>
    <mergeCell ref="E6394:E6395"/>
    <mergeCell ref="E6396:E6397"/>
    <mergeCell ref="E6398:E6399"/>
    <mergeCell ref="E6400:E6401"/>
    <mergeCell ref="E6402:E6403"/>
    <mergeCell ref="E6404:E6405"/>
    <mergeCell ref="E6406:E6407"/>
    <mergeCell ref="E6408:E6409"/>
    <mergeCell ref="E6410:E6411"/>
    <mergeCell ref="E6412:E6413"/>
    <mergeCell ref="E6414:E6415"/>
    <mergeCell ref="E6416:E6417"/>
    <mergeCell ref="E6418:E6419"/>
    <mergeCell ref="E6420:E6421"/>
    <mergeCell ref="E6422:E6423"/>
    <mergeCell ref="E6424:E6425"/>
    <mergeCell ref="E6426:E6427"/>
    <mergeCell ref="E6428:E6429"/>
    <mergeCell ref="E6430:E6431"/>
    <mergeCell ref="E6432:E6433"/>
    <mergeCell ref="E6434:E6435"/>
    <mergeCell ref="E6436:E6437"/>
    <mergeCell ref="E6438:E6439"/>
    <mergeCell ref="E6440:E6441"/>
    <mergeCell ref="E6442:E6443"/>
    <mergeCell ref="E6444:E6445"/>
    <mergeCell ref="E6446:E6447"/>
    <mergeCell ref="E6448:E6449"/>
    <mergeCell ref="E6450:E6451"/>
    <mergeCell ref="E6452:E6453"/>
    <mergeCell ref="E6454:E6455"/>
    <mergeCell ref="E6456:E6457"/>
    <mergeCell ref="E6458:E6459"/>
    <mergeCell ref="E6460:E6461"/>
    <mergeCell ref="E6462:E6463"/>
    <mergeCell ref="E6464:E6465"/>
    <mergeCell ref="E6466:E6467"/>
    <mergeCell ref="E6468:E6469"/>
    <mergeCell ref="E6470:E6471"/>
    <mergeCell ref="E6472:E6473"/>
    <mergeCell ref="E6474:E6475"/>
    <mergeCell ref="E6476:E6477"/>
    <mergeCell ref="E6478:E6479"/>
    <mergeCell ref="E6480:E6481"/>
    <mergeCell ref="E6482:E6483"/>
    <mergeCell ref="E6484:E6485"/>
    <mergeCell ref="E6486:E6487"/>
    <mergeCell ref="E6488:E6489"/>
    <mergeCell ref="E6490:E6491"/>
    <mergeCell ref="E6492:E6493"/>
    <mergeCell ref="E6494:E6495"/>
    <mergeCell ref="E6496:E6497"/>
    <mergeCell ref="E6498:E6499"/>
    <mergeCell ref="E6500:E6501"/>
    <mergeCell ref="E6502:E6503"/>
    <mergeCell ref="E6504:E6505"/>
    <mergeCell ref="E6506:E6507"/>
    <mergeCell ref="E6508:E6509"/>
    <mergeCell ref="E6510:E6511"/>
    <mergeCell ref="E6512:E6513"/>
    <mergeCell ref="E6514:E6515"/>
    <mergeCell ref="E6516:E6517"/>
    <mergeCell ref="E6518:E6519"/>
    <mergeCell ref="E6520:E6521"/>
    <mergeCell ref="E6522:E6523"/>
    <mergeCell ref="E6524:E6525"/>
    <mergeCell ref="E6526:E6527"/>
    <mergeCell ref="E6528:E6529"/>
    <mergeCell ref="E6530:E6531"/>
    <mergeCell ref="E6532:E6533"/>
    <mergeCell ref="E6534:E6535"/>
    <mergeCell ref="E6536:E6537"/>
    <mergeCell ref="E6538:E6539"/>
    <mergeCell ref="E6540:E6541"/>
    <mergeCell ref="E6542:E6543"/>
    <mergeCell ref="E6544:E6545"/>
    <mergeCell ref="E6546:E6547"/>
    <mergeCell ref="E6548:E6549"/>
    <mergeCell ref="E6550:E6551"/>
    <mergeCell ref="E6552:E6553"/>
    <mergeCell ref="E6554:E6555"/>
    <mergeCell ref="E6556:E6557"/>
    <mergeCell ref="E6558:E6559"/>
    <mergeCell ref="E6560:E6561"/>
    <mergeCell ref="E6562:E6563"/>
    <mergeCell ref="E6564:E6565"/>
    <mergeCell ref="E6566:E6567"/>
    <mergeCell ref="E6568:E6569"/>
    <mergeCell ref="E6570:E6571"/>
    <mergeCell ref="E6572:E6573"/>
    <mergeCell ref="E6574:E6575"/>
    <mergeCell ref="E6576:E6577"/>
    <mergeCell ref="E6578:E6579"/>
    <mergeCell ref="E6580:E6581"/>
    <mergeCell ref="E6582:E6583"/>
    <mergeCell ref="E6584:E6585"/>
    <mergeCell ref="E6586:E6587"/>
    <mergeCell ref="E6588:E6589"/>
    <mergeCell ref="E6590:E6591"/>
    <mergeCell ref="E6592:E6593"/>
    <mergeCell ref="E6594:E6595"/>
    <mergeCell ref="E6596:E6597"/>
    <mergeCell ref="E6598:E6599"/>
    <mergeCell ref="E6600:E6601"/>
    <mergeCell ref="E6602:E6603"/>
    <mergeCell ref="E6604:E6605"/>
    <mergeCell ref="E6606:E6607"/>
    <mergeCell ref="E6608:E6609"/>
    <mergeCell ref="E6610:E6611"/>
    <mergeCell ref="E6612:E6613"/>
    <mergeCell ref="E6614:E6615"/>
    <mergeCell ref="E6616:E6617"/>
    <mergeCell ref="E6618:E6619"/>
    <mergeCell ref="E6620:E6621"/>
    <mergeCell ref="E6622:E6623"/>
    <mergeCell ref="E6624:E6625"/>
    <mergeCell ref="E6626:E6627"/>
    <mergeCell ref="E6628:E6629"/>
    <mergeCell ref="E6630:E6631"/>
    <mergeCell ref="E6632:E6633"/>
    <mergeCell ref="E6634:E6635"/>
    <mergeCell ref="E6636:E6637"/>
    <mergeCell ref="E6638:E6639"/>
    <mergeCell ref="E6640:E6641"/>
    <mergeCell ref="E6642:E6643"/>
    <mergeCell ref="E6644:E6645"/>
    <mergeCell ref="E6646:E6647"/>
    <mergeCell ref="E6648:E6649"/>
    <mergeCell ref="E6650:E6651"/>
    <mergeCell ref="E6652:E6653"/>
    <mergeCell ref="E6654:E6655"/>
    <mergeCell ref="E6656:E6657"/>
    <mergeCell ref="E6658:E6659"/>
    <mergeCell ref="E6660:E6661"/>
    <mergeCell ref="E6662:E6663"/>
    <mergeCell ref="E6664:E6665"/>
    <mergeCell ref="E6666:E6667"/>
    <mergeCell ref="E6668:E6669"/>
    <mergeCell ref="E6670:E6671"/>
    <mergeCell ref="E6672:E6673"/>
    <mergeCell ref="E6674:E6675"/>
    <mergeCell ref="E6676:E6677"/>
    <mergeCell ref="E6678:E6679"/>
    <mergeCell ref="E6680:E6681"/>
    <mergeCell ref="E6682:E6683"/>
    <mergeCell ref="E6684:E6685"/>
    <mergeCell ref="E6686:E6687"/>
    <mergeCell ref="E6688:E6689"/>
    <mergeCell ref="E6690:E6691"/>
    <mergeCell ref="E6692:E6693"/>
    <mergeCell ref="E6694:E6695"/>
    <mergeCell ref="E6696:E6697"/>
    <mergeCell ref="E6698:E6699"/>
    <mergeCell ref="E6700:E6701"/>
    <mergeCell ref="E6702:E6703"/>
    <mergeCell ref="E6704:E6705"/>
    <mergeCell ref="E6706:E6707"/>
    <mergeCell ref="E6708:E6709"/>
    <mergeCell ref="E6710:E6711"/>
    <mergeCell ref="E6712:E6713"/>
    <mergeCell ref="E6714:E6715"/>
    <mergeCell ref="E6716:E6717"/>
    <mergeCell ref="E6718:E6719"/>
    <mergeCell ref="E6720:E6721"/>
    <mergeCell ref="E6722:E6723"/>
    <mergeCell ref="E6724:E6725"/>
    <mergeCell ref="E6726:E6727"/>
    <mergeCell ref="E6728:E6729"/>
    <mergeCell ref="E6730:E6731"/>
    <mergeCell ref="E6732:E6733"/>
    <mergeCell ref="E6734:E6735"/>
    <mergeCell ref="E6736:E6737"/>
    <mergeCell ref="E6738:E6739"/>
    <mergeCell ref="E6740:E6741"/>
    <mergeCell ref="E6742:E6743"/>
    <mergeCell ref="E6744:E6745"/>
    <mergeCell ref="E6746:E6747"/>
    <mergeCell ref="E6748:E6749"/>
    <mergeCell ref="E6750:E6751"/>
    <mergeCell ref="E6752:E6753"/>
    <mergeCell ref="E6754:E6755"/>
    <mergeCell ref="E6756:E6757"/>
    <mergeCell ref="E6758:E6759"/>
    <mergeCell ref="E6760:E6761"/>
    <mergeCell ref="E6762:E6763"/>
    <mergeCell ref="E6764:E6765"/>
    <mergeCell ref="E6766:E6767"/>
    <mergeCell ref="E6768:E6769"/>
    <mergeCell ref="E6770:E6771"/>
    <mergeCell ref="E6772:E6773"/>
    <mergeCell ref="E6774:E6775"/>
    <mergeCell ref="E6776:E6777"/>
    <mergeCell ref="E6778:E6779"/>
    <mergeCell ref="E6780:E6781"/>
    <mergeCell ref="E6782:E6783"/>
    <mergeCell ref="E6784:E6785"/>
    <mergeCell ref="E6786:E6787"/>
    <mergeCell ref="E6788:E6789"/>
    <mergeCell ref="E6790:E6791"/>
    <mergeCell ref="E6792:E6793"/>
    <mergeCell ref="E6794:E6795"/>
    <mergeCell ref="E6796:E6797"/>
    <mergeCell ref="E6798:E6799"/>
    <mergeCell ref="E6800:E6801"/>
    <mergeCell ref="E6802:E6803"/>
    <mergeCell ref="E6804:E6805"/>
    <mergeCell ref="E6806:E6807"/>
    <mergeCell ref="E6808:E6809"/>
    <mergeCell ref="E6810:E6811"/>
    <mergeCell ref="E6812:E6813"/>
    <mergeCell ref="E6814:E6815"/>
    <mergeCell ref="E6816:E6817"/>
    <mergeCell ref="E6818:E6819"/>
    <mergeCell ref="E6820:E6821"/>
    <mergeCell ref="E6822:E6823"/>
    <mergeCell ref="E6824:E6825"/>
    <mergeCell ref="E6826:E6827"/>
    <mergeCell ref="E6828:E6829"/>
    <mergeCell ref="E6830:E6831"/>
    <mergeCell ref="E6832:E6833"/>
    <mergeCell ref="E6834:E6835"/>
    <mergeCell ref="E6836:E6837"/>
    <mergeCell ref="E6838:E6839"/>
    <mergeCell ref="E6840:E6841"/>
    <mergeCell ref="E6842:E6843"/>
    <mergeCell ref="E6844:E6845"/>
    <mergeCell ref="E6846:E6847"/>
    <mergeCell ref="E6848:E6849"/>
    <mergeCell ref="E6850:E6851"/>
    <mergeCell ref="E6852:E6853"/>
    <mergeCell ref="E6854:E6855"/>
    <mergeCell ref="E6856:E6857"/>
    <mergeCell ref="E6858:E6859"/>
    <mergeCell ref="E6860:E6861"/>
    <mergeCell ref="E6862:E6863"/>
    <mergeCell ref="E6864:E6865"/>
    <mergeCell ref="E6866:E6867"/>
    <mergeCell ref="E6868:E6869"/>
    <mergeCell ref="E6870:E6871"/>
    <mergeCell ref="E6872:E6873"/>
    <mergeCell ref="E6874:E6875"/>
    <mergeCell ref="E6876:E6877"/>
    <mergeCell ref="E6878:E6879"/>
    <mergeCell ref="E6880:E6881"/>
    <mergeCell ref="E6882:E6883"/>
    <mergeCell ref="E6884:E6885"/>
    <mergeCell ref="E6886:E6887"/>
    <mergeCell ref="E6888:E6889"/>
    <mergeCell ref="E6890:E6891"/>
    <mergeCell ref="E6892:E6893"/>
    <mergeCell ref="E6894:E6895"/>
    <mergeCell ref="E6896:E6897"/>
    <mergeCell ref="E6898:E6899"/>
    <mergeCell ref="E6900:E6901"/>
    <mergeCell ref="E6902:E6903"/>
    <mergeCell ref="E6904:E6905"/>
    <mergeCell ref="E6906:E6907"/>
    <mergeCell ref="E6908:E6909"/>
    <mergeCell ref="E6910:E6911"/>
    <mergeCell ref="E6912:E6913"/>
    <mergeCell ref="E52:E53"/>
    <mergeCell ref="E54:E55"/>
    <mergeCell ref="E38:E39"/>
    <mergeCell ref="E40:E41"/>
    <mergeCell ref="E42:E43"/>
    <mergeCell ref="E44:E45"/>
    <mergeCell ref="E46:E47"/>
    <mergeCell ref="E48:E49"/>
    <mergeCell ref="E50:E51"/>
    <mergeCell ref="A2:A3"/>
    <mergeCell ref="E2:E3"/>
    <mergeCell ref="A4:A5"/>
    <mergeCell ref="E4:E5"/>
    <mergeCell ref="A6:A7"/>
    <mergeCell ref="E6:E7"/>
    <mergeCell ref="E8:E9"/>
    <mergeCell ref="A8:A9"/>
    <mergeCell ref="A10:A11"/>
    <mergeCell ref="A12:A13"/>
    <mergeCell ref="A14:A15"/>
    <mergeCell ref="A16:A17"/>
    <mergeCell ref="A18:A19"/>
    <mergeCell ref="A20:A21"/>
    <mergeCell ref="E10:E11"/>
    <mergeCell ref="E12:E13"/>
    <mergeCell ref="E14:E15"/>
    <mergeCell ref="E16:E17"/>
    <mergeCell ref="E18:E19"/>
    <mergeCell ref="E20:E21"/>
    <mergeCell ref="E22:E23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E24:E25"/>
    <mergeCell ref="E26:E27"/>
    <mergeCell ref="E28:E29"/>
    <mergeCell ref="E30:E31"/>
    <mergeCell ref="E32:E33"/>
    <mergeCell ref="E34:E35"/>
    <mergeCell ref="E36:E37"/>
    <mergeCell ref="E56:E57"/>
    <mergeCell ref="E58:E59"/>
    <mergeCell ref="E60:E61"/>
    <mergeCell ref="E62:E63"/>
    <mergeCell ref="E64:E65"/>
    <mergeCell ref="E66:E67"/>
    <mergeCell ref="E68:E6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</mergeCells>
  <conditionalFormatting sqref="M5484:M6491">
    <cfRule type="cellIs" dxfId="0" priority="1" operator="between">
      <formula>0</formula>
      <formula>0.9</formula>
    </cfRule>
  </conditionalFormatting>
  <conditionalFormatting sqref="Q5484:Q6491">
    <cfRule type="cellIs" dxfId="0" priority="2" operator="between">
      <formula>2</formula>
      <formula>2.9</formula>
    </cfRule>
  </conditionalFormatting>
  <conditionalFormatting sqref="S5484:S6491">
    <cfRule type="cellIs" dxfId="0" priority="3" operator="between">
      <formula>3</formula>
      <formula>3.9</formula>
    </cfRule>
  </conditionalFormatting>
  <conditionalFormatting sqref="U5484:U6491">
    <cfRule type="cellIs" dxfId="0" priority="4" operator="between">
      <formula>4</formula>
      <formula>4.9</formula>
    </cfRule>
  </conditionalFormatting>
  <conditionalFormatting sqref="W5484:W6491">
    <cfRule type="cellIs" dxfId="0" priority="5" operator="greaterThan">
      <formula>0</formula>
    </cfRule>
  </conditionalFormatting>
  <conditionalFormatting sqref="O5484:O6491">
    <cfRule type="cellIs" dxfId="0" priority="6" operator="between">
      <formula>1</formula>
      <formula>1.9</formula>
    </cfRule>
  </conditionalFormatting>
  <conditionalFormatting sqref="N5484:N6491">
    <cfRule type="cellIs" dxfId="1" priority="7" operator="between">
      <formula>0</formula>
      <formula>0.9</formula>
    </cfRule>
  </conditionalFormatting>
  <conditionalFormatting sqref="P5484:P6491">
    <cfRule type="cellIs" dxfId="1" priority="8" operator="between">
      <formula>1</formula>
      <formula>1.9</formula>
    </cfRule>
  </conditionalFormatting>
  <conditionalFormatting sqref="R5484:R6491">
    <cfRule type="cellIs" dxfId="1" priority="9" operator="between">
      <formula>2</formula>
      <formula>2.9</formula>
    </cfRule>
  </conditionalFormatting>
  <conditionalFormatting sqref="T5484:T6491">
    <cfRule type="cellIs" dxfId="1" priority="10" operator="between">
      <formula>3</formula>
      <formula>3.9</formula>
    </cfRule>
  </conditionalFormatting>
  <conditionalFormatting sqref="V5484:V6491">
    <cfRule type="cellIs" dxfId="1" priority="11" operator="between">
      <formula>4</formula>
      <formula>4.9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6.0"/>
    <col customWidth="1" min="3" max="3" width="8.71"/>
    <col customWidth="1" min="4" max="7" width="5.86"/>
    <col customWidth="1" min="8" max="15" width="8.71"/>
  </cols>
  <sheetData>
    <row r="1">
      <c r="A1" s="5" t="s">
        <v>500</v>
      </c>
      <c r="B1" s="6" t="s">
        <v>501</v>
      </c>
      <c r="C1" s="5" t="s">
        <v>502</v>
      </c>
      <c r="D1" s="5" t="s">
        <v>503</v>
      </c>
      <c r="F1" s="5" t="s">
        <v>504</v>
      </c>
      <c r="G1" s="132"/>
      <c r="H1" s="5" t="s">
        <v>505</v>
      </c>
      <c r="I1" s="5" t="s">
        <v>506</v>
      </c>
      <c r="J1" s="5" t="s">
        <v>507</v>
      </c>
      <c r="K1" s="133" t="s">
        <v>508</v>
      </c>
      <c r="L1" s="5" t="s">
        <v>509</v>
      </c>
      <c r="M1" s="5" t="s">
        <v>506</v>
      </c>
      <c r="N1" s="5" t="s">
        <v>507</v>
      </c>
      <c r="O1" s="6" t="s">
        <v>508</v>
      </c>
    </row>
    <row r="2">
      <c r="A2" s="134" t="s">
        <v>510</v>
      </c>
      <c r="B2" s="135"/>
      <c r="C2" s="136">
        <f>C42+C49+C54+C67+C84+C93+C121+C162+C175+C184+C195+C206+C215+C247+C316+C323+C342+C363+C392+C419+C456+C520+C533+C536+C553+C586+C615+C628+C682+C709+C734+C751</f>
        <v>-98.12</v>
      </c>
      <c r="D2" s="134"/>
      <c r="E2" s="134"/>
      <c r="F2" s="134"/>
      <c r="G2" s="135"/>
      <c r="H2" s="134"/>
      <c r="I2" s="134"/>
      <c r="J2" s="134">
        <f>J42+J49+J54+J67+J84+J93+J121+J162+J175+J184+J195+J206+J215+J247+J316+J323+J342+J363+J392+J419+J456+J520+J533+J536+J553+J586+J615+J628+J682+J709+J734+J751</f>
        <v>4142.59</v>
      </c>
      <c r="K2" s="137">
        <f>K42+K49+K54+K67+K84+K93+K121+K162+K175+K184+K195+K206+K215+K247+K316+K323+K342+K392+K419+K456+K520+K533+K536+K553+K586+K615+K628+K682+K709+K734+K751</f>
        <v>3807.38</v>
      </c>
      <c r="L2" s="134"/>
      <c r="M2" s="134"/>
      <c r="N2" s="134"/>
      <c r="O2" s="135"/>
    </row>
    <row r="3" hidden="1">
      <c r="A3" s="5" t="s">
        <v>229</v>
      </c>
      <c r="B3" s="6">
        <v>68.0</v>
      </c>
      <c r="C3" s="138">
        <f>if(D3&lt;&gt;"",if(D3="Up",K3-J3,if(D3="Short",-J3,0)),0)+if(D4&lt;&gt;"",if(D4="Up",K4-J4,if(D4="Short",-J4,0)),0)+if(F3&lt;&gt;"",if(F3="Won",O3-N3,if(F3="Lost",-N3,0)),0)+if(F4&lt;&gt;"",if(F4="Won",O4-N4,if(F4="Lost",-N4,0)),0)</f>
        <v>-8</v>
      </c>
      <c r="D3" s="93" t="str">
        <f>if(H3&lt;&gt;"",if(B3-B4&lt;&gt;-H3,if(B3-B4&gt;-H3,"Up","Short"),"Push"),"")</f>
        <v>Short</v>
      </c>
      <c r="E3" s="93">
        <f>if(H3&lt;&gt;"",if(B3-B4&lt;&gt;-H3,if(B3-B4&gt;-H3,B3-B4+H3,B4-B3-H3),"Push"),"")</f>
        <v>8</v>
      </c>
      <c r="F3" s="93" t="str">
        <f>if(L3&lt;&gt;"",if(B3+B4&lt;&gt;L3,if(B3+B4&gt;L3,"Won","Lost"),"Push"),"")</f>
        <v/>
      </c>
      <c r="G3" s="15" t="str">
        <f>if(L3&lt;&gt;"",if(B3+B4&lt;&gt;L3,if(B3+B4&gt;L3,B3+B4-L3,L3-(B3+B4)),"Push"),"")</f>
        <v/>
      </c>
      <c r="H3" s="5">
        <v>-1.0</v>
      </c>
      <c r="I3" s="5">
        <v>-113.0</v>
      </c>
      <c r="J3" s="5">
        <v>8.0</v>
      </c>
      <c r="K3" s="133">
        <v>15.12</v>
      </c>
      <c r="O3" s="133"/>
    </row>
    <row r="4" hidden="1">
      <c r="A4" s="5" t="s">
        <v>347</v>
      </c>
      <c r="B4" s="6">
        <v>75.0</v>
      </c>
      <c r="D4" s="93" t="str">
        <f>if(H4&lt;&gt;"",if(B4-B3&lt;&gt;-H4,if(B4-B3&gt;-H4,"Up","Short"),"Push"),"")</f>
        <v/>
      </c>
      <c r="E4" s="93" t="str">
        <f>if(H4&lt;&gt;"",if(B4-B3&lt;&gt;-H4,if(B4-B3&gt;-H4,B4-B3+H4,B3-B4-H4),"Push"),"")</f>
        <v/>
      </c>
      <c r="F4" s="93" t="str">
        <f>if(L4&lt;&gt;"",if(B3+B4&lt;&gt;L4,if(B3+B4&gt;L4,"Lost","Won"),"Push"),"")</f>
        <v/>
      </c>
      <c r="G4" s="15" t="str">
        <f>if(L4&lt;&gt;"",if(B3+B4&lt;&gt;L4,if(B3+B4&gt;L4,B3+B4-L4,L4-(B3+B4)),"Push"),"")</f>
        <v/>
      </c>
      <c r="K4" s="133"/>
      <c r="O4" s="133"/>
    </row>
    <row r="5" hidden="1">
      <c r="A5" s="5" t="s">
        <v>154</v>
      </c>
      <c r="B5" s="6">
        <v>60.0</v>
      </c>
      <c r="C5" s="138">
        <f>if(D5&lt;&gt;"",if(D5="Up",K5-J5,if(D5="Short",-J5,0)),0)+if(D6&lt;&gt;"",if(D6="Up",K6-J6,if(D6="Short",-J6,0)),0)+if(F5&lt;&gt;"",if(F5="Won",O5-N5,if(F5="Lost",-N5,0)),0)+if(F6&lt;&gt;"",if(F6="Won",O6-N6,if(F6="Lost",-N6,0)),0)</f>
        <v>-8</v>
      </c>
      <c r="D5" s="93" t="str">
        <f>if(H5&lt;&gt;"",if(B5-B6&lt;&gt;-H5,if(B5-B6&gt;-H5,"Up","Short"),"Push"),"")</f>
        <v>Short</v>
      </c>
      <c r="E5" s="93">
        <f>if(H5&lt;&gt;"",if(B5-B6&lt;&gt;-H5,if(B5-B6&gt;-H5,B5-B6+H5,B6-B5-H5),"Push"),"")</f>
        <v>18</v>
      </c>
      <c r="F5" s="93" t="str">
        <f>if(L5&lt;&gt;"",if(B5+B6&lt;&gt;L5,if(B5+B6&gt;L5,"Won","Lost"),"Push"),"")</f>
        <v/>
      </c>
      <c r="G5" s="15" t="str">
        <f>if(L5&lt;&gt;"",if(B5+B6&lt;&gt;L5,if(B5+B6&gt;L5,B5+B6-L5,L5-(B5+B6)),"Push"),"")</f>
        <v/>
      </c>
      <c r="H5" s="5">
        <v>0.0</v>
      </c>
      <c r="I5" s="5">
        <v>-104.0</v>
      </c>
      <c r="J5" s="5">
        <v>8.0</v>
      </c>
      <c r="K5" s="133">
        <v>15.76</v>
      </c>
      <c r="O5" s="133"/>
    </row>
    <row r="6" hidden="1">
      <c r="A6" s="5" t="s">
        <v>255</v>
      </c>
      <c r="B6" s="6">
        <v>78.0</v>
      </c>
      <c r="D6" s="93" t="str">
        <f>if(H6&lt;&gt;"",if(B6-B5&lt;&gt;-H6,if(B6-B5&gt;-H6,"Up","Short"),"Push"),"")</f>
        <v/>
      </c>
      <c r="E6" s="93" t="str">
        <f>if(H6&lt;&gt;"",if(B6-B5&lt;&gt;-H6,if(B6-B5&gt;-H6,B6-B5+H6,B5-B6-H6),"Push"),"")</f>
        <v/>
      </c>
      <c r="F6" s="93" t="str">
        <f>if(L6&lt;&gt;"",if(B5+B6&lt;&gt;L6,if(B5+B6&gt;L6,"Lost","Won"),"Push"),"")</f>
        <v/>
      </c>
      <c r="G6" s="15" t="str">
        <f>if(L6&lt;&gt;"",if(B5+B6&lt;&gt;L6,if(B5+B6&gt;L6,B5+B6-L6,L6-(B5+B6)),"Push"),"")</f>
        <v/>
      </c>
      <c r="K6" s="133"/>
      <c r="O6" s="133"/>
    </row>
    <row r="7" hidden="1">
      <c r="A7" s="5" t="s">
        <v>120</v>
      </c>
      <c r="B7" s="6">
        <v>66.0</v>
      </c>
      <c r="C7" s="138">
        <f>if(D7&lt;&gt;"",if(D7="Up",K7-J7,if(D7="Short",-J7,0)),0)+if(D8&lt;&gt;"",if(D8="Up",K8-J8,if(D8="Short",-J8,0)),0)+if(F7&lt;&gt;"",if(F7="Won",O7-N7,if(F7="Lost",-N7,0)),0)+if(F8&lt;&gt;"",if(F8="Won",O8-N8,if(F8="Lost",-N8,0)),0)</f>
        <v>0</v>
      </c>
      <c r="D7" s="93" t="str">
        <f>if(H7&lt;&gt;"",if(B7-B8&lt;&gt;-H7,if(B7-B8&gt;-H7,"Up","Short"),"Push"),"")</f>
        <v>Push</v>
      </c>
      <c r="E7" s="93" t="str">
        <f>if(H7&lt;&gt;"",if(B7-B8&lt;&gt;-H7,if(B7-B8&gt;-H7,B7-B8+H7,B8-B7-H7),"Push"),"")</f>
        <v>Push</v>
      </c>
      <c r="F7" s="93" t="str">
        <f>if(L7&lt;&gt;"",if(B7+B8&lt;&gt;L7,if(B7+B8&gt;L7,"Won","Lost"),"Push"),"")</f>
        <v/>
      </c>
      <c r="G7" s="15" t="str">
        <f>if(L7&lt;&gt;"",if(B7+B8&lt;&gt;L7,if(B7+B8&gt;L7,B7+B8-L7,L7-(B7+B8)),"Push"),"")</f>
        <v/>
      </c>
      <c r="H7" s="5">
        <v>8.0</v>
      </c>
      <c r="I7" s="5">
        <v>-110.0</v>
      </c>
      <c r="J7" s="5">
        <v>8.0</v>
      </c>
      <c r="K7" s="133">
        <v>15.28</v>
      </c>
      <c r="O7" s="133"/>
    </row>
    <row r="8" hidden="1">
      <c r="A8" s="5" t="s">
        <v>300</v>
      </c>
      <c r="B8" s="6">
        <v>74.0</v>
      </c>
      <c r="D8" s="93" t="str">
        <f>if(H8&lt;&gt;"",if(B8-B7&lt;&gt;-H8,if(B8-B7&gt;-H8,"Up","Short"),"Push"),"")</f>
        <v/>
      </c>
      <c r="E8" s="93" t="str">
        <f>if(H8&lt;&gt;"",if(B8-B7&lt;&gt;-H8,if(B8-B7&gt;-H8,B8-B7+H8,B7-B8-H8),"Push"),"")</f>
        <v/>
      </c>
      <c r="F8" s="93" t="str">
        <f>if(L8&lt;&gt;"",if(B7+B8&lt;&gt;L8,if(B7+B8&gt;L8,"Lost","Won"),"Push"),"")</f>
        <v/>
      </c>
      <c r="G8" s="15" t="str">
        <f>if(L8&lt;&gt;"",if(B7+B8&lt;&gt;L8,if(B7+B8&gt;L8,B7+B8-L8,L8-(B7+B8)),"Push"),"")</f>
        <v/>
      </c>
      <c r="K8" s="133"/>
      <c r="O8" s="133"/>
    </row>
    <row r="9" hidden="1">
      <c r="A9" s="5" t="s">
        <v>74</v>
      </c>
      <c r="B9" s="6">
        <v>68.0</v>
      </c>
      <c r="C9" s="138">
        <f>if(D9&lt;&gt;"",if(D9="Up",K9-J9,if(D9="Short",-J9,0)),0)+if(D10&lt;&gt;"",if(D10="Up",K10-J10,if(D10="Short",-J10,0)),0)+if(F9&lt;&gt;"",if(F9="Won",O9-N9,if(F9="Lost",-N9,0)),0)+if(F10&lt;&gt;"",if(F10="Won",O10-N10,if(F10="Lost",-N10,0)),0)</f>
        <v>7.28</v>
      </c>
      <c r="D9" s="93" t="str">
        <f>if(H9&lt;&gt;"",if(B9-B10&lt;&gt;-H9,if(B9-B10&gt;-H9,"Up","Short"),"Push"),"")</f>
        <v>Up</v>
      </c>
      <c r="E9" s="93">
        <f>if(H9&lt;&gt;"",if(B9-B10&lt;&gt;-H9,if(B9-B10&gt;-H9,B9-B10+H9,B10-B9-H9),"Push"),"")</f>
        <v>5.5</v>
      </c>
      <c r="F9" s="93" t="str">
        <f>if(L9&lt;&gt;"",if(B9+B10&lt;&gt;L9,if(B9+B10&gt;L9,"Won","Lost"),"Push"),"")</f>
        <v/>
      </c>
      <c r="G9" s="15" t="str">
        <f>if(L9&lt;&gt;"",if(B9+B10&lt;&gt;L9,if(B9+B10&gt;L9,B9+B10-L9,L9-(B9+B10)),"Push"),"")</f>
        <v/>
      </c>
      <c r="H9" s="5">
        <v>-11.5</v>
      </c>
      <c r="I9" s="5">
        <v>-110.0</v>
      </c>
      <c r="J9" s="5">
        <v>8.0</v>
      </c>
      <c r="K9" s="133">
        <v>15.28</v>
      </c>
      <c r="O9" s="133"/>
    </row>
    <row r="10" hidden="1">
      <c r="A10" s="5" t="s">
        <v>443</v>
      </c>
      <c r="B10" s="6">
        <v>51.0</v>
      </c>
      <c r="D10" s="93" t="str">
        <f>if(H10&lt;&gt;"",if(B10-B9&lt;&gt;-H10,if(B10-B9&gt;-H10,"Up","Short"),"Push"),"")</f>
        <v/>
      </c>
      <c r="E10" s="93" t="str">
        <f>if(H10&lt;&gt;"",if(B10-B9&lt;&gt;-H10,if(B10-B9&gt;-H10,B10-B9+H10,B9-B10-H10),"Push"),"")</f>
        <v/>
      </c>
      <c r="F10" s="93" t="str">
        <f>if(L10&lt;&gt;"",if(B9+B10&lt;&gt;L10,if(B9+B10&gt;L10,"Lost","Won"),"Push"),"")</f>
        <v/>
      </c>
      <c r="G10" s="15" t="str">
        <f>if(L10&lt;&gt;"",if(B9+B10&lt;&gt;L10,if(B9+B10&gt;L10,B9+B10-L10,L10-(B9+B10)),"Push"),"")</f>
        <v/>
      </c>
      <c r="K10" s="133"/>
      <c r="O10" s="133"/>
    </row>
    <row r="11" hidden="1">
      <c r="A11" s="5" t="s">
        <v>345</v>
      </c>
      <c r="B11" s="6">
        <v>100.0</v>
      </c>
      <c r="C11" s="138">
        <f>if(D11&lt;&gt;"",if(D11="Up",K11-J11,if(D11="Short",-J11,0)),0)+if(D12&lt;&gt;"",if(D12="Up",K12-J12,if(D12="Short",-J12,0)),0)+if(F11&lt;&gt;"",if(F11="Won",O11-N11,if(F11="Lost",-N11,0)),0)+if(F12&lt;&gt;"",if(F12="Won",O12-N12,if(F12="Lost",-N12,0)),0)</f>
        <v>7.28</v>
      </c>
      <c r="D11" s="93" t="str">
        <f>if(H11&lt;&gt;"",if(B11-B12&lt;&gt;-H11,if(B11-B12&gt;-H11,"Up","Short"),"Push"),"")</f>
        <v>Up</v>
      </c>
      <c r="E11" s="93">
        <f>if(H11&lt;&gt;"",if(B11-B12&lt;&gt;-H11,if(B11-B12&gt;-H11,B11-B12+H11,B12-B11-H11),"Push"),"")</f>
        <v>13.5</v>
      </c>
      <c r="F11" s="93" t="str">
        <f>if(L11&lt;&gt;"",if(B11+B12&lt;&gt;L11,if(B11+B12&gt;L11,"Won","Lost"),"Push"),"")</f>
        <v/>
      </c>
      <c r="G11" s="15" t="str">
        <f>if(L11&lt;&gt;"",if(B11+B12&lt;&gt;L11,if(B11+B12&gt;L11,B11+B12-L11,L11-(B11+B12)),"Push"),"")</f>
        <v/>
      </c>
      <c r="H11" s="5">
        <v>-14.5</v>
      </c>
      <c r="I11" s="5">
        <v>-110.0</v>
      </c>
      <c r="J11" s="5">
        <v>8.0</v>
      </c>
      <c r="K11" s="133">
        <v>15.28</v>
      </c>
      <c r="O11" s="15"/>
    </row>
    <row r="12" hidden="1">
      <c r="A12" s="5" t="s">
        <v>412</v>
      </c>
      <c r="B12" s="6">
        <v>72.0</v>
      </c>
      <c r="D12" s="93" t="str">
        <f>if(H12&lt;&gt;"",if(B12-B11&lt;&gt;-H12,if(B12-B11&gt;-H12,"Up","Short"),"Push"),"")</f>
        <v/>
      </c>
      <c r="E12" s="93" t="str">
        <f>if(H12&lt;&gt;"",if(B12-B11&lt;&gt;-H12,if(B12-B11&gt;-H12,B12-B11+H12,B11-B12-H12),"Push"),"")</f>
        <v/>
      </c>
      <c r="F12" s="93" t="str">
        <f>if(L12&lt;&gt;"",if(B11+B12&lt;&gt;L12,if(B11+B12&gt;L12,"Lost","Won"),"Push"),"")</f>
        <v/>
      </c>
      <c r="G12" s="15" t="str">
        <f>if(L12&lt;&gt;"",if(B11+B12&lt;&gt;L12,if(B11+B12&gt;L12,B11+B12-L12,L12-(B11+B12)),"Push"),"")</f>
        <v/>
      </c>
      <c r="K12" s="139"/>
      <c r="O12" s="15"/>
    </row>
    <row r="13" hidden="1">
      <c r="A13" s="5" t="s">
        <v>58</v>
      </c>
      <c r="B13" s="6">
        <v>63.0</v>
      </c>
      <c r="C13" s="138">
        <f>if(D13&lt;&gt;"",if(D13="Up",K13-J13,if(D13="Short",-J13,0)),0)+if(D14&lt;&gt;"",if(D14="Up",K14-J14,if(D14="Short",-J14,0)),0)+if(F13&lt;&gt;"",if(F13="Won",O13-N13,if(F13="Lost",-N13,0)),0)+if(F14&lt;&gt;"",if(F14="Won",O14-N14,if(F14="Lost",-N14,0)),0)</f>
        <v>-8</v>
      </c>
      <c r="D13" s="93" t="str">
        <f>if(H13&lt;&gt;"",if(B13-B14&lt;&gt;-H13,if(B13-B14&gt;-H13,"Up","Short"),"Push"),"")</f>
        <v/>
      </c>
      <c r="E13" s="93" t="str">
        <f>if(H13&lt;&gt;"",if(B13-B14&lt;&gt;-H13,if(B13-B14&gt;-H13,B13-B14+H13,B14-B13-H13),"Push"),"")</f>
        <v/>
      </c>
      <c r="F13" s="93" t="str">
        <f>if(L13&lt;&gt;"",if(B13+B14&lt;&gt;L13,if(B13+B14&gt;L13,"Won","Lost"),"Push"),"")</f>
        <v/>
      </c>
      <c r="G13" s="15" t="str">
        <f>if(L13&lt;&gt;"",if(B13+B14&lt;&gt;L13,if(B13+B14&gt;L13,B13+B14-L13,L13-(B13+B14)),"Push"),"")</f>
        <v/>
      </c>
      <c r="K13" s="139"/>
      <c r="O13" s="15"/>
    </row>
    <row r="14" hidden="1">
      <c r="A14" s="5" t="s">
        <v>138</v>
      </c>
      <c r="B14" s="6">
        <v>49.0</v>
      </c>
      <c r="D14" s="93" t="str">
        <f>if(H14&lt;&gt;"",if(B14-B13&lt;&gt;-H14,if(B14-B13&gt;-H14,"Up","Short"),"Push"),"")</f>
        <v>Short</v>
      </c>
      <c r="E14" s="93">
        <f>if(H14&lt;&gt;"",if(B14-B13&lt;&gt;-H14,if(B14-B13&gt;-H14,B14-B13+H14,B13-B14-H14),"Push"),"")</f>
        <v>20</v>
      </c>
      <c r="F14" s="93" t="str">
        <f>if(L14&lt;&gt;"",if(B13+B14&lt;&gt;L14,if(B13+B14&gt;L14,"Lost","Won"),"Push"),"")</f>
        <v/>
      </c>
      <c r="G14" s="15" t="str">
        <f>if(L14&lt;&gt;"",if(B13+B14&lt;&gt;L14,if(B13+B14&gt;L14,B13+B14-L14,L14-(B13+B14)),"Push"),"")</f>
        <v/>
      </c>
      <c r="H14" s="5">
        <v>-6.0</v>
      </c>
      <c r="I14" s="5">
        <v>-110.0</v>
      </c>
      <c r="J14" s="5">
        <v>8.0</v>
      </c>
      <c r="K14" s="133">
        <v>15.28</v>
      </c>
      <c r="O14" s="15"/>
    </row>
    <row r="15" hidden="1">
      <c r="A15" s="5" t="s">
        <v>14</v>
      </c>
      <c r="B15" s="6">
        <v>61.0</v>
      </c>
      <c r="C15" s="138">
        <f>if(D15&lt;&gt;"",if(D15="Up",K15-J15,if(D15="Short",-J15,0)),0)+if(D16&lt;&gt;"",if(D16="Up",K16-J16,if(D16="Short",-J16,0)),0)+if(F15&lt;&gt;"",if(F15="Won",O15-N15,if(F15="Lost",-N15,0)),0)+if(F16&lt;&gt;"",if(F16="Won",O16-N16,if(F16="Lost",-N16,0)),0)</f>
        <v>-8</v>
      </c>
      <c r="D15" s="93" t="str">
        <f>if(H15&lt;&gt;"",if(B15-B16&lt;&gt;-H15,if(B15-B16&gt;-H15,"Up","Short"),"Push"),"")</f>
        <v>Short</v>
      </c>
      <c r="E15" s="93">
        <f>if(H15&lt;&gt;"",if(B15-B16&lt;&gt;-H15,if(B15-B16&gt;-H15,B15-B16+H15,B16-B15-H15),"Push"),"")</f>
        <v>13</v>
      </c>
      <c r="F15" s="93" t="str">
        <f>if(L15&lt;&gt;"",if(B15+B16&lt;&gt;L15,if(B15+B16&gt;L15,"Won","Lost"),"Push"),"")</f>
        <v/>
      </c>
      <c r="G15" s="15" t="str">
        <f>if(L15&lt;&gt;"",if(B15+B16&lt;&gt;L15,if(B15+B16&gt;L15,B15+B16-L15,L15-(B15+B16)),"Push"),"")</f>
        <v/>
      </c>
      <c r="H15" s="5">
        <v>6.0</v>
      </c>
      <c r="I15" s="5">
        <v>-107.0</v>
      </c>
      <c r="J15" s="5">
        <v>8.0</v>
      </c>
      <c r="K15" s="133">
        <v>15.52</v>
      </c>
      <c r="O15" s="15"/>
    </row>
    <row r="16" hidden="1">
      <c r="A16" s="5" t="s">
        <v>334</v>
      </c>
      <c r="B16" s="6">
        <v>80.0</v>
      </c>
      <c r="D16" s="93" t="str">
        <f>if(H16&lt;&gt;"",if(B16-B15&lt;&gt;-H16,if(B16-B15&gt;-H16,"Up","Short"),"Push"),"")</f>
        <v/>
      </c>
      <c r="E16" s="93" t="str">
        <f>if(H16&lt;&gt;"",if(B16-B15&lt;&gt;-H16,if(B16-B15&gt;-H16,B16-B15+H16,B15-B16-H16),"Push"),"")</f>
        <v/>
      </c>
      <c r="F16" s="93" t="str">
        <f>if(L16&lt;&gt;"",if(B15+B16&lt;&gt;L16,if(B15+B16&gt;L16,"Lost","Won"),"Push"),"")</f>
        <v/>
      </c>
      <c r="G16" s="15" t="str">
        <f>if(L16&lt;&gt;"",if(B15+B16&lt;&gt;L16,if(B15+B16&gt;L16,B15+B16-L16,L16-(B15+B16)),"Push"),"")</f>
        <v/>
      </c>
      <c r="K16" s="139"/>
      <c r="O16" s="15"/>
    </row>
    <row r="17" hidden="1">
      <c r="A17" s="5" t="s">
        <v>90</v>
      </c>
      <c r="B17" s="6">
        <v>74.0</v>
      </c>
      <c r="C17" s="138">
        <f>if(D17&lt;&gt;"",if(D17="Up",K17-J17,if(D17="Short",-J17,0)),0)+if(D18&lt;&gt;"",if(D18="Up",K18-J18,if(D18="Short",-J18,0)),0)+if(F17&lt;&gt;"",if(F17="Won",O17-N17,if(F17="Lost",-N17,0)),0)+if(F18&lt;&gt;"",if(F18="Won",O18-N18,if(F18="Lost",-N18,0)),0)</f>
        <v>7.36</v>
      </c>
      <c r="D17" s="93" t="str">
        <f>if(H17&lt;&gt;"",if(B17-B18&lt;&gt;-H17,if(B17-B18&gt;-H17,"Up","Short"),"Push"),"")</f>
        <v>Up</v>
      </c>
      <c r="E17" s="93">
        <f>if(H17&lt;&gt;"",if(B17-B18&lt;&gt;-H17,if(B17-B18&gt;-H17,B17-B18+H17,B18-B17-H17),"Push"),"")</f>
        <v>17</v>
      </c>
      <c r="F17" s="93" t="str">
        <f>if(L17&lt;&gt;"",if(B17+B18&lt;&gt;L17,if(B17+B18&gt;L17,"Won","Lost"),"Push"),"")</f>
        <v/>
      </c>
      <c r="G17" s="15" t="str">
        <f>if(L17&lt;&gt;"",if(B17+B18&lt;&gt;L17,if(B17+B18&gt;L17,B17+B18-L17,L17-(B17+B18)),"Push"),"")</f>
        <v/>
      </c>
      <c r="H17" s="5">
        <v>5.0</v>
      </c>
      <c r="I17" s="5">
        <v>-109.0</v>
      </c>
      <c r="J17" s="5">
        <v>8.0</v>
      </c>
      <c r="K17" s="133">
        <v>15.36</v>
      </c>
      <c r="O17" s="15"/>
    </row>
    <row r="18" hidden="1">
      <c r="A18" s="5" t="s">
        <v>44</v>
      </c>
      <c r="B18" s="6">
        <v>62.0</v>
      </c>
      <c r="D18" s="93" t="str">
        <f>if(H18&lt;&gt;"",if(B18-B17&lt;&gt;-H18,if(B18-B17&gt;-H18,"Up","Short"),"Push"),"")</f>
        <v/>
      </c>
      <c r="E18" s="93" t="str">
        <f>if(H18&lt;&gt;"",if(B18-B17&lt;&gt;-H18,if(B18-B17&gt;-H18,B18-B17+H18,B17-B18-H18),"Push"),"")</f>
        <v/>
      </c>
      <c r="F18" s="93" t="str">
        <f>if(L18&lt;&gt;"",if(B17+B18&lt;&gt;L18,if(B17+B18&gt;L18,"Lost","Won"),"Push"),"")</f>
        <v/>
      </c>
      <c r="G18" s="15" t="str">
        <f>if(L18&lt;&gt;"",if(B17+B18&lt;&gt;L18,if(B17+B18&gt;L18,B17+B18-L18,L18-(B17+B18)),"Push"),"")</f>
        <v/>
      </c>
      <c r="K18" s="139"/>
      <c r="O18" s="15"/>
    </row>
    <row r="19" hidden="1">
      <c r="A19" s="5" t="s">
        <v>281</v>
      </c>
      <c r="B19" s="6">
        <v>65.0</v>
      </c>
      <c r="C19" s="138">
        <f>if(D19&lt;&gt;"",if(D19="Up",K19-J19,if(D19="Short",-J19,0)),0)+if(D20&lt;&gt;"",if(D20="Up",K20-J20,if(D20="Short",-J20,0)),0)+if(F19&lt;&gt;"",if(F19="Won",O19-N19,if(F19="Lost",-N19,0)),0)+if(F20&lt;&gt;"",if(F20="Won",O20-N20,if(F20="Lost",-N20,0)),0)</f>
        <v>5.12</v>
      </c>
      <c r="D19" s="93" t="str">
        <f>if(H19&lt;&gt;"",if(B19-B20&lt;&gt;-H19,if(B19-B20&gt;-H19,"Up","Short"),"Push"),"")</f>
        <v/>
      </c>
      <c r="E19" s="93" t="str">
        <f>if(H19&lt;&gt;"",if(B19-B20&lt;&gt;-H19,if(B19-B20&gt;-H19,B19-B20+H19,B20-B19-H19),"Push"),"")</f>
        <v/>
      </c>
      <c r="F19" s="93" t="str">
        <f>if(L19&lt;&gt;"",if(B19+B20&lt;&gt;L19,if(B19+B20&gt;L19,"Won","Lost"),"Push"),"")</f>
        <v/>
      </c>
      <c r="G19" s="15" t="str">
        <f>if(L19&lt;&gt;"",if(B19+B20&lt;&gt;L19,if(B19+B20&gt;L19,B19+B20-L19,L19-(B19+B20)),"Push"),"")</f>
        <v/>
      </c>
      <c r="K19" s="139"/>
      <c r="O19" s="15"/>
    </row>
    <row r="20" hidden="1">
      <c r="A20" s="5" t="s">
        <v>126</v>
      </c>
      <c r="B20" s="6">
        <v>70.0</v>
      </c>
      <c r="D20" s="93" t="str">
        <f>if(H20&lt;&gt;"",if(B20-B19&lt;&gt;-H20,if(B20-B19&gt;-H20,"Up","Short"),"Push"),"")</f>
        <v>Up</v>
      </c>
      <c r="E20" s="93">
        <f>if(H20&lt;&gt;"",if(B20-B19&lt;&gt;-H20,if(B20-B19&gt;-H20,B20-B19+H20,B19-B20-H20),"Push"),"")</f>
        <v>5</v>
      </c>
      <c r="F20" s="93" t="str">
        <f>if(L20&lt;&gt;"",if(B19+B20&lt;&gt;L20,if(B19+B20&gt;L20,"Lost","Won"),"Push"),"")</f>
        <v/>
      </c>
      <c r="G20" s="15" t="str">
        <f>if(L20&lt;&gt;"",if(B19+B20&lt;&gt;L20,if(B19+B20&gt;L20,B19+B20-L20,L20-(B19+B20)),"Push"),"")</f>
        <v/>
      </c>
      <c r="H20" s="5">
        <v>0.0</v>
      </c>
      <c r="I20" s="5">
        <v>-157.0</v>
      </c>
      <c r="J20" s="5">
        <v>8.0</v>
      </c>
      <c r="K20" s="133">
        <v>13.12</v>
      </c>
      <c r="O20" s="15"/>
    </row>
    <row r="21" hidden="1">
      <c r="A21" s="5" t="s">
        <v>30</v>
      </c>
      <c r="B21" s="6">
        <v>69.0</v>
      </c>
      <c r="C21" s="138">
        <f>if(D21&lt;&gt;"",if(D21="Up",K21-J21,if(D21="Short",-J21,0)),0)+if(D22&lt;&gt;"",if(D22="Up",K22-J22,if(D22="Short",-J22,0)),0)+if(F21&lt;&gt;"",if(F21="Won",O21-N21,if(F21="Lost",-N21,0)),0)+if(F22&lt;&gt;"",if(F22="Won",O22-N22,if(F22="Lost",-N22,0)),0)</f>
        <v>7.28</v>
      </c>
      <c r="D21" s="93" t="str">
        <f>if(H21&lt;&gt;"",if(B21-B22&lt;&gt;-H21,if(B21-B22&gt;-H21,"Up","Short"),"Push"),"")</f>
        <v>Up</v>
      </c>
      <c r="E21" s="93">
        <f>if(H21&lt;&gt;"",if(B21-B22&lt;&gt;-H21,if(B21-B22&gt;-H21,B21-B22+H21,B22-B21-H21),"Push"),"")</f>
        <v>11</v>
      </c>
      <c r="F21" s="93" t="str">
        <f>if(L21&lt;&gt;"",if(B21+B22&lt;&gt;L21,if(B21+B22&gt;L21,"Won","Lost"),"Push"),"")</f>
        <v/>
      </c>
      <c r="G21" s="15" t="str">
        <f>if(L21&lt;&gt;"",if(B21+B22&lt;&gt;L21,if(B21+B22&gt;L21,B21+B22-L21,L21-(B21+B22)),"Push"),"")</f>
        <v/>
      </c>
      <c r="H21" s="5">
        <v>-11.0</v>
      </c>
      <c r="I21" s="5">
        <v>-110.0</v>
      </c>
      <c r="J21" s="5">
        <v>8.0</v>
      </c>
      <c r="K21" s="133">
        <v>15.28</v>
      </c>
      <c r="O21" s="15"/>
    </row>
    <row r="22" hidden="1">
      <c r="A22" s="5" t="s">
        <v>48</v>
      </c>
      <c r="B22" s="6">
        <v>47.0</v>
      </c>
      <c r="D22" s="93" t="str">
        <f>if(H22&lt;&gt;"",if(B22-B21&lt;&gt;-H22,if(B22-B21&gt;-H22,"Up","Short"),"Push"),"")</f>
        <v/>
      </c>
      <c r="E22" s="93" t="str">
        <f>if(H22&lt;&gt;"",if(B22-B21&lt;&gt;-H22,if(B22-B21&gt;-H22,B22-B21+H22,B21-B22-H22),"Push"),"")</f>
        <v/>
      </c>
      <c r="F22" s="93" t="str">
        <f>if(L22&lt;&gt;"",if(B21+B22&lt;&gt;L22,if(B21+B22&gt;L22,"Lost","Won"),"Push"),"")</f>
        <v/>
      </c>
      <c r="G22" s="15" t="str">
        <f>if(L22&lt;&gt;"",if(B21+B22&lt;&gt;L22,if(B21+B22&gt;L22,B21+B22-L22,L22-(B21+B22)),"Push"),"")</f>
        <v/>
      </c>
      <c r="K22" s="139"/>
      <c r="O22" s="15"/>
    </row>
    <row r="23" hidden="1">
      <c r="A23" s="5" t="s">
        <v>319</v>
      </c>
      <c r="B23" s="6">
        <v>43.0</v>
      </c>
      <c r="C23" s="138">
        <f>if(D23&lt;&gt;"",if(D23="Up",K23-J23,if(D23="Short",-J23,0)),0)+if(D24&lt;&gt;"",if(D24="Up",K24-J24,if(D24="Short",-J24,0)),0)+if(F23&lt;&gt;"",if(F23="Won",O23-N23,if(F23="Lost",-N23,0)),0)+if(F24&lt;&gt;"",if(F24="Won",O24-N24,if(F24="Lost",-N24,0)),0)</f>
        <v>-5</v>
      </c>
      <c r="D23" s="93" t="str">
        <f>if(H23&lt;&gt;"",if(B23-B24&lt;&gt;-H23,if(B23-B24&gt;-H23,"Up","Short"),"Push"),"")</f>
        <v>Short</v>
      </c>
      <c r="E23" s="93">
        <f>if(H23&lt;&gt;"",if(B23-B24&lt;&gt;-H23,if(B23-B24&gt;-H23,B23-B24+H23,B24-B23-H23),"Push"),"")</f>
        <v>23</v>
      </c>
      <c r="F23" s="93" t="str">
        <f>if(L23&lt;&gt;"",if(B23+B24&lt;&gt;L23,if(B23+B24&gt;L23,"Won","Lost"),"Push"),"")</f>
        <v/>
      </c>
      <c r="G23" s="15" t="str">
        <f>if(L23&lt;&gt;"",if(B23+B24&lt;&gt;L23,if(B23+B24&gt;L23,B23+B24-L23,L23-(B23+B24)),"Push"),"")</f>
        <v/>
      </c>
      <c r="H23" s="5">
        <v>0.0</v>
      </c>
      <c r="I23" s="5">
        <v>215.0</v>
      </c>
      <c r="J23" s="5">
        <v>5.0</v>
      </c>
      <c r="K23" s="133">
        <v>15.75</v>
      </c>
      <c r="O23" s="15"/>
    </row>
    <row r="24" hidden="1">
      <c r="A24" s="5" t="s">
        <v>39</v>
      </c>
      <c r="B24" s="6">
        <v>66.0</v>
      </c>
      <c r="D24" s="93" t="str">
        <f>if(H24&lt;&gt;"",if(B24-B23&lt;&gt;-H24,if(B24-B23&gt;-H24,"Up","Short"),"Push"),"")</f>
        <v/>
      </c>
      <c r="E24" s="93" t="str">
        <f>if(H24&lt;&gt;"",if(B24-B23&lt;&gt;-H24,if(B24-B23&gt;-H24,B24-B23+H24,B23-B24-H24),"Push"),"")</f>
        <v/>
      </c>
      <c r="F24" s="93" t="str">
        <f>if(L24&lt;&gt;"",if(B23+B24&lt;&gt;L24,if(B23+B24&gt;L24,"Lost","Won"),"Push"),"")</f>
        <v/>
      </c>
      <c r="G24" s="15" t="str">
        <f>if(L24&lt;&gt;"",if(B23+B24&lt;&gt;L24,if(B23+B24&gt;L24,B23+B24-L24,L24-(B23+B24)),"Push"),"")</f>
        <v/>
      </c>
      <c r="K24" s="139"/>
      <c r="O24" s="15"/>
    </row>
    <row r="25" hidden="1">
      <c r="A25" s="5" t="s">
        <v>402</v>
      </c>
      <c r="B25" s="6">
        <v>81.0</v>
      </c>
      <c r="C25" s="138">
        <f>if(D25&lt;&gt;"",if(D25="Up",K25-J25,if(D25="Short",-J25,0)),0)+if(D26&lt;&gt;"",if(D26="Up",K26-J26,if(D26="Short",-J26,0)),0)+if(F25&lt;&gt;"",if(F25="Won",O25-N25,if(F25="Lost",-N25,0)),0)+if(F26&lt;&gt;"",if(F26="Won",O26-N26,if(F26="Lost",-N26,0)),0)</f>
        <v>-8</v>
      </c>
      <c r="D25" s="93" t="str">
        <f>if(H25&lt;&gt;"",if(B25-B26&lt;&gt;-H25,if(B25-B26&gt;-H25,"Up","Short"),"Push"),"")</f>
        <v/>
      </c>
      <c r="E25" s="93" t="str">
        <f>if(H25&lt;&gt;"",if(B25-B26&lt;&gt;-H25,if(B25-B26&gt;-H25,B25-B26+H25,B26-B25-H25),"Push"),"")</f>
        <v/>
      </c>
      <c r="F25" s="93" t="str">
        <f>if(L25&lt;&gt;"",if(B25+B26&lt;&gt;L25,if(B25+B26&gt;L25,"Won","Lost"),"Push"),"")</f>
        <v/>
      </c>
      <c r="G25" s="15" t="str">
        <f>if(L25&lt;&gt;"",if(B25+B26&lt;&gt;L25,if(B25+B26&gt;L25,B25+B26-L25,L25-(B25+B26)),"Push"),"")</f>
        <v/>
      </c>
      <c r="K25" s="139"/>
      <c r="O25" s="15"/>
    </row>
    <row r="26" hidden="1">
      <c r="A26" s="5" t="s">
        <v>321</v>
      </c>
      <c r="B26" s="6">
        <v>80.0</v>
      </c>
      <c r="D26" s="93" t="str">
        <f>if(H26&lt;&gt;"",if(B26-B25&lt;&gt;-H26,if(B26-B25&gt;-H26,"Up","Short"),"Push"),"")</f>
        <v>Short</v>
      </c>
      <c r="E26" s="93">
        <f>if(H26&lt;&gt;"",if(B26-B25&lt;&gt;-H26,if(B26-B25&gt;-H26,B26-B25+H26,B25-B26-H26),"Push"),"")</f>
        <v>4.5</v>
      </c>
      <c r="F26" s="93" t="str">
        <f>if(L26&lt;&gt;"",if(B25+B26&lt;&gt;L26,if(B25+B26&gt;L26,"Lost","Won"),"Push"),"")</f>
        <v/>
      </c>
      <c r="G26" s="15" t="str">
        <f>if(L26&lt;&gt;"",if(B25+B26&lt;&gt;L26,if(B25+B26&gt;L26,B25+B26-L26,L26-(B25+B26)),"Push"),"")</f>
        <v/>
      </c>
      <c r="H26" s="5">
        <v>-3.5</v>
      </c>
      <c r="I26" s="5">
        <v>-108.0</v>
      </c>
      <c r="J26" s="5">
        <v>8.0</v>
      </c>
      <c r="K26" s="133">
        <v>15.44</v>
      </c>
      <c r="O26" s="15"/>
    </row>
    <row r="27" hidden="1">
      <c r="A27" s="5" t="s">
        <v>178</v>
      </c>
      <c r="B27" s="6">
        <v>85.0</v>
      </c>
      <c r="C27" s="138">
        <f>if(D27&lt;&gt;"",if(D27="Up",K27-J27,if(D27="Short",-J27,0)),0)+if(D28&lt;&gt;"",if(D28="Up",K28-J28,if(D28="Short",-J28,0)),0)+if(F27&lt;&gt;"",if(F27="Won",O27-N27,if(F27="Lost",-N27,0)),0)+if(F28&lt;&gt;"",if(F28="Won",O28-N28,if(F28="Lost",-N28,0)),0)</f>
        <v>7.2</v>
      </c>
      <c r="D27" s="93" t="str">
        <f>if(H27&lt;&gt;"",if(B27-B28&lt;&gt;-H27,if(B27-B28&gt;-H27,"Up","Short"),"Push"),"")</f>
        <v>Up</v>
      </c>
      <c r="E27" s="93">
        <f>if(H27&lt;&gt;"",if(B27-B28&lt;&gt;-H27,if(B27-B28&gt;-H27,B27-B28+H27,B28-B27-H27),"Push"),"")</f>
        <v>20</v>
      </c>
      <c r="F27" s="93" t="str">
        <f>if(L27&lt;&gt;"",if(B27+B28&lt;&gt;L27,if(B27+B28&gt;L27,"Won","Lost"),"Push"),"")</f>
        <v/>
      </c>
      <c r="G27" s="15" t="str">
        <f>if(L27&lt;&gt;"",if(B27+B28&lt;&gt;L27,if(B27+B28&gt;L27,B27+B28-L27,L27-(B27+B28)),"Push"),"")</f>
        <v/>
      </c>
      <c r="H27" s="5">
        <v>-2.0</v>
      </c>
      <c r="I27" s="5">
        <v>-112.0</v>
      </c>
      <c r="J27" s="5">
        <v>8.0</v>
      </c>
      <c r="K27" s="133">
        <v>15.2</v>
      </c>
      <c r="O27" s="15"/>
    </row>
    <row r="28" hidden="1">
      <c r="A28" s="5" t="s">
        <v>53</v>
      </c>
      <c r="B28" s="6">
        <v>63.0</v>
      </c>
      <c r="D28" s="93" t="str">
        <f>if(H28&lt;&gt;"",if(B28-B27&lt;&gt;-H28,if(B28-B27&gt;-H28,"Up","Short"),"Push"),"")</f>
        <v/>
      </c>
      <c r="E28" s="93" t="str">
        <f>if(H28&lt;&gt;"",if(B28-B27&lt;&gt;-H28,if(B28-B27&gt;-H28,B28-B27+H28,B27-B28-H28),"Push"),"")</f>
        <v/>
      </c>
      <c r="F28" s="93" t="str">
        <f>if(L28&lt;&gt;"",if(B27+B28&lt;&gt;L28,if(B27+B28&gt;L28,"Lost","Won"),"Push"),"")</f>
        <v/>
      </c>
      <c r="G28" s="15" t="str">
        <f>if(L28&lt;&gt;"",if(B27+B28&lt;&gt;L28,if(B27+B28&gt;L28,B27+B28-L28,L28-(B27+B28)),"Push"),"")</f>
        <v/>
      </c>
      <c r="K28" s="139"/>
      <c r="O28" s="15"/>
    </row>
    <row r="29" hidden="1">
      <c r="A29" s="5" t="s">
        <v>236</v>
      </c>
      <c r="B29" s="6">
        <v>69.0</v>
      </c>
      <c r="C29" s="138">
        <f>if(D29&lt;&gt;"",if(D29="Up",K29-J29,if(D29="Short",-J29,0)),0)+if(D30&lt;&gt;"",if(D30="Up",K30-J30,if(D30="Short",-J30,0)),0)+if(F29&lt;&gt;"",if(F29="Won",O29-N29,if(F29="Lost",-N29,0)),0)+if(F30&lt;&gt;"",if(F30="Won",O30-N30,if(F30="Lost",-N30,0)),0)</f>
        <v>-8</v>
      </c>
      <c r="D29" s="93" t="str">
        <f>if(H29&lt;&gt;"",if(B29-B30&lt;&gt;-H29,if(B29-B30&gt;-H29,"Up","Short"),"Push"),"")</f>
        <v>Short</v>
      </c>
      <c r="E29" s="93">
        <f>if(H29&lt;&gt;"",if(B29-B30&lt;&gt;-H29,if(B29-B30&gt;-H29,B29-B30+H29,B30-B29-H29),"Push"),"")</f>
        <v>13</v>
      </c>
      <c r="F29" s="93" t="str">
        <f>if(L29&lt;&gt;"",if(B29+B30&lt;&gt;L29,if(B29+B30&gt;L29,"Won","Lost"),"Push"),"")</f>
        <v/>
      </c>
      <c r="G29" s="15" t="str">
        <f>if(L29&lt;&gt;"",if(B29+B30&lt;&gt;L29,if(B29+B30&gt;L29,B29+B30-L29,L29-(B29+B30)),"Push"),"")</f>
        <v/>
      </c>
      <c r="H29" s="5">
        <v>0.0</v>
      </c>
      <c r="I29" s="5">
        <v>104.0</v>
      </c>
      <c r="J29" s="5">
        <v>8.0</v>
      </c>
      <c r="K29" s="133">
        <v>16.32</v>
      </c>
      <c r="O29" s="15"/>
    </row>
    <row r="30" hidden="1">
      <c r="A30" s="5" t="s">
        <v>96</v>
      </c>
      <c r="B30" s="6">
        <v>82.0</v>
      </c>
      <c r="D30" s="93" t="str">
        <f>if(H30&lt;&gt;"",if(B30-B29&lt;&gt;-H30,if(B30-B29&gt;-H30,"Up","Short"),"Push"),"")</f>
        <v/>
      </c>
      <c r="E30" s="93" t="str">
        <f>if(H30&lt;&gt;"",if(B30-B29&lt;&gt;-H30,if(B30-B29&gt;-H30,B30-B29+H30,B29-B30-H30),"Push"),"")</f>
        <v/>
      </c>
      <c r="F30" s="93" t="str">
        <f>if(L30&lt;&gt;"",if(B29+B30&lt;&gt;L30,if(B29+B30&gt;L30,"Lost","Won"),"Push"),"")</f>
        <v/>
      </c>
      <c r="G30" s="15" t="str">
        <f>if(L30&lt;&gt;"",if(B29+B30&lt;&gt;L30,if(B29+B30&gt;L30,B29+B30-L30,L30-(B29+B30)),"Push"),"")</f>
        <v/>
      </c>
      <c r="K30" s="139"/>
      <c r="O30" s="15"/>
    </row>
    <row r="31" hidden="1">
      <c r="A31" s="5" t="s">
        <v>110</v>
      </c>
      <c r="B31" s="6">
        <v>75.0</v>
      </c>
      <c r="C31" s="138">
        <f>if(D31&lt;&gt;"",if(D31="Up",K31-J31,if(D31="Short",-J31,0)),0)+if(D32&lt;&gt;"",if(D32="Up",K32-J32,if(D32="Short",-J32,0)),0)+if(F31&lt;&gt;"",if(F31="Won",O31-N31,if(F31="Lost",-N31,0)),0)+if(F32&lt;&gt;"",if(F32="Won",O32-N32,if(F32="Lost",-N32,0)),0)</f>
        <v>-8</v>
      </c>
      <c r="D31" s="93" t="str">
        <f>if(H31&lt;&gt;"",if(B31-B32&lt;&gt;-H31,if(B31-B32&gt;-H31,"Up","Short"),"Push"),"")</f>
        <v>Short</v>
      </c>
      <c r="E31" s="93">
        <f>if(H31&lt;&gt;"",if(B31-B32&lt;&gt;-H31,if(B31-B32&gt;-H31,B31-B32+H31,B32-B31-H31),"Push"),"")</f>
        <v>2.5</v>
      </c>
      <c r="F31" s="93" t="str">
        <f>if(L31&lt;&gt;"",if(B31+B32&lt;&gt;L31,if(B31+B32&gt;L31,"Won","Lost"),"Push"),"")</f>
        <v/>
      </c>
      <c r="G31" s="15" t="str">
        <f>if(L31&lt;&gt;"",if(B31+B32&lt;&gt;L31,if(B31+B32&gt;L31,B31+B32-L31,L31-(B31+B32)),"Push"),"")</f>
        <v/>
      </c>
      <c r="H31" s="5">
        <v>-1.5</v>
      </c>
      <c r="I31" s="5">
        <v>-110.0</v>
      </c>
      <c r="J31" s="5">
        <v>8.0</v>
      </c>
      <c r="K31" s="133">
        <v>15.28</v>
      </c>
      <c r="O31" s="15"/>
    </row>
    <row r="32" hidden="1">
      <c r="A32" s="5" t="s">
        <v>170</v>
      </c>
      <c r="B32" s="6">
        <v>76.0</v>
      </c>
      <c r="D32" s="93" t="str">
        <f>if(H32&lt;&gt;"",if(B32-B31&lt;&gt;-H32,if(B32-B31&gt;-H32,"Up","Short"),"Push"),"")</f>
        <v/>
      </c>
      <c r="E32" s="93" t="str">
        <f>if(H32&lt;&gt;"",if(B32-B31&lt;&gt;-H32,if(B32-B31&gt;-H32,B32-B31+H32,B31-B32-H32),"Push"),"")</f>
        <v/>
      </c>
      <c r="F32" s="93" t="str">
        <f>if(L32&lt;&gt;"",if(B31+B32&lt;&gt;L32,if(B31+B32&gt;L32,"Lost","Won"),"Push"),"")</f>
        <v/>
      </c>
      <c r="G32" s="15" t="str">
        <f>if(L32&lt;&gt;"",if(B31+B32&lt;&gt;L32,if(B31+B32&gt;L32,B31+B32-L32,L32-(B31+B32)),"Push"),"")</f>
        <v/>
      </c>
      <c r="K32" s="139"/>
      <c r="O32" s="15"/>
    </row>
    <row r="33" hidden="1">
      <c r="A33" s="140" t="s">
        <v>13</v>
      </c>
      <c r="B33" s="141">
        <v>73.0</v>
      </c>
      <c r="C33" s="142">
        <f>if(D33&lt;&gt;"",if(D33="Up",K33-J33,if(D33="Short",-J33,0)),0)+if(D34&lt;&gt;"",if(D34="Up",K34-J34,if(D34="Short",-J34,0)),0)+if(F33&lt;&gt;"",if(F33="Won",O33-N33,if(F33="Lost",-N33,0)),0)+if(F34&lt;&gt;"",if(F34="Won",O34-N34,if(F34="Lost",-N34,0)),0)</f>
        <v>0</v>
      </c>
      <c r="D33" s="143" t="str">
        <f>if(H33&lt;&gt;"",if(B33-B34&lt;&gt;-H33,if(B33-B34&gt;-H33,"Up","Short"),"Push"),"")</f>
        <v/>
      </c>
      <c r="E33" s="143" t="str">
        <f>if(H33&lt;&gt;"",if(B33-B34&lt;&gt;-H33,if(B33-B34&gt;-H33,B33-B34+H33,B34-B33-H33),"Push"),"")</f>
        <v/>
      </c>
      <c r="F33" s="143" t="str">
        <f>if(L33&lt;&gt;"",if(B33+B34&lt;&gt;L33,if(B33+B34&gt;L33,"Won","Lost"),"Push"),"")</f>
        <v/>
      </c>
      <c r="G33" s="144" t="str">
        <f>if(L33&lt;&gt;"",if(B33+B34&lt;&gt;L33,if(B33+B34&gt;L33,B33+B34-L33,L33-(B33+B34)),"Push"),"")</f>
        <v/>
      </c>
      <c r="H33" s="143"/>
      <c r="I33" s="143"/>
      <c r="J33" s="143"/>
      <c r="K33" s="145"/>
      <c r="L33" s="143"/>
      <c r="M33" s="143"/>
      <c r="N33" s="143"/>
      <c r="O33" s="144"/>
    </row>
    <row r="34" hidden="1">
      <c r="A34" s="140" t="s">
        <v>122</v>
      </c>
      <c r="B34" s="141">
        <v>81.0</v>
      </c>
      <c r="D34" s="143" t="str">
        <f>if(H34&lt;&gt;"",if(B34-B33&lt;&gt;-H34,if(B34-B33&gt;-H34,"Up","Short"),"Push"),"")</f>
        <v>Up</v>
      </c>
      <c r="E34" s="143">
        <f>if(H34&lt;&gt;"",if(B34-B33&lt;&gt;-H34,if(B34-B33&gt;-H34,B34-B33+H34,B33-B34-H34),"Push"),"")</f>
        <v>8</v>
      </c>
      <c r="F34" s="143" t="str">
        <f>if(L34&lt;&gt;"",if(B33+B34&lt;&gt;L34,if(B33+B34&gt;L34,"Lost","Won"),"Push"),"")</f>
        <v/>
      </c>
      <c r="G34" s="144" t="str">
        <f>if(L34&lt;&gt;"",if(B33+B34&lt;&gt;L34,if(B33+B34&gt;L34,B33+B34-L34,L34-(B33+B34)),"Push"),"")</f>
        <v/>
      </c>
      <c r="H34" s="140">
        <v>0.0</v>
      </c>
      <c r="I34" s="143"/>
      <c r="J34" s="143"/>
      <c r="K34" s="145"/>
      <c r="L34" s="143"/>
      <c r="M34" s="143"/>
      <c r="N34" s="143"/>
      <c r="O34" s="144"/>
    </row>
    <row r="35" hidden="1">
      <c r="A35" s="140" t="s">
        <v>176</v>
      </c>
      <c r="B35" s="141">
        <v>92.0</v>
      </c>
      <c r="C35" s="142">
        <f>if(D35&lt;&gt;"",if(D35="Up",K35-J35,if(D35="Short",-J35,0)),0)+if(D36&lt;&gt;"",if(D36="Up",K36-J36,if(D36="Short",-J36,0)),0)+if(F35&lt;&gt;"",if(F35="Won",O35-N35,if(F35="Lost",-N35,0)),0)+if(F36&lt;&gt;"",if(F36="Won",O36-N36,if(F36="Lost",-N36,0)),0)</f>
        <v>0</v>
      </c>
      <c r="D35" s="143" t="str">
        <f>if(H35&lt;&gt;"",if(B35-B36&lt;&gt;-H35,if(B35-B36&gt;-H35,"Up","Short"),"Push"),"")</f>
        <v>Up</v>
      </c>
      <c r="E35" s="143">
        <f>if(H35&lt;&gt;"",if(B35-B36&lt;&gt;-H35,if(B35-B36&gt;-H35,B35-B36+H35,B36-B35-H35),"Push"),"")</f>
        <v>21</v>
      </c>
      <c r="F35" s="143" t="str">
        <f>if(L35&lt;&gt;"",if(B35+B36&lt;&gt;L35,if(B35+B36&gt;L35,"Won","Lost"),"Push"),"")</f>
        <v/>
      </c>
      <c r="G35" s="144" t="str">
        <f>if(L35&lt;&gt;"",if(B35+B36&lt;&gt;L35,if(B35+B36&gt;L35,B35+B36-L35,L35-(B35+B36)),"Push"),"")</f>
        <v/>
      </c>
      <c r="H35" s="140">
        <v>0.0</v>
      </c>
      <c r="I35" s="143"/>
      <c r="J35" s="143"/>
      <c r="K35" s="145"/>
      <c r="L35" s="143"/>
      <c r="M35" s="143"/>
      <c r="N35" s="143"/>
      <c r="O35" s="144"/>
    </row>
    <row r="36" hidden="1">
      <c r="A36" s="140" t="s">
        <v>259</v>
      </c>
      <c r="B36" s="141">
        <v>71.0</v>
      </c>
      <c r="D36" s="143" t="str">
        <f>if(H36&lt;&gt;"",if(B36-B35&lt;&gt;-H36,if(B36-B35&gt;-H36,"Up","Short"),"Push"),"")</f>
        <v/>
      </c>
      <c r="E36" s="143" t="str">
        <f>if(H36&lt;&gt;"",if(B36-B35&lt;&gt;-H36,if(B36-B35&gt;-H36,B36-B35+H36,B35-B36-H36),"Push"),"")</f>
        <v/>
      </c>
      <c r="F36" s="143" t="str">
        <f>if(L36&lt;&gt;"",if(B35+B36&lt;&gt;L36,if(B35+B36&gt;L36,"Lost","Won"),"Push"),"")</f>
        <v/>
      </c>
      <c r="G36" s="144" t="str">
        <f>if(L36&lt;&gt;"",if(B35+B36&lt;&gt;L36,if(B35+B36&gt;L36,B35+B36-L36,L36-(B35+B36)),"Push"),"")</f>
        <v/>
      </c>
      <c r="H36" s="143"/>
      <c r="I36" s="143"/>
      <c r="J36" s="143"/>
      <c r="K36" s="145"/>
      <c r="L36" s="143"/>
      <c r="M36" s="143"/>
      <c r="N36" s="143"/>
      <c r="O36" s="144"/>
    </row>
    <row r="37" hidden="1">
      <c r="A37" s="140" t="s">
        <v>279</v>
      </c>
      <c r="B37" s="141">
        <v>81.0</v>
      </c>
      <c r="C37" s="142">
        <f>if(D37&lt;&gt;"",if(D37="Up",K37-J37,if(D37="Short",-J37,0)),0)+if(D38&lt;&gt;"",if(D38="Up",K38-J38,if(D38="Short",-J38,0)),0)+if(F37&lt;&gt;"",if(F37="Won",O37-N37,if(F37="Lost",-N37,0)),0)+if(F38&lt;&gt;"",if(F38="Won",O38-N38,if(F38="Lost",-N38,0)),0)</f>
        <v>0</v>
      </c>
      <c r="D37" s="143" t="str">
        <f>if(H37&lt;&gt;"",if(B37-B38&lt;&gt;-H37,if(B37-B38&gt;-H37,"Up","Short"),"Push"),"")</f>
        <v>Up</v>
      </c>
      <c r="E37" s="143">
        <f>if(H37&lt;&gt;"",if(B37-B38&lt;&gt;-H37,if(B37-B38&gt;-H37,B37-B38+H37,B38-B37-H37),"Push"),"")</f>
        <v>15</v>
      </c>
      <c r="F37" s="143" t="str">
        <f>if(L37&lt;&gt;"",if(B37+B38&lt;&gt;L37,if(B37+B38&gt;L37,"Won","Lost"),"Push"),"")</f>
        <v/>
      </c>
      <c r="G37" s="144" t="str">
        <f>if(L37&lt;&gt;"",if(B37+B38&lt;&gt;L37,if(B37+B38&gt;L37,B37+B38-L37,L37-(B37+B38)),"Push"),"")</f>
        <v/>
      </c>
      <c r="H37" s="140">
        <v>0.0</v>
      </c>
      <c r="I37" s="143"/>
      <c r="J37" s="143"/>
      <c r="K37" s="145"/>
      <c r="L37" s="143"/>
      <c r="M37" s="143"/>
      <c r="N37" s="143"/>
      <c r="O37" s="144"/>
    </row>
    <row r="38" hidden="1">
      <c r="A38" s="140" t="s">
        <v>67</v>
      </c>
      <c r="B38" s="141">
        <v>66.0</v>
      </c>
      <c r="D38" s="143" t="str">
        <f>if(H38&lt;&gt;"",if(B38-B37&lt;&gt;-H38,if(B38-B37&gt;-H38,"Up","Short"),"Push"),"")</f>
        <v/>
      </c>
      <c r="E38" s="143" t="str">
        <f>if(H38&lt;&gt;"",if(B38-B37&lt;&gt;-H38,if(B38-B37&gt;-H38,B38-B37+H38,B37-B38-H38),"Push"),"")</f>
        <v/>
      </c>
      <c r="F38" s="143" t="str">
        <f>if(L38&lt;&gt;"",if(B37+B38&lt;&gt;L38,if(B37+B38&gt;L38,"Lost","Won"),"Push"),"")</f>
        <v/>
      </c>
      <c r="G38" s="144" t="str">
        <f>if(L38&lt;&gt;"",if(B37+B38&lt;&gt;L38,if(B37+B38&gt;L38,B37+B38-L38,L38-(B37+B38)),"Push"),"")</f>
        <v/>
      </c>
      <c r="H38" s="143"/>
      <c r="I38" s="143"/>
      <c r="J38" s="143"/>
      <c r="K38" s="145"/>
      <c r="L38" s="143"/>
      <c r="M38" s="143"/>
      <c r="N38" s="143"/>
      <c r="O38" s="144"/>
    </row>
    <row r="39" hidden="1">
      <c r="A39" s="140" t="s">
        <v>32</v>
      </c>
      <c r="B39" s="141">
        <v>62.0</v>
      </c>
      <c r="C39" s="142">
        <f>if(D39&lt;&gt;"",if(D39="Up",K39-J39,if(D39="Short",-J39,0)),0)+if(D40&lt;&gt;"",if(D40="Up",K40-J40,if(D40="Short",-J40,0)),0)+if(F39&lt;&gt;"",if(F39="Won",O39-N39,if(F39="Lost",-N39,0)),0)+if(F40&lt;&gt;"",if(F40="Won",O40-N40,if(F40="Lost",-N40,0)),0)</f>
        <v>0</v>
      </c>
      <c r="D39" s="143" t="str">
        <f>if(H39&lt;&gt;"",if(B39-B40&lt;&gt;-H39,if(B39-B40&gt;-H39,"Up","Short"),"Push"),"")</f>
        <v/>
      </c>
      <c r="E39" s="143" t="str">
        <f>if(H39&lt;&gt;"",if(B39-B40&lt;&gt;-H39,if(B39-B40&gt;-H39,B39-B40+H39,B40-B39-H39),"Push"),"")</f>
        <v/>
      </c>
      <c r="F39" s="143" t="str">
        <f>if(L39&lt;&gt;"",if(B39+B40&lt;&gt;L39,if(B39+B40&gt;L39,"Won","Lost"),"Push"),"")</f>
        <v/>
      </c>
      <c r="G39" s="144" t="str">
        <f>if(L39&lt;&gt;"",if(B39+B40&lt;&gt;L39,if(B39+B40&gt;L39,B39+B40-L39,L39-(B39+B40)),"Push"),"")</f>
        <v/>
      </c>
      <c r="H39" s="143"/>
      <c r="I39" s="143"/>
      <c r="J39" s="143"/>
      <c r="K39" s="145"/>
      <c r="L39" s="143"/>
      <c r="M39" s="143"/>
      <c r="N39" s="143"/>
      <c r="O39" s="144"/>
    </row>
    <row r="40" hidden="1">
      <c r="A40" s="140" t="s">
        <v>36</v>
      </c>
      <c r="B40" s="141">
        <v>64.0</v>
      </c>
      <c r="D40" s="143" t="str">
        <f>if(H40&lt;&gt;"",if(B40-B39&lt;&gt;-H40,if(B40-B39&gt;-H40,"Up","Short"),"Push"),"")</f>
        <v>Up</v>
      </c>
      <c r="E40" s="143">
        <f>if(H40&lt;&gt;"",if(B40-B39&lt;&gt;-H40,if(B40-B39&gt;-H40,B40-B39+H40,B39-B40-H40),"Push"),"")</f>
        <v>2</v>
      </c>
      <c r="F40" s="143" t="str">
        <f>if(L40&lt;&gt;"",if(B39+B40&lt;&gt;L40,if(B39+B40&gt;L40,"Lost","Won"),"Push"),"")</f>
        <v/>
      </c>
      <c r="G40" s="144" t="str">
        <f>if(L40&lt;&gt;"",if(B39+B40&lt;&gt;L40,if(B39+B40&gt;L40,B39+B40-L40,L40-(B39+B40)),"Push"),"")</f>
        <v/>
      </c>
      <c r="H40" s="140">
        <v>0.0</v>
      </c>
      <c r="I40" s="143"/>
      <c r="J40" s="143"/>
      <c r="K40" s="145"/>
      <c r="L40" s="143"/>
      <c r="M40" s="143"/>
      <c r="N40" s="143"/>
      <c r="O40" s="144"/>
    </row>
    <row r="41" hidden="1">
      <c r="A41" s="146" t="s">
        <v>511</v>
      </c>
      <c r="B41" s="147"/>
      <c r="C41" s="148">
        <f>if(or(D33="Short",D34="Short",D35="Short",D36="Short",D37="Short",D38="Short",D39="Short",D40="Short"),-J41,K41-J41)</f>
        <v>9.53</v>
      </c>
      <c r="D41" s="149"/>
      <c r="E41" s="149"/>
      <c r="F41" s="149"/>
      <c r="G41" s="150"/>
      <c r="H41" s="149"/>
      <c r="I41" s="146">
        <v>158.0</v>
      </c>
      <c r="J41" s="146">
        <v>6.0</v>
      </c>
      <c r="K41" s="151">
        <v>15.53</v>
      </c>
      <c r="L41" s="149"/>
      <c r="M41" s="149"/>
      <c r="N41" s="149"/>
      <c r="O41" s="150"/>
    </row>
    <row r="42">
      <c r="A42" s="134" t="s">
        <v>512</v>
      </c>
      <c r="B42" s="152"/>
      <c r="C42" s="153">
        <f>SUM(C3:C41)</f>
        <v>-9.95</v>
      </c>
      <c r="D42" s="154"/>
      <c r="E42" s="154"/>
      <c r="F42" s="154"/>
      <c r="G42" s="152"/>
      <c r="H42" s="154"/>
      <c r="I42" s="154"/>
      <c r="J42" s="154">
        <f>SUM(J3:J32)</f>
        <v>117</v>
      </c>
      <c r="K42" s="155">
        <f>SUM(K3:K32)-J42</f>
        <v>112.27</v>
      </c>
      <c r="L42" s="154"/>
      <c r="M42" s="154"/>
      <c r="N42" s="154">
        <f>SUM(N3:N32)</f>
        <v>0</v>
      </c>
      <c r="O42" s="155">
        <f>SUM(O3:O32)-N42</f>
        <v>0</v>
      </c>
    </row>
    <row r="43" hidden="1">
      <c r="A43" s="5" t="s">
        <v>371</v>
      </c>
      <c r="B43" s="6">
        <v>67.0</v>
      </c>
      <c r="C43" s="138">
        <f>if(D43&lt;&gt;"",if(D43="Up",K43-J43,if(D43="Short",-J43,0)),0)+if(D44&lt;&gt;"",if(D44="Up",K44-J44,if(D44="Short",-J44,0)),0)+if(F43&lt;&gt;"",if(F43="Won",O43-N43,if(F43="Lost",-N43,0)),0)+if(F44&lt;&gt;"",if(F44="Won",O44-N44,if(F44="Lost",-N44,0)),0)</f>
        <v>-8</v>
      </c>
      <c r="D43" s="93" t="str">
        <f>if(H43&lt;&gt;"",if(B43-B44&lt;&gt;-H43,if(B43-B44&gt;-H43,"Up","Short"),"Push"),"")</f>
        <v/>
      </c>
      <c r="E43" s="93" t="str">
        <f>if(H43&lt;&gt;"",if(B43-B44&lt;&gt;-H43,if(B43-B44&gt;-H43,B43-B44+H43,B44-B43-H43),"Push"),"")</f>
        <v/>
      </c>
      <c r="F43" s="93" t="str">
        <f>if(L43&lt;&gt;"",if(B43+B44&lt;&gt;L43,if(B43+B44&gt;L43,"Won","Lost"),"Push"),"")</f>
        <v/>
      </c>
      <c r="G43" s="15" t="str">
        <f>if(L43&lt;&gt;"",if(B43+B44&lt;&gt;L43,if(B43+B44&gt;L43,B43+B44-L43,L43-(B43+B44)),"Push"),"")</f>
        <v/>
      </c>
      <c r="K43" s="139"/>
      <c r="O43" s="15"/>
    </row>
    <row r="44" hidden="1">
      <c r="A44" s="5" t="s">
        <v>130</v>
      </c>
      <c r="B44" s="6">
        <v>62.0</v>
      </c>
      <c r="D44" s="93" t="str">
        <f>if(H44&lt;&gt;"",if(B44-B43&lt;&gt;-H44,if(B44-B43&gt;-H44,"Up","Short"),"Push"),"")</f>
        <v>Short</v>
      </c>
      <c r="E44" s="93">
        <f>if(H44&lt;&gt;"",if(B44-B43&lt;&gt;-H44,if(B44-B43&gt;-H44,B44-B43+H44,B43-B44-H44),"Push"),"")</f>
        <v>8</v>
      </c>
      <c r="F44" s="93" t="str">
        <f>if(L44&lt;&gt;"",if(B43+B44&lt;&gt;L44,if(B43+B44&gt;L44,"Lost","Won"),"Push"),"")</f>
        <v/>
      </c>
      <c r="G44" s="15" t="str">
        <f>if(L44&lt;&gt;"",if(B43+B44&lt;&gt;L44,if(B43+B44&gt;L44,B43+B44-L44,L44-(B43+B44)),"Push"),"")</f>
        <v/>
      </c>
      <c r="H44" s="5">
        <v>-3.0</v>
      </c>
      <c r="I44" s="5">
        <v>-112.0</v>
      </c>
      <c r="J44" s="5">
        <v>8.0</v>
      </c>
      <c r="K44" s="133">
        <v>15.2</v>
      </c>
      <c r="O44" s="15"/>
    </row>
    <row r="45" hidden="1">
      <c r="A45" s="5" t="s">
        <v>212</v>
      </c>
      <c r="B45" s="6">
        <v>81.0</v>
      </c>
      <c r="C45" s="138">
        <f>if(D45&lt;&gt;"",if(D45="Up",K45-J45,if(D45="Short",-J45,0)),0)+if(D46&lt;&gt;"",if(D46="Up",K46-J46,if(D46="Short",-J46,0)),0)+if(F45&lt;&gt;"",if(F45="Won",O45-N45,if(F45="Lost",-N45,0)),0)+if(F46&lt;&gt;"",if(F46="Won",O46-N46,if(F46="Lost",-N46,0)),0)</f>
        <v>7.36</v>
      </c>
      <c r="D45" s="93" t="str">
        <f>if(H45&lt;&gt;"",if(B45-B46&lt;&gt;-H45,if(B45-B46&gt;-H45,"Up","Short"),"Push"),"")</f>
        <v>Up</v>
      </c>
      <c r="E45" s="93">
        <f>if(H45&lt;&gt;"",if(B45-B46&lt;&gt;-H45,if(B45-B46&gt;-H45,B45-B46+H45,B46-B45-H45),"Push"),"")</f>
        <v>11</v>
      </c>
      <c r="F45" s="93" t="str">
        <f>if(L45&lt;&gt;"",if(B45+B46&lt;&gt;L45,if(B45+B46&gt;L45,"Won","Lost"),"Push"),"")</f>
        <v/>
      </c>
      <c r="G45" s="15" t="str">
        <f>if(L45&lt;&gt;"",if(B45+B46&lt;&gt;L45,if(B45+B46&gt;L45,B45+B46-L45,L45-(B45+B46)),"Push"),"")</f>
        <v/>
      </c>
      <c r="H45" s="5">
        <v>6.0</v>
      </c>
      <c r="I45" s="5">
        <v>-109.0</v>
      </c>
      <c r="J45" s="5">
        <v>8.0</v>
      </c>
      <c r="K45" s="133">
        <v>15.36</v>
      </c>
      <c r="O45" s="15"/>
    </row>
    <row r="46" hidden="1">
      <c r="A46" s="5" t="s">
        <v>81</v>
      </c>
      <c r="B46" s="6">
        <v>76.0</v>
      </c>
      <c r="D46" s="93" t="str">
        <f>if(H46&lt;&gt;"",if(B46-B45&lt;&gt;-H46,if(B46-B45&gt;-H46,"Up","Short"),"Push"),"")</f>
        <v/>
      </c>
      <c r="E46" s="93" t="str">
        <f>if(H46&lt;&gt;"",if(B46-B45&lt;&gt;-H46,if(B46-B45&gt;-H46,B46-B45+H46,B45-B46-H46),"Push"),"")</f>
        <v/>
      </c>
      <c r="F46" s="93" t="str">
        <f>if(L46&lt;&gt;"",if(B45+B46&lt;&gt;L46,if(B45+B46&gt;L46,"Lost","Won"),"Push"),"")</f>
        <v/>
      </c>
      <c r="G46" s="15" t="str">
        <f>if(L46&lt;&gt;"",if(B45+B46&lt;&gt;L46,if(B45+B46&gt;L46,B45+B46-L46,L46-(B45+B46)),"Push"),"")</f>
        <v/>
      </c>
      <c r="K46" s="133"/>
      <c r="O46" s="15"/>
    </row>
    <row r="47" hidden="1">
      <c r="A47" s="5" t="s">
        <v>20</v>
      </c>
      <c r="B47" s="6">
        <v>91.0</v>
      </c>
      <c r="C47" s="138">
        <f>if(D47&lt;&gt;"",if(D47="Up",K47-J47,if(D47="Short",-J47,0)),0)+if(D48&lt;&gt;"",if(D48="Up",K48-J48,if(D48="Short",-J48,0)),0)+if(F47&lt;&gt;"",if(F47="Won",O47-N47,if(F47="Lost",-N47,0)),0)+if(F48&lt;&gt;"",if(F48="Won",O48-N48,if(F48="Lost",-N48,0)),0)</f>
        <v>7.28</v>
      </c>
      <c r="D47" s="93" t="str">
        <f>if(H47&lt;&gt;"",if(B47-B48&lt;&gt;-H47,if(B47-B48&gt;-H47,"Up","Short"),"Push"),"")</f>
        <v>Up</v>
      </c>
      <c r="E47" s="93">
        <f>if(H47&lt;&gt;"",if(B47-B48&lt;&gt;-H47,if(B47-B48&gt;-H47,B47-B48+H47,B48-B47-H47),"Push"),"")</f>
        <v>16</v>
      </c>
      <c r="F47" s="93" t="str">
        <f>if(L47&lt;&gt;"",if(B47+B48&lt;&gt;L47,if(B47+B48&gt;L47,"Won","Lost"),"Push"),"")</f>
        <v/>
      </c>
      <c r="G47" s="15" t="str">
        <f>if(L47&lt;&gt;"",if(B47+B48&lt;&gt;L47,if(B47+B48&gt;L47,B47+B48-L47,L47-(B47+B48)),"Push"),"")</f>
        <v/>
      </c>
      <c r="H47" s="5">
        <v>-16.0</v>
      </c>
      <c r="I47" s="5">
        <v>-110.0</v>
      </c>
      <c r="J47" s="5">
        <v>8.0</v>
      </c>
      <c r="K47" s="133">
        <v>15.28</v>
      </c>
      <c r="O47" s="15"/>
    </row>
    <row r="48" hidden="1">
      <c r="A48" s="5" t="s">
        <v>286</v>
      </c>
      <c r="B48" s="6">
        <v>59.0</v>
      </c>
      <c r="D48" s="93" t="str">
        <f>if(H48&lt;&gt;"",if(B48-B47&lt;&gt;-H48,if(B48-B47&gt;-H48,"Up","Short"),"Push"),"")</f>
        <v/>
      </c>
      <c r="E48" s="93" t="str">
        <f>if(H48&lt;&gt;"",if(B48-B47&lt;&gt;-H48,if(B48-B47&gt;-H48,B48-B47+H48,B47-B48-H48),"Push"),"")</f>
        <v/>
      </c>
      <c r="F48" s="93" t="str">
        <f>if(L48&lt;&gt;"",if(B47+B48&lt;&gt;L48,if(B47+B48&gt;L48,"Lost","Won"),"Push"),"")</f>
        <v/>
      </c>
      <c r="G48" s="15" t="str">
        <f>if(L48&lt;&gt;"",if(B47+B48&lt;&gt;L48,if(B47+B48&gt;L48,B47+B48-L48,L48-(B47+B48)),"Push"),"")</f>
        <v/>
      </c>
      <c r="K48" s="139"/>
      <c r="O48" s="15"/>
    </row>
    <row r="49">
      <c r="A49" s="134" t="s">
        <v>513</v>
      </c>
      <c r="B49" s="152"/>
      <c r="C49" s="153">
        <f>SUM(C43:C48)</f>
        <v>6.64</v>
      </c>
      <c r="D49" s="154"/>
      <c r="E49" s="154"/>
      <c r="F49" s="154"/>
      <c r="G49" s="152"/>
      <c r="H49" s="154"/>
      <c r="I49" s="154"/>
      <c r="J49" s="154">
        <f>SUM(J43:J48)</f>
        <v>24</v>
      </c>
      <c r="K49" s="155">
        <f>SUM(K43:K48)-J49</f>
        <v>21.84</v>
      </c>
      <c r="L49" s="154"/>
      <c r="M49" s="154"/>
      <c r="N49" s="154">
        <f>SUM(N43:N48)</f>
        <v>0</v>
      </c>
      <c r="O49" s="155">
        <f>SUM(O43:O48)-N49</f>
        <v>0</v>
      </c>
    </row>
    <row r="50" hidden="1">
      <c r="A50" s="5" t="s">
        <v>60</v>
      </c>
      <c r="B50" s="6">
        <v>75.0</v>
      </c>
      <c r="C50" s="138">
        <f>if(D50&lt;&gt;"",if(D50="Up",K50-J50,if(D50="Short",-J50,0)),0)+if(D51&lt;&gt;"",if(D51="Up",K51-J51,if(D51="Short",-J51,0)),0)+if(F50&lt;&gt;"",if(F50="Won",O50-N50,if(F50="Lost",-N50,0)),0)+if(F51&lt;&gt;"",if(F51="Won",O51-N51,if(F51="Lost",-N51,0)),0)</f>
        <v>7.28</v>
      </c>
      <c r="D50" s="93" t="str">
        <f>if(H50&lt;&gt;"",if(B50-B51&lt;&gt;-H50,if(B50-B51&gt;-H50,"Up","Short"),"Push"),"")</f>
        <v>Up</v>
      </c>
      <c r="E50" s="93">
        <f>if(H50&lt;&gt;"",if(B50-B51&lt;&gt;-H50,if(B50-B51&gt;-H50,B50-B51+H50,B51-B50-H50),"Push"),"")</f>
        <v>16</v>
      </c>
      <c r="F50" s="93" t="str">
        <f>if(L50&lt;&gt;"",if(B50+B51&lt;&gt;L50,if(B50+B51&gt;L50,"Won","Lost"),"Push"),"")</f>
        <v/>
      </c>
      <c r="G50" s="15" t="str">
        <f>if(L50&lt;&gt;"",if(B50+B51&lt;&gt;L50,if(B50+B51&gt;L50,B50+B51-L50,L50-(B50+B51)),"Push"),"")</f>
        <v/>
      </c>
      <c r="H50" s="5">
        <v>-9.0</v>
      </c>
      <c r="I50" s="5">
        <v>-110.0</v>
      </c>
      <c r="J50" s="5">
        <v>8.0</v>
      </c>
      <c r="K50" s="133">
        <v>15.28</v>
      </c>
      <c r="O50" s="15"/>
    </row>
    <row r="51" hidden="1">
      <c r="A51" s="5" t="s">
        <v>514</v>
      </c>
      <c r="B51" s="6">
        <v>50.0</v>
      </c>
      <c r="D51" s="93" t="str">
        <f>if(H51&lt;&gt;"",if(B51-B50&lt;&gt;-H51,if(B51-B50&gt;-H51,"Up","Short"),"Push"),"")</f>
        <v/>
      </c>
      <c r="E51" s="93" t="str">
        <f>if(H51&lt;&gt;"",if(B51-B50&lt;&gt;-H51,if(B51-B50&gt;-H51,B51-B50+H51,B50-B51-H51),"Push"),"")</f>
        <v/>
      </c>
      <c r="F51" s="93" t="str">
        <f>if(L51&lt;&gt;"",if(B50+B51&lt;&gt;L51,if(B50+B51&gt;L51,"Lost","Won"),"Push"),"")</f>
        <v/>
      </c>
      <c r="G51" s="15" t="str">
        <f>if(L51&lt;&gt;"",if(B50+B51&lt;&gt;L51,if(B50+B51&gt;L51,B50+B51-L51,L51-(B50+B51)),"Push"),"")</f>
        <v/>
      </c>
      <c r="K51" s="139"/>
      <c r="O51" s="15"/>
    </row>
    <row r="52" hidden="1">
      <c r="A52" s="5" t="s">
        <v>40</v>
      </c>
      <c r="B52" s="6">
        <v>56.0</v>
      </c>
      <c r="C52" s="138">
        <f>if(D52&lt;&gt;"",if(D52="Up",K52-J52,if(D52="Short",-J52,0)),0)+if(D53&lt;&gt;"",if(D53="Up",K53-J53,if(D53="Short",-J53,0)),0)+if(F52&lt;&gt;"",if(F52="Won",O52-N52,if(F52="Lost",-N52,0)),0)+if(F53&lt;&gt;"",if(F53="Won",O53-N53,if(F53="Lost",-N53,0)),0)</f>
        <v>7.36</v>
      </c>
      <c r="D52" s="93" t="str">
        <f>if(H52&lt;&gt;"",if(B52-B53&lt;&gt;-H52,if(B52-B53&gt;-H52,"Up","Short"),"Push"),"")</f>
        <v/>
      </c>
      <c r="E52" s="93" t="str">
        <f>if(H52&lt;&gt;"",if(B52-B53&lt;&gt;-H52,if(B52-B53&gt;-H52,B52-B53+H52,B53-B52-H52),"Push"),"")</f>
        <v/>
      </c>
      <c r="F52" s="93" t="str">
        <f>if(L52&lt;&gt;"",if(B52+B53&lt;&gt;L52,if(B52+B53&gt;L52,"Won","Lost"),"Push"),"")</f>
        <v/>
      </c>
      <c r="G52" s="15" t="str">
        <f>if(L52&lt;&gt;"",if(B52+B53&lt;&gt;L52,if(B52+B53&gt;L52,B52+B53-L52,L52-(B52+B53)),"Push"),"")</f>
        <v/>
      </c>
      <c r="K52" s="139"/>
      <c r="O52" s="15"/>
    </row>
    <row r="53" hidden="1">
      <c r="A53" s="5" t="s">
        <v>116</v>
      </c>
      <c r="B53" s="6">
        <v>59.0</v>
      </c>
      <c r="D53" s="93" t="str">
        <f>if(H53&lt;&gt;"",if(B53-B52&lt;&gt;-H53,if(B53-B52&gt;-H53,"Up","Short"),"Push"),"")</f>
        <v>Up</v>
      </c>
      <c r="E53" s="93">
        <f>if(H53&lt;&gt;"",if(B53-B52&lt;&gt;-H53,if(B53-B52&gt;-H53,B53-B52+H53,B52-B53-H53),"Push"),"")</f>
        <v>8.5</v>
      </c>
      <c r="F53" s="93" t="str">
        <f>if(L53&lt;&gt;"",if(B52+B53&lt;&gt;L53,if(B52+B53&gt;L53,"Lost","Won"),"Push"),"")</f>
        <v/>
      </c>
      <c r="G53" s="15" t="str">
        <f>if(L53&lt;&gt;"",if(B52+B53&lt;&gt;L53,if(B52+B53&gt;L53,B52+B53-L53,L53-(B52+B53)),"Push"),"")</f>
        <v/>
      </c>
      <c r="H53" s="5">
        <v>5.5</v>
      </c>
      <c r="I53" s="5">
        <v>-109.0</v>
      </c>
      <c r="J53" s="5">
        <v>8.0</v>
      </c>
      <c r="K53" s="133">
        <v>15.36</v>
      </c>
      <c r="O53" s="15"/>
    </row>
    <row r="54">
      <c r="A54" s="134" t="s">
        <v>515</v>
      </c>
      <c r="B54" s="152"/>
      <c r="C54" s="153">
        <f>SUM(C50:C53)</f>
        <v>14.64</v>
      </c>
      <c r="D54" s="154"/>
      <c r="E54" s="154"/>
      <c r="F54" s="154"/>
      <c r="G54" s="152"/>
      <c r="H54" s="154"/>
      <c r="I54" s="154"/>
      <c r="J54" s="154">
        <f>SUM(J50:J53)</f>
        <v>16</v>
      </c>
      <c r="K54" s="155">
        <f>SUM(K50:K53)-J54</f>
        <v>14.64</v>
      </c>
      <c r="L54" s="154"/>
      <c r="M54" s="154"/>
      <c r="N54" s="154">
        <f>SUM(N50:N53)</f>
        <v>0</v>
      </c>
      <c r="O54" s="155">
        <f>SUM(O50:O53)-N54</f>
        <v>0</v>
      </c>
    </row>
    <row r="55" hidden="1">
      <c r="A55" s="5" t="s">
        <v>251</v>
      </c>
      <c r="B55" s="6">
        <v>79.0</v>
      </c>
      <c r="C55" s="138">
        <f>if(D55&lt;&gt;"",if(D55="Up",K55-J55,if(D55="Short",-J55,0)),0)+if(D56&lt;&gt;"",if(D56="Up",K56-J56,if(D56="Short",-J56,0)),0)+if(F55&lt;&gt;"",if(F55="Won",O55-N55,if(F55="Lost",-N55,0)),0)+if(F56&lt;&gt;"",if(F56="Won",O56-N56,if(F56="Lost",-N56,0)),0)</f>
        <v>7.28</v>
      </c>
      <c r="D55" s="93" t="str">
        <f>if(H55&lt;&gt;"",if(B55-B56&lt;&gt;-H55,if(B55-B56&gt;-H55,"Up","Short"),"Push"),"")</f>
        <v>Up</v>
      </c>
      <c r="E55" s="93">
        <f>if(H55&lt;&gt;"",if(B55-B56&lt;&gt;-H55,if(B55-B56&gt;-H55,B55-B56+H55,B56-B55-H55),"Push"),"")</f>
        <v>11</v>
      </c>
      <c r="F55" s="93" t="str">
        <f>if(L55&lt;&gt;"",if(B55+B56&lt;&gt;L55,if(B55+B56&gt;L55,"Won","Lost"),"Push"),"")</f>
        <v/>
      </c>
      <c r="G55" s="15" t="str">
        <f>if(L55&lt;&gt;"",if(B55+B56&lt;&gt;L55,if(B55+B56&gt;L55,B55+B56-L55,L55-(B55+B56)),"Push"),"")</f>
        <v/>
      </c>
      <c r="H55" s="5">
        <v>-12.0</v>
      </c>
      <c r="I55" s="5">
        <v>-110.0</v>
      </c>
      <c r="J55" s="5">
        <v>8.0</v>
      </c>
      <c r="K55" s="133">
        <v>15.28</v>
      </c>
      <c r="O55" s="15"/>
    </row>
    <row r="56" hidden="1">
      <c r="A56" s="5" t="s">
        <v>238</v>
      </c>
      <c r="B56" s="6">
        <v>56.0</v>
      </c>
      <c r="D56" s="93" t="str">
        <f>if(H56&lt;&gt;"",if(B56-B55&lt;&gt;-H56,if(B56-B55&gt;-H56,"Up","Short"),"Push"),"")</f>
        <v/>
      </c>
      <c r="E56" s="93" t="str">
        <f>if(H56&lt;&gt;"",if(B56-B55&lt;&gt;-H56,if(B56-B55&gt;-H56,B56-B55+H56,B55-B56-H56),"Push"),"")</f>
        <v/>
      </c>
      <c r="F56" s="93" t="str">
        <f>if(L56&lt;&gt;"",if(B55+B56&lt;&gt;L56,if(B55+B56&gt;L56,"Lost","Won"),"Push"),"")</f>
        <v/>
      </c>
      <c r="G56" s="15" t="str">
        <f>if(L56&lt;&gt;"",if(B55+B56&lt;&gt;L56,if(B55+B56&gt;L56,B55+B56-L56,L56-(B55+B56)),"Push"),"")</f>
        <v/>
      </c>
      <c r="K56" s="139"/>
      <c r="O56" s="15"/>
    </row>
    <row r="57" hidden="1">
      <c r="A57" s="5" t="s">
        <v>96</v>
      </c>
      <c r="B57" s="6">
        <v>59.0</v>
      </c>
      <c r="C57" s="138">
        <f>if(D57&lt;&gt;"",if(D57="Up",K57-J57,if(D57="Short",-J57,0)),0)+if(D58&lt;&gt;"",if(D58="Up",K58-J58,if(D58="Short",-J58,0)),0)+if(F57&lt;&gt;"",if(F57="Won",O57-N57,if(F57="Lost",-N57,0)),0)+if(F58&lt;&gt;"",if(F58="Won",O58-N58,if(F58="Lost",-N58,0)),0)</f>
        <v>7.28</v>
      </c>
      <c r="D57" s="93" t="str">
        <f>if(H57&lt;&gt;"",if(B57-B58&lt;&gt;-H57,if(B57-B58&gt;-H57,"Up","Short"),"Push"),"")</f>
        <v/>
      </c>
      <c r="E57" s="93" t="str">
        <f>if(H57&lt;&gt;"",if(B57-B58&lt;&gt;-H57,if(B57-B58&gt;-H57,B57-B58+H57,B58-B57-H57),"Push"),"")</f>
        <v/>
      </c>
      <c r="F57" s="93" t="str">
        <f>if(L57&lt;&gt;"",if(B57+B58&lt;&gt;L57,if(B57+B58&gt;L57,"Won","Lost"),"Push"),"")</f>
        <v/>
      </c>
      <c r="G57" s="15" t="str">
        <f>if(L57&lt;&gt;"",if(B57+B58&lt;&gt;L57,if(B57+B58&gt;L57,B57+B58-L57,L57-(B57+B58)),"Push"),"")</f>
        <v/>
      </c>
      <c r="K57" s="139"/>
      <c r="O57" s="15"/>
    </row>
    <row r="58" hidden="1">
      <c r="A58" s="5" t="s">
        <v>122</v>
      </c>
      <c r="B58" s="6">
        <v>70.0</v>
      </c>
      <c r="D58" s="93" t="str">
        <f>if(H58&lt;&gt;"",if(B58-B57&lt;&gt;-H58,if(B58-B57&gt;-H58,"Up","Short"),"Push"),"")</f>
        <v>Up</v>
      </c>
      <c r="E58" s="93">
        <f>if(H58&lt;&gt;"",if(B58-B57&lt;&gt;-H58,if(B58-B57&gt;-H58,B58-B57+H58,B57-B58-H58),"Push"),"")</f>
        <v>4</v>
      </c>
      <c r="F58" s="93" t="str">
        <f>if(L58&lt;&gt;"",if(B57+B58&lt;&gt;L58,if(B57+B58&gt;L58,"Lost","Won"),"Push"),"")</f>
        <v/>
      </c>
      <c r="G58" s="15" t="str">
        <f>if(L58&lt;&gt;"",if(B57+B58&lt;&gt;L58,if(B57+B58&gt;L58,B57+B58-L58,L58-(B57+B58)),"Push"),"")</f>
        <v/>
      </c>
      <c r="H58" s="5">
        <v>-7.0</v>
      </c>
      <c r="I58" s="5">
        <v>-110.0</v>
      </c>
      <c r="J58" s="5">
        <v>8.0</v>
      </c>
      <c r="K58" s="133">
        <v>15.28</v>
      </c>
      <c r="O58" s="15"/>
    </row>
    <row r="59" hidden="1">
      <c r="A59" s="5" t="s">
        <v>46</v>
      </c>
      <c r="B59" s="6">
        <v>90.0</v>
      </c>
      <c r="C59" s="138">
        <f>if(D59&lt;&gt;"",if(D59="Up",K59-J59,if(D59="Short",-J59,0)),0)+if(D60&lt;&gt;"",if(D60="Up",K60-J60,if(D60="Short",-J60,0)),0)+if(F59&lt;&gt;"",if(F59="Won",O59-N59,if(F59="Lost",-N59,0)),0)+if(F60&lt;&gt;"",if(F60="Won",O60-N60,if(F60="Lost",-N60,0)),0)</f>
        <v>7.2</v>
      </c>
      <c r="D59" s="93" t="str">
        <f>if(H59&lt;&gt;"",if(B59-B60&lt;&gt;-H59,if(B59-B60&gt;-H59,"Up","Short"),"Push"),"")</f>
        <v>Up</v>
      </c>
      <c r="E59" s="93">
        <f>if(H59&lt;&gt;"",if(B59-B60&lt;&gt;-H59,if(B59-B60&gt;-H59,B59-B60+H59,B60-B59-H59),"Push"),"")</f>
        <v>4.5</v>
      </c>
      <c r="F59" s="93" t="str">
        <f>if(L59&lt;&gt;"",if(B59+B60&lt;&gt;L59,if(B59+B60&gt;L59,"Won","Lost"),"Push"),"")</f>
        <v/>
      </c>
      <c r="G59" s="15" t="str">
        <f>if(L59&lt;&gt;"",if(B59+B60&lt;&gt;L59,if(B59+B60&gt;L59,B59+B60-L59,L59-(B59+B60)),"Push"),"")</f>
        <v/>
      </c>
      <c r="H59" s="5">
        <v>-4.5</v>
      </c>
      <c r="I59" s="5">
        <v>-112.0</v>
      </c>
      <c r="J59" s="5">
        <v>8.0</v>
      </c>
      <c r="K59" s="133">
        <v>15.2</v>
      </c>
      <c r="O59" s="15"/>
    </row>
    <row r="60" hidden="1">
      <c r="A60" s="5" t="s">
        <v>178</v>
      </c>
      <c r="B60" s="6">
        <v>81.0</v>
      </c>
      <c r="D60" s="93" t="str">
        <f>if(H60&lt;&gt;"",if(B60-B59&lt;&gt;-H60,if(B60-B59&gt;-H60,"Up","Short"),"Push"),"")</f>
        <v/>
      </c>
      <c r="E60" s="93" t="str">
        <f>if(H60&lt;&gt;"",if(B60-B59&lt;&gt;-H60,if(B60-B59&gt;-H60,B60-B59+H60,B59-B60-H60),"Push"),"")</f>
        <v/>
      </c>
      <c r="F60" s="93" t="str">
        <f>if(L60&lt;&gt;"",if(B59+B60&lt;&gt;L60,if(B59+B60&gt;L60,"Lost","Won"),"Push"),"")</f>
        <v/>
      </c>
      <c r="G60" s="15" t="str">
        <f>if(L60&lt;&gt;"",if(B59+B60&lt;&gt;L60,if(B59+B60&gt;L60,B59+B60-L60,L60-(B59+B60)),"Push"),"")</f>
        <v/>
      </c>
      <c r="K60" s="139"/>
      <c r="O60" s="15"/>
    </row>
    <row r="61" hidden="1">
      <c r="A61" s="5" t="s">
        <v>76</v>
      </c>
      <c r="B61" s="6">
        <v>51.0</v>
      </c>
      <c r="C61" s="138">
        <f>if(D61&lt;&gt;"",if(D61="Up",K61-J61,if(D61="Short",-J61,0)),0)+if(D62&lt;&gt;"",if(D62="Up",K62-J62,if(D62="Short",-J62,0)),0)+if(F61&lt;&gt;"",if(F61="Won",O61-N61,if(F61="Lost",-N61,0)),0)+if(F62&lt;&gt;"",if(F62="Won",O62-N62,if(F62="Lost",-N62,0)),0)</f>
        <v>7.28</v>
      </c>
      <c r="D61" s="93" t="str">
        <f>if(H61&lt;&gt;"",if(B61-B62&lt;&gt;-H61,if(B61-B62&gt;-H61,"Up","Short"),"Push"),"")</f>
        <v/>
      </c>
      <c r="E61" s="93" t="str">
        <f>if(H61&lt;&gt;"",if(B61-B62&lt;&gt;-H61,if(B61-B62&gt;-H61,B61-B62+H61,B62-B61-H61),"Push"),"")</f>
        <v/>
      </c>
      <c r="F61" s="93" t="str">
        <f>if(L61&lt;&gt;"",if(B61+B62&lt;&gt;L61,if(B61+B62&gt;L61,"Won","Lost"),"Push"),"")</f>
        <v/>
      </c>
      <c r="G61" s="15" t="str">
        <f>if(L61&lt;&gt;"",if(B61+B62&lt;&gt;L61,if(B61+B62&gt;L61,B61+B62-L61,L61-(B61+B62)),"Push"),"")</f>
        <v/>
      </c>
      <c r="K61" s="139"/>
      <c r="O61" s="15"/>
    </row>
    <row r="62" hidden="1">
      <c r="A62" s="5" t="s">
        <v>120</v>
      </c>
      <c r="B62" s="6">
        <v>63.0</v>
      </c>
      <c r="D62" s="93" t="str">
        <f>if(H62&lt;&gt;"",if(B62-B61&lt;&gt;-H62,if(B62-B61&gt;-H62,"Up","Short"),"Push"),"")</f>
        <v>Up</v>
      </c>
      <c r="E62" s="93">
        <f>if(H62&lt;&gt;"",if(B62-B61&lt;&gt;-H62,if(B62-B61&gt;-H62,B62-B61+H62,B61-B62-H62),"Push"),"")</f>
        <v>6.5</v>
      </c>
      <c r="F62" s="93" t="str">
        <f>if(L62&lt;&gt;"",if(B61+B62&lt;&gt;L62,if(B61+B62&gt;L62,"Lost","Won"),"Push"),"")</f>
        <v/>
      </c>
      <c r="G62" s="15" t="str">
        <f>if(L62&lt;&gt;"",if(B61+B62&lt;&gt;L62,if(B61+B62&gt;L62,B61+B62-L62,L62-(B61+B62)),"Push"),"")</f>
        <v/>
      </c>
      <c r="H62" s="5">
        <v>-5.5</v>
      </c>
      <c r="I62" s="5">
        <v>-110.0</v>
      </c>
      <c r="J62" s="5">
        <v>8.0</v>
      </c>
      <c r="K62" s="133">
        <v>15.28</v>
      </c>
      <c r="O62" s="15"/>
    </row>
    <row r="63" hidden="1">
      <c r="A63" s="5" t="s">
        <v>82</v>
      </c>
      <c r="B63" s="6">
        <v>82.0</v>
      </c>
      <c r="C63" s="138">
        <f>if(D63&lt;&gt;"",if(D63="Up",K63-J63,if(D63="Short",-J63,0)),0)+if(D64&lt;&gt;"",if(D64="Up",K64-J64,if(D64="Short",-J64,0)),0)+if(F63&lt;&gt;"",if(F63="Won",O63-N63,if(F63="Lost",-N63,0)),0)+if(F64&lt;&gt;"",if(F64="Won",O64-N64,if(F64="Lost",-N64,0)),0)</f>
        <v>-7.5</v>
      </c>
      <c r="D63" s="93" t="str">
        <f>if(H63&lt;&gt;"",if(B63-B64&lt;&gt;-H63,if(B63-B64&gt;-H63,"Up","Short"),"Push"),"")</f>
        <v>Short</v>
      </c>
      <c r="E63" s="93">
        <f>if(H63&lt;&gt;"",if(B63-B64&lt;&gt;-H63,if(B63-B64&gt;-H63,B63-B64+H63,B64-B63-H63),"Push"),"")</f>
        <v>6</v>
      </c>
      <c r="F63" s="93" t="str">
        <f>if(L63&lt;&gt;"",if(B63+B64&lt;&gt;L63,if(B63+B64&gt;L63,"Won","Lost"),"Push"),"")</f>
        <v/>
      </c>
      <c r="G63" s="15" t="str">
        <f>if(L63&lt;&gt;"",if(B63+B64&lt;&gt;L63,if(B63+B64&gt;L63,B63+B64-L63,L63-(B63+B64)),"Push"),"")</f>
        <v/>
      </c>
      <c r="H63" s="5">
        <v>0.0</v>
      </c>
      <c r="I63" s="5">
        <v>112.0</v>
      </c>
      <c r="J63" s="5">
        <v>7.5</v>
      </c>
      <c r="K63" s="133">
        <v>15.9</v>
      </c>
      <c r="O63" s="15"/>
    </row>
    <row r="64" hidden="1">
      <c r="A64" s="5" t="s">
        <v>237</v>
      </c>
      <c r="B64" s="6">
        <v>88.0</v>
      </c>
      <c r="D64" s="93" t="str">
        <f>if(H64&lt;&gt;"",if(B64-B63&lt;&gt;-H64,if(B64-B63&gt;-H64,"Up","Short"),"Push"),"")</f>
        <v/>
      </c>
      <c r="E64" s="93" t="str">
        <f>if(H64&lt;&gt;"",if(B64-B63&lt;&gt;-H64,if(B64-B63&gt;-H64,B64-B63+H64,B63-B64-H64),"Push"),"")</f>
        <v/>
      </c>
      <c r="F64" s="93" t="str">
        <f>if(L64&lt;&gt;"",if(B63+B64&lt;&gt;L64,if(B63+B64&gt;L64,"Lost","Won"),"Push"),"")</f>
        <v/>
      </c>
      <c r="G64" s="15" t="str">
        <f>if(L64&lt;&gt;"",if(B63+B64&lt;&gt;L64,if(B63+B64&gt;L64,B63+B64-L64,L64-(B63+B64)),"Push"),"")</f>
        <v/>
      </c>
      <c r="K64" s="139"/>
      <c r="O64" s="15"/>
    </row>
    <row r="65" hidden="1">
      <c r="A65" s="5" t="s">
        <v>236</v>
      </c>
      <c r="B65" s="6">
        <v>78.0</v>
      </c>
      <c r="C65" s="138">
        <f>if(D65&lt;&gt;"",if(D65="Up",K65-J65,if(D65="Short",-J65,0)),0)+if(D66&lt;&gt;"",if(D66="Up",K66-J66,if(D66="Short",-J66,0)),0)+if(F65&lt;&gt;"",if(F65="Won",O65-N65,if(F65="Lost",-N65,0)),0)+if(F66&lt;&gt;"",if(F66="Won",O66-N66,if(F66="Lost",-N66,0)),0)</f>
        <v>7.2</v>
      </c>
      <c r="D65" s="93" t="str">
        <f>if(H65&lt;&gt;"",if(B65-B66&lt;&gt;-H65,if(B65-B66&gt;-H65,"Up","Short"),"Push"),"")</f>
        <v>Up</v>
      </c>
      <c r="E65" s="93">
        <f>if(H65&lt;&gt;"",if(B65-B66&lt;&gt;-H65,if(B65-B66&gt;-H65,B65-B66+H65,B66-B65-H65),"Push"),"")</f>
        <v>7</v>
      </c>
      <c r="F65" s="93" t="str">
        <f>if(L65&lt;&gt;"",if(B65+B66&lt;&gt;L65,if(B65+B66&gt;L65,"Won","Lost"),"Push"),"")</f>
        <v/>
      </c>
      <c r="G65" s="15" t="str">
        <f>if(L65&lt;&gt;"",if(B65+B66&lt;&gt;L65,if(B65+B66&gt;L65,B65+B66-L65,L65-(B65+B66)),"Push"),"")</f>
        <v/>
      </c>
      <c r="H65" s="5">
        <v>-5.0</v>
      </c>
      <c r="I65" s="5">
        <v>-112.0</v>
      </c>
      <c r="J65" s="5">
        <v>8.0</v>
      </c>
      <c r="K65" s="133">
        <v>15.2</v>
      </c>
      <c r="O65" s="15"/>
    </row>
    <row r="66" hidden="1">
      <c r="A66" s="5" t="s">
        <v>302</v>
      </c>
      <c r="B66" s="6">
        <v>66.0</v>
      </c>
      <c r="D66" s="93" t="str">
        <f>if(H66&lt;&gt;"",if(B66-B65&lt;&gt;-H66,if(B66-B65&gt;-H66,"Up","Short"),"Push"),"")</f>
        <v/>
      </c>
      <c r="E66" s="93" t="str">
        <f>if(H66&lt;&gt;"",if(B66-B65&lt;&gt;-H66,if(B66-B65&gt;-H66,B66-B65+H66,B65-B66-H66),"Push"),"")</f>
        <v/>
      </c>
      <c r="F66" s="93" t="str">
        <f>if(L66&lt;&gt;"",if(B65+B66&lt;&gt;L66,if(B65+B66&gt;L66,"Lost","Won"),"Push"),"")</f>
        <v/>
      </c>
      <c r="G66" s="15" t="str">
        <f>if(L66&lt;&gt;"",if(B65+B66&lt;&gt;L66,if(B65+B66&gt;L66,B65+B66-L66,L66-(B65+B66)),"Push"),"")</f>
        <v/>
      </c>
      <c r="K66" s="139"/>
      <c r="O66" s="15"/>
    </row>
    <row r="67">
      <c r="A67" s="134" t="s">
        <v>516</v>
      </c>
      <c r="B67" s="152"/>
      <c r="C67" s="153">
        <f>SUM(C55:C66)</f>
        <v>28.74</v>
      </c>
      <c r="D67" s="154"/>
      <c r="E67" s="154"/>
      <c r="F67" s="154"/>
      <c r="G67" s="152"/>
      <c r="H67" s="154"/>
      <c r="I67" s="154"/>
      <c r="J67" s="154">
        <f>SUM(J55:J66)</f>
        <v>47.5</v>
      </c>
      <c r="K67" s="155">
        <f>SUM(K55:K66)-J67</f>
        <v>44.64</v>
      </c>
      <c r="L67" s="154"/>
      <c r="M67" s="154"/>
      <c r="N67" s="154">
        <f>SUM(N55:N66)</f>
        <v>0</v>
      </c>
      <c r="O67" s="155">
        <f>SUM(O55:O66)-N67</f>
        <v>0</v>
      </c>
    </row>
    <row r="68" hidden="1">
      <c r="A68" s="5" t="s">
        <v>35</v>
      </c>
      <c r="B68" s="6">
        <v>63.0</v>
      </c>
      <c r="C68" s="138">
        <f>if(D68&lt;&gt;"",if(D68="Up",K68-J68,if(D68="Short",-J68,0)),0)+if(D69&lt;&gt;"",if(D69="Up",K69-J69,if(D69="Short",-J69,0)),0)+if(F68&lt;&gt;"",if(F68="Won",O68-N68,if(F68="Lost",-N68,0)),0)+if(F69&lt;&gt;"",if(F69="Won",O69-N69,if(F69="Lost",-N69,0)),0)</f>
        <v>8.1</v>
      </c>
      <c r="D68" s="93" t="str">
        <f>if(H68&lt;&gt;"",if(B68-B69&lt;&gt;-H68,if(B68-B69&gt;-H68,"Up","Short"),"Push"),"")</f>
        <v/>
      </c>
      <c r="E68" s="93" t="str">
        <f>if(H68&lt;&gt;"",if(B68-B69&lt;&gt;-H68,if(B68-B69&gt;-H68,B68-B69+H68,B69-B68-H68),"Push"),"")</f>
        <v/>
      </c>
      <c r="F68" s="93" t="str">
        <f>if(L68&lt;&gt;"",if(B68+B69&lt;&gt;L68,if(B68+B69&gt;L68,"Won","Lost"),"Push"),"")</f>
        <v/>
      </c>
      <c r="G68" s="15" t="str">
        <f>if(L68&lt;&gt;"",if(B68+B69&lt;&gt;L68,if(B68+B69&gt;L68,B68+B69-L68,L68-(B68+B69)),"Push"),"")</f>
        <v/>
      </c>
      <c r="K68" s="139"/>
      <c r="O68" s="15"/>
    </row>
    <row r="69" hidden="1">
      <c r="A69" s="5" t="s">
        <v>182</v>
      </c>
      <c r="B69" s="6">
        <v>78.0</v>
      </c>
      <c r="D69" s="93" t="str">
        <f>if(H69&lt;&gt;"",if(B69-B68&lt;&gt;-H69,if(B69-B68&gt;-H69,"Up","Short"),"Push"),"")</f>
        <v>Up</v>
      </c>
      <c r="E69" s="93">
        <f>if(H69&lt;&gt;"",if(B69-B68&lt;&gt;-H69,if(B69-B68&gt;-H69,B69-B68+H69,B68-B69-H69),"Push"),"")</f>
        <v>13</v>
      </c>
      <c r="F69" s="93" t="str">
        <f>if(L69&lt;&gt;"",if(B68+B69&lt;&gt;L69,if(B68+B69&gt;L69,"Lost","Won"),"Push"),"")</f>
        <v/>
      </c>
      <c r="G69" s="15" t="str">
        <f>if(L69&lt;&gt;"",if(B68+B69&lt;&gt;L69,if(B68+B69&gt;L69,B68+B69-L69,L69-(B68+B69)),"Push"),"")</f>
        <v/>
      </c>
      <c r="H69" s="5">
        <v>-2.0</v>
      </c>
      <c r="I69" s="5">
        <v>-112.0</v>
      </c>
      <c r="J69" s="5">
        <v>9.0</v>
      </c>
      <c r="K69" s="133">
        <v>17.1</v>
      </c>
      <c r="O69" s="15"/>
    </row>
    <row r="70" hidden="1">
      <c r="A70" s="5" t="s">
        <v>313</v>
      </c>
      <c r="B70" s="6">
        <v>86.0</v>
      </c>
      <c r="C70" s="138">
        <f>if(D70&lt;&gt;"",if(D70="Up",K70-J70,if(D70="Short",-J70,0)),0)+if(D71&lt;&gt;"",if(D71="Up",K71-J71,if(D71="Short",-J71,0)),0)+if(F70&lt;&gt;"",if(F70="Won",O70-N70,if(F70="Lost",-N70,0)),0)+if(F71&lt;&gt;"",if(F71="Won",O71-N71,if(F71="Lost",-N71,0)),0)</f>
        <v>8.28</v>
      </c>
      <c r="D70" s="93" t="str">
        <f>if(H70&lt;&gt;"",if(B70-B71&lt;&gt;-H70,if(B70-B71&gt;-H70,"Up","Short"),"Push"),"")</f>
        <v>Up</v>
      </c>
      <c r="E70" s="93">
        <f>if(H70&lt;&gt;"",if(B70-B71&lt;&gt;-H70,if(B70-B71&gt;-H70,B70-B71+H70,B71-B70-H70),"Push"),"")</f>
        <v>17</v>
      </c>
      <c r="F70" s="93" t="str">
        <f>if(L70&lt;&gt;"",if(B70+B71&lt;&gt;L70,if(B70+B71&gt;L70,"Won","Lost"),"Push"),"")</f>
        <v/>
      </c>
      <c r="G70" s="15" t="str">
        <f>if(L70&lt;&gt;"",if(B70+B71&lt;&gt;L70,if(B70+B71&gt;L70,B70+B71-L70,L70-(B70+B71)),"Push"),"")</f>
        <v/>
      </c>
      <c r="H70" s="5">
        <v>-7.0</v>
      </c>
      <c r="I70" s="5">
        <v>-109.0</v>
      </c>
      <c r="J70" s="5">
        <v>9.0</v>
      </c>
      <c r="K70" s="133">
        <v>17.28</v>
      </c>
      <c r="O70" s="15"/>
    </row>
    <row r="71" hidden="1">
      <c r="A71" s="5" t="s">
        <v>460</v>
      </c>
      <c r="B71" s="6">
        <v>62.0</v>
      </c>
      <c r="D71" s="93" t="str">
        <f>if(H71&lt;&gt;"",if(B71-B70&lt;&gt;-H71,if(B71-B70&gt;-H71,"Up","Short"),"Push"),"")</f>
        <v/>
      </c>
      <c r="E71" s="93" t="str">
        <f>if(H71&lt;&gt;"",if(B71-B70&lt;&gt;-H71,if(B71-B70&gt;-H71,B71-B70+H71,B70-B71-H71),"Push"),"")</f>
        <v/>
      </c>
      <c r="F71" s="93" t="str">
        <f>if(L71&lt;&gt;"",if(B70+B71&lt;&gt;L71,if(B70+B71&gt;L71,"Lost","Won"),"Push"),"")</f>
        <v/>
      </c>
      <c r="G71" s="15" t="str">
        <f>if(L71&lt;&gt;"",if(B70+B71&lt;&gt;L71,if(B70+B71&gt;L71,B70+B71-L71,L71-(B70+B71)),"Push"),"")</f>
        <v/>
      </c>
      <c r="K71" s="139"/>
      <c r="O71" s="15"/>
    </row>
    <row r="72" hidden="1">
      <c r="A72" s="5" t="s">
        <v>156</v>
      </c>
      <c r="B72" s="6">
        <v>63.0</v>
      </c>
      <c r="C72" s="138">
        <f>if(D72&lt;&gt;"",if(D72="Up",K72-J72,if(D72="Short",-J72,0)),0)+if(D73&lt;&gt;"",if(D73="Up",K73-J73,if(D73="Short",-J73,0)),0)+if(F72&lt;&gt;"",if(F72="Won",O72-N72,if(F72="Lost",-N72,0)),0)+if(F73&lt;&gt;"",if(F73="Won",O73-N73,if(F73="Lost",-N73,0)),0)</f>
        <v>8.28</v>
      </c>
      <c r="D72" s="93" t="str">
        <f>if(H72&lt;&gt;"",if(B72-B73&lt;&gt;-H72,if(B72-B73&gt;-H72,"Up","Short"),"Push"),"")</f>
        <v/>
      </c>
      <c r="E72" s="93" t="str">
        <f>if(H72&lt;&gt;"",if(B72-B73&lt;&gt;-H72,if(B72-B73&gt;-H72,B72-B73+H72,B73-B72-H72),"Push"),"")</f>
        <v/>
      </c>
      <c r="F72" s="93" t="str">
        <f>if(L72&lt;&gt;"",if(B72+B73&lt;&gt;L72,if(B72+B73&gt;L72,"Won","Lost"),"Push"),"")</f>
        <v/>
      </c>
      <c r="G72" s="15" t="str">
        <f>if(L72&lt;&gt;"",if(B72+B73&lt;&gt;L72,if(B72+B73&gt;L72,B72+B73-L72,L72-(B72+B73)),"Push"),"")</f>
        <v/>
      </c>
      <c r="K72" s="139"/>
      <c r="O72" s="15"/>
    </row>
    <row r="73" hidden="1">
      <c r="A73" s="5" t="s">
        <v>86</v>
      </c>
      <c r="B73" s="6">
        <v>72.0</v>
      </c>
      <c r="D73" s="93" t="str">
        <f>if(H73&lt;&gt;"",if(B73-B72&lt;&gt;-H73,if(B73-B72&gt;-H73,"Up","Short"),"Push"),"")</f>
        <v>Up</v>
      </c>
      <c r="E73" s="93">
        <f>if(H73&lt;&gt;"",if(B73-B72&lt;&gt;-H73,if(B73-B72&gt;-H73,B73-B72+H73,B72-B73-H73),"Push"),"")</f>
        <v>8</v>
      </c>
      <c r="F73" s="93" t="str">
        <f>if(L73&lt;&gt;"",if(B72+B73&lt;&gt;L73,if(B72+B73&gt;L73,"Lost","Won"),"Push"),"")</f>
        <v/>
      </c>
      <c r="G73" s="15" t="str">
        <f>if(L73&lt;&gt;"",if(B72+B73&lt;&gt;L73,if(B72+B73&gt;L73,B72+B73-L73,L73-(B72+B73)),"Push"),"")</f>
        <v/>
      </c>
      <c r="H73" s="5">
        <v>-1.0</v>
      </c>
      <c r="I73" s="5">
        <v>-109.0</v>
      </c>
      <c r="J73" s="5">
        <v>9.0</v>
      </c>
      <c r="K73" s="133">
        <v>17.28</v>
      </c>
      <c r="O73" s="15"/>
    </row>
    <row r="74" hidden="1">
      <c r="A74" s="5" t="s">
        <v>123</v>
      </c>
      <c r="B74" s="6">
        <v>69.0</v>
      </c>
      <c r="C74" s="138">
        <f>if(D74&lt;&gt;"",if(D74="Up",K74-J74,if(D74="Short",-J74,0)),0)+if(D75&lt;&gt;"",if(D75="Up",K75-J75,if(D75="Short",-J75,0)),0)+if(F74&lt;&gt;"",if(F74="Won",O74-N74,if(F74="Lost",-N74,0)),0)+if(F75&lt;&gt;"",if(F75="Won",O75-N75,if(F75="Lost",-N75,0)),0)</f>
        <v>8.28</v>
      </c>
      <c r="D74" s="93" t="str">
        <f>if(H74&lt;&gt;"",if(B74-B75&lt;&gt;-H74,if(B74-B75&gt;-H74,"Up","Short"),"Push"),"")</f>
        <v>Up</v>
      </c>
      <c r="E74" s="93">
        <f>if(H74&lt;&gt;"",if(B74-B75&lt;&gt;-H74,if(B74-B75&gt;-H74,B74-B75+H74,B75-B74-H74),"Push"),"")</f>
        <v>2</v>
      </c>
      <c r="F74" s="93" t="str">
        <f>if(L74&lt;&gt;"",if(B74+B75&lt;&gt;L74,if(B74+B75&gt;L74,"Won","Lost"),"Push"),"")</f>
        <v/>
      </c>
      <c r="G74" s="15" t="str">
        <f>if(L74&lt;&gt;"",if(B74+B75&lt;&gt;L74,if(B74+B75&gt;L74,B74+B75-L74,L74-(B74+B75)),"Push"),"")</f>
        <v/>
      </c>
      <c r="H74" s="5">
        <v>9.0</v>
      </c>
      <c r="I74" s="5">
        <v>-109.0</v>
      </c>
      <c r="J74" s="5">
        <v>9.0</v>
      </c>
      <c r="K74" s="133">
        <v>17.28</v>
      </c>
      <c r="O74" s="15"/>
    </row>
    <row r="75" hidden="1">
      <c r="A75" s="5" t="s">
        <v>66</v>
      </c>
      <c r="B75" s="6">
        <v>76.0</v>
      </c>
      <c r="D75" s="93" t="str">
        <f>if(H75&lt;&gt;"",if(B75-B74&lt;&gt;-H75,if(B75-B74&gt;-H75,"Up","Short"),"Push"),"")</f>
        <v/>
      </c>
      <c r="E75" s="93" t="str">
        <f>if(H75&lt;&gt;"",if(B75-B74&lt;&gt;-H75,if(B75-B74&gt;-H75,B75-B74+H75,B74-B75-H75),"Push"),"")</f>
        <v/>
      </c>
      <c r="F75" s="93" t="str">
        <f>if(L75&lt;&gt;"",if(B74+B75&lt;&gt;L75,if(B74+B75&gt;L75,"Lost","Won"),"Push"),"")</f>
        <v/>
      </c>
      <c r="G75" s="15" t="str">
        <f>if(L75&lt;&gt;"",if(B74+B75&lt;&gt;L75,if(B74+B75&gt;L75,B74+B75-L75,L75-(B74+B75)),"Push"),"")</f>
        <v/>
      </c>
      <c r="K75" s="139"/>
      <c r="O75" s="15"/>
    </row>
    <row r="76" hidden="1">
      <c r="A76" s="5" t="s">
        <v>325</v>
      </c>
      <c r="B76" s="6">
        <v>62.0</v>
      </c>
      <c r="C76" s="138">
        <f>if(D76&lt;&gt;"",if(D76="Up",K76-J76,if(D76="Short",-J76,0)),0)+if(D77&lt;&gt;"",if(D77="Up",K77-J77,if(D77="Short",-J77,0)),0)+if(F76&lt;&gt;"",if(F76="Won",O76-N76,if(F76="Lost",-N76,0)),0)+if(F77&lt;&gt;"",if(F77="Won",O77-N77,if(F77="Lost",-N77,0)),0)</f>
        <v>8.1</v>
      </c>
      <c r="D76" s="93" t="str">
        <f>if(H76&lt;&gt;"",if(B76-B77&lt;&gt;-H76,if(B76-B77&gt;-H76,"Up","Short"),"Push"),"")</f>
        <v/>
      </c>
      <c r="E76" s="93" t="str">
        <f>if(H76&lt;&gt;"",if(B76-B77&lt;&gt;-H76,if(B76-B77&gt;-H76,B76-B77+H76,B77-B76-H76),"Push"),"")</f>
        <v/>
      </c>
      <c r="F76" s="93" t="str">
        <f>if(L76&lt;&gt;"",if(B76+B77&lt;&gt;L76,if(B76+B77&gt;L76,"Won","Lost"),"Push"),"")</f>
        <v/>
      </c>
      <c r="G76" s="15" t="str">
        <f>if(L76&lt;&gt;"",if(B76+B77&lt;&gt;L76,if(B76+B77&gt;L76,B76+B77-L76,L76-(B76+B77)),"Push"),"")</f>
        <v/>
      </c>
      <c r="K76" s="133"/>
      <c r="O76" s="15"/>
    </row>
    <row r="77" hidden="1">
      <c r="A77" s="5" t="s">
        <v>61</v>
      </c>
      <c r="B77" s="6">
        <v>82.0</v>
      </c>
      <c r="D77" s="93" t="str">
        <f>if(H77&lt;&gt;"",if(B77-B76&lt;&gt;-H77,if(B77-B76&gt;-H77,"Up","Short"),"Push"),"")</f>
        <v>Up</v>
      </c>
      <c r="E77" s="93">
        <f>if(H77&lt;&gt;"",if(B77-B76&lt;&gt;-H77,if(B77-B76&gt;-H77,B77-B76+H77,B76-B77-H77),"Push"),"")</f>
        <v>17.5</v>
      </c>
      <c r="F77" s="93" t="str">
        <f>if(L77&lt;&gt;"",if(B76+B77&lt;&gt;L77,if(B76+B77&gt;L77,"Lost","Won"),"Push"),"")</f>
        <v/>
      </c>
      <c r="G77" s="15" t="str">
        <f>if(L77&lt;&gt;"",if(B76+B77&lt;&gt;L77,if(B76+B77&gt;L77,B76+B77-L77,L77-(B76+B77)),"Push"),"")</f>
        <v/>
      </c>
      <c r="H77" s="156">
        <v>-2.5</v>
      </c>
      <c r="I77" s="17">
        <v>-112.0</v>
      </c>
      <c r="J77" s="17">
        <v>9.0</v>
      </c>
      <c r="K77" s="157">
        <v>17.1</v>
      </c>
      <c r="O77" s="15"/>
    </row>
    <row r="78" hidden="1">
      <c r="A78" s="5" t="s">
        <v>48</v>
      </c>
      <c r="B78" s="6">
        <v>59.0</v>
      </c>
      <c r="C78" s="138">
        <f>if(D78&lt;&gt;"",if(D78="Up",K78-J78,if(D78="Short",-J78,0)),0)+if(D79&lt;&gt;"",if(D79="Up",K79-J79,if(D79="Short",-J79,0)),0)+if(F78&lt;&gt;"",if(F78="Won",O78-N78,if(F78="Lost",-N78,0)),0)+if(F79&lt;&gt;"",if(F79="Won",O79-N79,if(F79="Lost",-N79,0)),0)</f>
        <v>8.19</v>
      </c>
      <c r="D78" s="93" t="str">
        <f>if(H78&lt;&gt;"",if(B78-B79&lt;&gt;-H78,if(B78-B79&gt;-H78,"Up","Short"),"Push"),"")</f>
        <v/>
      </c>
      <c r="E78" s="93" t="str">
        <f>if(H78&lt;&gt;"",if(B78-B79&lt;&gt;-H78,if(B78-B79&gt;-H78,B78-B79+H78,B79-B78-H78),"Push"),"")</f>
        <v/>
      </c>
      <c r="F78" s="93" t="str">
        <f>if(L78&lt;&gt;"",if(B78+B79&lt;&gt;L78,if(B78+B79&gt;L78,"Won","Lost"),"Push"),"")</f>
        <v/>
      </c>
      <c r="G78" s="15" t="str">
        <f>if(L78&lt;&gt;"",if(B78+B79&lt;&gt;L78,if(B78+B79&gt;L78,B78+B79-L78,L78-(B78+B79)),"Push"),"")</f>
        <v/>
      </c>
      <c r="K78" s="139"/>
      <c r="O78" s="15"/>
    </row>
    <row r="79" hidden="1">
      <c r="A79" s="5" t="s">
        <v>279</v>
      </c>
      <c r="B79" s="6">
        <v>107.0</v>
      </c>
      <c r="D79" s="93" t="str">
        <f>if(H79&lt;&gt;"",if(B79-B78&lt;&gt;-H79,if(B79-B78&gt;-H79,"Up","Short"),"Push"),"")</f>
        <v>Up</v>
      </c>
      <c r="E79" s="93">
        <f>if(H79&lt;&gt;"",if(B79-B78&lt;&gt;-H79,if(B79-B78&gt;-H79,B79-B78+H79,B78-B79-H79),"Push"),"")</f>
        <v>24.5</v>
      </c>
      <c r="F79" s="93" t="str">
        <f>if(L79&lt;&gt;"",if(B78+B79&lt;&gt;L79,if(B78+B79&gt;L79,"Lost","Won"),"Push"),"")</f>
        <v/>
      </c>
      <c r="G79" s="15" t="str">
        <f>if(L79&lt;&gt;"",if(B78+B79&lt;&gt;L79,if(B78+B79&gt;L79,B78+B79-L79,L79-(B78+B79)),"Push"),"")</f>
        <v/>
      </c>
      <c r="H79" s="5">
        <v>-23.5</v>
      </c>
      <c r="I79" s="5">
        <v>-110.0</v>
      </c>
      <c r="J79" s="5">
        <v>9.0</v>
      </c>
      <c r="K79" s="133">
        <v>17.19</v>
      </c>
      <c r="O79" s="15"/>
    </row>
    <row r="80" hidden="1">
      <c r="A80" s="5" t="s">
        <v>104</v>
      </c>
      <c r="B80" s="6">
        <v>58.0</v>
      </c>
      <c r="C80" s="138">
        <f>if(D80&lt;&gt;"",if(D80="Up",K80-J80,if(D80="Short",-J80,0)),0)+if(D81&lt;&gt;"",if(D81="Up",K81-J81,if(D81="Short",-J81,0)),0)+if(F80&lt;&gt;"",if(F80="Won",O80-N80,if(F80="Lost",-N80,0)),0)+if(F81&lt;&gt;"",if(F81="Won",O81-N81,if(F81="Lost",-N81,0)),0)</f>
        <v>-9</v>
      </c>
      <c r="D80" s="93" t="str">
        <f>if(H80&lt;&gt;"",if(B80-B81&lt;&gt;-H80,if(B80-B81&gt;-H80,"Up","Short"),"Push"),"")</f>
        <v/>
      </c>
      <c r="E80" s="93" t="str">
        <f>if(H80&lt;&gt;"",if(B80-B81&lt;&gt;-H80,if(B80-B81&gt;-H80,B80-B81+H80,B81-B80-H80),"Push"),"")</f>
        <v/>
      </c>
      <c r="F80" s="93" t="str">
        <f>if(L80&lt;&gt;"",if(B80+B81&lt;&gt;L80,if(B80+B81&gt;L80,"Won","Lost"),"Push"),"")</f>
        <v/>
      </c>
      <c r="G80" s="15" t="str">
        <f>if(L80&lt;&gt;"",if(B80+B81&lt;&gt;L80,if(B80+B81&gt;L80,B80+B81-L80,L80-(B80+B81)),"Push"),"")</f>
        <v/>
      </c>
      <c r="K80" s="139"/>
      <c r="O80" s="15"/>
    </row>
    <row r="81" hidden="1">
      <c r="A81" s="5" t="s">
        <v>134</v>
      </c>
      <c r="B81" s="6">
        <v>70.0</v>
      </c>
      <c r="D81" s="93" t="str">
        <f>if(H81&lt;&gt;"",if(B81-B80&lt;&gt;-H81,if(B81-B80&gt;-H81,"Up","Short"),"Push"),"")</f>
        <v>Short</v>
      </c>
      <c r="E81" s="93">
        <f>if(H81&lt;&gt;"",if(B81-B80&lt;&gt;-H81,if(B81-B80&gt;-H81,B81-B80+H81,B80-B81-H81),"Push"),"")</f>
        <v>2.5</v>
      </c>
      <c r="F81" s="93" t="str">
        <f>if(L81&lt;&gt;"",if(B80+B81&lt;&gt;L81,if(B80+B81&gt;L81,"Lost","Won"),"Push"),"")</f>
        <v/>
      </c>
      <c r="G81" s="15" t="str">
        <f>if(L81&lt;&gt;"",if(B80+B81&lt;&gt;L81,if(B80+B81&gt;L81,B80+B81-L81,L81-(B80+B81)),"Push"),"")</f>
        <v/>
      </c>
      <c r="H81" s="5">
        <v>-14.5</v>
      </c>
      <c r="I81" s="5">
        <v>-103.0</v>
      </c>
      <c r="J81" s="5">
        <v>9.0</v>
      </c>
      <c r="K81" s="133">
        <v>17.82</v>
      </c>
      <c r="O81" s="15"/>
    </row>
    <row r="82" hidden="1">
      <c r="A82" s="5" t="s">
        <v>40</v>
      </c>
      <c r="B82" s="6">
        <v>83.0</v>
      </c>
      <c r="C82" s="138">
        <f>if(D82&lt;&gt;"",if(D82="Up",K82-J82,if(D82="Short",-J82,0)),0)+if(D83&lt;&gt;"",if(D83="Up",K83-J83,if(D83="Short",-J83,0)),0)+if(F82&lt;&gt;"",if(F82="Won",O82-N82,if(F82="Lost",-N82,0)),0)+if(F83&lt;&gt;"",if(F83="Won",O83-N83,if(F83="Lost",-N83,0)),0)</f>
        <v>-9</v>
      </c>
      <c r="D82" s="93" t="str">
        <f>if(H82&lt;&gt;"",if(B82-B83&lt;&gt;-H82,if(B82-B83&gt;-H82,"Up","Short"),"Push"),"")</f>
        <v/>
      </c>
      <c r="E82" s="93" t="str">
        <f>if(H82&lt;&gt;"",if(B82-B83&lt;&gt;-H82,if(B82-B83&gt;-H82,B82-B83+H82,B83-B82-H82),"Push"),"")</f>
        <v/>
      </c>
      <c r="F82" s="93" t="str">
        <f>if(L82&lt;&gt;"",if(B82+B83&lt;&gt;L82,if(B82+B83&gt;L82,"Won","Lost"),"Push"),"")</f>
        <v/>
      </c>
      <c r="G82" s="15" t="str">
        <f>if(L82&lt;&gt;"",if(B82+B83&lt;&gt;L82,if(B82+B83&gt;L82,B82+B83-L82,L82-(B82+B83)),"Push"),"")</f>
        <v/>
      </c>
      <c r="K82" s="139"/>
      <c r="O82" s="15"/>
    </row>
    <row r="83" hidden="1">
      <c r="A83" s="5" t="s">
        <v>116</v>
      </c>
      <c r="B83" s="6">
        <v>74.0</v>
      </c>
      <c r="D83" s="93" t="str">
        <f>if(H83&lt;&gt;"",if(B83-B82&lt;&gt;-H83,if(B83-B82&gt;-H83,"Up","Short"),"Push"),"")</f>
        <v>Short</v>
      </c>
      <c r="E83" s="93">
        <f>if(H83&lt;&gt;"",if(B83-B82&lt;&gt;-H83,if(B83-B82&gt;-H83,B83-B82+H83,B82-B83-H83),"Push"),"")</f>
        <v>2.5</v>
      </c>
      <c r="F83" s="93" t="str">
        <f>if(L83&lt;&gt;"",if(B82+B83&lt;&gt;L83,if(B82+B83&gt;L83,"Lost","Won"),"Push"),"")</f>
        <v/>
      </c>
      <c r="G83" s="15" t="str">
        <f>if(L83&lt;&gt;"",if(B82+B83&lt;&gt;L83,if(B82+B83&gt;L83,B82+B83-L83,L83-(B82+B83)),"Push"),"")</f>
        <v/>
      </c>
      <c r="H83" s="5">
        <v>6.5</v>
      </c>
      <c r="I83" s="5">
        <v>-110.0</v>
      </c>
      <c r="J83" s="5">
        <v>9.0</v>
      </c>
      <c r="K83" s="133">
        <v>17.19</v>
      </c>
      <c r="O83" s="15"/>
    </row>
    <row r="84">
      <c r="A84" s="134" t="s">
        <v>517</v>
      </c>
      <c r="B84" s="152"/>
      <c r="C84" s="153">
        <f>SUM(C68:C83)</f>
        <v>31.23</v>
      </c>
      <c r="D84" s="154"/>
      <c r="E84" s="154"/>
      <c r="F84" s="154"/>
      <c r="G84" s="152"/>
      <c r="H84" s="154"/>
      <c r="I84" s="154"/>
      <c r="J84" s="154">
        <f>SUM(J68:J83)</f>
        <v>72</v>
      </c>
      <c r="K84" s="155">
        <f>SUM(K68:K83)-J84</f>
        <v>66.24</v>
      </c>
      <c r="L84" s="154"/>
      <c r="M84" s="154"/>
      <c r="N84" s="154">
        <f>SUM(N68:N83)</f>
        <v>0</v>
      </c>
      <c r="O84" s="155">
        <f>SUM(O68:O83)-N84</f>
        <v>0</v>
      </c>
    </row>
    <row r="85" hidden="1">
      <c r="A85" s="5" t="s">
        <v>180</v>
      </c>
      <c r="B85" s="6">
        <v>79.0</v>
      </c>
      <c r="C85" s="138">
        <f>if(D85&lt;&gt;"",if(D85="Up",K85-J85,if(D85="Short",-J85,0)),0)+if(D86&lt;&gt;"",if(D86="Up",K86-J86,if(D86="Short",-J86,0)),0)+if(F85&lt;&gt;"",if(F85="Won",O85-N85,if(F85="Lost",-N85,0)),0)+if(F86&lt;&gt;"",if(F86="Won",O86-N86,if(F86="Lost",-N86,0)),0)</f>
        <v>-9</v>
      </c>
      <c r="D85" s="93" t="str">
        <f>if(H85&lt;&gt;"",if(B85-B86&lt;&gt;-H85,if(B85-B86&gt;-H85,"Up","Short"),"Push"),"")</f>
        <v>Short</v>
      </c>
      <c r="E85" s="93">
        <f>if(H85&lt;&gt;"",if(B85-B86&lt;&gt;-H85,if(B85-B86&gt;-H85,B85-B86+H85,B86-B85-H85),"Push"),"")</f>
        <v>7</v>
      </c>
      <c r="F85" s="93" t="str">
        <f>if(L85&lt;&gt;"",if(B85+B86&lt;&gt;L85,if(B85+B86&gt;L85,"Won","Lost"),"Push"),"")</f>
        <v/>
      </c>
      <c r="G85" s="15" t="str">
        <f>if(L85&lt;&gt;"",if(B85+B86&lt;&gt;L85,if(B85+B86&gt;L85,B85+B86-L85,L85-(B85+B86)),"Push"),"")</f>
        <v/>
      </c>
      <c r="H85" s="5">
        <v>0.0</v>
      </c>
      <c r="I85" s="5">
        <v>104.0</v>
      </c>
      <c r="J85" s="5">
        <v>9.0</v>
      </c>
      <c r="K85" s="133">
        <v>18.36</v>
      </c>
      <c r="O85" s="15"/>
    </row>
    <row r="86" hidden="1">
      <c r="A86" s="5" t="s">
        <v>270</v>
      </c>
      <c r="B86" s="6">
        <v>86.0</v>
      </c>
      <c r="D86" s="93" t="str">
        <f>if(H86&lt;&gt;"",if(B86-B85&lt;&gt;-H86,if(B86-B85&gt;-H86,"Up","Short"),"Push"),"")</f>
        <v/>
      </c>
      <c r="E86" s="93" t="str">
        <f>if(H86&lt;&gt;"",if(B86-B85&lt;&gt;-H86,if(B86-B85&gt;-H86,B86-B85+H86,B85-B86-H86),"Push"),"")</f>
        <v/>
      </c>
      <c r="F86" s="93" t="str">
        <f>if(L86&lt;&gt;"",if(B85+B86&lt;&gt;L86,if(B85+B86&gt;L86,"Lost","Won"),"Push"),"")</f>
        <v/>
      </c>
      <c r="G86" s="15" t="str">
        <f>if(L86&lt;&gt;"",if(B85+B86&lt;&gt;L86,if(B85+B86&gt;L86,B85+B86-L86,L86-(B85+B86)),"Push"),"")</f>
        <v/>
      </c>
      <c r="K86" s="139"/>
      <c r="O86" s="15"/>
    </row>
    <row r="87" hidden="1">
      <c r="A87" s="5" t="s">
        <v>297</v>
      </c>
      <c r="B87" s="6">
        <v>57.0</v>
      </c>
      <c r="C87" s="138">
        <f>if(D87&lt;&gt;"",if(D87="Up",K87-J87,if(D87="Short",-J87,0)),0)+if(D88&lt;&gt;"",if(D88="Up",K88-J88,if(D88="Short",-J88,0)),0)+if(F87&lt;&gt;"",if(F87="Won",O87-N87,if(F87="Lost",-N87,0)),0)+if(F88&lt;&gt;"",if(F88="Won",O88-N88,if(F88="Lost",-N88,0)),0)</f>
        <v>9.1</v>
      </c>
      <c r="D87" s="93" t="str">
        <f>if(H87&lt;&gt;"",if(B87-B88&lt;&gt;-H87,if(B87-B88&gt;-H87,"Up","Short"),"Push"),"")</f>
        <v/>
      </c>
      <c r="E87" s="93" t="str">
        <f>if(H87&lt;&gt;"",if(B87-B88&lt;&gt;-H87,if(B87-B88&gt;-H87,B87-B88+H87,B88-B87-H87),"Push"),"")</f>
        <v/>
      </c>
      <c r="F87" s="93" t="str">
        <f>if(L87&lt;&gt;"",if(B87+B88&lt;&gt;L87,if(B87+B88&gt;L87,"Won","Lost"),"Push"),"")</f>
        <v/>
      </c>
      <c r="G87" s="15" t="str">
        <f>if(L87&lt;&gt;"",if(B87+B88&lt;&gt;L87,if(B87+B88&gt;L87,B87+B88-L87,L87-(B87+B88)),"Push"),"")</f>
        <v/>
      </c>
      <c r="K87" s="139"/>
      <c r="O87" s="15"/>
    </row>
    <row r="88" hidden="1">
      <c r="A88" s="5" t="s">
        <v>29</v>
      </c>
      <c r="B88" s="6">
        <v>87.0</v>
      </c>
      <c r="D88" s="93" t="str">
        <f>if(H88&lt;&gt;"",if(B88-B87&lt;&gt;-H88,if(B88-B87&gt;-H88,"Up","Short"),"Push"),"")</f>
        <v>Up</v>
      </c>
      <c r="E88" s="93">
        <f>if(H88&lt;&gt;"",if(B88-B87&lt;&gt;-H88,if(B88-B87&gt;-H88,B88-B87+H88,B87-B88-H88),"Push"),"")</f>
        <v>14</v>
      </c>
      <c r="F88" s="93" t="str">
        <f>if(L88&lt;&gt;"",if(B87+B88&lt;&gt;L88,if(B87+B88&gt;L88,"Lost","Won"),"Push"),"")</f>
        <v/>
      </c>
      <c r="G88" s="15" t="str">
        <f>if(L88&lt;&gt;"",if(B87+B88&lt;&gt;L88,if(B87+B88&gt;L88,B87+B88-L88,L88-(B87+B88)),"Push"),"")</f>
        <v/>
      </c>
      <c r="H88" s="5">
        <v>-16.0</v>
      </c>
      <c r="I88" s="5">
        <v>-110.0</v>
      </c>
      <c r="J88" s="5">
        <v>10.0</v>
      </c>
      <c r="K88" s="133">
        <v>19.1</v>
      </c>
      <c r="O88" s="15"/>
    </row>
    <row r="89" hidden="1">
      <c r="A89" s="5" t="s">
        <v>196</v>
      </c>
      <c r="B89" s="6">
        <v>81.0</v>
      </c>
      <c r="C89" s="138">
        <f>if(D89&lt;&gt;"",if(D89="Up",K89-J89,if(D89="Short",-J89,0)),0)+if(D90&lt;&gt;"",if(D90="Up",K90-J90,if(D90="Short",-J90,0)),0)+if(F89&lt;&gt;"",if(F89="Won",O89-N89,if(F89="Lost",-N89,0)),0)+if(F90&lt;&gt;"",if(F90="Won",O90-N90,if(F90="Lost",-N90,0)),0)</f>
        <v>9.1</v>
      </c>
      <c r="D89" s="93" t="str">
        <f>if(H89&lt;&gt;"",if(B89-B90&lt;&gt;-H89,if(B89-B90&gt;-H89,"Up","Short"),"Push"),"")</f>
        <v>Up</v>
      </c>
      <c r="E89" s="93">
        <f>if(H89&lt;&gt;"",if(B89-B90&lt;&gt;-H89,if(B89-B90&gt;-H89,B89-B90+H89,B90-B89-H89),"Push"),"")</f>
        <v>13.5</v>
      </c>
      <c r="F89" s="93" t="str">
        <f>if(L89&lt;&gt;"",if(B89+B90&lt;&gt;L89,if(B89+B90&gt;L89,"Won","Lost"),"Push"),"")</f>
        <v/>
      </c>
      <c r="G89" s="15" t="str">
        <f>if(L89&lt;&gt;"",if(B89+B90&lt;&gt;L89,if(B89+B90&gt;L89,B89+B90-L89,L89-(B89+B90)),"Push"),"")</f>
        <v/>
      </c>
      <c r="H89" s="5">
        <v>-11.5</v>
      </c>
      <c r="I89" s="5">
        <v>-110.0</v>
      </c>
      <c r="J89" s="5">
        <v>10.0</v>
      </c>
      <c r="K89" s="133">
        <v>19.1</v>
      </c>
      <c r="O89" s="15"/>
    </row>
    <row r="90" hidden="1">
      <c r="A90" s="5" t="s">
        <v>350</v>
      </c>
      <c r="B90" s="6">
        <v>56.0</v>
      </c>
      <c r="D90" s="93" t="str">
        <f>if(H90&lt;&gt;"",if(B90-B89&lt;&gt;-H90,if(B90-B89&gt;-H90,"Up","Short"),"Push"),"")</f>
        <v/>
      </c>
      <c r="E90" s="93" t="str">
        <f>if(H90&lt;&gt;"",if(B90-B89&lt;&gt;-H90,if(B90-B89&gt;-H90,B90-B89+H90,B89-B90-H90),"Push"),"")</f>
        <v/>
      </c>
      <c r="F90" s="93" t="str">
        <f>if(L90&lt;&gt;"",if(B89+B90&lt;&gt;L90,if(B89+B90&gt;L90,"Lost","Won"),"Push"),"")</f>
        <v/>
      </c>
      <c r="G90" s="15" t="str">
        <f>if(L90&lt;&gt;"",if(B89+B90&lt;&gt;L90,if(B89+B90&gt;L90,B89+B90-L90,L90-(B89+B90)),"Push"),"")</f>
        <v/>
      </c>
      <c r="K90" s="139"/>
      <c r="O90" s="15"/>
    </row>
    <row r="91" hidden="1">
      <c r="A91" s="5" t="s">
        <v>286</v>
      </c>
      <c r="B91" s="6">
        <v>58.0</v>
      </c>
      <c r="C91" s="138">
        <f>if(D91&lt;&gt;"",if(D91="Up",K91-J91,if(D91="Short",-J91,0)),0)+if(D92&lt;&gt;"",if(D92="Up",K92-J92,if(D92="Short",-J92,0)),0)+if(F91&lt;&gt;"",if(F91="Won",O91-N91,if(F91="Lost",-N91,0)),0)+if(F92&lt;&gt;"",if(F92="Won",O92-N92,if(F92="Lost",-N92,0)),0)</f>
        <v>9.5</v>
      </c>
      <c r="D91" s="93" t="str">
        <f>if(H91&lt;&gt;"",if(B91-B92&lt;&gt;-H91,if(B91-B92&gt;-H91,"Up","Short"),"Push"),"")</f>
        <v/>
      </c>
      <c r="E91" s="93" t="str">
        <f>if(H91&lt;&gt;"",if(B91-B92&lt;&gt;-H91,if(B91-B92&gt;-H91,B91-B92+H91,B92-B91-H91),"Push"),"")</f>
        <v/>
      </c>
      <c r="F91" s="93" t="str">
        <f>if(L91&lt;&gt;"",if(B91+B92&lt;&gt;L91,if(B91+B92&gt;L91,"Won","Lost"),"Push"),"")</f>
        <v/>
      </c>
      <c r="G91" s="15" t="str">
        <f>if(L91&lt;&gt;"",if(B91+B92&lt;&gt;L91,if(B91+B92&gt;L91,B91+B92-L91,L91-(B91+B92)),"Push"),"")</f>
        <v/>
      </c>
      <c r="K91" s="139"/>
      <c r="O91" s="15"/>
    </row>
    <row r="92" hidden="1">
      <c r="A92" s="5" t="s">
        <v>397</v>
      </c>
      <c r="B92" s="6">
        <v>59.0</v>
      </c>
      <c r="D92" s="93" t="str">
        <f>if(H92&lt;&gt;"",if(B92-B91&lt;&gt;-H92,if(B92-B91&gt;-H92,"Up","Short"),"Push"),"")</f>
        <v>Up</v>
      </c>
      <c r="E92" s="93">
        <f>if(H92&lt;&gt;"",if(B92-B91&lt;&gt;-H92,if(B92-B91&gt;-H92,B92-B91+H92,B91-B92-H92),"Push"),"")</f>
        <v>5.5</v>
      </c>
      <c r="F92" s="93" t="str">
        <f>if(L92&lt;&gt;"",if(B91+B92&lt;&gt;L92,if(B91+B92&gt;L92,"Lost","Won"),"Push"),"")</f>
        <v/>
      </c>
      <c r="G92" s="15" t="str">
        <f>if(L92&lt;&gt;"",if(B91+B92&lt;&gt;L92,if(B91+B92&gt;L92,B91+B92-L92,L92-(B91+B92)),"Push"),"")</f>
        <v/>
      </c>
      <c r="H92" s="5">
        <v>4.5</v>
      </c>
      <c r="I92" s="5">
        <v>-106.0</v>
      </c>
      <c r="J92" s="5">
        <v>10.0</v>
      </c>
      <c r="K92" s="133">
        <v>19.5</v>
      </c>
      <c r="O92" s="15"/>
    </row>
    <row r="93">
      <c r="A93" s="134" t="s">
        <v>518</v>
      </c>
      <c r="B93" s="152"/>
      <c r="C93" s="153">
        <f>SUM(C85:C92)</f>
        <v>18.7</v>
      </c>
      <c r="D93" s="154"/>
      <c r="E93" s="154"/>
      <c r="F93" s="154"/>
      <c r="G93" s="152"/>
      <c r="H93" s="154"/>
      <c r="I93" s="154"/>
      <c r="J93" s="154">
        <f>SUM(J85:J92)</f>
        <v>39</v>
      </c>
      <c r="K93" s="155">
        <f>SUM(K85:K92)-J93</f>
        <v>37.06</v>
      </c>
      <c r="L93" s="154"/>
      <c r="M93" s="154"/>
      <c r="N93" s="154">
        <f>SUM(N87:N92)</f>
        <v>0</v>
      </c>
      <c r="O93" s="155">
        <f>SUM(O87:O92)-N93</f>
        <v>0</v>
      </c>
    </row>
    <row r="94" hidden="1">
      <c r="A94" s="5" t="s">
        <v>355</v>
      </c>
      <c r="B94" s="6">
        <v>78.0</v>
      </c>
      <c r="C94" s="138">
        <f>if(D94&lt;&gt;"",if(D94="Up",K94-J94,if(D94="Short",-J94,0)),0)+if(D95&lt;&gt;"",if(D95="Up",K95-J95,if(D95="Short",-J95,0)),0)+if(F94&lt;&gt;"",if(F94="Won",O94-N94,if(F94="Lost",-N94,0)),0)+if(F95&lt;&gt;"",if(F95="Won",O95-N95,if(F95="Lost",-N95,0)),0)</f>
        <v>9.5</v>
      </c>
      <c r="D94" s="93" t="str">
        <f>if(H94&lt;&gt;"",if(B94-B95&lt;&gt;-H94,if(B94-B95&gt;-H94,"Up","Short"),"Push"),"")</f>
        <v>Up</v>
      </c>
      <c r="E94" s="93">
        <f>if(H94&lt;&gt;"",if(B94-B95&lt;&gt;-H94,if(B94-B95&gt;-H94,B94-B95+H94,B95-B94-H94),"Push"),"")</f>
        <v>3</v>
      </c>
      <c r="F94" s="93" t="str">
        <f>if(L94&lt;&gt;"",if(B94+B95&lt;&gt;L94,if(B94+B95&gt;L94,"Won","Lost"),"Push"),"")</f>
        <v/>
      </c>
      <c r="G94" s="15" t="str">
        <f>if(L94&lt;&gt;"",if(B94+B95&lt;&gt;L94,if(B94+B95&gt;L94,B94+B95-L94,L94-(B94+B95)),"Push"),"")</f>
        <v/>
      </c>
      <c r="H94" s="5">
        <v>0.0</v>
      </c>
      <c r="I94" s="5">
        <v>100.0</v>
      </c>
      <c r="J94" s="5">
        <v>9.5</v>
      </c>
      <c r="K94" s="133">
        <v>19.0</v>
      </c>
      <c r="O94" s="15"/>
    </row>
    <row r="95" hidden="1">
      <c r="A95" s="5" t="s">
        <v>390</v>
      </c>
      <c r="B95" s="6">
        <v>75.0</v>
      </c>
      <c r="D95" s="93" t="str">
        <f>if(H95&lt;&gt;"",if(B95-B94&lt;&gt;-H95,if(B95-B94&gt;-H95,"Up","Short"),"Push"),"")</f>
        <v/>
      </c>
      <c r="E95" s="93" t="str">
        <f>if(H95&lt;&gt;"",if(B95-B94&lt;&gt;-H95,if(B95-B94&gt;-H95,B95-B94+H95,B94-B95-H95),"Push"),"")</f>
        <v/>
      </c>
      <c r="F95" s="93" t="str">
        <f>if(L95&lt;&gt;"",if(B94+B95&lt;&gt;L95,if(B94+B95&gt;L95,"Lost","Won"),"Push"),"")</f>
        <v/>
      </c>
      <c r="G95" s="15" t="str">
        <f>if(L95&lt;&gt;"",if(B94+B95&lt;&gt;L95,if(B94+B95&gt;L95,B94+B95-L95,L95-(B94+B95)),"Push"),"")</f>
        <v/>
      </c>
      <c r="K95" s="139"/>
      <c r="O95" s="15"/>
    </row>
    <row r="96" hidden="1">
      <c r="A96" s="5" t="s">
        <v>204</v>
      </c>
      <c r="B96" s="6">
        <v>82.0</v>
      </c>
      <c r="C96" s="138">
        <f>if(D96&lt;&gt;"",if(D96="Up",K96-J96,if(D96="Short",-J96,0)),0)+if(D97&lt;&gt;"",if(D97="Up",K97-J97,if(D97="Short",-J97,0)),0)+if(F96&lt;&gt;"",if(F96="Won",O96-N96,if(F96="Lost",-N96,0)),0)+if(F97&lt;&gt;"",if(F97="Won",O97-N97,if(F97="Lost",-N97,0)),0)</f>
        <v>9.2</v>
      </c>
      <c r="D96" s="93" t="str">
        <f>if(H96&lt;&gt;"",if(B96-B97&lt;&gt;-H96,if(B96-B97&gt;-H96,"Up","Short"),"Push"),"")</f>
        <v>Up</v>
      </c>
      <c r="E96" s="93">
        <f>if(H96&lt;&gt;"",if(B96-B97&lt;&gt;-H96,if(B96-B97&gt;-H96,B96-B97+H96,B97-B96-H96),"Push"),"")</f>
        <v>6</v>
      </c>
      <c r="F96" s="93" t="str">
        <f>if(L96&lt;&gt;"",if(B96+B97&lt;&gt;L96,if(B96+B97&gt;L96,"Won","Lost"),"Push"),"")</f>
        <v/>
      </c>
      <c r="G96" s="15" t="str">
        <f>if(L96&lt;&gt;"",if(B96+B97&lt;&gt;L96,if(B96+B97&gt;L96,B96+B97-L96,L96-(B96+B97)),"Push"),"")</f>
        <v/>
      </c>
      <c r="H96" s="5">
        <v>2.0</v>
      </c>
      <c r="I96" s="5">
        <v>-109.0</v>
      </c>
      <c r="J96" s="5">
        <v>10.0</v>
      </c>
      <c r="K96" s="133">
        <v>19.2</v>
      </c>
      <c r="O96" s="15"/>
    </row>
    <row r="97" hidden="1">
      <c r="A97" s="5" t="s">
        <v>93</v>
      </c>
      <c r="B97" s="6">
        <v>78.0</v>
      </c>
      <c r="D97" s="93" t="str">
        <f>if(H97&lt;&gt;"",if(B97-B96&lt;&gt;-H97,if(B97-B96&gt;-H97,"Up","Short"),"Push"),"")</f>
        <v/>
      </c>
      <c r="E97" s="93" t="str">
        <f>if(H97&lt;&gt;"",if(B97-B96&lt;&gt;-H97,if(B97-B96&gt;-H97,B97-B96+H97,B96-B97-H97),"Push"),"")</f>
        <v/>
      </c>
      <c r="F97" s="93" t="str">
        <f>if(L97&lt;&gt;"",if(B96+B97&lt;&gt;L97,if(B96+B97&gt;L97,"Lost","Won"),"Push"),"")</f>
        <v/>
      </c>
      <c r="G97" s="15" t="str">
        <f>if(L97&lt;&gt;"",if(B96+B97&lt;&gt;L97,if(B96+B97&gt;L97,B96+B97-L97,L97-(B96+B97)),"Push"),"")</f>
        <v/>
      </c>
      <c r="K97" s="139"/>
      <c r="O97" s="15"/>
    </row>
    <row r="98" hidden="1">
      <c r="A98" s="5" t="s">
        <v>317</v>
      </c>
      <c r="B98" s="6">
        <v>63.0</v>
      </c>
      <c r="C98" s="138">
        <f>if(D98&lt;&gt;"",if(D98="Up",K98-J98,if(D98="Short",-J98,0)),0)+if(D99&lt;&gt;"",if(D99="Up",K99-J99,if(D99="Short",-J99,0)),0)+if(F98&lt;&gt;"",if(F98="Won",O98-N98,if(F98="Lost",-N98,0)),0)+if(F99&lt;&gt;"",if(F99="Won",O99-N99,if(F99="Lost",-N99,0)),0)</f>
        <v>-10</v>
      </c>
      <c r="D98" s="93" t="str">
        <f>if(H98&lt;&gt;"",if(B98-B99&lt;&gt;-H98,if(B98-B99&gt;-H98,"Up","Short"),"Push"),"")</f>
        <v/>
      </c>
      <c r="E98" s="93" t="str">
        <f>if(H98&lt;&gt;"",if(B98-B99&lt;&gt;-H98,if(B98-B99&gt;-H98,B98-B99+H98,B99-B98-H98),"Push"),"")</f>
        <v/>
      </c>
      <c r="F98" s="93" t="str">
        <f>if(L98&lt;&gt;"",if(B98+B99&lt;&gt;L98,if(B98+B99&gt;L98,"Won","Lost"),"Push"),"")</f>
        <v/>
      </c>
      <c r="G98" s="15" t="str">
        <f>if(L98&lt;&gt;"",if(B98+B99&lt;&gt;L98,if(B98+B99&gt;L98,B98+B99-L98,L98-(B98+B99)),"Push"),"")</f>
        <v/>
      </c>
      <c r="K98" s="139"/>
      <c r="O98" s="15"/>
    </row>
    <row r="99" hidden="1">
      <c r="A99" s="5" t="s">
        <v>226</v>
      </c>
      <c r="B99" s="6">
        <v>64.0</v>
      </c>
      <c r="D99" s="93" t="str">
        <f>if(H99&lt;&gt;"",if(B99-B98&lt;&gt;-H99,if(B99-B98&gt;-H99,"Up","Short"),"Push"),"")</f>
        <v>Short</v>
      </c>
      <c r="E99" s="93">
        <f>if(H99&lt;&gt;"",if(B99-B98&lt;&gt;-H99,if(B99-B98&gt;-H99,B99-B98+H99,B98-B99-H99),"Push"),"")</f>
        <v>0.5</v>
      </c>
      <c r="F99" s="93" t="str">
        <f>if(L99&lt;&gt;"",if(B98+B99&lt;&gt;L99,if(B98+B99&gt;L99,"Lost","Won"),"Push"),"")</f>
        <v/>
      </c>
      <c r="G99" s="15" t="str">
        <f>if(L99&lt;&gt;"",if(B98+B99&lt;&gt;L99,if(B98+B99&gt;L99,B98+B99-L99,L99-(B98+B99)),"Push"),"")</f>
        <v/>
      </c>
      <c r="H99" s="5">
        <v>-1.5</v>
      </c>
      <c r="I99" s="5">
        <v>-110.0</v>
      </c>
      <c r="J99" s="5">
        <v>10.0</v>
      </c>
      <c r="K99" s="133">
        <v>19.1</v>
      </c>
      <c r="O99" s="15"/>
    </row>
    <row r="100" hidden="1">
      <c r="A100" s="5" t="s">
        <v>137</v>
      </c>
      <c r="B100" s="6">
        <v>68.0</v>
      </c>
      <c r="C100" s="138">
        <f>if(D100&lt;&gt;"",if(D100="Up",K100-J100,if(D100="Short",-J100,0)),0)+if(D101&lt;&gt;"",if(D101="Up",K101-J101,if(D101="Short",-J101,0)),0)+if(F100&lt;&gt;"",if(F100="Won",O100-N100,if(F100="Lost",-N100,0)),0)+if(F101&lt;&gt;"",if(F101="Won",O101-N101,if(F101="Lost",-N101,0)),0)</f>
        <v>9</v>
      </c>
      <c r="D100" s="93" t="str">
        <f>if(H100&lt;&gt;"",if(B100-B101&lt;&gt;-H100,if(B100-B101&gt;-H100,"Up","Short"),"Push"),"")</f>
        <v/>
      </c>
      <c r="E100" s="93" t="str">
        <f>if(H100&lt;&gt;"",if(B100-B101&lt;&gt;-H100,if(B100-B101&gt;-H100,B100-B101+H100,B101-B100-H100),"Push"),"")</f>
        <v/>
      </c>
      <c r="F100" s="93" t="str">
        <f>if(L100&lt;&gt;"",if(B100+B101&lt;&gt;L100,if(B100+B101&gt;L100,"Won","Lost"),"Push"),"")</f>
        <v/>
      </c>
      <c r="G100" s="15" t="str">
        <f>if(L100&lt;&gt;"",if(B100+B101&lt;&gt;L100,if(B100+B101&gt;L100,B100+B101-L100,L100-(B100+B101)),"Push"),"")</f>
        <v/>
      </c>
      <c r="K100" s="139"/>
      <c r="O100" s="15"/>
    </row>
    <row r="101" hidden="1">
      <c r="A101" s="5" t="s">
        <v>321</v>
      </c>
      <c r="B101" s="6">
        <v>74.0</v>
      </c>
      <c r="D101" s="93" t="str">
        <f>if(H101&lt;&gt;"",if(B101-B100&lt;&gt;-H101,if(B101-B100&gt;-H101,"Up","Short"),"Push"),"")</f>
        <v>Up</v>
      </c>
      <c r="E101" s="93">
        <f>if(H101&lt;&gt;"",if(B101-B100&lt;&gt;-H101,if(B101-B100&gt;-H101,B101-B100+H101,B100-B101-H101),"Push"),"")</f>
        <v>2.5</v>
      </c>
      <c r="F101" s="93" t="str">
        <f>if(L101&lt;&gt;"",if(B100+B101&lt;&gt;L101,if(B100+B101&gt;L101,"Lost","Won"),"Push"),"")</f>
        <v/>
      </c>
      <c r="G101" s="15" t="str">
        <f>if(L101&lt;&gt;"",if(B100+B101&lt;&gt;L101,if(B100+B101&gt;L101,B100+B101-L101,L101-(B100+B101)),"Push"),"")</f>
        <v/>
      </c>
      <c r="H101" s="5">
        <v>-3.5</v>
      </c>
      <c r="I101" s="5">
        <v>-112.0</v>
      </c>
      <c r="J101" s="5">
        <v>10.0</v>
      </c>
      <c r="K101" s="133">
        <v>19.0</v>
      </c>
      <c r="O101" s="15"/>
    </row>
    <row r="102" hidden="1">
      <c r="A102" s="5" t="s">
        <v>113</v>
      </c>
      <c r="B102" s="6">
        <v>81.0</v>
      </c>
      <c r="C102" s="138">
        <f>if(D102&lt;&gt;"",if(D102="Up",K102-J102,if(D102="Short",-J102,0)),0)+if(D103&lt;&gt;"",if(D103="Up",K103-J103,if(D103="Short",-J103,0)),0)+if(F102&lt;&gt;"",if(F102="Won",O102-N102,if(F102="Lost",-N102,0)),0)+if(F103&lt;&gt;"",if(F103="Won",O103-N103,if(F103="Lost",-N103,0)),0)</f>
        <v>-10</v>
      </c>
      <c r="D102" s="93" t="str">
        <f>if(H102&lt;&gt;"",if(B102-B103&lt;&gt;-H102,if(B102-B103&gt;-H102,"Up","Short"),"Push"),"")</f>
        <v/>
      </c>
      <c r="E102" s="93" t="str">
        <f>if(H102&lt;&gt;"",if(B102-B103&lt;&gt;-H102,if(B102-B103&gt;-H102,B102-B103+H102,B103-B102-H102),"Push"),"")</f>
        <v/>
      </c>
      <c r="F102" s="93" t="str">
        <f>if(L102&lt;&gt;"",if(B102+B103&lt;&gt;L102,if(B102+B103&gt;L102,"Won","Lost"),"Push"),"")</f>
        <v/>
      </c>
      <c r="G102" s="15" t="str">
        <f>if(L102&lt;&gt;"",if(B102+B103&lt;&gt;L102,if(B102+B103&gt;L102,B102+B103-L102,L102-(B102+B103)),"Push"),"")</f>
        <v/>
      </c>
      <c r="K102" s="139"/>
      <c r="O102" s="15"/>
    </row>
    <row r="103" hidden="1">
      <c r="A103" s="5" t="s">
        <v>166</v>
      </c>
      <c r="B103" s="6">
        <v>66.0</v>
      </c>
      <c r="D103" s="93" t="str">
        <f>if(H103&lt;&gt;"",if(B103-B102&lt;&gt;-H103,if(B103-B102&gt;-H103,"Up","Short"),"Push"),"")</f>
        <v>Short</v>
      </c>
      <c r="E103" s="93">
        <f>if(H103&lt;&gt;"",if(B103-B102&lt;&gt;-H103,if(B103-B102&gt;-H103,B103-B102+H103,B102-B103-H103),"Push"),"")</f>
        <v>15</v>
      </c>
      <c r="F103" s="93" t="str">
        <f>if(L103&lt;&gt;"",if(B102+B103&lt;&gt;L103,if(B102+B103&gt;L103,"Lost","Won"),"Push"),"")</f>
        <v/>
      </c>
      <c r="G103" s="15" t="str">
        <f>if(L103&lt;&gt;"",if(B102+B103&lt;&gt;L103,if(B102+B103&gt;L103,B102+B103-L103,L103-(B102+B103)),"Push"),"")</f>
        <v/>
      </c>
      <c r="H103" s="5">
        <v>0.0</v>
      </c>
      <c r="I103" s="5">
        <v>-110.0</v>
      </c>
      <c r="J103" s="5">
        <v>10.0</v>
      </c>
      <c r="K103" s="133">
        <v>19.1</v>
      </c>
      <c r="O103" s="15"/>
    </row>
    <row r="104" hidden="1">
      <c r="A104" s="5" t="s">
        <v>146</v>
      </c>
      <c r="B104" s="6">
        <v>71.0</v>
      </c>
      <c r="C104" s="138">
        <f>if(D104&lt;&gt;"",if(D104="Up",K104-J104,if(D104="Short",-J104,0)),0)+if(D105&lt;&gt;"",if(D105="Up",K105-J105,if(D105="Short",-J105,0)),0)+if(F104&lt;&gt;"",if(F104="Won",O104-N104,if(F104="Lost",-N104,0)),0)+if(F105&lt;&gt;"",if(F105="Won",O105-N105,if(F105="Lost",-N105,0)),0)</f>
        <v>-10</v>
      </c>
      <c r="D104" s="93" t="str">
        <f>if(H104&lt;&gt;"",if(B104-B105&lt;&gt;-H104,if(B104-B105&gt;-H104,"Up","Short"),"Push"),"")</f>
        <v/>
      </c>
      <c r="E104" s="93" t="str">
        <f>if(H104&lt;&gt;"",if(B104-B105&lt;&gt;-H104,if(B104-B105&gt;-H104,B104-B105+H104,B105-B104-H104),"Push"),"")</f>
        <v/>
      </c>
      <c r="F104" s="93" t="str">
        <f>if(L104&lt;&gt;"",if(B104+B105&lt;&gt;L104,if(B104+B105&gt;L104,"Won","Lost"),"Push"),"")</f>
        <v/>
      </c>
      <c r="G104" s="15" t="str">
        <f>if(L104&lt;&gt;"",if(B104+B105&lt;&gt;L104,if(B104+B105&gt;L104,B104+B105-L104,L104-(B104+B105)),"Push"),"")</f>
        <v/>
      </c>
      <c r="K104" s="139"/>
      <c r="O104" s="15"/>
    </row>
    <row r="105" hidden="1">
      <c r="A105" s="5" t="s">
        <v>212</v>
      </c>
      <c r="B105" s="6">
        <v>67.0</v>
      </c>
      <c r="D105" s="93" t="str">
        <f>if(H105&lt;&gt;"",if(B105-B104&lt;&gt;-H105,if(B105-B104&gt;-H105,"Up","Short"),"Push"),"")</f>
        <v>Short</v>
      </c>
      <c r="E105" s="93">
        <f>if(H105&lt;&gt;"",if(B105-B104&lt;&gt;-H105,if(B105-B104&gt;-H105,B105-B104+H105,B104-B105-H105),"Push"),"")</f>
        <v>1</v>
      </c>
      <c r="F105" s="93" t="str">
        <f>if(L105&lt;&gt;"",if(B104+B105&lt;&gt;L105,if(B104+B105&gt;L105,"Lost","Won"),"Push"),"")</f>
        <v/>
      </c>
      <c r="G105" s="15" t="str">
        <f>if(L105&lt;&gt;"",if(B104+B105&lt;&gt;L105,if(B104+B105&gt;L105,B104+B105-L105,L105-(B104+B105)),"Push"),"")</f>
        <v/>
      </c>
      <c r="H105" s="5">
        <v>3.0</v>
      </c>
      <c r="I105" s="5">
        <v>-108.0</v>
      </c>
      <c r="J105" s="5">
        <v>10.0</v>
      </c>
      <c r="K105" s="133">
        <v>19.3</v>
      </c>
      <c r="O105" s="15"/>
    </row>
    <row r="106" hidden="1">
      <c r="A106" s="5" t="s">
        <v>369</v>
      </c>
      <c r="B106" s="6">
        <v>70.0</v>
      </c>
      <c r="C106" s="138">
        <f>if(D106&lt;&gt;"",if(D106="Up",K106-J106,if(D106="Short",-J106,0)),0)+if(D107&lt;&gt;"",if(D107="Up",K107-J107,if(D107="Short",-J107,0)),0)+if(F106&lt;&gt;"",if(F106="Won",O106-N106,if(F106="Lost",-N106,0)),0)+if(F107&lt;&gt;"",if(F107="Won",O107-N107,if(F107="Lost",-N107,0)),0)</f>
        <v>-10</v>
      </c>
      <c r="D106" s="93" t="str">
        <f>if(H106&lt;&gt;"",if(B106-B107&lt;&gt;-H106,if(B106-B107&gt;-H106,"Up","Short"),"Push"),"")</f>
        <v/>
      </c>
      <c r="E106" s="93" t="str">
        <f>if(H106&lt;&gt;"",if(B106-B107&lt;&gt;-H106,if(B106-B107&gt;-H106,B106-B107+H106,B107-B106-H106),"Push"),"")</f>
        <v/>
      </c>
      <c r="F106" s="93" t="str">
        <f>if(L106&lt;&gt;"",if(B106+B107&lt;&gt;L106,if(B106+B107&gt;L106,"Won","Lost"),"Push"),"")</f>
        <v/>
      </c>
      <c r="G106" s="15" t="str">
        <f>if(L106&lt;&gt;"",if(B106+B107&lt;&gt;L106,if(B106+B107&gt;L106,B106+B107-L106,L106-(B106+B107)),"Push"),"")</f>
        <v/>
      </c>
      <c r="K106" s="139"/>
      <c r="O106" s="15"/>
    </row>
    <row r="107" hidden="1">
      <c r="A107" s="5" t="s">
        <v>345</v>
      </c>
      <c r="B107" s="6">
        <v>79.0</v>
      </c>
      <c r="D107" s="93" t="str">
        <f>if(H107&lt;&gt;"",if(B107-B106&lt;&gt;-H107,if(B107-B106&gt;-H107,"Up","Short"),"Push"),"")</f>
        <v>Short</v>
      </c>
      <c r="E107" s="93">
        <f>if(H107&lt;&gt;"",if(B107-B106&lt;&gt;-H107,if(B107-B106&gt;-H107,B107-B106+H107,B106-B107-H107),"Push"),"")</f>
        <v>4.5</v>
      </c>
      <c r="F107" s="93" t="str">
        <f>if(L107&lt;&gt;"",if(B106+B107&lt;&gt;L107,if(B106+B107&gt;L107,"Lost","Won"),"Push"),"")</f>
        <v/>
      </c>
      <c r="G107" s="15" t="str">
        <f>if(L107&lt;&gt;"",if(B106+B107&lt;&gt;L107,if(B106+B107&gt;L107,B106+B107-L107,L107-(B106+B107)),"Push"),"")</f>
        <v/>
      </c>
      <c r="H107" s="5">
        <v>-13.5</v>
      </c>
      <c r="I107" s="5">
        <v>-112.0</v>
      </c>
      <c r="J107" s="5">
        <v>10.0</v>
      </c>
      <c r="K107" s="133">
        <v>19.0</v>
      </c>
      <c r="O107" s="15"/>
    </row>
    <row r="108" hidden="1">
      <c r="A108" s="5" t="s">
        <v>338</v>
      </c>
      <c r="B108" s="6">
        <v>74.0</v>
      </c>
      <c r="C108" s="138">
        <f>if(D108&lt;&gt;"",if(D108="Up",K108-J108,if(D108="Short",-J108,0)),0)+if(D109&lt;&gt;"",if(D109="Up",K109-J109,if(D109="Short",-J109,0)),0)+if(F108&lt;&gt;"",if(F108="Won",O108-N108,if(F108="Lost",-N108,0)),0)+if(F109&lt;&gt;"",if(F109="Won",O109-N109,if(F109="Lost",-N109,0)),0)</f>
        <v>9.1</v>
      </c>
      <c r="D108" s="93" t="str">
        <f>if(H108&lt;&gt;"",if(B108-B109&lt;&gt;-H108,if(B108-B109&gt;-H108,"Up","Short"),"Push"),"")</f>
        <v/>
      </c>
      <c r="E108" s="93" t="str">
        <f>if(H108&lt;&gt;"",if(B108-B109&lt;&gt;-H108,if(B108-B109&gt;-H108,B108-B109+H108,B109-B108-H108),"Push"),"")</f>
        <v/>
      </c>
      <c r="F108" s="93" t="str">
        <f>if(L108&lt;&gt;"",if(B108+B109&lt;&gt;L108,if(B108+B109&gt;L108,"Won","Lost"),"Push"),"")</f>
        <v/>
      </c>
      <c r="G108" s="15" t="str">
        <f>if(L108&lt;&gt;"",if(B108+B109&lt;&gt;L108,if(B108+B109&gt;L108,B108+B109-L108,L108-(B108+B109)),"Push"),"")</f>
        <v/>
      </c>
      <c r="K108" s="139"/>
      <c r="O108" s="15"/>
    </row>
    <row r="109" hidden="1">
      <c r="A109" s="5" t="s">
        <v>111</v>
      </c>
      <c r="B109" s="6">
        <v>89.0</v>
      </c>
      <c r="D109" s="93" t="str">
        <f>if(H109&lt;&gt;"",if(B109-B108&lt;&gt;-H109,if(B109-B108&gt;-H109,"Up","Short"),"Push"),"")</f>
        <v>Up</v>
      </c>
      <c r="E109" s="93">
        <f>if(H109&lt;&gt;"",if(B109-B108&lt;&gt;-H109,if(B109-B108&gt;-H109,B109-B108+H109,B108-B109-H109),"Push"),"")</f>
        <v>5.5</v>
      </c>
      <c r="F109" s="93" t="str">
        <f>if(L109&lt;&gt;"",if(B108+B109&lt;&gt;L109,if(B108+B109&gt;L109,"Lost","Won"),"Push"),"")</f>
        <v/>
      </c>
      <c r="G109" s="15" t="str">
        <f>if(L109&lt;&gt;"",if(B108+B109&lt;&gt;L109,if(B108+B109&gt;L109,B108+B109-L109,L109-(B108+B109)),"Push"),"")</f>
        <v/>
      </c>
      <c r="H109" s="5">
        <v>-9.5</v>
      </c>
      <c r="I109" s="5">
        <v>-110.0</v>
      </c>
      <c r="J109" s="5">
        <v>10.0</v>
      </c>
      <c r="K109" s="133">
        <v>19.1</v>
      </c>
      <c r="O109" s="15"/>
    </row>
    <row r="110" hidden="1">
      <c r="A110" s="140" t="s">
        <v>308</v>
      </c>
      <c r="B110" s="141">
        <v>62.0</v>
      </c>
      <c r="C110" s="142">
        <f>if(D110&lt;&gt;"",if(D110="Up",K110-J110,if(D110="Short",-J110,0)),0)+if(D111&lt;&gt;"",if(D111="Up",K111-J111,if(D111="Short",-J111,0)),0)+if(F110&lt;&gt;"",if(F110="Won",O110-N110,if(F110="Lost",-N110,0)),0)+if(F111&lt;&gt;"",if(F111="Won",O111-N111,if(F111="Lost",-N111,0)),0)</f>
        <v>0</v>
      </c>
      <c r="D110" s="143" t="str">
        <f>if(H110&lt;&gt;"",if(B110-B111&lt;&gt;-H110,if(B110-B111&gt;-H110,"Up","Short"),"Push"),"")</f>
        <v/>
      </c>
      <c r="E110" s="143" t="str">
        <f>if(H110&lt;&gt;"",if(B110-B111&lt;&gt;-H110,if(B110-B111&gt;-H110,B110-B111+H110,B111-B110-H110),"Push"),"")</f>
        <v/>
      </c>
      <c r="F110" s="143" t="str">
        <f>if(L110&lt;&gt;"",if(B110+B111&lt;&gt;L110,if(B110+B111&gt;L110,"Won","Lost"),"Push"),"")</f>
        <v/>
      </c>
      <c r="G110" s="144" t="str">
        <f>if(L110&lt;&gt;"",if(B110+B111&lt;&gt;L110,if(B110+B111&gt;L110,B110+B111-L110,L110-(B110+B111)),"Push"),"")</f>
        <v/>
      </c>
      <c r="H110" s="143"/>
      <c r="I110" s="143"/>
      <c r="J110" s="143"/>
      <c r="K110" s="145"/>
      <c r="L110" s="143"/>
      <c r="M110" s="143"/>
      <c r="N110" s="143"/>
      <c r="O110" s="144"/>
    </row>
    <row r="111" hidden="1">
      <c r="A111" s="140" t="s">
        <v>152</v>
      </c>
      <c r="B111" s="141">
        <v>70.0</v>
      </c>
      <c r="D111" s="143" t="str">
        <f>if(H111&lt;&gt;"",if(B111-B110&lt;&gt;-H111,if(B111-B110&gt;-H111,"Up","Short"),"Push"),"")</f>
        <v>Up</v>
      </c>
      <c r="E111" s="143">
        <f>if(H111&lt;&gt;"",if(B111-B110&lt;&gt;-H111,if(B111-B110&gt;-H111,B111-B110+H111,B110-B111-H111),"Push"),"")</f>
        <v>8</v>
      </c>
      <c r="F111" s="143" t="str">
        <f>if(L111&lt;&gt;"",if(B110+B111&lt;&gt;L111,if(B110+B111&gt;L111,"Lost","Won"),"Push"),"")</f>
        <v/>
      </c>
      <c r="G111" s="144" t="str">
        <f>if(L111&lt;&gt;"",if(B110+B111&lt;&gt;L111,if(B110+B111&gt;L111,B110+B111-L111,L111-(B110+B111)),"Push"),"")</f>
        <v/>
      </c>
      <c r="H111" s="140">
        <v>0.0</v>
      </c>
      <c r="I111" s="143"/>
      <c r="J111" s="143"/>
      <c r="K111" s="145"/>
      <c r="L111" s="143"/>
      <c r="M111" s="143"/>
      <c r="N111" s="143"/>
      <c r="O111" s="144"/>
    </row>
    <row r="112" hidden="1">
      <c r="A112" s="140" t="s">
        <v>424</v>
      </c>
      <c r="B112" s="141">
        <v>90.0</v>
      </c>
      <c r="C112" s="142">
        <f>if(D112&lt;&gt;"",if(D112="Up",K112-J112,if(D112="Short",-J112,0)),0)+if(D113&lt;&gt;"",if(D113="Up",K113-J113,if(D113="Short",-J113,0)),0)+if(F112&lt;&gt;"",if(F112="Won",O112-N112,if(F112="Lost",-N112,0)),0)+if(F113&lt;&gt;"",if(F113="Won",O113-N113,if(F113="Lost",-N113,0)),0)</f>
        <v>0</v>
      </c>
      <c r="D112" s="143" t="str">
        <f>if(H112&lt;&gt;"",if(B112-B113&lt;&gt;-H112,if(B112-B113&gt;-H112,"Up","Short"),"Push"),"")</f>
        <v/>
      </c>
      <c r="E112" s="143" t="str">
        <f>if(H112&lt;&gt;"",if(B112-B113&lt;&gt;-H112,if(B112-B113&gt;-H112,B112-B113+H112,B113-B112-H112),"Push"),"")</f>
        <v/>
      </c>
      <c r="F112" s="143" t="str">
        <f>if(L112&lt;&gt;"",if(B112+B113&lt;&gt;L112,if(B112+B113&gt;L112,"Won","Lost"),"Push"),"")</f>
        <v/>
      </c>
      <c r="G112" s="144" t="str">
        <f>if(L112&lt;&gt;"",if(B112+B113&lt;&gt;L112,if(B112+B113&gt;L112,B112+B113-L112,L112-(B112+B113)),"Push"),"")</f>
        <v/>
      </c>
      <c r="H112" s="140"/>
      <c r="I112" s="143"/>
      <c r="J112" s="143"/>
      <c r="K112" s="145"/>
      <c r="L112" s="143"/>
      <c r="M112" s="143"/>
      <c r="N112" s="143"/>
      <c r="O112" s="144"/>
    </row>
    <row r="113" hidden="1">
      <c r="A113" s="140" t="s">
        <v>330</v>
      </c>
      <c r="B113" s="141">
        <v>84.0</v>
      </c>
      <c r="D113" s="143" t="str">
        <f>if(H113&lt;&gt;"",if(B113-B112&lt;&gt;-H113,if(B113-B112&gt;-H113,"Up","Short"),"Push"),"")</f>
        <v>Short</v>
      </c>
      <c r="E113" s="143">
        <f>if(H113&lt;&gt;"",if(B113-B112&lt;&gt;-H113,if(B113-B112&gt;-H113,B113-B112+H113,B112-B113-H113),"Push"),"")</f>
        <v>6</v>
      </c>
      <c r="F113" s="143" t="str">
        <f>if(L113&lt;&gt;"",if(B112+B113&lt;&gt;L113,if(B112+B113&gt;L113,"Lost","Won"),"Push"),"")</f>
        <v/>
      </c>
      <c r="G113" s="144" t="str">
        <f>if(L113&lt;&gt;"",if(B112+B113&lt;&gt;L113,if(B112+B113&gt;L113,B112+B113-L113,L113-(B112+B113)),"Push"),"")</f>
        <v/>
      </c>
      <c r="H113" s="140">
        <v>0.0</v>
      </c>
      <c r="I113" s="143"/>
      <c r="J113" s="143"/>
      <c r="K113" s="145"/>
      <c r="L113" s="143"/>
      <c r="M113" s="143"/>
      <c r="N113" s="143"/>
      <c r="O113" s="144"/>
    </row>
    <row r="114" hidden="1">
      <c r="A114" s="140" t="s">
        <v>310</v>
      </c>
      <c r="B114" s="141">
        <v>72.0</v>
      </c>
      <c r="C114" s="142">
        <f>if(D114&lt;&gt;"",if(D114="Up",K114-J114,if(D114="Short",-J114,0)),0)+if(D115&lt;&gt;"",if(D115="Up",K115-J115,if(D115="Short",-J115,0)),0)+if(F114&lt;&gt;"",if(F114="Won",O114-N114,if(F114="Lost",-N114,0)),0)+if(F115&lt;&gt;"",if(F115="Won",O115-N115,if(F115="Lost",-N115,0)),0)</f>
        <v>0</v>
      </c>
      <c r="D114" s="143" t="str">
        <f>if(H114&lt;&gt;"",if(B114-B115&lt;&gt;-H114,if(B114-B115&gt;-H114,"Up","Short"),"Push"),"")</f>
        <v>Up</v>
      </c>
      <c r="E114" s="143">
        <f>if(H114&lt;&gt;"",if(B114-B115&lt;&gt;-H114,if(B114-B115&gt;-H114,B114-B115+H114,B115-B114-H114),"Push"),"")</f>
        <v>21</v>
      </c>
      <c r="F114" s="143" t="str">
        <f>if(L114&lt;&gt;"",if(B114+B115&lt;&gt;L114,if(B114+B115&gt;L114,"Won","Lost"),"Push"),"")</f>
        <v/>
      </c>
      <c r="G114" s="144" t="str">
        <f>if(L114&lt;&gt;"",if(B114+B115&lt;&gt;L114,if(B114+B115&gt;L114,B114+B115-L114,L114-(B114+B115)),"Push"),"")</f>
        <v/>
      </c>
      <c r="H114" s="140">
        <v>0.0</v>
      </c>
      <c r="I114" s="143"/>
      <c r="J114" s="143"/>
      <c r="K114" s="145"/>
      <c r="L114" s="143"/>
      <c r="M114" s="143"/>
      <c r="N114" s="143"/>
      <c r="O114" s="144"/>
    </row>
    <row r="115" hidden="1">
      <c r="A115" s="140" t="s">
        <v>65</v>
      </c>
      <c r="B115" s="141">
        <v>51.0</v>
      </c>
      <c r="D115" s="143" t="str">
        <f>if(H115&lt;&gt;"",if(B115-B114&lt;&gt;-H115,if(B115-B114&gt;-H115,"Up","Short"),"Push"),"")</f>
        <v/>
      </c>
      <c r="E115" s="143" t="str">
        <f>if(H115&lt;&gt;"",if(B115-B114&lt;&gt;-H115,if(B115-B114&gt;-H115,B115-B114+H115,B114-B115-H115),"Push"),"")</f>
        <v/>
      </c>
      <c r="F115" s="143" t="str">
        <f>if(L115&lt;&gt;"",if(B114+B115&lt;&gt;L115,if(B114+B115&gt;L115,"Lost","Won"),"Push"),"")</f>
        <v/>
      </c>
      <c r="G115" s="144" t="str">
        <f>if(L115&lt;&gt;"",if(B114+B115&lt;&gt;L115,if(B114+B115&gt;L115,B114+B115-L115,L115-(B114+B115)),"Push"),"")</f>
        <v/>
      </c>
      <c r="H115" s="143"/>
      <c r="I115" s="140"/>
      <c r="J115" s="140"/>
      <c r="K115" s="158"/>
      <c r="L115" s="143"/>
      <c r="M115" s="143"/>
      <c r="N115" s="143"/>
      <c r="O115" s="144"/>
    </row>
    <row r="116" hidden="1">
      <c r="A116" s="140" t="s">
        <v>99</v>
      </c>
      <c r="B116" s="141">
        <v>58.0</v>
      </c>
      <c r="C116" s="142">
        <f>if(D116&lt;&gt;"",if(D116="Up",K116-J116,if(D116="Short",-J116,0)),0)+if(D117&lt;&gt;"",if(D117="Up",K117-J117,if(D117="Short",-J117,0)),0)+if(F116&lt;&gt;"",if(F116="Won",O116-N116,if(F116="Lost",-N116,0)),0)+if(F117&lt;&gt;"",if(F117="Won",O117-N117,if(F117="Lost",-N117,0)),0)</f>
        <v>0</v>
      </c>
      <c r="D116" s="143" t="str">
        <f>if(H116&lt;&gt;"",if(B116-B117&lt;&gt;-H116,if(B116-B117&gt;-H116,"Up","Short"),"Push"),"")</f>
        <v/>
      </c>
      <c r="E116" s="143" t="str">
        <f>if(H116&lt;&gt;"",if(B116-B117&lt;&gt;-H116,if(B116-B117&gt;-H116,B116-B117+H116,B117-B116-H116),"Push"),"")</f>
        <v/>
      </c>
      <c r="F116" s="143" t="str">
        <f>if(L116&lt;&gt;"",if(B116+B117&lt;&gt;L116,if(B116+B117&gt;L116,"Won","Lost"),"Push"),"")</f>
        <v/>
      </c>
      <c r="G116" s="144" t="str">
        <f>if(L116&lt;&gt;"",if(B116+B117&lt;&gt;L116,if(B116+B117&gt;L116,B116+B117-L116,L116-(B116+B117)),"Push"),"")</f>
        <v/>
      </c>
      <c r="H116" s="143"/>
      <c r="I116" s="143"/>
      <c r="J116" s="143"/>
      <c r="K116" s="145"/>
      <c r="L116" s="143"/>
      <c r="M116" s="143"/>
      <c r="N116" s="143"/>
      <c r="O116" s="144"/>
    </row>
    <row r="117" hidden="1">
      <c r="A117" s="140" t="s">
        <v>315</v>
      </c>
      <c r="B117" s="141">
        <v>59.0</v>
      </c>
      <c r="D117" s="143" t="str">
        <f>if(H117&lt;&gt;"",if(B117-B116&lt;&gt;-H117,if(B117-B116&gt;-H117,"Up","Short"),"Push"),"")</f>
        <v>Up</v>
      </c>
      <c r="E117" s="143">
        <f>if(H117&lt;&gt;"",if(B117-B116&lt;&gt;-H117,if(B117-B116&gt;-H117,B117-B116+H117,B116-B117-H117),"Push"),"")</f>
        <v>1</v>
      </c>
      <c r="F117" s="143" t="str">
        <f>if(L117&lt;&gt;"",if(B116+B117&lt;&gt;L117,if(B116+B117&gt;L117,"Lost","Won"),"Push"),"")</f>
        <v/>
      </c>
      <c r="G117" s="144" t="str">
        <f>if(L117&lt;&gt;"",if(B116+B117&lt;&gt;L117,if(B116+B117&gt;L117,B116+B117-L117,L117-(B116+B117)),"Push"),"")</f>
        <v/>
      </c>
      <c r="H117" s="140">
        <v>0.0</v>
      </c>
      <c r="I117" s="143"/>
      <c r="J117" s="143"/>
      <c r="K117" s="145"/>
      <c r="L117" s="143"/>
      <c r="M117" s="143"/>
      <c r="N117" s="143"/>
      <c r="O117" s="144"/>
    </row>
    <row r="118" hidden="1">
      <c r="A118" s="140" t="s">
        <v>101</v>
      </c>
      <c r="B118" s="141">
        <v>58.0</v>
      </c>
      <c r="C118" s="142">
        <f>if(D118&lt;&gt;"",if(D118="Up",K118-J118,if(D118="Short",-J118,0)),0)+if(D119&lt;&gt;"",if(D119="Up",K119-J119,if(D119="Short",-J119,0)),0)+if(F118&lt;&gt;"",if(F118="Won",O118-N118,if(F118="Lost",-N118,0)),0)+if(F119&lt;&gt;"",if(F119="Won",O119-N119,if(F119="Lost",-N119,0)),0)</f>
        <v>0</v>
      </c>
      <c r="D118" s="143" t="str">
        <f>if(H118&lt;&gt;"",if(B118-B119&lt;&gt;-H118,if(B118-B119&gt;-H118,"Up","Short"),"Push"),"")</f>
        <v/>
      </c>
      <c r="E118" s="143" t="str">
        <f>if(H118&lt;&gt;"",if(B118-B119&lt;&gt;-H118,if(B118-B119&gt;-H118,B118-B119+H118,B119-B118-H118),"Push"),"")</f>
        <v/>
      </c>
      <c r="F118" s="143" t="str">
        <f>if(L118&lt;&gt;"",if(B118+B119&lt;&gt;L118,if(B118+B119&gt;L118,"Won","Lost"),"Push"),"")</f>
        <v/>
      </c>
      <c r="G118" s="144" t="str">
        <f>if(L118&lt;&gt;"",if(B118+B119&lt;&gt;L118,if(B118+B119&gt;L118,B118+B119-L118,L118-(B118+B119)),"Push"),"")</f>
        <v/>
      </c>
      <c r="H118" s="140"/>
      <c r="I118" s="143"/>
      <c r="J118" s="143"/>
      <c r="K118" s="145"/>
      <c r="L118" s="143"/>
      <c r="M118" s="143"/>
      <c r="N118" s="143"/>
      <c r="O118" s="144"/>
    </row>
    <row r="119" hidden="1">
      <c r="A119" s="140" t="s">
        <v>398</v>
      </c>
      <c r="B119" s="141">
        <v>55.0</v>
      </c>
      <c r="D119" s="143" t="str">
        <f>if(H119&lt;&gt;"",if(B119-B118&lt;&gt;-H119,if(B119-B118&gt;-H119,"Up","Short"),"Push"),"")</f>
        <v>Short</v>
      </c>
      <c r="E119" s="143">
        <f>if(H119&lt;&gt;"",if(B119-B118&lt;&gt;-H119,if(B119-B118&gt;-H119,B119-B118+H119,B118-B119-H119),"Push"),"")</f>
        <v>3</v>
      </c>
      <c r="F119" s="143" t="str">
        <f>if(L119&lt;&gt;"",if(B118+B119&lt;&gt;L119,if(B118+B119&gt;L119,"Lost","Won"),"Push"),"")</f>
        <v/>
      </c>
      <c r="G119" s="144" t="str">
        <f>if(L119&lt;&gt;"",if(B118+B119&lt;&gt;L119,if(B118+B119&gt;L119,B118+B119-L119,L119-(B118+B119)),"Push"),"")</f>
        <v/>
      </c>
      <c r="H119" s="140">
        <v>0.0</v>
      </c>
      <c r="I119" s="143"/>
      <c r="J119" s="143"/>
      <c r="K119" s="145"/>
      <c r="L119" s="143"/>
      <c r="M119" s="143"/>
      <c r="N119" s="143"/>
      <c r="O119" s="144"/>
    </row>
    <row r="120" hidden="1">
      <c r="A120" s="146" t="s">
        <v>511</v>
      </c>
      <c r="B120" s="150"/>
      <c r="C120" s="148">
        <f>if(or(D110="Short",D111="Short",D112="Short",D113="Short",D114="Short",D115="Short",D116="Short",D117="Short",D118="Short",D119="Short"),-J120,K120-J120)</f>
        <v>-4</v>
      </c>
      <c r="D120" s="149"/>
      <c r="E120" s="149"/>
      <c r="F120" s="149"/>
      <c r="G120" s="150"/>
      <c r="H120" s="149"/>
      <c r="I120" s="146">
        <v>337.0</v>
      </c>
      <c r="J120" s="146">
        <v>4.0</v>
      </c>
      <c r="K120" s="151">
        <v>17.49</v>
      </c>
      <c r="L120" s="149"/>
      <c r="M120" s="149"/>
      <c r="N120" s="149"/>
      <c r="O120" s="150"/>
    </row>
    <row r="121">
      <c r="A121" s="134" t="s">
        <v>519</v>
      </c>
      <c r="B121" s="152"/>
      <c r="C121" s="153">
        <f>SUM(C94:C120)</f>
        <v>-7.2</v>
      </c>
      <c r="D121" s="154"/>
      <c r="E121" s="154"/>
      <c r="F121" s="154"/>
      <c r="G121" s="152"/>
      <c r="H121" s="154"/>
      <c r="I121" s="154"/>
      <c r="J121" s="154">
        <f>sum(J94:J120)</f>
        <v>83.5</v>
      </c>
      <c r="K121" s="155">
        <f>sum(K94:K120)-J121</f>
        <v>86.79</v>
      </c>
      <c r="L121" s="154"/>
      <c r="M121" s="154"/>
      <c r="N121" s="154">
        <f>sum(N94:N120)</f>
        <v>0</v>
      </c>
      <c r="O121" s="155">
        <f>sum(O94:O120)-N121</f>
        <v>0</v>
      </c>
    </row>
    <row r="122" hidden="1">
      <c r="A122" s="5" t="s">
        <v>208</v>
      </c>
      <c r="B122" s="6">
        <v>43.0</v>
      </c>
      <c r="C122" s="138">
        <f>if(D122&lt;&gt;"",if(D122="Up",K122-J122,if(D122="Short",-J122,0)),0)+if(D123&lt;&gt;"",if(D123="Up",K123-J123,if(D123="Short",-J123,0)),0)+if(F122&lt;&gt;"",if(F122="Won",O122-N122,if(F122="Lost",-N122,0)),0)+if(F123&lt;&gt;"",if(F123="Won",O123-N123,if(F123="Lost",-N123,0)),0)</f>
        <v>-12</v>
      </c>
      <c r="D122" s="93" t="str">
        <f>if(H122&lt;&gt;"",if(B122-B123&lt;&gt;-H122,if(B122-B123&gt;-H122,"Up","Short"),"Push"),"")</f>
        <v>Short</v>
      </c>
      <c r="E122" s="93">
        <f>if(H122&lt;&gt;"",if(B122-B123&lt;&gt;-H122,if(B122-B123&gt;-H122,B122-B123+H122,B123-B122-H122),"Push"),"")</f>
        <v>17</v>
      </c>
      <c r="F122" s="93" t="str">
        <f>if(L122&lt;&gt;"",if(B122+B123&lt;&gt;L122,if(B122+B123&gt;L122,"Won","Lost"),"Push"),"")</f>
        <v/>
      </c>
      <c r="G122" s="15" t="str">
        <f>if(L122&lt;&gt;"",if(B122+B123&lt;&gt;L122,if(B122+B123&gt;L122,B122+B123-L122,L122-(B122+B123)),"Push"),"")</f>
        <v/>
      </c>
      <c r="H122" s="5">
        <v>6.0</v>
      </c>
      <c r="I122" s="5">
        <v>-109.0</v>
      </c>
      <c r="J122" s="5">
        <v>12.0</v>
      </c>
      <c r="K122" s="133">
        <v>12.04</v>
      </c>
      <c r="O122" s="15"/>
    </row>
    <row r="123" hidden="1">
      <c r="A123" s="5" t="s">
        <v>371</v>
      </c>
      <c r="B123" s="6">
        <v>66.0</v>
      </c>
      <c r="D123" s="93" t="str">
        <f>if(H123&lt;&gt;"",if(B123-B122&lt;&gt;-H123,if(B123-B122&gt;-H123,"Up","Short"),"Push"),"")</f>
        <v/>
      </c>
      <c r="E123" s="93" t="str">
        <f>if(H123&lt;&gt;"",if(B123-B122&lt;&gt;-H123,if(B123-B122&gt;-H123,B123-B122+H123,B122-B123-H123),"Push"),"")</f>
        <v/>
      </c>
      <c r="F123" s="93" t="str">
        <f>if(L123&lt;&gt;"",if(B122+B123&lt;&gt;L123,if(B122+B123&gt;L123,"Lost","Won"),"Push"),"")</f>
        <v/>
      </c>
      <c r="G123" s="15" t="str">
        <f>if(L123&lt;&gt;"",if(B122+B123&lt;&gt;L123,if(B122+B123&gt;L123,B122+B123-L123,L123-(B122+B123)),"Push"),"")</f>
        <v/>
      </c>
      <c r="K123" s="133"/>
      <c r="O123" s="15"/>
    </row>
    <row r="124" hidden="1">
      <c r="A124" s="5" t="s">
        <v>465</v>
      </c>
      <c r="B124" s="6">
        <v>74.0</v>
      </c>
      <c r="C124" s="138">
        <f>if(D124&lt;&gt;"",if(D124="Up",K124-J124,if(D124="Short",-J124,0)),0)+if(D125&lt;&gt;"",if(D125="Up",K125-J125,if(D125="Short",-J125,0)),0)+if(F124&lt;&gt;"",if(F124="Won",O124-N124,if(F124="Lost",-N124,0)),0)+if(F125&lt;&gt;"",if(F125="Won",O125-N125,if(F125="Lost",-N125,0)),0)</f>
        <v>-12</v>
      </c>
      <c r="D124" s="93" t="str">
        <f>if(H124&lt;&gt;"",if(B124-B125&lt;&gt;-H124,if(B124-B125&gt;-H124,"Up","Short"),"Push"),"")</f>
        <v>Short</v>
      </c>
      <c r="E124" s="93">
        <f>if(H124&lt;&gt;"",if(B124-B125&lt;&gt;-H124,if(B124-B125&gt;-H124,B124-B125+H124,B125-B124-H124),"Push"),"")</f>
        <v>3.5</v>
      </c>
      <c r="F124" s="93" t="str">
        <f>if(L124&lt;&gt;"",if(B124+B125&lt;&gt;L124,if(B124+B125&gt;L124,"Won","Lost"),"Push"),"")</f>
        <v/>
      </c>
      <c r="G124" s="15" t="str">
        <f>if(L124&lt;&gt;"",if(B124+B125&lt;&gt;L124,if(B124+B125&gt;L124,B124+B125-L124,L124-(B124+B125)),"Push"),"")</f>
        <v/>
      </c>
      <c r="H124" s="5">
        <v>-14.5</v>
      </c>
      <c r="I124" s="5">
        <v>-114.0</v>
      </c>
      <c r="J124" s="5">
        <v>12.0</v>
      </c>
      <c r="K124" s="133">
        <v>22.56</v>
      </c>
      <c r="O124" s="15"/>
    </row>
    <row r="125" hidden="1">
      <c r="A125" s="5" t="s">
        <v>471</v>
      </c>
      <c r="B125" s="6">
        <v>63.0</v>
      </c>
      <c r="D125" s="93" t="str">
        <f>if(H125&lt;&gt;"",if(B125-B124&lt;&gt;-H125,if(B125-B124&gt;-H125,"Up","Short"),"Push"),"")</f>
        <v/>
      </c>
      <c r="E125" s="93" t="str">
        <f>if(H125&lt;&gt;"",if(B125-B124&lt;&gt;-H125,if(B125-B124&gt;-H125,B125-B124+H125,B124-B125-H125),"Push"),"")</f>
        <v/>
      </c>
      <c r="F125" s="93" t="str">
        <f>if(L125&lt;&gt;"",if(B124+B125&lt;&gt;L125,if(B124+B125&gt;L125,"Lost","Won"),"Push"),"")</f>
        <v/>
      </c>
      <c r="G125" s="15" t="str">
        <f>if(L125&lt;&gt;"",if(B124+B125&lt;&gt;L125,if(B124+B125&gt;L125,B124+B125-L125,L125-(B124+B125)),"Push"),"")</f>
        <v/>
      </c>
      <c r="K125" s="139"/>
      <c r="O125" s="15"/>
    </row>
    <row r="126" hidden="1">
      <c r="A126" s="5" t="s">
        <v>464</v>
      </c>
      <c r="B126" s="6">
        <v>84.0</v>
      </c>
      <c r="C126" s="138">
        <f>if(D126&lt;&gt;"",if(D126="Up",K126-J126,if(D126="Short",-J126,0)),0)+if(D127&lt;&gt;"",if(D127="Up",K127-J127,if(D127="Short",-J127,0)),0)+if(F126&lt;&gt;"",if(F126="Won",O126-N126,if(F126="Lost",-N126,0)),0)+if(F127&lt;&gt;"",if(F127="Won",O127-N127,if(F127="Lost",-N127,0)),0)</f>
        <v>10.68</v>
      </c>
      <c r="D126" s="93" t="str">
        <f>if(H126&lt;&gt;"",if(B126-B127&lt;&gt;-H126,if(B126-B127&gt;-H126,"Up","Short"),"Push"),"")</f>
        <v>Up</v>
      </c>
      <c r="E126" s="93">
        <f>if(H126&lt;&gt;"",if(B126-B127&lt;&gt;-H126,if(B126-B127&gt;-H126,B126-B127+H126,B127-B126-H126),"Push"),"")</f>
        <v>14</v>
      </c>
      <c r="F126" s="93" t="str">
        <f>if(L126&lt;&gt;"",if(B126+B127&lt;&gt;L126,if(B126+B127&gt;L126,"Won","Lost"),"Push"),"")</f>
        <v/>
      </c>
      <c r="G126" s="15" t="str">
        <f>if(L126&lt;&gt;"",if(B126+B127&lt;&gt;L126,if(B126+B127&gt;L126,B126+B127-L126,L126-(B126+B127)),"Push"),"")</f>
        <v/>
      </c>
      <c r="H126" s="5">
        <v>0.0</v>
      </c>
      <c r="I126" s="5">
        <v>-113.0</v>
      </c>
      <c r="J126" s="5">
        <v>12.0</v>
      </c>
      <c r="K126" s="133">
        <v>22.68</v>
      </c>
      <c r="O126" s="15"/>
    </row>
    <row r="127" hidden="1">
      <c r="A127" s="5" t="s">
        <v>467</v>
      </c>
      <c r="B127" s="6">
        <v>70.0</v>
      </c>
      <c r="D127" s="93" t="str">
        <f>if(H127&lt;&gt;"",if(B127-B126&lt;&gt;-H127,if(B127-B126&gt;-H127,"Up","Short"),"Push"),"")</f>
        <v/>
      </c>
      <c r="E127" s="93" t="str">
        <f>if(H127&lt;&gt;"",if(B127-B126&lt;&gt;-H127,if(B127-B126&gt;-H127,B127-B126+H127,B126-B127-H127),"Push"),"")</f>
        <v/>
      </c>
      <c r="F127" s="93" t="str">
        <f>if(L127&lt;&gt;"",if(B126+B127&lt;&gt;L127,if(B126+B127&gt;L127,"Lost","Won"),"Push"),"")</f>
        <v/>
      </c>
      <c r="G127" s="15" t="str">
        <f>if(L127&lt;&gt;"",if(B126+B127&lt;&gt;L127,if(B126+B127&gt;L127,B126+B127-L127,L127-(B126+B127)),"Push"),"")</f>
        <v/>
      </c>
      <c r="K127" s="139"/>
      <c r="O127" s="15"/>
    </row>
    <row r="128" hidden="1">
      <c r="A128" s="5" t="s">
        <v>75</v>
      </c>
      <c r="B128" s="6">
        <v>56.0</v>
      </c>
      <c r="C128" s="138">
        <f>if(D128&lt;&gt;"",if(D128="Up",K128-J128,if(D128="Short",-J128,0)),0)+if(D129&lt;&gt;"",if(D129="Up",K129-J129,if(D129="Short",-J129,0)),0)+if(F128&lt;&gt;"",if(F128="Won",O128-N128,if(F128="Lost",-N128,0)),0)+if(F129&lt;&gt;"",if(F129="Won",O129-N129,if(F129="Lost",-N129,0)),0)</f>
        <v>10.92</v>
      </c>
      <c r="D128" s="93" t="str">
        <f>if(H128&lt;&gt;"",if(B128-B129&lt;&gt;-H128,if(B128-B129&gt;-H128,"Up","Short"),"Push"),"")</f>
        <v>Up</v>
      </c>
      <c r="E128" s="93">
        <f>if(H128&lt;&gt;"",if(B128-B129&lt;&gt;-H128,if(B128-B129&gt;-H128,B128-B129+H128,B129-B128-H128),"Push"),"")</f>
        <v>0.5</v>
      </c>
      <c r="F128" s="93" t="str">
        <f>if(L128&lt;&gt;"",if(B128+B129&lt;&gt;L128,if(B128+B129&gt;L128,"Won","Lost"),"Push"),"")</f>
        <v/>
      </c>
      <c r="G128" s="15" t="str">
        <f>if(L128&lt;&gt;"",if(B128+B129&lt;&gt;L128,if(B128+B129&gt;L128,B128+B129-L128,L128-(B128+B129)),"Push"),"")</f>
        <v/>
      </c>
      <c r="H128" s="5">
        <v>9.5</v>
      </c>
      <c r="I128" s="5">
        <v>-110.0</v>
      </c>
      <c r="J128" s="5">
        <v>12.0</v>
      </c>
      <c r="K128" s="133">
        <v>22.92</v>
      </c>
      <c r="O128" s="15"/>
    </row>
    <row r="129" hidden="1">
      <c r="A129" s="5" t="s">
        <v>178</v>
      </c>
      <c r="B129" s="6">
        <v>65.0</v>
      </c>
      <c r="D129" s="93" t="str">
        <f>if(H129&lt;&gt;"",if(B129-B128&lt;&gt;-H129,if(B129-B128&gt;-H129,"Up","Short"),"Push"),"")</f>
        <v/>
      </c>
      <c r="E129" s="93" t="str">
        <f>if(H129&lt;&gt;"",if(B129-B128&lt;&gt;-H129,if(B129-B128&gt;-H129,B129-B128+H129,B128-B129-H129),"Push"),"")</f>
        <v/>
      </c>
      <c r="F129" s="93" t="str">
        <f>if(L129&lt;&gt;"",if(B128+B129&lt;&gt;L129,if(B128+B129&gt;L129,"Lost","Won"),"Push"),"")</f>
        <v/>
      </c>
      <c r="G129" s="15" t="str">
        <f>if(L129&lt;&gt;"",if(B128+B129&lt;&gt;L129,if(B128+B129&gt;L129,B128+B129-L129,L129-(B128+B129)),"Push"),"")</f>
        <v/>
      </c>
      <c r="K129" s="139"/>
      <c r="O129" s="15"/>
    </row>
    <row r="130" hidden="1">
      <c r="A130" s="5" t="s">
        <v>196</v>
      </c>
      <c r="B130" s="6">
        <v>81.0</v>
      </c>
      <c r="C130" s="138">
        <f>if(D130&lt;&gt;"",if(D130="Up",K130-J130,if(D130="Short",-J130,0)),0)+if(D131&lt;&gt;"",if(D131="Up",K131-J131,if(D131="Short",-J131,0)),0)+if(F130&lt;&gt;"",if(F130="Won",O130-N130,if(F130="Lost",-N130,0)),0)+if(F131&lt;&gt;"",if(F131="Won",O131-N131,if(F131="Lost",-N131,0)),0)</f>
        <v>10.92</v>
      </c>
      <c r="D130" s="93" t="str">
        <f>if(H130&lt;&gt;"",if(B130-B131&lt;&gt;-H130,if(B130-B131&gt;-H130,"Up","Short"),"Push"),"")</f>
        <v>Up</v>
      </c>
      <c r="E130" s="93">
        <f>if(H130&lt;&gt;"",if(B130-B131&lt;&gt;-H130,if(B130-B131&gt;-H130,B130-B131+H130,B131-B130-H130),"Push"),"")</f>
        <v>6</v>
      </c>
      <c r="F130" s="93" t="str">
        <f>if(L130&lt;&gt;"",if(B130+B131&lt;&gt;L130,if(B130+B131&gt;L130,"Won","Lost"),"Push"),"")</f>
        <v/>
      </c>
      <c r="G130" s="15" t="str">
        <f>if(L130&lt;&gt;"",if(B130+B131&lt;&gt;L130,if(B130+B131&gt;L130,B130+B131-L130,L130-(B130+B131)),"Push"),"")</f>
        <v/>
      </c>
      <c r="H130" s="5">
        <v>-13.0</v>
      </c>
      <c r="I130" s="5">
        <v>-110.0</v>
      </c>
      <c r="J130" s="5">
        <v>12.0</v>
      </c>
      <c r="K130" s="133">
        <v>22.92</v>
      </c>
      <c r="O130" s="15"/>
    </row>
    <row r="131" hidden="1">
      <c r="A131" s="5" t="s">
        <v>350</v>
      </c>
      <c r="B131" s="6">
        <v>62.0</v>
      </c>
      <c r="D131" s="93" t="str">
        <f>if(H131&lt;&gt;"",if(B131-B130&lt;&gt;-H131,if(B131-B130&gt;-H131,"Up","Short"),"Push"),"")</f>
        <v/>
      </c>
      <c r="E131" s="93" t="str">
        <f>if(H131&lt;&gt;"",if(B131-B130&lt;&gt;-H131,if(B131-B130&gt;-H131,B131-B130+H131,B130-B131-H131),"Push"),"")</f>
        <v/>
      </c>
      <c r="F131" s="93" t="str">
        <f>if(L131&lt;&gt;"",if(B130+B131&lt;&gt;L131,if(B130+B131&gt;L131,"Lost","Won"),"Push"),"")</f>
        <v/>
      </c>
      <c r="G131" s="15" t="str">
        <f>if(L131&lt;&gt;"",if(B130+B131&lt;&gt;L131,if(B130+B131&gt;L131,B130+B131-L131,L131-(B130+B131)),"Push"),"")</f>
        <v/>
      </c>
      <c r="K131" s="139"/>
      <c r="O131" s="15"/>
    </row>
    <row r="132" hidden="1">
      <c r="A132" s="5" t="s">
        <v>176</v>
      </c>
      <c r="B132" s="6">
        <v>77.0</v>
      </c>
      <c r="C132" s="138">
        <f>if(D132&lt;&gt;"",if(D132="Up",K132-J132,if(D132="Short",-J132,0)),0)+if(D133&lt;&gt;"",if(D133="Up",K133-J133,if(D133="Short",-J133,0)),0)+if(F132&lt;&gt;"",if(F132="Won",O132-N132,if(F132="Lost",-N132,0)),0)+if(F133&lt;&gt;"",if(F133="Won",O133-N133,if(F133="Lost",-N133,0)),0)</f>
        <v>-12</v>
      </c>
      <c r="D132" s="93" t="str">
        <f>if(H132&lt;&gt;"",if(B132-B133&lt;&gt;-H132,if(B132-B133&gt;-H132,"Up","Short"),"Push"),"")</f>
        <v>Short</v>
      </c>
      <c r="E132" s="93">
        <f>if(H132&lt;&gt;"",if(B132-B133&lt;&gt;-H132,if(B132-B133&gt;-H132,B132-B133+H132,B133-B132-H132),"Push"),"")</f>
        <v>1.5</v>
      </c>
      <c r="F132" s="93" t="str">
        <f>if(L132&lt;&gt;"",if(B132+B133&lt;&gt;L132,if(B132+B133&gt;L132,"Won","Lost"),"Push"),"")</f>
        <v/>
      </c>
      <c r="G132" s="15" t="str">
        <f>if(L132&lt;&gt;"",if(B132+B133&lt;&gt;L132,if(B132+B133&gt;L132,B132+B133-L132,L132-(B132+B133)),"Push"),"")</f>
        <v/>
      </c>
      <c r="H132" s="5">
        <v>2.5</v>
      </c>
      <c r="I132" s="5">
        <v>-113.0</v>
      </c>
      <c r="J132" s="5">
        <v>12.0</v>
      </c>
      <c r="K132" s="133">
        <v>22.68</v>
      </c>
      <c r="O132" s="15"/>
    </row>
    <row r="133" hidden="1">
      <c r="A133" s="5" t="s">
        <v>67</v>
      </c>
      <c r="B133" s="6">
        <v>81.0</v>
      </c>
      <c r="D133" s="93" t="str">
        <f>if(H133&lt;&gt;"",if(B133-B132&lt;&gt;-H133,if(B133-B132&gt;-H133,"Up","Short"),"Push"),"")</f>
        <v/>
      </c>
      <c r="E133" s="93" t="str">
        <f>if(H133&lt;&gt;"",if(B133-B132&lt;&gt;-H133,if(B133-B132&gt;-H133,B133-B132+H133,B132-B133-H133),"Push"),"")</f>
        <v/>
      </c>
      <c r="F133" s="93" t="str">
        <f>if(L133&lt;&gt;"",if(B132+B133&lt;&gt;L133,if(B132+B133&gt;L133,"Lost","Won"),"Push"),"")</f>
        <v/>
      </c>
      <c r="G133" s="15" t="str">
        <f>if(L133&lt;&gt;"",if(B132+B133&lt;&gt;L133,if(B132+B133&gt;L133,B132+B133-L133,L133-(B132+B133)),"Push"),"")</f>
        <v/>
      </c>
      <c r="K133" s="139"/>
      <c r="O133" s="15"/>
    </row>
    <row r="134" hidden="1">
      <c r="A134" s="5" t="s">
        <v>228</v>
      </c>
      <c r="B134" s="6">
        <v>84.0</v>
      </c>
      <c r="C134" s="138">
        <f>if(D134&lt;&gt;"",if(D134="Up",K134-J134,if(D134="Short",-J134,0)),0)+if(D135&lt;&gt;"",if(D135="Up",K135-J135,if(D135="Short",-J135,0)),0)+if(F134&lt;&gt;"",if(F134="Won",O134-N134,if(F134="Lost",-N134,0)),0)+if(F135&lt;&gt;"",if(F135="Won",O135-N135,if(F135="Lost",-N135,0)),0)</f>
        <v>-12</v>
      </c>
      <c r="D134" s="93" t="str">
        <f>if(H134&lt;&gt;"",if(B134-B135&lt;&gt;-H134,if(B134-B135&gt;-H134,"Up","Short"),"Push"),"")</f>
        <v>Short</v>
      </c>
      <c r="E134" s="93">
        <f>if(H134&lt;&gt;"",if(B134-B135&lt;&gt;-H134,if(B134-B135&gt;-H134,B134-B135+H134,B135-B134-H134),"Push"),"")</f>
        <v>17.5</v>
      </c>
      <c r="F134" s="93" t="str">
        <f>if(L134&lt;&gt;"",if(B134+B135&lt;&gt;L134,if(B134+B135&gt;L134,"Won","Lost"),"Push"),"")</f>
        <v/>
      </c>
      <c r="G134" s="15" t="str">
        <f>if(L134&lt;&gt;"",if(B134+B135&lt;&gt;L134,if(B134+B135&gt;L134,B134+B135-L134,L134-(B134+B135)),"Push"),"")</f>
        <v/>
      </c>
      <c r="H134" s="5">
        <v>10.5</v>
      </c>
      <c r="I134" s="5">
        <v>-110.0</v>
      </c>
      <c r="J134" s="5">
        <v>12.0</v>
      </c>
      <c r="K134" s="133">
        <v>22.92</v>
      </c>
      <c r="O134" s="15"/>
    </row>
    <row r="135" hidden="1">
      <c r="A135" s="5" t="s">
        <v>62</v>
      </c>
      <c r="B135" s="6">
        <v>112.0</v>
      </c>
      <c r="D135" s="93" t="str">
        <f>if(H135&lt;&gt;"",if(B135-B134&lt;&gt;-H135,if(B135-B134&gt;-H135,"Up","Short"),"Push"),"")</f>
        <v/>
      </c>
      <c r="E135" s="93" t="str">
        <f>if(H135&lt;&gt;"",if(B135-B134&lt;&gt;-H135,if(B135-B134&gt;-H135,B135-B134+H135,B134-B135-H135),"Push"),"")</f>
        <v/>
      </c>
      <c r="F135" s="93" t="str">
        <f>if(L135&lt;&gt;"",if(B134+B135&lt;&gt;L135,if(B134+B135&gt;L135,"Lost","Won"),"Push"),"")</f>
        <v/>
      </c>
      <c r="G135" s="15" t="str">
        <f>if(L135&lt;&gt;"",if(B134+B135&lt;&gt;L135,if(B134+B135&gt;L135,B134+B135-L135,L135-(B134+B135)),"Push"),"")</f>
        <v/>
      </c>
      <c r="K135" s="139"/>
      <c r="O135" s="15"/>
    </row>
    <row r="136" hidden="1">
      <c r="A136" s="5" t="s">
        <v>292</v>
      </c>
      <c r="B136" s="6">
        <v>58.0</v>
      </c>
      <c r="C136" s="138">
        <f>if(D136&lt;&gt;"",if(D136="Up",K136-J136,if(D136="Short",-J136,0)),0)+if(D137&lt;&gt;"",if(D137="Up",K137-J137,if(D137="Short",-J137,0)),0)+if(F136&lt;&gt;"",if(F136="Won",O136-N136,if(F136="Lost",-N136,0)),0)+if(F137&lt;&gt;"",if(F137="Won",O137-N137,if(F137="Lost",-N137,0)),0)</f>
        <v>-12</v>
      </c>
      <c r="D136" s="93" t="str">
        <f>if(H136&lt;&gt;"",if(B136-B137&lt;&gt;-H136,if(B136-B137&gt;-H136,"Up","Short"),"Push"),"")</f>
        <v>Short</v>
      </c>
      <c r="E136" s="93">
        <f>if(H136&lt;&gt;"",if(B136-B137&lt;&gt;-H136,if(B136-B137&gt;-H136,B136-B137+H136,B137-B136-H136),"Push"),"")</f>
        <v>6</v>
      </c>
      <c r="F136" s="93" t="str">
        <f>if(L136&lt;&gt;"",if(B136+B137&lt;&gt;L136,if(B136+B137&gt;L136,"Won","Lost"),"Push"),"")</f>
        <v/>
      </c>
      <c r="G136" s="15" t="str">
        <f>if(L136&lt;&gt;"",if(B136+B137&lt;&gt;L136,if(B136+B137&gt;L136,B136+B137-L136,L136-(B136+B137)),"Push"),"")</f>
        <v/>
      </c>
      <c r="H136" s="5">
        <v>-3.0</v>
      </c>
      <c r="I136" s="5">
        <v>-107.0</v>
      </c>
      <c r="J136" s="5">
        <v>12.0</v>
      </c>
      <c r="K136" s="133">
        <v>23.28</v>
      </c>
      <c r="O136" s="15"/>
    </row>
    <row r="137" hidden="1">
      <c r="A137" s="5" t="s">
        <v>220</v>
      </c>
      <c r="B137" s="6">
        <v>61.0</v>
      </c>
      <c r="D137" s="93" t="str">
        <f>if(H137&lt;&gt;"",if(B137-B136&lt;&gt;-H137,if(B137-B136&gt;-H137,"Up","Short"),"Push"),"")</f>
        <v/>
      </c>
      <c r="E137" s="93" t="str">
        <f>if(H137&lt;&gt;"",if(B137-B136&lt;&gt;-H137,if(B137-B136&gt;-H137,B137-B136+H137,B136-B137-H137),"Push"),"")</f>
        <v/>
      </c>
      <c r="F137" s="93" t="str">
        <f>if(L137&lt;&gt;"",if(B136+B137&lt;&gt;L137,if(B136+B137&gt;L137,"Lost","Won"),"Push"),"")</f>
        <v/>
      </c>
      <c r="G137" s="15" t="str">
        <f>if(L137&lt;&gt;"",if(B136+B137&lt;&gt;L137,if(B136+B137&gt;L137,B136+B137-L137,L137-(B136+B137)),"Push"),"")</f>
        <v/>
      </c>
      <c r="K137" s="139"/>
      <c r="O137" s="15"/>
    </row>
    <row r="138" hidden="1">
      <c r="A138" s="5" t="s">
        <v>204</v>
      </c>
      <c r="B138" s="6">
        <v>72.0</v>
      </c>
      <c r="C138" s="138">
        <f>if(D138&lt;&gt;"",if(D138="Up",K138-J138,if(D138="Short",-J138,0)),0)+if(D139&lt;&gt;"",if(D139="Up",K139-J139,if(D139="Short",-J139,0)),0)+if(F138&lt;&gt;"",if(F138="Won",O138-N138,if(F138="Lost",-N138,0)),0)+if(F139&lt;&gt;"",if(F139="Won",O139-N139,if(F139="Lost",-N139,0)),0)</f>
        <v>-10.5</v>
      </c>
      <c r="D138" s="93" t="str">
        <f>if(H138&lt;&gt;"",if(B138-B139&lt;&gt;-H138,if(B138-B139&gt;-H138,"Up","Short"),"Push"),"")</f>
        <v>Short</v>
      </c>
      <c r="E138" s="93">
        <f>if(H138&lt;&gt;"",if(B138-B139&lt;&gt;-H138,if(B138-B139&gt;-H138,B138-B139+H138,B139-B138-H138),"Push"),"")</f>
        <v>10</v>
      </c>
      <c r="F138" s="93" t="str">
        <f>if(L138&lt;&gt;"",if(B138+B139&lt;&gt;L138,if(B138+B139&gt;L138,"Won","Lost"),"Push"),"")</f>
        <v/>
      </c>
      <c r="G138" s="15" t="str">
        <f>if(L138&lt;&gt;"",if(B138+B139&lt;&gt;L138,if(B138+B139&gt;L138,B138+B139-L138,L138-(B138+B139)),"Push"),"")</f>
        <v/>
      </c>
      <c r="H138" s="5">
        <v>0.0</v>
      </c>
      <c r="I138" s="5">
        <v>104.0</v>
      </c>
      <c r="J138" s="5">
        <v>10.5</v>
      </c>
      <c r="K138" s="133">
        <v>21.42</v>
      </c>
      <c r="O138" s="15"/>
    </row>
    <row r="139" hidden="1">
      <c r="A139" s="5" t="s">
        <v>93</v>
      </c>
      <c r="B139" s="6">
        <v>82.0</v>
      </c>
      <c r="D139" s="93" t="str">
        <f>if(H139&lt;&gt;"",if(B139-B138&lt;&gt;-H139,if(B139-B138&gt;-H139,"Up","Short"),"Push"),"")</f>
        <v/>
      </c>
      <c r="E139" s="93" t="str">
        <f>if(H139&lt;&gt;"",if(B139-B138&lt;&gt;-H139,if(B139-B138&gt;-H139,B139-B138+H139,B138-B139-H139),"Push"),"")</f>
        <v/>
      </c>
      <c r="F139" s="93" t="str">
        <f>if(L139&lt;&gt;"",if(B138+B139&lt;&gt;L139,if(B138+B139&gt;L139,"Lost","Won"),"Push"),"")</f>
        <v/>
      </c>
      <c r="G139" s="15" t="str">
        <f>if(L139&lt;&gt;"",if(B138+B139&lt;&gt;L139,if(B138+B139&gt;L139,B138+B139-L139,L139-(B138+B139)),"Push"),"")</f>
        <v/>
      </c>
      <c r="K139" s="139"/>
      <c r="O139" s="15"/>
    </row>
    <row r="140" hidden="1">
      <c r="A140" s="5" t="s">
        <v>114</v>
      </c>
      <c r="B140" s="6">
        <v>68.0</v>
      </c>
      <c r="C140" s="138">
        <f>if(D140&lt;&gt;"",if(D140="Up",K140-J140,if(D140="Short",-J140,0)),0)+if(D141&lt;&gt;"",if(D141="Up",K141-J141,if(D141="Short",-J141,0)),0)+if(F140&lt;&gt;"",if(F140="Won",O140-N140,if(F140="Lost",-N140,0)),0)+if(F141&lt;&gt;"",if(F141="Won",O141-N141,if(F141="Lost",-N141,0)),0)</f>
        <v>10.92</v>
      </c>
      <c r="D140" s="93" t="str">
        <f>if(H140&lt;&gt;"",if(B140-B141&lt;&gt;-H140,if(B140-B141&gt;-H140,"Up","Short"),"Push"),"")</f>
        <v>Up</v>
      </c>
      <c r="E140" s="93">
        <f>if(H140&lt;&gt;"",if(B140-B141&lt;&gt;-H140,if(B140-B141&gt;-H140,B140-B141+H140,B141-B140-H140),"Push"),"")</f>
        <v>13</v>
      </c>
      <c r="F140" s="93" t="str">
        <f>if(L140&lt;&gt;"",if(B140+B141&lt;&gt;L140,if(B140+B141&gt;L140,"Won","Lost"),"Push"),"")</f>
        <v/>
      </c>
      <c r="G140" s="15" t="str">
        <f>if(L140&lt;&gt;"",if(B140+B141&lt;&gt;L140,if(B140+B141&gt;L140,B140+B141-L140,L140-(B140+B141)),"Push"),"")</f>
        <v/>
      </c>
      <c r="H140" s="5">
        <v>0.0</v>
      </c>
      <c r="I140" s="5">
        <v>104.0</v>
      </c>
      <c r="J140" s="5">
        <v>10.5</v>
      </c>
      <c r="K140" s="133">
        <v>21.42</v>
      </c>
      <c r="O140" s="15"/>
    </row>
    <row r="141" hidden="1">
      <c r="A141" s="5" t="s">
        <v>76</v>
      </c>
      <c r="B141" s="6">
        <v>55.0</v>
      </c>
      <c r="D141" s="93" t="str">
        <f>if(H141&lt;&gt;"",if(B141-B140&lt;&gt;-H141,if(B141-B140&gt;-H141,"Up","Short"),"Push"),"")</f>
        <v/>
      </c>
      <c r="E141" s="93" t="str">
        <f>if(H141&lt;&gt;"",if(B141-B140&lt;&gt;-H141,if(B141-B140&gt;-H141,B141-B140+H141,B140-B141-H141),"Push"),"")</f>
        <v/>
      </c>
      <c r="F141" s="93" t="str">
        <f>if(L141&lt;&gt;"",if(B140+B141&lt;&gt;L141,if(B140+B141&gt;L141,"Lost","Won"),"Push"),"")</f>
        <v/>
      </c>
      <c r="G141" s="15" t="str">
        <f>if(L141&lt;&gt;"",if(B140+B141&lt;&gt;L141,if(B140+B141&gt;L141,B140+B141-L141,L141-(B140+B141)),"Push"),"")</f>
        <v/>
      </c>
      <c r="K141" s="139"/>
      <c r="O141" s="15"/>
    </row>
    <row r="142" hidden="1">
      <c r="A142" s="5" t="s">
        <v>123</v>
      </c>
      <c r="B142" s="6">
        <v>56.0</v>
      </c>
      <c r="C142" s="138">
        <f>if(D142&lt;&gt;"",if(D142="Up",K142-J142,if(D142="Short",-J142,0)),0)+if(D143&lt;&gt;"",if(D143="Up",K143-J143,if(D143="Short",-J143,0)),0)+if(F142&lt;&gt;"",if(F142="Won",O142-N142,if(F142="Lost",-N142,0)),0)+if(F143&lt;&gt;"",if(F143="Won",O143-N143,if(F143="Lost",-N143,0)),0)</f>
        <v>-12</v>
      </c>
      <c r="D142" s="93" t="str">
        <f>if(H142&lt;&gt;"",if(B142-B143&lt;&gt;-H142,if(B142-B143&gt;-H142,"Up","Short"),"Push"),"")</f>
        <v>Short</v>
      </c>
      <c r="E142" s="93">
        <f>if(H142&lt;&gt;"",if(B142-B143&lt;&gt;-H142,if(B142-B143&gt;-H142,B142-B143+H142,B143-B142-H142),"Push"),"")</f>
        <v>3.5</v>
      </c>
      <c r="F142" s="93" t="str">
        <f>if(L142&lt;&gt;"",if(B142+B143&lt;&gt;L142,if(B142+B143&gt;L142,"Won","Lost"),"Push"),"")</f>
        <v/>
      </c>
      <c r="G142" s="15" t="str">
        <f>if(L142&lt;&gt;"",if(B142+B143&lt;&gt;L142,if(B142+B143&gt;L142,B142+B143-L142,L142-(B142+B143)),"Push"),"")</f>
        <v/>
      </c>
      <c r="H142" s="5">
        <v>4.5</v>
      </c>
      <c r="I142" s="5">
        <v>-108.0</v>
      </c>
      <c r="J142" s="5">
        <v>12.0</v>
      </c>
      <c r="K142" s="133">
        <v>23.16</v>
      </c>
      <c r="O142" s="15"/>
    </row>
    <row r="143" hidden="1">
      <c r="A143" s="5" t="s">
        <v>73</v>
      </c>
      <c r="B143" s="6">
        <v>64.0</v>
      </c>
      <c r="D143" s="93" t="str">
        <f>if(H143&lt;&gt;"",if(B143-B142&lt;&gt;-H143,if(B143-B142&gt;-H143,"Up","Short"),"Push"),"")</f>
        <v/>
      </c>
      <c r="E143" s="93" t="str">
        <f>if(H143&lt;&gt;"",if(B143-B142&lt;&gt;-H143,if(B143-B142&gt;-H143,B143-B142+H143,B142-B143-H143),"Push"),"")</f>
        <v/>
      </c>
      <c r="F143" s="93" t="str">
        <f>if(L143&lt;&gt;"",if(B142+B143&lt;&gt;L143,if(B142+B143&gt;L143,"Lost","Won"),"Push"),"")</f>
        <v/>
      </c>
      <c r="G143" s="15" t="str">
        <f>if(L143&lt;&gt;"",if(B142+B143&lt;&gt;L143,if(B142+B143&gt;L143,B142+B143-L143,L143-(B142+B143)),"Push"),"")</f>
        <v/>
      </c>
      <c r="K143" s="139"/>
      <c r="O143" s="15"/>
    </row>
    <row r="144" hidden="1">
      <c r="A144" s="5" t="s">
        <v>286</v>
      </c>
      <c r="B144" s="6">
        <v>62.0</v>
      </c>
      <c r="C144" s="138">
        <f>if(D144&lt;&gt;"",if(D144="Up",K144-J144,if(D144="Short",-J144,0)),0)+if(D145&lt;&gt;"",if(D145="Up",K145-J145,if(D145="Short",-J145,0)),0)+if(F144&lt;&gt;"",if(F144="Won",O144-N144,if(F144="Lost",-N144,0)),0)+if(F145&lt;&gt;"",if(F145="Won",O145-N145,if(F145="Lost",-N145,0)),0)</f>
        <v>11.16</v>
      </c>
      <c r="D144" s="93" t="str">
        <f>if(H144&lt;&gt;"",if(B144-B145&lt;&gt;-H144,if(B144-B145&gt;-H144,"Up","Short"),"Push"),"")</f>
        <v/>
      </c>
      <c r="E144" s="93" t="str">
        <f>if(H144&lt;&gt;"",if(B144-B145&lt;&gt;-H144,if(B144-B145&gt;-H144,B144-B145+H144,B145-B144-H144),"Push"),"")</f>
        <v/>
      </c>
      <c r="F144" s="93" t="str">
        <f>if(L144&lt;&gt;"",if(B144+B145&lt;&gt;L144,if(B144+B145&gt;L144,"Won","Lost"),"Push"),"")</f>
        <v/>
      </c>
      <c r="G144" s="15" t="str">
        <f>if(L144&lt;&gt;"",if(B144+B145&lt;&gt;L144,if(B144+B145&gt;L144,B144+B145-L144,L144-(B144+B145)),"Push"),"")</f>
        <v/>
      </c>
      <c r="K144" s="139"/>
      <c r="O144" s="15"/>
    </row>
    <row r="145" hidden="1">
      <c r="A145" s="5" t="s">
        <v>397</v>
      </c>
      <c r="B145" s="6">
        <v>75.0</v>
      </c>
      <c r="D145" s="93" t="str">
        <f>if(H145&lt;&gt;"",if(B145-B144&lt;&gt;-H145,if(B145-B144&gt;-H145,"Up","Short"),"Push"),"")</f>
        <v>Up</v>
      </c>
      <c r="E145" s="93">
        <f>if(H145&lt;&gt;"",if(B145-B144&lt;&gt;-H145,if(B145-B144&gt;-H145,B145-B144+H145,B144-B145-H145),"Push"),"")</f>
        <v>16.5</v>
      </c>
      <c r="F145" s="93" t="str">
        <f>if(L145&lt;&gt;"",if(B144+B145&lt;&gt;L145,if(B144+B145&gt;L145,"Lost","Won"),"Push"),"")</f>
        <v/>
      </c>
      <c r="G145" s="15" t="str">
        <f>if(L145&lt;&gt;"",if(B144+B145&lt;&gt;L145,if(B144+B145&gt;L145,B144+B145-L145,L145-(B144+B145)),"Push"),"")</f>
        <v/>
      </c>
      <c r="H145" s="5">
        <v>3.5</v>
      </c>
      <c r="I145" s="5">
        <v>-108.0</v>
      </c>
      <c r="J145" s="5">
        <v>12.0</v>
      </c>
      <c r="K145" s="133">
        <v>23.16</v>
      </c>
      <c r="O145" s="15"/>
    </row>
    <row r="146" hidden="1">
      <c r="A146" s="5" t="s">
        <v>238</v>
      </c>
      <c r="B146" s="6">
        <v>50.0</v>
      </c>
      <c r="C146" s="138">
        <f>if(D146&lt;&gt;"",if(D146="Up",K146-J146,if(D146="Short",-J146,0)),0)+if(D147&lt;&gt;"",if(D147="Up",K147-J147,if(D147="Short",-J147,0)),0)+if(F146&lt;&gt;"",if(F146="Won",O146-N146,if(F146="Lost",-N146,0)),0)+if(F147&lt;&gt;"",if(F147="Won",O147-N147,if(F147="Lost",-N147,0)),0)</f>
        <v>10.92</v>
      </c>
      <c r="D146" s="93" t="str">
        <f>if(H146&lt;&gt;"",if(B146-B147&lt;&gt;-H146,if(B146-B147&gt;-H146,"Up","Short"),"Push"),"")</f>
        <v/>
      </c>
      <c r="E146" s="93" t="str">
        <f>if(H146&lt;&gt;"",if(B146-B147&lt;&gt;-H146,if(B146-B147&gt;-H146,B146-B147+H146,B147-B146-H146),"Push"),"")</f>
        <v/>
      </c>
      <c r="F146" s="93" t="str">
        <f>if(L146&lt;&gt;"",if(B146+B147&lt;&gt;L146,if(B146+B147&gt;L146,"Won","Lost"),"Push"),"")</f>
        <v/>
      </c>
      <c r="G146" s="15" t="str">
        <f>if(L146&lt;&gt;"",if(B146+B147&lt;&gt;L146,if(B146+B147&gt;L146,B146+B147-L146,L146-(B146+B147)),"Push"),"")</f>
        <v/>
      </c>
      <c r="K146" s="139"/>
      <c r="O146" s="15"/>
    </row>
    <row r="147" hidden="1">
      <c r="A147" s="5" t="s">
        <v>313</v>
      </c>
      <c r="B147" s="6">
        <v>67.0</v>
      </c>
      <c r="D147" s="93" t="str">
        <f>if(H147&lt;&gt;"",if(B147-B146&lt;&gt;-H147,if(B147-B146&gt;-H147,"Up","Short"),"Push"),"")</f>
        <v>Up</v>
      </c>
      <c r="E147" s="93">
        <f>if(H147&lt;&gt;"",if(B147-B146&lt;&gt;-H147,if(B147-B146&gt;-H147,B147-B146+H147,B146-B147-H147),"Push"),"")</f>
        <v>7</v>
      </c>
      <c r="F147" s="93" t="str">
        <f>if(L147&lt;&gt;"",if(B146+B147&lt;&gt;L147,if(B146+B147&gt;L147,"Lost","Won"),"Push"),"")</f>
        <v/>
      </c>
      <c r="G147" s="15" t="str">
        <f>if(L147&lt;&gt;"",if(B146+B147&lt;&gt;L147,if(B146+B147&gt;L147,B146+B147-L147,L147-(B146+B147)),"Push"),"")</f>
        <v/>
      </c>
      <c r="H147" s="5">
        <v>-10.0</v>
      </c>
      <c r="I147" s="5">
        <v>-110.0</v>
      </c>
      <c r="J147" s="5">
        <v>12.0</v>
      </c>
      <c r="K147" s="133">
        <v>22.92</v>
      </c>
      <c r="O147" s="15"/>
    </row>
    <row r="148" hidden="1">
      <c r="A148" s="5" t="s">
        <v>113</v>
      </c>
      <c r="B148" s="6">
        <v>82.0</v>
      </c>
      <c r="C148" s="138">
        <f>if(D148&lt;&gt;"",if(D148="Up",K148-J148,if(D148="Short",-J148,0)),0)+if(D149&lt;&gt;"",if(D149="Up",K149-J149,if(D149="Short",-J149,0)),0)+if(F148&lt;&gt;"",if(F148="Won",O148-N148,if(F148="Lost",-N148,0)),0)+if(F149&lt;&gt;"",if(F149="Won",O149-N149,if(F149="Lost",-N149,0)),0)</f>
        <v>-11.5</v>
      </c>
      <c r="D148" s="93" t="str">
        <f>if(H148&lt;&gt;"",if(B148-B149&lt;&gt;-H148,if(B148-B149&gt;-H148,"Up","Short"),"Push"),"")</f>
        <v/>
      </c>
      <c r="E148" s="93" t="str">
        <f>if(H148&lt;&gt;"",if(B148-B149&lt;&gt;-H148,if(B148-B149&gt;-H148,B148-B149+H148,B149-B148-H148),"Push"),"")</f>
        <v/>
      </c>
      <c r="F148" s="93" t="str">
        <f>if(L148&lt;&gt;"",if(B148+B149&lt;&gt;L148,if(B148+B149&gt;L148,"Won","Lost"),"Push"),"")</f>
        <v/>
      </c>
      <c r="G148" s="15" t="str">
        <f>if(L148&lt;&gt;"",if(B148+B149&lt;&gt;L148,if(B148+B149&gt;L148,B148+B149-L148,L148-(B148+B149)),"Push"),"")</f>
        <v/>
      </c>
      <c r="K148" s="139"/>
      <c r="O148" s="15"/>
    </row>
    <row r="149" hidden="1">
      <c r="A149" s="5" t="s">
        <v>166</v>
      </c>
      <c r="B149" s="6">
        <v>75.0</v>
      </c>
      <c r="D149" s="93" t="str">
        <f>if(H149&lt;&gt;"",if(B149-B148&lt;&gt;-H149,if(B149-B148&gt;-H149,"Up","Short"),"Push"),"")</f>
        <v>Short</v>
      </c>
      <c r="E149" s="93">
        <f>if(H149&lt;&gt;"",if(B149-B148&lt;&gt;-H149,if(B149-B148&gt;-H149,B149-B148+H149,B148-B149-H149),"Push"),"")</f>
        <v>7</v>
      </c>
      <c r="F149" s="93" t="str">
        <f>if(L149&lt;&gt;"",if(B148+B149&lt;&gt;L149,if(B148+B149&gt;L149,"Lost","Won"),"Push"),"")</f>
        <v/>
      </c>
      <c r="G149" s="15" t="str">
        <f>if(L149&lt;&gt;"",if(B148+B149&lt;&gt;L149,if(B148+B149&gt;L149,B148+B149-L149,L149-(B148+B149)),"Push"),"")</f>
        <v/>
      </c>
      <c r="H149" s="5">
        <v>0.0</v>
      </c>
      <c r="I149" s="5">
        <v>-105.0</v>
      </c>
      <c r="J149" s="5">
        <v>11.5</v>
      </c>
      <c r="K149" s="133">
        <v>22.54</v>
      </c>
      <c r="O149" s="15"/>
    </row>
    <row r="150" hidden="1">
      <c r="A150" s="5" t="s">
        <v>137</v>
      </c>
      <c r="B150" s="6">
        <v>65.0</v>
      </c>
      <c r="C150" s="138">
        <f>if(D150&lt;&gt;"",if(D150="Up",K150-J150,if(D150="Short",-J150,0)),0)+if(D151&lt;&gt;"",if(D151="Up",K151-J151,if(D151="Short",-J151,0)),0)+if(F150&lt;&gt;"",if(F150="Won",O150-N150,if(F150="Lost",-N150,0)),0)+if(F151&lt;&gt;"",if(F151="Won",O151-N151,if(F151="Lost",-N151,0)),0)</f>
        <v>10.8</v>
      </c>
      <c r="D150" s="93" t="str">
        <f>if(H150&lt;&gt;"",if(B150-B151&lt;&gt;-H150,if(B150-B151&gt;-H150,"Up","Short"),"Push"),"")</f>
        <v/>
      </c>
      <c r="E150" s="93" t="str">
        <f>if(H150&lt;&gt;"",if(B150-B151&lt;&gt;-H150,if(B150-B151&gt;-H150,B150-B151+H150,B151-B150-H150),"Push"),"")</f>
        <v/>
      </c>
      <c r="F150" s="93" t="str">
        <f>if(L150&lt;&gt;"",if(B150+B151&lt;&gt;L150,if(B150+B151&gt;L150,"Won","Lost"),"Push"),"")</f>
        <v/>
      </c>
      <c r="G150" s="15" t="str">
        <f>if(L150&lt;&gt;"",if(B150+B151&lt;&gt;L150,if(B150+B151&gt;L150,B150+B151-L150,L150-(B150+B151)),"Push"),"")</f>
        <v/>
      </c>
      <c r="K150" s="139"/>
      <c r="O150" s="15"/>
    </row>
    <row r="151" hidden="1">
      <c r="A151" s="5" t="s">
        <v>321</v>
      </c>
      <c r="B151" s="6">
        <v>73.0</v>
      </c>
      <c r="D151" s="93" t="str">
        <f>if(H151&lt;&gt;"",if(B151-B150&lt;&gt;-H151,if(B151-B150&gt;-H151,"Up","Short"),"Push"),"")</f>
        <v>Up</v>
      </c>
      <c r="E151" s="93">
        <f>if(H151&lt;&gt;"",if(B151-B150&lt;&gt;-H151,if(B151-B150&gt;-H151,B151-B150+H151,B150-B151-H151),"Push"),"")</f>
        <v>4.5</v>
      </c>
      <c r="F151" s="93" t="str">
        <f>if(L151&lt;&gt;"",if(B150+B151&lt;&gt;L151,if(B150+B151&gt;L151,"Lost","Won"),"Push"),"")</f>
        <v/>
      </c>
      <c r="G151" s="15" t="str">
        <f>if(L151&lt;&gt;"",if(B150+B151&lt;&gt;L151,if(B150+B151&gt;L151,B150+B151-L151,L151-(B150+B151)),"Push"),"")</f>
        <v/>
      </c>
      <c r="H151" s="5">
        <v>-3.5</v>
      </c>
      <c r="I151" s="5">
        <v>-112.0</v>
      </c>
      <c r="J151" s="5">
        <v>12.0</v>
      </c>
      <c r="K151" s="133">
        <v>22.8</v>
      </c>
      <c r="O151" s="15"/>
    </row>
    <row r="152" hidden="1">
      <c r="A152" s="5" t="s">
        <v>230</v>
      </c>
      <c r="B152" s="6">
        <v>97.0</v>
      </c>
      <c r="C152" s="138">
        <f>if(D152&lt;&gt;"",if(D152="Up",K152-J152,if(D152="Short",-J152,0)),0)+if(D153&lt;&gt;"",if(D153="Up",K153-J153,if(D153="Short",-J153,0)),0)+if(F152&lt;&gt;"",if(F152="Won",O152-N152,if(F152="Lost",-N152,0)),0)+if(F153&lt;&gt;"",if(F153="Won",O153-N153,if(F153="Lost",-N153,0)),0)</f>
        <v>-12</v>
      </c>
      <c r="D152" s="93" t="str">
        <f>if(H152&lt;&gt;"",if(B152-B153&lt;&gt;-H152,if(B152-B153&gt;-H152,"Up","Short"),"Push"),"")</f>
        <v/>
      </c>
      <c r="E152" s="93" t="str">
        <f>if(H152&lt;&gt;"",if(B152-B153&lt;&gt;-H152,if(B152-B153&gt;-H152,B152-B153+H152,B153-B152-H152),"Push"),"")</f>
        <v/>
      </c>
      <c r="F152" s="93" t="str">
        <f>if(L152&lt;&gt;"",if(B152+B153&lt;&gt;L152,if(B152+B153&gt;L152,"Won","Lost"),"Push"),"")</f>
        <v/>
      </c>
      <c r="G152" s="15" t="str">
        <f>if(L152&lt;&gt;"",if(B152+B153&lt;&gt;L152,if(B152+B153&gt;L152,B152+B153-L152,L152-(B152+B153)),"Push"),"")</f>
        <v/>
      </c>
      <c r="K152" s="139"/>
      <c r="O152" s="15"/>
    </row>
    <row r="153" hidden="1">
      <c r="A153" s="5" t="s">
        <v>52</v>
      </c>
      <c r="B153" s="6">
        <v>75.0</v>
      </c>
      <c r="D153" s="93" t="str">
        <f>if(H153&lt;&gt;"",if(B153-B152&lt;&gt;-H153,if(B153-B152&gt;-H153,"Up","Short"),"Push"),"")</f>
        <v>Short</v>
      </c>
      <c r="E153" s="93">
        <f>if(H153&lt;&gt;"",if(B153-B152&lt;&gt;-H153,if(B153-B152&gt;-H153,B153-B152+H153,B152-B153-H153),"Push"),"")</f>
        <v>1</v>
      </c>
      <c r="F153" s="93" t="str">
        <f>if(L153&lt;&gt;"",if(B152+B153&lt;&gt;L153,if(B152+B153&gt;L153,"Lost","Won"),"Push"),"")</f>
        <v/>
      </c>
      <c r="G153" s="15" t="str">
        <f>if(L153&lt;&gt;"",if(B152+B153&lt;&gt;L153,if(B152+B153&gt;L153,B152+B153-L153,L153-(B152+B153)),"Push"),"")</f>
        <v/>
      </c>
      <c r="H153" s="5">
        <v>21.0</v>
      </c>
      <c r="I153" s="5">
        <v>-109.0</v>
      </c>
      <c r="J153" s="5">
        <v>12.0</v>
      </c>
      <c r="K153" s="133">
        <v>23.04</v>
      </c>
      <c r="O153" s="15"/>
    </row>
    <row r="154" hidden="1">
      <c r="A154" s="5" t="s">
        <v>146</v>
      </c>
      <c r="B154" s="6">
        <v>47.0</v>
      </c>
      <c r="C154" s="138">
        <f>if(D154&lt;&gt;"",if(D154="Up",K154-J154,if(D154="Short",-J154,0)),0)+if(D155&lt;&gt;"",if(D155="Up",K155-J155,if(D155="Short",-J155,0)),0)+if(F154&lt;&gt;"",if(F154="Won",O154-N154,if(F154="Lost",-N154,0)),0)+if(F155&lt;&gt;"",if(F155="Won",O155-N155,if(F155="Lost",-N155,0)),0)</f>
        <v>11.4</v>
      </c>
      <c r="D154" s="93" t="str">
        <f>if(H154&lt;&gt;"",if(B154-B155&lt;&gt;-H154,if(B154-B155&gt;-H154,"Up","Short"),"Push"),"")</f>
        <v/>
      </c>
      <c r="E154" s="93" t="str">
        <f>if(H154&lt;&gt;"",if(B154-B155&lt;&gt;-H154,if(B154-B155&gt;-H154,B154-B155+H154,B155-B154-H154),"Push"),"")</f>
        <v/>
      </c>
      <c r="F154" s="93" t="str">
        <f>if(L154&lt;&gt;"",if(B154+B155&lt;&gt;L154,if(B154+B155&gt;L154,"Won","Lost"),"Push"),"")</f>
        <v/>
      </c>
      <c r="G154" s="15" t="str">
        <f>if(L154&lt;&gt;"",if(B154+B155&lt;&gt;L154,if(B154+B155&gt;L154,B154+B155-L154,L154-(B154+B155)),"Push"),"")</f>
        <v/>
      </c>
      <c r="K154" s="139"/>
      <c r="O154" s="15"/>
    </row>
    <row r="155" hidden="1">
      <c r="A155" s="5" t="s">
        <v>212</v>
      </c>
      <c r="B155" s="6">
        <v>49.0</v>
      </c>
      <c r="D155" s="93" t="str">
        <f>if(H155&lt;&gt;"",if(B155-B154&lt;&gt;-H155,if(B155-B154&gt;-H155,"Up","Short"),"Push"),"")</f>
        <v>Up</v>
      </c>
      <c r="E155" s="93">
        <f>if(H155&lt;&gt;"",if(B155-B154&lt;&gt;-H155,if(B155-B154&gt;-H155,B155-B154+H155,B154-B155-H155),"Push"),"")</f>
        <v>7.5</v>
      </c>
      <c r="F155" s="93" t="str">
        <f>if(L155&lt;&gt;"",if(B154+B155&lt;&gt;L155,if(B154+B155&gt;L155,"Lost","Won"),"Push"),"")</f>
        <v/>
      </c>
      <c r="G155" s="15" t="str">
        <f>if(L155&lt;&gt;"",if(B154+B155&lt;&gt;L155,if(B154+B155&gt;L155,B154+B155-L155,L155-(B154+B155)),"Push"),"")</f>
        <v/>
      </c>
      <c r="H155" s="5">
        <v>5.5</v>
      </c>
      <c r="I155" s="5">
        <v>-106.0</v>
      </c>
      <c r="J155" s="5">
        <v>12.0</v>
      </c>
      <c r="K155" s="133">
        <v>23.4</v>
      </c>
      <c r="O155" s="15"/>
    </row>
    <row r="156" hidden="1">
      <c r="A156" s="5" t="s">
        <v>308</v>
      </c>
      <c r="B156" s="6">
        <v>53.0</v>
      </c>
      <c r="C156" s="138">
        <f>if(D156&lt;&gt;"",if(D156="Up",K156-J156,if(D156="Short",-J156,0)),0)+if(D157&lt;&gt;"",if(D157="Up",K157-J157,if(D157="Short",-J157,0)),0)+if(F156&lt;&gt;"",if(F156="Won",O156-N156,if(F156="Lost",-N156,0)),0)+if(F157&lt;&gt;"",if(F157="Won",O157-N157,if(F157="Lost",-N157,0)),0)</f>
        <v>10.8</v>
      </c>
      <c r="D156" s="93" t="str">
        <f>if(H156&lt;&gt;"",if(B156-B157&lt;&gt;-H156,if(B156-B157&gt;-H156,"Up","Short"),"Push"),"")</f>
        <v/>
      </c>
      <c r="E156" s="93" t="str">
        <f>if(H156&lt;&gt;"",if(B156-B157&lt;&gt;-H156,if(B156-B157&gt;-H156,B156-B157+H156,B157-B156-H156),"Push"),"")</f>
        <v/>
      </c>
      <c r="F156" s="93" t="str">
        <f>if(L156&lt;&gt;"",if(B156+B157&lt;&gt;L156,if(B156+B157&gt;L156,"Won","Lost"),"Push"),"")</f>
        <v/>
      </c>
      <c r="G156" s="15" t="str">
        <f>if(L156&lt;&gt;"",if(B156+B157&lt;&gt;L156,if(B156+B157&gt;L156,B156+B157-L156,L156-(B156+B157)),"Push"),"")</f>
        <v/>
      </c>
      <c r="K156" s="139"/>
      <c r="O156" s="15"/>
    </row>
    <row r="157" hidden="1">
      <c r="A157" s="5" t="s">
        <v>152</v>
      </c>
      <c r="B157" s="6">
        <v>65.0</v>
      </c>
      <c r="D157" s="93" t="str">
        <f>if(H157&lt;&gt;"",if(B157-B156&lt;&gt;-H157,if(B157-B156&gt;-H157,"Up","Short"),"Push"),"")</f>
        <v>Up</v>
      </c>
      <c r="E157" s="93">
        <f>if(H157&lt;&gt;"",if(B157-B156&lt;&gt;-H157,if(B157-B156&gt;-H157,B157-B156+H157,B156-B157-H157),"Push"),"")</f>
        <v>9.5</v>
      </c>
      <c r="F157" s="93" t="str">
        <f>if(L157&lt;&gt;"",if(B156+B157&lt;&gt;L157,if(B156+B157&gt;L157,"Lost","Won"),"Push"),"")</f>
        <v/>
      </c>
      <c r="G157" s="15" t="str">
        <f>if(L157&lt;&gt;"",if(B156+B157&lt;&gt;L157,if(B156+B157&gt;L157,B156+B157-L157,L157-(B156+B157)),"Push"),"")</f>
        <v/>
      </c>
      <c r="H157" s="5">
        <v>-2.5</v>
      </c>
      <c r="I157" s="5">
        <v>-112.0</v>
      </c>
      <c r="J157" s="5">
        <v>12.0</v>
      </c>
      <c r="K157" s="133">
        <v>22.8</v>
      </c>
      <c r="O157" s="15"/>
    </row>
    <row r="158" hidden="1">
      <c r="A158" s="5" t="s">
        <v>338</v>
      </c>
      <c r="B158" s="6">
        <v>79.0</v>
      </c>
      <c r="C158" s="138">
        <f>if(D158&lt;&gt;"",if(D158="Up",K158-J158,if(D158="Short",-J158,0)),0)+if(D159&lt;&gt;"",if(D159="Up",K159-J159,if(D159="Short",-J159,0)),0)+if(F158&lt;&gt;"",if(F158="Won",O158-N158,if(F158="Lost",-N158,0)),0)+if(F159&lt;&gt;"",if(F159="Won",O159-N159,if(F159="Lost",-N159,0)),0)</f>
        <v>-12</v>
      </c>
      <c r="D158" s="93" t="str">
        <f>if(H158&lt;&gt;"",if(B158-B159&lt;&gt;-H158,if(B158-B159&gt;-H158,"Up","Short"),"Push"),"")</f>
        <v/>
      </c>
      <c r="E158" s="93" t="str">
        <f>if(H158&lt;&gt;"",if(B158-B159&lt;&gt;-H158,if(B158-B159&gt;-H158,B158-B159+H158,B159-B158-H158),"Push"),"")</f>
        <v/>
      </c>
      <c r="F158" s="93" t="str">
        <f>if(L158&lt;&gt;"",if(B158+B159&lt;&gt;L158,if(B158+B159&gt;L158,"Won","Lost"),"Push"),"")</f>
        <v/>
      </c>
      <c r="G158" s="15" t="str">
        <f>if(L158&lt;&gt;"",if(B158+B159&lt;&gt;L158,if(B158+B159&gt;L158,B158+B159-L158,L158-(B158+B159)),"Push"),"")</f>
        <v/>
      </c>
      <c r="K158" s="139"/>
      <c r="O158" s="15"/>
    </row>
    <row r="159" hidden="1">
      <c r="A159" s="5" t="s">
        <v>111</v>
      </c>
      <c r="B159" s="6">
        <v>75.0</v>
      </c>
      <c r="D159" s="93" t="str">
        <f>if(H159&lt;&gt;"",if(B159-B158&lt;&gt;-H159,if(B159-B158&gt;-H159,"Up","Short"),"Push"),"")</f>
        <v>Short</v>
      </c>
      <c r="E159" s="93">
        <f>if(H159&lt;&gt;"",if(B159-B158&lt;&gt;-H159,if(B159-B158&gt;-H159,B159-B158+H159,B158-B159-H159),"Push"),"")</f>
        <v>14</v>
      </c>
      <c r="F159" s="93" t="str">
        <f>if(L159&lt;&gt;"",if(B158+B159&lt;&gt;L159,if(B158+B159&gt;L159,"Lost","Won"),"Push"),"")</f>
        <v/>
      </c>
      <c r="G159" s="15" t="str">
        <f>if(L159&lt;&gt;"",if(B158+B159&lt;&gt;L159,if(B158+B159&gt;L159,B158+B159-L159,L159-(B158+B159)),"Push"),"")</f>
        <v/>
      </c>
      <c r="H159" s="5">
        <v>-10.0</v>
      </c>
      <c r="I159" s="5">
        <v>-110.0</v>
      </c>
      <c r="J159" s="5">
        <v>12.0</v>
      </c>
      <c r="K159" s="133">
        <v>22.92</v>
      </c>
      <c r="O159" s="15"/>
    </row>
    <row r="160" hidden="1">
      <c r="A160" s="5" t="s">
        <v>297</v>
      </c>
      <c r="B160" s="6">
        <v>71.0</v>
      </c>
      <c r="C160" s="138">
        <f>if(D160&lt;&gt;"",if(D160="Up",K160-J160,if(D160="Short",-J160,0)),0)+if(D161&lt;&gt;"",if(D161="Up",K161-J161,if(D161="Short",-J161,0)),0)+if(F160&lt;&gt;"",if(F160="Won",O160-N160,if(F160="Lost",-N160,0)),0)+if(F161&lt;&gt;"",if(F161="Won",O161-N161,if(F161="Lost",-N161,0)),0)</f>
        <v>10.92</v>
      </c>
      <c r="D160" s="93" t="str">
        <f>if(H160&lt;&gt;"",if(B160-B161&lt;&gt;-H160,if(B160-B161&gt;-H160,"Up","Short"),"Push"),"")</f>
        <v/>
      </c>
      <c r="E160" s="93" t="str">
        <f>if(H160&lt;&gt;"",if(B160-B161&lt;&gt;-H160,if(B160-B161&gt;-H160,B160-B161+H160,B161-B160-H160),"Push"),"")</f>
        <v/>
      </c>
      <c r="F160" s="93" t="str">
        <f>if(L160&lt;&gt;"",if(B160+B161&lt;&gt;L160,if(B160+B161&gt;L160,"Won","Lost"),"Push"),"")</f>
        <v/>
      </c>
      <c r="G160" s="15" t="str">
        <f>if(L160&lt;&gt;"",if(B160+B161&lt;&gt;L160,if(B160+B161&gt;L160,B160+B161-L160,L160-(B160+B161)),"Push"),"")</f>
        <v/>
      </c>
      <c r="K160" s="139"/>
      <c r="O160" s="15"/>
    </row>
    <row r="161" hidden="1">
      <c r="A161" s="5" t="s">
        <v>20</v>
      </c>
      <c r="B161" s="6">
        <v>98.0</v>
      </c>
      <c r="D161" s="93" t="str">
        <f>if(H161&lt;&gt;"",if(B161-B160&lt;&gt;-H161,if(B161-B160&gt;-H161,"Up","Short"),"Push"),"")</f>
        <v>Up</v>
      </c>
      <c r="E161" s="93">
        <f>if(H161&lt;&gt;"",if(B161-B160&lt;&gt;-H161,if(B161-B160&gt;-H161,B161-B160+H161,B160-B161-H161),"Push"),"")</f>
        <v>9.5</v>
      </c>
      <c r="F161" s="93" t="str">
        <f>if(L161&lt;&gt;"",if(B160+B161&lt;&gt;L161,if(B160+B161&gt;L161,"Lost","Won"),"Push"),"")</f>
        <v/>
      </c>
      <c r="G161" s="15" t="str">
        <f>if(L161&lt;&gt;"",if(B160+B161&lt;&gt;L161,if(B160+B161&gt;L161,B160+B161-L161,L161-(B160+B161)),"Push"),"")</f>
        <v/>
      </c>
      <c r="H161" s="5">
        <v>-17.5</v>
      </c>
      <c r="I161" s="5">
        <v>-110.0</v>
      </c>
      <c r="J161" s="5">
        <v>12.0</v>
      </c>
      <c r="K161" s="133">
        <v>22.92</v>
      </c>
      <c r="O161" s="15"/>
    </row>
    <row r="162">
      <c r="A162" s="134" t="s">
        <v>520</v>
      </c>
      <c r="B162" s="152"/>
      <c r="C162" s="153">
        <f>SUM(C122:C161)</f>
        <v>-8.56</v>
      </c>
      <c r="D162" s="154"/>
      <c r="E162" s="154"/>
      <c r="F162" s="154"/>
      <c r="G162" s="152"/>
      <c r="H162" s="154"/>
      <c r="I162" s="154"/>
      <c r="J162" s="154">
        <f>SUM(J122:J161)</f>
        <v>236.5</v>
      </c>
      <c r="K162" s="155">
        <f>SUM(K122:K161)-J162</f>
        <v>208</v>
      </c>
      <c r="L162" s="154"/>
      <c r="M162" s="154"/>
      <c r="N162" s="154">
        <f>SUM(N122:N161)</f>
        <v>0</v>
      </c>
      <c r="O162" s="155">
        <f>SUM(O122:O161)-N162</f>
        <v>0</v>
      </c>
    </row>
    <row r="163" hidden="1">
      <c r="A163" s="5" t="s">
        <v>54</v>
      </c>
      <c r="B163" s="6">
        <v>62.0</v>
      </c>
      <c r="C163" s="138">
        <f>if(D163&lt;&gt;"",if(D163="Up",K163-J163,if(D163="Short",-J163,0)),0)+if(D164&lt;&gt;"",if(D164="Up",K164-J164,if(D164="Short",-J164,0)),0)+if(F163&lt;&gt;"",if(F163="Won",O163-N163,if(F163="Lost",-N163,0)),0)+if(F164&lt;&gt;"",if(F164="Won",O164-N164,if(F164="Lost",-N164,0)),0)</f>
        <v>10.92</v>
      </c>
      <c r="D163" s="93" t="str">
        <f>if(H163&lt;&gt;"",if(B163-B164&lt;&gt;-H163,if(B163-B164&gt;-H163,"Up","Short"),"Push"),"")</f>
        <v/>
      </c>
      <c r="E163" s="93" t="str">
        <f>if(H163&lt;&gt;"",if(B163-B164&lt;&gt;-H163,if(B163-B164&gt;-H163,B163-B164+H163,B164-B163-H163),"Push"),"")</f>
        <v/>
      </c>
      <c r="F163" s="93" t="str">
        <f>if(L163&lt;&gt;"",if(B163+B164&lt;&gt;L163,if(B163+B164&gt;L163,"Won","Lost"),"Push"),"")</f>
        <v/>
      </c>
      <c r="G163" s="15" t="str">
        <f>if(L163&lt;&gt;"",if(B163+B164&lt;&gt;L163,if(B163+B164&gt;L163,B163+B164-L163,L163-(B163+B164)),"Push"),"")</f>
        <v/>
      </c>
      <c r="K163" s="139"/>
      <c r="O163" s="15"/>
    </row>
    <row r="164" hidden="1">
      <c r="A164" s="5" t="s">
        <v>90</v>
      </c>
      <c r="B164" s="6">
        <v>79.0</v>
      </c>
      <c r="D164" s="93" t="str">
        <f>if(H164&lt;&gt;"",if(B164-B163&lt;&gt;-H164,if(B164-B163&gt;-H164,"Up","Short"),"Push"),"")</f>
        <v>Up</v>
      </c>
      <c r="E164" s="93">
        <f>if(H164&lt;&gt;"",if(B164-B163&lt;&gt;-H164,if(B164-B163&gt;-H164,B164-B163+H164,B163-B164-H164),"Push"),"")</f>
        <v>11</v>
      </c>
      <c r="F164" s="93" t="str">
        <f>if(L164&lt;&gt;"",if(B163+B164&lt;&gt;L164,if(B163+B164&gt;L164,"Lost","Won"),"Push"),"")</f>
        <v/>
      </c>
      <c r="G164" s="15" t="str">
        <f>if(L164&lt;&gt;"",if(B163+B164&lt;&gt;L164,if(B163+B164&gt;L164,B163+B164-L164,L164-(B163+B164)),"Push"),"")</f>
        <v/>
      </c>
      <c r="H164" s="5">
        <v>-6.0</v>
      </c>
      <c r="I164" s="5">
        <v>-110.0</v>
      </c>
      <c r="J164" s="5">
        <v>12.0</v>
      </c>
      <c r="K164" s="133">
        <v>22.92</v>
      </c>
      <c r="O164" s="15"/>
    </row>
    <row r="165" hidden="1">
      <c r="A165" s="5" t="s">
        <v>208</v>
      </c>
      <c r="B165" s="6">
        <v>70.0</v>
      </c>
      <c r="C165" s="138">
        <f>if(D165&lt;&gt;"",if(D165="Up",K165-J165,if(D165="Short",-J165,0)),0)+if(D166&lt;&gt;"",if(D166="Up",K166-J166,if(D166="Short",-J166,0)),0)+if(F165&lt;&gt;"",if(F165="Won",O165-N165,if(F165="Lost",-N165,0)),0)+if(F166&lt;&gt;"",if(F166="Won",O166-N166,if(F166="Lost",-N166,0)),0)</f>
        <v>10.92</v>
      </c>
      <c r="D165" s="93" t="str">
        <f>if(H165&lt;&gt;"",if(B165-B166&lt;&gt;-H165,if(B165-B166&gt;-H165,"Up","Short"),"Push"),"")</f>
        <v>Up</v>
      </c>
      <c r="E165" s="93">
        <f>if(H165&lt;&gt;"",if(B165-B166&lt;&gt;-H165,if(B165-B166&gt;-H165,B165-B166+H165,B166-B165-H165),"Push"),"")</f>
        <v>3.5</v>
      </c>
      <c r="F165" s="93" t="str">
        <f>if(L165&lt;&gt;"",if(B165+B166&lt;&gt;L165,if(B165+B166&gt;L165,"Won","Lost"),"Push"),"")</f>
        <v/>
      </c>
      <c r="G165" s="15" t="str">
        <f>if(L165&lt;&gt;"",if(B165+B166&lt;&gt;L165,if(B165+B166&gt;L165,B165+B166-L165,L165-(B165+B166)),"Push"),"")</f>
        <v/>
      </c>
      <c r="H165" s="5">
        <v>6.5</v>
      </c>
      <c r="I165" s="5">
        <v>-110.0</v>
      </c>
      <c r="J165" s="5">
        <v>12.0</v>
      </c>
      <c r="K165" s="133">
        <v>22.92</v>
      </c>
      <c r="O165" s="15"/>
    </row>
    <row r="166" hidden="1">
      <c r="A166" s="5" t="s">
        <v>371</v>
      </c>
      <c r="B166" s="6">
        <v>73.0</v>
      </c>
      <c r="D166" s="93" t="str">
        <f>if(H166&lt;&gt;"",if(B166-B165&lt;&gt;-H166,if(B166-B165&gt;-H166,"Up","Short"),"Push"),"")</f>
        <v/>
      </c>
      <c r="E166" s="93" t="str">
        <f>if(H166&lt;&gt;"",if(B166-B165&lt;&gt;-H166,if(B166-B165&gt;-H166,B166-B165+H166,B165-B166-H166),"Push"),"")</f>
        <v/>
      </c>
      <c r="F166" s="93" t="str">
        <f>if(L166&lt;&gt;"",if(B165+B166&lt;&gt;L166,if(B165+B166&gt;L166,"Lost","Won"),"Push"),"")</f>
        <v/>
      </c>
      <c r="G166" s="15" t="str">
        <f>if(L166&lt;&gt;"",if(B165+B166&lt;&gt;L166,if(B165+B166&gt;L166,B165+B166-L166,L166-(B165+B166)),"Push"),"")</f>
        <v/>
      </c>
      <c r="K166" s="139"/>
      <c r="O166" s="15"/>
    </row>
    <row r="167" hidden="1">
      <c r="A167" s="5" t="s">
        <v>467</v>
      </c>
      <c r="B167" s="6">
        <v>68.0</v>
      </c>
      <c r="C167" s="138">
        <f>if(D167&lt;&gt;"",if(D167="Up",K167-J167,if(D167="Short",-J167,0)),0)+if(D168&lt;&gt;"",if(D168="Up",K168-J168,if(D168="Short",-J168,0)),0)+if(F167&lt;&gt;"",if(F167="Won",O167-N167,if(F167="Lost",-N167,0)),0)+if(F168&lt;&gt;"",if(F168="Won",O168-N168,if(F168="Lost",-N168,0)),0)</f>
        <v>10.92</v>
      </c>
      <c r="D167" s="93" t="str">
        <f>if(H167&lt;&gt;"",if(B167-B168&lt;&gt;-H167,if(B167-B168&gt;-H167,"Up","Short"),"Push"),"")</f>
        <v/>
      </c>
      <c r="E167" s="93" t="str">
        <f>if(H167&lt;&gt;"",if(B167-B168&lt;&gt;-H167,if(B167-B168&gt;-H167,B167-B168+H167,B168-B167-H167),"Push"),"")</f>
        <v/>
      </c>
      <c r="F167" s="93" t="str">
        <f>if(L167&lt;&gt;"",if(B167+B168&lt;&gt;L167,if(B167+B168&gt;L167,"Won","Lost"),"Push"),"")</f>
        <v/>
      </c>
      <c r="G167" s="15" t="str">
        <f>if(L167&lt;&gt;"",if(B167+B168&lt;&gt;L167,if(B167+B168&gt;L167,B167+B168-L167,L167-(B167+B168)),"Push"),"")</f>
        <v/>
      </c>
      <c r="K167" s="139"/>
      <c r="O167" s="15"/>
    </row>
    <row r="168" hidden="1">
      <c r="A168" s="5" t="s">
        <v>464</v>
      </c>
      <c r="B168" s="6">
        <v>92.0</v>
      </c>
      <c r="D168" s="93" t="str">
        <f>if(H168&lt;&gt;"",if(B168-B167&lt;&gt;-H168,if(B168-B167&gt;-H168,"Up","Short"),"Push"),"")</f>
        <v>Up</v>
      </c>
      <c r="E168" s="93">
        <f>if(H168&lt;&gt;"",if(B168-B167&lt;&gt;-H168,if(B168-B167&gt;-H168,B168-B167+H168,B167-B168-H168),"Push"),"")</f>
        <v>18.5</v>
      </c>
      <c r="F168" s="93" t="str">
        <f>if(L168&lt;&gt;"",if(B167+B168&lt;&gt;L168,if(B167+B168&gt;L168,"Lost","Won"),"Push"),"")</f>
        <v/>
      </c>
      <c r="G168" s="15" t="str">
        <f>if(L168&lt;&gt;"",if(B167+B168&lt;&gt;L168,if(B167+B168&gt;L168,B167+B168-L168,L168-(B167+B168)),"Push"),"")</f>
        <v/>
      </c>
      <c r="H168" s="5">
        <v>-5.5</v>
      </c>
      <c r="I168" s="5">
        <v>-110.0</v>
      </c>
      <c r="J168" s="5">
        <v>12.0</v>
      </c>
      <c r="K168" s="133">
        <v>22.92</v>
      </c>
      <c r="O168" s="15"/>
    </row>
    <row r="169" hidden="1">
      <c r="A169" s="5" t="s">
        <v>216</v>
      </c>
      <c r="B169" s="6">
        <v>60.0</v>
      </c>
      <c r="C169" s="138">
        <f>if(D169&lt;&gt;"",if(D169="Up",K169-J169,if(D169="Short",-J169,0)),0)+if(D170&lt;&gt;"",if(D170="Up",K170-J170,if(D170="Short",-J170,0)),0)+if(F169&lt;&gt;"",if(F169="Won",O169-N169,if(F169="Lost",-N169,0)),0)+if(F170&lt;&gt;"",if(F170="Won",O170-N170,if(F170="Lost",-N170,0)),0)</f>
        <v>10.92</v>
      </c>
      <c r="D169" s="93" t="str">
        <f>if(H169&lt;&gt;"",if(B169-B170&lt;&gt;-H169,if(B169-B170&gt;-H169,"Up","Short"),"Push"),"")</f>
        <v>Up</v>
      </c>
      <c r="E169" s="93">
        <f>if(H169&lt;&gt;"",if(B169-B170&lt;&gt;-H169,if(B169-B170&gt;-H169,B169-B170+H169,B170-B169-H169),"Push"),"")</f>
        <v>1.5</v>
      </c>
      <c r="F169" s="93" t="str">
        <f>if(L169&lt;&gt;"",if(B169+B170&lt;&gt;L169,if(B169+B170&gt;L169,"Won","Lost"),"Push"),"")</f>
        <v/>
      </c>
      <c r="G169" s="15" t="str">
        <f>if(L169&lt;&gt;"",if(B169+B170&lt;&gt;L169,if(B169+B170&gt;L169,B169+B170-L169,L169-(B169+B170)),"Push"),"")</f>
        <v/>
      </c>
      <c r="H169" s="5">
        <v>9.5</v>
      </c>
      <c r="I169" s="5">
        <v>-110.0</v>
      </c>
      <c r="J169" s="5">
        <v>12.0</v>
      </c>
      <c r="K169" s="133">
        <v>22.92</v>
      </c>
      <c r="O169" s="15"/>
    </row>
    <row r="170" hidden="1">
      <c r="A170" s="5" t="s">
        <v>275</v>
      </c>
      <c r="B170" s="6">
        <v>68.0</v>
      </c>
      <c r="D170" s="93" t="str">
        <f>if(H170&lt;&gt;"",if(B170-B169&lt;&gt;-H170,if(B170-B169&gt;-H170,"Up","Short"),"Push"),"")</f>
        <v/>
      </c>
      <c r="E170" s="93" t="str">
        <f>if(H170&lt;&gt;"",if(B170-B169&lt;&gt;-H170,if(B170-B169&gt;-H170,B170-B169+H170,B169-B170-H170),"Push"),"")</f>
        <v/>
      </c>
      <c r="F170" s="93" t="str">
        <f>if(L170&lt;&gt;"",if(B169+B170&lt;&gt;L170,if(B169+B170&gt;L170,"Lost","Won"),"Push"),"")</f>
        <v/>
      </c>
      <c r="G170" s="15" t="str">
        <f>if(L170&lt;&gt;"",if(B169+B170&lt;&gt;L170,if(B169+B170&gt;L170,B169+B170-L170,L170-(B169+B170)),"Push"),"")</f>
        <v/>
      </c>
      <c r="K170" s="139"/>
      <c r="O170" s="15"/>
    </row>
    <row r="171" hidden="1">
      <c r="A171" s="5" t="s">
        <v>143</v>
      </c>
      <c r="B171" s="6">
        <v>68.0</v>
      </c>
      <c r="C171" s="138">
        <f>if(D171&lt;&gt;"",if(D171="Up",K171-J171,if(D171="Short",-J171,0)),0)+if(D172&lt;&gt;"",if(D172="Up",K172-J172,if(D172="Short",-J172,0)),0)+if(F171&lt;&gt;"",if(F171="Won",O171-N171,if(F171="Lost",-N171,0)),0)+if(F172&lt;&gt;"",if(F172="Won",O172-N172,if(F172="Lost",-N172,0)),0)</f>
        <v>-12</v>
      </c>
      <c r="D171" s="93" t="str">
        <f>if(H171&lt;&gt;"",if(B171-B172&lt;&gt;-H171,if(B171-B172&gt;-H171,"Up","Short"),"Push"),"")</f>
        <v>Short</v>
      </c>
      <c r="E171" s="93">
        <f>if(H171&lt;&gt;"",if(B171-B172&lt;&gt;-H171,if(B171-B172&gt;-H171,B171-B172+H171,B172-B171-H171),"Push"),"")</f>
        <v>3.5</v>
      </c>
      <c r="F171" s="93" t="str">
        <f>if(L171&lt;&gt;"",if(B171+B172&lt;&gt;L171,if(B171+B172&gt;L171,"Won","Lost"),"Push"),"")</f>
        <v/>
      </c>
      <c r="G171" s="15" t="str">
        <f>if(L171&lt;&gt;"",if(B171+B172&lt;&gt;L171,if(B171+B172&gt;L171,B171+B172-L171,L171-(B171+B172)),"Push"),"")</f>
        <v/>
      </c>
      <c r="H171" s="5">
        <v>6.5</v>
      </c>
      <c r="I171" s="5">
        <v>-110.0</v>
      </c>
      <c r="J171" s="5">
        <v>12.0</v>
      </c>
      <c r="K171" s="133">
        <v>22.92</v>
      </c>
      <c r="O171" s="15"/>
    </row>
    <row r="172" hidden="1">
      <c r="A172" s="5" t="s">
        <v>325</v>
      </c>
      <c r="B172" s="6">
        <v>78.0</v>
      </c>
      <c r="D172" s="93" t="str">
        <f>if(H172&lt;&gt;"",if(B172-B171&lt;&gt;-H172,if(B172-B171&gt;-H172,"Up","Short"),"Push"),"")</f>
        <v/>
      </c>
      <c r="E172" s="93" t="str">
        <f>if(H172&lt;&gt;"",if(B172-B171&lt;&gt;-H172,if(B172-B171&gt;-H172,B172-B171+H172,B171-B172-H172),"Push"),"")</f>
        <v/>
      </c>
      <c r="F172" s="93" t="str">
        <f>if(L172&lt;&gt;"",if(B171+B172&lt;&gt;L172,if(B171+B172&gt;L172,"Lost","Won"),"Push"),"")</f>
        <v/>
      </c>
      <c r="G172" s="15" t="str">
        <f>if(L172&lt;&gt;"",if(B171+B172&lt;&gt;L172,if(B171+B172&gt;L172,B171+B172-L172,L172-(B171+B172)),"Push"),"")</f>
        <v/>
      </c>
      <c r="K172" s="139"/>
      <c r="O172" s="15"/>
    </row>
    <row r="173" hidden="1">
      <c r="A173" s="5" t="s">
        <v>116</v>
      </c>
      <c r="B173" s="6">
        <v>60.0</v>
      </c>
      <c r="C173" s="138">
        <f>if(D173&lt;&gt;"",if(D173="Up",K173-J173,if(D173="Short",-J173,0)),0)+if(D174&lt;&gt;"",if(D174="Up",K174-J174,if(D174="Short",-J174,0)),0)+if(F173&lt;&gt;"",if(F173="Won",O173-N173,if(F173="Lost",-N173,0)),0)+if(F174&lt;&gt;"",if(F174="Won",O174-N174,if(F174="Lost",-N174,0)),0)</f>
        <v>-12</v>
      </c>
      <c r="D173" s="93" t="str">
        <f>if(H173&lt;&gt;"",if(B173-B174&lt;&gt;-H173,if(B173-B174&gt;-H173,"Up","Short"),"Push"),"")</f>
        <v>Short</v>
      </c>
      <c r="E173" s="93">
        <f>if(H173&lt;&gt;"",if(B173-B174&lt;&gt;-H173,if(B173-B174&gt;-H173,B173-B174+H173,B174-B173-H173),"Push"),"")</f>
        <v>26</v>
      </c>
      <c r="F173" s="93" t="str">
        <f>if(L173&lt;&gt;"",if(B173+B174&lt;&gt;L173,if(B173+B174&gt;L173,"Won","Lost"),"Push"),"")</f>
        <v/>
      </c>
      <c r="G173" s="15" t="str">
        <f>if(L173&lt;&gt;"",if(B173+B174&lt;&gt;L173,if(B173+B174&gt;L173,B173+B174-L173,L173-(B173+B174)),"Push"),"")</f>
        <v/>
      </c>
      <c r="H173" s="5">
        <v>3.0</v>
      </c>
      <c r="I173" s="5">
        <v>-108.0</v>
      </c>
      <c r="J173" s="5">
        <v>12.0</v>
      </c>
      <c r="K173" s="133">
        <v>23.16</v>
      </c>
      <c r="O173" s="15"/>
    </row>
    <row r="174" hidden="1">
      <c r="A174" s="5" t="s">
        <v>145</v>
      </c>
      <c r="B174" s="6">
        <v>89.0</v>
      </c>
      <c r="D174" s="93" t="str">
        <f>if(H174&lt;&gt;"",if(B174-B173&lt;&gt;-H174,if(B174-B173&gt;-H174,"Up","Short"),"Push"),"")</f>
        <v/>
      </c>
      <c r="E174" s="93" t="str">
        <f>if(H174&lt;&gt;"",if(B174-B173&lt;&gt;-H174,if(B174-B173&gt;-H174,B174-B173+H174,B173-B174-H174),"Push"),"")</f>
        <v/>
      </c>
      <c r="F174" s="93" t="str">
        <f>if(L174&lt;&gt;"",if(B173+B174&lt;&gt;L174,if(B173+B174&gt;L174,"Lost","Won"),"Push"),"")</f>
        <v/>
      </c>
      <c r="G174" s="15" t="str">
        <f>if(L174&lt;&gt;"",if(B173+B174&lt;&gt;L174,if(B173+B174&gt;L174,B173+B174-L174,L174-(B173+B174)),"Push"),"")</f>
        <v/>
      </c>
      <c r="K174" s="139"/>
      <c r="O174" s="15"/>
    </row>
    <row r="175">
      <c r="A175" s="134" t="s">
        <v>521</v>
      </c>
      <c r="B175" s="152"/>
      <c r="C175" s="153">
        <f>SUM(C163:C174)</f>
        <v>19.68</v>
      </c>
      <c r="D175" s="154"/>
      <c r="E175" s="154"/>
      <c r="F175" s="154"/>
      <c r="G175" s="152"/>
      <c r="H175" s="154"/>
      <c r="I175" s="154"/>
      <c r="J175" s="154">
        <f>SUM(J163:J174)</f>
        <v>72</v>
      </c>
      <c r="K175" s="155">
        <f>sum(K163:K174)-J175</f>
        <v>65.76</v>
      </c>
      <c r="L175" s="154"/>
      <c r="M175" s="154"/>
      <c r="N175" s="154">
        <f>SUM(N163:N174)</f>
        <v>0</v>
      </c>
      <c r="O175" s="155">
        <f>sum(O163:O174)-N175</f>
        <v>0</v>
      </c>
    </row>
    <row r="176" hidden="1">
      <c r="A176" s="5" t="s">
        <v>228</v>
      </c>
      <c r="B176" s="6">
        <v>75.0</v>
      </c>
      <c r="C176" s="138">
        <f>if(D176&lt;&gt;"",if(D176="Up",K176-J176,if(D176="Short",-J176,0)),0)+if(D177&lt;&gt;"",if(D177="Up",K177-J177,if(D177="Short",-J177,0)),0)+if(F176&lt;&gt;"",if(F176="Won",O176-N176,if(F176="Lost",-N176,0)),0)+if(F177&lt;&gt;"",if(F177="Won",O177-N177,if(F177="Lost",-N177,0)),0)</f>
        <v>10.92</v>
      </c>
      <c r="D176" s="93" t="str">
        <f>if(H176&lt;&gt;"",if(B176-B177&lt;&gt;-H176,if(B176-B177&gt;-H176,"Up","Short"),"Push"),"")</f>
        <v>Up</v>
      </c>
      <c r="E176" s="93">
        <f>if(H176&lt;&gt;"",if(B176-B177&lt;&gt;-H176,if(B176-B177&gt;-H176,B176-B177+H176,B177-B176-H176),"Push"),"")</f>
        <v>6</v>
      </c>
      <c r="F176" s="93" t="str">
        <f>if(L176&lt;&gt;"",if(B176+B177&lt;&gt;L176,if(B176+B177&gt;L176,"Won","Lost"),"Push"),"")</f>
        <v/>
      </c>
      <c r="G176" s="15" t="str">
        <f>if(L176&lt;&gt;"",if(B176+B177&lt;&gt;L176,if(B176+B177&gt;L176,B176+B177-L176,L176-(B176+B177)),"Push"),"")</f>
        <v/>
      </c>
      <c r="H176" s="5">
        <v>7.0</v>
      </c>
      <c r="I176" s="5">
        <v>-110.0</v>
      </c>
      <c r="J176" s="5">
        <v>12.0</v>
      </c>
      <c r="K176" s="133">
        <v>22.92</v>
      </c>
      <c r="O176" s="15"/>
    </row>
    <row r="177" hidden="1">
      <c r="A177" s="5" t="s">
        <v>129</v>
      </c>
      <c r="B177" s="6">
        <v>76.0</v>
      </c>
      <c r="D177" s="93" t="str">
        <f>if(H177&lt;&gt;"",if(B177-B176&lt;&gt;-H177,if(B177-B176&gt;-H177,"Up","Short"),"Push"),"")</f>
        <v/>
      </c>
      <c r="E177" s="93" t="str">
        <f>if(H177&lt;&gt;"",if(B177-B176&lt;&gt;-H177,if(B177-B176&gt;-H177,B177-B176+H177,B176-B177-H177),"Push"),"")</f>
        <v/>
      </c>
      <c r="F177" s="93" t="str">
        <f>if(L177&lt;&gt;"",if(B176+B177&lt;&gt;L177,if(B176+B177&gt;L177,"Lost","Won"),"Push"),"")</f>
        <v/>
      </c>
      <c r="G177" s="15" t="str">
        <f>if(L177&lt;&gt;"",if(B176+B177&lt;&gt;L177,if(B176+B177&gt;L177,B176+B177-L177,L177-(B176+B177)),"Push"),"")</f>
        <v/>
      </c>
      <c r="K177" s="139"/>
      <c r="O177" s="15"/>
    </row>
    <row r="178" hidden="1">
      <c r="A178" s="5" t="s">
        <v>281</v>
      </c>
      <c r="B178" s="6">
        <v>75.0</v>
      </c>
      <c r="C178" s="138">
        <f>if(D178&lt;&gt;"",if(D178="Up",K178-J178,if(D178="Short",-J178,0)),0)+if(D179&lt;&gt;"",if(D179="Up",K179-J179,if(D179="Short",-J179,0)),0)+if(F178&lt;&gt;"",if(F178="Won",O178-N178,if(F178="Lost",-N178,0)),0)+if(F179&lt;&gt;"",if(F179="Won",O179-N179,if(F179="Lost",-N179,0)),0)</f>
        <v>10.92</v>
      </c>
      <c r="D178" s="93" t="str">
        <f>if(H178&lt;&gt;"",if(B178-B179&lt;&gt;-H178,if(B178-B179&gt;-H178,"Up","Short"),"Push"),"")</f>
        <v/>
      </c>
      <c r="E178" s="93" t="str">
        <f>if(H178&lt;&gt;"",if(B178-B179&lt;&gt;-H178,if(B178-B179&gt;-H178,B178-B179+H178,B179-B178-H178),"Push"),"")</f>
        <v/>
      </c>
      <c r="F178" s="93" t="str">
        <f>if(L178&lt;&gt;"",if(B178+B179&lt;&gt;L178,if(B178+B179&gt;L178,"Won","Lost"),"Push"),"")</f>
        <v/>
      </c>
      <c r="G178" s="15" t="str">
        <f>if(L178&lt;&gt;"",if(B178+B179&lt;&gt;L178,if(B178+B179&gt;L178,B178+B179-L178,L178-(B178+B179)),"Push"),"")</f>
        <v/>
      </c>
      <c r="K178" s="139"/>
      <c r="O178" s="15"/>
    </row>
    <row r="179" hidden="1">
      <c r="A179" s="5" t="s">
        <v>301</v>
      </c>
      <c r="B179" s="6">
        <v>77.0</v>
      </c>
      <c r="D179" s="93" t="str">
        <f>if(H179&lt;&gt;"",if(B179-B178&lt;&gt;-H179,if(B179-B178&gt;-H179,"Up","Short"),"Push"),"")</f>
        <v>Up</v>
      </c>
      <c r="E179" s="93">
        <f>if(H179&lt;&gt;"",if(B179-B178&lt;&gt;-H179,if(B179-B178&gt;-H179,B179-B178+H179,B178-B179-H179),"Push"),"")</f>
        <v>13</v>
      </c>
      <c r="F179" s="93" t="str">
        <f>if(L179&lt;&gt;"",if(B178+B179&lt;&gt;L179,if(B178+B179&gt;L179,"Lost","Won"),"Push"),"")</f>
        <v/>
      </c>
      <c r="G179" s="15" t="str">
        <f>if(L179&lt;&gt;"",if(B178+B179&lt;&gt;L179,if(B178+B179&gt;L179,B178+B179-L179,L179-(B178+B179)),"Push"),"")</f>
        <v/>
      </c>
      <c r="H179" s="5">
        <v>11.0</v>
      </c>
      <c r="I179" s="5">
        <v>-110.0</v>
      </c>
      <c r="J179" s="5">
        <v>12.0</v>
      </c>
      <c r="K179" s="133">
        <v>22.92</v>
      </c>
      <c r="O179" s="15"/>
    </row>
    <row r="180" hidden="1">
      <c r="A180" s="5" t="s">
        <v>62</v>
      </c>
      <c r="B180" s="6">
        <v>62.0</v>
      </c>
      <c r="C180" s="138">
        <f>if(D180&lt;&gt;"",if(D180="Up",K180-J180,if(D180="Short",-J180,0)),0)+if(D181&lt;&gt;"",if(D181="Up",K181-J181,if(D181="Short",-J181,0)),0)+if(F180&lt;&gt;"",if(F180="Won",O180-N180,if(F180="Lost",-N180,0)),0)+if(F181&lt;&gt;"",if(F181="Won",O181-N181,if(F181="Lost",-N181,0)),0)</f>
        <v>10.92</v>
      </c>
      <c r="D180" s="93" t="str">
        <f>if(H180&lt;&gt;"",if(B180-B181&lt;&gt;-H180,if(B180-B181&gt;-H180,"Up","Short"),"Push"),"")</f>
        <v/>
      </c>
      <c r="E180" s="93" t="str">
        <f>if(H180&lt;&gt;"",if(B180-B181&lt;&gt;-H180,if(B180-B181&gt;-H180,B180-B181+H180,B181-B180-H180),"Push"),"")</f>
        <v/>
      </c>
      <c r="F180" s="93" t="str">
        <f>if(L180&lt;&gt;"",if(B180+B181&lt;&gt;L180,if(B180+B181&gt;L180,"Won","Lost"),"Push"),"")</f>
        <v/>
      </c>
      <c r="G180" s="15" t="str">
        <f>if(L180&lt;&gt;"",if(B180+B181&lt;&gt;L180,if(B180+B181&gt;L180,B180+B181-L180,L180-(B180+B181)),"Push"),"")</f>
        <v/>
      </c>
      <c r="K180" s="139"/>
      <c r="O180" s="15"/>
    </row>
    <row r="181" hidden="1">
      <c r="A181" s="5" t="s">
        <v>192</v>
      </c>
      <c r="B181" s="6">
        <v>67.0</v>
      </c>
      <c r="D181" s="93" t="str">
        <f>if(H181&lt;&gt;"",if(B181-B180&lt;&gt;-H181,if(B181-B180&gt;-H181,"Up","Short"),"Push"),"")</f>
        <v>Up</v>
      </c>
      <c r="E181" s="93">
        <f>if(H181&lt;&gt;"",if(B181-B180&lt;&gt;-H181,if(B181-B180&gt;-H181,B181-B180+H181,B180-B181-H181),"Push"),"")</f>
        <v>3.5</v>
      </c>
      <c r="F181" s="93" t="str">
        <f>if(L181&lt;&gt;"",if(B180+B181&lt;&gt;L181,if(B180+B181&gt;L181,"Lost","Won"),"Push"),"")</f>
        <v/>
      </c>
      <c r="G181" s="15" t="str">
        <f>if(L181&lt;&gt;"",if(B180+B181&lt;&gt;L181,if(B180+B181&gt;L181,B180+B181-L181,L181-(B180+B181)),"Push"),"")</f>
        <v/>
      </c>
      <c r="H181" s="5">
        <v>-1.5</v>
      </c>
      <c r="I181" s="5">
        <v>-110.0</v>
      </c>
      <c r="J181" s="5">
        <v>12.0</v>
      </c>
      <c r="K181" s="133">
        <v>22.92</v>
      </c>
      <c r="O181" s="15"/>
    </row>
    <row r="182" hidden="1">
      <c r="A182" s="5" t="s">
        <v>155</v>
      </c>
      <c r="B182" s="6">
        <v>55.0</v>
      </c>
      <c r="C182" s="138">
        <f>if(D182&lt;&gt;"",if(D182="Up",K182-J182,if(D182="Short",-J182,0)),0)+if(D183&lt;&gt;"",if(D183="Up",K183-J183,if(D183="Short",-J183,0)),0)+if(F182&lt;&gt;"",if(F182="Won",O182-N182,if(F182="Lost",-N182,0)),0)+if(F183&lt;&gt;"",if(F183="Won",O183-N183,if(F183="Lost",-N183,0)),0)</f>
        <v>-12</v>
      </c>
      <c r="D182" s="93" t="str">
        <f>if(H182&lt;&gt;"",if(B182-B183&lt;&gt;-H182,if(B182-B183&gt;-H182,"Up","Short"),"Push"),"")</f>
        <v/>
      </c>
      <c r="E182" s="93" t="str">
        <f>if(H182&lt;&gt;"",if(B182-B183&lt;&gt;-H182,if(B182-B183&gt;-H182,B182-B183+H182,B183-B182-H182),"Push"),"")</f>
        <v/>
      </c>
      <c r="F182" s="93" t="str">
        <f>if(L182&lt;&gt;"",if(B182+B183&lt;&gt;L182,if(B182+B183&gt;L182,"Won","Lost"),"Push"),"")</f>
        <v/>
      </c>
      <c r="G182" s="15" t="str">
        <f>if(L182&lt;&gt;"",if(B182+B183&lt;&gt;L182,if(B182+B183&gt;L182,B182+B183-L182,L182-(B182+B183)),"Push"),"")</f>
        <v/>
      </c>
      <c r="K182" s="139"/>
      <c r="O182" s="15"/>
    </row>
    <row r="183" hidden="1">
      <c r="A183" s="5" t="s">
        <v>380</v>
      </c>
      <c r="B183" s="6">
        <v>63.0</v>
      </c>
      <c r="D183" s="93" t="str">
        <f>if(H183&lt;&gt;"",if(B183-B182&lt;&gt;-H183,if(B183-B182&gt;-H183,"Up","Short"),"Push"),"")</f>
        <v>Short</v>
      </c>
      <c r="E183" s="93">
        <f>if(H183&lt;&gt;"",if(B183-B182&lt;&gt;-H183,if(B183-B182&gt;-H183,B183-B182+H183,B182-B183-H183),"Push"),"")</f>
        <v>3.5</v>
      </c>
      <c r="F183" s="93" t="str">
        <f>if(L183&lt;&gt;"",if(B182+B183&lt;&gt;L183,if(B182+B183&gt;L183,"Lost","Won"),"Push"),"")</f>
        <v/>
      </c>
      <c r="G183" s="15" t="str">
        <f>if(L183&lt;&gt;"",if(B182+B183&lt;&gt;L183,if(B182+B183&gt;L183,B182+B183-L183,L183-(B182+B183)),"Push"),"")</f>
        <v/>
      </c>
      <c r="H183" s="5">
        <v>-11.5</v>
      </c>
      <c r="I183" s="5">
        <v>-110.0</v>
      </c>
      <c r="J183" s="5">
        <v>12.0</v>
      </c>
      <c r="K183" s="133">
        <v>22.92</v>
      </c>
      <c r="O183" s="15"/>
    </row>
    <row r="184">
      <c r="A184" s="134" t="s">
        <v>522</v>
      </c>
      <c r="B184" s="152"/>
      <c r="C184" s="153">
        <f>SUM(C176:C183)</f>
        <v>20.76</v>
      </c>
      <c r="D184" s="154"/>
      <c r="E184" s="154"/>
      <c r="F184" s="154"/>
      <c r="G184" s="152"/>
      <c r="H184" s="154"/>
      <c r="I184" s="154"/>
      <c r="J184" s="154">
        <f>SUM(J176:J183)</f>
        <v>48</v>
      </c>
      <c r="K184" s="155">
        <f>SUM(K176:K183)-J184</f>
        <v>43.68</v>
      </c>
      <c r="L184" s="154"/>
      <c r="M184" s="154"/>
      <c r="N184" s="154">
        <f>SUM(N176:N183)</f>
        <v>0</v>
      </c>
      <c r="O184" s="155">
        <f>SUM(O176:O183)-N184</f>
        <v>0</v>
      </c>
    </row>
    <row r="185" hidden="1">
      <c r="A185" s="5" t="s">
        <v>83</v>
      </c>
      <c r="B185" s="6">
        <v>75.0</v>
      </c>
      <c r="C185" s="138">
        <f>if(D185&lt;&gt;"",if(D185="Up",K185-J185,if(D185="Short",-J185,0)),0)+if(D186&lt;&gt;"",if(D186="Up",K186-J186,if(D186="Short",-J186,0)),0)+if(F185&lt;&gt;"",if(F185="Won",O185-N185,if(F185="Lost",-N185,0)),0)+if(F186&lt;&gt;"",if(F186="Won",O186-N186,if(F186="Lost",-N186,0)),0)</f>
        <v>0</v>
      </c>
      <c r="D185" s="93" t="str">
        <f>if(H185&lt;&gt;"",if(B185-B186&lt;&gt;-H185,if(B185-B186&gt;-H185,"Up","Short"),"Push"),"")</f>
        <v/>
      </c>
      <c r="E185" s="93" t="str">
        <f>if(H185&lt;&gt;"",if(B185-B186&lt;&gt;-H185,if(B185-B186&gt;-H185,B185-B186+H185,B186-B185-H185),"Push"),"")</f>
        <v/>
      </c>
      <c r="F185" s="93" t="str">
        <f>if(L185&lt;&gt;"",if(B185+B186&lt;&gt;L185,if(B185+B186&gt;L185,"Won","Lost"),"Push"),"")</f>
        <v/>
      </c>
      <c r="G185" s="15" t="str">
        <f>if(L185&lt;&gt;"",if(B185+B186&lt;&gt;L185,if(B185+B186&gt;L185,B185+B186-L185,L185-(B185+B186)),"Push"),"")</f>
        <v/>
      </c>
      <c r="K185" s="139"/>
      <c r="O185" s="15"/>
    </row>
    <row r="186" hidden="1">
      <c r="A186" s="5" t="s">
        <v>442</v>
      </c>
      <c r="B186" s="6">
        <v>71.0</v>
      </c>
      <c r="D186" s="93" t="str">
        <f>if(H186&lt;&gt;"",if(B186-B185&lt;&gt;-H186,if(B186-B185&gt;-H186,"Up","Short"),"Push"),"")</f>
        <v>Push</v>
      </c>
      <c r="E186" s="93" t="str">
        <f>if(H186&lt;&gt;"",if(B186-B185&lt;&gt;-H186,if(B186-B185&gt;-H186,B186-B185+H186,B185-B186-H186),"Push"),"")</f>
        <v>Push</v>
      </c>
      <c r="F186" s="93" t="str">
        <f>if(L186&lt;&gt;"",if(B185+B186&lt;&gt;L186,if(B185+B186&gt;L186,"Lost","Won"),"Push"),"")</f>
        <v/>
      </c>
      <c r="G186" s="15" t="str">
        <f>if(L186&lt;&gt;"",if(B185+B186&lt;&gt;L186,if(B185+B186&gt;L186,B185+B186-L186,L186-(B185+B186)),"Push"),"")</f>
        <v/>
      </c>
      <c r="H186" s="5">
        <v>4.0</v>
      </c>
      <c r="I186" s="5">
        <v>-108.0</v>
      </c>
      <c r="J186" s="5">
        <v>12.0</v>
      </c>
      <c r="K186" s="133">
        <v>23.16</v>
      </c>
      <c r="O186" s="15"/>
    </row>
    <row r="187" hidden="1">
      <c r="A187" s="5" t="s">
        <v>38</v>
      </c>
      <c r="B187" s="6">
        <v>60.0</v>
      </c>
      <c r="C187" s="138">
        <f>if(D187&lt;&gt;"",if(D187="Up",K187-J187,if(D187="Short",-J187,0)),0)+if(D188&lt;&gt;"",if(D188="Up",K188-J188,if(D188="Short",-J188,0)),0)+if(F187&lt;&gt;"",if(F187="Won",O187-N187,if(F187="Lost",-N187,0)),0)+if(F188&lt;&gt;"",if(F188="Won",O188-N188,if(F188="Lost",-N188,0)),0)</f>
        <v>11.04</v>
      </c>
      <c r="D187" s="93" t="str">
        <f>if(H187&lt;&gt;"",if(B187-B188&lt;&gt;-H187,if(B187-B188&gt;-H187,"Up","Short"),"Push"),"")</f>
        <v>Up</v>
      </c>
      <c r="E187" s="93">
        <f>if(H187&lt;&gt;"",if(B187-B188&lt;&gt;-H187,if(B187-B188&gt;-H187,B187-B188+H187,B188-B187-H187),"Push"),"")</f>
        <v>1.5</v>
      </c>
      <c r="F187" s="93" t="str">
        <f>if(L187&lt;&gt;"",if(B187+B188&lt;&gt;L187,if(B187+B188&gt;L187,"Won","Lost"),"Push"),"")</f>
        <v/>
      </c>
      <c r="G187" s="15" t="str">
        <f>if(L187&lt;&gt;"",if(B187+B188&lt;&gt;L187,if(B187+B188&gt;L187,B187+B188-L187,L187-(B187+B188)),"Push"),"")</f>
        <v/>
      </c>
      <c r="H187" s="5">
        <v>2.5</v>
      </c>
      <c r="I187" s="5">
        <v>-190.0</v>
      </c>
      <c r="J187" s="5">
        <v>12.0</v>
      </c>
      <c r="K187" s="133">
        <v>23.04</v>
      </c>
      <c r="O187" s="15"/>
    </row>
    <row r="188" hidden="1">
      <c r="A188" s="5" t="s">
        <v>58</v>
      </c>
      <c r="B188" s="6">
        <v>61.0</v>
      </c>
      <c r="D188" s="93" t="str">
        <f>if(H188&lt;&gt;"",if(B188-B187&lt;&gt;-H188,if(B188-B187&gt;-H188,"Up","Short"),"Push"),"")</f>
        <v/>
      </c>
      <c r="E188" s="93" t="str">
        <f>if(H188&lt;&gt;"",if(B188-B187&lt;&gt;-H188,if(B188-B187&gt;-H188,B188-B187+H188,B187-B188-H188),"Push"),"")</f>
        <v/>
      </c>
      <c r="F188" s="93" t="str">
        <f>if(L188&lt;&gt;"",if(B187+B188&lt;&gt;L188,if(B187+B188&gt;L188,"Lost","Won"),"Push"),"")</f>
        <v/>
      </c>
      <c r="G188" s="15" t="str">
        <f>if(L188&lt;&gt;"",if(B187+B188&lt;&gt;L188,if(B187+B188&gt;L188,B187+B188-L188,L188-(B187+B188)),"Push"),"")</f>
        <v/>
      </c>
      <c r="K188" s="139"/>
      <c r="O188" s="15"/>
    </row>
    <row r="189" hidden="1">
      <c r="A189" s="5" t="s">
        <v>54</v>
      </c>
      <c r="B189" s="6">
        <v>78.0</v>
      </c>
      <c r="C189" s="138">
        <f>if(D189&lt;&gt;"",if(D189="Up",K189-J189,if(D189="Short",-J189,0)),0)+if(D190&lt;&gt;"",if(D190="Up",K190-J190,if(D190="Short",-J190,0)),0)+if(F189&lt;&gt;"",if(F189="Won",O189-N189,if(F189="Lost",-N189,0)),0)+if(F190&lt;&gt;"",if(F190="Won",O190-N190,if(F190="Lost",-N190,0)),0)</f>
        <v>-12</v>
      </c>
      <c r="D189" s="93" t="str">
        <f>if(H189&lt;&gt;"",if(B189-B190&lt;&gt;-H189,if(B189-B190&gt;-H189,"Up","Short"),"Push"),"")</f>
        <v/>
      </c>
      <c r="E189" s="93" t="str">
        <f>if(H189&lt;&gt;"",if(B189-B190&lt;&gt;-H189,if(B189-B190&gt;-H189,B189-B190+H189,B190-B189-H189),"Push"),"")</f>
        <v/>
      </c>
      <c r="F189" s="93" t="str">
        <f>if(L189&lt;&gt;"",if(B189+B190&lt;&gt;L189,if(B189+B190&gt;L189,"Won","Lost"),"Push"),"")</f>
        <v/>
      </c>
      <c r="G189" s="15" t="str">
        <f>if(L189&lt;&gt;"",if(B189+B190&lt;&gt;L189,if(B189+B190&gt;L189,B189+B190-L189,L189-(B189+B190)),"Push"),"")</f>
        <v/>
      </c>
      <c r="K189" s="139"/>
      <c r="O189" s="15"/>
    </row>
    <row r="190" hidden="1">
      <c r="A190" s="5" t="s">
        <v>88</v>
      </c>
      <c r="B190" s="6">
        <v>84.0</v>
      </c>
      <c r="D190" s="93" t="str">
        <f>if(H190&lt;&gt;"",if(B190-B189&lt;&gt;-H190,if(B190-B189&gt;-H190,"Up","Short"),"Push"),"")</f>
        <v>Short</v>
      </c>
      <c r="E190" s="93">
        <f>if(H190&lt;&gt;"",if(B190-B189&lt;&gt;-H190,if(B190-B189&gt;-H190,B190-B189+H190,B189-B190-H190),"Push"),"")</f>
        <v>3.5</v>
      </c>
      <c r="F190" s="93" t="str">
        <f>if(L190&lt;&gt;"",if(B189+B190&lt;&gt;L190,if(B189+B190&gt;L190,"Lost","Won"),"Push"),"")</f>
        <v/>
      </c>
      <c r="G190" s="15" t="str">
        <f>if(L190&lt;&gt;"",if(B189+B190&lt;&gt;L190,if(B189+B190&gt;L190,B189+B190-L190,L190-(B189+B190)),"Push"),"")</f>
        <v/>
      </c>
      <c r="H190" s="5">
        <v>-9.5</v>
      </c>
      <c r="I190" s="5">
        <v>137.0</v>
      </c>
      <c r="J190" s="5">
        <v>12.0</v>
      </c>
      <c r="K190" s="133">
        <v>28.38</v>
      </c>
      <c r="O190" s="15"/>
    </row>
    <row r="191" hidden="1">
      <c r="A191" s="5" t="s">
        <v>94</v>
      </c>
      <c r="B191" s="6">
        <v>86.0</v>
      </c>
      <c r="C191" s="138">
        <f>if(D191&lt;&gt;"",if(D191="Up",K191-J191,if(D191="Short",-J191,0)),0)+if(D192&lt;&gt;"",if(D192="Up",K192-J192,if(D192="Short",-J192,0)),0)+if(F191&lt;&gt;"",if(F191="Won",O191-N191,if(F191="Lost",-N191,0)),0)+if(F192&lt;&gt;"",if(F192="Won",O192-N192,if(F192="Lost",-N192,0)),0)</f>
        <v>10.7</v>
      </c>
      <c r="D191" s="93" t="str">
        <f>if(H191&lt;&gt;"",if(B191-B192&lt;&gt;-H191,if(B191-B192&gt;-H191,"Up","Short"),"Push"),"")</f>
        <v>Up</v>
      </c>
      <c r="E191" s="93">
        <f>if(H191&lt;&gt;"",if(B191-B192&lt;&gt;-H191,if(B191-B192&gt;-H191,B191-B192+H191,B192-B191-H191),"Push"),"")</f>
        <v>4</v>
      </c>
      <c r="F191" s="93" t="str">
        <f>if(L191&lt;&gt;"",if(B191+B192&lt;&gt;L191,if(B191+B192&gt;L191,"Won","Lost"),"Push"),"")</f>
        <v/>
      </c>
      <c r="G191" s="15" t="str">
        <f>if(L191&lt;&gt;"",if(B191+B192&lt;&gt;L191,if(B191+B192&gt;L191,B191+B192-L191,L191-(B191+B192)),"Push"),"")</f>
        <v/>
      </c>
      <c r="H191" s="5">
        <v>0.0</v>
      </c>
      <c r="I191" s="5">
        <v>107.0</v>
      </c>
      <c r="J191" s="5">
        <v>10.0</v>
      </c>
      <c r="K191" s="133">
        <v>20.7</v>
      </c>
      <c r="O191" s="15"/>
    </row>
    <row r="192" hidden="1">
      <c r="A192" s="5" t="s">
        <v>121</v>
      </c>
      <c r="B192" s="6">
        <v>82.0</v>
      </c>
      <c r="D192" s="93" t="str">
        <f>if(H192&lt;&gt;"",if(B192-B191&lt;&gt;-H192,if(B192-B191&gt;-H192,"Up","Short"),"Push"),"")</f>
        <v/>
      </c>
      <c r="E192" s="93" t="str">
        <f>if(H192&lt;&gt;"",if(B192-B191&lt;&gt;-H192,if(B192-B191&gt;-H192,B192-B191+H192,B191-B192-H192),"Push"),"")</f>
        <v/>
      </c>
      <c r="F192" s="93" t="str">
        <f>if(L192&lt;&gt;"",if(B191+B192&lt;&gt;L192,if(B191+B192&gt;L192,"Lost","Won"),"Push"),"")</f>
        <v/>
      </c>
      <c r="G192" s="15" t="str">
        <f>if(L192&lt;&gt;"",if(B191+B192&lt;&gt;L192,if(B191+B192&gt;L192,B191+B192-L192,L192-(B191+B192)),"Push"),"")</f>
        <v/>
      </c>
      <c r="K192" s="139"/>
      <c r="O192" s="15"/>
    </row>
    <row r="193" hidden="1">
      <c r="A193" s="5" t="s">
        <v>140</v>
      </c>
      <c r="B193" s="6">
        <v>95.0</v>
      </c>
      <c r="C193" s="138">
        <f>if(D193&lt;&gt;"",if(D193="Up",K193-J193,if(D193="Short",-J193,0)),0)+if(D194&lt;&gt;"",if(D194="Up",K194-J194,if(D194="Short",-J194,0)),0)+if(F193&lt;&gt;"",if(F193="Won",O193-N193,if(F193="Lost",-N193,0)),0)+if(F194&lt;&gt;"",if(F194="Won",O194-N194,if(F194="Lost",-N194,0)),0)</f>
        <v>10.56</v>
      </c>
      <c r="D193" s="93" t="str">
        <f>if(H193&lt;&gt;"",if(B193-B194&lt;&gt;-H193,if(B193-B194&gt;-H193,"Up","Short"),"Push"),"")</f>
        <v>Up</v>
      </c>
      <c r="E193" s="93">
        <f>if(H193&lt;&gt;"",if(B193-B194&lt;&gt;-H193,if(B193-B194&gt;-H193,B193-B194+H193,B194-B193-H193),"Push"),"")</f>
        <v>11</v>
      </c>
      <c r="F193" s="93" t="str">
        <f>if(L193&lt;&gt;"",if(B193+B194&lt;&gt;L193,if(B193+B194&gt;L193,"Won","Lost"),"Push"),"")</f>
        <v/>
      </c>
      <c r="G193" s="15" t="str">
        <f>if(L193&lt;&gt;"",if(B193+B194&lt;&gt;L193,if(B193+B194&gt;L193,B193+B194-L193,L193-(B193+B194)),"Push"),"")</f>
        <v/>
      </c>
      <c r="H193" s="5">
        <v>-2.0</v>
      </c>
      <c r="I193" s="5">
        <v>-114.0</v>
      </c>
      <c r="J193" s="5">
        <v>12.0</v>
      </c>
      <c r="K193" s="133">
        <v>22.56</v>
      </c>
      <c r="O193" s="15"/>
    </row>
    <row r="194" hidden="1">
      <c r="A194" s="5" t="s">
        <v>280</v>
      </c>
      <c r="B194" s="6">
        <v>82.0</v>
      </c>
      <c r="D194" s="93" t="str">
        <f>if(H194&lt;&gt;"",if(B194-B193&lt;&gt;-H194,if(B194-B193&gt;-H194,"Up","Short"),"Push"),"")</f>
        <v/>
      </c>
      <c r="E194" s="93" t="str">
        <f>if(H194&lt;&gt;"",if(B194-B193&lt;&gt;-H194,if(B194-B193&gt;-H194,B194-B193+H194,B193-B194-H194),"Push"),"")</f>
        <v/>
      </c>
      <c r="F194" s="93" t="str">
        <f>if(L194&lt;&gt;"",if(B193+B194&lt;&gt;L194,if(B193+B194&gt;L194,"Lost","Won"),"Push"),"")</f>
        <v/>
      </c>
      <c r="G194" s="15" t="str">
        <f>if(L194&lt;&gt;"",if(B193+B194&lt;&gt;L194,if(B193+B194&gt;L194,B193+B194-L194,L194-(B193+B194)),"Push"),"")</f>
        <v/>
      </c>
      <c r="K194" s="139"/>
      <c r="O194" s="15"/>
    </row>
    <row r="195">
      <c r="A195" s="134" t="s">
        <v>523</v>
      </c>
      <c r="B195" s="152"/>
      <c r="C195" s="153">
        <f>SUM(C185:C194)</f>
        <v>20.3</v>
      </c>
      <c r="D195" s="154"/>
      <c r="E195" s="154"/>
      <c r="F195" s="154"/>
      <c r="G195" s="152"/>
      <c r="H195" s="154"/>
      <c r="I195" s="154"/>
      <c r="J195" s="154">
        <f>SUM(J185:J194)</f>
        <v>58</v>
      </c>
      <c r="K195" s="155">
        <f>SUM(K185:K194)-J195</f>
        <v>59.84</v>
      </c>
      <c r="L195" s="154"/>
      <c r="M195" s="154"/>
      <c r="N195" s="154">
        <f>SUM(N185:N194)</f>
        <v>0</v>
      </c>
      <c r="O195" s="155">
        <f>SUM(O185:O194)-N195</f>
        <v>0</v>
      </c>
    </row>
    <row r="196" hidden="1">
      <c r="A196" s="5" t="s">
        <v>274</v>
      </c>
      <c r="B196" s="6">
        <v>72.0</v>
      </c>
      <c r="C196" s="138">
        <f>if(D196&lt;&gt;"",if(D196="Up",K196-J196,if(D196="Short",-J196,0)),0)+if(D197&lt;&gt;"",if(D197="Up",K197-J197,if(D197="Short",-J197,0)),0)+if(F196&lt;&gt;"",if(F196="Won",O196-N196,if(F196="Lost",-N196,0)),0)+if(F197&lt;&gt;"",if(F197="Won",O197-N197,if(F197="Lost",-N197,0)),0)</f>
        <v>-13</v>
      </c>
      <c r="D196" s="93" t="str">
        <f>if(H196&lt;&gt;"",if(B196-B197&lt;&gt;-H196,if(B196-B197&gt;-H196,"Up","Short"),"Push"),"")</f>
        <v/>
      </c>
      <c r="E196" s="93" t="str">
        <f>if(H196&lt;&gt;"",if(B196-B197&lt;&gt;-H196,if(B196-B197&gt;-H196,B196-B197+H196,B197-B196-H196),"Push"),"")</f>
        <v/>
      </c>
      <c r="F196" s="93" t="str">
        <f>if(L196&lt;&gt;"",if(B196+B197&lt;&gt;L196,if(B196+B197&gt;L196,"Won","Lost"),"Push"),"")</f>
        <v/>
      </c>
      <c r="G196" s="15" t="str">
        <f>if(L196&lt;&gt;"",if(B196+B197&lt;&gt;L196,if(B196+B197&gt;L196,B196+B197-L196,L196-(B196+B197)),"Push"),"")</f>
        <v/>
      </c>
      <c r="K196" s="139"/>
      <c r="O196" s="15"/>
    </row>
    <row r="197" hidden="1">
      <c r="A197" s="5" t="s">
        <v>331</v>
      </c>
      <c r="B197" s="6">
        <v>66.0</v>
      </c>
      <c r="D197" s="93" t="str">
        <f>if(H197&lt;&gt;"",if(B197-B196&lt;&gt;-H197,if(B197-B196&gt;-H197,"Up","Short"),"Push"),"")</f>
        <v>Short</v>
      </c>
      <c r="E197" s="93">
        <f>if(H197&lt;&gt;"",if(B197-B196&lt;&gt;-H197,if(B197-B196&gt;-H197,B197-B196+H197,B196-B197-H197),"Push"),"")</f>
        <v>14</v>
      </c>
      <c r="F197" s="93" t="str">
        <f>if(L197&lt;&gt;"",if(B196+B197&lt;&gt;L197,if(B196+B197&gt;L197,"Lost","Won"),"Push"),"")</f>
        <v/>
      </c>
      <c r="G197" s="15" t="str">
        <f>if(L197&lt;&gt;"",if(B196+B197&lt;&gt;L197,if(B196+B197&gt;L197,B196+B197-L197,L197-(B196+B197)),"Push"),"")</f>
        <v/>
      </c>
      <c r="H197" s="5">
        <v>-8.0</v>
      </c>
      <c r="I197" s="5">
        <v>-110.0</v>
      </c>
      <c r="J197" s="5">
        <v>13.0</v>
      </c>
      <c r="K197" s="133">
        <v>24.83</v>
      </c>
      <c r="O197" s="15"/>
    </row>
    <row r="198" hidden="1">
      <c r="A198" s="5" t="s">
        <v>236</v>
      </c>
      <c r="B198" s="6">
        <v>60.0</v>
      </c>
      <c r="C198" s="138">
        <f>if(D198&lt;&gt;"",if(D198="Up",K198-J198,if(D198="Short",-J198,0)),0)+if(D199&lt;&gt;"",if(D199="Up",K199-J199,if(D199="Short",-J199,0)),0)+if(F198&lt;&gt;"",if(F198="Won",O198-N198,if(F198="Lost",-N198,0)),0)+if(F199&lt;&gt;"",if(F199="Won",O199-N199,if(F199="Lost",-N199,0)),0)</f>
        <v>-13</v>
      </c>
      <c r="D198" s="93" t="str">
        <f>if(H198&lt;&gt;"",if(B198-B199&lt;&gt;-H198,if(B198-B199&gt;-H198,"Up","Short"),"Push"),"")</f>
        <v>Short</v>
      </c>
      <c r="E198" s="93">
        <f>if(H198&lt;&gt;"",if(B198-B199&lt;&gt;-H198,if(B198-B199&gt;-H198,B198-B199+H198,B199-B198-H198),"Push"),"")</f>
        <v>9.5</v>
      </c>
      <c r="F198" s="93" t="str">
        <f>if(L198&lt;&gt;"",if(B198+B199&lt;&gt;L198,if(B198+B199&gt;L198,"Won","Lost"),"Push"),"")</f>
        <v/>
      </c>
      <c r="G198" s="15" t="str">
        <f>if(L198&lt;&gt;"",if(B198+B199&lt;&gt;L198,if(B198+B199&gt;L198,B198+B199-L198,L198-(B198+B199)),"Push"),"")</f>
        <v/>
      </c>
      <c r="H198" s="5">
        <v>8.5</v>
      </c>
      <c r="I198" s="5">
        <v>-109.0</v>
      </c>
      <c r="J198" s="5">
        <v>13.0</v>
      </c>
      <c r="K198" s="133">
        <v>24.96</v>
      </c>
      <c r="O198" s="15"/>
    </row>
    <row r="199" hidden="1">
      <c r="A199" s="5" t="s">
        <v>122</v>
      </c>
      <c r="B199" s="6">
        <v>78.0</v>
      </c>
      <c r="D199" s="93" t="str">
        <f>if(H199&lt;&gt;"",if(B199-B198&lt;&gt;-H199,if(B199-B198&gt;-H199,"Up","Short"),"Push"),"")</f>
        <v/>
      </c>
      <c r="E199" s="93" t="str">
        <f>if(H199&lt;&gt;"",if(B199-B198&lt;&gt;-H199,if(B199-B198&gt;-H199,B199-B198+H199,B198-B199-H199),"Push"),"")</f>
        <v/>
      </c>
      <c r="F199" s="93" t="str">
        <f>if(L199&lt;&gt;"",if(B198+B199&lt;&gt;L199,if(B198+B199&gt;L199,"Lost","Won"),"Push"),"")</f>
        <v/>
      </c>
      <c r="G199" s="15" t="str">
        <f>if(L199&lt;&gt;"",if(B198+B199&lt;&gt;L199,if(B198+B199&gt;L199,B198+B199-L199,L199-(B198+B199)),"Push"),"")</f>
        <v/>
      </c>
      <c r="K199" s="139"/>
      <c r="O199" s="15"/>
    </row>
    <row r="200" hidden="1">
      <c r="A200" s="5" t="s">
        <v>39</v>
      </c>
      <c r="B200" s="6">
        <v>63.0</v>
      </c>
      <c r="C200" s="138">
        <f>if(D200&lt;&gt;"",if(D200="Up",K200-J200,if(D200="Short",-J200,0)),0)+if(D201&lt;&gt;"",if(D201="Up",K201-J201,if(D201="Short",-J201,0)),0)+if(F200&lt;&gt;"",if(F200="Won",O200-N200,if(F200="Lost",-N200,0)),0)+if(F201&lt;&gt;"",if(F201="Won",O201-N201,if(F201="Lost",-N201,0)),0)</f>
        <v>11.96</v>
      </c>
      <c r="D200" s="93" t="str">
        <f>if(H200&lt;&gt;"",if(B200-B201&lt;&gt;-H200,if(B200-B201&gt;-H200,"Up","Short"),"Push"),"")</f>
        <v/>
      </c>
      <c r="E200" s="93" t="str">
        <f>if(H200&lt;&gt;"",if(B200-B201&lt;&gt;-H200,if(B200-B201&gt;-H200,B200-B201+H200,B201-B200-H200),"Push"),"")</f>
        <v/>
      </c>
      <c r="F200" s="93" t="str">
        <f>if(L200&lt;&gt;"",if(B200+B201&lt;&gt;L200,if(B200+B201&gt;L200,"Won","Lost"),"Push"),"")</f>
        <v/>
      </c>
      <c r="G200" s="15" t="str">
        <f>if(L200&lt;&gt;"",if(B200+B201&lt;&gt;L200,if(B200+B201&gt;L200,B200+B201-L200,L200-(B200+B201)),"Push"),"")</f>
        <v/>
      </c>
      <c r="K200" s="139"/>
      <c r="O200" s="15"/>
    </row>
    <row r="201" hidden="1">
      <c r="A201" s="5" t="s">
        <v>26</v>
      </c>
      <c r="B201" s="6">
        <v>62.0</v>
      </c>
      <c r="D201" s="93" t="str">
        <f>if(H201&lt;&gt;"",if(B201-B200&lt;&gt;-H201,if(B201-B200&gt;-H201,"Up","Short"),"Push"),"")</f>
        <v>Up</v>
      </c>
      <c r="E201" s="93">
        <f>if(H201&lt;&gt;"",if(B201-B200&lt;&gt;-H201,if(B201-B200&gt;-H201,B201-B200+H201,B200-B201-H201),"Push"),"")</f>
        <v>1.5</v>
      </c>
      <c r="F201" s="93" t="str">
        <f>if(L201&lt;&gt;"",if(B200+B201&lt;&gt;L201,if(B200+B201&gt;L201,"Lost","Won"),"Push"),"")</f>
        <v/>
      </c>
      <c r="G201" s="15" t="str">
        <f>if(L201&lt;&gt;"",if(B200+B201&lt;&gt;L201,if(B200+B201&gt;L201,B200+B201-L201,L201-(B200+B201)),"Push"),"")</f>
        <v/>
      </c>
      <c r="H201" s="5">
        <v>2.5</v>
      </c>
      <c r="I201" s="5">
        <v>-109.0</v>
      </c>
      <c r="J201" s="5">
        <v>13.0</v>
      </c>
      <c r="K201" s="133">
        <v>24.96</v>
      </c>
      <c r="O201" s="15"/>
    </row>
    <row r="202" hidden="1">
      <c r="A202" s="5" t="s">
        <v>250</v>
      </c>
      <c r="B202" s="6">
        <v>85.0</v>
      </c>
      <c r="C202" s="138">
        <f>if(D202&lt;&gt;"",if(D202="Up",K202-J202,if(D202="Short",-J202,0)),0)+if(D203&lt;&gt;"",if(D203="Up",K203-J203,if(D203="Short",-J203,0)),0)+if(F202&lt;&gt;"",if(F202="Won",O202-N202,if(F202="Lost",-N202,0)),0)+if(F203&lt;&gt;"",if(F203="Won",O203-N203,if(F203="Lost",-N203,0)),0)</f>
        <v>-13</v>
      </c>
      <c r="D202" s="93" t="str">
        <f>if(H202&lt;&gt;"",if(B202-B203&lt;&gt;-H202,if(B202-B203&gt;-H202,"Up","Short"),"Push"),"")</f>
        <v/>
      </c>
      <c r="E202" s="93" t="str">
        <f>if(H202&lt;&gt;"",if(B202-B203&lt;&gt;-H202,if(B202-B203&gt;-H202,B202-B203+H202,B203-B202-H202),"Push"),"")</f>
        <v/>
      </c>
      <c r="F202" s="93" t="str">
        <f>if(L202&lt;&gt;"",if(B202+B203&lt;&gt;L202,if(B202+B203&gt;L202,"Won","Lost"),"Push"),"")</f>
        <v/>
      </c>
      <c r="G202" s="15" t="str">
        <f>if(L202&lt;&gt;"",if(B202+B203&lt;&gt;L202,if(B202+B203&gt;L202,B202+B203-L202,L202-(B202+B203)),"Push"),"")</f>
        <v/>
      </c>
      <c r="K202" s="139"/>
      <c r="O202" s="15"/>
    </row>
    <row r="203" hidden="1">
      <c r="A203" s="5" t="s">
        <v>228</v>
      </c>
      <c r="B203" s="6">
        <v>66.0</v>
      </c>
      <c r="D203" s="93" t="str">
        <f>if(H203&lt;&gt;"",if(B203-B202&lt;&gt;-H203,if(B203-B202&gt;-H203,"Up","Short"),"Push"),"")</f>
        <v>Short</v>
      </c>
      <c r="E203" s="93">
        <f>if(H203&lt;&gt;"",if(B203-B202&lt;&gt;-H203,if(B203-B202&gt;-H203,B203-B202+H203,B202-B203-H203),"Push"),"")</f>
        <v>8</v>
      </c>
      <c r="F203" s="93" t="str">
        <f>if(L203&lt;&gt;"",if(B202+B203&lt;&gt;L203,if(B202+B203&gt;L203,"Lost","Won"),"Push"),"")</f>
        <v/>
      </c>
      <c r="G203" s="15" t="str">
        <f>if(L203&lt;&gt;"",if(B202+B203&lt;&gt;L203,if(B202+B203&gt;L203,B202+B203-L203,L203-(B202+B203)),"Push"),"")</f>
        <v/>
      </c>
      <c r="H203" s="5">
        <v>11.0</v>
      </c>
      <c r="I203" s="5">
        <v>-110.0</v>
      </c>
      <c r="J203" s="5">
        <v>13.0</v>
      </c>
      <c r="K203" s="133">
        <v>24.83</v>
      </c>
      <c r="O203" s="15"/>
    </row>
    <row r="204" hidden="1">
      <c r="A204" s="5" t="s">
        <v>84</v>
      </c>
      <c r="B204" s="6">
        <v>86.0</v>
      </c>
      <c r="C204" s="138">
        <f>if(D204&lt;&gt;"",if(D204="Up",K204-J204,if(D204="Short",-J204,0)),0)+if(D205&lt;&gt;"",if(D205="Up",K205-J205,if(D205="Short",-J205,0)),0)+if(F204&lt;&gt;"",if(F204="Won",O204-N204,if(F204="Lost",-N204,0)),0)+if(F205&lt;&gt;"",if(F205="Won",O205-N205,if(F205="Lost",-N205,0)),0)</f>
        <v>-13</v>
      </c>
      <c r="D204" s="93" t="str">
        <f>if(H204&lt;&gt;"",if(B204-B205&lt;&gt;-H204,if(B204-B205&gt;-H204,"Up","Short"),"Push"),"")</f>
        <v/>
      </c>
      <c r="E204" s="93" t="str">
        <f>if(H204&lt;&gt;"",if(B204-B205&lt;&gt;-H204,if(B204-B205&gt;-H204,B204-B205+H204,B205-B204-H204),"Push"),"")</f>
        <v/>
      </c>
      <c r="F204" s="93" t="str">
        <f>if(L204&lt;&gt;"",if(B204+B205&lt;&gt;L204,if(B204+B205&gt;L204,"Won","Lost"),"Push"),"")</f>
        <v/>
      </c>
      <c r="G204" s="15" t="str">
        <f>if(L204&lt;&gt;"",if(B204+B205&lt;&gt;L204,if(B204+B205&gt;L204,B204+B205-L204,L204-(B204+B205)),"Push"),"")</f>
        <v/>
      </c>
      <c r="K204" s="139"/>
      <c r="O204" s="15"/>
    </row>
    <row r="205" hidden="1">
      <c r="A205" s="5" t="s">
        <v>300</v>
      </c>
      <c r="B205" s="6">
        <v>79.0</v>
      </c>
      <c r="D205" s="93" t="str">
        <f>if(H205&lt;&gt;"",if(B205-B204&lt;&gt;-H205,if(B205-B204&gt;-H205,"Up","Short"),"Push"),"")</f>
        <v>Short</v>
      </c>
      <c r="E205" s="93">
        <f>if(H205&lt;&gt;"",if(B205-B204&lt;&gt;-H205,if(B205-B204&gt;-H205,B205-B204+H205,B204-B205-H205),"Push"),"")</f>
        <v>21</v>
      </c>
      <c r="F205" s="93" t="str">
        <f>if(L205&lt;&gt;"",if(B204+B205&lt;&gt;L205,if(B204+B205&gt;L205,"Lost","Won"),"Push"),"")</f>
        <v/>
      </c>
      <c r="G205" s="15" t="str">
        <f>if(L205&lt;&gt;"",if(B204+B205&lt;&gt;L205,if(B204+B205&gt;L205,B204+B205-L205,L205-(B204+B205)),"Push"),"")</f>
        <v/>
      </c>
      <c r="H205" s="5">
        <v>-14.0</v>
      </c>
      <c r="I205" s="5">
        <v>-110.0</v>
      </c>
      <c r="J205" s="5">
        <v>13.0</v>
      </c>
      <c r="K205" s="133">
        <v>24.83</v>
      </c>
      <c r="O205" s="15"/>
    </row>
    <row r="206">
      <c r="A206" s="134" t="s">
        <v>524</v>
      </c>
      <c r="B206" s="152"/>
      <c r="C206" s="153">
        <f>SUM(C196:C205)</f>
        <v>-40.04</v>
      </c>
      <c r="D206" s="154"/>
      <c r="E206" s="154"/>
      <c r="F206" s="154"/>
      <c r="G206" s="152"/>
      <c r="H206" s="154"/>
      <c r="I206" s="154"/>
      <c r="J206" s="154">
        <f>SUM(J196:J205)</f>
        <v>65</v>
      </c>
      <c r="K206" s="155">
        <f>SUM(K196:K205)-J206</f>
        <v>59.41</v>
      </c>
      <c r="L206" s="154"/>
      <c r="M206" s="154"/>
      <c r="N206" s="154">
        <f>SUM(N196:N205)</f>
        <v>0</v>
      </c>
      <c r="O206" s="155">
        <f>SUM(O196:O205)-N206</f>
        <v>0</v>
      </c>
    </row>
    <row r="207" hidden="1">
      <c r="A207" s="5" t="s">
        <v>56</v>
      </c>
      <c r="B207" s="6">
        <v>94.0</v>
      </c>
      <c r="C207" s="138">
        <f>if(D207&lt;&gt;"",if(D207="Up",K207-J207,if(D207="Short",-J207,0)),0)+if(D208&lt;&gt;"",if(D208="Up",K208-J208,if(D208="Short",-J208,0)),0)+if(F207&lt;&gt;"",if(F207="Won",O207-N207,if(F207="Lost",-N207,0)),0)+if(F208&lt;&gt;"",if(F208="Won",O208-N208,if(F208="Lost",-N208,0)),0)</f>
        <v>-13</v>
      </c>
      <c r="D207" s="93" t="str">
        <f>if(H207&lt;&gt;"",if(B207-B208&lt;&gt;-H207,if(B207-B208&gt;-H207,"Up","Short"),"Push"),"")</f>
        <v/>
      </c>
      <c r="E207" s="93" t="str">
        <f>if(H207&lt;&gt;"",if(B207-B208&lt;&gt;-H207,if(B207-B208&gt;-H207,B207-B208+H207,B208-B207-H207),"Push"),"")</f>
        <v/>
      </c>
      <c r="F207" s="93" t="str">
        <f>if(L207&lt;&gt;"",if(B207+B208&lt;&gt;L207,if(B207+B208&gt;L207,"Won","Lost"),"Push"),"")</f>
        <v/>
      </c>
      <c r="G207" s="15" t="str">
        <f>if(L207&lt;&gt;"",if(B207+B208&lt;&gt;L207,if(B207+B208&gt;L207,B207+B208-L207,L207-(B207+B208)),"Push"),"")</f>
        <v/>
      </c>
      <c r="K207" s="139"/>
      <c r="O207" s="15"/>
    </row>
    <row r="208" hidden="1">
      <c r="A208" s="5" t="s">
        <v>94</v>
      </c>
      <c r="B208" s="6">
        <v>79.0</v>
      </c>
      <c r="D208" s="93" t="str">
        <f>if(H208&lt;&gt;"",if(B208-B207&lt;&gt;-H208,if(B208-B207&gt;-H208,"Up","Short"),"Push"),"")</f>
        <v>Short</v>
      </c>
      <c r="E208" s="93">
        <f>if(H208&lt;&gt;"",if(B208-B207&lt;&gt;-H208,if(B208-B207&gt;-H208,B208-B207+H208,B207-B208-H208),"Push"),"")</f>
        <v>17</v>
      </c>
      <c r="F208" s="93" t="str">
        <f>if(L208&lt;&gt;"",if(B207+B208&lt;&gt;L208,if(B207+B208&gt;L208,"Lost","Won"),"Push"),"")</f>
        <v/>
      </c>
      <c r="G208" s="15" t="str">
        <f>if(L208&lt;&gt;"",if(B207+B208&lt;&gt;L208,if(B207+B208&gt;L208,B207+B208-L208,L208-(B207+B208)),"Push"),"")</f>
        <v/>
      </c>
      <c r="H208" s="5">
        <v>-2.0</v>
      </c>
      <c r="I208" s="5">
        <v>-112.0</v>
      </c>
      <c r="J208" s="5">
        <v>13.0</v>
      </c>
      <c r="K208" s="133">
        <v>24.7</v>
      </c>
      <c r="O208" s="15"/>
    </row>
    <row r="209" hidden="1">
      <c r="A209" s="5" t="s">
        <v>148</v>
      </c>
      <c r="B209" s="6">
        <v>105.0</v>
      </c>
      <c r="C209" s="138">
        <f>if(D209&lt;&gt;"",if(D209="Up",K209-J209,if(D209="Short",-J209,0)),0)+if(D210&lt;&gt;"",if(D210="Up",K210-J210,if(D210="Short",-J210,0)),0)+if(F209&lt;&gt;"",if(F209="Won",O209-N209,if(F209="Lost",-N209,0)),0)+if(F210&lt;&gt;"",if(F210="Won",O210-N210,if(F210="Lost",-N210,0)),0)</f>
        <v>11.83</v>
      </c>
      <c r="D209" s="93" t="str">
        <f>if(H209&lt;&gt;"",if(B209-B210&lt;&gt;-H209,if(B209-B210&gt;-H209,"Up","Short"),"Push"),"")</f>
        <v>Up</v>
      </c>
      <c r="E209" s="93">
        <f>if(H209&lt;&gt;"",if(B209-B210&lt;&gt;-H209,if(B209-B210&gt;-H209,B209-B210+H209,B210-B209-H209),"Push"),"")</f>
        <v>26.5</v>
      </c>
      <c r="F209" s="93" t="str">
        <f>if(L209&lt;&gt;"",if(B209+B210&lt;&gt;L209,if(B209+B210&gt;L209,"Won","Lost"),"Push"),"")</f>
        <v/>
      </c>
      <c r="G209" s="15" t="str">
        <f>if(L209&lt;&gt;"",if(B209+B210&lt;&gt;L209,if(B209+B210&gt;L209,B209+B210-L209,L209-(B209+B210)),"Push"),"")</f>
        <v/>
      </c>
      <c r="H209" s="5">
        <v>-18.5</v>
      </c>
      <c r="I209" s="5">
        <v>-110.0</v>
      </c>
      <c r="J209" s="5">
        <v>13.0</v>
      </c>
      <c r="K209" s="133">
        <v>24.83</v>
      </c>
      <c r="O209" s="15"/>
    </row>
    <row r="210" hidden="1">
      <c r="A210" s="5" t="s">
        <v>132</v>
      </c>
      <c r="B210" s="6">
        <v>60.0</v>
      </c>
      <c r="D210" s="93" t="str">
        <f>if(H210&lt;&gt;"",if(B210-B209&lt;&gt;-H210,if(B210-B209&gt;-H210,"Up","Short"),"Push"),"")</f>
        <v/>
      </c>
      <c r="E210" s="93" t="str">
        <f>if(H210&lt;&gt;"",if(B210-B209&lt;&gt;-H210,if(B210-B209&gt;-H210,B210-B209+H210,B209-B210-H210),"Push"),"")</f>
        <v/>
      </c>
      <c r="F210" s="93" t="str">
        <f>if(L210&lt;&gt;"",if(B209+B210&lt;&gt;L210,if(B209+B210&gt;L210,"Lost","Won"),"Push"),"")</f>
        <v/>
      </c>
      <c r="G210" s="15" t="str">
        <f>if(L210&lt;&gt;"",if(B209+B210&lt;&gt;L210,if(B209+B210&gt;L210,B209+B210-L210,L210-(B209+B210)),"Push"),"")</f>
        <v/>
      </c>
      <c r="K210" s="139"/>
      <c r="O210" s="15"/>
    </row>
    <row r="211" hidden="1">
      <c r="A211" s="5" t="s">
        <v>414</v>
      </c>
      <c r="B211" s="6">
        <v>74.0</v>
      </c>
      <c r="C211" s="138">
        <f>if(D211&lt;&gt;"",if(D211="Up",K211-J211,if(D211="Short",-J211,0)),0)+if(D212&lt;&gt;"",if(D212="Up",K212-J212,if(D212="Short",-J212,0)),0)+if(F211&lt;&gt;"",if(F211="Won",O211-N211,if(F211="Lost",-N211,0)),0)+if(F212&lt;&gt;"",if(F212="Won",O212-N212,if(F212="Lost",-N212,0)),0)</f>
        <v>-13</v>
      </c>
      <c r="D211" s="93" t="str">
        <f>if(H211&lt;&gt;"",if(B211-B212&lt;&gt;-H211,if(B211-B212&gt;-H211,"Up","Short"),"Push"),"")</f>
        <v>Short</v>
      </c>
      <c r="E211" s="93">
        <f>if(H211&lt;&gt;"",if(B211-B212&lt;&gt;-H211,if(B211-B212&gt;-H211,B211-B212+H211,B212-B211-H211),"Push"),"")</f>
        <v>6</v>
      </c>
      <c r="F211" s="93" t="str">
        <f>if(L211&lt;&gt;"",if(B211+B212&lt;&gt;L211,if(B211+B212&gt;L211,"Won","Lost"),"Push"),"")</f>
        <v/>
      </c>
      <c r="G211" s="15" t="str">
        <f>if(L211&lt;&gt;"",if(B211+B212&lt;&gt;L211,if(B211+B212&gt;L211,B211+B212-L211,L211-(B211+B212)),"Push"),"")</f>
        <v/>
      </c>
      <c r="H211" s="5">
        <v>-8.0</v>
      </c>
      <c r="I211" s="5">
        <v>-110.0</v>
      </c>
      <c r="J211" s="5">
        <v>13.0</v>
      </c>
      <c r="K211" s="133">
        <v>24.83</v>
      </c>
      <c r="O211" s="15"/>
    </row>
    <row r="212" hidden="1">
      <c r="A212" s="5" t="s">
        <v>297</v>
      </c>
      <c r="B212" s="6">
        <v>72.0</v>
      </c>
      <c r="D212" s="93" t="str">
        <f>if(H212&lt;&gt;"",if(B212-B211&lt;&gt;-H212,if(B212-B211&gt;-H212,"Up","Short"),"Push"),"")</f>
        <v/>
      </c>
      <c r="E212" s="93" t="str">
        <f>if(H212&lt;&gt;"",if(B212-B211&lt;&gt;-H212,if(B212-B211&gt;-H212,B212-B211+H212,B211-B212-H212),"Push"),"")</f>
        <v/>
      </c>
      <c r="F212" s="93" t="str">
        <f>if(L212&lt;&gt;"",if(B211+B212&lt;&gt;L212,if(B211+B212&gt;L212,"Lost","Won"),"Push"),"")</f>
        <v/>
      </c>
      <c r="G212" s="15" t="str">
        <f>if(L212&lt;&gt;"",if(B211+B212&lt;&gt;L212,if(B211+B212&gt;L212,B211+B212-L212,L212-(B211+B212)),"Push"),"")</f>
        <v/>
      </c>
      <c r="K212" s="139"/>
      <c r="O212" s="15"/>
    </row>
    <row r="213" hidden="1">
      <c r="A213" s="5" t="s">
        <v>277</v>
      </c>
      <c r="B213" s="6">
        <v>70.0</v>
      </c>
      <c r="C213" s="138">
        <f>if(D213&lt;&gt;"",if(D213="Up",K213-J213,if(D213="Short",-J213,0)),0)+if(D214&lt;&gt;"",if(D214="Up",K214-J214,if(D214="Short",-J214,0)),0)+if(F213&lt;&gt;"",if(F213="Won",O213-N213,if(F213="Lost",-N213,0)),0)+if(F214&lt;&gt;"",if(F214="Won",O214-N214,if(F214="Lost",-N214,0)),0)</f>
        <v>11.96</v>
      </c>
      <c r="D213" s="93" t="str">
        <f>if(H213&lt;&gt;"",if(B213-B214&lt;&gt;-H213,if(B213-B214&gt;-H213,"Up","Short"),"Push"),"")</f>
        <v>Up</v>
      </c>
      <c r="E213" s="93">
        <f>if(H213&lt;&gt;"",if(B213-B214&lt;&gt;-H213,if(B213-B214&gt;-H213,B213-B214+H213,B214-B213-H213),"Push"),"")</f>
        <v>5</v>
      </c>
      <c r="F213" s="93" t="str">
        <f>if(L213&lt;&gt;"",if(B213+B214&lt;&gt;L213,if(B213+B214&gt;L213,"Won","Lost"),"Push"),"")</f>
        <v/>
      </c>
      <c r="G213" s="15" t="str">
        <f>if(L213&lt;&gt;"",if(B213+B214&lt;&gt;L213,if(B213+B214&gt;L213,B213+B214-L213,L213-(B213+B214)),"Push"),"")</f>
        <v/>
      </c>
      <c r="H213" s="5">
        <v>-1.0</v>
      </c>
      <c r="I213" s="5">
        <v>-109.0</v>
      </c>
      <c r="J213" s="5">
        <v>13.0</v>
      </c>
      <c r="K213" s="133">
        <v>24.96</v>
      </c>
      <c r="O213" s="15"/>
    </row>
    <row r="214" hidden="1">
      <c r="A214" s="5" t="s">
        <v>365</v>
      </c>
      <c r="B214" s="6">
        <v>64.0</v>
      </c>
      <c r="D214" s="93" t="str">
        <f>if(H214&lt;&gt;"",if(B214-B213&lt;&gt;-H214,if(B214-B213&gt;-H214,"Up","Short"),"Push"),"")</f>
        <v/>
      </c>
      <c r="E214" s="93" t="str">
        <f>if(H214&lt;&gt;"",if(B214-B213&lt;&gt;-H214,if(B214-B213&gt;-H214,B214-B213+H214,B213-B214-H214),"Push"),"")</f>
        <v/>
      </c>
      <c r="F214" s="93" t="str">
        <f>if(L214&lt;&gt;"",if(B213+B214&lt;&gt;L214,if(B213+B214&gt;L214,"Lost","Won"),"Push"),"")</f>
        <v/>
      </c>
      <c r="G214" s="15" t="str">
        <f>if(L214&lt;&gt;"",if(B213+B214&lt;&gt;L214,if(B213+B214&gt;L214,B213+B214-L214,L214-(B213+B214)),"Push"),"")</f>
        <v/>
      </c>
      <c r="K214" s="139"/>
      <c r="O214" s="15"/>
    </row>
    <row r="215">
      <c r="A215" s="134" t="s">
        <v>525</v>
      </c>
      <c r="B215" s="152"/>
      <c r="C215" s="153">
        <f>SUM(C207:C214)</f>
        <v>-2.21</v>
      </c>
      <c r="D215" s="154"/>
      <c r="E215" s="154"/>
      <c r="F215" s="154"/>
      <c r="G215" s="152"/>
      <c r="H215" s="154"/>
      <c r="I215" s="154"/>
      <c r="J215" s="154">
        <f>SUM(J207:J214)</f>
        <v>52</v>
      </c>
      <c r="K215" s="155">
        <f>sum(K207:K214)-J215</f>
        <v>47.32</v>
      </c>
      <c r="L215" s="154"/>
      <c r="M215" s="154"/>
      <c r="N215" s="154">
        <f>SUM(N207:N214)</f>
        <v>0</v>
      </c>
      <c r="O215" s="155">
        <f>sum(O207:O214)-N215</f>
        <v>0</v>
      </c>
    </row>
    <row r="216" hidden="1">
      <c r="A216" s="5" t="s">
        <v>42</v>
      </c>
      <c r="B216" s="6">
        <v>74.0</v>
      </c>
      <c r="C216" s="138">
        <f>if(D216&lt;&gt;"",if(D216="Up",K216-J216,if(D216="Short",-J216,0)),0)+if(D217&lt;&gt;"",if(D217="Up",K217-J217,if(D217="Short",-J217,0)),0)+if(F216&lt;&gt;"",if(F216="Won",O216-N216,if(F216="Lost",-N216,0)),0)+if(F217&lt;&gt;"",if(F217="Won",O217-N217,if(F217="Lost",-N217,0)),0)</f>
        <v>11.57</v>
      </c>
      <c r="D216" s="93" t="str">
        <f>if(H216&lt;&gt;"",if(B216-B217&lt;&gt;-H216,if(B216-B217&gt;-H216,"Up","Short"),"Push"),"")</f>
        <v>Up</v>
      </c>
      <c r="E216" s="93">
        <f>if(H216&lt;&gt;"",if(B216-B217&lt;&gt;-H216,if(B216-B217&gt;-H216,B216-B217+H216,B217-B216-H216),"Push"),"")</f>
        <v>8</v>
      </c>
      <c r="F216" s="93" t="str">
        <f>if(L216&lt;&gt;"",if(B216+B217&lt;&gt;L216,if(B216+B217&gt;L216,"Won","Lost"),"Push"),"")</f>
        <v/>
      </c>
      <c r="G216" s="15" t="str">
        <f>if(L216&lt;&gt;"",if(B216+B217&lt;&gt;L216,if(B216+B217&gt;L216,B216+B217-L216,L216-(B216+B217)),"Push"),"")</f>
        <v/>
      </c>
      <c r="H216" s="5">
        <v>3.0</v>
      </c>
      <c r="I216" s="5">
        <v>-113.0</v>
      </c>
      <c r="J216" s="5">
        <v>13.0</v>
      </c>
      <c r="K216" s="133">
        <v>24.57</v>
      </c>
      <c r="O216" s="15"/>
    </row>
    <row r="217" hidden="1">
      <c r="A217" s="5" t="s">
        <v>206</v>
      </c>
      <c r="B217" s="6">
        <v>69.0</v>
      </c>
      <c r="D217" s="93" t="str">
        <f>if(H217&lt;&gt;"",if(B217-B216&lt;&gt;-H217,if(B217-B216&gt;-H217,"Up","Short"),"Push"),"")</f>
        <v/>
      </c>
      <c r="E217" s="93" t="str">
        <f>if(H217&lt;&gt;"",if(B217-B216&lt;&gt;-H217,if(B217-B216&gt;-H217,B217-B216+H217,B216-B217-H217),"Push"),"")</f>
        <v/>
      </c>
      <c r="F217" s="93" t="str">
        <f>if(L217&lt;&gt;"",if(B216+B217&lt;&gt;L217,if(B216+B217&gt;L217,"Lost","Won"),"Push"),"")</f>
        <v/>
      </c>
      <c r="G217" s="15" t="str">
        <f>if(L217&lt;&gt;"",if(B216+B217&lt;&gt;L217,if(B216+B217&gt;L217,B216+B217-L217,L217-(B216+B217)),"Push"),"")</f>
        <v/>
      </c>
      <c r="K217" s="139"/>
      <c r="O217" s="15"/>
    </row>
    <row r="218" hidden="1">
      <c r="A218" s="5" t="s">
        <v>70</v>
      </c>
      <c r="B218" s="6">
        <v>87.0</v>
      </c>
      <c r="C218" s="138">
        <f>if(D218&lt;&gt;"",if(D218="Up",K218-J218,if(D218="Short",-J218,0)),0)+if(D219&lt;&gt;"",if(D219="Up",K219-J219,if(D219="Short",-J219,0)),0)+if(F218&lt;&gt;"",if(F218="Won",O218-N218,if(F218="Lost",-N218,0)),0)+if(F219&lt;&gt;"",if(F219="Won",O219-N219,if(F219="Lost",-N219,0)),0)</f>
        <v>-13</v>
      </c>
      <c r="D218" s="93" t="str">
        <f>if(H218&lt;&gt;"",if(B218-B219&lt;&gt;-H218,if(B218-B219&gt;-H218,"Up","Short"),"Push"),"")</f>
        <v/>
      </c>
      <c r="E218" s="93" t="str">
        <f>if(H218&lt;&gt;"",if(B218-B219&lt;&gt;-H218,if(B218-B219&gt;-H218,B218-B219+H218,B219-B218-H218),"Push"),"")</f>
        <v/>
      </c>
      <c r="F218" s="93" t="str">
        <f>if(L218&lt;&gt;"",if(B218+B219&lt;&gt;L218,if(B218+B219&gt;L218,"Won","Lost"),"Push"),"")</f>
        <v/>
      </c>
      <c r="G218" s="15" t="str">
        <f>if(L218&lt;&gt;"",if(B218+B219&lt;&gt;L218,if(B218+B219&gt;L218,B218+B219-L218,L218-(B218+B219)),"Push"),"")</f>
        <v/>
      </c>
      <c r="K218" s="139"/>
      <c r="O218" s="15"/>
    </row>
    <row r="219" hidden="1">
      <c r="A219" s="5" t="s">
        <v>402</v>
      </c>
      <c r="B219" s="6">
        <v>73.0</v>
      </c>
      <c r="D219" s="93" t="str">
        <f>if(H219&lt;&gt;"",if(B219-B218&lt;&gt;-H219,if(B219-B218&gt;-H219,"Up","Short"),"Push"),"")</f>
        <v>Short</v>
      </c>
      <c r="E219" s="93">
        <f>if(H219&lt;&gt;"",if(B219-B218&lt;&gt;-H219,if(B219-B218&gt;-H219,B219-B218+H219,B218-B219-H219),"Push"),"")</f>
        <v>15</v>
      </c>
      <c r="F219" s="93" t="str">
        <f>if(L219&lt;&gt;"",if(B218+B219&lt;&gt;L219,if(B218+B219&gt;L219,"Lost","Won"),"Push"),"")</f>
        <v/>
      </c>
      <c r="G219" s="15" t="str">
        <f>if(L219&lt;&gt;"",if(B218+B219&lt;&gt;L219,if(B218+B219&gt;L219,B218+B219-L219,L219-(B218+B219)),"Push"),"")</f>
        <v/>
      </c>
      <c r="H219" s="5">
        <v>-1.0</v>
      </c>
      <c r="I219" s="5">
        <v>-109.0</v>
      </c>
      <c r="J219" s="5">
        <v>13.0</v>
      </c>
      <c r="K219" s="133">
        <v>24.96</v>
      </c>
      <c r="O219" s="15"/>
    </row>
    <row r="220" hidden="1">
      <c r="A220" s="5" t="s">
        <v>198</v>
      </c>
      <c r="B220" s="6">
        <v>66.0</v>
      </c>
      <c r="C220" s="138">
        <f>if(D220&lt;&gt;"",if(D220="Up",K220-J220,if(D220="Short",-J220,0)),0)+if(D221&lt;&gt;"",if(D221="Up",K221-J221,if(D221="Short",-J221,0)),0)+if(F220&lt;&gt;"",if(F220="Won",O220-N220,if(F220="Lost",-N220,0)),0)+if(F221&lt;&gt;"",if(F221="Won",O221-N221,if(F221="Lost",-N221,0)),0)</f>
        <v>-13</v>
      </c>
      <c r="D220" s="93" t="str">
        <f>if(H220&lt;&gt;"",if(B220-B221&lt;&gt;-H220,if(B220-B221&gt;-H220,"Up","Short"),"Push"),"")</f>
        <v>Short</v>
      </c>
      <c r="E220" s="93">
        <f>if(H220&lt;&gt;"",if(B220-B221&lt;&gt;-H220,if(B220-B221&gt;-H220,B220-B221+H220,B221-B220-H220),"Push"),"")</f>
        <v>27.5</v>
      </c>
      <c r="F220" s="93" t="str">
        <f>if(L220&lt;&gt;"",if(B220+B221&lt;&gt;L220,if(B220+B221&gt;L220,"Won","Lost"),"Push"),"")</f>
        <v/>
      </c>
      <c r="G220" s="15" t="str">
        <f>if(L220&lt;&gt;"",if(B220+B221&lt;&gt;L220,if(B220+B221&gt;L220,B220+B221-L220,L220-(B220+B221)),"Push"),"")</f>
        <v/>
      </c>
      <c r="H220" s="5">
        <v>8.5</v>
      </c>
      <c r="I220" s="5">
        <v>-109.0</v>
      </c>
      <c r="J220" s="5">
        <v>13.0</v>
      </c>
      <c r="K220" s="133">
        <v>24.96</v>
      </c>
      <c r="O220" s="15"/>
    </row>
    <row r="221" hidden="1">
      <c r="A221" s="5" t="s">
        <v>153</v>
      </c>
      <c r="B221" s="6">
        <v>102.0</v>
      </c>
      <c r="D221" s="93" t="str">
        <f>if(H221&lt;&gt;"",if(B221-B220&lt;&gt;-H221,if(B221-B220&gt;-H221,"Up","Short"),"Push"),"")</f>
        <v/>
      </c>
      <c r="E221" s="93" t="str">
        <f>if(H221&lt;&gt;"",if(B221-B220&lt;&gt;-H221,if(B221-B220&gt;-H221,B221-B220+H221,B220-B221-H221),"Push"),"")</f>
        <v/>
      </c>
      <c r="F221" s="93" t="str">
        <f>if(L221&lt;&gt;"",if(B220+B221&lt;&gt;L221,if(B220+B221&gt;L221,"Lost","Won"),"Push"),"")</f>
        <v/>
      </c>
      <c r="G221" s="15" t="str">
        <f>if(L221&lt;&gt;"",if(B220+B221&lt;&gt;L221,if(B220+B221&gt;L221,B220+B221-L221,L221-(B220+B221)),"Push"),"")</f>
        <v/>
      </c>
      <c r="K221" s="139"/>
      <c r="O221" s="15"/>
    </row>
    <row r="222" hidden="1">
      <c r="A222" s="5" t="s">
        <v>243</v>
      </c>
      <c r="B222" s="6">
        <v>65.0</v>
      </c>
      <c r="C222" s="138">
        <f>if(D222&lt;&gt;"",if(D222="Up",K222-J222,if(D222="Short",-J222,0)),0)+if(D223&lt;&gt;"",if(D223="Up",K223-J223,if(D223="Short",-J223,0)),0)+if(F222&lt;&gt;"",if(F222="Won",O222-N222,if(F222="Lost",-N222,0)),0)+if(F223&lt;&gt;"",if(F223="Won",O223-N223,if(F223="Lost",-N223,0)),0)</f>
        <v>11.83</v>
      </c>
      <c r="D222" s="93" t="str">
        <f>if(H222&lt;&gt;"",if(B222-B223&lt;&gt;-H222,if(B222-B223&gt;-H222,"Up","Short"),"Push"),"")</f>
        <v/>
      </c>
      <c r="E222" s="93" t="str">
        <f>if(H222&lt;&gt;"",if(B222-B223&lt;&gt;-H222,if(B222-B223&gt;-H222,B222-B223+H222,B223-B222-H222),"Push"),"")</f>
        <v/>
      </c>
      <c r="F222" s="93" t="str">
        <f>if(L222&lt;&gt;"",if(B222+B223&lt;&gt;L222,if(B222+B223&gt;L222,"Won","Lost"),"Push"),"")</f>
        <v/>
      </c>
      <c r="G222" s="15" t="str">
        <f>if(L222&lt;&gt;"",if(B222+B223&lt;&gt;L222,if(B222+B223&gt;L222,B222+B223-L222,L222-(B222+B223)),"Push"),"")</f>
        <v/>
      </c>
      <c r="K222" s="139"/>
      <c r="O222" s="15"/>
    </row>
    <row r="223" hidden="1">
      <c r="A223" s="5" t="s">
        <v>319</v>
      </c>
      <c r="B223" s="6">
        <v>74.0</v>
      </c>
      <c r="D223" s="93" t="str">
        <f>if(H223&lt;&gt;"",if(B223-B222&lt;&gt;-H223,if(B223-B222&gt;-H223,"Up","Short"),"Push"),"")</f>
        <v>Up</v>
      </c>
      <c r="E223" s="93">
        <f>if(H223&lt;&gt;"",if(B223-B222&lt;&gt;-H223,if(B223-B222&gt;-H223,B223-B222+H223,B222-B223-H223),"Push"),"")</f>
        <v>3</v>
      </c>
      <c r="F223" s="93" t="str">
        <f>if(L223&lt;&gt;"",if(B222+B223&lt;&gt;L223,if(B222+B223&gt;L223,"Lost","Won"),"Push"),"")</f>
        <v/>
      </c>
      <c r="G223" s="15" t="str">
        <f>if(L223&lt;&gt;"",if(B222+B223&lt;&gt;L223,if(B222+B223&gt;L223,B222+B223-L223,L223-(B222+B223)),"Push"),"")</f>
        <v/>
      </c>
      <c r="H223" s="5">
        <v>-6.0</v>
      </c>
      <c r="I223" s="5">
        <v>-110.0</v>
      </c>
      <c r="J223" s="5">
        <v>13.0</v>
      </c>
      <c r="K223" s="133">
        <v>24.83</v>
      </c>
      <c r="O223" s="15"/>
    </row>
    <row r="224" hidden="1">
      <c r="A224" s="5" t="s">
        <v>292</v>
      </c>
      <c r="B224" s="6">
        <v>65.0</v>
      </c>
      <c r="C224" s="138">
        <f>if(D224&lt;&gt;"",if(D224="Up",K224-J224,if(D224="Short",-J224,0)),0)+if(D225&lt;&gt;"",if(D225="Up",K225-J225,if(D225="Short",-J225,0)),0)+if(F224&lt;&gt;"",if(F224="Won",O224-N224,if(F224="Lost",-N224,0)),0)+if(F225&lt;&gt;"",if(F225="Won",O225-N225,if(F225="Lost",-N225,0)),0)</f>
        <v>-12.5</v>
      </c>
      <c r="D224" s="93" t="str">
        <f>if(H224&lt;&gt;"",if(B224-B225&lt;&gt;-H224,if(B224-B225&gt;-H224,"Up","Short"),"Push"),"")</f>
        <v>Short</v>
      </c>
      <c r="E224" s="93">
        <f>if(H224&lt;&gt;"",if(B224-B225&lt;&gt;-H224,if(B224-B225&gt;-H224,B224-B225+H224,B225-B224-H224),"Push"),"")</f>
        <v>6</v>
      </c>
      <c r="F224" s="93" t="str">
        <f>if(L224&lt;&gt;"",if(B224+B225&lt;&gt;L224,if(B224+B225&gt;L224,"Won","Lost"),"Push"),"")</f>
        <v/>
      </c>
      <c r="G224" s="15" t="str">
        <f>if(L224&lt;&gt;"",if(B224+B225&lt;&gt;L224,if(B224+B225&gt;L224,B224+B225-L224,L224-(B224+B225)),"Push"),"")</f>
        <v/>
      </c>
      <c r="H224" s="5">
        <v>0.0</v>
      </c>
      <c r="I224" s="5">
        <v>-105.0</v>
      </c>
      <c r="J224" s="5">
        <v>12.5</v>
      </c>
      <c r="K224" s="133">
        <v>24.5</v>
      </c>
      <c r="O224" s="15"/>
    </row>
    <row r="225" hidden="1">
      <c r="A225" s="5" t="s">
        <v>162</v>
      </c>
      <c r="B225" s="6">
        <v>71.0</v>
      </c>
      <c r="D225" s="93" t="str">
        <f>if(H225&lt;&gt;"",if(B225-B224&lt;&gt;-H225,if(B225-B224&gt;-H225,"Up","Short"),"Push"),"")</f>
        <v/>
      </c>
      <c r="E225" s="93" t="str">
        <f>if(H225&lt;&gt;"",if(B225-B224&lt;&gt;-H225,if(B225-B224&gt;-H225,B225-B224+H225,B224-B225-H225),"Push"),"")</f>
        <v/>
      </c>
      <c r="F225" s="93" t="str">
        <f>if(L225&lt;&gt;"",if(B224+B225&lt;&gt;L225,if(B224+B225&gt;L225,"Lost","Won"),"Push"),"")</f>
        <v/>
      </c>
      <c r="G225" s="15" t="str">
        <f>if(L225&lt;&gt;"",if(B224+B225&lt;&gt;L225,if(B224+B225&gt;L225,B224+B225-L225,L225-(B224+B225)),"Push"),"")</f>
        <v/>
      </c>
      <c r="K225" s="139"/>
      <c r="O225" s="15"/>
    </row>
    <row r="226" hidden="1">
      <c r="A226" s="5" t="s">
        <v>204</v>
      </c>
      <c r="B226" s="6">
        <v>60.0</v>
      </c>
      <c r="C226" s="138">
        <f>if(D226&lt;&gt;"",if(D226="Up",K226-J226,if(D226="Short",-J226,0)),0)+if(D227&lt;&gt;"",if(D227="Up",K227-J227,if(D227="Short",-J227,0)),0)+if(F226&lt;&gt;"",if(F226="Won",O226-N226,if(F226="Lost",-N226,0)),0)+if(F227&lt;&gt;"",if(F227="Won",O227-N227,if(F227="Lost",-N227,0)),0)</f>
        <v>-13</v>
      </c>
      <c r="D226" s="93" t="str">
        <f>if(H226&lt;&gt;"",if(B226-B227&lt;&gt;-H226,if(B226-B227&gt;-H226,"Up","Short"),"Push"),"")</f>
        <v>Short</v>
      </c>
      <c r="E226" s="93">
        <f>if(H226&lt;&gt;"",if(B226-B227&lt;&gt;-H226,if(B226-B227&gt;-H226,B226-B227+H226,B227-B226-H226),"Push"),"")</f>
        <v>23.5</v>
      </c>
      <c r="F226" s="93" t="str">
        <f>if(L226&lt;&gt;"",if(B226+B227&lt;&gt;L226,if(B226+B227&gt;L226,"Won","Lost"),"Push"),"")</f>
        <v/>
      </c>
      <c r="G226" s="15" t="str">
        <f>if(L226&lt;&gt;"",if(B226+B227&lt;&gt;L226,if(B226+B227&gt;L226,B226+B227-L226,L226-(B226+B227)),"Push"),"")</f>
        <v/>
      </c>
      <c r="H226" s="5">
        <v>2.5</v>
      </c>
      <c r="I226" s="5">
        <v>-109.0</v>
      </c>
      <c r="J226" s="5">
        <v>13.0</v>
      </c>
      <c r="K226" s="133">
        <v>24.96</v>
      </c>
      <c r="O226" s="15"/>
    </row>
    <row r="227" hidden="1">
      <c r="A227" s="5" t="s">
        <v>226</v>
      </c>
      <c r="B227" s="6">
        <v>86.0</v>
      </c>
      <c r="D227" s="93" t="str">
        <f>if(H227&lt;&gt;"",if(B227-B226&lt;&gt;-H227,if(B227-B226&gt;-H227,"Up","Short"),"Push"),"")</f>
        <v/>
      </c>
      <c r="E227" s="93" t="str">
        <f>if(H227&lt;&gt;"",if(B227-B226&lt;&gt;-H227,if(B227-B226&gt;-H227,B227-B226+H227,B226-B227-H227),"Push"),"")</f>
        <v/>
      </c>
      <c r="F227" s="93" t="str">
        <f>if(L227&lt;&gt;"",if(B226+B227&lt;&gt;L227,if(B226+B227&gt;L227,"Lost","Won"),"Push"),"")</f>
        <v/>
      </c>
      <c r="G227" s="15" t="str">
        <f>if(L227&lt;&gt;"",if(B226+B227&lt;&gt;L227,if(B226+B227&gt;L227,B226+B227-L227,L227-(B226+B227)),"Push"),"")</f>
        <v/>
      </c>
      <c r="K227" s="139"/>
      <c r="O227" s="15"/>
    </row>
    <row r="228" hidden="1">
      <c r="A228" s="5" t="s">
        <v>282</v>
      </c>
      <c r="B228" s="6">
        <v>68.0</v>
      </c>
      <c r="C228" s="138">
        <f>if(D228&lt;&gt;"",if(D228="Up",K228-J228,if(D228="Short",-J228,0)),0)+if(D229&lt;&gt;"",if(D229="Up",K229-J229,if(D229="Short",-J229,0)),0)+if(F228&lt;&gt;"",if(F228="Won",O228-N228,if(F228="Lost",-N228,0)),0)+if(F229&lt;&gt;"",if(F229="Won",O229-N229,if(F229="Lost",-N229,0)),0)</f>
        <v>11.96</v>
      </c>
      <c r="D228" s="93" t="str">
        <f>if(H228&lt;&gt;"",if(B228-B229&lt;&gt;-H228,if(B228-B229&gt;-H228,"Up","Short"),"Push"),"")</f>
        <v/>
      </c>
      <c r="E228" s="93" t="str">
        <f>if(H228&lt;&gt;"",if(B228-B229&lt;&gt;-H228,if(B228-B229&gt;-H228,B228-B229+H228,B229-B228-H228),"Push"),"")</f>
        <v/>
      </c>
      <c r="F228" s="93" t="str">
        <f>if(L228&lt;&gt;"",if(B228+B229&lt;&gt;L228,if(B228+B229&gt;L228,"Won","Lost"),"Push"),"")</f>
        <v/>
      </c>
      <c r="G228" s="15" t="str">
        <f>if(L228&lt;&gt;"",if(B228+B229&lt;&gt;L228,if(B228+B229&gt;L228,B228+B229-L228,L228-(B228+B229)),"Push"),"")</f>
        <v/>
      </c>
      <c r="K228" s="139"/>
      <c r="O228" s="15"/>
    </row>
    <row r="229" hidden="1">
      <c r="A229" s="5" t="s">
        <v>317</v>
      </c>
      <c r="B229" s="6">
        <v>73.0</v>
      </c>
      <c r="D229" s="93" t="str">
        <f>if(H229&lt;&gt;"",if(B229-B228&lt;&gt;-H229,if(B229-B228&gt;-H229,"Up","Short"),"Push"),"")</f>
        <v>Up</v>
      </c>
      <c r="E229" s="93">
        <f>if(H229&lt;&gt;"",if(B229-B228&lt;&gt;-H229,if(B229-B228&gt;-H229,B229-B228+H229,B228-B229-H229),"Push"),"")</f>
        <v>7.5</v>
      </c>
      <c r="F229" s="93" t="str">
        <f>if(L229&lt;&gt;"",if(B228+B229&lt;&gt;L229,if(B228+B229&gt;L229,"Lost","Won"),"Push"),"")</f>
        <v/>
      </c>
      <c r="G229" s="15" t="str">
        <f>if(L229&lt;&gt;"",if(B228+B229&lt;&gt;L229,if(B228+B229&gt;L229,B228+B229-L229,L229-(B228+B229)),"Push"),"")</f>
        <v/>
      </c>
      <c r="H229" s="5">
        <v>2.5</v>
      </c>
      <c r="I229" s="5">
        <v>-109.0</v>
      </c>
      <c r="J229" s="5">
        <v>13.0</v>
      </c>
      <c r="K229" s="133">
        <v>24.96</v>
      </c>
      <c r="O229" s="15"/>
    </row>
    <row r="230" hidden="1">
      <c r="A230" s="5" t="s">
        <v>390</v>
      </c>
      <c r="B230" s="6">
        <v>84.0</v>
      </c>
      <c r="C230" s="138">
        <f>if(D230&lt;&gt;"",if(D230="Up",K230-J230,if(D230="Short",-J230,0)),0)+if(D231&lt;&gt;"",if(D231="Up",K231-J231,if(D231="Short",-J231,0)),0)+if(F230&lt;&gt;"",if(F230="Won",O230-N230,if(F230="Lost",-N230,0)),0)+if(F231&lt;&gt;"",if(F231="Won",O231-N231,if(F231="Lost",-N231,0)),0)</f>
        <v>-13</v>
      </c>
      <c r="D230" s="93" t="str">
        <f>if(H230&lt;&gt;"",if(B230-B231&lt;&gt;-H230,if(B230-B231&gt;-H230,"Up","Short"),"Push"),"")</f>
        <v/>
      </c>
      <c r="E230" s="93" t="str">
        <f>if(H230&lt;&gt;"",if(B230-B231&lt;&gt;-H230,if(B230-B231&gt;-H230,B230-B231+H230,B231-B230-H230),"Push"),"")</f>
        <v/>
      </c>
      <c r="F230" s="93" t="str">
        <f>if(L230&lt;&gt;"",if(B230+B231&lt;&gt;L230,if(B230+B231&gt;L230,"Won","Lost"),"Push"),"")</f>
        <v/>
      </c>
      <c r="G230" s="15" t="str">
        <f>if(L230&lt;&gt;"",if(B230+B231&lt;&gt;L230,if(B230+B231&gt;L230,B230+B231-L230,L230-(B230+B231)),"Push"),"")</f>
        <v/>
      </c>
      <c r="K230" s="139"/>
      <c r="O230" s="15"/>
    </row>
    <row r="231" hidden="1">
      <c r="A231" s="5" t="s">
        <v>369</v>
      </c>
      <c r="B231" s="6">
        <v>79.0</v>
      </c>
      <c r="D231" s="93" t="str">
        <f>if(H231&lt;&gt;"",if(B231-B230&lt;&gt;-H231,if(B231-B230&gt;-H231,"Up","Short"),"Push"),"")</f>
        <v>Short</v>
      </c>
      <c r="E231" s="93">
        <f>if(H231&lt;&gt;"",if(B231-B230&lt;&gt;-H231,if(B231-B230&gt;-H231,B231-B230+H231,B230-B231-H231),"Push"),"")</f>
        <v>4</v>
      </c>
      <c r="F231" s="93" t="str">
        <f>if(L231&lt;&gt;"",if(B230+B231&lt;&gt;L231,if(B230+B231&gt;L231,"Lost","Won"),"Push"),"")</f>
        <v/>
      </c>
      <c r="G231" s="15" t="str">
        <f>if(L231&lt;&gt;"",if(B230+B231&lt;&gt;L231,if(B230+B231&gt;L231,B230+B231-L231,L231-(B230+B231)),"Push"),"")</f>
        <v/>
      </c>
      <c r="H231" s="5">
        <v>1.0</v>
      </c>
      <c r="I231" s="5">
        <v>-112.0</v>
      </c>
      <c r="J231" s="5">
        <v>13.0</v>
      </c>
      <c r="K231" s="133">
        <v>24.7</v>
      </c>
      <c r="O231" s="15"/>
    </row>
    <row r="232" hidden="1">
      <c r="A232" s="5" t="s">
        <v>321</v>
      </c>
      <c r="B232" s="6">
        <v>80.0</v>
      </c>
      <c r="C232" s="138">
        <f>if(D232&lt;&gt;"",if(D232="Up",K232-J232,if(D232="Short",-J232,0)),0)+if(D233&lt;&gt;"",if(D233="Up",K233-J233,if(D233="Short",-J233,0)),0)+if(F232&lt;&gt;"",if(F232="Won",O232-N232,if(F232="Lost",-N232,0)),0)+if(F233&lt;&gt;"",if(F233="Won",O233-N233,if(F233="Lost",-N233,0)),0)</f>
        <v>11.96</v>
      </c>
      <c r="D232" s="93" t="str">
        <f>if(H232&lt;&gt;"",if(B232-B233&lt;&gt;-H232,if(B232-B233&gt;-H232,"Up","Short"),"Push"),"")</f>
        <v>Up</v>
      </c>
      <c r="E232" s="93">
        <f>if(H232&lt;&gt;"",if(B232-B233&lt;&gt;-H232,if(B232-B233&gt;-H232,B232-B233+H232,B233-B232-H232),"Push"),"")</f>
        <v>8</v>
      </c>
      <c r="F232" s="93" t="str">
        <f>if(L232&lt;&gt;"",if(B232+B233&lt;&gt;L232,if(B232+B233&gt;L232,"Won","Lost"),"Push"),"")</f>
        <v/>
      </c>
      <c r="G232" s="15" t="str">
        <f>if(L232&lt;&gt;"",if(B232+B233&lt;&gt;L232,if(B232+B233&gt;L232,B232+B233-L232,L232-(B232+B233)),"Push"),"")</f>
        <v/>
      </c>
      <c r="H232" s="5">
        <v>0.0</v>
      </c>
      <c r="I232" s="5">
        <v>104.0</v>
      </c>
      <c r="J232" s="5">
        <v>11.5</v>
      </c>
      <c r="K232" s="133">
        <v>23.46</v>
      </c>
      <c r="O232" s="15"/>
    </row>
    <row r="233" hidden="1">
      <c r="A233" s="5" t="s">
        <v>113</v>
      </c>
      <c r="B233" s="6">
        <v>72.0</v>
      </c>
      <c r="D233" s="93" t="str">
        <f>if(H233&lt;&gt;"",if(B233-B232&lt;&gt;-H233,if(B233-B232&gt;-H233,"Up","Short"),"Push"),"")</f>
        <v/>
      </c>
      <c r="E233" s="93" t="str">
        <f>if(H233&lt;&gt;"",if(B233-B232&lt;&gt;-H233,if(B233-B232&gt;-H233,B233-B232+H233,B232-B233-H233),"Push"),"")</f>
        <v/>
      </c>
      <c r="F233" s="93" t="str">
        <f>if(L233&lt;&gt;"",if(B232+B233&lt;&gt;L233,if(B232+B233&gt;L233,"Lost","Won"),"Push"),"")</f>
        <v/>
      </c>
      <c r="G233" s="15" t="str">
        <f>if(L233&lt;&gt;"",if(B232+B233&lt;&gt;L233,if(B232+B233&gt;L233,B232+B233-L233,L233-(B232+B233)),"Push"),"")</f>
        <v/>
      </c>
      <c r="K233" s="139"/>
      <c r="O233" s="15"/>
    </row>
    <row r="234" hidden="1">
      <c r="A234" s="5" t="s">
        <v>180</v>
      </c>
      <c r="B234" s="6">
        <v>51.0</v>
      </c>
      <c r="C234" s="138">
        <f>if(D234&lt;&gt;"",if(D234="Up",K234-J234,if(D234="Short",-J234,0)),0)+if(D235&lt;&gt;"",if(D235="Up",K235-J235,if(D235="Short",-J235,0)),0)+if(F234&lt;&gt;"",if(F234="Won",O234-N234,if(F234="Lost",-N234,0)),0)+if(F235&lt;&gt;"",if(F235="Won",O235-N235,if(F235="Lost",-N235,0)),0)</f>
        <v>11.83</v>
      </c>
      <c r="D234" s="93" t="str">
        <f>if(H234&lt;&gt;"",if(B234-B235&lt;&gt;-H234,if(B234-B235&gt;-H234,"Up","Short"),"Push"),"")</f>
        <v/>
      </c>
      <c r="E234" s="93" t="str">
        <f>if(H234&lt;&gt;"",if(B234-B235&lt;&gt;-H234,if(B234-B235&gt;-H234,B234-B235+H234,B235-B234-H234),"Push"),"")</f>
        <v/>
      </c>
      <c r="F234" s="93" t="str">
        <f>if(L234&lt;&gt;"",if(B234+B235&lt;&gt;L234,if(B234+B235&gt;L234,"Won","Lost"),"Push"),"")</f>
        <v/>
      </c>
      <c r="G234" s="15" t="str">
        <f>if(L234&lt;&gt;"",if(B234+B235&lt;&gt;L234,if(B234+B235&gt;L234,B234+B235-L234,L234-(B234+B235)),"Push"),"")</f>
        <v/>
      </c>
      <c r="K234" s="139"/>
      <c r="O234" s="15"/>
    </row>
    <row r="235" hidden="1">
      <c r="A235" s="5" t="s">
        <v>136</v>
      </c>
      <c r="B235" s="6">
        <v>63.0</v>
      </c>
      <c r="D235" s="93" t="str">
        <f>if(H235&lt;&gt;"",if(B235-B234&lt;&gt;-H235,if(B235-B234&gt;-H235,"Up","Short"),"Push"),"")</f>
        <v>Up</v>
      </c>
      <c r="E235" s="93">
        <f>if(H235&lt;&gt;"",if(B235-B234&lt;&gt;-H235,if(B235-B234&gt;-H235,B235-B234+H235,B234-B235-H235),"Push"),"")</f>
        <v>5</v>
      </c>
      <c r="F235" s="93" t="str">
        <f>if(L235&lt;&gt;"",if(B234+B235&lt;&gt;L235,if(B234+B235&gt;L235,"Lost","Won"),"Push"),"")</f>
        <v/>
      </c>
      <c r="G235" s="15" t="str">
        <f>if(L235&lt;&gt;"",if(B234+B235&lt;&gt;L235,if(B234+B235&gt;L235,B234+B235-L235,L235-(B234+B235)),"Push"),"")</f>
        <v/>
      </c>
      <c r="H235" s="5">
        <v>-7.0</v>
      </c>
      <c r="I235" s="5">
        <v>-110.0</v>
      </c>
      <c r="J235" s="5">
        <v>13.0</v>
      </c>
      <c r="K235" s="133">
        <v>24.83</v>
      </c>
      <c r="O235" s="15"/>
    </row>
    <row r="236" hidden="1">
      <c r="A236" s="5" t="s">
        <v>111</v>
      </c>
      <c r="B236" s="6">
        <v>84.0</v>
      </c>
      <c r="C236" s="138">
        <f>if(D236&lt;&gt;"",if(D236="Up",K236-J236,if(D236="Short",-J236,0)),0)+if(D237&lt;&gt;"",if(D237="Up",K237-J237,if(D237="Short",-J237,0)),0)+if(F236&lt;&gt;"",if(F236="Won",O236-N236,if(F236="Lost",-N236,0)),0)+if(F237&lt;&gt;"",if(F237="Won",O237-N237,if(F237="Lost",-N237,0)),0)</f>
        <v>11.83</v>
      </c>
      <c r="D236" s="93" t="str">
        <f>if(H236&lt;&gt;"",if(B236-B237&lt;&gt;-H236,if(B236-B237&gt;-H236,"Up","Short"),"Push"),"")</f>
        <v>Up</v>
      </c>
      <c r="E236" s="93">
        <f>if(H236&lt;&gt;"",if(B236-B237&lt;&gt;-H236,if(B236-B237&gt;-H236,B236-B237+H236,B237-B236-H236),"Push"),"")</f>
        <v>19.5</v>
      </c>
      <c r="F236" s="93" t="str">
        <f>if(L236&lt;&gt;"",if(B236+B237&lt;&gt;L236,if(B236+B237&gt;L236,"Won","Lost"),"Push"),"")</f>
        <v/>
      </c>
      <c r="G236" s="15" t="str">
        <f>if(L236&lt;&gt;"",if(B236+B237&lt;&gt;L236,if(B236+B237&gt;L236,B236+B237-L236,L236-(B236+B237)),"Push"),"")</f>
        <v/>
      </c>
      <c r="H236" s="5">
        <v>10.5</v>
      </c>
      <c r="I236" s="5">
        <v>-110.0</v>
      </c>
      <c r="J236" s="5">
        <v>13.0</v>
      </c>
      <c r="K236" s="133">
        <v>24.83</v>
      </c>
      <c r="O236" s="15"/>
    </row>
    <row r="237" hidden="1">
      <c r="A237" s="5" t="s">
        <v>308</v>
      </c>
      <c r="B237" s="6">
        <v>75.0</v>
      </c>
      <c r="D237" s="93" t="str">
        <f>if(H237&lt;&gt;"",if(B237-B236&lt;&gt;-H237,if(B237-B236&gt;-H237,"Up","Short"),"Push"),"")</f>
        <v/>
      </c>
      <c r="E237" s="93" t="str">
        <f>if(H237&lt;&gt;"",if(B237-B236&lt;&gt;-H237,if(B237-B236&gt;-H237,B237-B236+H237,B236-B237-H237),"Push"),"")</f>
        <v/>
      </c>
      <c r="F237" s="93" t="str">
        <f>if(L237&lt;&gt;"",if(B236+B237&lt;&gt;L237,if(B236+B237&gt;L237,"Lost","Won"),"Push"),"")</f>
        <v/>
      </c>
      <c r="G237" s="15" t="str">
        <f>if(L237&lt;&gt;"",if(B236+B237&lt;&gt;L237,if(B236+B237&gt;L237,B236+B237-L237,L237-(B236+B237)),"Push"),"")</f>
        <v/>
      </c>
      <c r="K237" s="139"/>
      <c r="O237" s="15"/>
    </row>
    <row r="238" hidden="1">
      <c r="A238" s="140" t="s">
        <v>263</v>
      </c>
      <c r="B238" s="141">
        <v>81.0</v>
      </c>
      <c r="C238" s="142">
        <f>if(D238&lt;&gt;"",if(D238="Up",K238-J238,if(D238="Short",-J238,0)),0)+if(D239&lt;&gt;"",if(D239="Up",K239-J239,if(D239="Short",-J239,0)),0)+if(F238&lt;&gt;"",if(F238="Won",O238-N238,if(F238="Lost",-N238,0)),0)+if(F239&lt;&gt;"",if(F239="Won",O239-N239,if(F239="Lost",-N239,0)),0)</f>
        <v>0</v>
      </c>
      <c r="D238" s="143" t="str">
        <f>if(H238&lt;&gt;"",if(B238-B239&lt;&gt;-H238,if(B238-B239&gt;-H238,"Up","Short"),"Push"),"")</f>
        <v>Short</v>
      </c>
      <c r="E238" s="143">
        <f>if(H238&lt;&gt;"",if(B238-B239&lt;&gt;-H238,if(B238-B239&gt;-H238,B238-B239+H238,B239-B238-H238),"Push"),"")</f>
        <v>1</v>
      </c>
      <c r="F238" s="143" t="str">
        <f>if(L238&lt;&gt;"",if(B238+B239&lt;&gt;L238,if(B238+B239&gt;L238,"Won","Lost"),"Push"),"")</f>
        <v/>
      </c>
      <c r="G238" s="144" t="str">
        <f>if(L238&lt;&gt;"",if(B238+B239&lt;&gt;L238,if(B238+B239&gt;L238,B238+B239-L238,L238-(B238+B239)),"Push"),"")</f>
        <v/>
      </c>
      <c r="H238" s="140">
        <v>0.0</v>
      </c>
      <c r="I238" s="143"/>
      <c r="J238" s="143"/>
      <c r="K238" s="145"/>
      <c r="L238" s="143"/>
      <c r="M238" s="143"/>
      <c r="N238" s="143"/>
      <c r="O238" s="144"/>
    </row>
    <row r="239" hidden="1">
      <c r="A239" s="140" t="s">
        <v>57</v>
      </c>
      <c r="B239" s="141">
        <v>82.0</v>
      </c>
      <c r="D239" s="143" t="str">
        <f>if(H239&lt;&gt;"",if(B239-B238&lt;&gt;-H239,if(B239-B238&gt;-H239,"Up","Short"),"Push"),"")</f>
        <v/>
      </c>
      <c r="E239" s="143" t="str">
        <f>if(H239&lt;&gt;"",if(B239-B238&lt;&gt;-H239,if(B239-B238&gt;-H239,B239-B238+H239,B238-B239-H239),"Push"),"")</f>
        <v/>
      </c>
      <c r="F239" s="143" t="str">
        <f>if(L239&lt;&gt;"",if(B238+B239&lt;&gt;L239,if(B238+B239&gt;L239,"Lost","Won"),"Push"),"")</f>
        <v/>
      </c>
      <c r="G239" s="144" t="str">
        <f>if(L239&lt;&gt;"",if(B238+B239&lt;&gt;L239,if(B238+B239&gt;L239,B238+B239-L239,L239-(B238+B239)),"Push"),"")</f>
        <v/>
      </c>
      <c r="H239" s="143"/>
      <c r="I239" s="143"/>
      <c r="J239" s="143"/>
      <c r="K239" s="145"/>
      <c r="L239" s="143"/>
      <c r="M239" s="143"/>
      <c r="N239" s="143"/>
      <c r="O239" s="144"/>
    </row>
    <row r="240" hidden="1">
      <c r="A240" s="140" t="s">
        <v>180</v>
      </c>
      <c r="B240" s="141">
        <v>51.0</v>
      </c>
      <c r="C240" s="142">
        <f>if(D240&lt;&gt;"",if(D240="Up",K240-J240,if(D240="Short",-J240,0)),0)+if(D241&lt;&gt;"",if(D241="Up",K241-J241,if(D241="Short",-J241,0)),0)+if(F240&lt;&gt;"",if(F240="Won",O240-N240,if(F240="Lost",-N240,0)),0)+if(F241&lt;&gt;"",if(F241="Won",O241-N241,if(F241="Lost",-N241,0)),0)</f>
        <v>0</v>
      </c>
      <c r="D240" s="143" t="str">
        <f>if(H240&lt;&gt;"",if(B240-B241&lt;&gt;-H240,if(B240-B241&gt;-H240,"Up","Short"),"Push"),"")</f>
        <v/>
      </c>
      <c r="E240" s="143" t="str">
        <f>if(H240&lt;&gt;"",if(B240-B241&lt;&gt;-H240,if(B240-B241&gt;-H240,B240-B241+H240,B241-B240-H240),"Push"),"")</f>
        <v/>
      </c>
      <c r="F240" s="143" t="str">
        <f>if(L240&lt;&gt;"",if(B240+B241&lt;&gt;L240,if(B240+B241&gt;L240,"Won","Lost"),"Push"),"")</f>
        <v/>
      </c>
      <c r="G240" s="144" t="str">
        <f>if(L240&lt;&gt;"",if(B240+B241&lt;&gt;L240,if(B240+B241&gt;L240,B240+B241-L240,L240-(B240+B241)),"Push"),"")</f>
        <v/>
      </c>
      <c r="H240" s="143"/>
      <c r="I240" s="143"/>
      <c r="J240" s="143"/>
      <c r="K240" s="145"/>
      <c r="L240" s="143"/>
      <c r="M240" s="143"/>
      <c r="N240" s="143"/>
      <c r="O240" s="144"/>
    </row>
    <row r="241" hidden="1">
      <c r="A241" s="140" t="s">
        <v>136</v>
      </c>
      <c r="B241" s="141">
        <v>63.0</v>
      </c>
      <c r="D241" s="143" t="str">
        <f>if(H241&lt;&gt;"",if(B241-B240&lt;&gt;-H241,if(B241-B240&gt;-H241,"Up","Short"),"Push"),"")</f>
        <v>Up</v>
      </c>
      <c r="E241" s="143">
        <f>if(H241&lt;&gt;"",if(B241-B240&lt;&gt;-H241,if(B241-B240&gt;-H241,B241-B240+H241,B240-B241-H241),"Push"),"")</f>
        <v>12</v>
      </c>
      <c r="F241" s="143" t="str">
        <f>if(L241&lt;&gt;"",if(B240+B241&lt;&gt;L241,if(B240+B241&gt;L241,"Lost","Won"),"Push"),"")</f>
        <v/>
      </c>
      <c r="G241" s="144" t="str">
        <f>if(L241&lt;&gt;"",if(B240+B241&lt;&gt;L241,if(B240+B241&gt;L241,B240+B241-L241,L241-(B240+B241)),"Push"),"")</f>
        <v/>
      </c>
      <c r="H241" s="140">
        <v>0.0</v>
      </c>
      <c r="I241" s="143"/>
      <c r="J241" s="143"/>
      <c r="K241" s="145"/>
      <c r="L241" s="143"/>
      <c r="M241" s="143"/>
      <c r="N241" s="143"/>
      <c r="O241" s="144"/>
    </row>
    <row r="242" hidden="1">
      <c r="A242" s="140" t="s">
        <v>349</v>
      </c>
      <c r="B242" s="141">
        <v>56.0</v>
      </c>
      <c r="C242" s="142">
        <f>if(D242&lt;&gt;"",if(D242="Up",K242-J242,if(D242="Short",-J242,0)),0)+if(D243&lt;&gt;"",if(D243="Up",K243-J243,if(D243="Short",-J243,0)),0)+if(F242&lt;&gt;"",if(F242="Won",O242-N242,if(F242="Lost",-N242,0)),0)+if(F243&lt;&gt;"",if(F243="Won",O243-N243,if(F243="Lost",-N243,0)),0)</f>
        <v>0</v>
      </c>
      <c r="D242" s="143" t="str">
        <f>if(H242&lt;&gt;"",if(B242-B243&lt;&gt;-H242,if(B242-B243&gt;-H242,"Up","Short"),"Push"),"")</f>
        <v/>
      </c>
      <c r="E242" s="143" t="str">
        <f>if(H242&lt;&gt;"",if(B242-B243&lt;&gt;-H242,if(B242-B243&gt;-H242,B242-B243+H242,B243-B242-H242),"Push"),"")</f>
        <v/>
      </c>
      <c r="F242" s="143" t="str">
        <f>if(L242&lt;&gt;"",if(B242+B243&lt;&gt;L242,if(B242+B243&gt;L242,"Won","Lost"),"Push"),"")</f>
        <v/>
      </c>
      <c r="G242" s="144" t="str">
        <f>if(L242&lt;&gt;"",if(B242+B243&lt;&gt;L242,if(B242+B243&gt;L242,B242+B243-L242,L242-(B242+B243)),"Push"),"")</f>
        <v/>
      </c>
      <c r="H242" s="143"/>
      <c r="I242" s="143"/>
      <c r="J242" s="143"/>
      <c r="K242" s="145"/>
      <c r="L242" s="143"/>
      <c r="M242" s="143"/>
      <c r="N242" s="143"/>
      <c r="O242" s="144"/>
    </row>
    <row r="243" hidden="1">
      <c r="A243" s="140" t="s">
        <v>68</v>
      </c>
      <c r="B243" s="141">
        <v>63.0</v>
      </c>
      <c r="D243" s="143" t="str">
        <f>if(H243&lt;&gt;"",if(B243-B242&lt;&gt;-H243,if(B243-B242&gt;-H243,"Up","Short"),"Push"),"")</f>
        <v>Up</v>
      </c>
      <c r="E243" s="143">
        <f>if(H243&lt;&gt;"",if(B243-B242&lt;&gt;-H243,if(B243-B242&gt;-H243,B243-B242+H243,B242-B243-H243),"Push"),"")</f>
        <v>7</v>
      </c>
      <c r="F243" s="143" t="str">
        <f>if(L243&lt;&gt;"",if(B242+B243&lt;&gt;L243,if(B242+B243&gt;L243,"Lost","Won"),"Push"),"")</f>
        <v/>
      </c>
      <c r="G243" s="144" t="str">
        <f>if(L243&lt;&gt;"",if(B242+B243&lt;&gt;L243,if(B242+B243&gt;L243,B242+B243-L243,L243-(B242+B243)),"Push"),"")</f>
        <v/>
      </c>
      <c r="H243" s="140">
        <v>0.0</v>
      </c>
      <c r="I243" s="143"/>
      <c r="J243" s="143"/>
      <c r="K243" s="145"/>
      <c r="L243" s="143"/>
      <c r="M243" s="143"/>
      <c r="N243" s="143"/>
      <c r="O243" s="144"/>
    </row>
    <row r="244" hidden="1">
      <c r="A244" s="140" t="s">
        <v>133</v>
      </c>
      <c r="B244" s="141">
        <v>64.0</v>
      </c>
      <c r="C244" s="142">
        <f>if(D244&lt;&gt;"",if(D244="Up",K244-J244,if(D244="Short",-J244,0)),0)+if(D245&lt;&gt;"",if(D245="Up",K245-J245,if(D245="Short",-J245,0)),0)+if(F244&lt;&gt;"",if(F244="Won",O244-N244,if(F244="Lost",-N244,0)),0)+if(F245&lt;&gt;"",if(F245="Won",O245-N245,if(F245="Lost",-N245,0)),0)</f>
        <v>0</v>
      </c>
      <c r="D244" s="143" t="str">
        <f>if(H244&lt;&gt;"",if(B244-B245&lt;&gt;-H244,if(B244-B245&gt;-H244,"Up","Short"),"Push"),"")</f>
        <v/>
      </c>
      <c r="E244" s="143" t="str">
        <f>if(H244&lt;&gt;"",if(B244-B245&lt;&gt;-H244,if(B244-B245&gt;-H244,B244-B245+H244,B245-B244-H244),"Push"),"")</f>
        <v/>
      </c>
      <c r="F244" s="143" t="str">
        <f>if(L244&lt;&gt;"",if(B244+B245&lt;&gt;L244,if(B244+B245&gt;L244,"Won","Lost"),"Push"),"")</f>
        <v/>
      </c>
      <c r="G244" s="144" t="str">
        <f>if(L244&lt;&gt;"",if(B244+B245&lt;&gt;L244,if(B244+B245&gt;L244,B244+B245-L244,L244-(B244+B245)),"Push"),"")</f>
        <v/>
      </c>
      <c r="H244" s="143"/>
      <c r="I244" s="143"/>
      <c r="J244" s="143"/>
      <c r="K244" s="145"/>
      <c r="L244" s="143"/>
      <c r="M244" s="143"/>
      <c r="N244" s="143"/>
      <c r="O244" s="144"/>
    </row>
    <row r="245" hidden="1">
      <c r="A245" s="140" t="s">
        <v>29</v>
      </c>
      <c r="B245" s="141">
        <v>56.0</v>
      </c>
      <c r="D245" s="143" t="str">
        <f>if(H245&lt;&gt;"",if(B245-B244&lt;&gt;-H245,if(B245-B244&gt;-H245,"Up","Short"),"Push"),"")</f>
        <v>Short</v>
      </c>
      <c r="E245" s="143">
        <f>if(H245&lt;&gt;"",if(B245-B244&lt;&gt;-H245,if(B245-B244&gt;-H245,B245-B244+H245,B244-B245-H245),"Push"),"")</f>
        <v>8</v>
      </c>
      <c r="F245" s="143" t="str">
        <f>if(L245&lt;&gt;"",if(B244+B245&lt;&gt;L245,if(B244+B245&gt;L245,"Lost","Won"),"Push"),"")</f>
        <v/>
      </c>
      <c r="G245" s="144" t="str">
        <f>if(L245&lt;&gt;"",if(B244+B245&lt;&gt;L245,if(B244+B245&gt;L245,B244+B245-L245,L245-(B244+B245)),"Push"),"")</f>
        <v/>
      </c>
      <c r="H245" s="140">
        <v>0.0</v>
      </c>
      <c r="I245" s="143"/>
      <c r="J245" s="143"/>
      <c r="K245" s="145"/>
      <c r="L245" s="143"/>
      <c r="M245" s="143"/>
      <c r="N245" s="143"/>
      <c r="O245" s="144"/>
    </row>
    <row r="246" hidden="1">
      <c r="A246" s="146" t="s">
        <v>511</v>
      </c>
      <c r="B246" s="150"/>
      <c r="C246" s="148">
        <f>if(or(D238="Short",D239="Short",D240="Short",D241="Short",D242="Short",D243="Short",D244="Short",D245="Short"),-J246,K246-J246)</f>
        <v>-5</v>
      </c>
      <c r="D246" s="149"/>
      <c r="E246" s="149"/>
      <c r="F246" s="149"/>
      <c r="G246" s="150"/>
      <c r="H246" s="149"/>
      <c r="I246" s="146">
        <v>239.0</v>
      </c>
      <c r="J246" s="146">
        <v>5.0</v>
      </c>
      <c r="K246" s="151">
        <v>16.99</v>
      </c>
      <c r="L246" s="149"/>
      <c r="M246" s="149"/>
      <c r="N246" s="149"/>
      <c r="O246" s="150"/>
    </row>
    <row r="247">
      <c r="A247" s="134" t="s">
        <v>526</v>
      </c>
      <c r="B247" s="152"/>
      <c r="C247" s="153">
        <f>SUM(C216:C246)</f>
        <v>1.48</v>
      </c>
      <c r="D247" s="154"/>
      <c r="E247" s="154"/>
      <c r="F247" s="154"/>
      <c r="G247" s="152"/>
      <c r="H247" s="154"/>
      <c r="I247" s="154"/>
      <c r="J247" s="154">
        <f>SUM(J216:J246)</f>
        <v>146</v>
      </c>
      <c r="K247" s="155">
        <f>SUM(K216:K246)-J247</f>
        <v>142.55</v>
      </c>
      <c r="L247" s="154"/>
      <c r="M247" s="154"/>
      <c r="N247" s="154">
        <f>SUM(N216:N246)</f>
        <v>0</v>
      </c>
      <c r="O247" s="155">
        <f>SUM(O216:O246)-N247</f>
        <v>0</v>
      </c>
    </row>
    <row r="248" hidden="1">
      <c r="A248" s="5" t="s">
        <v>154</v>
      </c>
      <c r="B248" s="6">
        <v>80.0</v>
      </c>
      <c r="C248" s="138">
        <f>if(D248&lt;&gt;"",if(D248="Up",K248-J248,if(D248="Short",-J248,0)),0)+if(D249&lt;&gt;"",if(D249="Up",K249-J249,if(D249="Short",-J249,0)),0)+if(F248&lt;&gt;"",if(F248="Won",O248-N248,if(F248="Lost",-N248,0)),0)+if(F249&lt;&gt;"",if(F249="Won",O249-N249,if(F249="Lost",-N249,0)),0)</f>
        <v>9.2</v>
      </c>
      <c r="D248" s="93" t="str">
        <f>if(H248&lt;&gt;"",if(B248-B249&lt;&gt;-H248,if(B248-B249&gt;-H248,"Up","Short"),"Push"),"")</f>
        <v/>
      </c>
      <c r="E248" s="93" t="str">
        <f>if(H248&lt;&gt;"",if(B248-B249&lt;&gt;-H248,if(B248-B249&gt;-H248,B248-B249+H248,B249-B248-H248),"Push"),"")</f>
        <v/>
      </c>
      <c r="F248" s="93" t="str">
        <f>if(L248&lt;&gt;"",if(B248+B249&lt;&gt;L248,if(B248+B249&gt;L248,"Won","Lost"),"Push"),"")</f>
        <v/>
      </c>
      <c r="G248" s="15" t="str">
        <f>if(L248&lt;&gt;"",if(B248+B249&lt;&gt;L248,if(B248+B249&gt;L248,B248+B249-L248,L248-(B248+B249)),"Push"),"")</f>
        <v/>
      </c>
      <c r="K248" s="139"/>
      <c r="O248" s="15"/>
    </row>
    <row r="249" hidden="1">
      <c r="A249" s="5" t="s">
        <v>301</v>
      </c>
      <c r="B249" s="6">
        <v>76.0</v>
      </c>
      <c r="D249" s="93" t="str">
        <f>if(H249&lt;&gt;"",if(B249-B248&lt;&gt;-H249,if(B249-B248&gt;-H249,"Up","Short"),"Push"),"")</f>
        <v>Up</v>
      </c>
      <c r="E249" s="93">
        <f>if(H249&lt;&gt;"",if(B249-B248&lt;&gt;-H249,if(B249-B248&gt;-H249,B249-B248+H249,B248-B249-H249),"Push"),"")</f>
        <v>1.5</v>
      </c>
      <c r="F249" s="93" t="str">
        <f>if(L249&lt;&gt;"",if(B248+B249&lt;&gt;L249,if(B248+B249&gt;L249,"Lost","Won"),"Push"),"")</f>
        <v/>
      </c>
      <c r="G249" s="15" t="str">
        <f>if(L249&lt;&gt;"",if(B248+B249&lt;&gt;L249,if(B248+B249&gt;L249,B248+B249-L249,L249-(B248+B249)),"Push"),"")</f>
        <v/>
      </c>
      <c r="H249" s="5">
        <v>5.5</v>
      </c>
      <c r="I249" s="5">
        <v>-109.0</v>
      </c>
      <c r="J249" s="5">
        <v>10.0</v>
      </c>
      <c r="K249" s="133">
        <v>19.2</v>
      </c>
      <c r="O249" s="15"/>
    </row>
    <row r="250" hidden="1">
      <c r="A250" s="5" t="s">
        <v>46</v>
      </c>
      <c r="B250" s="6">
        <v>67.0</v>
      </c>
      <c r="C250" s="138">
        <f>if(D250&lt;&gt;"",if(D250="Up",K250-J250,if(D250="Short",-J250,0)),0)+if(D251&lt;&gt;"",if(D251="Up",K251-J251,if(D251="Short",-J251,0)),0)+if(F250&lt;&gt;"",if(F250="Won",O250-N250,if(F250="Lost",-N250,0)),0)+if(F251&lt;&gt;"",if(F251="Won",O251-N251,if(F251="Lost",-N251,0)),0)</f>
        <v>-10</v>
      </c>
      <c r="D250" s="93" t="str">
        <f>if(H250&lt;&gt;"",if(B250-B251&lt;&gt;-H250,if(B250-B251&gt;-H250,"Up","Short"),"Push"),"")</f>
        <v>Short</v>
      </c>
      <c r="E250" s="93">
        <f>if(H250&lt;&gt;"",if(B250-B251&lt;&gt;-H250,if(B250-B251&gt;-H250,B250-B251+H250,B251-B250-H250),"Push"),"")</f>
        <v>22.5</v>
      </c>
      <c r="F250" s="93" t="str">
        <f>if(L250&lt;&gt;"",if(B250+B251&lt;&gt;L250,if(B250+B251&gt;L250,"Won","Lost"),"Push"),"")</f>
        <v/>
      </c>
      <c r="G250" s="15" t="str">
        <f>if(L250&lt;&gt;"",if(B250+B251&lt;&gt;L250,if(B250+B251&gt;L250,B250+B251-L250,L250-(B250+B251)),"Push"),"")</f>
        <v/>
      </c>
      <c r="H250" s="5">
        <v>-8.5</v>
      </c>
      <c r="I250" s="5">
        <v>-110.0</v>
      </c>
      <c r="J250" s="5">
        <v>10.0</v>
      </c>
      <c r="K250" s="133">
        <v>19.1</v>
      </c>
      <c r="O250" s="15"/>
    </row>
    <row r="251" hidden="1">
      <c r="A251" s="5" t="s">
        <v>69</v>
      </c>
      <c r="B251" s="6">
        <v>81.0</v>
      </c>
      <c r="D251" s="93" t="str">
        <f>if(H251&lt;&gt;"",if(B251-B250&lt;&gt;-H251,if(B251-B250&gt;-H251,"Up","Short"),"Push"),"")</f>
        <v/>
      </c>
      <c r="E251" s="93" t="str">
        <f>if(H251&lt;&gt;"",if(B251-B250&lt;&gt;-H251,if(B251-B250&gt;-H251,B251-B250+H251,B250-B251-H251),"Push"),"")</f>
        <v/>
      </c>
      <c r="F251" s="93" t="str">
        <f>if(L251&lt;&gt;"",if(B250+B251&lt;&gt;L251,if(B250+B251&gt;L251,"Lost","Won"),"Push"),"")</f>
        <v/>
      </c>
      <c r="G251" s="15" t="str">
        <f>if(L251&lt;&gt;"",if(B250+B251&lt;&gt;L251,if(B250+B251&gt;L251,B250+B251-L251,L251-(B250+B251)),"Push"),"")</f>
        <v/>
      </c>
      <c r="K251" s="133"/>
      <c r="O251" s="15"/>
    </row>
    <row r="252" hidden="1">
      <c r="A252" s="5" t="s">
        <v>245</v>
      </c>
      <c r="B252" s="6">
        <v>80.0</v>
      </c>
      <c r="C252" s="138">
        <f>if(D252&lt;&gt;"",if(D252="Up",K252-J252,if(D252="Short",-J252,0)),0)+if(D253&lt;&gt;"",if(D253="Up",K253-J253,if(D253="Short",-J253,0)),0)+if(F252&lt;&gt;"",if(F252="Won",O252-N252,if(F252="Lost",-N252,0)),0)+if(F253&lt;&gt;"",if(F253="Won",O253-N253,if(F253="Lost",-N253,0)),0)</f>
        <v>-15</v>
      </c>
      <c r="D252" s="93" t="str">
        <f>if(H252&lt;&gt;"",if(B252-B253&lt;&gt;-H252,if(B252-B253&gt;-H252,"Up","Short"),"Push"),"")</f>
        <v/>
      </c>
      <c r="E252" s="93" t="str">
        <f>if(H252&lt;&gt;"",if(B252-B253&lt;&gt;-H252,if(B252-B253&gt;-H252,B252-B253+H252,B253-B252-H252),"Push"),"")</f>
        <v/>
      </c>
      <c r="F252" s="93" t="str">
        <f>if(L252&lt;&gt;"",if(B252+B253&lt;&gt;L252,if(B252+B253&gt;L252,"Won","Lost"),"Push"),"")</f>
        <v/>
      </c>
      <c r="G252" s="15" t="str">
        <f>if(L252&lt;&gt;"",if(B252+B253&lt;&gt;L252,if(B252+B253&gt;L252,B252+B253-L252,L252-(B252+B253)),"Push"),"")</f>
        <v/>
      </c>
      <c r="K252" s="139"/>
      <c r="O252" s="15"/>
    </row>
    <row r="253" hidden="1">
      <c r="A253" s="5" t="s">
        <v>120</v>
      </c>
      <c r="B253" s="6">
        <v>73.0</v>
      </c>
      <c r="D253" s="93" t="str">
        <f>if(H253&lt;&gt;"",if(B253-B252&lt;&gt;-H253,if(B253-B252&gt;-H253,"Up","Short"),"Push"),"")</f>
        <v>Short</v>
      </c>
      <c r="E253" s="93">
        <f>if(H253&lt;&gt;"",if(B253-B252&lt;&gt;-H253,if(B253-B252&gt;-H253,B253-B252+H253,B252-B253-H253),"Push"),"")</f>
        <v>5.5</v>
      </c>
      <c r="F253" s="93" t="str">
        <f>if(L253&lt;&gt;"",if(B252+B253&lt;&gt;L253,if(B252+B253&gt;L253,"Lost","Won"),"Push"),"")</f>
        <v/>
      </c>
      <c r="G253" s="15" t="str">
        <f>if(L253&lt;&gt;"",if(B252+B253&lt;&gt;L253,if(B252+B253&gt;L253,B252+B253-L253,L253-(B252+B253)),"Push"),"")</f>
        <v/>
      </c>
      <c r="H253" s="5">
        <v>1.5</v>
      </c>
      <c r="I253" s="5">
        <v>-118.0</v>
      </c>
      <c r="J253" s="5">
        <v>15.0</v>
      </c>
      <c r="K253" s="133">
        <v>27.71</v>
      </c>
      <c r="O253" s="15"/>
    </row>
    <row r="254" hidden="1">
      <c r="A254" s="5" t="s">
        <v>303</v>
      </c>
      <c r="B254" s="6">
        <v>72.0</v>
      </c>
      <c r="C254" s="138">
        <f>if(D254&lt;&gt;"",if(D254="Up",K254-J254,if(D254="Short",-J254,0)),0)+if(D255&lt;&gt;"",if(D255="Up",K255-J255,if(D255="Short",-J255,0)),0)+if(F254&lt;&gt;"",if(F254="Won",O254-N254,if(F254="Lost",-N254,0)),0)+if(F255&lt;&gt;"",if(F255="Won",O255-N255,if(F255="Lost",-N255,0)),0)</f>
        <v>-10</v>
      </c>
      <c r="D254" s="93" t="str">
        <f>if(H254&lt;&gt;"",if(B254-B255&lt;&gt;-H254,if(B254-B255&gt;-H254,"Up","Short"),"Push"),"")</f>
        <v/>
      </c>
      <c r="E254" s="93" t="str">
        <f>if(H254&lt;&gt;"",if(B254-B255&lt;&gt;-H254,if(B254-B255&gt;-H254,B254-B255+H254,B255-B254-H254),"Push"),"")</f>
        <v/>
      </c>
      <c r="F254" s="93" t="str">
        <f>if(L254&lt;&gt;"",if(B254+B255&lt;&gt;L254,if(B254+B255&gt;L254,"Won","Lost"),"Push"),"")</f>
        <v/>
      </c>
      <c r="G254" s="15" t="str">
        <f>if(L254&lt;&gt;"",if(B254+B255&lt;&gt;L254,if(B254+B255&gt;L254,B254+B255-L254,L254-(B254+B255)),"Push"),"")</f>
        <v/>
      </c>
      <c r="K254" s="139"/>
      <c r="O254" s="15"/>
    </row>
    <row r="255" hidden="1">
      <c r="A255" s="5" t="s">
        <v>347</v>
      </c>
      <c r="B255" s="6">
        <v>79.0</v>
      </c>
      <c r="D255" s="93" t="str">
        <f>if(H255&lt;&gt;"",if(B255-B254&lt;&gt;-H255,if(B255-B254&gt;-H255,"Up","Short"),"Push"),"")</f>
        <v>Short</v>
      </c>
      <c r="E255" s="93">
        <f>if(H255&lt;&gt;"",if(B255-B254&lt;&gt;-H255,if(B255-B254&gt;-H255,B255-B254+H255,B254-B255-H255),"Push"),"")</f>
        <v>7.5</v>
      </c>
      <c r="F255" s="93" t="str">
        <f>if(L255&lt;&gt;"",if(B254+B255&lt;&gt;L255,if(B254+B255&gt;L255,"Lost","Won"),"Push"),"")</f>
        <v/>
      </c>
      <c r="G255" s="15" t="str">
        <f>if(L255&lt;&gt;"",if(B254+B255&lt;&gt;L255,if(B254+B255&gt;L255,B254+B255-L255,L255-(B254+B255)),"Push"),"")</f>
        <v/>
      </c>
      <c r="H255" s="5">
        <v>-14.5</v>
      </c>
      <c r="I255" s="5">
        <v>-105.0</v>
      </c>
      <c r="J255" s="5">
        <v>10.0</v>
      </c>
      <c r="K255" s="133">
        <v>19.52</v>
      </c>
      <c r="O255" s="15"/>
    </row>
    <row r="256" hidden="1">
      <c r="A256" s="5" t="s">
        <v>42</v>
      </c>
      <c r="B256" s="6">
        <v>63.0</v>
      </c>
      <c r="C256" s="138">
        <f>if(D256&lt;&gt;"",if(D256="Up",K256-J256,if(D256="Short",-J256,0)),0)+if(D257&lt;&gt;"",if(D257="Up",K257-J257,if(D257="Short",-J257,0)),0)+if(F256&lt;&gt;"",if(F256="Won",O256-N256,if(F256="Lost",-N256,0)),0)+if(F257&lt;&gt;"",if(F257="Won",O257-N257,if(F257="Lost",-N257,0)),0)</f>
        <v>-10</v>
      </c>
      <c r="D256" s="93" t="str">
        <f>if(H256&lt;&gt;"",if(B256-B257&lt;&gt;-H256,if(B256-B257&gt;-H256,"Up","Short"),"Push"),"")</f>
        <v>Short</v>
      </c>
      <c r="E256" s="93">
        <f>if(H256&lt;&gt;"",if(B256-B257&lt;&gt;-H256,if(B256-B257&gt;-H256,B256-B257+H256,B257-B256-H256),"Push"),"")</f>
        <v>7</v>
      </c>
      <c r="F256" s="93" t="str">
        <f>if(L256&lt;&gt;"",if(B256+B257&lt;&gt;L256,if(B256+B257&gt;L256,"Won","Lost"),"Push"),"")</f>
        <v/>
      </c>
      <c r="G256" s="15" t="str">
        <f>if(L256&lt;&gt;"",if(B256+B257&lt;&gt;L256,if(B256+B257&gt;L256,B256+B257-L256,L256-(B256+B257)),"Push"),"")</f>
        <v/>
      </c>
      <c r="H256" s="5">
        <v>4.0</v>
      </c>
      <c r="I256" s="5">
        <v>-108.0</v>
      </c>
      <c r="J256" s="5">
        <v>10.0</v>
      </c>
      <c r="K256" s="133">
        <v>19.3</v>
      </c>
      <c r="O256" s="15"/>
    </row>
    <row r="257" hidden="1">
      <c r="A257" s="5" t="s">
        <v>206</v>
      </c>
      <c r="B257" s="6">
        <v>74.0</v>
      </c>
      <c r="D257" s="93" t="str">
        <f>if(H257&lt;&gt;"",if(B257-B256&lt;&gt;-H257,if(B257-B256&gt;-H257,"Up","Short"),"Push"),"")</f>
        <v/>
      </c>
      <c r="E257" s="93" t="str">
        <f>if(H257&lt;&gt;"",if(B257-B256&lt;&gt;-H257,if(B257-B256&gt;-H257,B257-B256+H257,B256-B257-H257),"Push"),"")</f>
        <v/>
      </c>
      <c r="F257" s="93" t="str">
        <f>if(L257&lt;&gt;"",if(B256+B257&lt;&gt;L257,if(B256+B257&gt;L257,"Lost","Won"),"Push"),"")</f>
        <v/>
      </c>
      <c r="G257" s="15" t="str">
        <f>if(L257&lt;&gt;"",if(B256+B257&lt;&gt;L257,if(B256+B257&gt;L257,B256+B257-L257,L257-(B256+B257)),"Push"),"")</f>
        <v/>
      </c>
      <c r="K257" s="139"/>
      <c r="O257" s="15"/>
    </row>
    <row r="258" hidden="1">
      <c r="A258" s="5" t="s">
        <v>35</v>
      </c>
      <c r="B258" s="6">
        <v>88.0</v>
      </c>
      <c r="C258" s="138">
        <f>if(D258&lt;&gt;"",if(D258="Up",K258-J258,if(D258="Short",-J258,0)),0)+if(D259&lt;&gt;"",if(D259="Up",K259-J259,if(D259="Short",-J259,0)),0)+if(F258&lt;&gt;"",if(F258="Won",O258-N258,if(F258="Lost",-N258,0)),0)+if(F259&lt;&gt;"",if(F259="Won",O259-N259,if(F259="Lost",-N259,0)),0)</f>
        <v>8.8</v>
      </c>
      <c r="D258" s="93" t="str">
        <f>if(H258&lt;&gt;"",if(B258-B259&lt;&gt;-H258,if(B258-B259&gt;-H258,"Up","Short"),"Push"),"")</f>
        <v>Up</v>
      </c>
      <c r="E258" s="93">
        <f>if(H258&lt;&gt;"",if(B258-B259&lt;&gt;-H258,if(B258-B259&gt;-H258,B258-B259+H258,B259-B258-H258),"Push"),"")</f>
        <v>2</v>
      </c>
      <c r="F258" s="93" t="str">
        <f>if(L258&lt;&gt;"",if(B258+B259&lt;&gt;L258,if(B258+B259&gt;L258,"Won","Lost"),"Push"),"")</f>
        <v/>
      </c>
      <c r="G258" s="15" t="str">
        <f>if(L258&lt;&gt;"",if(B258+B259&lt;&gt;L258,if(B258+B259&gt;L258,B258+B259-L258,L258-(B258+B259)),"Push"),"")</f>
        <v/>
      </c>
      <c r="H258" s="5">
        <v>4.0</v>
      </c>
      <c r="I258" s="5">
        <v>-114.0</v>
      </c>
      <c r="J258" s="5">
        <v>10.0</v>
      </c>
      <c r="K258" s="133">
        <v>18.8</v>
      </c>
      <c r="O258" s="15"/>
    </row>
    <row r="259" hidden="1">
      <c r="A259" s="5" t="s">
        <v>33</v>
      </c>
      <c r="B259" s="6">
        <v>90.0</v>
      </c>
      <c r="D259" s="93" t="str">
        <f>if(H259&lt;&gt;"",if(B259-B258&lt;&gt;-H259,if(B259-B258&gt;-H259,"Up","Short"),"Push"),"")</f>
        <v/>
      </c>
      <c r="E259" s="93" t="str">
        <f>if(H259&lt;&gt;"",if(B259-B258&lt;&gt;-H259,if(B259-B258&gt;-H259,B259-B258+H259,B258-B259-H259),"Push"),"")</f>
        <v/>
      </c>
      <c r="F259" s="93" t="str">
        <f>if(L259&lt;&gt;"",if(B258+B259&lt;&gt;L259,if(B258+B259&gt;L259,"Lost","Won"),"Push"),"")</f>
        <v/>
      </c>
      <c r="G259" s="15" t="str">
        <f>if(L259&lt;&gt;"",if(B258+B259&lt;&gt;L259,if(B258+B259&gt;L259,B258+B259-L259,L259-(B258+B259)),"Push"),"")</f>
        <v/>
      </c>
      <c r="K259" s="139"/>
      <c r="O259" s="15"/>
    </row>
    <row r="260" hidden="1">
      <c r="A260" s="5" t="s">
        <v>229</v>
      </c>
      <c r="B260" s="6">
        <v>79.0</v>
      </c>
      <c r="C260" s="138">
        <f>if(D260&lt;&gt;"",if(D260="Up",K260-J260,if(D260="Short",-J260,0)),0)+if(D261&lt;&gt;"",if(D261="Up",K261-J261,if(D261="Short",-J261,0)),0)+if(F260&lt;&gt;"",if(F260="Won",O260-N260,if(F260="Lost",-N260,0)),0)+if(F261&lt;&gt;"",if(F261="Won",O261-N261,if(F261="Lost",-N261,0)),0)</f>
        <v>9</v>
      </c>
      <c r="D260" s="93" t="str">
        <f>if(H260&lt;&gt;"",if(B260-B261&lt;&gt;-H260,if(B260-B261&gt;-H260,"Up","Short"),"Push"),"")</f>
        <v/>
      </c>
      <c r="E260" s="93" t="str">
        <f>if(H260&lt;&gt;"",if(B260-B261&lt;&gt;-H260,if(B260-B261&gt;-H260,B260-B261+H260,B261-B260-H260),"Push"),"")</f>
        <v/>
      </c>
      <c r="F260" s="93" t="str">
        <f>if(L260&lt;&gt;"",if(B260+B261&lt;&gt;L260,if(B260+B261&gt;L260,"Won","Lost"),"Push"),"")</f>
        <v/>
      </c>
      <c r="G260" s="15" t="str">
        <f>if(L260&lt;&gt;"",if(B260+B261&lt;&gt;L260,if(B260+B261&gt;L260,B260+B261-L260,L260-(B260+B261)),"Push"),"")</f>
        <v/>
      </c>
      <c r="K260" s="139"/>
      <c r="O260" s="15"/>
    </row>
    <row r="261" hidden="1">
      <c r="A261" s="5" t="s">
        <v>30</v>
      </c>
      <c r="B261" s="6">
        <v>91.0</v>
      </c>
      <c r="D261" s="93" t="str">
        <f>if(H261&lt;&gt;"",if(B261-B260&lt;&gt;-H261,if(B261-B260&gt;-H261,"Up","Short"),"Push"),"")</f>
        <v>Up</v>
      </c>
      <c r="E261" s="93">
        <f>if(H261&lt;&gt;"",if(B261-B260&lt;&gt;-H261,if(B261-B260&gt;-H261,B261-B260+H261,B260-B261-H261),"Push"),"")</f>
        <v>9.5</v>
      </c>
      <c r="F261" s="93" t="str">
        <f>if(L261&lt;&gt;"",if(B260+B261&lt;&gt;L261,if(B260+B261&gt;L261,"Lost","Won"),"Push"),"")</f>
        <v/>
      </c>
      <c r="G261" s="15" t="str">
        <f>if(L261&lt;&gt;"",if(B260+B261&lt;&gt;L261,if(B260+B261&gt;L261,B260+B261-L261,L261-(B260+B261)),"Push"),"")</f>
        <v/>
      </c>
      <c r="H261" s="5">
        <v>-2.5</v>
      </c>
      <c r="I261" s="5">
        <v>-112.0</v>
      </c>
      <c r="J261" s="5">
        <v>10.0</v>
      </c>
      <c r="K261" s="133">
        <v>19.0</v>
      </c>
      <c r="O261" s="15"/>
    </row>
    <row r="262" hidden="1">
      <c r="A262" s="5" t="s">
        <v>427</v>
      </c>
      <c r="B262" s="6">
        <v>59.0</v>
      </c>
      <c r="C262" s="138">
        <f>if(D262&lt;&gt;"",if(D262="Up",K262-J262,if(D262="Short",-J262,0)),0)+if(D263&lt;&gt;"",if(D263="Up",K263-J263,if(D263="Short",-J263,0)),0)+if(F262&lt;&gt;"",if(F262="Won",O262-N262,if(F262="Lost",-N262,0)),0)+if(F263&lt;&gt;"",if(F263="Won",O263-N263,if(F263="Lost",-N263,0)),0)</f>
        <v>-10</v>
      </c>
      <c r="D262" s="93" t="str">
        <f>if(H262&lt;&gt;"",if(B262-B263&lt;&gt;-H262,if(B262-B263&gt;-H262,"Up","Short"),"Push"),"")</f>
        <v>Short</v>
      </c>
      <c r="E262" s="93">
        <f>if(H262&lt;&gt;"",if(B262-B263&lt;&gt;-H262,if(B262-B263&gt;-H262,B262-B263+H262,B263-B262-H262),"Push"),"")</f>
        <v>7.5</v>
      </c>
      <c r="F262" s="93" t="str">
        <f>if(L262&lt;&gt;"",if(B262+B263&lt;&gt;L262,if(B262+B263&gt;L262,"Won","Lost"),"Push"),"")</f>
        <v/>
      </c>
      <c r="G262" s="15" t="str">
        <f>if(L262&lt;&gt;"",if(B262+B263&lt;&gt;L262,if(B262+B263&gt;L262,B262+B263-L262,L262-(B262+B263)),"Push"),"")</f>
        <v/>
      </c>
      <c r="H262" s="5">
        <v>3.5</v>
      </c>
      <c r="I262" s="5">
        <v>-108.0</v>
      </c>
      <c r="J262" s="5">
        <v>10.0</v>
      </c>
      <c r="K262" s="133">
        <v>19.3</v>
      </c>
      <c r="O262" s="15"/>
    </row>
    <row r="263" hidden="1">
      <c r="A263" s="5" t="s">
        <v>158</v>
      </c>
      <c r="B263" s="6">
        <v>70.0</v>
      </c>
      <c r="D263" s="93" t="str">
        <f>if(H263&lt;&gt;"",if(B263-B262&lt;&gt;-H263,if(B263-B262&gt;-H263,"Up","Short"),"Push"),"")</f>
        <v/>
      </c>
      <c r="E263" s="93" t="str">
        <f>if(H263&lt;&gt;"",if(B263-B262&lt;&gt;-H263,if(B263-B262&gt;-H263,B263-B262+H263,B262-B263-H263),"Push"),"")</f>
        <v/>
      </c>
      <c r="F263" s="93" t="str">
        <f>if(L263&lt;&gt;"",if(B262+B263&lt;&gt;L263,if(B262+B263&gt;L263,"Lost","Won"),"Push"),"")</f>
        <v/>
      </c>
      <c r="G263" s="15" t="str">
        <f>if(L263&lt;&gt;"",if(B262+B263&lt;&gt;L263,if(B262+B263&gt;L263,B262+B263-L263,L263-(B262+B263)),"Push"),"")</f>
        <v/>
      </c>
      <c r="K263" s="139"/>
      <c r="O263" s="15"/>
    </row>
    <row r="264" hidden="1">
      <c r="A264" s="5" t="s">
        <v>256</v>
      </c>
      <c r="B264" s="6">
        <v>55.0</v>
      </c>
      <c r="C264" s="138">
        <f>if(D264&lt;&gt;"",if(D264="Up",K264-J264,if(D264="Short",-J264,0)),0)+if(D265&lt;&gt;"",if(D265="Up",K265-J265,if(D265="Short",-J265,0)),0)+if(F264&lt;&gt;"",if(F264="Won",O264-N264,if(F264="Lost",-N264,0)),0)+if(F265&lt;&gt;"",if(F265="Won",O265-N265,if(F265="Lost",-N265,0)),0)</f>
        <v>9.3</v>
      </c>
      <c r="D264" s="93" t="str">
        <f>if(H264&lt;&gt;"",if(B264-B265&lt;&gt;-H264,if(B264-B265&gt;-H264,"Up","Short"),"Push"),"")</f>
        <v>Up</v>
      </c>
      <c r="E264" s="93">
        <f>if(H264&lt;&gt;"",if(B264-B265&lt;&gt;-H264,if(B264-B265&gt;-H264,B264-B265+H264,B265-B264-H264),"Push"),"")</f>
        <v>2.5</v>
      </c>
      <c r="F264" s="93" t="str">
        <f>if(L264&lt;&gt;"",if(B264+B265&lt;&gt;L264,if(B264+B265&gt;L264,"Won","Lost"),"Push"),"")</f>
        <v/>
      </c>
      <c r="G264" s="15" t="str">
        <f>if(L264&lt;&gt;"",if(B264+B265&lt;&gt;L264,if(B264+B265&gt;L264,B264+B265-L264,L264-(B264+B265)),"Push"),"")</f>
        <v/>
      </c>
      <c r="H264" s="5">
        <v>4.5</v>
      </c>
      <c r="I264" s="5">
        <v>-108.0</v>
      </c>
      <c r="J264" s="5">
        <v>10.0</v>
      </c>
      <c r="K264" s="133">
        <v>19.3</v>
      </c>
      <c r="O264" s="15"/>
    </row>
    <row r="265" hidden="1">
      <c r="A265" s="5" t="s">
        <v>241</v>
      </c>
      <c r="B265" s="6">
        <v>57.0</v>
      </c>
      <c r="D265" s="93" t="str">
        <f>if(H265&lt;&gt;"",if(B265-B264&lt;&gt;-H265,if(B265-B264&gt;-H265,"Up","Short"),"Push"),"")</f>
        <v/>
      </c>
      <c r="E265" s="93" t="str">
        <f>if(H265&lt;&gt;"",if(B265-B264&lt;&gt;-H265,if(B265-B264&gt;-H265,B265-B264+H265,B264-B265-H265),"Push"),"")</f>
        <v/>
      </c>
      <c r="F265" s="93" t="str">
        <f>if(L265&lt;&gt;"",if(B264+B265&lt;&gt;L265,if(B264+B265&gt;L265,"Lost","Won"),"Push"),"")</f>
        <v/>
      </c>
      <c r="G265" s="15" t="str">
        <f>if(L265&lt;&gt;"",if(B264+B265&lt;&gt;L265,if(B264+B265&gt;L265,B264+B265-L265,L265-(B264+B265)),"Push"),"")</f>
        <v/>
      </c>
      <c r="K265" s="139"/>
      <c r="O265" s="15"/>
    </row>
    <row r="266" hidden="1">
      <c r="A266" s="5" t="s">
        <v>75</v>
      </c>
      <c r="B266" s="6">
        <v>67.0</v>
      </c>
      <c r="C266" s="138">
        <f>if(D266&lt;&gt;"",if(D266="Up",K266-J266,if(D266="Short",-J266,0)),0)+if(D267&lt;&gt;"",if(D267="Up",K267-J267,if(D267="Short",-J267,0)),0)+if(F266&lt;&gt;"",if(F266="Won",O266-N266,if(F266="Lost",-N266,0)),0)+if(F267&lt;&gt;"",if(F267="Won",O267-N267,if(F267="Lost",-N267,0)),0)</f>
        <v>-10</v>
      </c>
      <c r="D266" s="93" t="str">
        <f>if(H266&lt;&gt;"",if(B266-B267&lt;&gt;-H266,if(B266-B267&gt;-H266,"Up","Short"),"Push"),"")</f>
        <v/>
      </c>
      <c r="E266" s="93" t="str">
        <f>if(H266&lt;&gt;"",if(B266-B267&lt;&gt;-H266,if(B266-B267&gt;-H266,B266-B267+H266,B267-B266-H266),"Push"),"")</f>
        <v/>
      </c>
      <c r="F266" s="93" t="str">
        <f>if(L266&lt;&gt;"",if(B266+B267&lt;&gt;L266,if(B266+B267&gt;L266,"Won","Lost"),"Push"),"")</f>
        <v/>
      </c>
      <c r="G266" s="15" t="str">
        <f>if(L266&lt;&gt;"",if(B266+B267&lt;&gt;L266,if(B266+B267&gt;L266,B266+B267-L266,L266-(B266+B267)),"Push"),"")</f>
        <v/>
      </c>
      <c r="K266" s="139"/>
      <c r="O266" s="15"/>
    </row>
    <row r="267" hidden="1">
      <c r="A267" s="5" t="s">
        <v>283</v>
      </c>
      <c r="B267" s="6">
        <v>65.0</v>
      </c>
      <c r="D267" s="93" t="str">
        <f>if(H267&lt;&gt;"",if(B267-B266&lt;&gt;-H267,if(B267-B266&gt;-H267,"Up","Short"),"Push"),"")</f>
        <v>Short</v>
      </c>
      <c r="E267" s="93">
        <f>if(H267&lt;&gt;"",if(B267-B266&lt;&gt;-H267,if(B267-B266&gt;-H267,B267-B266+H267,B266-B267-H267),"Push"),"")</f>
        <v>6.5</v>
      </c>
      <c r="F267" s="93" t="str">
        <f>if(L267&lt;&gt;"",if(B266+B267&lt;&gt;L267,if(B266+B267&gt;L267,"Lost","Won"),"Push"),"")</f>
        <v/>
      </c>
      <c r="G267" s="15" t="str">
        <f>if(L267&lt;&gt;"",if(B266+B267&lt;&gt;L267,if(B266+B267&gt;L267,B266+B267-L267,L267-(B266+B267)),"Push"),"")</f>
        <v/>
      </c>
      <c r="H267" s="5">
        <v>-4.5</v>
      </c>
      <c r="I267" s="5">
        <v>-112.0</v>
      </c>
      <c r="J267" s="5">
        <v>10.0</v>
      </c>
      <c r="K267" s="133">
        <v>19.0</v>
      </c>
      <c r="O267" s="15"/>
    </row>
    <row r="268" hidden="1">
      <c r="A268" s="5" t="s">
        <v>177</v>
      </c>
      <c r="B268" s="6">
        <v>81.0</v>
      </c>
      <c r="C268" s="138">
        <f>if(D268&lt;&gt;"",if(D268="Up",K268-J268,if(D268="Short",-J268,0)),0)+if(D269&lt;&gt;"",if(D269="Up",K269-J269,if(D269="Short",-J269,0)),0)+if(F268&lt;&gt;"",if(F268="Won",O268-N268,if(F268="Lost",-N268,0)),0)+if(F269&lt;&gt;"",if(F269="Won",O269-N269,if(F269="Lost",-N269,0)),0)</f>
        <v>-10</v>
      </c>
      <c r="D268" s="93" t="str">
        <f>if(H268&lt;&gt;"",if(B268-B269&lt;&gt;-H268,if(B268-B269&gt;-H268,"Up","Short"),"Push"),"")</f>
        <v>Short</v>
      </c>
      <c r="E268" s="93">
        <f>if(H268&lt;&gt;"",if(B268-B269&lt;&gt;-H268,if(B268-B269&gt;-H268,B268-B269+H268,B269-B268-H268),"Push"),"")</f>
        <v>6</v>
      </c>
      <c r="F268" s="93" t="str">
        <f>if(L268&lt;&gt;"",if(B268+B269&lt;&gt;L268,if(B268+B269&gt;L268,"Won","Lost"),"Push"),"")</f>
        <v/>
      </c>
      <c r="G268" s="15" t="str">
        <f>if(L268&lt;&gt;"",if(B268+B269&lt;&gt;L268,if(B268+B269&gt;L268,B268+B269-L268,L268-(B268+B269)),"Push"),"")</f>
        <v/>
      </c>
      <c r="H268" s="5">
        <v>-2.0</v>
      </c>
      <c r="I268" s="5">
        <v>-112.0</v>
      </c>
      <c r="J268" s="5">
        <v>10.0</v>
      </c>
      <c r="K268" s="133">
        <v>19.0</v>
      </c>
      <c r="O268" s="15"/>
    </row>
    <row r="269" hidden="1">
      <c r="A269" s="5" t="s">
        <v>296</v>
      </c>
      <c r="B269" s="6">
        <v>85.0</v>
      </c>
      <c r="D269" s="93" t="str">
        <f>if(H269&lt;&gt;"",if(B269-B268&lt;&gt;-H269,if(B269-B268&gt;-H269,"Up","Short"),"Push"),"")</f>
        <v/>
      </c>
      <c r="E269" s="93" t="str">
        <f>if(H269&lt;&gt;"",if(B269-B268&lt;&gt;-H269,if(B269-B268&gt;-H269,B269-B268+H269,B268-B269-H269),"Push"),"")</f>
        <v/>
      </c>
      <c r="F269" s="93" t="str">
        <f>if(L269&lt;&gt;"",if(B268+B269&lt;&gt;L269,if(B268+B269&gt;L269,"Lost","Won"),"Push"),"")</f>
        <v/>
      </c>
      <c r="G269" s="15" t="str">
        <f>if(L269&lt;&gt;"",if(B268+B269&lt;&gt;L269,if(B268+B269&gt;L269,B268+B269-L269,L269-(B268+B269)),"Push"),"")</f>
        <v/>
      </c>
      <c r="K269" s="139"/>
      <c r="O269" s="15"/>
    </row>
    <row r="270" hidden="1">
      <c r="A270" s="5" t="s">
        <v>78</v>
      </c>
      <c r="B270" s="6">
        <v>67.0</v>
      </c>
      <c r="C270" s="138">
        <f>if(D270&lt;&gt;"",if(D270="Up",K270-J270,if(D270="Short",-J270,0)),0)+if(D271&lt;&gt;"",if(D271="Up",K271-J271,if(D271="Short",-J271,0)),0)+if(F270&lt;&gt;"",if(F270="Won",O270-N270,if(F270="Lost",-N270,0)),0)+if(F271&lt;&gt;"",if(F271="Won",O271-N271,if(F271="Lost",-N271,0)),0)</f>
        <v>-10</v>
      </c>
      <c r="D270" s="93" t="str">
        <f>if(H270&lt;&gt;"",if(B270-B271&lt;&gt;-H270,if(B270-B271&gt;-H270,"Up","Short"),"Push"),"")</f>
        <v>Short</v>
      </c>
      <c r="E270" s="93">
        <f>if(H270&lt;&gt;"",if(B270-B271&lt;&gt;-H270,if(B270-B271&gt;-H270,B270-B271+H270,B271-B270-H270),"Push"),"")</f>
        <v>10</v>
      </c>
      <c r="F270" s="93" t="str">
        <f>if(L270&lt;&gt;"",if(B270+B271&lt;&gt;L270,if(B270+B271&gt;L270,"Won","Lost"),"Push"),"")</f>
        <v/>
      </c>
      <c r="G270" s="15" t="str">
        <f>if(L270&lt;&gt;"",if(B270+B271&lt;&gt;L270,if(B270+B271&gt;L270,B270+B271-L270,L270-(B270+B271)),"Push"),"")</f>
        <v/>
      </c>
      <c r="H270" s="5">
        <v>-2.0</v>
      </c>
      <c r="I270" s="5">
        <v>-112.0</v>
      </c>
      <c r="J270" s="5">
        <v>10.0</v>
      </c>
      <c r="K270" s="133">
        <v>19.0</v>
      </c>
      <c r="O270" s="15"/>
    </row>
    <row r="271" hidden="1">
      <c r="A271" s="5" t="s">
        <v>67</v>
      </c>
      <c r="B271" s="6">
        <v>75.0</v>
      </c>
      <c r="D271" s="93" t="str">
        <f>if(H271&lt;&gt;"",if(B271-B270&lt;&gt;-H271,if(B271-B270&gt;-H271,"Up","Short"),"Push"),"")</f>
        <v/>
      </c>
      <c r="E271" s="93" t="str">
        <f>if(H271&lt;&gt;"",if(B271-B270&lt;&gt;-H271,if(B271-B270&gt;-H271,B271-B270+H271,B270-B271-H271),"Push"),"")</f>
        <v/>
      </c>
      <c r="F271" s="93" t="str">
        <f>if(L271&lt;&gt;"",if(B270+B271&lt;&gt;L271,if(B270+B271&gt;L271,"Lost","Won"),"Push"),"")</f>
        <v/>
      </c>
      <c r="G271" s="15" t="str">
        <f>if(L271&lt;&gt;"",if(B270+B271&lt;&gt;L271,if(B270+B271&gt;L271,B270+B271-L271,L271-(B270+B271)),"Push"),"")</f>
        <v/>
      </c>
      <c r="K271" s="139"/>
      <c r="O271" s="15"/>
    </row>
    <row r="272" hidden="1">
      <c r="A272" s="5" t="s">
        <v>277</v>
      </c>
      <c r="B272" s="6">
        <v>56.0</v>
      </c>
      <c r="C272" s="138">
        <f>if(D272&lt;&gt;"",if(D272="Up",K272-J272,if(D272="Short",-J272,0)),0)+if(D273&lt;&gt;"",if(D273="Up",K273-J273,if(D273="Short",-J273,0)),0)+if(F272&lt;&gt;"",if(F272="Won",O272-N272,if(F272="Lost",-N272,0)),0)+if(F273&lt;&gt;"",if(F273="Won",O273-N273,if(F273="Lost",-N273,0)),0)</f>
        <v>-10</v>
      </c>
      <c r="D272" s="93" t="str">
        <f>if(H272&lt;&gt;"",if(B272-B273&lt;&gt;-H272,if(B272-B273&gt;-H272,"Up","Short"),"Push"),"")</f>
        <v>Short</v>
      </c>
      <c r="E272" s="93">
        <f>if(H272&lt;&gt;"",if(B272-B273&lt;&gt;-H272,if(B272-B273&gt;-H272,B272-B273+H272,B273-B272-H272),"Push"),"")</f>
        <v>7.5</v>
      </c>
      <c r="F272" s="93" t="str">
        <f>if(L272&lt;&gt;"",if(B272+B273&lt;&gt;L272,if(B272+B273&gt;L272,"Won","Lost"),"Push"),"")</f>
        <v/>
      </c>
      <c r="G272" s="15" t="str">
        <f>if(L272&lt;&gt;"",if(B272+B273&lt;&gt;L272,if(B272+B273&gt;L272,B272+B273-L272,L272-(B272+B273)),"Push"),"")</f>
        <v/>
      </c>
      <c r="H272" s="5">
        <v>-2.5</v>
      </c>
      <c r="I272" s="5">
        <v>-112.0</v>
      </c>
      <c r="J272" s="5">
        <v>10.0</v>
      </c>
      <c r="K272" s="133">
        <v>19.0</v>
      </c>
      <c r="O272" s="15"/>
    </row>
    <row r="273" hidden="1">
      <c r="A273" s="5" t="s">
        <v>365</v>
      </c>
      <c r="B273" s="6">
        <v>61.0</v>
      </c>
      <c r="D273" s="93" t="str">
        <f>if(H273&lt;&gt;"",if(B273-B272&lt;&gt;-H273,if(B273-B272&gt;-H273,"Up","Short"),"Push"),"")</f>
        <v/>
      </c>
      <c r="E273" s="93" t="str">
        <f>if(H273&lt;&gt;"",if(B273-B272&lt;&gt;-H273,if(B273-B272&gt;-H273,B273-B272+H273,B272-B273-H273),"Push"),"")</f>
        <v/>
      </c>
      <c r="F273" s="93" t="str">
        <f>if(L273&lt;&gt;"",if(B272+B273&lt;&gt;L273,if(B272+B273&gt;L273,"Lost","Won"),"Push"),"")</f>
        <v/>
      </c>
      <c r="G273" s="15" t="str">
        <f>if(L273&lt;&gt;"",if(B272+B273&lt;&gt;L273,if(B272+B273&gt;L273,B272+B273-L273,L273-(B272+B273)),"Push"),"")</f>
        <v/>
      </c>
      <c r="K273" s="139"/>
      <c r="O273" s="15"/>
    </row>
    <row r="274" hidden="1">
      <c r="A274" s="5" t="s">
        <v>399</v>
      </c>
      <c r="B274" s="6">
        <v>86.0</v>
      </c>
      <c r="C274" s="138">
        <f>if(D274&lt;&gt;"",if(D274="Up",K274-J274,if(D274="Short",-J274,0)),0)+if(D275&lt;&gt;"",if(D275="Up",K275-J275,if(D275="Short",-J275,0)),0)+if(F274&lt;&gt;"",if(F274="Won",O274-N274,if(F274="Lost",-N274,0)),0)+if(F275&lt;&gt;"",if(F275="Won",O275-N275,if(F275="Lost",-N275,0)),0)</f>
        <v>9.3</v>
      </c>
      <c r="D274" s="93" t="str">
        <f>if(H274&lt;&gt;"",if(B274-B275&lt;&gt;-H274,if(B274-B275&gt;-H274,"Up","Short"),"Push"),"")</f>
        <v>Up</v>
      </c>
      <c r="E274" s="93">
        <f>if(H274&lt;&gt;"",if(B274-B275&lt;&gt;-H274,if(B274-B275&gt;-H274,B274-B275+H274,B275-B274-H274),"Push"),"")</f>
        <v>6</v>
      </c>
      <c r="F274" s="93" t="str">
        <f>if(L274&lt;&gt;"",if(B274+B275&lt;&gt;L274,if(B274+B275&gt;L274,"Won","Lost"),"Push"),"")</f>
        <v/>
      </c>
      <c r="G274" s="15" t="str">
        <f>if(L274&lt;&gt;"",if(B274+B275&lt;&gt;L274,if(B274+B275&gt;L274,B274+B275-L274,L274-(B274+B275)),"Push"),"")</f>
        <v/>
      </c>
      <c r="H274" s="5">
        <v>4.0</v>
      </c>
      <c r="I274" s="5">
        <v>-108.0</v>
      </c>
      <c r="J274" s="5">
        <v>10.0</v>
      </c>
      <c r="K274" s="133">
        <v>19.3</v>
      </c>
      <c r="O274" s="15"/>
    </row>
    <row r="275" hidden="1">
      <c r="A275" s="5" t="s">
        <v>237</v>
      </c>
      <c r="B275" s="6">
        <v>84.0</v>
      </c>
      <c r="D275" s="93" t="str">
        <f>if(H275&lt;&gt;"",if(B275-B274&lt;&gt;-H275,if(B275-B274&gt;-H275,"Up","Short"),"Push"),"")</f>
        <v/>
      </c>
      <c r="E275" s="93" t="str">
        <f>if(H275&lt;&gt;"",if(B275-B274&lt;&gt;-H275,if(B275-B274&gt;-H275,B275-B274+H275,B274-B275-H275),"Push"),"")</f>
        <v/>
      </c>
      <c r="F275" s="93" t="str">
        <f>if(L275&lt;&gt;"",if(B274+B275&lt;&gt;L275,if(B274+B275&gt;L275,"Lost","Won"),"Push"),"")</f>
        <v/>
      </c>
      <c r="G275" s="15" t="str">
        <f>if(L275&lt;&gt;"",if(B274+B275&lt;&gt;L275,if(B274+B275&gt;L275,B274+B275-L275,L275-(B274+B275)),"Push"),"")</f>
        <v/>
      </c>
      <c r="K275" s="139"/>
      <c r="O275" s="15"/>
    </row>
    <row r="276" hidden="1">
      <c r="A276" s="5" t="s">
        <v>307</v>
      </c>
      <c r="B276" s="6">
        <v>76.0</v>
      </c>
      <c r="C276" s="138">
        <f>if(D276&lt;&gt;"",if(D276="Up",K276-J276,if(D276="Short",-J276,0)),0)+if(D277&lt;&gt;"",if(D277="Up",K277-J277,if(D277="Short",-J277,0)),0)+if(F276&lt;&gt;"",if(F276="Won",O276-N276,if(F276="Lost",-N276,0)),0)+if(F277&lt;&gt;"",if(F277="Won",O277-N277,if(F277="Lost",-N277,0)),0)</f>
        <v>-15</v>
      </c>
      <c r="D276" s="93" t="str">
        <f>if(H276&lt;&gt;"",if(B276-B277&lt;&gt;-H276,if(B276-B277&gt;-H276,"Up","Short"),"Push"),"")</f>
        <v/>
      </c>
      <c r="E276" s="93" t="str">
        <f>if(H276&lt;&gt;"",if(B276-B277&lt;&gt;-H276,if(B276-B277&gt;-H276,B276-B277+H276,B277-B276-H276),"Push"),"")</f>
        <v/>
      </c>
      <c r="F276" s="93" t="str">
        <f>if(L276&lt;&gt;"",if(B276+B277&lt;&gt;L276,if(B276+B277&gt;L276,"Won","Lost"),"Push"),"")</f>
        <v/>
      </c>
      <c r="G276" s="15" t="str">
        <f>if(L276&lt;&gt;"",if(B276+B277&lt;&gt;L276,if(B276+B277&gt;L276,B276+B277-L276,L276-(B276+B277)),"Push"),"")</f>
        <v/>
      </c>
      <c r="K276" s="139"/>
      <c r="O276" s="15"/>
    </row>
    <row r="277" hidden="1">
      <c r="A277" s="5" t="s">
        <v>94</v>
      </c>
      <c r="B277" s="6">
        <v>64.0</v>
      </c>
      <c r="D277" s="93" t="str">
        <f>if(H277&lt;&gt;"",if(B277-B276&lt;&gt;-H277,if(B277-B276&gt;-H277,"Up","Short"),"Push"),"")</f>
        <v>Short</v>
      </c>
      <c r="E277" s="93">
        <f>if(H277&lt;&gt;"",if(B277-B276&lt;&gt;-H277,if(B277-B276&gt;-H277,B277-B276+H277,B276-B277-H277),"Push"),"")</f>
        <v>9.5</v>
      </c>
      <c r="F277" s="93" t="str">
        <f>if(L277&lt;&gt;"",if(B276+B277&lt;&gt;L277,if(B276+B277&gt;L277,"Lost","Won"),"Push"),"")</f>
        <v/>
      </c>
      <c r="G277" s="15" t="str">
        <f>if(L277&lt;&gt;"",if(B276+B277&lt;&gt;L277,if(B276+B277&gt;L277,B276+B277-L277,L277-(B276+B277)),"Push"),"")</f>
        <v/>
      </c>
      <c r="H277" s="5">
        <v>2.5</v>
      </c>
      <c r="I277" s="5">
        <v>-109.0</v>
      </c>
      <c r="J277" s="5">
        <v>15.0</v>
      </c>
      <c r="K277" s="133">
        <v>28.8</v>
      </c>
      <c r="O277" s="15"/>
    </row>
    <row r="278" hidden="1">
      <c r="A278" s="5" t="s">
        <v>298</v>
      </c>
      <c r="B278" s="6">
        <v>74.0</v>
      </c>
      <c r="C278" s="138">
        <f>if(D278&lt;&gt;"",if(D278="Up",K278-J278,if(D278="Short",-J278,0)),0)+if(D279&lt;&gt;"",if(D279="Up",K279-J279,if(D279="Short",-J279,0)),0)+if(F278&lt;&gt;"",if(F278="Won",O278-N278,if(F278="Lost",-N278,0)),0)+if(F279&lt;&gt;"",if(F279="Won",O279-N279,if(F279="Lost",-N279,0)),0)</f>
        <v>9.2</v>
      </c>
      <c r="D278" s="93" t="str">
        <f>if(H278&lt;&gt;"",if(B278-B279&lt;&gt;-H278,if(B278-B279&gt;-H278,"Up","Short"),"Push"),"")</f>
        <v>Up</v>
      </c>
      <c r="E278" s="93">
        <f>if(H278&lt;&gt;"",if(B278-B279&lt;&gt;-H278,if(B278-B279&gt;-H278,B278-B279+H278,B279-B278-H278),"Push"),"")</f>
        <v>0.5</v>
      </c>
      <c r="F278" s="93" t="str">
        <f>if(L278&lt;&gt;"",if(B278+B279&lt;&gt;L278,if(B278+B279&gt;L278,"Won","Lost"),"Push"),"")</f>
        <v/>
      </c>
      <c r="G278" s="15" t="str">
        <f>if(L278&lt;&gt;"",if(B278+B279&lt;&gt;L278,if(B278+B279&gt;L278,B278+B279-L278,L278-(B278+B279)),"Push"),"")</f>
        <v/>
      </c>
      <c r="H278" s="5">
        <v>12.5</v>
      </c>
      <c r="I278" s="5">
        <v>-109.0</v>
      </c>
      <c r="J278" s="5">
        <v>10.0</v>
      </c>
      <c r="K278" s="133">
        <v>19.2</v>
      </c>
      <c r="O278" s="15"/>
    </row>
    <row r="279" hidden="1">
      <c r="A279" s="5" t="s">
        <v>329</v>
      </c>
      <c r="B279" s="6">
        <v>86.0</v>
      </c>
      <c r="D279" s="93" t="str">
        <f>if(H279&lt;&gt;"",if(B279-B278&lt;&gt;-H279,if(B279-B278&gt;-H279,"Up","Short"),"Push"),"")</f>
        <v/>
      </c>
      <c r="E279" s="93" t="str">
        <f>if(H279&lt;&gt;"",if(B279-B278&lt;&gt;-H279,if(B279-B278&gt;-H279,B279-B278+H279,B278-B279-H279),"Push"),"")</f>
        <v/>
      </c>
      <c r="F279" s="93" t="str">
        <f>if(L279&lt;&gt;"",if(B278+B279&lt;&gt;L279,if(B278+B279&gt;L279,"Lost","Won"),"Push"),"")</f>
        <v/>
      </c>
      <c r="G279" s="15" t="str">
        <f>if(L279&lt;&gt;"",if(B278+B279&lt;&gt;L279,if(B278+B279&gt;L279,B278+B279-L279,L279-(B278+B279)),"Push"),"")</f>
        <v/>
      </c>
      <c r="K279" s="139"/>
      <c r="O279" s="15"/>
    </row>
    <row r="280" hidden="1">
      <c r="A280" s="5" t="s">
        <v>188</v>
      </c>
      <c r="B280" s="6">
        <v>67.0</v>
      </c>
      <c r="C280" s="138">
        <f>if(D280&lt;&gt;"",if(D280="Up",K280-J280,if(D280="Short",-J280,0)),0)+if(D281&lt;&gt;"",if(D281="Up",K281-J281,if(D281="Short",-J281,0)),0)+if(F280&lt;&gt;"",if(F280="Won",O280-N280,if(F280="Lost",-N280,0)),0)+if(F281&lt;&gt;"",if(F281="Won",O281-N281,if(F281="Lost",-N281,0)),0)</f>
        <v>-10</v>
      </c>
      <c r="D280" s="93" t="str">
        <f>if(H280&lt;&gt;"",if(B280-B281&lt;&gt;-H280,if(B280-B281&gt;-H280,"Up","Short"),"Push"),"")</f>
        <v/>
      </c>
      <c r="E280" s="93" t="str">
        <f>if(H280&lt;&gt;"",if(B280-B281&lt;&gt;-H280,if(B280-B281&gt;-H280,B280-B281+H280,B281-B280-H280),"Push"),"")</f>
        <v/>
      </c>
      <c r="F280" s="93" t="str">
        <f>if(L280&lt;&gt;"",if(B280+B281&lt;&gt;L280,if(B280+B281&gt;L280,"Won","Lost"),"Push"),"")</f>
        <v/>
      </c>
      <c r="G280" s="15" t="str">
        <f>if(L280&lt;&gt;"",if(B280+B281&lt;&gt;L280,if(B280+B281&gt;L280,B280+B281-L280,L280-(B280+B281)),"Push"),"")</f>
        <v/>
      </c>
      <c r="K280" s="139"/>
      <c r="O280" s="15"/>
    </row>
    <row r="281" hidden="1">
      <c r="A281" s="5" t="s">
        <v>62</v>
      </c>
      <c r="B281" s="6">
        <v>65.0</v>
      </c>
      <c r="D281" s="93" t="str">
        <f>if(H281&lt;&gt;"",if(B281-B280&lt;&gt;-H281,if(B281-B280&gt;-H281,"Up","Short"),"Push"),"")</f>
        <v>Short</v>
      </c>
      <c r="E281" s="93">
        <f>if(H281&lt;&gt;"",if(B281-B280&lt;&gt;-H281,if(B281-B280&gt;-H281,B281-B280+H281,B280-B281-H281),"Push"),"")</f>
        <v>7.5</v>
      </c>
      <c r="F281" s="93" t="str">
        <f>if(L281&lt;&gt;"",if(B280+B281&lt;&gt;L281,if(B280+B281&gt;L281,"Lost","Won"),"Push"),"")</f>
        <v/>
      </c>
      <c r="G281" s="15" t="str">
        <f>if(L281&lt;&gt;"",if(B280+B281&lt;&gt;L281,if(B280+B281&gt;L281,B280+B281-L281,L281-(B280+B281)),"Push"),"")</f>
        <v/>
      </c>
      <c r="H281" s="5">
        <v>-5.5</v>
      </c>
      <c r="I281" s="5">
        <v>-110.0</v>
      </c>
      <c r="J281" s="5">
        <v>10.0</v>
      </c>
      <c r="K281" s="133">
        <v>19.1</v>
      </c>
      <c r="O281" s="15"/>
    </row>
    <row r="282" hidden="1">
      <c r="A282" s="5" t="s">
        <v>80</v>
      </c>
      <c r="B282" s="6">
        <v>73.0</v>
      </c>
      <c r="C282" s="138">
        <f>if(D282&lt;&gt;"",if(D282="Up",K282-J282,if(D282="Short",-J282,0)),0)+if(D283&lt;&gt;"",if(D283="Up",K283-J283,if(D283="Short",-J283,0)),0)+if(F282&lt;&gt;"",if(F282="Won",O282-N282,if(F282="Lost",-N282,0)),0)+if(F283&lt;&gt;"",if(F283="Won",O283-N283,if(F283="Lost",-N283,0)),0)</f>
        <v>-10</v>
      </c>
      <c r="D282" s="93" t="str">
        <f>if(H282&lt;&gt;"",if(B282-B283&lt;&gt;-H282,if(B282-B283&gt;-H282,"Up","Short"),"Push"),"")</f>
        <v>Short</v>
      </c>
      <c r="E282" s="93">
        <f>if(H282&lt;&gt;"",if(B282-B283&lt;&gt;-H282,if(B282-B283&gt;-H282,B282-B283+H282,B283-B282-H282),"Push"),"")</f>
        <v>5</v>
      </c>
      <c r="F282" s="93" t="str">
        <f>if(L282&lt;&gt;"",if(B282+B283&lt;&gt;L282,if(B282+B283&gt;L282,"Won","Lost"),"Push"),"")</f>
        <v/>
      </c>
      <c r="G282" s="15" t="str">
        <f>if(L282&lt;&gt;"",if(B282+B283&lt;&gt;L282,if(B282+B283&gt;L282,B282+B283-L282,L282-(B282+B283)),"Push"),"")</f>
        <v/>
      </c>
      <c r="H282" s="5">
        <v>-16.0</v>
      </c>
      <c r="I282" s="5">
        <v>-110.0</v>
      </c>
      <c r="J282" s="5">
        <v>10.0</v>
      </c>
      <c r="K282" s="133">
        <v>19.1</v>
      </c>
      <c r="O282" s="15"/>
    </row>
    <row r="283" hidden="1">
      <c r="A283" s="5" t="s">
        <v>48</v>
      </c>
      <c r="B283" s="6">
        <v>62.0</v>
      </c>
      <c r="D283" s="93" t="str">
        <f>if(H283&lt;&gt;"",if(B283-B282&lt;&gt;-H283,if(B283-B282&gt;-H283,"Up","Short"),"Push"),"")</f>
        <v/>
      </c>
      <c r="E283" s="93" t="str">
        <f>if(H283&lt;&gt;"",if(B283-B282&lt;&gt;-H283,if(B283-B282&gt;-H283,B283-B282+H283,B282-B283-H283),"Push"),"")</f>
        <v/>
      </c>
      <c r="F283" s="93" t="str">
        <f>if(L283&lt;&gt;"",if(B282+B283&lt;&gt;L283,if(B282+B283&gt;L283,"Lost","Won"),"Push"),"")</f>
        <v/>
      </c>
      <c r="G283" s="15" t="str">
        <f>if(L283&lt;&gt;"",if(B282+B283&lt;&gt;L283,if(B282+B283&gt;L283,B282+B283-L283,L283-(B282+B283)),"Push"),"")</f>
        <v/>
      </c>
      <c r="K283" s="139"/>
      <c r="O283" s="15"/>
    </row>
    <row r="284" hidden="1">
      <c r="A284" s="5" t="s">
        <v>267</v>
      </c>
      <c r="B284" s="6">
        <v>58.0</v>
      </c>
      <c r="C284" s="138">
        <f>if(D284&lt;&gt;"",if(D284="Up",K284-J284,if(D284="Short",-J284,0)),0)+if(D285&lt;&gt;"",if(D285="Up",K285-J285,if(D285="Short",-J285,0)),0)+if(F284&lt;&gt;"",if(F284="Won",O284-N284,if(F284="Lost",-N284,0)),0)+if(F285&lt;&gt;"",if(F285="Won",O285-N285,if(F285="Lost",-N285,0)),0)</f>
        <v>9.2</v>
      </c>
      <c r="D284" s="93" t="str">
        <f>if(H284&lt;&gt;"",if(B284-B285&lt;&gt;-H284,if(B284-B285&gt;-H284,"Up","Short"),"Push"),"")</f>
        <v>Up</v>
      </c>
      <c r="E284" s="93">
        <f>if(H284&lt;&gt;"",if(B284-B285&lt;&gt;-H284,if(B284-B285&gt;-H284,B284-B285+H284,B285-B284-H284),"Push"),"")</f>
        <v>7.5</v>
      </c>
      <c r="F284" s="93" t="str">
        <f>if(L284&lt;&gt;"",if(B284+B285&lt;&gt;L284,if(B284+B285&gt;L284,"Won","Lost"),"Push"),"")</f>
        <v/>
      </c>
      <c r="G284" s="15" t="str">
        <f>if(L284&lt;&gt;"",if(B284+B285&lt;&gt;L284,if(B284+B285&gt;L284,B284+B285-L284,L284-(B284+B285)),"Push"),"")</f>
        <v/>
      </c>
      <c r="H284" s="5">
        <v>2.5</v>
      </c>
      <c r="I284" s="5">
        <v>-109.0</v>
      </c>
      <c r="J284" s="5">
        <v>10.0</v>
      </c>
      <c r="K284" s="133">
        <v>19.2</v>
      </c>
      <c r="O284" s="15"/>
    </row>
    <row r="285" hidden="1">
      <c r="A285" s="5" t="s">
        <v>218</v>
      </c>
      <c r="B285" s="6">
        <v>53.0</v>
      </c>
      <c r="D285" s="93" t="str">
        <f>if(H285&lt;&gt;"",if(B285-B284&lt;&gt;-H285,if(B285-B284&gt;-H285,"Up","Short"),"Push"),"")</f>
        <v/>
      </c>
      <c r="E285" s="93" t="str">
        <f>if(H285&lt;&gt;"",if(B285-B284&lt;&gt;-H285,if(B285-B284&gt;-H285,B285-B284+H285,B284-B285-H285),"Push"),"")</f>
        <v/>
      </c>
      <c r="F285" s="93" t="str">
        <f>if(L285&lt;&gt;"",if(B284+B285&lt;&gt;L285,if(B284+B285&gt;L285,"Lost","Won"),"Push"),"")</f>
        <v/>
      </c>
      <c r="G285" s="15" t="str">
        <f>if(L285&lt;&gt;"",if(B284+B285&lt;&gt;L285,if(B284+B285&gt;L285,B284+B285-L285,L285-(B284+B285)),"Push"),"")</f>
        <v/>
      </c>
      <c r="K285" s="139"/>
      <c r="O285" s="15"/>
    </row>
    <row r="286" hidden="1">
      <c r="A286" s="5" t="s">
        <v>300</v>
      </c>
      <c r="B286" s="6">
        <v>71.0</v>
      </c>
      <c r="C286" s="138">
        <f>if(D286&lt;&gt;"",if(D286="Up",K286-J286,if(D286="Short",-J286,0)),0)+if(D287&lt;&gt;"",if(D287="Up",K287-J287,if(D287="Short",-J287,0)),0)+if(F286&lt;&gt;"",if(F286="Won",O286-N286,if(F286="Lost",-N286,0)),0)+if(F287&lt;&gt;"",if(F287="Won",O287-N287,if(F287="Lost",-N287,0)),0)</f>
        <v>9.3</v>
      </c>
      <c r="D286" s="93" t="str">
        <f>if(H286&lt;&gt;"",if(B286-B287&lt;&gt;-H286,if(B286-B287&gt;-H286,"Up","Short"),"Push"),"")</f>
        <v/>
      </c>
      <c r="E286" s="93" t="str">
        <f>if(H286&lt;&gt;"",if(B286-B287&lt;&gt;-H286,if(B286-B287&gt;-H286,B286-B287+H286,B287-B286-H286),"Push"),"")</f>
        <v/>
      </c>
      <c r="F286" s="93" t="str">
        <f>if(L286&lt;&gt;"",if(B286+B287&lt;&gt;L286,if(B286+B287&gt;L286,"Won","Lost"),"Push"),"")</f>
        <v/>
      </c>
      <c r="G286" s="15" t="str">
        <f>if(L286&lt;&gt;"",if(B286+B287&lt;&gt;L286,if(B286+B287&gt;L286,B286+B287-L286,L286-(B286+B287)),"Push"),"")</f>
        <v/>
      </c>
      <c r="K286" s="139"/>
      <c r="O286" s="15"/>
    </row>
    <row r="287" hidden="1">
      <c r="A287" s="5" t="s">
        <v>156</v>
      </c>
      <c r="B287" s="6">
        <v>68.0</v>
      </c>
      <c r="D287" s="93" t="str">
        <f>if(H287&lt;&gt;"",if(B287-B286&lt;&gt;-H287,if(B287-B286&gt;-H287,"Up","Short"),"Push"),"")</f>
        <v>Up</v>
      </c>
      <c r="E287" s="93">
        <f>if(H287&lt;&gt;"",if(B287-B286&lt;&gt;-H287,if(B287-B286&gt;-H287,B287-B286+H287,B286-B287-H287),"Push"),"")</f>
        <v>1.5</v>
      </c>
      <c r="F287" s="93" t="str">
        <f>if(L287&lt;&gt;"",if(B286+B287&lt;&gt;L287,if(B286+B287&gt;L287,"Lost","Won"),"Push"),"")</f>
        <v/>
      </c>
      <c r="G287" s="15" t="str">
        <f>if(L287&lt;&gt;"",if(B286+B287&lt;&gt;L287,if(B286+B287&gt;L287,B286+B287-L287,L287-(B286+B287)),"Push"),"")</f>
        <v/>
      </c>
      <c r="H287" s="5">
        <v>4.5</v>
      </c>
      <c r="I287" s="5">
        <v>-108.0</v>
      </c>
      <c r="J287" s="5">
        <v>10.0</v>
      </c>
      <c r="K287" s="133">
        <v>19.3</v>
      </c>
      <c r="O287" s="15"/>
    </row>
    <row r="288" hidden="1">
      <c r="A288" s="5" t="s">
        <v>292</v>
      </c>
      <c r="B288" s="6">
        <v>66.0</v>
      </c>
      <c r="C288" s="138">
        <f>if(D288&lt;&gt;"",if(D288="Up",K288-J288,if(D288="Short",-J288,0)),0)+if(D289&lt;&gt;"",if(D289="Up",K289-J289,if(D289="Short",-J289,0)),0)+if(F288&lt;&gt;"",if(F288="Won",O288-N288,if(F288="Lost",-N288,0)),0)+if(F289&lt;&gt;"",if(F289="Won",O289-N289,if(F289="Lost",-N289,0)),0)</f>
        <v>9.6</v>
      </c>
      <c r="D288" s="93" t="str">
        <f>if(H288&lt;&gt;"",if(B288-B289&lt;&gt;-H288,if(B288-B289&gt;-H288,"Up","Short"),"Push"),"")</f>
        <v/>
      </c>
      <c r="E288" s="93" t="str">
        <f>if(H288&lt;&gt;"",if(B288-B289&lt;&gt;-H288,if(B288-B289&gt;-H288,B288-B289+H288,B289-B288-H288),"Push"),"")</f>
        <v/>
      </c>
      <c r="F288" s="93" t="str">
        <f>if(L288&lt;&gt;"",if(B288+B289&lt;&gt;L288,if(B288+B289&gt;L288,"Won","Lost"),"Push"),"")</f>
        <v/>
      </c>
      <c r="G288" s="15" t="str">
        <f>if(L288&lt;&gt;"",if(B288+B289&lt;&gt;L288,if(B288+B289&gt;L288,B288+B289-L288,L288-(B288+B289)),"Push"),"")</f>
        <v/>
      </c>
      <c r="K288" s="139"/>
      <c r="O288" s="15"/>
    </row>
    <row r="289" hidden="1">
      <c r="A289" s="5" t="s">
        <v>162</v>
      </c>
      <c r="B289" s="6">
        <v>70.0</v>
      </c>
      <c r="D289" s="93" t="str">
        <f>if(H289&lt;&gt;"",if(B289-B288&lt;&gt;-H289,if(B289-B288&gt;-H289,"Up","Short"),"Push"),"")</f>
        <v>Up</v>
      </c>
      <c r="E289" s="93">
        <f>if(H289&lt;&gt;"",if(B289-B288&lt;&gt;-H289,if(B289-B288&gt;-H289,B289-B288+H289,B288-B289-H289),"Push"),"")</f>
        <v>4</v>
      </c>
      <c r="F289" s="93" t="str">
        <f>if(L289&lt;&gt;"",if(B288+B289&lt;&gt;L289,if(B288+B289&gt;L289,"Lost","Won"),"Push"),"")</f>
        <v/>
      </c>
      <c r="G289" s="15" t="str">
        <f>if(L289&lt;&gt;"",if(B288+B289&lt;&gt;L289,if(B288+B289&gt;L289,B288+B289-L289,L289-(B288+B289)),"Push"),"")</f>
        <v/>
      </c>
      <c r="H289" s="5">
        <v>0.0</v>
      </c>
      <c r="I289" s="5">
        <v>-105.0</v>
      </c>
      <c r="J289" s="5">
        <v>10.0</v>
      </c>
      <c r="K289" s="133">
        <v>19.6</v>
      </c>
      <c r="O289" s="15"/>
    </row>
    <row r="290" hidden="1">
      <c r="A290" s="5" t="s">
        <v>180</v>
      </c>
      <c r="B290" s="6">
        <v>60.0</v>
      </c>
      <c r="C290" s="138">
        <f>if(D290&lt;&gt;"",if(D290="Up",K290-J290,if(D290="Short",-J290,0)),0)+if(D291&lt;&gt;"",if(D291="Up",K291-J291,if(D291="Short",-J291,0)),0)+if(F290&lt;&gt;"",if(F290="Won",O290-N290,if(F290="Lost",-N290,0)),0)+if(F291&lt;&gt;"",if(F291="Won",O291-N291,if(F291="Lost",-N291,0)),0)</f>
        <v>9.1</v>
      </c>
      <c r="D290" s="93" t="str">
        <f>if(H290&lt;&gt;"",if(B290-B291&lt;&gt;-H290,if(B290-B291&gt;-H290,"Up","Short"),"Push"),"")</f>
        <v/>
      </c>
      <c r="E290" s="93" t="str">
        <f>if(H290&lt;&gt;"",if(B290-B291&lt;&gt;-H290,if(B290-B291&gt;-H290,B290-B291+H290,B291-B290-H290),"Push"),"")</f>
        <v/>
      </c>
      <c r="F290" s="93" t="str">
        <f>if(L290&lt;&gt;"",if(B290+B291&lt;&gt;L290,if(B290+B291&gt;L290,"Won","Lost"),"Push"),"")</f>
        <v/>
      </c>
      <c r="G290" s="15" t="str">
        <f>if(L290&lt;&gt;"",if(B290+B291&lt;&gt;L290,if(B290+B291&gt;L290,B290+B291-L290,L290-(B290+B291)),"Push"),"")</f>
        <v/>
      </c>
      <c r="K290" s="139"/>
      <c r="O290" s="15"/>
    </row>
    <row r="291" hidden="1">
      <c r="A291" s="5" t="s">
        <v>136</v>
      </c>
      <c r="B291" s="6">
        <v>75.0</v>
      </c>
      <c r="D291" s="93" t="str">
        <f>if(H291&lt;&gt;"",if(B291-B290&lt;&gt;-H291,if(B291-B290&gt;-H291,"Up","Short"),"Push"),"")</f>
        <v>Up</v>
      </c>
      <c r="E291" s="93">
        <f>if(H291&lt;&gt;"",if(B291-B290&lt;&gt;-H291,if(B291-B290&gt;-H291,B291-B290+H291,B290-B291-H291),"Push"),"")</f>
        <v>6.5</v>
      </c>
      <c r="F291" s="93" t="str">
        <f>if(L291&lt;&gt;"",if(B290+B291&lt;&gt;L291,if(B290+B291&gt;L291,"Lost","Won"),"Push"),"")</f>
        <v/>
      </c>
      <c r="G291" s="15" t="str">
        <f>if(L291&lt;&gt;"",if(B290+B291&lt;&gt;L291,if(B290+B291&gt;L291,B290+B291-L291,L291-(B290+B291)),"Push"),"")</f>
        <v/>
      </c>
      <c r="H291" s="5">
        <v>-8.5</v>
      </c>
      <c r="I291" s="5">
        <v>-110.0</v>
      </c>
      <c r="J291" s="5">
        <v>10.0</v>
      </c>
      <c r="K291" s="133">
        <v>19.1</v>
      </c>
      <c r="O291" s="15"/>
    </row>
    <row r="292" hidden="1">
      <c r="A292" s="5" t="s">
        <v>282</v>
      </c>
      <c r="B292" s="6">
        <v>69.0</v>
      </c>
      <c r="C292" s="138">
        <f>if(D292&lt;&gt;"",if(D292="Up",K292-J292,if(D292="Short",-J292,0)),0)+if(D293&lt;&gt;"",if(D293="Up",K293-J293,if(D293="Short",-J293,0)),0)+if(F292&lt;&gt;"",if(F292="Won",O292-N292,if(F292="Lost",-N292,0)),0)+if(F293&lt;&gt;"",if(F293="Won",O293-N293,if(F293="Lost",-N293,0)),0)</f>
        <v>-10</v>
      </c>
      <c r="D292" s="93" t="str">
        <f>if(H292&lt;&gt;"",if(B292-B293&lt;&gt;-H292,if(B292-B293&gt;-H292,"Up","Short"),"Push"),"")</f>
        <v/>
      </c>
      <c r="E292" s="93" t="str">
        <f>if(H292&lt;&gt;"",if(B292-B293&lt;&gt;-H292,if(B292-B293&gt;-H292,B292-B293+H292,B293-B292-H292),"Push"),"")</f>
        <v/>
      </c>
      <c r="F292" s="93" t="str">
        <f>if(L292&lt;&gt;"",if(B292+B293&lt;&gt;L292,if(B292+B293&gt;L292,"Won","Lost"),"Push"),"")</f>
        <v/>
      </c>
      <c r="G292" s="15" t="str">
        <f>if(L292&lt;&gt;"",if(B292+B293&lt;&gt;L292,if(B292+B293&gt;L292,B292+B293-L292,L292-(B292+B293)),"Push"),"")</f>
        <v/>
      </c>
      <c r="K292" s="139"/>
      <c r="O292" s="15"/>
    </row>
    <row r="293" hidden="1">
      <c r="A293" s="5" t="s">
        <v>317</v>
      </c>
      <c r="B293" s="6">
        <v>61.0</v>
      </c>
      <c r="D293" s="93" t="str">
        <f>if(H293&lt;&gt;"",if(B293-B292&lt;&gt;-H293,if(B293-B292&gt;-H293,"Up","Short"),"Push"),"")</f>
        <v>Short</v>
      </c>
      <c r="E293" s="93">
        <f>if(H293&lt;&gt;"",if(B293-B292&lt;&gt;-H293,if(B293-B292&gt;-H293,B293-B292+H293,B292-B293-H293),"Push"),"")</f>
        <v>6</v>
      </c>
      <c r="F293" s="93" t="str">
        <f>if(L293&lt;&gt;"",if(B292+B293&lt;&gt;L293,if(B292+B293&gt;L293,"Lost","Won"),"Push"),"")</f>
        <v/>
      </c>
      <c r="G293" s="15" t="str">
        <f>if(L293&lt;&gt;"",if(B292+B293&lt;&gt;L293,if(B292+B293&gt;L293,B292+B293-L293,L293-(B292+B293)),"Push"),"")</f>
        <v/>
      </c>
      <c r="H293" s="5">
        <v>2.0</v>
      </c>
      <c r="I293" s="5">
        <v>-109.0</v>
      </c>
      <c r="J293" s="5">
        <v>10.0</v>
      </c>
      <c r="K293" s="133">
        <v>19.2</v>
      </c>
      <c r="O293" s="15"/>
    </row>
    <row r="294" hidden="1">
      <c r="A294" s="5" t="s">
        <v>390</v>
      </c>
      <c r="B294" s="6">
        <v>70.0</v>
      </c>
      <c r="C294" s="138">
        <f>if(D294&lt;&gt;"",if(D294="Up",K294-J294,if(D294="Short",-J294,0)),0)+if(D295&lt;&gt;"",if(D295="Up",K295-J295,if(D295="Short",-J295,0)),0)+if(F294&lt;&gt;"",if(F294="Won",O294-N294,if(F294="Lost",-N294,0)),0)+if(F295&lt;&gt;"",if(F295="Won",O295-N295,if(F295="Lost",-N295,0)),0)</f>
        <v>-10</v>
      </c>
      <c r="D294" s="93" t="str">
        <f>if(H294&lt;&gt;"",if(B294-B295&lt;&gt;-H294,if(B294-B295&gt;-H294,"Up","Short"),"Push"),"")</f>
        <v/>
      </c>
      <c r="E294" s="93" t="str">
        <f>if(H294&lt;&gt;"",if(B294-B295&lt;&gt;-H294,if(B294-B295&gt;-H294,B294-B295+H294,B295-B294-H294),"Push"),"")</f>
        <v/>
      </c>
      <c r="F294" s="93" t="str">
        <f>if(L294&lt;&gt;"",if(B294+B295&lt;&gt;L294,if(B294+B295&gt;L294,"Won","Lost"),"Push"),"")</f>
        <v/>
      </c>
      <c r="G294" s="15" t="str">
        <f>if(L294&lt;&gt;"",if(B294+B295&lt;&gt;L294,if(B294+B295&gt;L294,B294+B295-L294,L294-(B294+B295)),"Push"),"")</f>
        <v/>
      </c>
      <c r="K294" s="139"/>
      <c r="O294" s="15"/>
    </row>
    <row r="295" hidden="1">
      <c r="A295" s="5" t="s">
        <v>369</v>
      </c>
      <c r="B295" s="6">
        <v>66.0</v>
      </c>
      <c r="D295" s="93" t="str">
        <f>if(H295&lt;&gt;"",if(B295-B294&lt;&gt;-H295,if(B295-B294&gt;-H295,"Up","Short"),"Push"),"")</f>
        <v>Short</v>
      </c>
      <c r="E295" s="93">
        <f>if(H295&lt;&gt;"",if(B295-B294&lt;&gt;-H295,if(B295-B294&gt;-H295,B295-B294+H295,B294-B295-H295),"Push"),"")</f>
        <v>6</v>
      </c>
      <c r="F295" s="93" t="str">
        <f>if(L295&lt;&gt;"",if(B294+B295&lt;&gt;L295,if(B294+B295&gt;L295,"Lost","Won"),"Push"),"")</f>
        <v/>
      </c>
      <c r="G295" s="15" t="str">
        <f>if(L295&lt;&gt;"",if(B294+B295&lt;&gt;L295,if(B294+B295&gt;L295,B294+B295-L295,L295-(B294+B295)),"Push"),"")</f>
        <v/>
      </c>
      <c r="H295" s="5">
        <v>-2.0</v>
      </c>
      <c r="I295" s="5">
        <v>-112.0</v>
      </c>
      <c r="J295" s="5">
        <v>10.0</v>
      </c>
      <c r="K295" s="133">
        <v>19.0</v>
      </c>
      <c r="O295" s="15"/>
    </row>
    <row r="296" hidden="1">
      <c r="A296" s="5" t="s">
        <v>278</v>
      </c>
      <c r="B296" s="6">
        <v>77.0</v>
      </c>
      <c r="C296" s="138">
        <f>if(D296&lt;&gt;"",if(D296="Up",K296-J296,if(D296="Short",-J296,0)),0)+if(D297&lt;&gt;"",if(D297="Up",K297-J297,if(D297="Short",-J297,0)),0)+if(F296&lt;&gt;"",if(F296="Won",O296-N296,if(F296="Lost",-N296,0)),0)+if(F297&lt;&gt;"",if(F297="Won",O297-N297,if(F297="Lost",-N297,0)),0)</f>
        <v>-10</v>
      </c>
      <c r="D296" s="93" t="str">
        <f>if(H296&lt;&gt;"",if(B296-B297&lt;&gt;-H296,if(B296-B297&gt;-H296,"Up","Short"),"Push"),"")</f>
        <v>Short</v>
      </c>
      <c r="E296" s="93">
        <f>if(H296&lt;&gt;"",if(B296-B297&lt;&gt;-H296,if(B296-B297&gt;-H296,B296-B297+H296,B297-B296-H296),"Push"),"")</f>
        <v>9.5</v>
      </c>
      <c r="F296" s="93" t="str">
        <f>if(L296&lt;&gt;"",if(B296+B297&lt;&gt;L296,if(B296+B297&gt;L296,"Won","Lost"),"Push"),"")</f>
        <v/>
      </c>
      <c r="G296" s="15" t="str">
        <f>if(L296&lt;&gt;"",if(B296+B297&lt;&gt;L296,if(B296+B297&gt;L296,B296+B297-L296,L296-(B296+B297)),"Push"),"")</f>
        <v/>
      </c>
      <c r="H296" s="5">
        <v>-3.5</v>
      </c>
      <c r="I296" s="5">
        <v>-112.0</v>
      </c>
      <c r="J296" s="5">
        <v>10.0</v>
      </c>
      <c r="K296" s="133">
        <v>19.0</v>
      </c>
      <c r="O296" s="15"/>
    </row>
    <row r="297" hidden="1">
      <c r="A297" s="5" t="s">
        <v>262</v>
      </c>
      <c r="B297" s="6">
        <v>83.0</v>
      </c>
      <c r="D297" s="93" t="str">
        <f>if(H297&lt;&gt;"",if(B297-B296&lt;&gt;-H297,if(B297-B296&gt;-H297,"Up","Short"),"Push"),"")</f>
        <v/>
      </c>
      <c r="E297" s="93" t="str">
        <f>if(H297&lt;&gt;"",if(B297-B296&lt;&gt;-H297,if(B297-B296&gt;-H297,B297-B296+H297,B296-B297-H297),"Push"),"")</f>
        <v/>
      </c>
      <c r="F297" s="93" t="str">
        <f>if(L297&lt;&gt;"",if(B296+B297&lt;&gt;L297,if(B296+B297&gt;L297,"Lost","Won"),"Push"),"")</f>
        <v/>
      </c>
      <c r="G297" s="15" t="str">
        <f>if(L297&lt;&gt;"",if(B296+B297&lt;&gt;L297,if(B296+B297&gt;L297,B296+B297-L297,L297-(B296+B297)),"Push"),"")</f>
        <v/>
      </c>
      <c r="K297" s="139"/>
      <c r="O297" s="15"/>
    </row>
    <row r="298" hidden="1">
      <c r="A298" s="5" t="s">
        <v>121</v>
      </c>
      <c r="B298" s="6">
        <v>66.0</v>
      </c>
      <c r="C298" s="138">
        <f>if(D298&lt;&gt;"",if(D298="Up",K298-J298,if(D298="Short",-J298,0)),0)+if(D299&lt;&gt;"",if(D299="Up",K299-J299,if(D299="Short",-J299,0)),0)+if(F298&lt;&gt;"",if(F298="Won",O298-N298,if(F298="Lost",-N298,0)),0)+if(F299&lt;&gt;"",if(F299="Won",O299-N299,if(F299="Lost",-N299,0)),0)</f>
        <v>9</v>
      </c>
      <c r="D298" s="93" t="str">
        <f>if(H298&lt;&gt;"",if(B298-B299&lt;&gt;-H298,if(B298-B299&gt;-H298,"Up","Short"),"Push"),"")</f>
        <v>Up</v>
      </c>
      <c r="E298" s="93">
        <f>if(H298&lt;&gt;"",if(B298-B299&lt;&gt;-H298,if(B298-B299&gt;-H298,B298-B299+H298,B299-B298-H298),"Push"),"")</f>
        <v>8.5</v>
      </c>
      <c r="F298" s="93" t="str">
        <f>if(L298&lt;&gt;"",if(B298+B299&lt;&gt;L298,if(B298+B299&gt;L298,"Won","Lost"),"Push"),"")</f>
        <v/>
      </c>
      <c r="G298" s="15" t="str">
        <f>if(L298&lt;&gt;"",if(B298+B299&lt;&gt;L298,if(B298+B299&gt;L298,B298+B299-L298,L298-(B298+B299)),"Push"),"")</f>
        <v/>
      </c>
      <c r="H298" s="5">
        <v>-3.5</v>
      </c>
      <c r="I298" s="5">
        <v>-112.0</v>
      </c>
      <c r="J298" s="5">
        <v>10.0</v>
      </c>
      <c r="K298" s="133">
        <v>19.0</v>
      </c>
      <c r="O298" s="15"/>
    </row>
    <row r="299" hidden="1">
      <c r="A299" s="5" t="s">
        <v>287</v>
      </c>
      <c r="B299" s="6">
        <v>54.0</v>
      </c>
      <c r="D299" s="93" t="str">
        <f>if(H299&lt;&gt;"",if(B299-B298&lt;&gt;-H299,if(B299-B298&gt;-H299,"Up","Short"),"Push"),"")</f>
        <v/>
      </c>
      <c r="E299" s="93" t="str">
        <f>if(H299&lt;&gt;"",if(B299-B298&lt;&gt;-H299,if(B299-B298&gt;-H299,B299-B298+H299,B298-B299-H299),"Push"),"")</f>
        <v/>
      </c>
      <c r="F299" s="93" t="str">
        <f>if(L299&lt;&gt;"",if(B298+B299&lt;&gt;L299,if(B298+B299&gt;L299,"Lost","Won"),"Push"),"")</f>
        <v/>
      </c>
      <c r="G299" s="15" t="str">
        <f>if(L299&lt;&gt;"",if(B298+B299&lt;&gt;L299,if(B298+B299&gt;L299,B298+B299-L299,L299-(B298+B299)),"Push"),"")</f>
        <v/>
      </c>
      <c r="K299" s="139"/>
      <c r="O299" s="15"/>
    </row>
    <row r="300" hidden="1">
      <c r="A300" s="5" t="s">
        <v>224</v>
      </c>
      <c r="B300" s="6">
        <v>44.0</v>
      </c>
      <c r="C300" s="138">
        <f>if(D300&lt;&gt;"",if(D300="Up",K300-J300,if(D300="Short",-J300,0)),0)+if(D301&lt;&gt;"",if(D301="Up",K301-J301,if(D301="Short",-J301,0)),0)+if(F300&lt;&gt;"",if(F300="Won",O300-N300,if(F300="Lost",-N300,0)),0)+if(F301&lt;&gt;"",if(F301="Won",O301-N301,if(F301="Lost",-N301,0)),0)</f>
        <v>9.1</v>
      </c>
      <c r="D300" s="93" t="str">
        <f>if(H300&lt;&gt;"",if(B300-B301&lt;&gt;-H300,if(B300-B301&gt;-H300,"Up","Short"),"Push"),"")</f>
        <v/>
      </c>
      <c r="E300" s="93" t="str">
        <f>if(H300&lt;&gt;"",if(B300-B301&lt;&gt;-H300,if(B300-B301&gt;-H300,B300-B301+H300,B301-B300-H300),"Push"),"")</f>
        <v/>
      </c>
      <c r="F300" s="93" t="str">
        <f>if(L300&lt;&gt;"",if(B300+B301&lt;&gt;L300,if(B300+B301&gt;L300,"Won","Lost"),"Push"),"")</f>
        <v/>
      </c>
      <c r="G300" s="15" t="str">
        <f>if(L300&lt;&gt;"",if(B300+B301&lt;&gt;L300,if(B300+B301&gt;L300,B300+B301-L300,L300-(B300+B301)),"Push"),"")</f>
        <v/>
      </c>
      <c r="K300" s="139"/>
      <c r="O300" s="15"/>
    </row>
    <row r="301" hidden="1">
      <c r="A301" s="5" t="s">
        <v>358</v>
      </c>
      <c r="B301" s="6">
        <v>63.0</v>
      </c>
      <c r="D301" s="93" t="str">
        <f>if(H301&lt;&gt;"",if(B301-B300&lt;&gt;-H301,if(B301-B300&gt;-H301,"Up","Short"),"Push"),"")</f>
        <v>Up</v>
      </c>
      <c r="E301" s="93">
        <f>if(H301&lt;&gt;"",if(B301-B300&lt;&gt;-H301,if(B301-B300&gt;-H301,B301-B300+H301,B300-B301-H301),"Push"),"")</f>
        <v>10</v>
      </c>
      <c r="F301" s="93" t="str">
        <f>if(L301&lt;&gt;"",if(B300+B301&lt;&gt;L301,if(B300+B301&gt;L301,"Lost","Won"),"Push"),"")</f>
        <v/>
      </c>
      <c r="G301" s="15" t="str">
        <f>if(L301&lt;&gt;"",if(B300+B301&lt;&gt;L301,if(B300+B301&gt;L301,B300+B301-L301,L301-(B300+B301)),"Push"),"")</f>
        <v/>
      </c>
      <c r="H301" s="5">
        <v>-9.0</v>
      </c>
      <c r="I301" s="5">
        <v>-110.0</v>
      </c>
      <c r="J301" s="5">
        <v>10.0</v>
      </c>
      <c r="K301" s="133">
        <v>19.1</v>
      </c>
      <c r="O301" s="15"/>
    </row>
    <row r="302" hidden="1">
      <c r="A302" s="5" t="s">
        <v>263</v>
      </c>
      <c r="B302" s="6">
        <v>87.0</v>
      </c>
      <c r="C302" s="138">
        <f>if(D302&lt;&gt;"",if(D302="Up",K302-J302,if(D302="Short",-J302,0)),0)+if(D303&lt;&gt;"",if(D303="Up",K303-J303,if(D303="Short",-J303,0)),0)+if(F302&lt;&gt;"",if(F302="Won",O302-N302,if(F302="Lost",-N302,0)),0)+if(F303&lt;&gt;"",if(F303="Won",O303-N303,if(F303="Lost",-N303,0)),0)</f>
        <v>9.1</v>
      </c>
      <c r="D302" s="93" t="str">
        <f>if(H302&lt;&gt;"",if(B302-B303&lt;&gt;-H302,if(B302-B303&gt;-H302,"Up","Short"),"Push"),"")</f>
        <v>Up</v>
      </c>
      <c r="E302" s="93">
        <f>if(H302&lt;&gt;"",if(B302-B303&lt;&gt;-H302,if(B302-B303&gt;-H302,B302-B303+H302,B303-B302-H302),"Push"),"")</f>
        <v>13</v>
      </c>
      <c r="F302" s="93" t="str">
        <f>if(L302&lt;&gt;"",if(B302+B303&lt;&gt;L302,if(B302+B303&gt;L302,"Won","Lost"),"Push"),"")</f>
        <v/>
      </c>
      <c r="G302" s="15" t="str">
        <f>if(L302&lt;&gt;"",if(B302+B303&lt;&gt;L302,if(B302+B303&gt;L302,B302+B303-L302,L302-(B302+B303)),"Push"),"")</f>
        <v/>
      </c>
      <c r="H302" s="5">
        <v>-7.0</v>
      </c>
      <c r="I302" s="5">
        <v>-110.0</v>
      </c>
      <c r="J302" s="5">
        <v>10.0</v>
      </c>
      <c r="K302" s="133">
        <v>19.1</v>
      </c>
      <c r="O302" s="15"/>
    </row>
    <row r="303" hidden="1">
      <c r="A303" s="5" t="s">
        <v>57</v>
      </c>
      <c r="B303" s="6">
        <v>67.0</v>
      </c>
      <c r="D303" s="93" t="str">
        <f>if(H303&lt;&gt;"",if(B303-B302&lt;&gt;-H303,if(B303-B302&gt;-H303,"Up","Short"),"Push"),"")</f>
        <v/>
      </c>
      <c r="E303" s="93" t="str">
        <f>if(H303&lt;&gt;"",if(B303-B302&lt;&gt;-H303,if(B303-B302&gt;-H303,B303-B302+H303,B302-B303-H303),"Push"),"")</f>
        <v/>
      </c>
      <c r="F303" s="93" t="str">
        <f>if(L303&lt;&gt;"",if(B302+B303&lt;&gt;L303,if(B302+B303&gt;L303,"Lost","Won"),"Push"),"")</f>
        <v/>
      </c>
      <c r="G303" s="15" t="str">
        <f>if(L303&lt;&gt;"",if(B302+B303&lt;&gt;L303,if(B302+B303&gt;L303,B302+B303-L303,L303-(B302+B303)),"Push"),"")</f>
        <v/>
      </c>
      <c r="K303" s="139"/>
      <c r="O303" s="15"/>
    </row>
    <row r="304" hidden="1">
      <c r="A304" s="5" t="s">
        <v>204</v>
      </c>
      <c r="B304" s="6">
        <v>60.0</v>
      </c>
      <c r="C304" s="138">
        <f>if(D304&lt;&gt;"",if(D304="Up",K304-J304,if(D304="Short",-J304,0)),0)+if(D305&lt;&gt;"",if(D305="Up",K305-J305,if(D305="Short",-J305,0)),0)+if(F304&lt;&gt;"",if(F304="Won",O304-N304,if(F304="Lost",-N304,0)),0)+if(F305&lt;&gt;"",if(F305="Won",O305-N305,if(F305="Lost",-N305,0)),0)</f>
        <v>9</v>
      </c>
      <c r="D304" s="93" t="str">
        <f>if(H304&lt;&gt;"",if(B304-B305&lt;&gt;-H304,if(B304-B305&gt;-H304,"Up","Short"),"Push"),"")</f>
        <v/>
      </c>
      <c r="E304" s="93" t="str">
        <f>if(H304&lt;&gt;"",if(B304-B305&lt;&gt;-H304,if(B304-B305&gt;-H304,B304-B305+H304,B305-B304-H304),"Push"),"")</f>
        <v/>
      </c>
      <c r="F304" s="93" t="str">
        <f>if(L304&lt;&gt;"",if(B304+B305&lt;&gt;L304,if(B304+B305&gt;L304,"Won","Lost"),"Push"),"")</f>
        <v/>
      </c>
      <c r="G304" s="15" t="str">
        <f>if(L304&lt;&gt;"",if(B304+B305&lt;&gt;L304,if(B304+B305&gt;L304,B304+B305-L304,L304-(B304+B305)),"Push"),"")</f>
        <v/>
      </c>
      <c r="K304" s="139"/>
      <c r="O304" s="15"/>
    </row>
    <row r="305" hidden="1">
      <c r="A305" s="5" t="s">
        <v>226</v>
      </c>
      <c r="B305" s="6">
        <v>69.0</v>
      </c>
      <c r="D305" s="93" t="str">
        <f>if(H305&lt;&gt;"",if(B305-B304&lt;&gt;-H305,if(B305-B304&gt;-H305,"Up","Short"),"Push"),"")</f>
        <v>Up</v>
      </c>
      <c r="E305" s="93">
        <f>if(H305&lt;&gt;"",if(B305-B304&lt;&gt;-H305,if(B305-B304&gt;-H305,B305-B304+H305,B304-B305-H305),"Push"),"")</f>
        <v>6</v>
      </c>
      <c r="F305" s="93" t="str">
        <f>if(L305&lt;&gt;"",if(B304+B305&lt;&gt;L305,if(B304+B305&gt;L305,"Lost","Won"),"Push"),"")</f>
        <v/>
      </c>
      <c r="G305" s="15" t="str">
        <f>if(L305&lt;&gt;"",if(B304+B305&lt;&gt;L305,if(B304+B305&gt;L305,B304+B305-L305,L305-(B304+B305)),"Push"),"")</f>
        <v/>
      </c>
      <c r="H305" s="5">
        <v>-3.0</v>
      </c>
      <c r="I305" s="5">
        <v>-112.0</v>
      </c>
      <c r="J305" s="5">
        <v>10.0</v>
      </c>
      <c r="K305" s="133">
        <v>19.0</v>
      </c>
      <c r="O305" s="15"/>
    </row>
    <row r="306" hidden="1">
      <c r="A306" s="5" t="s">
        <v>272</v>
      </c>
      <c r="B306" s="6">
        <v>80.0</v>
      </c>
      <c r="C306" s="138">
        <f>if(D306&lt;&gt;"",if(D306="Up",K306-J306,if(D306="Short",-J306,0)),0)+if(D307&lt;&gt;"",if(D307="Up",K307-J307,if(D307="Short",-J307,0)),0)+if(F306&lt;&gt;"",if(F306="Won",O306-N306,if(F306="Lost",-N306,0)),0)+if(F307&lt;&gt;"",if(F307="Won",O307-N307,if(F307="Lost",-N307,0)),0)</f>
        <v>-10</v>
      </c>
      <c r="D306" s="93" t="str">
        <f>if(H306&lt;&gt;"",if(B306-B307&lt;&gt;-H306,if(B306-B307&gt;-H306,"Up","Short"),"Push"),"")</f>
        <v/>
      </c>
      <c r="E306" s="93" t="str">
        <f>if(H306&lt;&gt;"",if(B306-B307&lt;&gt;-H306,if(B306-B307&gt;-H306,B306-B307+H306,B307-B306-H306),"Push"),"")</f>
        <v/>
      </c>
      <c r="F306" s="93" t="str">
        <f>if(L306&lt;&gt;"",if(B306+B307&lt;&gt;L306,if(B306+B307&gt;L306,"Won","Lost"),"Push"),"")</f>
        <v/>
      </c>
      <c r="G306" s="15" t="str">
        <f>if(L306&lt;&gt;"",if(B306+B307&lt;&gt;L306,if(B306+B307&gt;L306,B306+B307-L306,L306-(B306+B307)),"Push"),"")</f>
        <v/>
      </c>
      <c r="K306" s="139"/>
      <c r="O306" s="15"/>
    </row>
    <row r="307" hidden="1">
      <c r="A307" s="5" t="s">
        <v>32</v>
      </c>
      <c r="B307" s="6">
        <v>82.0</v>
      </c>
      <c r="D307" s="93" t="str">
        <f>if(H307&lt;&gt;"",if(B307-B306&lt;&gt;-H307,if(B307-B306&gt;-H307,"Up","Short"),"Push"),"")</f>
        <v>Short</v>
      </c>
      <c r="E307" s="93">
        <f>if(H307&lt;&gt;"",if(B307-B306&lt;&gt;-H307,if(B307-B306&gt;-H307,B307-B306+H307,B306-B307-H307),"Push"),"")</f>
        <v>1.5</v>
      </c>
      <c r="F307" s="93" t="str">
        <f>if(L307&lt;&gt;"",if(B306+B307&lt;&gt;L307,if(B306+B307&gt;L307,"Lost","Won"),"Push"),"")</f>
        <v/>
      </c>
      <c r="G307" s="15" t="str">
        <f>if(L307&lt;&gt;"",if(B306+B307&lt;&gt;L307,if(B306+B307&gt;L307,B306+B307-L307,L307-(B306+B307)),"Push"),"")</f>
        <v/>
      </c>
      <c r="H307" s="5">
        <v>-3.5</v>
      </c>
      <c r="I307" s="5">
        <v>-112.0</v>
      </c>
      <c r="J307" s="5">
        <v>10.0</v>
      </c>
      <c r="K307" s="133">
        <v>19.0</v>
      </c>
      <c r="O307" s="15"/>
    </row>
    <row r="308" hidden="1">
      <c r="A308" s="5" t="s">
        <v>379</v>
      </c>
      <c r="B308" s="6">
        <v>82.0</v>
      </c>
      <c r="C308" s="138">
        <f>if(D308&lt;&gt;"",if(D308="Up",K308-J308,if(D308="Short",-J308,0)),0)+if(D309&lt;&gt;"",if(D309="Up",K309-J309,if(D309="Short",-J309,0)),0)+if(F308&lt;&gt;"",if(F308="Won",O308-N308,if(F308="Lost",-N308,0)),0)+if(F309&lt;&gt;"",if(F309="Won",O309-N309,if(F309="Lost",-N309,0)),0)</f>
        <v>8.9</v>
      </c>
      <c r="D308" s="93" t="str">
        <f>if(H308&lt;&gt;"",if(B308-B309&lt;&gt;-H308,if(B308-B309&gt;-H308,"Up","Short"),"Push"),"")</f>
        <v>Up</v>
      </c>
      <c r="E308" s="93">
        <f>if(H308&lt;&gt;"",if(B308-B309&lt;&gt;-H308,if(B308-B309&gt;-H308,B308-B309+H308,B309-B308-H308),"Push"),"")</f>
        <v>7.5</v>
      </c>
      <c r="F308" s="93" t="str">
        <f>if(L308&lt;&gt;"",if(B308+B309&lt;&gt;L308,if(B308+B309&gt;L308,"Won","Lost"),"Push"),"")</f>
        <v/>
      </c>
      <c r="G308" s="15" t="str">
        <f>if(L308&lt;&gt;"",if(B308+B309&lt;&gt;L308,if(B308+B309&gt;L308,B308+B309-L308,L308-(B308+B309)),"Push"),"")</f>
        <v/>
      </c>
      <c r="H308" s="5">
        <v>-3.5</v>
      </c>
      <c r="I308" s="5">
        <v>-113.0</v>
      </c>
      <c r="J308" s="5">
        <v>10.0</v>
      </c>
      <c r="K308" s="133">
        <v>18.9</v>
      </c>
      <c r="O308" s="15"/>
    </row>
    <row r="309" hidden="1">
      <c r="A309" s="5" t="s">
        <v>96</v>
      </c>
      <c r="B309" s="6">
        <v>71.0</v>
      </c>
      <c r="D309" s="93" t="str">
        <f>if(H309&lt;&gt;"",if(B309-B308&lt;&gt;-H309,if(B309-B308&gt;-H309,"Up","Short"),"Push"),"")</f>
        <v/>
      </c>
      <c r="E309" s="93" t="str">
        <f>if(H309&lt;&gt;"",if(B309-B308&lt;&gt;-H309,if(B309-B308&gt;-H309,B309-B308+H309,B308-B309-H309),"Push"),"")</f>
        <v/>
      </c>
      <c r="F309" s="93" t="str">
        <f>if(L309&lt;&gt;"",if(B308+B309&lt;&gt;L309,if(B308+B309&gt;L309,"Lost","Won"),"Push"),"")</f>
        <v/>
      </c>
      <c r="G309" s="15" t="str">
        <f>if(L309&lt;&gt;"",if(B308+B309&lt;&gt;L309,if(B308+B309&gt;L309,B308+B309-L309,L309-(B308+B309)),"Push"),"")</f>
        <v/>
      </c>
      <c r="K309" s="139"/>
      <c r="O309" s="15"/>
    </row>
    <row r="310" hidden="1">
      <c r="A310" s="5" t="s">
        <v>406</v>
      </c>
      <c r="B310" s="6">
        <v>75.0</v>
      </c>
      <c r="C310" s="138">
        <f>if(D310&lt;&gt;"",if(D310="Up",K310-J310,if(D310="Short",-J310,0)),0)+if(D311&lt;&gt;"",if(D311="Up",K311-J311,if(D311="Short",-J311,0)),0)+if(F310&lt;&gt;"",if(F310="Won",O310-N310,if(F310="Lost",-N310,0)),0)+if(F311&lt;&gt;"",if(F311="Won",O311-N311,if(F311="Lost",-N311,0)),0)</f>
        <v>9.4</v>
      </c>
      <c r="D310" s="93" t="str">
        <f>if(H310&lt;&gt;"",if(B310-B311&lt;&gt;-H310,if(B310-B311&gt;-H310,"Up","Short"),"Push"),"")</f>
        <v>Up</v>
      </c>
      <c r="E310" s="93">
        <f>if(H310&lt;&gt;"",if(B310-B311&lt;&gt;-H310,if(B310-B311&gt;-H310,B310-B311+H310,B311-B310-H310),"Push"),"")</f>
        <v>20</v>
      </c>
      <c r="F310" s="93" t="str">
        <f>if(L310&lt;&gt;"",if(B310+B311&lt;&gt;L310,if(B310+B311&gt;L310,"Won","Lost"),"Push"),"")</f>
        <v/>
      </c>
      <c r="G310" s="15" t="str">
        <f>if(L310&lt;&gt;"",if(B310+B311&lt;&gt;L310,if(B310+B311&gt;L310,B310+B311-L310,L310-(B310+B311)),"Push"),"")</f>
        <v/>
      </c>
      <c r="H310" s="5">
        <v>8.0</v>
      </c>
      <c r="I310" s="5">
        <v>-107.0</v>
      </c>
      <c r="J310" s="5">
        <v>10.0</v>
      </c>
      <c r="K310" s="133">
        <v>19.4</v>
      </c>
      <c r="O310" s="15"/>
    </row>
    <row r="311" hidden="1">
      <c r="A311" s="5" t="s">
        <v>26</v>
      </c>
      <c r="B311" s="6">
        <v>63.0</v>
      </c>
      <c r="D311" s="93" t="str">
        <f>if(H311&lt;&gt;"",if(B311-B310&lt;&gt;-H311,if(B311-B310&gt;-H311,"Up","Short"),"Push"),"")</f>
        <v/>
      </c>
      <c r="E311" s="93" t="str">
        <f>if(H311&lt;&gt;"",if(B311-B310&lt;&gt;-H311,if(B311-B310&gt;-H311,B311-B310+H311,B310-B311-H311),"Push"),"")</f>
        <v/>
      </c>
      <c r="F311" s="93" t="str">
        <f>if(L311&lt;&gt;"",if(B310+B311&lt;&gt;L311,if(B310+B311&gt;L311,"Lost","Won"),"Push"),"")</f>
        <v/>
      </c>
      <c r="G311" s="15" t="str">
        <f>if(L311&lt;&gt;"",if(B310+B311&lt;&gt;L311,if(B310+B311&gt;L311,B310+B311-L311,L311-(B310+B311)),"Push"),"")</f>
        <v/>
      </c>
      <c r="K311" s="133"/>
      <c r="O311" s="15"/>
    </row>
    <row r="312" hidden="1">
      <c r="A312" s="5" t="s">
        <v>111</v>
      </c>
      <c r="B312" s="6">
        <v>70.0</v>
      </c>
      <c r="C312" s="138">
        <f>if(D312&lt;&gt;"",if(D312="Up",K312-J312,if(D312="Short",-J312,0)),0)+if(D313&lt;&gt;"",if(D313="Up",K313-J313,if(D313="Short",-J313,0)),0)+if(F312&lt;&gt;"",if(F312="Won",O312-N312,if(F312="Lost",-N312,0)),0)+if(F313&lt;&gt;"",if(F313="Won",O313-N313,if(F313="Lost",-N313,0)),0)</f>
        <v>-10</v>
      </c>
      <c r="D312" s="93" t="str">
        <f>if(H312&lt;&gt;"",if(B312-B313&lt;&gt;-H312,if(B312-B313&gt;-H312,"Up","Short"),"Push"),"")</f>
        <v>Short</v>
      </c>
      <c r="E312" s="93">
        <f>if(H312&lt;&gt;"",if(B312-B313&lt;&gt;-H312,if(B312-B313&gt;-H312,B312-B313+H312,B313-B312-H312),"Push"),"")</f>
        <v>20</v>
      </c>
      <c r="F312" s="93" t="str">
        <f>if(L312&lt;&gt;"",if(B312+B313&lt;&gt;L312,if(B312+B313&gt;L312,"Won","Lost"),"Push"),"")</f>
        <v/>
      </c>
      <c r="G312" s="15" t="str">
        <f>if(L312&lt;&gt;"",if(B312+B313&lt;&gt;L312,if(B312+B313&gt;L312,B312+B313-L312,L312-(B312+B313)),"Push"),"")</f>
        <v/>
      </c>
      <c r="H312" s="5">
        <v>7.0</v>
      </c>
      <c r="I312" s="5">
        <v>-110.0</v>
      </c>
      <c r="J312" s="5">
        <v>10.0</v>
      </c>
      <c r="K312" s="133">
        <v>19.1</v>
      </c>
      <c r="O312" s="15"/>
    </row>
    <row r="313" hidden="1">
      <c r="A313" s="5" t="s">
        <v>308</v>
      </c>
      <c r="B313" s="6">
        <v>97.0</v>
      </c>
      <c r="D313" s="93" t="str">
        <f>if(H313&lt;&gt;"",if(B313-B312&lt;&gt;-H313,if(B313-B312&gt;-H313,"Up","Short"),"Push"),"")</f>
        <v/>
      </c>
      <c r="E313" s="93" t="str">
        <f>if(H313&lt;&gt;"",if(B313-B312&lt;&gt;-H313,if(B313-B312&gt;-H313,B313-B312+H313,B312-B313-H313),"Push"),"")</f>
        <v/>
      </c>
      <c r="F313" s="93" t="str">
        <f>if(L313&lt;&gt;"",if(B312+B313&lt;&gt;L313,if(B312+B313&gt;L313,"Lost","Won"),"Push"),"")</f>
        <v/>
      </c>
      <c r="G313" s="15" t="str">
        <f>if(L313&lt;&gt;"",if(B312+B313&lt;&gt;L313,if(B312+B313&gt;L313,B312+B313-L313,L313-(B312+B313)),"Push"),"")</f>
        <v/>
      </c>
      <c r="K313" s="139"/>
      <c r="O313" s="15"/>
    </row>
    <row r="314" hidden="1">
      <c r="A314" s="5" t="s">
        <v>19</v>
      </c>
      <c r="B314" s="6">
        <v>48.0</v>
      </c>
      <c r="C314" s="138">
        <f>if(D314&lt;&gt;"",if(D314="Up",K314-J314,if(D314="Short",-J314,0)),0)+if(D315&lt;&gt;"",if(D315="Up",K315-J315,if(D315="Short",-J315,0)),0)+if(F314&lt;&gt;"",if(F314="Won",O314-N314,if(F314="Lost",-N314,0)),0)+if(F315&lt;&gt;"",if(F315="Won",O315-N315,if(F315="Lost",-N315,0)),0)</f>
        <v>-10</v>
      </c>
      <c r="D314" s="93" t="str">
        <f>if(H314&lt;&gt;"",if(B314-B315&lt;&gt;-H314,if(B314-B315&gt;-H314,"Up","Short"),"Push"),"")</f>
        <v>Short</v>
      </c>
      <c r="E314" s="93">
        <f>if(H314&lt;&gt;"",if(B314-B315&lt;&gt;-H314,if(B314-B315&gt;-H314,B314-B315+H314,B315-B314-H314),"Push"),"")</f>
        <v>14.5</v>
      </c>
      <c r="F314" s="93" t="str">
        <f>if(L314&lt;&gt;"",if(B314+B315&lt;&gt;L314,if(B314+B315&gt;L314,"Won","Lost"),"Push"),"")</f>
        <v/>
      </c>
      <c r="G314" s="15" t="str">
        <f>if(L314&lt;&gt;"",if(B314+B315&lt;&gt;L314,if(B314+B315&gt;L314,B314+B315-L314,L314-(B314+B315)),"Push"),"")</f>
        <v/>
      </c>
      <c r="H314" s="5">
        <v>3.5</v>
      </c>
      <c r="I314" s="5">
        <v>-108.0</v>
      </c>
      <c r="J314" s="5">
        <v>10.0</v>
      </c>
      <c r="K314" s="133">
        <v>19.3</v>
      </c>
      <c r="O314" s="15"/>
    </row>
    <row r="315" hidden="1">
      <c r="A315" s="5" t="s">
        <v>112</v>
      </c>
      <c r="B315" s="6">
        <v>66.0</v>
      </c>
      <c r="D315" s="93" t="str">
        <f>if(H315&lt;&gt;"",if(B315-B314&lt;&gt;-H315,if(B315-B314&gt;-H315,"Up","Short"),"Push"),"")</f>
        <v/>
      </c>
      <c r="E315" s="93" t="str">
        <f>if(H315&lt;&gt;"",if(B315-B314&lt;&gt;-H315,if(B315-B314&gt;-H315,B315-B314+H315,B314-B315-H315),"Push"),"")</f>
        <v/>
      </c>
      <c r="F315" s="93" t="str">
        <f>if(L315&lt;&gt;"",if(B314+B315&lt;&gt;L315,if(B314+B315&gt;L315,"Lost","Won"),"Push"),"")</f>
        <v/>
      </c>
      <c r="G315" s="15" t="str">
        <f>if(L315&lt;&gt;"",if(B314+B315&lt;&gt;L315,if(B314+B315&gt;L315,B314+B315-L315,L315-(B314+B315)),"Push"),"")</f>
        <v/>
      </c>
      <c r="K315" s="139"/>
      <c r="O315" s="15"/>
    </row>
    <row r="316">
      <c r="A316" s="134" t="s">
        <v>527</v>
      </c>
      <c r="B316" s="152"/>
      <c r="C316" s="153">
        <f>SUM(C248:C315)</f>
        <v>-43.5</v>
      </c>
      <c r="D316" s="154"/>
      <c r="E316" s="154"/>
      <c r="F316" s="154"/>
      <c r="G316" s="152"/>
      <c r="H316" s="154"/>
      <c r="I316" s="154"/>
      <c r="J316" s="154">
        <f>SUM(J248:J315)</f>
        <v>350</v>
      </c>
      <c r="K316" s="155">
        <f>SUM(K248:K315)-J316</f>
        <v>319.03</v>
      </c>
      <c r="L316" s="154"/>
      <c r="M316" s="154"/>
      <c r="N316" s="154">
        <f>SUM(N248:N315)</f>
        <v>0</v>
      </c>
      <c r="O316" s="155">
        <f>SUM(O248:O315)-N316</f>
        <v>0</v>
      </c>
    </row>
    <row r="317" hidden="1">
      <c r="A317" s="5" t="s">
        <v>88</v>
      </c>
      <c r="B317" s="6">
        <v>65.0</v>
      </c>
      <c r="C317" s="138">
        <f>if(D317&lt;&gt;"",if(D317="Up",K317-J317,if(D317="Short",-J317,0)),0)+if(D318&lt;&gt;"",if(D318="Up",K318-J318,if(D318="Short",-J318,0)),0)+if(F317&lt;&gt;"",if(F317="Won",O317-N317,if(F317="Lost",-N317,0)),0)+if(F318&lt;&gt;"",if(F318="Won",O318-N318,if(F318="Lost",-N318,0)),0)</f>
        <v>-12</v>
      </c>
      <c r="D317" s="93" t="str">
        <f>if(H317&lt;&gt;"",if(B317-B318&lt;&gt;-H317,if(B317-B318&gt;-H317,"Up","Short"),"Push"),"")</f>
        <v>Short</v>
      </c>
      <c r="E317" s="93">
        <f>if(H317&lt;&gt;"",if(B317-B318&lt;&gt;-H317,if(B317-B318&gt;-H317,B317-B318+H317,B318-B317-H317),"Push"),"")</f>
        <v>5</v>
      </c>
      <c r="F317" s="93" t="str">
        <f>if(L317&lt;&gt;"",if(B317+B318&lt;&gt;L317,if(B317+B318&gt;L317,"Won","Lost"),"Push"),"")</f>
        <v/>
      </c>
      <c r="G317" s="15" t="str">
        <f>if(L317&lt;&gt;"",if(B317+B318&lt;&gt;L317,if(B317+B318&gt;L317,B317+B318-L317,L317-(B317+B318)),"Push"),"")</f>
        <v/>
      </c>
      <c r="H317" s="5">
        <v>-3.0</v>
      </c>
      <c r="I317" s="5">
        <v>-108.0</v>
      </c>
      <c r="J317" s="5">
        <v>12.0</v>
      </c>
      <c r="K317" s="133">
        <v>23.16</v>
      </c>
      <c r="O317" s="15"/>
    </row>
    <row r="318" hidden="1">
      <c r="A318" s="5" t="s">
        <v>108</v>
      </c>
      <c r="B318" s="6">
        <v>67.0</v>
      </c>
      <c r="D318" s="93" t="str">
        <f>if(H318&lt;&gt;"",if(B318-B317&lt;&gt;-H318,if(B318-B317&gt;-H318,"Up","Short"),"Push"),"")</f>
        <v/>
      </c>
      <c r="E318" s="93" t="str">
        <f>if(H318&lt;&gt;"",if(B318-B317&lt;&gt;-H318,if(B318-B317&gt;-H318,B318-B317+H318,B317-B318-H318),"Push"),"")</f>
        <v/>
      </c>
      <c r="F318" s="93" t="str">
        <f>if(L318&lt;&gt;"",if(B317+B318&lt;&gt;L318,if(B317+B318&gt;L318,"Lost","Won"),"Push"),"")</f>
        <v/>
      </c>
      <c r="G318" s="15" t="str">
        <f>if(L318&lt;&gt;"",if(B317+B318&lt;&gt;L318,if(B317+B318&gt;L318,B317+B318-L318,L318-(B317+B318)),"Push"),"")</f>
        <v/>
      </c>
      <c r="K318" s="139"/>
      <c r="O318" s="15"/>
    </row>
    <row r="319" hidden="1">
      <c r="A319" s="5" t="s">
        <v>276</v>
      </c>
      <c r="B319" s="6">
        <v>74.0</v>
      </c>
      <c r="C319" s="138">
        <f>if(D319&lt;&gt;"",if(D319="Up",K319-J319,if(D319="Short",-J319,0)),0)+if(D320&lt;&gt;"",if(D320="Up",K320-J320,if(D320="Short",-J320,0)),0)+if(F319&lt;&gt;"",if(F319="Won",O319-N319,if(F319="Lost",-N319,0)),0)+if(F320&lt;&gt;"",if(F320="Won",O320-N320,if(F320="Lost",-N320,0)),0)</f>
        <v>10.8</v>
      </c>
      <c r="D319" s="93" t="str">
        <f>if(H319&lt;&gt;"",if(B319-B320&lt;&gt;-H319,if(B319-B320&gt;-H319,"Up","Short"),"Push"),"")</f>
        <v/>
      </c>
      <c r="E319" s="93" t="str">
        <f>if(H319&lt;&gt;"",if(B319-B320&lt;&gt;-H319,if(B319-B320&gt;-H319,B319-B320+H319,B320-B319-H319),"Push"),"")</f>
        <v/>
      </c>
      <c r="F319" s="93" t="str">
        <f>if(L319&lt;&gt;"",if(B319+B320&lt;&gt;L319,if(B319+B320&gt;L319,"Won","Lost"),"Push"),"")</f>
        <v/>
      </c>
      <c r="G319" s="15" t="str">
        <f>if(L319&lt;&gt;"",if(B319+B320&lt;&gt;L319,if(B319+B320&gt;L319,B319+B320-L319,L319-(B319+B320)),"Push"),"")</f>
        <v/>
      </c>
      <c r="K319" s="139"/>
      <c r="O319" s="15"/>
    </row>
    <row r="320" hidden="1">
      <c r="A320" s="5" t="s">
        <v>299</v>
      </c>
      <c r="B320" s="6">
        <v>79.0</v>
      </c>
      <c r="D320" s="93" t="str">
        <f>if(H320&lt;&gt;"",if(B320-B319&lt;&gt;-H320,if(B320-B319&gt;-H320,"Up","Short"),"Push"),"")</f>
        <v>Up</v>
      </c>
      <c r="E320" s="93">
        <f>if(H320&lt;&gt;"",if(B320-B319&lt;&gt;-H320,if(B320-B319&gt;-H320,B320-B319+H320,B319-B320-H320),"Push"),"")</f>
        <v>1.5</v>
      </c>
      <c r="F320" s="93" t="str">
        <f>if(L320&lt;&gt;"",if(B319+B320&lt;&gt;L320,if(B319+B320&gt;L320,"Lost","Won"),"Push"),"")</f>
        <v/>
      </c>
      <c r="G320" s="15" t="str">
        <f>if(L320&lt;&gt;"",if(B319+B320&lt;&gt;L320,if(B319+B320&gt;L320,B319+B320-L320,L320-(B319+B320)),"Push"),"")</f>
        <v/>
      </c>
      <c r="H320" s="5">
        <v>-3.5</v>
      </c>
      <c r="I320" s="5">
        <v>-112.0</v>
      </c>
      <c r="J320" s="5">
        <v>12.0</v>
      </c>
      <c r="K320" s="133">
        <v>22.8</v>
      </c>
      <c r="O320" s="15"/>
    </row>
    <row r="321" hidden="1">
      <c r="A321" s="5" t="s">
        <v>84</v>
      </c>
      <c r="B321" s="6">
        <v>74.0</v>
      </c>
      <c r="C321" s="138">
        <f>if(D321&lt;&gt;"",if(D321="Up",K321-J321,if(D321="Short",-J321,0)),0)+if(D322&lt;&gt;"",if(D322="Up",K322-J322,if(D322="Short",-J322,0)),0)+if(F321&lt;&gt;"",if(F321="Won",O321-N321,if(F321="Lost",-N321,0)),0)+if(F322&lt;&gt;"",if(F322="Won",O322-N322,if(F322="Lost",-N322,0)),0)</f>
        <v>11.16</v>
      </c>
      <c r="D321" s="93" t="str">
        <f>if(H321&lt;&gt;"",if(B321-B322&lt;&gt;-H321,if(B321-B322&gt;-H321,"Up","Short"),"Push"),"")</f>
        <v>Up</v>
      </c>
      <c r="E321" s="93">
        <f>if(H321&lt;&gt;"",if(B321-B322&lt;&gt;-H321,if(B321-B322&gt;-H321,B321-B322+H321,B322-B321-H321),"Push"),"")</f>
        <v>3.5</v>
      </c>
      <c r="F321" s="93" t="str">
        <f>if(L321&lt;&gt;"",if(B321+B322&lt;&gt;L321,if(B321+B322&gt;L321,"Won","Lost"),"Push"),"")</f>
        <v/>
      </c>
      <c r="G321" s="15" t="str">
        <f>if(L321&lt;&gt;"",if(B321+B322&lt;&gt;L321,if(B321+B322&gt;L321,B321+B322-L321,L321-(B321+B322)),"Push"),"")</f>
        <v/>
      </c>
      <c r="H321" s="5">
        <v>13.5</v>
      </c>
      <c r="I321" s="5">
        <v>-108.0</v>
      </c>
      <c r="J321" s="5">
        <v>12.0</v>
      </c>
      <c r="K321" s="133">
        <v>23.16</v>
      </c>
      <c r="O321" s="15"/>
    </row>
    <row r="322" hidden="1">
      <c r="A322" s="5" t="s">
        <v>21</v>
      </c>
      <c r="B322" s="6">
        <v>84.0</v>
      </c>
      <c r="D322" s="93" t="str">
        <f>if(H322&lt;&gt;"",if(B322-B321&lt;&gt;-H322,if(B322-B321&gt;-H322,"Up","Short"),"Push"),"")</f>
        <v/>
      </c>
      <c r="E322" s="93" t="str">
        <f>if(H322&lt;&gt;"",if(B322-B321&lt;&gt;-H322,if(B322-B321&gt;-H322,B322-B321+H322,B321-B322-H322),"Push"),"")</f>
        <v/>
      </c>
      <c r="F322" s="93" t="str">
        <f>if(L322&lt;&gt;"",if(B321+B322&lt;&gt;L322,if(B321+B322&gt;L322,"Lost","Won"),"Push"),"")</f>
        <v/>
      </c>
      <c r="G322" s="15" t="str">
        <f>if(L322&lt;&gt;"",if(B321+B322&lt;&gt;L322,if(B321+B322&gt;L322,B321+B322-L322,L322-(B321+B322)),"Push"),"")</f>
        <v/>
      </c>
      <c r="K322" s="139"/>
      <c r="O322" s="15"/>
    </row>
    <row r="323">
      <c r="A323" s="134" t="s">
        <v>528</v>
      </c>
      <c r="B323" s="152"/>
      <c r="C323" s="153">
        <f>SUM(C317:C322)</f>
        <v>9.96</v>
      </c>
      <c r="D323" s="154"/>
      <c r="E323" s="154"/>
      <c r="F323" s="154"/>
      <c r="G323" s="152"/>
      <c r="H323" s="154"/>
      <c r="I323" s="154"/>
      <c r="J323" s="154">
        <f>SUM(J317:J322)</f>
        <v>36</v>
      </c>
      <c r="K323" s="155">
        <f>SUM(K317:K322)-J323</f>
        <v>33.12</v>
      </c>
      <c r="L323" s="154"/>
      <c r="M323" s="154"/>
      <c r="N323" s="154">
        <f>SUM(N317:N322)</f>
        <v>0</v>
      </c>
      <c r="O323" s="155">
        <f>SUM(O317:O322)-N323</f>
        <v>0</v>
      </c>
    </row>
    <row r="324" hidden="1">
      <c r="A324" s="5" t="s">
        <v>101</v>
      </c>
      <c r="B324" s="6">
        <v>71.0</v>
      </c>
      <c r="C324" s="138">
        <f>if(D324&lt;&gt;"",if(D324="Up",K324-J324,if(D324="Short",-J324,0)),0)+if(D325&lt;&gt;"",if(D325="Up",K325-J325,if(D325="Short",-J325,0)),0)+if(F324&lt;&gt;"",if(F324="Won",O324-N324,if(F324="Lost",-N324,0)),0)+if(F325&lt;&gt;"",if(F325="Won",O325-N325,if(F325="Lost",-N325,0)),0)</f>
        <v>-12</v>
      </c>
      <c r="D324" s="93" t="str">
        <f>if(H324&lt;&gt;"",if(B324-B325&lt;&gt;-H324,if(B324-B325&gt;-H324,"Up","Short"),"Push"),"")</f>
        <v>Short</v>
      </c>
      <c r="E324" s="93">
        <f>if(H324&lt;&gt;"",if(B324-B325&lt;&gt;-H324,if(B324-B325&gt;-H324,B324-B325+H324,B325-B324-H324),"Push"),"")</f>
        <v>8.5</v>
      </c>
      <c r="F324" s="93" t="str">
        <f>if(L324&lt;&gt;"",if(B324+B325&lt;&gt;L324,if(B324+B325&gt;L324,"Won","Lost"),"Push"),"")</f>
        <v/>
      </c>
      <c r="G324" s="15" t="str">
        <f>if(L324&lt;&gt;"",if(B324+B325&lt;&gt;L324,if(B324+B325&gt;L324,B324+B325-L324,L324-(B324+B325)),"Push"),"")</f>
        <v/>
      </c>
      <c r="H324" s="5">
        <v>-3.5</v>
      </c>
      <c r="I324" s="5">
        <v>-112.0</v>
      </c>
      <c r="J324" s="5">
        <v>12.0</v>
      </c>
      <c r="K324" s="133">
        <v>22.8</v>
      </c>
      <c r="O324" s="15"/>
    </row>
    <row r="325" hidden="1">
      <c r="A325" s="5" t="s">
        <v>322</v>
      </c>
      <c r="B325" s="6">
        <v>76.0</v>
      </c>
      <c r="D325" s="93" t="str">
        <f>if(H325&lt;&gt;"",if(B325-B324&lt;&gt;-H325,if(B325-B324&gt;-H325,"Up","Short"),"Push"),"")</f>
        <v/>
      </c>
      <c r="E325" s="93" t="str">
        <f>if(H325&lt;&gt;"",if(B325-B324&lt;&gt;-H325,if(B325-B324&gt;-H325,B325-B324+H325,B324-B325-H325),"Push"),"")</f>
        <v/>
      </c>
      <c r="F325" s="93" t="str">
        <f>if(L325&lt;&gt;"",if(B324+B325&lt;&gt;L325,if(B324+B325&gt;L325,"Lost","Won"),"Push"),"")</f>
        <v/>
      </c>
      <c r="G325" s="15" t="str">
        <f>if(L325&lt;&gt;"",if(B324+B325&lt;&gt;L325,if(B324+B325&gt;L325,B324+B325-L325,L325-(B324+B325)),"Push"),"")</f>
        <v/>
      </c>
      <c r="K325" s="139"/>
      <c r="O325" s="15"/>
    </row>
    <row r="326" hidden="1">
      <c r="A326" s="5" t="s">
        <v>398</v>
      </c>
      <c r="B326" s="6">
        <v>69.0</v>
      </c>
      <c r="C326" s="138">
        <f>if(D326&lt;&gt;"",if(D326="Up",K326-J326,if(D326="Short",-J326,0)),0)+if(D327&lt;&gt;"",if(D327="Up",K327-J327,if(D327="Short",-J327,0)),0)+if(F326&lt;&gt;"",if(F326="Won",O326-N326,if(F326="Lost",-N326,0)),0)+if(F327&lt;&gt;"",if(F327="Won",O327-N327,if(F327="Lost",-N327,0)),0)</f>
        <v>11.16</v>
      </c>
      <c r="D326" s="93" t="str">
        <f>if(H326&lt;&gt;"",if(B326-B327&lt;&gt;-H326,if(B326-B327&gt;-H326,"Up","Short"),"Push"),"")</f>
        <v/>
      </c>
      <c r="E326" s="93" t="str">
        <f>if(H326&lt;&gt;"",if(B326-B327&lt;&gt;-H326,if(B326-B327&gt;-H326,B326-B327+H326,B327-B326-H326),"Push"),"")</f>
        <v/>
      </c>
      <c r="F326" s="93" t="str">
        <f>if(L326&lt;&gt;"",if(B326+B327&lt;&gt;L326,if(B326+B327&gt;L326,"Won","Lost"),"Push"),"")</f>
        <v/>
      </c>
      <c r="G326" s="15" t="str">
        <f>if(L326&lt;&gt;"",if(B326+B327&lt;&gt;L326,if(B326+B327&gt;L326,B326+B327-L326,L326-(B326+B327)),"Push"),"")</f>
        <v/>
      </c>
      <c r="K326" s="139"/>
      <c r="O326" s="15"/>
    </row>
    <row r="327" hidden="1">
      <c r="A327" s="5" t="s">
        <v>198</v>
      </c>
      <c r="B327" s="6">
        <v>77.0</v>
      </c>
      <c r="D327" s="93" t="str">
        <f>if(H327&lt;&gt;"",if(B327-B326&lt;&gt;-H327,if(B327-B326&gt;-H327,"Up","Short"),"Push"),"")</f>
        <v>Up</v>
      </c>
      <c r="E327" s="93">
        <f>if(H327&lt;&gt;"",if(B327-B326&lt;&gt;-H327,if(B327-B326&gt;-H327,B327-B326+H327,B326-B327-H327),"Push"),"")</f>
        <v>12.5</v>
      </c>
      <c r="F327" s="93" t="str">
        <f>if(L327&lt;&gt;"",if(B326+B327&lt;&gt;L327,if(B326+B327&gt;L327,"Lost","Won"),"Push"),"")</f>
        <v/>
      </c>
      <c r="G327" s="15" t="str">
        <f>if(L327&lt;&gt;"",if(B326+B327&lt;&gt;L327,if(B326+B327&gt;L327,B326+B327-L327,L327-(B326+B327)),"Push"),"")</f>
        <v/>
      </c>
      <c r="H327" s="5">
        <v>4.5</v>
      </c>
      <c r="I327" s="5">
        <v>-108.0</v>
      </c>
      <c r="J327" s="5">
        <v>12.0</v>
      </c>
      <c r="K327" s="133">
        <v>23.16</v>
      </c>
      <c r="O327" s="15"/>
    </row>
    <row r="328" hidden="1">
      <c r="A328" s="5" t="s">
        <v>482</v>
      </c>
      <c r="B328" s="6">
        <v>76.0</v>
      </c>
      <c r="C328" s="138">
        <f>if(D328&lt;&gt;"",if(D328="Up",K328-J328,if(D328="Short",-J328,0)),0)+if(D329&lt;&gt;"",if(D329="Up",K329-J329,if(D329="Short",-J329,0)),0)+if(F328&lt;&gt;"",if(F328="Won",O328-N328,if(F328="Lost",-N328,0)),0)+if(F329&lt;&gt;"",if(F329="Won",O329-N329,if(F329="Lost",-N329,0)),0)</f>
        <v>-12</v>
      </c>
      <c r="D328" s="93" t="str">
        <f>if(H328&lt;&gt;"",if(B328-B329&lt;&gt;-H328,if(B328-B329&gt;-H328,"Up","Short"),"Push"),"")</f>
        <v>Short</v>
      </c>
      <c r="E328" s="93">
        <f>if(H328&lt;&gt;"",if(B328-B329&lt;&gt;-H328,if(B328-B329&gt;-H328,B328-B329+H328,B329-B328-H328),"Push"),"")</f>
        <v>2.5</v>
      </c>
      <c r="F328" s="93" t="str">
        <f>if(L328&lt;&gt;"",if(B328+B329&lt;&gt;L328,if(B328+B329&gt;L328,"Won","Lost"),"Push"),"")</f>
        <v/>
      </c>
      <c r="G328" s="15" t="str">
        <f>if(L328&lt;&gt;"",if(B328+B329&lt;&gt;L328,if(B328+B329&gt;L328,B328+B329-L328,L328-(B328+B329)),"Push"),"")</f>
        <v/>
      </c>
      <c r="H328" s="5">
        <v>1.5</v>
      </c>
      <c r="I328" s="5">
        <v>-109.0</v>
      </c>
      <c r="J328" s="5">
        <v>12.0</v>
      </c>
      <c r="K328" s="133">
        <v>23.04</v>
      </c>
      <c r="O328" s="15"/>
    </row>
    <row r="329" hidden="1">
      <c r="A329" s="5" t="s">
        <v>466</v>
      </c>
      <c r="B329" s="6">
        <v>80.0</v>
      </c>
      <c r="D329" s="93" t="str">
        <f>if(H329&lt;&gt;"",if(B329-B328&lt;&gt;-H329,if(B329-B328&gt;-H329,"Up","Short"),"Push"),"")</f>
        <v/>
      </c>
      <c r="E329" s="93" t="str">
        <f>if(H329&lt;&gt;"",if(B329-B328&lt;&gt;-H329,if(B329-B328&gt;-H329,B329-B328+H329,B328-B329-H329),"Push"),"")</f>
        <v/>
      </c>
      <c r="F329" s="93" t="str">
        <f>if(L329&lt;&gt;"",if(B328+B329&lt;&gt;L329,if(B328+B329&gt;L329,"Lost","Won"),"Push"),"")</f>
        <v/>
      </c>
      <c r="G329" s="15" t="str">
        <f>if(L329&lt;&gt;"",if(B328+B329&lt;&gt;L329,if(B328+B329&gt;L329,B328+B329-L329,L329-(B328+B329)),"Push"),"")</f>
        <v/>
      </c>
      <c r="K329" s="139"/>
      <c r="O329" s="15"/>
    </row>
    <row r="330" hidden="1">
      <c r="A330" s="5" t="s">
        <v>306</v>
      </c>
      <c r="B330" s="6">
        <v>82.0</v>
      </c>
      <c r="C330" s="138">
        <f>if(D330&lt;&gt;"",if(D330="Up",K330-J330,if(D330="Short",-J330,0)),0)+if(D331&lt;&gt;"",if(D331="Up",K331-J331,if(D331="Short",-J331,0)),0)+if(F330&lt;&gt;"",if(F330="Won",O330-N330,if(F330="Lost",-N330,0)),0)+if(F331&lt;&gt;"",if(F331="Won",O331-N331,if(F331="Lost",-N331,0)),0)</f>
        <v>-12</v>
      </c>
      <c r="D330" s="93" t="str">
        <f>if(H330&lt;&gt;"",if(B330-B331&lt;&gt;-H330,if(B330-B331&gt;-H330,"Up","Short"),"Push"),"")</f>
        <v/>
      </c>
      <c r="E330" s="93" t="str">
        <f>if(H330&lt;&gt;"",if(B330-B331&lt;&gt;-H330,if(B330-B331&gt;-H330,B330-B331+H330,B331-B330-H330),"Push"),"")</f>
        <v/>
      </c>
      <c r="F330" s="93" t="str">
        <f>if(L330&lt;&gt;"",if(B330+B331&lt;&gt;L330,if(B330+B331&gt;L330,"Won","Lost"),"Push"),"")</f>
        <v/>
      </c>
      <c r="G330" s="15" t="str">
        <f>if(L330&lt;&gt;"",if(B330+B331&lt;&gt;L330,if(B330+B331&gt;L330,B330+B331-L330,L330-(B330+B331)),"Push"),"")</f>
        <v/>
      </c>
      <c r="K330" s="133"/>
      <c r="O330" s="15"/>
    </row>
    <row r="331" hidden="1">
      <c r="A331" s="5" t="s">
        <v>184</v>
      </c>
      <c r="B331" s="6">
        <v>89.0</v>
      </c>
      <c r="D331" s="93" t="str">
        <f>if(H331&lt;&gt;"",if(B331-B330&lt;&gt;-H331,if(B331-B330&gt;-H331,"Up","Short"),"Push"),"")</f>
        <v>Short</v>
      </c>
      <c r="E331" s="93">
        <f>if(H331&lt;&gt;"",if(B331-B330&lt;&gt;-H331,if(B331-B330&gt;-H331,B331-B330+H331,B330-B331-H331),"Push"),"")</f>
        <v>2.5</v>
      </c>
      <c r="F331" s="93" t="str">
        <f>if(L331&lt;&gt;"",if(B330+B331&lt;&gt;L331,if(B330+B331&gt;L331,"Lost","Won"),"Push"),"")</f>
        <v/>
      </c>
      <c r="G331" s="15" t="str">
        <f>if(L331&lt;&gt;"",if(B330+B331&lt;&gt;L331,if(B330+B331&gt;L331,B330+B331-L331,L331-(B330+B331)),"Push"),"")</f>
        <v/>
      </c>
      <c r="H331" s="5">
        <v>-9.5</v>
      </c>
      <c r="I331" s="5">
        <v>-110.0</v>
      </c>
      <c r="J331" s="5">
        <v>12.0</v>
      </c>
      <c r="K331" s="133">
        <v>22.92</v>
      </c>
      <c r="O331" s="15"/>
    </row>
    <row r="332" hidden="1">
      <c r="A332" s="5" t="s">
        <v>151</v>
      </c>
      <c r="B332" s="6">
        <v>67.0</v>
      </c>
      <c r="C332" s="138">
        <f>if(D332&lt;&gt;"",if(D332="Up",K332-J332,if(D332="Short",-J332,0)),0)+if(D333&lt;&gt;"",if(D333="Up",K333-J333,if(D333="Short",-J333,0)),0)+if(F332&lt;&gt;"",if(F332="Won",O332-N332,if(F332="Lost",-N332,0)),0)+if(F333&lt;&gt;"",if(F333="Won",O333-N333,if(F333="Lost",-N333,0)),0)</f>
        <v>11.52</v>
      </c>
      <c r="D332" s="93" t="str">
        <f>if(H332&lt;&gt;"",if(B332-B333&lt;&gt;-H332,if(B332-B333&gt;-H332,"Up","Short"),"Push"),"")</f>
        <v>Up</v>
      </c>
      <c r="E332" s="93">
        <f>if(H332&lt;&gt;"",if(B332-B333&lt;&gt;-H332,if(B332-B333&gt;-H332,B332-B333+H332,B333-B332-H332),"Push"),"")</f>
        <v>5</v>
      </c>
      <c r="F332" s="93" t="str">
        <f>if(L332&lt;&gt;"",if(B332+B333&lt;&gt;L332,if(B332+B333&gt;L332,"Won","Lost"),"Push"),"")</f>
        <v/>
      </c>
      <c r="G332" s="15" t="str">
        <f>if(L332&lt;&gt;"",if(B332+B333&lt;&gt;L332,if(B332+B333&gt;L332,B332+B333-L332,L332-(B332+B333)),"Push"),"")</f>
        <v/>
      </c>
      <c r="H332" s="5">
        <v>0.0</v>
      </c>
      <c r="I332" s="5">
        <v>-105.0</v>
      </c>
      <c r="J332" s="5">
        <v>12.0</v>
      </c>
      <c r="K332" s="133">
        <v>23.52</v>
      </c>
      <c r="O332" s="15"/>
    </row>
    <row r="333" hidden="1">
      <c r="A333" s="5" t="s">
        <v>135</v>
      </c>
      <c r="B333" s="6">
        <v>62.0</v>
      </c>
      <c r="D333" s="93" t="str">
        <f>if(H333&lt;&gt;"",if(B333-B332&lt;&gt;-H333,if(B333-B332&gt;-H333,"Up","Short"),"Push"),"")</f>
        <v/>
      </c>
      <c r="E333" s="93" t="str">
        <f>if(H333&lt;&gt;"",if(B333-B332&lt;&gt;-H333,if(B333-B332&gt;-H333,B333-B332+H333,B332-B333-H333),"Push"),"")</f>
        <v/>
      </c>
      <c r="F333" s="93" t="str">
        <f>if(L333&lt;&gt;"",if(B332+B333&lt;&gt;L333,if(B332+B333&gt;L333,"Lost","Won"),"Push"),"")</f>
        <v/>
      </c>
      <c r="G333" s="15" t="str">
        <f>if(L333&lt;&gt;"",if(B332+B333&lt;&gt;L333,if(B332+B333&gt;L333,B332+B333-L333,L333-(B332+B333)),"Push"),"")</f>
        <v/>
      </c>
      <c r="K333" s="139"/>
      <c r="O333" s="15"/>
    </row>
    <row r="334" hidden="1">
      <c r="A334" s="5" t="s">
        <v>155</v>
      </c>
      <c r="B334" s="6">
        <v>55.0</v>
      </c>
      <c r="C334" s="138">
        <f>if(D334&lt;&gt;"",if(D334="Up",K334-J334,if(D334="Short",-J334,0)),0)+if(D335&lt;&gt;"",if(D335="Up",K335-J335,if(D335="Short",-J335,0)),0)+if(F334&lt;&gt;"",if(F334="Won",O334-N334,if(F334="Lost",-N334,0)),0)+if(F335&lt;&gt;"",if(F335="Won",O335-N335,if(F335="Lost",-N335,0)),0)</f>
        <v>10.92</v>
      </c>
      <c r="D334" s="93" t="str">
        <f>if(H334&lt;&gt;"",if(B334-B335&lt;&gt;-H334,if(B334-B335&gt;-H334,"Up","Short"),"Push"),"")</f>
        <v>Up</v>
      </c>
      <c r="E334" s="93">
        <f>if(H334&lt;&gt;"",if(B334-B335&lt;&gt;-H334,if(B334-B335&gt;-H334,B334-B335+H334,B335-B334-H334),"Push"),"")</f>
        <v>8.5</v>
      </c>
      <c r="F334" s="93" t="str">
        <f>if(L334&lt;&gt;"",if(B334+B335&lt;&gt;L334,if(B334+B335&gt;L334,"Won","Lost"),"Push"),"")</f>
        <v/>
      </c>
      <c r="G334" s="15" t="str">
        <f>if(L334&lt;&gt;"",if(B334+B335&lt;&gt;L334,if(B334+B335&gt;L334,B334+B335-L334,L334-(B334+B335)),"Push"),"")</f>
        <v/>
      </c>
      <c r="H334" s="5">
        <v>9.5</v>
      </c>
      <c r="I334" s="5">
        <v>-110.0</v>
      </c>
      <c r="J334" s="5">
        <v>12.0</v>
      </c>
      <c r="K334" s="133">
        <v>22.92</v>
      </c>
      <c r="O334" s="15"/>
    </row>
    <row r="335" hidden="1">
      <c r="A335" s="5" t="s">
        <v>305</v>
      </c>
      <c r="B335" s="6">
        <v>56.0</v>
      </c>
      <c r="D335" s="93" t="str">
        <f>if(H335&lt;&gt;"",if(B335-B334&lt;&gt;-H335,if(B335-B334&gt;-H335,"Up","Short"),"Push"),"")</f>
        <v/>
      </c>
      <c r="E335" s="93" t="str">
        <f>if(H335&lt;&gt;"",if(B335-B334&lt;&gt;-H335,if(B335-B334&gt;-H335,B335-B334+H335,B334-B335-H335),"Push"),"")</f>
        <v/>
      </c>
      <c r="F335" s="93" t="str">
        <f>if(L335&lt;&gt;"",if(B334+B335&lt;&gt;L335,if(B334+B335&gt;L335,"Lost","Won"),"Push"),"")</f>
        <v/>
      </c>
      <c r="G335" s="15" t="str">
        <f>if(L335&lt;&gt;"",if(B334+B335&lt;&gt;L335,if(B334+B335&gt;L335,B334+B335-L335,L335-(B334+B335)),"Push"),"")</f>
        <v/>
      </c>
      <c r="K335" s="139"/>
      <c r="O335" s="15"/>
    </row>
    <row r="336" hidden="1">
      <c r="A336" s="5" t="s">
        <v>90</v>
      </c>
      <c r="B336" s="6">
        <v>73.0</v>
      </c>
      <c r="C336" s="138">
        <f>if(D336&lt;&gt;"",if(D336="Up",K336-J336,if(D336="Short",-J336,0)),0)+if(D337&lt;&gt;"",if(D337="Up",K337-J337,if(D337="Short",-J337,0)),0)+if(F336&lt;&gt;"",if(F336="Won",O336-N336,if(F336="Lost",-N336,0)),0)+if(F337&lt;&gt;"",if(F337="Won",O337-N337,if(F337="Lost",-N337,0)),0)</f>
        <v>10.8</v>
      </c>
      <c r="D336" s="93" t="str">
        <f>if(H336&lt;&gt;"",if(B336-B337&lt;&gt;-H336,if(B336-B337&gt;-H336,"Up","Short"),"Push"),"")</f>
        <v>Up</v>
      </c>
      <c r="E336" s="93">
        <f>if(H336&lt;&gt;"",if(B336-B337&lt;&gt;-H336,if(B336-B337&gt;-H336,B336-B337+H336,B337-B336-H336),"Push"),"")</f>
        <v>5.5</v>
      </c>
      <c r="F336" s="93" t="str">
        <f>if(L336&lt;&gt;"",if(B336+B337&lt;&gt;L336,if(B336+B337&gt;L336,"Won","Lost"),"Push"),"")</f>
        <v/>
      </c>
      <c r="G336" s="15" t="str">
        <f>if(L336&lt;&gt;"",if(B336+B337&lt;&gt;L336,if(B336+B337&gt;L336,B336+B337-L336,L336-(B336+B337)),"Push"),"")</f>
        <v/>
      </c>
      <c r="H336" s="5">
        <v>-2.5</v>
      </c>
      <c r="I336" s="5">
        <v>-112.0</v>
      </c>
      <c r="J336" s="5">
        <v>12.0</v>
      </c>
      <c r="K336" s="133">
        <v>22.8</v>
      </c>
      <c r="O336" s="15"/>
    </row>
    <row r="337" hidden="1">
      <c r="A337" s="5" t="s">
        <v>58</v>
      </c>
      <c r="B337" s="6">
        <v>65.0</v>
      </c>
      <c r="D337" s="93" t="str">
        <f>if(H337&lt;&gt;"",if(B337-B336&lt;&gt;-H337,if(B337-B336&gt;-H337,"Up","Short"),"Push"),"")</f>
        <v/>
      </c>
      <c r="E337" s="93" t="str">
        <f>if(H337&lt;&gt;"",if(B337-B336&lt;&gt;-H337,if(B337-B336&gt;-H337,B337-B336+H337,B336-B337-H337),"Push"),"")</f>
        <v/>
      </c>
      <c r="F337" s="93" t="str">
        <f>if(L337&lt;&gt;"",if(B336+B337&lt;&gt;L337,if(B336+B337&gt;L337,"Lost","Won"),"Push"),"")</f>
        <v/>
      </c>
      <c r="G337" s="15" t="str">
        <f>if(L337&lt;&gt;"",if(B336+B337&lt;&gt;L337,if(B336+B337&gt;L337,B336+B337-L337,L337-(B336+B337)),"Push"),"")</f>
        <v/>
      </c>
      <c r="K337" s="139"/>
      <c r="O337" s="15"/>
    </row>
    <row r="338" hidden="1">
      <c r="A338" s="5" t="s">
        <v>286</v>
      </c>
      <c r="B338" s="6">
        <v>64.0</v>
      </c>
      <c r="C338" s="138">
        <f>if(D338&lt;&gt;"",if(D338="Up",K338-J338,if(D338="Short",-J338,0)),0)+if(D339&lt;&gt;"",if(D339="Up",K339-J339,if(D339="Short",-J339,0)),0)+if(F338&lt;&gt;"",if(F338="Won",O338-N338,if(F338="Lost",-N338,0)),0)+if(F339&lt;&gt;"",if(F339="Won",O339-N339,if(F339="Lost",-N339,0)),0)</f>
        <v>-12</v>
      </c>
      <c r="D338" s="93" t="str">
        <f>if(H338&lt;&gt;"",if(B338-B339&lt;&gt;-H338,if(B338-B339&gt;-H338,"Up","Short"),"Push"),"")</f>
        <v/>
      </c>
      <c r="E338" s="93" t="str">
        <f>if(H338&lt;&gt;"",if(B338-B339&lt;&gt;-H338,if(B338-B339&gt;-H338,B338-B339+H338,B339-B338-H338),"Push"),"")</f>
        <v/>
      </c>
      <c r="F338" s="93" t="str">
        <f>if(L338&lt;&gt;"",if(B338+B339&lt;&gt;L338,if(B338+B339&gt;L338,"Won","Lost"),"Push"),"")</f>
        <v/>
      </c>
      <c r="G338" s="15" t="str">
        <f>if(L338&lt;&gt;"",if(B338+B339&lt;&gt;L338,if(B338+B339&gt;L338,B338+B339-L338,L338-(B338+B339)),"Push"),"")</f>
        <v/>
      </c>
      <c r="K338" s="139"/>
      <c r="O338" s="15"/>
    </row>
    <row r="339" hidden="1">
      <c r="A339" s="5" t="s">
        <v>116</v>
      </c>
      <c r="B339" s="6">
        <v>69.0</v>
      </c>
      <c r="D339" s="93" t="str">
        <f>if(H339&lt;&gt;"",if(B339-B338&lt;&gt;-H339,if(B339-B338&gt;-H339,"Up","Short"),"Push"),"")</f>
        <v>Short</v>
      </c>
      <c r="E339" s="93">
        <f>if(H339&lt;&gt;"",if(B339-B338&lt;&gt;-H339,if(B339-B338&gt;-H339,B339-B338+H339,B338-B339-H339),"Push"),"")</f>
        <v>9</v>
      </c>
      <c r="F339" s="93" t="str">
        <f>if(L339&lt;&gt;"",if(B338+B339&lt;&gt;L339,if(B338+B339&gt;L339,"Lost","Won"),"Push"),"")</f>
        <v/>
      </c>
      <c r="G339" s="15" t="str">
        <f>if(L339&lt;&gt;"",if(B338+B339&lt;&gt;L339,if(B338+B339&gt;L339,B338+B339-L339,L339-(B338+B339)),"Push"),"")</f>
        <v/>
      </c>
      <c r="H339" s="5">
        <v>-14.0</v>
      </c>
      <c r="I339" s="5">
        <v>-110.0</v>
      </c>
      <c r="J339" s="5">
        <v>12.0</v>
      </c>
      <c r="K339" s="133">
        <v>22.92</v>
      </c>
      <c r="O339" s="15"/>
    </row>
    <row r="340" hidden="1">
      <c r="A340" s="5" t="s">
        <v>230</v>
      </c>
      <c r="B340" s="6">
        <v>82.0</v>
      </c>
      <c r="C340" s="138">
        <f>if(D340&lt;&gt;"",if(D340="Up",K340-J340,if(D340="Short",-J340,0)),0)+if(D341&lt;&gt;"",if(D341="Up",K341-J341,if(D341="Short",-J341,0)),0)+if(F340&lt;&gt;"",if(F340="Won",O340-N340,if(F340="Lost",-N340,0)),0)+if(F341&lt;&gt;"",if(F341="Won",O341-N341,if(F341="Lost",-N341,0)),0)</f>
        <v>10.56</v>
      </c>
      <c r="D340" s="93" t="str">
        <f>if(H340&lt;&gt;"",if(B340-B341&lt;&gt;-H340,if(B340-B341&gt;-H340,"Up","Short"),"Push"),"")</f>
        <v>Up</v>
      </c>
      <c r="E340" s="93">
        <f>if(H340&lt;&gt;"",if(B340-B341&lt;&gt;-H340,if(B340-B341&gt;-H340,B340-B341+H340,B341-B340-H340),"Push"),"")</f>
        <v>0.5</v>
      </c>
      <c r="F340" s="93" t="str">
        <f>if(L340&lt;&gt;"",if(B340+B341&lt;&gt;L340,if(B340+B341&gt;L340,"Won","Lost"),"Push"),"")</f>
        <v/>
      </c>
      <c r="G340" s="15" t="str">
        <f>if(L340&lt;&gt;"",if(B340+B341&lt;&gt;L340,if(B340+B341&gt;L340,B340+B341-L340,L340-(B340+B341)),"Push"),"")</f>
        <v/>
      </c>
      <c r="H340" s="5">
        <v>-10.5</v>
      </c>
      <c r="I340" s="5">
        <v>-114.0</v>
      </c>
      <c r="J340" s="5">
        <v>12.0</v>
      </c>
      <c r="K340" s="133">
        <v>22.56</v>
      </c>
      <c r="O340" s="15"/>
    </row>
    <row r="341" hidden="1">
      <c r="A341" s="5" t="s">
        <v>148</v>
      </c>
      <c r="B341" s="6">
        <v>71.0</v>
      </c>
      <c r="D341" s="93" t="str">
        <f>if(H341&lt;&gt;"",if(B341-B340&lt;&gt;-H341,if(B341-B340&gt;-H341,"Up","Short"),"Push"),"")</f>
        <v/>
      </c>
      <c r="E341" s="93" t="str">
        <f>if(H341&lt;&gt;"",if(B341-B340&lt;&gt;-H341,if(B341-B340&gt;-H341,B341-B340+H341,B340-B341-H341),"Push"),"")</f>
        <v/>
      </c>
      <c r="F341" s="93" t="str">
        <f>if(L341&lt;&gt;"",if(B340+B341&lt;&gt;L341,if(B340+B341&gt;L341,"Lost","Won"),"Push"),"")</f>
        <v/>
      </c>
      <c r="G341" s="15" t="str">
        <f>if(L341&lt;&gt;"",if(B340+B341&lt;&gt;L341,if(B340+B341&gt;L341,B340+B341-L341,L341-(B340+B341)),"Push"),"")</f>
        <v/>
      </c>
      <c r="K341" s="139"/>
      <c r="O341" s="15"/>
    </row>
    <row r="342">
      <c r="A342" s="134" t="s">
        <v>529</v>
      </c>
      <c r="B342" s="152"/>
      <c r="C342" s="153">
        <f>SUM(C324:C341)</f>
        <v>6.96</v>
      </c>
      <c r="D342" s="154"/>
      <c r="E342" s="154"/>
      <c r="F342" s="154"/>
      <c r="G342" s="152"/>
      <c r="H342" s="154"/>
      <c r="I342" s="154"/>
      <c r="J342" s="154">
        <f>SUM(J324:J341)</f>
        <v>108</v>
      </c>
      <c r="K342" s="155">
        <f>SUM(K324:K341)-J342</f>
        <v>98.64</v>
      </c>
      <c r="L342" s="154"/>
      <c r="M342" s="154"/>
      <c r="N342" s="154">
        <f>SUM(N324:N341)</f>
        <v>0</v>
      </c>
      <c r="O342" s="155">
        <f>SUM(O324:O341)-N342</f>
        <v>0</v>
      </c>
    </row>
    <row r="343" hidden="1">
      <c r="A343" s="5" t="s">
        <v>162</v>
      </c>
      <c r="B343" s="6">
        <v>70.0</v>
      </c>
      <c r="C343" s="138">
        <f>if(D343&lt;&gt;"",if(D343="Up",K343-J343,if(D343="Short",-J343,0)),0)+if(D344&lt;&gt;"",if(D344="Up",K344-J344,if(D344="Short",-J344,0)),0)+if(F343&lt;&gt;"",if(F343="Won",O343-N343,if(F343="Lost",-N343,0)),0)+if(F344&lt;&gt;"",if(F344="Won",O344-N344,if(F344="Lost",-N344,0)),0)</f>
        <v>11.96</v>
      </c>
      <c r="D343" s="93" t="str">
        <f>if(H343&lt;&gt;"",if(B343-B344&lt;&gt;-H343,if(B343-B344&gt;-H343,"Up","Short"),"Push"),"")</f>
        <v>Up</v>
      </c>
      <c r="E343" s="93">
        <f>if(H343&lt;&gt;"",if(B343-B344&lt;&gt;-H343,if(B343-B344&gt;-H343,B343-B344+H343,B344-B343-H343),"Push"),"")</f>
        <v>8.5</v>
      </c>
      <c r="F343" s="93" t="str">
        <f>if(L343&lt;&gt;"",if(B343+B344&lt;&gt;L343,if(B343+B344&gt;L343,"Won","Lost"),"Push"),"")</f>
        <v/>
      </c>
      <c r="G343" s="15" t="str">
        <f>if(L343&lt;&gt;"",if(B343+B344&lt;&gt;L343,if(B343+B344&gt;L343,B343+B344-L343,L343-(B343+B344)),"Push"),"")</f>
        <v/>
      </c>
      <c r="H343" s="5">
        <v>5.5</v>
      </c>
      <c r="I343" s="5">
        <v>-109.0</v>
      </c>
      <c r="J343" s="5">
        <v>13.0</v>
      </c>
      <c r="K343" s="133">
        <v>24.96</v>
      </c>
      <c r="O343" s="15"/>
    </row>
    <row r="344" hidden="1">
      <c r="A344" s="5" t="s">
        <v>220</v>
      </c>
      <c r="B344" s="6">
        <v>67.0</v>
      </c>
      <c r="D344" s="93" t="str">
        <f>if(H344&lt;&gt;"",if(B344-B343&lt;&gt;-H344,if(B344-B343&gt;-H344,"Up","Short"),"Push"),"")</f>
        <v/>
      </c>
      <c r="E344" s="93" t="str">
        <f>if(H344&lt;&gt;"",if(B344-B343&lt;&gt;-H344,if(B344-B343&gt;-H344,B344-B343+H344,B343-B344-H344),"Push"),"")</f>
        <v/>
      </c>
      <c r="F344" s="93" t="str">
        <f>if(L344&lt;&gt;"",if(B343+B344&lt;&gt;L344,if(B343+B344&gt;L344,"Lost","Won"),"Push"),"")</f>
        <v/>
      </c>
      <c r="G344" s="15" t="str">
        <f>if(L344&lt;&gt;"",if(B343+B344&lt;&gt;L344,if(B343+B344&gt;L344,B343+B344-L344,L344-(B343+B344)),"Push"),"")</f>
        <v/>
      </c>
      <c r="K344" s="139"/>
      <c r="O344" s="15"/>
    </row>
    <row r="345" hidden="1">
      <c r="A345" s="5" t="s">
        <v>39</v>
      </c>
      <c r="B345" s="6">
        <v>76.0</v>
      </c>
      <c r="C345" s="138">
        <f>if(D345&lt;&gt;"",if(D345="Up",K345-J345,if(D345="Short",-J345,0)),0)+if(D346&lt;&gt;"",if(D346="Up",K346-J346,if(D346="Short",-J346,0)),0)+if(F345&lt;&gt;"",if(F345="Won",O345-N345,if(F345="Lost",-N345,0)),0)+if(F346&lt;&gt;"",if(F346="Won",O346-N346,if(F346="Lost",-N346,0)),0)</f>
        <v>-11.5</v>
      </c>
      <c r="D345" s="93" t="str">
        <f>if(H345&lt;&gt;"",if(B345-B346&lt;&gt;-H345,if(B345-B346&gt;-H345,"Up","Short"),"Push"),"")</f>
        <v/>
      </c>
      <c r="E345" s="93" t="str">
        <f>if(H345&lt;&gt;"",if(B345-B346&lt;&gt;-H345,if(B345-B346&gt;-H345,B345-B346+H345,B346-B345-H345),"Push"),"")</f>
        <v/>
      </c>
      <c r="F345" s="93" t="str">
        <f>if(L345&lt;&gt;"",if(B345+B346&lt;&gt;L345,if(B345+B346&gt;L345,"Won","Lost"),"Push"),"")</f>
        <v/>
      </c>
      <c r="G345" s="15" t="str">
        <f>if(L345&lt;&gt;"",if(B345+B346&lt;&gt;L345,if(B345+B346&gt;L345,B345+B346-L345,L345-(B345+B346)),"Push"),"")</f>
        <v/>
      </c>
      <c r="K345" s="133"/>
      <c r="O345" s="15"/>
    </row>
    <row r="346" hidden="1">
      <c r="A346" s="5" t="s">
        <v>319</v>
      </c>
      <c r="B346" s="6">
        <v>67.0</v>
      </c>
      <c r="D346" s="93" t="str">
        <f>if(H346&lt;&gt;"",if(B346-B345&lt;&gt;-H346,if(B346-B345&gt;-H346,"Up","Short"),"Push"),"")</f>
        <v>Short</v>
      </c>
      <c r="E346" s="93">
        <f>if(H346&lt;&gt;"",if(B346-B345&lt;&gt;-H346,if(B346-B345&gt;-H346,B346-B345+H346,B345-B346-H346),"Push"),"")</f>
        <v>9</v>
      </c>
      <c r="F346" s="93" t="str">
        <f>if(L346&lt;&gt;"",if(B345+B346&lt;&gt;L346,if(B345+B346&gt;L346,"Lost","Won"),"Push"),"")</f>
        <v/>
      </c>
      <c r="G346" s="15" t="str">
        <f>if(L346&lt;&gt;"",if(B345+B346&lt;&gt;L346,if(B345+B346&gt;L346,B345+B346-L346,L346-(B345+B346)),"Push"),"")</f>
        <v/>
      </c>
      <c r="H346" s="156">
        <v>0.0</v>
      </c>
      <c r="I346" s="17">
        <v>104.0</v>
      </c>
      <c r="J346" s="17">
        <v>11.5</v>
      </c>
      <c r="K346" s="157">
        <v>23.46</v>
      </c>
      <c r="O346" s="15"/>
    </row>
    <row r="347" hidden="1">
      <c r="A347" s="5" t="s">
        <v>231</v>
      </c>
      <c r="B347" s="6">
        <v>73.0</v>
      </c>
      <c r="C347" s="138">
        <f>if(D347&lt;&gt;"",if(D347="Up",K347-J347,if(D347="Short",-J347,0)),0)+if(D348&lt;&gt;"",if(D348="Up",K348-J348,if(D348="Short",-J348,0)),0)+if(F347&lt;&gt;"",if(F347="Won",O347-N347,if(F347="Lost",-N347,0)),0)+if(F348&lt;&gt;"",if(F348="Won",O348-N348,if(F348="Lost",-N348,0)),0)</f>
        <v>0</v>
      </c>
      <c r="D347" s="93" t="str">
        <f>if(H347&lt;&gt;"",if(B347-B348&lt;&gt;-H347,if(B347-B348&gt;-H347,"Up","Short"),"Push"),"")</f>
        <v/>
      </c>
      <c r="E347" s="93" t="str">
        <f>if(H347&lt;&gt;"",if(B347-B348&lt;&gt;-H347,if(B347-B348&gt;-H347,B347-B348+H347,B348-B347-H347),"Push"),"")</f>
        <v/>
      </c>
      <c r="F347" s="93" t="str">
        <f>if(L347&lt;&gt;"",if(B347+B348&lt;&gt;L347,if(B347+B348&gt;L347,"Won","Lost"),"Push"),"")</f>
        <v/>
      </c>
      <c r="G347" s="15" t="str">
        <f>if(L347&lt;&gt;"",if(B347+B348&lt;&gt;L347,if(B347+B348&gt;L347,B347+B348-L347,L347-(B347+B348)),"Push"),"")</f>
        <v/>
      </c>
      <c r="K347" s="139"/>
      <c r="O347" s="15"/>
    </row>
    <row r="348" hidden="1">
      <c r="A348" s="5" t="s">
        <v>427</v>
      </c>
      <c r="B348" s="6">
        <v>86.0</v>
      </c>
      <c r="D348" s="93" t="str">
        <f>if(H348&lt;&gt;"",if(B348-B347&lt;&gt;-H348,if(B348-B347&gt;-H348,"Up","Short"),"Push"),"")</f>
        <v>Push</v>
      </c>
      <c r="E348" s="93" t="str">
        <f>if(H348&lt;&gt;"",if(B348-B347&lt;&gt;-H348,if(B348-B347&gt;-H348,B348-B347+H348,B347-B348-H348),"Push"),"")</f>
        <v>Push</v>
      </c>
      <c r="F348" s="93" t="str">
        <f>if(L348&lt;&gt;"",if(B347+B348&lt;&gt;L348,if(B347+B348&gt;L348,"Lost","Won"),"Push"),"")</f>
        <v/>
      </c>
      <c r="G348" s="15" t="str">
        <f>if(L348&lt;&gt;"",if(B347+B348&lt;&gt;L348,if(B347+B348&gt;L348,B347+B348-L348,L348-(B347+B348)),"Push"),"")</f>
        <v/>
      </c>
      <c r="H348" s="5">
        <v>-13.0</v>
      </c>
      <c r="I348" s="5">
        <v>-110.0</v>
      </c>
      <c r="J348" s="5">
        <v>13.0</v>
      </c>
      <c r="K348" s="133">
        <v>24.83</v>
      </c>
      <c r="O348" s="15"/>
    </row>
    <row r="349" hidden="1">
      <c r="A349" s="5" t="s">
        <v>272</v>
      </c>
      <c r="B349" s="6">
        <v>93.0</v>
      </c>
      <c r="C349" s="138">
        <f>if(D349&lt;&gt;"",if(D349="Up",K349-J349,if(D349="Short",-J349,0)),0)+if(D350&lt;&gt;"",if(D350="Up",K350-J350,if(D350="Short",-J350,0)),0)+if(F349&lt;&gt;"",if(F349="Won",O349-N349,if(F349="Lost",-N349,0)),0)+if(F350&lt;&gt;"",if(F350="Won",O350-N350,if(F350="Lost",-N350,0)),0)</f>
        <v>11.83</v>
      </c>
      <c r="D349" s="93" t="str">
        <f>if(H349&lt;&gt;"",if(B349-B350&lt;&gt;-H349,if(B349-B350&gt;-H349,"Up","Short"),"Push"),"")</f>
        <v/>
      </c>
      <c r="E349" s="93" t="str">
        <f>if(H349&lt;&gt;"",if(B349-B350&lt;&gt;-H349,if(B349-B350&gt;-H349,B349-B350+H349,B350-B349-H349),"Push"),"")</f>
        <v/>
      </c>
      <c r="F349" s="93" t="str">
        <f>if(L349&lt;&gt;"",if(B349+B350&lt;&gt;L349,if(B349+B350&gt;L349,"Won","Lost"),"Push"),"")</f>
        <v/>
      </c>
      <c r="G349" s="15" t="str">
        <f>if(L349&lt;&gt;"",if(B349+B350&lt;&gt;L349,if(B349+B350&gt;L349,B349+B350-L349,L349-(B349+B350)),"Push"),"")</f>
        <v/>
      </c>
      <c r="K349" s="139"/>
      <c r="O349" s="15"/>
    </row>
    <row r="350" hidden="1">
      <c r="A350" s="5" t="s">
        <v>281</v>
      </c>
      <c r="B350" s="6">
        <v>89.0</v>
      </c>
      <c r="D350" s="93" t="str">
        <f>if(H350&lt;&gt;"",if(B350-B349&lt;&gt;-H350,if(B350-B349&gt;-H350,"Up","Short"),"Push"),"")</f>
        <v>Up</v>
      </c>
      <c r="E350" s="93">
        <f>if(H350&lt;&gt;"",if(B350-B349&lt;&gt;-H350,if(B350-B349&gt;-H350,B350-B349+H350,B349-B350-H350),"Push"),"")</f>
        <v>3.5</v>
      </c>
      <c r="F350" s="93" t="str">
        <f>if(L350&lt;&gt;"",if(B349+B350&lt;&gt;L350,if(B349+B350&gt;L350,"Lost","Won"),"Push"),"")</f>
        <v/>
      </c>
      <c r="G350" s="15" t="str">
        <f>if(L350&lt;&gt;"",if(B349+B350&lt;&gt;L350,if(B349+B350&gt;L350,B349+B350-L350,L350-(B349+B350)),"Push"),"")</f>
        <v/>
      </c>
      <c r="H350" s="5">
        <v>7.5</v>
      </c>
      <c r="I350" s="5">
        <v>-110.0</v>
      </c>
      <c r="J350" s="5">
        <v>13.0</v>
      </c>
      <c r="K350" s="133">
        <v>24.83</v>
      </c>
      <c r="O350" s="15"/>
    </row>
    <row r="351" hidden="1">
      <c r="A351" s="5" t="s">
        <v>122</v>
      </c>
      <c r="B351" s="6">
        <v>81.0</v>
      </c>
      <c r="C351" s="138">
        <f>if(D351&lt;&gt;"",if(D351="Up",K351-J351,if(D351="Short",-J351,0)),0)+if(D352&lt;&gt;"",if(D352="Up",K352-J352,if(D352="Short",-J352,0)),0)+if(F351&lt;&gt;"",if(F351="Won",O351-N351,if(F351="Lost",-N351,0)),0)+if(F352&lt;&gt;"",if(F352="Won",O352-N352,if(F352="Lost",-N352,0)),0)</f>
        <v>-13</v>
      </c>
      <c r="D351" s="93" t="str">
        <f>if(H351&lt;&gt;"",if(B351-B352&lt;&gt;-H351,if(B351-B352&gt;-H351,"Up","Short"),"Push"),"")</f>
        <v>Short</v>
      </c>
      <c r="E351" s="93">
        <f>if(H351&lt;&gt;"",if(B351-B352&lt;&gt;-H351,if(B351-B352&gt;-H351,B351-B352+H351,B352-B351-H351),"Push"),"")</f>
        <v>3</v>
      </c>
      <c r="F351" s="93" t="str">
        <f>if(L351&lt;&gt;"",if(B351+B352&lt;&gt;L351,if(B351+B352&gt;L351,"Won","Lost"),"Push"),"")</f>
        <v/>
      </c>
      <c r="G351" s="15" t="str">
        <f>if(L351&lt;&gt;"",if(B351+B352&lt;&gt;L351,if(B351+B352&gt;L351,B351+B352-L351,L351-(B351+B352)),"Push"),"")</f>
        <v/>
      </c>
      <c r="H351" s="5">
        <v>-6.0</v>
      </c>
      <c r="I351" s="5">
        <v>-110.0</v>
      </c>
      <c r="J351" s="5">
        <v>13.0</v>
      </c>
      <c r="K351" s="133">
        <v>24.83</v>
      </c>
      <c r="O351" s="15"/>
    </row>
    <row r="352" hidden="1">
      <c r="A352" s="5" t="s">
        <v>274</v>
      </c>
      <c r="B352" s="6">
        <v>78.0</v>
      </c>
      <c r="D352" s="93" t="str">
        <f>if(H352&lt;&gt;"",if(B352-B351&lt;&gt;-H352,if(B352-B351&gt;-H352,"Up","Short"),"Push"),"")</f>
        <v/>
      </c>
      <c r="E352" s="93" t="str">
        <f>if(H352&lt;&gt;"",if(B352-B351&lt;&gt;-H352,if(B352-B351&gt;-H352,B352-B351+H352,B351-B352-H352),"Push"),"")</f>
        <v/>
      </c>
      <c r="F352" s="93" t="str">
        <f>if(L352&lt;&gt;"",if(B351+B352&lt;&gt;L352,if(B351+B352&gt;L352,"Lost","Won"),"Push"),"")</f>
        <v/>
      </c>
      <c r="G352" s="15" t="str">
        <f>if(L352&lt;&gt;"",if(B351+B352&lt;&gt;L352,if(B351+B352&gt;L352,B351+B352-L352,L352-(B351+B352)),"Push"),"")</f>
        <v/>
      </c>
      <c r="K352" s="139"/>
      <c r="O352" s="15"/>
    </row>
    <row r="353" hidden="1">
      <c r="A353" s="5" t="s">
        <v>285</v>
      </c>
      <c r="B353" s="6">
        <v>58.0</v>
      </c>
      <c r="C353" s="138">
        <f>if(D353&lt;&gt;"",if(D353="Up",K353-J353,if(D353="Short",-J353,0)),0)+if(D354&lt;&gt;"",if(D354="Up",K354-J354,if(D354="Short",-J354,0)),0)+if(F353&lt;&gt;"",if(F353="Won",O353-N353,if(F353="Lost",-N353,0)),0)+if(F354&lt;&gt;"",if(F354="Won",O354-N354,if(F354="Lost",-N354,0)),0)</f>
        <v>-13</v>
      </c>
      <c r="D353" s="93" t="str">
        <f>if(H353&lt;&gt;"",if(B353-B354&lt;&gt;-H353,if(B353-B354&gt;-H353,"Up","Short"),"Push"),"")</f>
        <v/>
      </c>
      <c r="E353" s="93" t="str">
        <f>if(H353&lt;&gt;"",if(B353-B354&lt;&gt;-H353,if(B353-B354&gt;-H353,B353-B354+H353,B354-B353-H353),"Push"),"")</f>
        <v/>
      </c>
      <c r="F353" s="93" t="str">
        <f>if(L353&lt;&gt;"",if(B353+B354&lt;&gt;L353,if(B353+B354&gt;L353,"Won","Lost"),"Push"),"")</f>
        <v/>
      </c>
      <c r="G353" s="15" t="str">
        <f>if(L353&lt;&gt;"",if(B353+B354&lt;&gt;L353,if(B353+B354&gt;L353,B353+B354-L353,L353-(B353+B354)),"Push"),"")</f>
        <v/>
      </c>
      <c r="K353" s="139"/>
      <c r="O353" s="15"/>
    </row>
    <row r="354" hidden="1">
      <c r="A354" s="5" t="s">
        <v>54</v>
      </c>
      <c r="B354" s="6">
        <v>60.0</v>
      </c>
      <c r="D354" s="93" t="str">
        <f>if(H354&lt;&gt;"",if(B354-B353&lt;&gt;-H354,if(B354-B353&gt;-H354,"Up","Short"),"Push"),"")</f>
        <v>Short</v>
      </c>
      <c r="E354" s="93">
        <f>if(H354&lt;&gt;"",if(B354-B353&lt;&gt;-H354,if(B354-B353&gt;-H354,B354-B353+H354,B353-B354-H354),"Push"),"")</f>
        <v>1.5</v>
      </c>
      <c r="F354" s="93" t="str">
        <f>if(L354&lt;&gt;"",if(B353+B354&lt;&gt;L354,if(B353+B354&gt;L354,"Lost","Won"),"Push"),"")</f>
        <v/>
      </c>
      <c r="G354" s="15" t="str">
        <f>if(L354&lt;&gt;"",if(B353+B354&lt;&gt;L354,if(B353+B354&gt;L354,B353+B354-L354,L354-(B353+B354)),"Push"),"")</f>
        <v/>
      </c>
      <c r="H354" s="5">
        <v>-3.5</v>
      </c>
      <c r="I354" s="5">
        <v>-112.0</v>
      </c>
      <c r="J354" s="5">
        <v>13.0</v>
      </c>
      <c r="K354" s="133">
        <v>24.7</v>
      </c>
      <c r="O354" s="15"/>
    </row>
    <row r="355" hidden="1">
      <c r="A355" s="5" t="s">
        <v>176</v>
      </c>
      <c r="B355" s="6">
        <v>81.0</v>
      </c>
      <c r="C355" s="138">
        <f>if(D355&lt;&gt;"",if(D355="Up",K355-J355,if(D355="Short",-J355,0)),0)+if(D356&lt;&gt;"",if(D356="Up",K356-J356,if(D356="Short",-J356,0)),0)+if(F355&lt;&gt;"",if(F355="Won",O355-N355,if(F355="Lost",-N355,0)),0)+if(F356&lt;&gt;"",if(F356="Won",O356-N356,if(F356="Lost",-N356,0)),0)</f>
        <v>12</v>
      </c>
      <c r="D355" s="93" t="str">
        <f>if(H355&lt;&gt;"",if(B355-B356&lt;&gt;-H355,if(B355-B356&gt;-H355,"Up","Short"),"Push"),"")</f>
        <v>Up</v>
      </c>
      <c r="E355" s="93">
        <f>if(H355&lt;&gt;"",if(B355-B356&lt;&gt;-H355,if(B355-B356&gt;-H355,B355-B356+H355,B356-B355-H355),"Push"),"")</f>
        <v>1</v>
      </c>
      <c r="F355" s="93" t="str">
        <f>if(L355&lt;&gt;"",if(B355+B356&lt;&gt;L355,if(B355+B356&gt;L355,"Won","Lost"),"Push"),"")</f>
        <v/>
      </c>
      <c r="G355" s="15" t="str">
        <f>if(L355&lt;&gt;"",if(B355+B356&lt;&gt;L355,if(B355+B356&gt;L355,B355+B356-L355,L355-(B355+B356)),"Push"),"")</f>
        <v/>
      </c>
      <c r="H355" s="5">
        <v>0.0</v>
      </c>
      <c r="I355" s="5">
        <v>100.0</v>
      </c>
      <c r="J355" s="5">
        <v>12.0</v>
      </c>
      <c r="K355" s="133">
        <v>24.0</v>
      </c>
      <c r="O355" s="15"/>
    </row>
    <row r="356" hidden="1">
      <c r="A356" s="5" t="s">
        <v>96</v>
      </c>
      <c r="B356" s="6">
        <v>80.0</v>
      </c>
      <c r="D356" s="93" t="str">
        <f>if(H356&lt;&gt;"",if(B356-B355&lt;&gt;-H356,if(B356-B355&gt;-H356,"Up","Short"),"Push"),"")</f>
        <v/>
      </c>
      <c r="E356" s="93" t="str">
        <f>if(H356&lt;&gt;"",if(B356-B355&lt;&gt;-H356,if(B356-B355&gt;-H356,B356-B355+H356,B355-B356-H356),"Push"),"")</f>
        <v/>
      </c>
      <c r="F356" s="93" t="str">
        <f>if(L356&lt;&gt;"",if(B355+B356&lt;&gt;L356,if(B355+B356&gt;L356,"Lost","Won"),"Push"),"")</f>
        <v/>
      </c>
      <c r="G356" s="15" t="str">
        <f>if(L356&lt;&gt;"",if(B355+B356&lt;&gt;L356,if(B355+B356&gt;L356,B355+B356-L356,L356-(B355+B356)),"Push"),"")</f>
        <v/>
      </c>
      <c r="K356" s="139"/>
      <c r="O356" s="15"/>
    </row>
    <row r="357" hidden="1">
      <c r="A357" s="5" t="s">
        <v>342</v>
      </c>
      <c r="B357" s="6">
        <v>71.0</v>
      </c>
      <c r="C357" s="138">
        <f>if(D357&lt;&gt;"",if(D357="Up",K357-J357,if(D357="Short",-J357,0)),0)+if(D358&lt;&gt;"",if(D358="Up",K358-J358,if(D358="Short",-J358,0)),0)+if(F357&lt;&gt;"",if(F357="Won",O357-N357,if(F357="Lost",-N357,0)),0)+if(F358&lt;&gt;"",if(F358="Won",O358-N358,if(F358="Lost",-N358,0)),0)</f>
        <v>-13</v>
      </c>
      <c r="D357" s="93" t="str">
        <f>if(H357&lt;&gt;"",if(B357-B358&lt;&gt;-H357,if(B357-B358&gt;-H357,"Up","Short"),"Push"),"")</f>
        <v/>
      </c>
      <c r="E357" s="93" t="str">
        <f>if(H357&lt;&gt;"",if(B357-B358&lt;&gt;-H357,if(B357-B358&gt;-H357,B357-B358+H357,B358-B357-H357),"Push"),"")</f>
        <v/>
      </c>
      <c r="F357" s="93" t="str">
        <f>if(L357&lt;&gt;"",if(B357+B358&lt;&gt;L357,if(B357+B358&gt;L357,"Won","Lost"),"Push"),"")</f>
        <v/>
      </c>
      <c r="G357" s="15" t="str">
        <f>if(L357&lt;&gt;"",if(B357+B358&lt;&gt;L357,if(B357+B358&gt;L357,B357+B358-L357,L357-(B357+B358)),"Push"),"")</f>
        <v/>
      </c>
      <c r="K357" s="139"/>
      <c r="O357" s="15"/>
    </row>
    <row r="358" hidden="1">
      <c r="A358" s="5" t="s">
        <v>49</v>
      </c>
      <c r="B358" s="6">
        <v>67.0</v>
      </c>
      <c r="D358" s="93" t="str">
        <f>if(H358&lt;&gt;"",if(B358-B357&lt;&gt;-H358,if(B358-B357&gt;-H358,"Up","Short"),"Push"),"")</f>
        <v>Short</v>
      </c>
      <c r="E358" s="93">
        <f>if(H358&lt;&gt;"",if(B358-B357&lt;&gt;-H358,if(B358-B357&gt;-H358,B358-B357+H358,B357-B358-H358),"Push"),"")</f>
        <v>5</v>
      </c>
      <c r="F358" s="93" t="str">
        <f>if(L358&lt;&gt;"",if(B357+B358&lt;&gt;L358,if(B357+B358&gt;L358,"Lost","Won"),"Push"),"")</f>
        <v/>
      </c>
      <c r="G358" s="15" t="str">
        <f>if(L358&lt;&gt;"",if(B357+B358&lt;&gt;L358,if(B357+B358&gt;L358,B357+B358-L358,L358-(B357+B358)),"Push"),"")</f>
        <v/>
      </c>
      <c r="H358" s="5">
        <v>-1.0</v>
      </c>
      <c r="I358" s="5">
        <v>-109.0</v>
      </c>
      <c r="J358" s="5">
        <v>13.0</v>
      </c>
      <c r="K358" s="133">
        <v>24.96</v>
      </c>
      <c r="O358" s="15"/>
    </row>
    <row r="359" hidden="1">
      <c r="A359" s="5" t="s">
        <v>78</v>
      </c>
      <c r="B359" s="6">
        <v>80.0</v>
      </c>
      <c r="C359" s="138">
        <f>if(D359&lt;&gt;"",if(D359="Up",K359-J359,if(D359="Short",-J359,0)),0)+if(D360&lt;&gt;"",if(D360="Up",K360-J360,if(D360="Short",-J360,0)),0)+if(F359&lt;&gt;"",if(F359="Won",O359-N359,if(F359="Lost",-N359,0)),0)+if(F360&lt;&gt;"",if(F360="Won",O360-N360,if(F360="Lost",-N360,0)),0)</f>
        <v>-13</v>
      </c>
      <c r="D359" s="93" t="str">
        <f>if(H359&lt;&gt;"",if(B359-B360&lt;&gt;-H359,if(B359-B360&gt;-H359,"Up","Short"),"Push"),"")</f>
        <v>Short</v>
      </c>
      <c r="E359" s="93">
        <f>if(H359&lt;&gt;"",if(B359-B360&lt;&gt;-H359,if(B359-B360&gt;-H359,B359-B360+H359,B360-B359-H359),"Push"),"")</f>
        <v>11</v>
      </c>
      <c r="F359" s="93" t="str">
        <f>if(L359&lt;&gt;"",if(B359+B360&lt;&gt;L359,if(B359+B360&gt;L359,"Won","Lost"),"Push"),"")</f>
        <v/>
      </c>
      <c r="G359" s="15" t="str">
        <f>if(L359&lt;&gt;"",if(B359+B360&lt;&gt;L359,if(B359+B360&gt;L359,B359+B360-L359,L359-(B359+B360)),"Push"),"")</f>
        <v/>
      </c>
      <c r="H359" s="5">
        <v>-14.0</v>
      </c>
      <c r="I359" s="5">
        <v>-110.0</v>
      </c>
      <c r="J359" s="5">
        <v>13.0</v>
      </c>
      <c r="K359" s="133">
        <v>24.83</v>
      </c>
      <c r="O359" s="15"/>
    </row>
    <row r="360" hidden="1">
      <c r="A360" s="5" t="s">
        <v>48</v>
      </c>
      <c r="B360" s="6">
        <v>77.0</v>
      </c>
      <c r="D360" s="93" t="str">
        <f>if(H360&lt;&gt;"",if(B360-B359&lt;&gt;-H360,if(B360-B359&gt;-H360,"Up","Short"),"Push"),"")</f>
        <v/>
      </c>
      <c r="E360" s="93" t="str">
        <f>if(H360&lt;&gt;"",if(B360-B359&lt;&gt;-H360,if(B360-B359&gt;-H360,B360-B359+H360,B359-B360-H360),"Push"),"")</f>
        <v/>
      </c>
      <c r="F360" s="93" t="str">
        <f>if(L360&lt;&gt;"",if(B359+B360&lt;&gt;L360,if(B359+B360&gt;L360,"Lost","Won"),"Push"),"")</f>
        <v/>
      </c>
      <c r="G360" s="15" t="str">
        <f>if(L360&lt;&gt;"",if(B359+B360&lt;&gt;L360,if(B359+B360&gt;L360,B359+B360-L360,L360-(B359+B360)),"Push"),"")</f>
        <v/>
      </c>
      <c r="K360" s="139"/>
      <c r="O360" s="15"/>
    </row>
    <row r="361" hidden="1">
      <c r="A361" s="5" t="s">
        <v>237</v>
      </c>
      <c r="B361" s="6">
        <v>73.0</v>
      </c>
      <c r="C361" s="138">
        <f>if(D361&lt;&gt;"",if(D361="Up",K361-J361,if(D361="Short",-J361,0)),0)+if(D362&lt;&gt;"",if(D362="Up",K362-J362,if(D362="Short",-J362,0)),0)+if(F361&lt;&gt;"",if(F361="Won",O361-N361,if(F361="Lost",-N361,0)),0)+if(F362&lt;&gt;"",if(F362="Won",O362-N362,if(F362="Lost",-N362,0)),0)</f>
        <v>0</v>
      </c>
      <c r="D361" s="93" t="str">
        <f>if(H361&lt;&gt;"",if(B361-B362&lt;&gt;-H361,if(B361-B362&gt;-H361,"Up","Short"),"Push"),"")</f>
        <v>Push</v>
      </c>
      <c r="E361" s="93" t="str">
        <f>if(H361&lt;&gt;"",if(B361-B362&lt;&gt;-H361,if(B361-B362&gt;-H361,B361-B362+H361,B362-B361-H361),"Push"),"")</f>
        <v>Push</v>
      </c>
      <c r="F361" s="93" t="str">
        <f>if(L361&lt;&gt;"",if(B361+B362&lt;&gt;L361,if(B361+B362&gt;L361,"Won","Lost"),"Push"),"")</f>
        <v/>
      </c>
      <c r="G361" s="15" t="str">
        <f>if(L361&lt;&gt;"",if(B361+B362&lt;&gt;L361,if(B361+B362&gt;L361,B361+B362-L361,L361-(B361+B362)),"Push"),"")</f>
        <v/>
      </c>
      <c r="H361" s="5">
        <v>-6.0</v>
      </c>
      <c r="I361" s="5">
        <v>-110.0</v>
      </c>
      <c r="J361" s="5">
        <v>13.0</v>
      </c>
      <c r="K361" s="133">
        <v>24.83</v>
      </c>
      <c r="O361" s="15"/>
    </row>
    <row r="362" hidden="1">
      <c r="A362" s="5" t="s">
        <v>259</v>
      </c>
      <c r="B362" s="6">
        <v>67.0</v>
      </c>
      <c r="D362" s="93" t="str">
        <f>if(H362&lt;&gt;"",if(B362-B361&lt;&gt;-H362,if(B362-B361&gt;-H362,"Up","Short"),"Push"),"")</f>
        <v/>
      </c>
      <c r="E362" s="93" t="str">
        <f>if(H362&lt;&gt;"",if(B362-B361&lt;&gt;-H362,if(B362-B361&gt;-H362,B362-B361+H362,B361-B362-H362),"Push"),"")</f>
        <v/>
      </c>
      <c r="F362" s="93" t="str">
        <f>if(L362&lt;&gt;"",if(B361+B362&lt;&gt;L362,if(B361+B362&gt;L362,"Lost","Won"),"Push"),"")</f>
        <v/>
      </c>
      <c r="G362" s="15" t="str">
        <f>if(L362&lt;&gt;"",if(B361+B362&lt;&gt;L362,if(B361+B362&gt;L362,B361+B362-L362,L362-(B361+B362)),"Push"),"")</f>
        <v/>
      </c>
      <c r="K362" s="139"/>
      <c r="O362" s="15"/>
    </row>
    <row r="363">
      <c r="A363" s="134" t="s">
        <v>530</v>
      </c>
      <c r="B363" s="152"/>
      <c r="C363" s="153">
        <f>SUM(C343:C362)</f>
        <v>-27.71</v>
      </c>
      <c r="D363" s="154"/>
      <c r="E363" s="154"/>
      <c r="F363" s="154"/>
      <c r="G363" s="152"/>
      <c r="H363" s="154"/>
      <c r="I363" s="154"/>
      <c r="J363" s="154">
        <f>SUM(J343:J362)</f>
        <v>127.5</v>
      </c>
      <c r="K363" s="155">
        <f>SUM(K343:K362)-J363</f>
        <v>118.73</v>
      </c>
      <c r="L363" s="154"/>
      <c r="M363" s="154"/>
      <c r="N363" s="154">
        <f>SUM(N343:N362)</f>
        <v>0</v>
      </c>
      <c r="O363" s="155">
        <f>SUM(O343:O362)-N363</f>
        <v>0</v>
      </c>
    </row>
    <row r="364" hidden="1">
      <c r="A364" s="5" t="s">
        <v>170</v>
      </c>
      <c r="B364" s="6">
        <v>69.0</v>
      </c>
      <c r="C364" s="138">
        <f>if(D364&lt;&gt;"",if(D364="Up",K364-J364,if(D364="Short",-J364,0)),0)+if(D365&lt;&gt;"",if(D365="Up",K365-J365,if(D365="Short",-J365,0)),0)+if(F364&lt;&gt;"",if(F364="Won",O364-N364,if(F364="Lost",-N364,0)),0)+if(F365&lt;&gt;"",if(F365="Won",O365-N365,if(F365="Lost",-N365,0)),0)</f>
        <v>-11.5</v>
      </c>
      <c r="D364" s="93" t="str">
        <f>if(H364&lt;&gt;"",if(B364-B365&lt;&gt;-H364,if(B364-B365&gt;-H364,"Up","Short"),"Push"),"")</f>
        <v/>
      </c>
      <c r="E364" s="93" t="str">
        <f>if(H364&lt;&gt;"",if(B364-B365&lt;&gt;-H364,if(B364-B365&gt;-H364,B364-B365+H364,B365-B364-H364),"Push"),"")</f>
        <v/>
      </c>
      <c r="F364" s="93" t="str">
        <f>if(L364&lt;&gt;"",if(B364+B365&lt;&gt;L364,if(B364+B365&gt;L364,"Won","Lost"),"Push"),"")</f>
        <v/>
      </c>
      <c r="G364" s="15" t="str">
        <f>if(L364&lt;&gt;"",if(B364+B365&lt;&gt;L364,if(B364+B365&gt;L364,B364+B365-L364,L364-(B364+B365)),"Push"),"")</f>
        <v/>
      </c>
      <c r="K364" s="139"/>
      <c r="O364" s="15"/>
    </row>
    <row r="365" hidden="1">
      <c r="A365" s="5" t="s">
        <v>22</v>
      </c>
      <c r="B365" s="6">
        <v>65.0</v>
      </c>
      <c r="D365" s="93" t="str">
        <f>if(H365&lt;&gt;"",if(B365-B364&lt;&gt;-H365,if(B365-B364&gt;-H365,"Up","Short"),"Push"),"")</f>
        <v>Short</v>
      </c>
      <c r="E365" s="93">
        <f>if(H365&lt;&gt;"",if(B365-B364&lt;&gt;-H365,if(B365-B364&gt;-H365,B365-B364+H365,B364-B365-H365),"Push"),"")</f>
        <v>4</v>
      </c>
      <c r="F365" s="93" t="str">
        <f>if(L365&lt;&gt;"",if(B364+B365&lt;&gt;L365,if(B364+B365&gt;L365,"Lost","Won"),"Push"),"")</f>
        <v/>
      </c>
      <c r="G365" s="15" t="str">
        <f>if(L365&lt;&gt;"",if(B364+B365&lt;&gt;L365,if(B364+B365&gt;L365,B364+B365-L365,L365-(B364+B365)),"Push"),"")</f>
        <v/>
      </c>
      <c r="H365" s="5">
        <v>0.0</v>
      </c>
      <c r="I365" s="5">
        <v>104.0</v>
      </c>
      <c r="J365" s="5">
        <v>11.5</v>
      </c>
      <c r="K365" s="133">
        <v>23.46</v>
      </c>
      <c r="O365" s="15"/>
    </row>
    <row r="366" hidden="1">
      <c r="A366" s="5" t="s">
        <v>332</v>
      </c>
      <c r="B366" s="6">
        <v>61.0</v>
      </c>
      <c r="C366" s="138">
        <f>if(D366&lt;&gt;"",if(D366="Up",K366-J366,if(D366="Short",-J366,0)),0)+if(D367&lt;&gt;"",if(D367="Up",K367-J367,if(D367="Short",-J367,0)),0)+if(F366&lt;&gt;"",if(F366="Won",O366-N366,if(F366="Lost",-N366,0)),0)+if(F367&lt;&gt;"",if(F367="Won",O367-N367,if(F367="Lost",-N367,0)),0)</f>
        <v>11.57</v>
      </c>
      <c r="D366" s="93" t="str">
        <f>if(H366&lt;&gt;"",if(B366-B367&lt;&gt;-H366,if(B366-B367&gt;-H366,"Up","Short"),"Push"),"")</f>
        <v/>
      </c>
      <c r="E366" s="93" t="str">
        <f>if(H366&lt;&gt;"",if(B366-B367&lt;&gt;-H366,if(B366-B367&gt;-H366,B366-B367+H366,B367-B366-H366),"Push"),"")</f>
        <v/>
      </c>
      <c r="F366" s="93" t="str">
        <f>if(L366&lt;&gt;"",if(B366+B367&lt;&gt;L366,if(B366+B367&gt;L366,"Won","Lost"),"Push"),"")</f>
        <v/>
      </c>
      <c r="G366" s="15" t="str">
        <f>if(L366&lt;&gt;"",if(B366+B367&lt;&gt;L366,if(B366+B367&gt;L366,B366+B367-L366,L366-(B366+B367)),"Push"),"")</f>
        <v/>
      </c>
      <c r="K366" s="139"/>
      <c r="O366" s="15"/>
    </row>
    <row r="367" hidden="1">
      <c r="A367" s="5" t="s">
        <v>312</v>
      </c>
      <c r="B367" s="6">
        <v>60.0</v>
      </c>
      <c r="D367" s="93" t="str">
        <f>if(H367&lt;&gt;"",if(B367-B366&lt;&gt;-H367,if(B367-B366&gt;-H367,"Up","Short"),"Push"),"")</f>
        <v>Up</v>
      </c>
      <c r="E367" s="93">
        <f>if(H367&lt;&gt;"",if(B367-B366&lt;&gt;-H367,if(B367-B366&gt;-H367,B367-B366+H367,B366-B367-H367),"Push"),"")</f>
        <v>1.5</v>
      </c>
      <c r="F367" s="93" t="str">
        <f>if(L367&lt;&gt;"",if(B366+B367&lt;&gt;L367,if(B366+B367&gt;L367,"Lost","Won"),"Push"),"")</f>
        <v/>
      </c>
      <c r="G367" s="15" t="str">
        <f>if(L367&lt;&gt;"",if(B366+B367&lt;&gt;L367,if(B366+B367&gt;L367,B366+B367-L367,L367-(B366+B367)),"Push"),"")</f>
        <v/>
      </c>
      <c r="H367" s="5">
        <v>2.5</v>
      </c>
      <c r="I367" s="5">
        <v>-113.0</v>
      </c>
      <c r="J367" s="5">
        <v>13.0</v>
      </c>
      <c r="K367" s="133">
        <v>24.57</v>
      </c>
      <c r="O367" s="15"/>
    </row>
    <row r="368" hidden="1">
      <c r="A368" s="5" t="s">
        <v>74</v>
      </c>
      <c r="B368" s="6">
        <v>82.0</v>
      </c>
      <c r="C368" s="138">
        <f>if(D368&lt;&gt;"",if(D368="Up",K368-J368,if(D368="Short",-J368,0)),0)+if(D369&lt;&gt;"",if(D369="Up",K369-J369,if(D369="Short",-J369,0)),0)+if(F368&lt;&gt;"",if(F368="Won",O368-N368,if(F368="Lost",-N368,0)),0)+if(F369&lt;&gt;"",if(F369="Won",O369-N369,if(F369="Lost",-N369,0)),0)</f>
        <v>-13</v>
      </c>
      <c r="D368" s="93" t="str">
        <f>if(H368&lt;&gt;"",if(B368-B369&lt;&gt;-H368,if(B368-B369&gt;-H368,"Up","Short"),"Push"),"")</f>
        <v/>
      </c>
      <c r="E368" s="93" t="str">
        <f>if(H368&lt;&gt;"",if(B368-B369&lt;&gt;-H368,if(B368-B369&gt;-H368,B368-B369+H368,B369-B368-H368),"Push"),"")</f>
        <v/>
      </c>
      <c r="F368" s="93" t="str">
        <f>if(L368&lt;&gt;"",if(B368+B369&lt;&gt;L368,if(B368+B369&gt;L368,"Won","Lost"),"Push"),"")</f>
        <v/>
      </c>
      <c r="G368" s="15" t="str">
        <f>if(L368&lt;&gt;"",if(B368+B369&lt;&gt;L368,if(B368+B369&gt;L368,B368+B369-L368,L368-(B368+B369)),"Push"),"")</f>
        <v/>
      </c>
      <c r="K368" s="139"/>
      <c r="O368" s="15"/>
    </row>
    <row r="369" hidden="1">
      <c r="A369" s="5" t="s">
        <v>172</v>
      </c>
      <c r="B369" s="6">
        <v>65.0</v>
      </c>
      <c r="D369" s="93" t="str">
        <f>if(H369&lt;&gt;"",if(B369-B368&lt;&gt;-H369,if(B369-B368&gt;-H369,"Up","Short"),"Push"),"")</f>
        <v>Short</v>
      </c>
      <c r="E369" s="93">
        <f>if(H369&lt;&gt;"",if(B369-B368&lt;&gt;-H369,if(B369-B368&gt;-H369,B369-B368+H369,B368-B369-H369),"Push"),"")</f>
        <v>4.5</v>
      </c>
      <c r="F369" s="93" t="str">
        <f>if(L369&lt;&gt;"",if(B368+B369&lt;&gt;L369,if(B368+B369&gt;L369,"Lost","Won"),"Push"),"")</f>
        <v/>
      </c>
      <c r="G369" s="15" t="str">
        <f>if(L369&lt;&gt;"",if(B368+B369&lt;&gt;L369,if(B368+B369&gt;L369,B368+B369-L369,L369-(B368+B369)),"Push"),"")</f>
        <v/>
      </c>
      <c r="H369" s="5">
        <v>12.5</v>
      </c>
      <c r="I369" s="5">
        <v>-109.0</v>
      </c>
      <c r="J369" s="5">
        <v>13.0</v>
      </c>
      <c r="K369" s="133">
        <v>24.96</v>
      </c>
      <c r="O369" s="15"/>
    </row>
    <row r="370" hidden="1">
      <c r="A370" s="5" t="s">
        <v>18</v>
      </c>
      <c r="B370" s="6">
        <v>59.0</v>
      </c>
      <c r="C370" s="138">
        <f>if(D370&lt;&gt;"",if(D370="Up",K370-J370,if(D370="Short",-J370,0)),0)+if(D371&lt;&gt;"",if(D371="Up",K371-J371,if(D371="Short",-J371,0)),0)+if(F370&lt;&gt;"",if(F370="Won",O370-N370,if(F370="Lost",-N370,0)),0)+if(F371&lt;&gt;"",if(F371="Won",O371-N371,if(F371="Lost",-N371,0)),0)</f>
        <v>-13</v>
      </c>
      <c r="D370" s="93" t="str">
        <f>if(H370&lt;&gt;"",if(B370-B371&lt;&gt;-H370,if(B370-B371&gt;-H370,"Up","Short"),"Push"),"")</f>
        <v>Short</v>
      </c>
      <c r="E370" s="93">
        <f>if(H370&lt;&gt;"",if(B370-B371&lt;&gt;-H370,if(B370-B371&gt;-H370,B370-B371+H370,B371-B370-H370),"Push"),"")</f>
        <v>11.5</v>
      </c>
      <c r="F370" s="93" t="str">
        <f>if(L370&lt;&gt;"",if(B370+B371&lt;&gt;L370,if(B370+B371&gt;L370,"Won","Lost"),"Push"),"")</f>
        <v/>
      </c>
      <c r="G370" s="15" t="str">
        <f>if(L370&lt;&gt;"",if(B370+B371&lt;&gt;L370,if(B370+B371&gt;L370,B370+B371-L370,L370-(B370+B371)),"Push"),"")</f>
        <v/>
      </c>
      <c r="H370" s="5">
        <v>9.5</v>
      </c>
      <c r="I370" s="5">
        <v>-110.0</v>
      </c>
      <c r="J370" s="5">
        <v>13.0</v>
      </c>
      <c r="K370" s="133">
        <v>24.83</v>
      </c>
      <c r="O370" s="15"/>
    </row>
    <row r="371" hidden="1">
      <c r="A371" s="5" t="s">
        <v>47</v>
      </c>
      <c r="B371" s="6">
        <v>80.0</v>
      </c>
      <c r="D371" s="93" t="str">
        <f>if(H371&lt;&gt;"",if(B371-B370&lt;&gt;-H371,if(B371-B370&gt;-H371,"Up","Short"),"Push"),"")</f>
        <v/>
      </c>
      <c r="E371" s="93" t="str">
        <f>if(H371&lt;&gt;"",if(B371-B370&lt;&gt;-H371,if(B371-B370&gt;-H371,B371-B370+H371,B370-B371-H371),"Push"),"")</f>
        <v/>
      </c>
      <c r="F371" s="93" t="str">
        <f>if(L371&lt;&gt;"",if(B370+B371&lt;&gt;L371,if(B370+B371&gt;L371,"Lost","Won"),"Push"),"")</f>
        <v/>
      </c>
      <c r="G371" s="15" t="str">
        <f>if(L371&lt;&gt;"",if(B370+B371&lt;&gt;L371,if(B370+B371&gt;L371,B370+B371-L371,L371-(B370+B371)),"Push"),"")</f>
        <v/>
      </c>
      <c r="K371" s="139"/>
      <c r="O371" s="15"/>
    </row>
    <row r="372" hidden="1">
      <c r="A372" s="5" t="s">
        <v>62</v>
      </c>
      <c r="B372" s="6">
        <v>71.0</v>
      </c>
      <c r="C372" s="138">
        <f>if(D372&lt;&gt;"",if(D372="Up",K372-J372,if(D372="Short",-J372,0)),0)+if(D373&lt;&gt;"",if(D373="Up",K373-J373,if(D373="Short",-J373,0)),0)+if(F372&lt;&gt;"",if(F372="Won",O372-N372,if(F372="Lost",-N372,0)),0)+if(F373&lt;&gt;"",if(F373="Won",O373-N373,if(F373="Lost",-N373,0)),0)</f>
        <v>11.83</v>
      </c>
      <c r="D372" s="93" t="str">
        <f>if(H372&lt;&gt;"",if(B372-B373&lt;&gt;-H372,if(B372-B373&gt;-H372,"Up","Short"),"Push"),"")</f>
        <v/>
      </c>
      <c r="E372" s="93" t="str">
        <f>if(H372&lt;&gt;"",if(B372-B373&lt;&gt;-H372,if(B372-B373&gt;-H372,B372-B373+H372,B373-B372-H372),"Push"),"")</f>
        <v/>
      </c>
      <c r="F372" s="93" t="str">
        <f>if(L372&lt;&gt;"",if(B372+B373&lt;&gt;L372,if(B372+B373&gt;L372,"Won","Lost"),"Push"),"")</f>
        <v/>
      </c>
      <c r="G372" s="15" t="str">
        <f>if(L372&lt;&gt;"",if(B372+B373&lt;&gt;L372,if(B372+B373&gt;L372,B372+B373-L372,L372-(B372+B373)),"Push"),"")</f>
        <v/>
      </c>
      <c r="K372" s="139"/>
      <c r="O372" s="15"/>
    </row>
    <row r="373" hidden="1">
      <c r="A373" s="5" t="s">
        <v>228</v>
      </c>
      <c r="B373" s="6">
        <v>79.0</v>
      </c>
      <c r="D373" s="93" t="str">
        <f>if(H373&lt;&gt;"",if(B373-B372&lt;&gt;-H373,if(B373-B372&gt;-H373,"Up","Short"),"Push"),"")</f>
        <v>Up</v>
      </c>
      <c r="E373" s="93">
        <f>if(H373&lt;&gt;"",if(B373-B372&lt;&gt;-H373,if(B373-B372&gt;-H373,B373-B372+H373,B372-B373-H373),"Push"),"")</f>
        <v>15.5</v>
      </c>
      <c r="F373" s="93" t="str">
        <f>if(L373&lt;&gt;"",if(B372+B373&lt;&gt;L373,if(B372+B373&gt;L373,"Lost","Won"),"Push"),"")</f>
        <v/>
      </c>
      <c r="G373" s="15" t="str">
        <f>if(L373&lt;&gt;"",if(B372+B373&lt;&gt;L373,if(B372+B373&gt;L373,B372+B373-L373,L373-(B372+B373)),"Push"),"")</f>
        <v/>
      </c>
      <c r="H373" s="5">
        <v>7.5</v>
      </c>
      <c r="I373" s="5">
        <v>-110.0</v>
      </c>
      <c r="J373" s="5">
        <v>13.0</v>
      </c>
      <c r="K373" s="133">
        <v>24.83</v>
      </c>
      <c r="O373" s="15"/>
    </row>
    <row r="374" hidden="1">
      <c r="A374" s="5" t="s">
        <v>214</v>
      </c>
      <c r="B374" s="6">
        <v>72.0</v>
      </c>
      <c r="C374" s="138">
        <f>if(D374&lt;&gt;"",if(D374="Up",K374-J374,if(D374="Short",-J374,0)),0)+if(D375&lt;&gt;"",if(D375="Up",K375-J375,if(D375="Short",-J375,0)),0)+if(F374&lt;&gt;"",if(F374="Won",O374-N374,if(F374="Lost",-N374,0)),0)+if(F375&lt;&gt;"",if(F375="Won",O375-N375,if(F375="Lost",-N375,0)),0)</f>
        <v>11.57</v>
      </c>
      <c r="D374" s="93" t="str">
        <f>if(H374&lt;&gt;"",if(B374-B375&lt;&gt;-H374,if(B374-B375&gt;-H374,"Up","Short"),"Push"),"")</f>
        <v>Up</v>
      </c>
      <c r="E374" s="93">
        <f>if(H374&lt;&gt;"",if(B374-B375&lt;&gt;-H374,if(B374-B375&gt;-H374,B374-B375+H374,B375-B374-H374),"Push"),"")</f>
        <v>0.5</v>
      </c>
      <c r="F374" s="93" t="str">
        <f>if(L374&lt;&gt;"",if(B374+B375&lt;&gt;L374,if(B374+B375&gt;L374,"Won","Lost"),"Push"),"")</f>
        <v/>
      </c>
      <c r="G374" s="15" t="str">
        <f>if(L374&lt;&gt;"",if(B374+B375&lt;&gt;L374,if(B374+B375&gt;L374,B374+B375-L374,L374-(B374+B375)),"Push"),"")</f>
        <v/>
      </c>
      <c r="H374" s="5">
        <v>2.5</v>
      </c>
      <c r="I374" s="5">
        <v>-113.0</v>
      </c>
      <c r="J374" s="5">
        <v>13.0</v>
      </c>
      <c r="K374" s="133">
        <v>24.57</v>
      </c>
      <c r="O374" s="15"/>
    </row>
    <row r="375" hidden="1">
      <c r="A375" s="5" t="s">
        <v>129</v>
      </c>
      <c r="B375" s="6">
        <v>74.0</v>
      </c>
      <c r="D375" s="93" t="str">
        <f>if(H375&lt;&gt;"",if(B375-B374&lt;&gt;-H375,if(B375-B374&gt;-H375,"Up","Short"),"Push"),"")</f>
        <v/>
      </c>
      <c r="E375" s="93" t="str">
        <f>if(H375&lt;&gt;"",if(B375-B374&lt;&gt;-H375,if(B375-B374&gt;-H375,B375-B374+H375,B374-B375-H375),"Push"),"")</f>
        <v/>
      </c>
      <c r="F375" s="93" t="str">
        <f>if(L375&lt;&gt;"",if(B374+B375&lt;&gt;L375,if(B374+B375&gt;L375,"Lost","Won"),"Push"),"")</f>
        <v/>
      </c>
      <c r="G375" s="15" t="str">
        <f>if(L375&lt;&gt;"",if(B374+B375&lt;&gt;L375,if(B374+B375&gt;L375,B374+B375-L375,L375-(B374+B375)),"Push"),"")</f>
        <v/>
      </c>
      <c r="K375" s="139"/>
      <c r="O375" s="15"/>
    </row>
    <row r="376" hidden="1">
      <c r="A376" s="5" t="s">
        <v>460</v>
      </c>
      <c r="B376" s="6">
        <v>45.0</v>
      </c>
      <c r="C376" s="138">
        <f>if(D376&lt;&gt;"",if(D376="Up",K376-J376,if(D376="Short",-J376,0)),0)+if(D377&lt;&gt;"",if(D377="Up",K377-J377,if(D377="Short",-J377,0)),0)+if(F376&lt;&gt;"",if(F376="Won",O376-N376,if(F376="Lost",-N376,0)),0)+if(F377&lt;&gt;"",if(F377="Won",O377-N377,if(F377="Lost",-N377,0)),0)</f>
        <v>-13</v>
      </c>
      <c r="D376" s="93" t="str">
        <f>if(H376&lt;&gt;"",if(B376-B377&lt;&gt;-H376,if(B376-B377&gt;-H376,"Up","Short"),"Push"),"")</f>
        <v>Short</v>
      </c>
      <c r="E376" s="93">
        <f>if(H376&lt;&gt;"",if(B376-B377&lt;&gt;-H376,if(B376-B377&gt;-H376,B376-B377+H376,B377-B376-H376),"Push"),"")</f>
        <v>23</v>
      </c>
      <c r="F376" s="93" t="str">
        <f>if(L376&lt;&gt;"",if(B376+B377&lt;&gt;L376,if(B376+B377&gt;L376,"Won","Lost"),"Push"),"")</f>
        <v/>
      </c>
      <c r="G376" s="15" t="str">
        <f>if(L376&lt;&gt;"",if(B376+B377&lt;&gt;L376,if(B376+B377&gt;L376,B376+B377-L376,L376-(B376+B377)),"Push"),"")</f>
        <v/>
      </c>
      <c r="H376" s="5">
        <v>9.0</v>
      </c>
      <c r="I376" s="5">
        <v>-110.0</v>
      </c>
      <c r="J376" s="5">
        <v>13.0</v>
      </c>
      <c r="K376" s="133">
        <v>24.83</v>
      </c>
      <c r="O376" s="15"/>
    </row>
    <row r="377" hidden="1">
      <c r="A377" s="5" t="s">
        <v>243</v>
      </c>
      <c r="B377" s="6">
        <v>77.0</v>
      </c>
      <c r="D377" s="93" t="str">
        <f>if(H377&lt;&gt;"",if(B377-B376&lt;&gt;-H377,if(B377-B376&gt;-H377,"Up","Short"),"Push"),"")</f>
        <v/>
      </c>
      <c r="E377" s="93" t="str">
        <f>if(H377&lt;&gt;"",if(B377-B376&lt;&gt;-H377,if(B377-B376&gt;-H377,B377-B376+H377,B376-B377-H377),"Push"),"")</f>
        <v/>
      </c>
      <c r="F377" s="93" t="str">
        <f>if(L377&lt;&gt;"",if(B376+B377&lt;&gt;L377,if(B376+B377&gt;L377,"Lost","Won"),"Push"),"")</f>
        <v/>
      </c>
      <c r="G377" s="15" t="str">
        <f>if(L377&lt;&gt;"",if(B376+B377&lt;&gt;L377,if(B376+B377&gt;L377,B376+B377-L377,L377-(B376+B377)),"Push"),"")</f>
        <v/>
      </c>
      <c r="K377" s="139"/>
      <c r="O377" s="15"/>
    </row>
    <row r="378" hidden="1">
      <c r="A378" s="5" t="s">
        <v>118</v>
      </c>
      <c r="B378" s="6">
        <v>66.0</v>
      </c>
      <c r="C378" s="138">
        <f>if(D378&lt;&gt;"",if(D378="Up",K378-J378,if(D378="Short",-J378,0)),0)+if(D379&lt;&gt;"",if(D379="Up",K379-J379,if(D379="Short",-J379,0)),0)+if(F378&lt;&gt;"",if(F378="Won",O378-N378,if(F378="Lost",-N378,0)),0)+if(F379&lt;&gt;"",if(F379="Won",O379-N379,if(F379="Lost",-N379,0)),0)</f>
        <v>12.22</v>
      </c>
      <c r="D378" s="93" t="str">
        <f>if(H378&lt;&gt;"",if(B378-B379&lt;&gt;-H378,if(B378-B379&gt;-H378,"Up","Short"),"Push"),"")</f>
        <v/>
      </c>
      <c r="E378" s="93" t="str">
        <f>if(H378&lt;&gt;"",if(B378-B379&lt;&gt;-H378,if(B378-B379&gt;-H378,B378-B379+H378,B379-B378-H378),"Push"),"")</f>
        <v/>
      </c>
      <c r="F378" s="93" t="str">
        <f>if(L378&lt;&gt;"",if(B378+B379&lt;&gt;L378,if(B378+B379&gt;L378,"Won","Lost"),"Push"),"")</f>
        <v/>
      </c>
      <c r="G378" s="15" t="str">
        <f>if(L378&lt;&gt;"",if(B378+B379&lt;&gt;L378,if(B378+B379&gt;L378,B378+B379-L378,L378-(B378+B379)),"Push"),"")</f>
        <v/>
      </c>
      <c r="K378" s="139"/>
      <c r="O378" s="15"/>
    </row>
    <row r="379" hidden="1">
      <c r="A379" s="5" t="s">
        <v>88</v>
      </c>
      <c r="B379" s="6">
        <v>79.0</v>
      </c>
      <c r="D379" s="93" t="str">
        <f>if(H379&lt;&gt;"",if(B379-B378&lt;&gt;-H379,if(B379-B378&gt;-H379,"Up","Short"),"Push"),"")</f>
        <v>Up</v>
      </c>
      <c r="E379" s="93">
        <f>if(H379&lt;&gt;"",if(B379-B378&lt;&gt;-H379,if(B379-B378&gt;-H379,B379-B378+H379,B378-B379-H379),"Push"),"")</f>
        <v>6.5</v>
      </c>
      <c r="F379" s="93" t="str">
        <f>if(L379&lt;&gt;"",if(B378+B379&lt;&gt;L379,if(B378+B379&gt;L379,"Lost","Won"),"Push"),"")</f>
        <v/>
      </c>
      <c r="G379" s="15" t="str">
        <f>if(L379&lt;&gt;"",if(B378+B379&lt;&gt;L379,if(B378+B379&gt;L379,B378+B379-L379,L379-(B378+B379)),"Push"),"")</f>
        <v/>
      </c>
      <c r="H379" s="5">
        <v>-6.5</v>
      </c>
      <c r="I379" s="5">
        <v>-107.0</v>
      </c>
      <c r="J379" s="5">
        <v>13.0</v>
      </c>
      <c r="K379" s="133">
        <v>25.22</v>
      </c>
      <c r="O379" s="15"/>
    </row>
    <row r="380" hidden="1">
      <c r="A380" s="5" t="s">
        <v>165</v>
      </c>
      <c r="B380" s="6">
        <v>61.0</v>
      </c>
      <c r="C380" s="138">
        <f>if(D380&lt;&gt;"",if(D380="Up",K380-J380,if(D380="Short",-J380,0)),0)+if(D381&lt;&gt;"",if(D381="Up",K381-J381,if(D381="Short",-J381,0)),0)+if(F380&lt;&gt;"",if(F380="Won",O380-N380,if(F380="Lost",-N380,0)),0)+if(F381&lt;&gt;"",if(F381="Won",O381-N381,if(F381="Lost",-N381,0)),0)</f>
        <v>-13</v>
      </c>
      <c r="D380" s="93" t="str">
        <f>if(H380&lt;&gt;"",if(B380-B381&lt;&gt;-H380,if(B380-B381&gt;-H380,"Up","Short"),"Push"),"")</f>
        <v>Short</v>
      </c>
      <c r="E380" s="93">
        <f>if(H380&lt;&gt;"",if(B380-B381&lt;&gt;-H380,if(B380-B381&gt;-H380,B380-B381+H380,B381-B380-H380),"Push"),"")</f>
        <v>8</v>
      </c>
      <c r="F380" s="93" t="str">
        <f>if(L380&lt;&gt;"",if(B380+B381&lt;&gt;L380,if(B380+B381&gt;L380,"Won","Lost"),"Push"),"")</f>
        <v/>
      </c>
      <c r="G380" s="15" t="str">
        <f>if(L380&lt;&gt;"",if(B380+B381&lt;&gt;L380,if(B380+B381&gt;L380,B380+B381-L380,L380-(B380+B381)),"Push"),"")</f>
        <v/>
      </c>
      <c r="H380" s="5">
        <v>10.0</v>
      </c>
      <c r="I380" s="5">
        <v>-110.0</v>
      </c>
      <c r="J380" s="5">
        <v>13.0</v>
      </c>
      <c r="K380" s="133">
        <v>24.83</v>
      </c>
      <c r="O380" s="15"/>
    </row>
    <row r="381" hidden="1">
      <c r="A381" s="5" t="s">
        <v>143</v>
      </c>
      <c r="B381" s="6">
        <v>79.0</v>
      </c>
      <c r="D381" s="93" t="str">
        <f>if(H381&lt;&gt;"",if(B381-B380&lt;&gt;-H381,if(B381-B380&gt;-H381,"Up","Short"),"Push"),"")</f>
        <v/>
      </c>
      <c r="E381" s="93" t="str">
        <f>if(H381&lt;&gt;"",if(B381-B380&lt;&gt;-H381,if(B381-B380&gt;-H381,B381-B380+H381,B380-B381-H381),"Push"),"")</f>
        <v/>
      </c>
      <c r="F381" s="93" t="str">
        <f>if(L381&lt;&gt;"",if(B380+B381&lt;&gt;L381,if(B380+B381&gt;L381,"Lost","Won"),"Push"),"")</f>
        <v/>
      </c>
      <c r="G381" s="15" t="str">
        <f>if(L381&lt;&gt;"",if(B380+B381&lt;&gt;L381,if(B380+B381&gt;L381,B380+B381-L381,L381-(B380+B381)),"Push"),"")</f>
        <v/>
      </c>
      <c r="K381" s="139"/>
      <c r="O381" s="15"/>
    </row>
    <row r="382" hidden="1">
      <c r="A382" s="5" t="s">
        <v>218</v>
      </c>
      <c r="B382" s="6">
        <v>68.0</v>
      </c>
      <c r="C382" s="138">
        <f>if(D382&lt;&gt;"",if(D382="Up",K382-J382,if(D382="Short",-J382,0)),0)+if(D383&lt;&gt;"",if(D383="Up",K383-J383,if(D383="Short",-J383,0)),0)+if(F382&lt;&gt;"",if(F382="Won",O382-N382,if(F382="Lost",-N382,0)),0)+if(F383&lt;&gt;"",if(F383="Won",O383-N383,if(F383="Lost",-N383,0)),0)</f>
        <v>-13</v>
      </c>
      <c r="D382" s="93" t="str">
        <f>if(H382&lt;&gt;"",if(B382-B383&lt;&gt;-H382,if(B382-B383&gt;-H382,"Up","Short"),"Push"),"")</f>
        <v/>
      </c>
      <c r="E382" s="93" t="str">
        <f>if(H382&lt;&gt;"",if(B382-B383&lt;&gt;-H382,if(B382-B383&gt;-H382,B382-B383+H382,B383-B382-H382),"Push"),"")</f>
        <v/>
      </c>
      <c r="F382" s="93" t="str">
        <f>if(L382&lt;&gt;"",if(B382+B383&lt;&gt;L382,if(B382+B383&gt;L382,"Won","Lost"),"Push"),"")</f>
        <v/>
      </c>
      <c r="G382" s="15" t="str">
        <f>if(L382&lt;&gt;"",if(B382+B383&lt;&gt;L382,if(B382+B383&gt;L382,B382+B383-L382,L382-(B382+B383)),"Push"),"")</f>
        <v/>
      </c>
      <c r="K382" s="139"/>
      <c r="O382" s="15"/>
    </row>
    <row r="383" hidden="1">
      <c r="A383" s="5" t="s">
        <v>325</v>
      </c>
      <c r="B383" s="6">
        <v>80.0</v>
      </c>
      <c r="D383" s="93" t="str">
        <f>if(H383&lt;&gt;"",if(B383-B382&lt;&gt;-H383,if(B383-B382&gt;-H383,"Up","Short"),"Push"),"")</f>
        <v>Short</v>
      </c>
      <c r="E383" s="93">
        <f>if(H383&lt;&gt;"",if(B383-B382&lt;&gt;-H383,if(B383-B382&gt;-H383,B383-B382+H383,B382-B383-H383),"Push"),"")</f>
        <v>6</v>
      </c>
      <c r="F383" s="93" t="str">
        <f>if(L383&lt;&gt;"",if(B382+B383&lt;&gt;L383,if(B382+B383&gt;L383,"Lost","Won"),"Push"),"")</f>
        <v/>
      </c>
      <c r="G383" s="15" t="str">
        <f>if(L383&lt;&gt;"",if(B382+B383&lt;&gt;L383,if(B382+B383&gt;L383,B382+B383-L383,L383-(B382+B383)),"Push"),"")</f>
        <v/>
      </c>
      <c r="H383" s="5">
        <v>-18.0</v>
      </c>
      <c r="I383" s="5">
        <v>-110.0</v>
      </c>
      <c r="J383" s="5">
        <v>13.0</v>
      </c>
      <c r="K383" s="133">
        <v>24.83</v>
      </c>
      <c r="O383" s="15"/>
    </row>
    <row r="384" hidden="1">
      <c r="A384" s="5" t="s">
        <v>304</v>
      </c>
      <c r="B384" s="6">
        <v>81.0</v>
      </c>
      <c r="C384" s="138">
        <f>if(D384&lt;&gt;"",if(D384="Up",K384-J384,if(D384="Short",-J384,0)),0)+if(D385&lt;&gt;"",if(D385="Up",K385-J385,if(D385="Short",-J385,0)),0)+if(F384&lt;&gt;"",if(F384="Won",O384-N384,if(F384="Lost",-N384,0)),0)+if(F385&lt;&gt;"",if(F385="Won",O385-N385,if(F385="Lost",-N385,0)),0)</f>
        <v>12.35</v>
      </c>
      <c r="D384" s="93" t="str">
        <f>if(H384&lt;&gt;"",if(B384-B385&lt;&gt;-H384,if(B384-B385&gt;-H384,"Up","Short"),"Push"),"")</f>
        <v>Up</v>
      </c>
      <c r="E384" s="93">
        <f>if(H384&lt;&gt;"",if(B384-B385&lt;&gt;-H384,if(B384-B385&gt;-H384,B384-B385+H384,B385-B384-H384),"Push"),"")</f>
        <v>4.5</v>
      </c>
      <c r="F384" s="93" t="str">
        <f>if(L384&lt;&gt;"",if(B384+B385&lt;&gt;L384,if(B384+B385&gt;L384,"Won","Lost"),"Push"),"")</f>
        <v/>
      </c>
      <c r="G384" s="15" t="str">
        <f>if(L384&lt;&gt;"",if(B384+B385&lt;&gt;L384,if(B384+B385&gt;L384,B384+B385-L384,L384-(B384+B385)),"Push"),"")</f>
        <v/>
      </c>
      <c r="H384" s="5">
        <v>12.5</v>
      </c>
      <c r="I384" s="5">
        <v>-106.0</v>
      </c>
      <c r="J384" s="5">
        <v>13.0</v>
      </c>
      <c r="K384" s="133">
        <v>25.35</v>
      </c>
      <c r="O384" s="15"/>
    </row>
    <row r="385" hidden="1">
      <c r="A385" s="5" t="s">
        <v>379</v>
      </c>
      <c r="B385" s="6">
        <v>89.0</v>
      </c>
      <c r="D385" s="93" t="str">
        <f>if(H385&lt;&gt;"",if(B385-B384&lt;&gt;-H385,if(B385-B384&gt;-H385,"Up","Short"),"Push"),"")</f>
        <v/>
      </c>
      <c r="E385" s="93" t="str">
        <f>if(H385&lt;&gt;"",if(B385-B384&lt;&gt;-H385,if(B385-B384&gt;-H385,B385-B384+H385,B384-B385-H385),"Push"),"")</f>
        <v/>
      </c>
      <c r="F385" s="93" t="str">
        <f>if(L385&lt;&gt;"",if(B384+B385&lt;&gt;L385,if(B384+B385&gt;L385,"Lost","Won"),"Push"),"")</f>
        <v/>
      </c>
      <c r="G385" s="15" t="str">
        <f>if(L385&lt;&gt;"",if(B384+B385&lt;&gt;L385,if(B384+B385&gt;L385,B384+B385-L385,L385-(B384+B385)),"Push"),"")</f>
        <v/>
      </c>
      <c r="K385" s="139"/>
      <c r="O385" s="15"/>
    </row>
    <row r="386" hidden="1">
      <c r="A386" s="5" t="s">
        <v>66</v>
      </c>
      <c r="B386" s="6">
        <v>76.0</v>
      </c>
      <c r="C386" s="138">
        <f>if(D386&lt;&gt;"",if(D386="Up",K386-J386,if(D386="Short",-J386,0)),0)+if(D387&lt;&gt;"",if(D387="Up",K387-J387,if(D387="Short",-J387,0)),0)+if(F386&lt;&gt;"",if(F386="Won",O386-N386,if(F386="Lost",-N386,0)),0)+if(F387&lt;&gt;"",if(F387="Won",O387-N387,if(F387="Lost",-N387,0)),0)</f>
        <v>12.22</v>
      </c>
      <c r="D386" s="93" t="str">
        <f>if(H386&lt;&gt;"",if(B386-B387&lt;&gt;-H386,if(B386-B387&gt;-H386,"Up","Short"),"Push"),"")</f>
        <v/>
      </c>
      <c r="E386" s="93" t="str">
        <f>if(H386&lt;&gt;"",if(B386-B387&lt;&gt;-H386,if(B386-B387&gt;-H386,B386-B387+H386,B387-B386-H386),"Push"),"")</f>
        <v/>
      </c>
      <c r="F386" s="93" t="str">
        <f>if(L386&lt;&gt;"",if(B386+B387&lt;&gt;L386,if(B386+B387&gt;L386,"Won","Lost"),"Push"),"")</f>
        <v/>
      </c>
      <c r="G386" s="15" t="str">
        <f>if(L386&lt;&gt;"",if(B386+B387&lt;&gt;L386,if(B386+B387&gt;L386,B386+B387-L386,L386-(B386+B387)),"Push"),"")</f>
        <v/>
      </c>
      <c r="K386" s="139"/>
      <c r="O386" s="15"/>
    </row>
    <row r="387" hidden="1">
      <c r="A387" s="5" t="s">
        <v>73</v>
      </c>
      <c r="B387" s="6">
        <v>71.0</v>
      </c>
      <c r="D387" s="93" t="str">
        <f>if(H387&lt;&gt;"",if(B387-B386&lt;&gt;-H387,if(B387-B386&gt;-H387,"Up","Short"),"Push"),"")</f>
        <v>Up</v>
      </c>
      <c r="E387" s="93">
        <f>if(H387&lt;&gt;"",if(B387-B386&lt;&gt;-H387,if(B387-B386&gt;-H387,B387-B386+H387,B386-B387-H387),"Push"),"")</f>
        <v>1</v>
      </c>
      <c r="F387" s="93" t="str">
        <f>if(L387&lt;&gt;"",if(B386+B387&lt;&gt;L387,if(B386+B387&gt;L387,"Lost","Won"),"Push"),"")</f>
        <v/>
      </c>
      <c r="G387" s="15" t="str">
        <f>if(L387&lt;&gt;"",if(B386+B387&lt;&gt;L387,if(B386+B387&gt;L387,B386+B387-L387,L387-(B386+B387)),"Push"),"")</f>
        <v/>
      </c>
      <c r="H387" s="5">
        <v>6.0</v>
      </c>
      <c r="I387" s="5">
        <v>-107.0</v>
      </c>
      <c r="J387" s="5">
        <v>13.0</v>
      </c>
      <c r="K387" s="133">
        <v>25.22</v>
      </c>
      <c r="O387" s="15"/>
    </row>
    <row r="388" hidden="1">
      <c r="A388" s="5" t="s">
        <v>236</v>
      </c>
      <c r="B388" s="6">
        <v>94.0</v>
      </c>
      <c r="C388" s="138">
        <f>if(D388&lt;&gt;"",if(D388="Up",K388-J388,if(D388="Short",-J388,0)),0)+if(D389&lt;&gt;"",if(D389="Up",K389-J389,if(D389="Short",-J389,0)),0)+if(F388&lt;&gt;"",if(F388="Won",O388-N388,if(F388="Lost",-N388,0)),0)+if(F389&lt;&gt;"",if(F389="Won",O389-N389,if(F389="Lost",-N389,0)),0)</f>
        <v>11.77</v>
      </c>
      <c r="D388" s="93" t="str">
        <f>if(H388&lt;&gt;"",if(B388-B389&lt;&gt;-H388,if(B388-B389&gt;-H388,"Up","Short"),"Push"),"")</f>
        <v>Up</v>
      </c>
      <c r="E388" s="93">
        <f>if(H388&lt;&gt;"",if(B388-B389&lt;&gt;-H388,if(B388-B389&gt;-H388,B388-B389+H388,B389-B388-H388),"Push"),"")</f>
        <v>14</v>
      </c>
      <c r="F388" s="93" t="str">
        <f>if(L388&lt;&gt;"",if(B388+B389&lt;&gt;L388,if(B388+B389&gt;L388,"Won","Lost"),"Push"),"")</f>
        <v/>
      </c>
      <c r="G388" s="15" t="str">
        <f>if(L388&lt;&gt;"",if(B388+B389&lt;&gt;L388,if(B388+B389&gt;L388,B388+B389-L388,L388-(B388+B389)),"Push"),"")</f>
        <v/>
      </c>
      <c r="H388" s="5">
        <v>0.0</v>
      </c>
      <c r="I388" s="5">
        <v>107.0</v>
      </c>
      <c r="J388" s="5">
        <v>11.0</v>
      </c>
      <c r="K388" s="133">
        <v>22.77</v>
      </c>
      <c r="O388" s="15"/>
    </row>
    <row r="389" hidden="1">
      <c r="A389" s="5" t="s">
        <v>13</v>
      </c>
      <c r="B389" s="6">
        <v>80.0</v>
      </c>
      <c r="D389" s="93" t="str">
        <f>if(H389&lt;&gt;"",if(B389-B388&lt;&gt;-H389,if(B389-B388&gt;-H389,"Up","Short"),"Push"),"")</f>
        <v/>
      </c>
      <c r="E389" s="93" t="str">
        <f>if(H389&lt;&gt;"",if(B389-B388&lt;&gt;-H389,if(B389-B388&gt;-H389,B389-B388+H389,B388-B389-H389),"Push"),"")</f>
        <v/>
      </c>
      <c r="F389" s="93" t="str">
        <f>if(L389&lt;&gt;"",if(B388+B389&lt;&gt;L389,if(B388+B389&gt;L389,"Lost","Won"),"Push"),"")</f>
        <v/>
      </c>
      <c r="G389" s="15" t="str">
        <f>if(L389&lt;&gt;"",if(B388+B389&lt;&gt;L389,if(B388+B389&gt;L389,B388+B389-L389,L389-(B388+B389)),"Push"),"")</f>
        <v/>
      </c>
      <c r="K389" s="139"/>
      <c r="O389" s="15"/>
    </row>
    <row r="390" hidden="1">
      <c r="A390" s="5" t="s">
        <v>82</v>
      </c>
      <c r="B390" s="6">
        <v>59.0</v>
      </c>
      <c r="C390" s="138">
        <f>if(D390&lt;&gt;"",if(D390="Up",K390-J390,if(D390="Short",-J390,0)),0)+if(D391&lt;&gt;"",if(D391="Up",K391-J391,if(D391="Short",-J391,0)),0)+if(F390&lt;&gt;"",if(F390="Won",O390-N390,if(F390="Lost",-N390,0)),0)+if(F391&lt;&gt;"",if(F391="Won",O391-N391,if(F391="Lost",-N391,0)),0)</f>
        <v>11.44</v>
      </c>
      <c r="D390" s="93" t="str">
        <f>if(H390&lt;&gt;"",if(B390-B391&lt;&gt;-H390,if(B390-B391&gt;-H390,"Up","Short"),"Push"),"")</f>
        <v/>
      </c>
      <c r="E390" s="93" t="str">
        <f>if(H390&lt;&gt;"",if(B390-B391&lt;&gt;-H390,if(B390-B391&gt;-H390,B390-B391+H390,B391-B390-H390),"Push"),"")</f>
        <v/>
      </c>
      <c r="F390" s="93" t="str">
        <f>if(L390&lt;&gt;"",if(B390+B391&lt;&gt;L390,if(B390+B391&gt;L390,"Won","Lost"),"Push"),"")</f>
        <v/>
      </c>
      <c r="G390" s="15" t="str">
        <f>if(L390&lt;&gt;"",if(B390+B391&lt;&gt;L390,if(B390+B391&gt;L390,B390+B391-L390,L390-(B390+B391)),"Push"),"")</f>
        <v/>
      </c>
      <c r="K390" s="139"/>
      <c r="O390" s="15"/>
    </row>
    <row r="391" hidden="1">
      <c r="A391" s="5" t="s">
        <v>399</v>
      </c>
      <c r="B391" s="6">
        <v>80.0</v>
      </c>
      <c r="D391" s="93" t="str">
        <f>if(H391&lt;&gt;"",if(B391-B390&lt;&gt;-H391,if(B391-B390&gt;-H391,"Up","Short"),"Push"),"")</f>
        <v>Up</v>
      </c>
      <c r="E391" s="93">
        <f>if(H391&lt;&gt;"",if(B391-B390&lt;&gt;-H391,if(B391-B390&gt;-H391,B391-B390+H391,B390-B391-H391),"Push"),"")</f>
        <v>19</v>
      </c>
      <c r="F391" s="93" t="str">
        <f>if(L391&lt;&gt;"",if(B390+B391&lt;&gt;L391,if(B390+B391&gt;L391,"Lost","Won"),"Push"),"")</f>
        <v/>
      </c>
      <c r="G391" s="15" t="str">
        <f>if(L391&lt;&gt;"",if(B390+B391&lt;&gt;L391,if(B390+B391&gt;L391,B390+B391-L391,L391-(B390+B391)),"Push"),"")</f>
        <v/>
      </c>
      <c r="H391" s="5">
        <v>-2.0</v>
      </c>
      <c r="I391" s="5">
        <v>-114.0</v>
      </c>
      <c r="J391" s="5">
        <v>13.0</v>
      </c>
      <c r="K391" s="133">
        <v>24.44</v>
      </c>
      <c r="O391" s="15"/>
    </row>
    <row r="392">
      <c r="A392" s="134" t="s">
        <v>531</v>
      </c>
      <c r="B392" s="152"/>
      <c r="C392" s="153">
        <f>SUM(C364:C391)</f>
        <v>18.47</v>
      </c>
      <c r="D392" s="154"/>
      <c r="E392" s="154"/>
      <c r="F392" s="154"/>
      <c r="G392" s="152"/>
      <c r="H392" s="154"/>
      <c r="I392" s="154"/>
      <c r="J392" s="154">
        <f>SUM(J364:J391)</f>
        <v>178.5</v>
      </c>
      <c r="K392" s="155">
        <f>SUM(K364:K391)-J392</f>
        <v>166.21</v>
      </c>
      <c r="L392" s="154"/>
      <c r="M392" s="154"/>
      <c r="N392" s="154">
        <f>SUM(N364:N391)</f>
        <v>0</v>
      </c>
      <c r="O392" s="155">
        <f>SUM(O364:O391)-N392</f>
        <v>0</v>
      </c>
    </row>
    <row r="393" hidden="1">
      <c r="A393" s="5" t="s">
        <v>335</v>
      </c>
      <c r="B393" s="6">
        <v>50.0</v>
      </c>
      <c r="C393" s="138">
        <f>if(D393&lt;&gt;"",if(D393="Up",K393-J393,if(D393="Short",-J393,0)),0)+if(D394&lt;&gt;"",if(D394="Up",K394-J394,if(D394="Short",-J394,0)),0)+if(F393&lt;&gt;"",if(F393="Won",O393-N393,if(F393="Lost",-N393,0)),0)+if(F394&lt;&gt;"",if(F394="Won",O394-N394,if(F394="Lost",-N394,0)),0)</f>
        <v>-14</v>
      </c>
      <c r="D393" s="93" t="str">
        <f>if(H393&lt;&gt;"",if(B393-B394&lt;&gt;-H393,if(B393-B394&gt;-H393,"Up","Short"),"Push"),"")</f>
        <v>Short</v>
      </c>
      <c r="E393" s="93">
        <f>if(H393&lt;&gt;"",if(B393-B394&lt;&gt;-H393,if(B393-B394&gt;-H393,B393-B394+H393,B394-B393-H393),"Push"),"")</f>
        <v>5</v>
      </c>
      <c r="F393" s="93" t="str">
        <f>if(L393&lt;&gt;"",if(B393+B394&lt;&gt;L393,if(B393+B394&gt;L393,"Won","Lost"),"Push"),"")</f>
        <v/>
      </c>
      <c r="G393" s="15" t="str">
        <f>if(L393&lt;&gt;"",if(B393+B394&lt;&gt;L393,if(B393+B394&gt;L393,B393+B394-L393,L393-(B393+B394)),"Push"),"")</f>
        <v/>
      </c>
      <c r="H393" s="5">
        <v>16.0</v>
      </c>
      <c r="I393" s="5">
        <v>-113.0</v>
      </c>
      <c r="J393" s="5">
        <v>14.0</v>
      </c>
      <c r="K393" s="133">
        <v>26.46</v>
      </c>
      <c r="O393" s="15"/>
    </row>
    <row r="394" hidden="1">
      <c r="A394" s="5" t="s">
        <v>56</v>
      </c>
      <c r="B394" s="6">
        <v>71.0</v>
      </c>
      <c r="D394" s="93" t="str">
        <f>if(H394&lt;&gt;"",if(B394-B393&lt;&gt;-H394,if(B394-B393&gt;-H394,"Up","Short"),"Push"),"")</f>
        <v/>
      </c>
      <c r="E394" s="93" t="str">
        <f>if(H394&lt;&gt;"",if(B394-B393&lt;&gt;-H394,if(B394-B393&gt;-H394,B394-B393+H394,B393-B394-H394),"Push"),"")</f>
        <v/>
      </c>
      <c r="F394" s="93" t="str">
        <f>if(L394&lt;&gt;"",if(B393+B394&lt;&gt;L394,if(B393+B394&gt;L394,"Lost","Won"),"Push"),"")</f>
        <v/>
      </c>
      <c r="G394" s="15" t="str">
        <f>if(L394&lt;&gt;"",if(B393+B394&lt;&gt;L394,if(B393+B394&gt;L394,B393+B394-L394,L394-(B393+B394)),"Push"),"")</f>
        <v/>
      </c>
      <c r="K394" s="139"/>
      <c r="O394" s="15"/>
    </row>
    <row r="395" hidden="1">
      <c r="A395" s="5" t="s">
        <v>344</v>
      </c>
      <c r="B395" s="6">
        <v>76.0</v>
      </c>
      <c r="C395" s="138">
        <f>if(D395&lt;&gt;"",if(D395="Up",K395-J395,if(D395="Short",-J395,0)),0)+if(D396&lt;&gt;"",if(D396="Up",K396-J396,if(D396="Short",-J396,0)),0)+if(F395&lt;&gt;"",if(F395="Won",O395-N395,if(F395="Lost",-N395,0)),0)+if(F396&lt;&gt;"",if(F396="Won",O396-N396,if(F396="Lost",-N396,0)),0)</f>
        <v>13.02</v>
      </c>
      <c r="D395" s="93" t="str">
        <f>if(H395&lt;&gt;"",if(B395-B396&lt;&gt;-H395,if(B395-B396&gt;-H395,"Up","Short"),"Push"),"")</f>
        <v/>
      </c>
      <c r="E395" s="93" t="str">
        <f>if(H395&lt;&gt;"",if(B395-B396&lt;&gt;-H395,if(B395-B396&gt;-H395,B395-B396+H395,B396-B395-H395),"Push"),"")</f>
        <v/>
      </c>
      <c r="F395" s="93" t="str">
        <f>if(L395&lt;&gt;"",if(B395+B396&lt;&gt;L395,if(B395+B396&gt;L395,"Won","Lost"),"Push"),"")</f>
        <v/>
      </c>
      <c r="G395" s="15" t="str">
        <f>if(L395&lt;&gt;"",if(B395+B396&lt;&gt;L395,if(B395+B396&gt;L395,B395+B396-L395,L395-(B395+B396)),"Push"),"")</f>
        <v/>
      </c>
      <c r="K395" s="139"/>
      <c r="O395" s="15"/>
    </row>
    <row r="396" hidden="1">
      <c r="A396" s="5" t="s">
        <v>27</v>
      </c>
      <c r="B396" s="6">
        <v>75.0</v>
      </c>
      <c r="D396" s="93" t="str">
        <f>if(H396&lt;&gt;"",if(B396-B395&lt;&gt;-H396,if(B396-B395&gt;-H396,"Up","Short"),"Push"),"")</f>
        <v>Up</v>
      </c>
      <c r="E396" s="93">
        <f>if(H396&lt;&gt;"",if(B396-B395&lt;&gt;-H396,if(B396-B395&gt;-H396,B396-B395+H396,B395-B396-H396),"Push"),"")</f>
        <v>3</v>
      </c>
      <c r="F396" s="93" t="str">
        <f>if(L396&lt;&gt;"",if(B395+B396&lt;&gt;L396,if(B395+B396&gt;L396,"Lost","Won"),"Push"),"")</f>
        <v/>
      </c>
      <c r="G396" s="15" t="str">
        <f>if(L396&lt;&gt;"",if(B395+B396&lt;&gt;L396,if(B395+B396&gt;L396,B395+B396-L396,L396-(B395+B396)),"Push"),"")</f>
        <v/>
      </c>
      <c r="H396" s="5">
        <v>4.0</v>
      </c>
      <c r="I396" s="5">
        <v>-108.0</v>
      </c>
      <c r="J396" s="5">
        <v>14.0</v>
      </c>
      <c r="K396" s="133">
        <v>27.02</v>
      </c>
      <c r="O396" s="15"/>
    </row>
    <row r="397" hidden="1">
      <c r="A397" s="5" t="s">
        <v>318</v>
      </c>
      <c r="B397" s="6">
        <v>80.0</v>
      </c>
      <c r="C397" s="138">
        <f>if(D397&lt;&gt;"",if(D397="Up",K397-J397,if(D397="Short",-J397,0)),0)+if(D398&lt;&gt;"",if(D398="Up",K398-J398,if(D398="Short",-J398,0)),0)+if(F397&lt;&gt;"",if(F397="Won",O397-N397,if(F397="Lost",-N397,0)),0)+if(F398&lt;&gt;"",if(F398="Won",O398-N398,if(F398="Lost",-N398,0)),0)</f>
        <v>-14</v>
      </c>
      <c r="D397" s="93" t="str">
        <f>if(H397&lt;&gt;"",if(B397-B398&lt;&gt;-H397,if(B397-B398&gt;-H397,"Up","Short"),"Push"),"")</f>
        <v/>
      </c>
      <c r="E397" s="93" t="str">
        <f>if(H397&lt;&gt;"",if(B397-B398&lt;&gt;-H397,if(B397-B398&gt;-H397,B397-B398+H397,B398-B397-H397),"Push"),"")</f>
        <v/>
      </c>
      <c r="F397" s="93" t="str">
        <f>if(L397&lt;&gt;"",if(B397+B398&lt;&gt;L397,if(B397+B398&gt;L397,"Won","Lost"),"Push"),"")</f>
        <v/>
      </c>
      <c r="G397" s="15" t="str">
        <f>if(L397&lt;&gt;"",if(B397+B398&lt;&gt;L397,if(B397+B398&gt;L397,B397+B398-L397,L397-(B397+B398)),"Push"),"")</f>
        <v/>
      </c>
      <c r="K397" s="139"/>
      <c r="O397" s="15"/>
    </row>
    <row r="398" hidden="1">
      <c r="A398" s="5" t="s">
        <v>153</v>
      </c>
      <c r="B398" s="6">
        <v>64.0</v>
      </c>
      <c r="D398" s="93" t="str">
        <f>if(H398&lt;&gt;"",if(B398-B397&lt;&gt;-H398,if(B398-B397&gt;-H398,"Up","Short"),"Push"),"")</f>
        <v>Short</v>
      </c>
      <c r="E398" s="93">
        <f>if(H398&lt;&gt;"",if(B398-B397&lt;&gt;-H398,if(B398-B397&gt;-H398,B398-B397+H398,B397-B398-H398),"Push"),"")</f>
        <v>10.5</v>
      </c>
      <c r="F398" s="93" t="str">
        <f>if(L398&lt;&gt;"",if(B397+B398&lt;&gt;L398,if(B397+B398&gt;L398,"Lost","Won"),"Push"),"")</f>
        <v/>
      </c>
      <c r="G398" s="15" t="str">
        <f>if(L398&lt;&gt;"",if(B397+B398&lt;&gt;L398,if(B397+B398&gt;L398,B397+B398-L398,L398-(B397+B398)),"Push"),"")</f>
        <v/>
      </c>
      <c r="H398" s="5">
        <v>5.5</v>
      </c>
      <c r="I398" s="5">
        <v>-109.0</v>
      </c>
      <c r="J398" s="5">
        <v>14.0</v>
      </c>
      <c r="K398" s="133">
        <v>26.88</v>
      </c>
      <c r="O398" s="15"/>
    </row>
    <row r="399" hidden="1">
      <c r="A399" s="5" t="s">
        <v>220</v>
      </c>
      <c r="B399" s="6">
        <v>75.0</v>
      </c>
      <c r="C399" s="138">
        <f>if(D399&lt;&gt;"",if(D399="Up",K399-J399,if(D399="Short",-J399,0)),0)+if(D400&lt;&gt;"",if(D400="Up",K400-J400,if(D400="Short",-J400,0)),0)+if(F399&lt;&gt;"",if(F399="Won",O399-N399,if(F399="Lost",-N399,0)),0)+if(F400&lt;&gt;"",if(F400="Won",O400-N400,if(F400="Lost",-N400,0)),0)</f>
        <v>12.74</v>
      </c>
      <c r="D399" s="93" t="str">
        <f>if(H399&lt;&gt;"",if(B399-B400&lt;&gt;-H399,if(B399-B400&gt;-H399,"Up","Short"),"Push"),"")</f>
        <v>Up</v>
      </c>
      <c r="E399" s="93">
        <f>if(H399&lt;&gt;"",if(B399-B400&lt;&gt;-H399,if(B399-B400&gt;-H399,B399-B400+H399,B400-B399-H399),"Push"),"")</f>
        <v>2.5</v>
      </c>
      <c r="F399" s="93" t="str">
        <f>if(L399&lt;&gt;"",if(B399+B400&lt;&gt;L399,if(B399+B400&gt;L399,"Won","Lost"),"Push"),"")</f>
        <v/>
      </c>
      <c r="G399" s="15" t="str">
        <f>if(L399&lt;&gt;"",if(B399+B400&lt;&gt;L399,if(B399+B400&gt;L399,B399+B400-L399,L399-(B399+B400)),"Push"),"")</f>
        <v/>
      </c>
      <c r="H399" s="5">
        <v>6.5</v>
      </c>
      <c r="I399" s="5">
        <v>-110.0</v>
      </c>
      <c r="J399" s="5">
        <v>14.0</v>
      </c>
      <c r="K399" s="133">
        <v>26.74</v>
      </c>
      <c r="O399" s="15"/>
    </row>
    <row r="400" hidden="1">
      <c r="A400" s="5" t="s">
        <v>31</v>
      </c>
      <c r="B400" s="6">
        <v>79.0</v>
      </c>
      <c r="D400" s="93" t="str">
        <f>if(H400&lt;&gt;"",if(B400-B399&lt;&gt;-H400,if(B400-B399&gt;-H400,"Up","Short"),"Push"),"")</f>
        <v/>
      </c>
      <c r="E400" s="93" t="str">
        <f>if(H400&lt;&gt;"",if(B400-B399&lt;&gt;-H400,if(B400-B399&gt;-H400,B400-B399+H400,B399-B400-H400),"Push"),"")</f>
        <v/>
      </c>
      <c r="F400" s="93" t="str">
        <f>if(L400&lt;&gt;"",if(B399+B400&lt;&gt;L400,if(B399+B400&gt;L400,"Lost","Won"),"Push"),"")</f>
        <v/>
      </c>
      <c r="G400" s="15" t="str">
        <f>if(L400&lt;&gt;"",if(B399+B400&lt;&gt;L400,if(B399+B400&gt;L400,B399+B400-L400,L400-(B399+B400)),"Push"),"")</f>
        <v/>
      </c>
      <c r="K400" s="139"/>
      <c r="O400" s="15"/>
    </row>
    <row r="401" hidden="1">
      <c r="A401" s="5" t="s">
        <v>339</v>
      </c>
      <c r="B401" s="6">
        <v>85.0</v>
      </c>
      <c r="C401" s="138">
        <f>if(D401&lt;&gt;"",if(D401="Up",K401-J401,if(D401="Short",-J401,0)),0)+if(D402&lt;&gt;"",if(D402="Up",K402-J402,if(D402="Short",-J402,0)),0)+if(F401&lt;&gt;"",if(F401="Won",O401-N401,if(F401="Lost",-N401,0)),0)+if(F402&lt;&gt;"",if(F402="Won",O402-N402,if(F402="Lost",-N402,0)),0)</f>
        <v>12.46</v>
      </c>
      <c r="D401" s="93" t="str">
        <f>if(H401&lt;&gt;"",if(B401-B402&lt;&gt;-H401,if(B401-B402&gt;-H401,"Up","Short"),"Push"),"")</f>
        <v>Up</v>
      </c>
      <c r="E401" s="93">
        <f>if(H401&lt;&gt;"",if(B401-B402&lt;&gt;-H401,if(B401-B402&gt;-H401,B401-B402+H401,B402-B401-H401),"Push"),"")</f>
        <v>19</v>
      </c>
      <c r="F401" s="93" t="str">
        <f>if(L401&lt;&gt;"",if(B401+B402&lt;&gt;L401,if(B401+B402&gt;L401,"Won","Lost"),"Push"),"")</f>
        <v/>
      </c>
      <c r="G401" s="15" t="str">
        <f>if(L401&lt;&gt;"",if(B401+B402&lt;&gt;L401,if(B401+B402&gt;L401,B401+B402-L401,L401-(B401+B402)),"Push"),"")</f>
        <v/>
      </c>
      <c r="H401" s="5">
        <v>4.0</v>
      </c>
      <c r="I401" s="5">
        <v>-113.0</v>
      </c>
      <c r="J401" s="5">
        <v>14.0</v>
      </c>
      <c r="K401" s="133">
        <v>26.46</v>
      </c>
      <c r="O401" s="15"/>
    </row>
    <row r="402" hidden="1">
      <c r="A402" s="5" t="s">
        <v>322</v>
      </c>
      <c r="B402" s="6">
        <v>70.0</v>
      </c>
      <c r="D402" s="93" t="str">
        <f>if(H402&lt;&gt;"",if(B402-B401&lt;&gt;-H402,if(B402-B401&gt;-H402,"Up","Short"),"Push"),"")</f>
        <v/>
      </c>
      <c r="E402" s="93" t="str">
        <f>if(H402&lt;&gt;"",if(B402-B401&lt;&gt;-H402,if(B402-B401&gt;-H402,B402-B401+H402,B401-B402-H402),"Push"),"")</f>
        <v/>
      </c>
      <c r="F402" s="93" t="str">
        <f>if(L402&lt;&gt;"",if(B401+B402&lt;&gt;L402,if(B401+B402&gt;L402,"Lost","Won"),"Push"),"")</f>
        <v/>
      </c>
      <c r="G402" s="15" t="str">
        <f>if(L402&lt;&gt;"",if(B401+B402&lt;&gt;L402,if(B401+B402&gt;L402,B401+B402-L402,L402-(B401+B402)),"Push"),"")</f>
        <v/>
      </c>
      <c r="K402" s="139"/>
      <c r="O402" s="15"/>
    </row>
    <row r="403" hidden="1">
      <c r="A403" s="5" t="s">
        <v>99</v>
      </c>
      <c r="B403" s="6">
        <v>73.0</v>
      </c>
      <c r="C403" s="138">
        <f>if(D403&lt;&gt;"",if(D403="Up",K403-J403,if(D403="Short",-J403,0)),0)+if(D404&lt;&gt;"",if(D404="Up",K404-J404,if(D404="Short",-J404,0)),0)+if(F403&lt;&gt;"",if(F403="Won",O403-N403,if(F403="Lost",-N403,0)),0)+if(F404&lt;&gt;"",if(F404="Won",O404-N404,if(F404="Lost",-N404,0)),0)</f>
        <v>12.74</v>
      </c>
      <c r="D403" s="93" t="str">
        <f>if(H403&lt;&gt;"",if(B403-B404&lt;&gt;-H403,if(B403-B404&gt;-H403,"Up","Short"),"Push"),"")</f>
        <v>Up</v>
      </c>
      <c r="E403" s="93">
        <f>if(H403&lt;&gt;"",if(B403-B404&lt;&gt;-H403,if(B403-B404&gt;-H403,B403-B404+H403,B404-B403-H403),"Push"),"")</f>
        <v>4</v>
      </c>
      <c r="F403" s="93" t="str">
        <f>if(L403&lt;&gt;"",if(B403+B404&lt;&gt;L403,if(B403+B404&gt;L403,"Won","Lost"),"Push"),"")</f>
        <v/>
      </c>
      <c r="G403" s="15" t="str">
        <f>if(L403&lt;&gt;"",if(B403+B404&lt;&gt;L403,if(B403+B404&gt;L403,B403+B404-L403,L403-(B403+B404)),"Push"),"")</f>
        <v/>
      </c>
      <c r="H403" s="5">
        <v>8.0</v>
      </c>
      <c r="I403" s="5">
        <v>-110.0</v>
      </c>
      <c r="J403" s="5">
        <v>14.0</v>
      </c>
      <c r="K403" s="133">
        <v>26.74</v>
      </c>
      <c r="O403" s="15"/>
    </row>
    <row r="404" hidden="1">
      <c r="A404" s="5" t="s">
        <v>101</v>
      </c>
      <c r="B404" s="6">
        <v>77.0</v>
      </c>
      <c r="D404" s="93" t="str">
        <f>if(H404&lt;&gt;"",if(B404-B403&lt;&gt;-H404,if(B404-B403&gt;-H404,"Up","Short"),"Push"),"")</f>
        <v/>
      </c>
      <c r="E404" s="93" t="str">
        <f>if(H404&lt;&gt;"",if(B404-B403&lt;&gt;-H404,if(B404-B403&gt;-H404,B404-B403+H404,B403-B404-H404),"Push"),"")</f>
        <v/>
      </c>
      <c r="F404" s="93" t="str">
        <f>if(L404&lt;&gt;"",if(B403+B404&lt;&gt;L404,if(B403+B404&gt;L404,"Lost","Won"),"Push"),"")</f>
        <v/>
      </c>
      <c r="G404" s="15" t="str">
        <f>if(L404&lt;&gt;"",if(B403+B404&lt;&gt;L404,if(B403+B404&gt;L404,B403+B404-L404,L404-(B403+B404)),"Push"),"")</f>
        <v/>
      </c>
      <c r="K404" s="139"/>
      <c r="O404" s="15"/>
    </row>
    <row r="405" hidden="1">
      <c r="A405" s="5" t="s">
        <v>222</v>
      </c>
      <c r="B405" s="6">
        <v>63.0</v>
      </c>
      <c r="C405" s="138">
        <f>if(D405&lt;&gt;"",if(D405="Up",K405-J405,if(D405="Short",-J405,0)),0)+if(D406&lt;&gt;"",if(D406="Up",K406-J406,if(D406="Short",-J406,0)),0)+if(F405&lt;&gt;"",if(F405="Won",O405-N405,if(F405="Lost",-N405,0)),0)+if(F406&lt;&gt;"",if(F406="Won",O406-N406,if(F406="Lost",-N406,0)),0)</f>
        <v>12.74</v>
      </c>
      <c r="D405" s="93" t="str">
        <f>if(H405&lt;&gt;"",if(B405-B406&lt;&gt;-H405,if(B405-B406&gt;-H405,"Up","Short"),"Push"),"")</f>
        <v>Up</v>
      </c>
      <c r="E405" s="93">
        <f>if(H405&lt;&gt;"",if(B405-B406&lt;&gt;-H405,if(B405-B406&gt;-H405,B405-B406+H405,B406-B405-H405),"Push"),"")</f>
        <v>5.5</v>
      </c>
      <c r="F405" s="93" t="str">
        <f>if(L405&lt;&gt;"",if(B405+B406&lt;&gt;L405,if(B405+B406&gt;L405,"Won","Lost"),"Push"),"")</f>
        <v/>
      </c>
      <c r="G405" s="15" t="str">
        <f>if(L405&lt;&gt;"",if(B405+B406&lt;&gt;L405,if(B405+B406&gt;L405,B405+B406-L405,L405-(B405+B406)),"Push"),"")</f>
        <v/>
      </c>
      <c r="H405" s="5">
        <v>-1.5</v>
      </c>
      <c r="I405" s="5">
        <v>-110.0</v>
      </c>
      <c r="J405" s="5">
        <v>14.0</v>
      </c>
      <c r="K405" s="133">
        <v>26.74</v>
      </c>
      <c r="O405" s="15"/>
    </row>
    <row r="406" hidden="1">
      <c r="A406" s="5" t="s">
        <v>68</v>
      </c>
      <c r="B406" s="6">
        <v>56.0</v>
      </c>
      <c r="D406" s="93" t="str">
        <f>if(H406&lt;&gt;"",if(B406-B405&lt;&gt;-H406,if(B406-B405&gt;-H406,"Up","Short"),"Push"),"")</f>
        <v/>
      </c>
      <c r="E406" s="93" t="str">
        <f>if(H406&lt;&gt;"",if(B406-B405&lt;&gt;-H406,if(B406-B405&gt;-H406,B406-B405+H406,B405-B406-H406),"Push"),"")</f>
        <v/>
      </c>
      <c r="F406" s="93" t="str">
        <f>if(L406&lt;&gt;"",if(B405+B406&lt;&gt;L406,if(B405+B406&gt;L406,"Lost","Won"),"Push"),"")</f>
        <v/>
      </c>
      <c r="G406" s="15" t="str">
        <f>if(L406&lt;&gt;"",if(B405+B406&lt;&gt;L406,if(B405+B406&gt;L406,B405+B406-L406,L406-(B405+B406)),"Push"),"")</f>
        <v/>
      </c>
      <c r="K406" s="139"/>
      <c r="O406" s="15"/>
    </row>
    <row r="407" hidden="1">
      <c r="A407" s="5" t="s">
        <v>257</v>
      </c>
      <c r="B407" s="6">
        <v>70.0</v>
      </c>
      <c r="C407" s="138">
        <f>if(D407&lt;&gt;"",if(D407="Up",K407-J407,if(D407="Short",-J407,0)),0)+if(D408&lt;&gt;"",if(D408="Up",K408-J408,if(D408="Short",-J408,0)),0)+if(F407&lt;&gt;"",if(F407="Won",O407-N407,if(F407="Lost",-N407,0)),0)+if(F408&lt;&gt;"",if(F408="Won",O408-N408,if(F408="Lost",-N408,0)),0)</f>
        <v>12.88</v>
      </c>
      <c r="D407" s="93" t="str">
        <f>if(H407&lt;&gt;"",if(B407-B408&lt;&gt;-H407,if(B407-B408&gt;-H407,"Up","Short"),"Push"),"")</f>
        <v>Up</v>
      </c>
      <c r="E407" s="93">
        <f>if(H407&lt;&gt;"",if(B407-B408&lt;&gt;-H407,if(B407-B408&gt;-H407,B407-B408+H407,B408-B407-H407),"Push"),"")</f>
        <v>3</v>
      </c>
      <c r="F407" s="93" t="str">
        <f>if(L407&lt;&gt;"",if(B407+B408&lt;&gt;L407,if(B407+B408&gt;L407,"Won","Lost"),"Push"),"")</f>
        <v/>
      </c>
      <c r="G407" s="15" t="str">
        <f>if(L407&lt;&gt;"",if(B407+B408&lt;&gt;L407,if(B407+B408&gt;L407,B407+B408-L407,L407-(B407+B408)),"Push"),"")</f>
        <v/>
      </c>
      <c r="H407" s="5">
        <v>6.0</v>
      </c>
      <c r="I407" s="5">
        <v>-109.0</v>
      </c>
      <c r="J407" s="5">
        <v>14.0</v>
      </c>
      <c r="K407" s="133">
        <v>26.88</v>
      </c>
      <c r="O407" s="15"/>
    </row>
    <row r="408" hidden="1">
      <c r="A408" s="5" t="s">
        <v>162</v>
      </c>
      <c r="B408" s="6">
        <v>73.0</v>
      </c>
      <c r="D408" s="93" t="str">
        <f>if(H408&lt;&gt;"",if(B408-B407&lt;&gt;-H408,if(B408-B407&gt;-H408,"Up","Short"),"Push"),"")</f>
        <v/>
      </c>
      <c r="E408" s="93" t="str">
        <f>if(H408&lt;&gt;"",if(B408-B407&lt;&gt;-H408,if(B408-B407&gt;-H408,B408-B407+H408,B407-B408-H408),"Push"),"")</f>
        <v/>
      </c>
      <c r="F408" s="93" t="str">
        <f>if(L408&lt;&gt;"",if(B407+B408&lt;&gt;L408,if(B407+B408&gt;L408,"Lost","Won"),"Push"),"")</f>
        <v/>
      </c>
      <c r="G408" s="15" t="str">
        <f>if(L408&lt;&gt;"",if(B407+B408&lt;&gt;L408,if(B407+B408&gt;L408,B407+B408-L408,L408-(B407+B408)),"Push"),"")</f>
        <v/>
      </c>
      <c r="K408" s="139"/>
      <c r="O408" s="15"/>
    </row>
    <row r="409" hidden="1">
      <c r="A409" s="5" t="s">
        <v>349</v>
      </c>
      <c r="B409" s="6">
        <v>72.0</v>
      </c>
      <c r="C409" s="138">
        <f>if(D409&lt;&gt;"",if(D409="Up",K409-J409,if(D409="Short",-J409,0)),0)+if(D410&lt;&gt;"",if(D410="Up",K410-J410,if(D410="Short",-J410,0)),0)+if(F409&lt;&gt;"",if(F409="Won",O409-N409,if(F409="Lost",-N409,0)),0)+if(F410&lt;&gt;"",if(F410="Won",O410-N410,if(F410="Lost",-N410,0)),0)</f>
        <v>-14</v>
      </c>
      <c r="D409" s="93" t="str">
        <f>if(H409&lt;&gt;"",if(B409-B410&lt;&gt;-H409,if(B409-B410&gt;-H409,"Up","Short"),"Push"),"")</f>
        <v/>
      </c>
      <c r="E409" s="93" t="str">
        <f>if(H409&lt;&gt;"",if(B409-B410&lt;&gt;-H409,if(B409-B410&gt;-H409,B409-B410+H409,B410-B409-H409),"Push"),"")</f>
        <v/>
      </c>
      <c r="F409" s="93" t="str">
        <f>if(L409&lt;&gt;"",if(B409+B410&lt;&gt;L409,if(B409+B410&gt;L409,"Won","Lost"),"Push"),"")</f>
        <v/>
      </c>
      <c r="G409" s="15" t="str">
        <f>if(L409&lt;&gt;"",if(B409+B410&lt;&gt;L409,if(B409+B410&gt;L409,B409+B410-L409,L409-(B409+B410)),"Push"),"")</f>
        <v/>
      </c>
      <c r="K409" s="139"/>
      <c r="O409" s="15"/>
    </row>
    <row r="410" hidden="1">
      <c r="A410" s="5" t="s">
        <v>278</v>
      </c>
      <c r="B410" s="6">
        <v>66.0</v>
      </c>
      <c r="D410" s="93" t="str">
        <f>if(H410&lt;&gt;"",if(B410-B409&lt;&gt;-H410,if(B410-B409&gt;-H410,"Up","Short"),"Push"),"")</f>
        <v>Short</v>
      </c>
      <c r="E410" s="93">
        <f>if(H410&lt;&gt;"",if(B410-B409&lt;&gt;-H410,if(B410-B409&gt;-H410,B410-B409+H410,B409-B410-H410),"Push"),"")</f>
        <v>15.5</v>
      </c>
      <c r="F410" s="93" t="str">
        <f>if(L410&lt;&gt;"",if(B409+B410&lt;&gt;L410,if(B409+B410&gt;L410,"Lost","Won"),"Push"),"")</f>
        <v/>
      </c>
      <c r="G410" s="15" t="str">
        <f>if(L410&lt;&gt;"",if(B409+B410&lt;&gt;L410,if(B409+B410&gt;L410,B409+B410-L410,L410-(B409+B410)),"Push"),"")</f>
        <v/>
      </c>
      <c r="H410" s="5">
        <v>-9.5</v>
      </c>
      <c r="I410" s="5">
        <v>-110.0</v>
      </c>
      <c r="J410" s="5">
        <v>14.0</v>
      </c>
      <c r="K410" s="133">
        <v>26.74</v>
      </c>
      <c r="O410" s="15"/>
    </row>
    <row r="411" hidden="1">
      <c r="A411" s="5" t="s">
        <v>94</v>
      </c>
      <c r="B411" s="6">
        <v>74.0</v>
      </c>
      <c r="C411" s="138">
        <f>if(D411&lt;&gt;"",if(D411="Up",K411-J411,if(D411="Short",-J411,0)),0)+if(D412&lt;&gt;"",if(D412="Up",K412-J412,if(D412="Short",-J412,0)),0)+if(F411&lt;&gt;"",if(F411="Won",O411-N411,if(F411="Lost",-N411,0)),0)+if(F412&lt;&gt;"",if(F412="Won",O412-N412,if(F412="Lost",-N412,0)),0)</f>
        <v>-14</v>
      </c>
      <c r="D411" s="93" t="str">
        <f>if(H411&lt;&gt;"",if(B411-B412&lt;&gt;-H411,if(B411-B412&gt;-H411,"Up","Short"),"Push"),"")</f>
        <v>Short</v>
      </c>
      <c r="E411" s="93">
        <f>if(H411&lt;&gt;"",if(B411-B412&lt;&gt;-H411,if(B411-B412&gt;-H411,B411-B412+H411,B412-B411-H411),"Push"),"")</f>
        <v>6</v>
      </c>
      <c r="F411" s="93" t="str">
        <f>if(L411&lt;&gt;"",if(B411+B412&lt;&gt;L411,if(B411+B412&gt;L411,"Won","Lost"),"Push"),"")</f>
        <v/>
      </c>
      <c r="G411" s="15" t="str">
        <f>if(L411&lt;&gt;"",if(B411+B412&lt;&gt;L411,if(B411+B412&gt;L411,B411+B412-L411,L411-(B411+B412)),"Push"),"")</f>
        <v/>
      </c>
      <c r="H411" s="5">
        <v>12.0</v>
      </c>
      <c r="I411" s="5">
        <v>-109.0</v>
      </c>
      <c r="J411" s="5">
        <v>14.0</v>
      </c>
      <c r="K411" s="133">
        <v>26.88</v>
      </c>
      <c r="O411" s="15"/>
    </row>
    <row r="412" hidden="1">
      <c r="A412" s="5" t="s">
        <v>234</v>
      </c>
      <c r="B412" s="6">
        <v>92.0</v>
      </c>
      <c r="D412" s="93" t="str">
        <f>if(H412&lt;&gt;"",if(B412-B411&lt;&gt;-H412,if(B412-B411&gt;-H412,"Up","Short"),"Push"),"")</f>
        <v/>
      </c>
      <c r="E412" s="93" t="str">
        <f>if(H412&lt;&gt;"",if(B412-B411&lt;&gt;-H412,if(B412-B411&gt;-H412,B412-B411+H412,B411-B412-H412),"Push"),"")</f>
        <v/>
      </c>
      <c r="F412" s="93" t="str">
        <f>if(L412&lt;&gt;"",if(B411+B412&lt;&gt;L412,if(B411+B412&gt;L412,"Lost","Won"),"Push"),"")</f>
        <v/>
      </c>
      <c r="G412" s="15" t="str">
        <f>if(L412&lt;&gt;"",if(B411+B412&lt;&gt;L412,if(B411+B412&gt;L412,B411+B412-L412,L412-(B411+B412)),"Push"),"")</f>
        <v/>
      </c>
      <c r="K412" s="139"/>
      <c r="O412" s="15"/>
    </row>
    <row r="413" hidden="1">
      <c r="A413" s="5" t="s">
        <v>329</v>
      </c>
      <c r="B413" s="6">
        <v>75.0</v>
      </c>
      <c r="C413" s="138">
        <f>if(D413&lt;&gt;"",if(D413="Up",K413-J413,if(D413="Short",-J413,0)),0)+if(D414&lt;&gt;"",if(D414="Up",K414-J414,if(D414="Short",-J414,0)),0)+if(F413&lt;&gt;"",if(F413="Won",O413-N413,if(F413="Lost",-N413,0)),0)+if(F414&lt;&gt;"",if(F414="Won",O414-N414,if(F414="Lost",-N414,0)),0)</f>
        <v>16.5</v>
      </c>
      <c r="D413" s="93" t="str">
        <f>if(H413&lt;&gt;"",if(B413-B414&lt;&gt;-H413,if(B413-B414&gt;-H413,"Up","Short"),"Push"),"")</f>
        <v>Up</v>
      </c>
      <c r="E413" s="93">
        <f>if(H413&lt;&gt;"",if(B413-B414&lt;&gt;-H413,if(B413-B414&gt;-H413,B413-B414+H413,B414-B413-H413),"Push"),"")</f>
        <v>11</v>
      </c>
      <c r="F413" s="93" t="str">
        <f>if(L413&lt;&gt;"",if(B413+B414&lt;&gt;L413,if(B413+B414&gt;L413,"Won","Lost"),"Push"),"")</f>
        <v/>
      </c>
      <c r="G413" s="15" t="str">
        <f>if(L413&lt;&gt;"",if(B413+B414&lt;&gt;L413,if(B413+B414&gt;L413,B413+B414-L413,L413-(B413+B414)),"Push"),"")</f>
        <v/>
      </c>
      <c r="H413" s="5">
        <v>0.0</v>
      </c>
      <c r="I413" s="5">
        <v>137.0</v>
      </c>
      <c r="J413" s="5">
        <v>12.0</v>
      </c>
      <c r="K413" s="133">
        <v>28.5</v>
      </c>
      <c r="O413" s="15"/>
    </row>
    <row r="414" hidden="1">
      <c r="A414" s="5" t="s">
        <v>25</v>
      </c>
      <c r="B414" s="6">
        <v>64.0</v>
      </c>
      <c r="D414" s="93" t="str">
        <f>if(H414&lt;&gt;"",if(B414-B413&lt;&gt;-H414,if(B414-B413&gt;-H414,"Up","Short"),"Push"),"")</f>
        <v/>
      </c>
      <c r="E414" s="93" t="str">
        <f>if(H414&lt;&gt;"",if(B414-B413&lt;&gt;-H414,if(B414-B413&gt;-H414,B414-B413+H414,B413-B414-H414),"Push"),"")</f>
        <v/>
      </c>
      <c r="F414" s="93" t="str">
        <f>if(L414&lt;&gt;"",if(B413+B414&lt;&gt;L414,if(B413+B414&gt;L414,"Lost","Won"),"Push"),"")</f>
        <v/>
      </c>
      <c r="G414" s="15" t="str">
        <f>if(L414&lt;&gt;"",if(B413+B414&lt;&gt;L414,if(B413+B414&gt;L414,B413+B414-L414,L414-(B413+B414)),"Push"),"")</f>
        <v/>
      </c>
      <c r="K414" s="139"/>
      <c r="O414" s="15"/>
    </row>
    <row r="415" hidden="1">
      <c r="A415" s="5" t="s">
        <v>186</v>
      </c>
      <c r="B415" s="6">
        <v>69.0</v>
      </c>
      <c r="C415" s="138">
        <f>if(D415&lt;&gt;"",if(D415="Up",K415-J415,if(D415="Short",-J415,0)),0)+if(D416&lt;&gt;"",if(D416="Up",K416-J416,if(D416="Short",-J416,0)),0)+if(F415&lt;&gt;"",if(F415="Won",O415-N415,if(F415="Lost",-N415,0)),0)+if(F416&lt;&gt;"",if(F416="Won",O416-N416,if(F416="Lost",-N416,0)),0)</f>
        <v>12.6</v>
      </c>
      <c r="D415" s="93" t="str">
        <f>if(H415&lt;&gt;"",if(B415-B416&lt;&gt;-H415,if(B415-B416&gt;-H415,"Up","Short"),"Push"),"")</f>
        <v>Up</v>
      </c>
      <c r="E415" s="93">
        <f>if(H415&lt;&gt;"",if(B415-B416&lt;&gt;-H415,if(B415-B416&gt;-H415,B415-B416+H415,B416-B415-H415),"Push"),"")</f>
        <v>1.5</v>
      </c>
      <c r="F415" s="93" t="str">
        <f>if(L415&lt;&gt;"",if(B415+B416&lt;&gt;L415,if(B415+B416&gt;L415,"Won","Lost"),"Push"),"")</f>
        <v/>
      </c>
      <c r="G415" s="15" t="str">
        <f>if(L415&lt;&gt;"",if(B415+B416&lt;&gt;L415,if(B415+B416&gt;L415,B415+B416-L415,L415-(B415+B416)),"Push"),"")</f>
        <v/>
      </c>
      <c r="H415" s="5">
        <v>-4.5</v>
      </c>
      <c r="I415" s="5">
        <v>-112.0</v>
      </c>
      <c r="J415" s="5">
        <v>14.0</v>
      </c>
      <c r="K415" s="133">
        <v>26.6</v>
      </c>
      <c r="O415" s="15"/>
    </row>
    <row r="416" hidden="1">
      <c r="A416" s="5" t="s">
        <v>286</v>
      </c>
      <c r="B416" s="6">
        <v>63.0</v>
      </c>
      <c r="D416" s="93" t="str">
        <f>if(H416&lt;&gt;"",if(B416-B415&lt;&gt;-H416,if(B416-B415&gt;-H416,"Up","Short"),"Push"),"")</f>
        <v/>
      </c>
      <c r="E416" s="93" t="str">
        <f>if(H416&lt;&gt;"",if(B416-B415&lt;&gt;-H416,if(B416-B415&gt;-H416,B416-B415+H416,B415-B416-H416),"Push"),"")</f>
        <v/>
      </c>
      <c r="F416" s="93" t="str">
        <f>if(L416&lt;&gt;"",if(B415+B416&lt;&gt;L416,if(B415+B416&gt;L416,"Lost","Won"),"Push"),"")</f>
        <v/>
      </c>
      <c r="G416" s="15" t="str">
        <f>if(L416&lt;&gt;"",if(B415+B416&lt;&gt;L416,if(B415+B416&gt;L416,B415+B416-L416,L416-(B415+B416)),"Push"),"")</f>
        <v/>
      </c>
      <c r="K416" s="139"/>
      <c r="O416" s="15"/>
    </row>
    <row r="417" hidden="1">
      <c r="A417" s="5" t="s">
        <v>19</v>
      </c>
      <c r="B417" s="6">
        <v>73.0</v>
      </c>
      <c r="C417" s="138">
        <f>if(D417&lt;&gt;"",if(D417="Up",K417-J417,if(D417="Short",-J417,0)),0)+if(D418&lt;&gt;"",if(D418="Up",K418-J418,if(D418="Short",-J418,0)),0)+if(F417&lt;&gt;"",if(F417="Won",O417-N417,if(F417="Lost",-N417,0)),0)+if(F418&lt;&gt;"",if(F418="Won",O418-N418,if(F418="Lost",-N418,0)),0)</f>
        <v>-14</v>
      </c>
      <c r="D417" s="93" t="str">
        <f>if(H417&lt;&gt;"",if(B417-B418&lt;&gt;-H417,if(B417-B418&gt;-H417,"Up","Short"),"Push"),"")</f>
        <v>Short</v>
      </c>
      <c r="E417" s="93">
        <f>if(H417&lt;&gt;"",if(B417-B418&lt;&gt;-H417,if(B417-B418&gt;-H417,B417-B418+H417,B418-B417-H417),"Push"),"")</f>
        <v>12</v>
      </c>
      <c r="F417" s="93" t="str">
        <f>if(L417&lt;&gt;"",if(B417+B418&lt;&gt;L417,if(B417+B418&gt;L417,"Won","Lost"),"Push"),"")</f>
        <v/>
      </c>
      <c r="G417" s="15" t="str">
        <f>if(L417&lt;&gt;"",if(B417+B418&lt;&gt;L417,if(B417+B418&gt;L417,B417+B418-L417,L417-(B417+B418)),"Push"),"")</f>
        <v/>
      </c>
      <c r="H417" s="5">
        <v>-4.0</v>
      </c>
      <c r="I417" s="5">
        <v>-112.0</v>
      </c>
      <c r="J417" s="5">
        <v>14.0</v>
      </c>
      <c r="K417" s="133">
        <v>26.6</v>
      </c>
      <c r="O417" s="15"/>
    </row>
    <row r="418" hidden="1">
      <c r="A418" s="5" t="s">
        <v>104</v>
      </c>
      <c r="B418" s="6">
        <v>81.0</v>
      </c>
      <c r="D418" s="93" t="str">
        <f>if(H418&lt;&gt;"",if(B418-B417&lt;&gt;-H418,if(B418-B417&gt;-H418,"Up","Short"),"Push"),"")</f>
        <v/>
      </c>
      <c r="E418" s="93" t="str">
        <f>if(H418&lt;&gt;"",if(B418-B417&lt;&gt;-H418,if(B418-B417&gt;-H418,B418-B417+H418,B417-B418-H418),"Push"),"")</f>
        <v/>
      </c>
      <c r="F418" s="93" t="str">
        <f>if(L418&lt;&gt;"",if(B417+B418&lt;&gt;L418,if(B417+B418&gt;L418,"Lost","Won"),"Push"),"")</f>
        <v/>
      </c>
      <c r="G418" s="15" t="str">
        <f>if(L418&lt;&gt;"",if(B417+B418&lt;&gt;L418,if(B417+B418&gt;L418,B417+B418-L418,L418-(B417+B418)),"Push"),"")</f>
        <v/>
      </c>
      <c r="K418" s="139"/>
      <c r="O418" s="15"/>
    </row>
    <row r="419">
      <c r="A419" s="134" t="s">
        <v>532</v>
      </c>
      <c r="B419" s="152"/>
      <c r="C419" s="153">
        <f>SUM(C393:C418)</f>
        <v>35.68</v>
      </c>
      <c r="D419" s="154"/>
      <c r="E419" s="154"/>
      <c r="F419" s="154"/>
      <c r="G419" s="152"/>
      <c r="H419" s="154"/>
      <c r="I419" s="154"/>
      <c r="J419" s="154">
        <f>SUM(J393:J418)</f>
        <v>180</v>
      </c>
      <c r="K419" s="155">
        <f>SUM(K393:K418)-J419</f>
        <v>169.24</v>
      </c>
      <c r="L419" s="154"/>
      <c r="M419" s="154"/>
      <c r="N419" s="154">
        <f>SUM(N393:N418)</f>
        <v>0</v>
      </c>
      <c r="O419" s="155">
        <f>SUM(O393:O418)-N419</f>
        <v>0</v>
      </c>
    </row>
    <row r="420" hidden="1">
      <c r="A420" s="5" t="s">
        <v>398</v>
      </c>
      <c r="B420" s="6">
        <v>71.0</v>
      </c>
      <c r="C420" s="138">
        <f>if(D420&lt;&gt;"",if(D420="Up",K420-J420,if(D420="Short",-J420,0)),0)+if(D421&lt;&gt;"",if(D421="Up",K421-J421,if(D421="Short",-J421,0)),0)+if(F420&lt;&gt;"",if(F420="Won",O420-N420,if(F420="Lost",-N420,0)),0)+if(F421&lt;&gt;"",if(F421="Won",O421-N421,if(F421="Lost",-N421,0)),0)</f>
        <v>-14</v>
      </c>
      <c r="D420" s="93" t="str">
        <f>if(H420&lt;&gt;"",if(B420-B421&lt;&gt;-H420,if(B420-B421&gt;-H420,"Up","Short"),"Push"),"")</f>
        <v>Short</v>
      </c>
      <c r="E420" s="93">
        <f>if(H420&lt;&gt;"",if(B420-B421&lt;&gt;-H420,if(B420-B421&gt;-H420,B420-B421+H420,B421-B420-H420),"Push"),"")</f>
        <v>11</v>
      </c>
      <c r="F420" s="93" t="str">
        <f>if(L420&lt;&gt;"",if(B420+B421&lt;&gt;L420,if(B420+B421&gt;L420,"Won","Lost"),"Push"),"")</f>
        <v/>
      </c>
      <c r="G420" s="15" t="str">
        <f>if(L420&lt;&gt;"",if(B420+B421&lt;&gt;L420,if(B420+B421&gt;L420,B420+B421-L420,L420-(B420+B421)),"Push"),"")</f>
        <v/>
      </c>
      <c r="H420" s="5">
        <v>-4.0</v>
      </c>
      <c r="I420" s="5">
        <v>-112.0</v>
      </c>
      <c r="J420" s="5">
        <v>14.0</v>
      </c>
      <c r="K420" s="133">
        <v>26.6</v>
      </c>
      <c r="O420" s="15"/>
    </row>
    <row r="421" hidden="1">
      <c r="A421" s="5" t="s">
        <v>264</v>
      </c>
      <c r="B421" s="6">
        <v>78.0</v>
      </c>
      <c r="D421" s="93" t="str">
        <f>if(H421&lt;&gt;"",if(B421-B420&lt;&gt;-H421,if(B421-B420&gt;-H421,"Up","Short"),"Push"),"")</f>
        <v/>
      </c>
      <c r="E421" s="93" t="str">
        <f>if(H421&lt;&gt;"",if(B421-B420&lt;&gt;-H421,if(B421-B420&gt;-H421,B421-B420+H421,B420-B421-H421),"Push"),"")</f>
        <v/>
      </c>
      <c r="F421" s="93" t="str">
        <f>if(L421&lt;&gt;"",if(B420+B421&lt;&gt;L421,if(B420+B421&gt;L421,"Lost","Won"),"Push"),"")</f>
        <v/>
      </c>
      <c r="G421" s="15" t="str">
        <f>if(L421&lt;&gt;"",if(B420+B421&lt;&gt;L421,if(B420+B421&gt;L421,B420+B421-L421,L421-(B420+B421)),"Push"),"")</f>
        <v/>
      </c>
      <c r="K421" s="139"/>
      <c r="O421" s="15"/>
    </row>
    <row r="422" hidden="1">
      <c r="A422" s="5" t="s">
        <v>433</v>
      </c>
      <c r="B422" s="6">
        <v>46.0</v>
      </c>
      <c r="C422" s="138">
        <f>if(D422&lt;&gt;"",if(D422="Up",K422-J422,if(D422="Short",-J422,0)),0)+if(D423&lt;&gt;"",if(D423="Up",K423-J423,if(D423="Short",-J423,0)),0)+if(F422&lt;&gt;"",if(F422="Won",O422-N422,if(F422="Lost",-N422,0)),0)+if(F423&lt;&gt;"",if(F423="Won",O423-N423,if(F423="Lost",-N423,0)),0)</f>
        <v>-12.5</v>
      </c>
      <c r="D422" s="93" t="str">
        <f>if(H422&lt;&gt;"",if(B422-B423&lt;&gt;-H422,if(B422-B423&gt;-H422,"Up","Short"),"Push"),"")</f>
        <v>Short</v>
      </c>
      <c r="E422" s="93">
        <f>if(H422&lt;&gt;"",if(B422-B423&lt;&gt;-H422,if(B422-B423&gt;-H422,B422-B423+H422,B423-B422-H422),"Push"),"")</f>
        <v>18</v>
      </c>
      <c r="F422" s="93" t="str">
        <f>if(L422&lt;&gt;"",if(B422+B423&lt;&gt;L422,if(B422+B423&gt;L422,"Won","Lost"),"Push"),"")</f>
        <v/>
      </c>
      <c r="G422" s="15" t="str">
        <f>if(L422&lt;&gt;"",if(B422+B423&lt;&gt;L422,if(B422+B423&gt;L422,B422+B423-L422,L422-(B422+B423)),"Push"),"")</f>
        <v/>
      </c>
      <c r="H422" s="5">
        <v>0.0</v>
      </c>
      <c r="I422" s="5">
        <v>104.0</v>
      </c>
      <c r="J422" s="5">
        <v>12.5</v>
      </c>
      <c r="K422" s="133">
        <v>25.5</v>
      </c>
      <c r="O422" s="15"/>
    </row>
    <row r="423" hidden="1">
      <c r="A423" s="5" t="s">
        <v>139</v>
      </c>
      <c r="B423" s="6">
        <v>64.0</v>
      </c>
      <c r="D423" s="93" t="str">
        <f>if(H423&lt;&gt;"",if(B423-B422&lt;&gt;-H423,if(B423-B422&gt;-H423,"Up","Short"),"Push"),"")</f>
        <v/>
      </c>
      <c r="E423" s="93" t="str">
        <f>if(H423&lt;&gt;"",if(B423-B422&lt;&gt;-H423,if(B423-B422&gt;-H423,B423-B422+H423,B422-B423-H423),"Push"),"")</f>
        <v/>
      </c>
      <c r="F423" s="93" t="str">
        <f>if(L423&lt;&gt;"",if(B422+B423&lt;&gt;L423,if(B422+B423&gt;L423,"Lost","Won"),"Push"),"")</f>
        <v/>
      </c>
      <c r="G423" s="15" t="str">
        <f>if(L423&lt;&gt;"",if(B422+B423&lt;&gt;L423,if(B422+B423&gt;L423,B422+B423-L423,L423-(B422+B423)),"Push"),"")</f>
        <v/>
      </c>
      <c r="K423" s="139"/>
      <c r="O423" s="15"/>
    </row>
    <row r="424" hidden="1">
      <c r="A424" s="5" t="s">
        <v>339</v>
      </c>
      <c r="B424" s="6">
        <v>57.0</v>
      </c>
      <c r="C424" s="138">
        <f>if(D424&lt;&gt;"",if(D424="Up",K424-J424,if(D424="Short",-J424,0)),0)+if(D425&lt;&gt;"",if(D425="Up",K425-J425,if(D425="Short",-J425,0)),0)+if(F424&lt;&gt;"",if(F424="Won",O424-N424,if(F424="Lost",-N424,0)),0)+if(F425&lt;&gt;"",if(F425="Won",O425-N425,if(F425="Lost",-N425,0)),0)</f>
        <v>-14</v>
      </c>
      <c r="D424" s="93" t="str">
        <f>if(H424&lt;&gt;"",if(B424-B425&lt;&gt;-H424,if(B424-B425&gt;-H424,"Up","Short"),"Push"),"")</f>
        <v>Short</v>
      </c>
      <c r="E424" s="93">
        <f>if(H424&lt;&gt;"",if(B424-B425&lt;&gt;-H424,if(B424-B425&gt;-H424,B424-B425+H424,B425-B424-H424),"Push"),"")</f>
        <v>3</v>
      </c>
      <c r="F424" s="93" t="str">
        <f>if(L424&lt;&gt;"",if(B424+B425&lt;&gt;L424,if(B424+B425&gt;L424,"Won","Lost"),"Push"),"")</f>
        <v/>
      </c>
      <c r="G424" s="15" t="str">
        <f>if(L424&lt;&gt;"",if(B424+B425&lt;&gt;L424,if(B424+B425&gt;L424,B424+B425-L424,L424-(B424+B425)),"Push"),"")</f>
        <v/>
      </c>
      <c r="H424" s="5">
        <v>2.0</v>
      </c>
      <c r="I424" s="5">
        <v>-109.0</v>
      </c>
      <c r="J424" s="5">
        <v>14.0</v>
      </c>
      <c r="K424" s="133">
        <v>26.88</v>
      </c>
      <c r="O424" s="15"/>
    </row>
    <row r="425" hidden="1">
      <c r="A425" s="5" t="s">
        <v>322</v>
      </c>
      <c r="B425" s="6">
        <v>62.0</v>
      </c>
      <c r="D425" s="93" t="str">
        <f>if(H425&lt;&gt;"",if(B425-B424&lt;&gt;-H425,if(B425-B424&gt;-H425,"Up","Short"),"Push"),"")</f>
        <v/>
      </c>
      <c r="E425" s="93" t="str">
        <f>if(H425&lt;&gt;"",if(B425-B424&lt;&gt;-H425,if(B425-B424&gt;-H425,B425-B424+H425,B424-B425-H425),"Push"),"")</f>
        <v/>
      </c>
      <c r="F425" s="93" t="str">
        <f>if(L425&lt;&gt;"",if(B424+B425&lt;&gt;L425,if(B424+B425&gt;L425,"Lost","Won"),"Push"),"")</f>
        <v/>
      </c>
      <c r="G425" s="15" t="str">
        <f>if(L425&lt;&gt;"",if(B424+B425&lt;&gt;L425,if(B424+B425&gt;L425,B424+B425-L425,L425-(B424+B425)),"Push"),"")</f>
        <v/>
      </c>
      <c r="K425" s="139"/>
      <c r="O425" s="15"/>
    </row>
    <row r="426" hidden="1">
      <c r="A426" s="5" t="s">
        <v>70</v>
      </c>
      <c r="B426" s="6">
        <v>82.0</v>
      </c>
      <c r="C426" s="138">
        <f>if(D426&lt;&gt;"",if(D426="Up",K426-J426,if(D426="Short",-J426,0)),0)+if(D427&lt;&gt;"",if(D427="Up",K427-J427,if(D427="Short",-J427,0)),0)+if(F426&lt;&gt;"",if(F426="Won",O426-N426,if(F426="Lost",-N426,0)),0)+if(F427&lt;&gt;"",if(F427="Won",O427-N427,if(F427="Lost",-N427,0)),0)</f>
        <v>12.96</v>
      </c>
      <c r="D426" s="93" t="str">
        <f>if(H426&lt;&gt;"",if(B426-B427&lt;&gt;-H426,if(B426-B427&gt;-H426,"Up","Short"),"Push"),"")</f>
        <v/>
      </c>
      <c r="E426" s="93" t="str">
        <f>if(H426&lt;&gt;"",if(B426-B427&lt;&gt;-H426,if(B426-B427&gt;-H426,B426-B427+H426,B427-B426-H426),"Push"),"")</f>
        <v/>
      </c>
      <c r="F426" s="93" t="str">
        <f>if(L426&lt;&gt;"",if(B426+B427&lt;&gt;L426,if(B426+B427&gt;L426,"Won","Lost"),"Push"),"")</f>
        <v/>
      </c>
      <c r="G426" s="15" t="str">
        <f>if(L426&lt;&gt;"",if(B426+B427&lt;&gt;L426,if(B426+B427&gt;L426,B426+B427-L426,L426-(B426+B427)),"Push"),"")</f>
        <v/>
      </c>
      <c r="K426" s="139"/>
      <c r="O426" s="15"/>
    </row>
    <row r="427" hidden="1">
      <c r="A427" s="5" t="s">
        <v>137</v>
      </c>
      <c r="B427" s="6">
        <v>86.0</v>
      </c>
      <c r="D427" s="93" t="str">
        <f>if(H427&lt;&gt;"",if(B427-B426&lt;&gt;-H427,if(B427-B426&gt;-H427,"Up","Short"),"Push"),"")</f>
        <v>Up</v>
      </c>
      <c r="E427" s="93">
        <f>if(H427&lt;&gt;"",if(B427-B426&lt;&gt;-H427,if(B427-B426&gt;-H427,B427-B426+H427,B426-B427-H427),"Push"),"")</f>
        <v>4</v>
      </c>
      <c r="F427" s="93" t="str">
        <f>if(L427&lt;&gt;"",if(B426+B427&lt;&gt;L427,if(B426+B427&gt;L427,"Lost","Won"),"Push"),"")</f>
        <v/>
      </c>
      <c r="G427" s="15" t="str">
        <f>if(L427&lt;&gt;"",if(B426+B427&lt;&gt;L427,if(B426+B427&gt;L427,B426+B427-L427,L427-(B426+B427)),"Push"),"")</f>
        <v/>
      </c>
      <c r="H427" s="5">
        <v>0.0</v>
      </c>
      <c r="I427" s="5">
        <v>-105.0</v>
      </c>
      <c r="J427" s="5">
        <v>13.5</v>
      </c>
      <c r="K427" s="133">
        <v>26.46</v>
      </c>
      <c r="O427" s="15"/>
    </row>
    <row r="428" hidden="1">
      <c r="A428" s="5" t="s">
        <v>317</v>
      </c>
      <c r="B428" s="6">
        <v>74.0</v>
      </c>
      <c r="C428" s="138">
        <f>if(D428&lt;&gt;"",if(D428="Up",K428-J428,if(D428="Short",-J428,0)),0)+if(D429&lt;&gt;"",if(D429="Up",K429-J429,if(D429="Short",-J429,0)),0)+if(F428&lt;&gt;"",if(F428="Won",O428-N428,if(F428="Lost",-N428,0)),0)+if(F429&lt;&gt;"",if(F429="Won",O429-N429,if(F429="Lost",-N429,0)),0)</f>
        <v>12.74</v>
      </c>
      <c r="D428" s="93" t="str">
        <f>if(H428&lt;&gt;"",if(B428-B429&lt;&gt;-H428,if(B428-B429&gt;-H428,"Up","Short"),"Push"),"")</f>
        <v>Up</v>
      </c>
      <c r="E428" s="93">
        <f>if(H428&lt;&gt;"",if(B428-B429&lt;&gt;-H428,if(B428-B429&gt;-H428,B428-B429+H428,B429-B428-H428),"Push"),"")</f>
        <v>7</v>
      </c>
      <c r="F428" s="93" t="str">
        <f>if(L428&lt;&gt;"",if(B428+B429&lt;&gt;L428,if(B428+B429&gt;L428,"Won","Lost"),"Push"),"")</f>
        <v/>
      </c>
      <c r="G428" s="15" t="str">
        <f>if(L428&lt;&gt;"",if(B428+B429&lt;&gt;L428,if(B428+B429&gt;L428,B428+B429-L428,L428-(B428+B429)),"Push"),"")</f>
        <v/>
      </c>
      <c r="H428" s="5">
        <v>-6.0</v>
      </c>
      <c r="I428" s="5">
        <v>-110.0</v>
      </c>
      <c r="J428" s="5">
        <v>14.0</v>
      </c>
      <c r="K428" s="133">
        <v>26.74</v>
      </c>
      <c r="O428" s="15"/>
    </row>
    <row r="429" hidden="1">
      <c r="A429" s="5" t="s">
        <v>168</v>
      </c>
      <c r="B429" s="6">
        <v>61.0</v>
      </c>
      <c r="D429" s="93" t="str">
        <f>if(H429&lt;&gt;"",if(B429-B428&lt;&gt;-H429,if(B429-B428&gt;-H429,"Up","Short"),"Push"),"")</f>
        <v/>
      </c>
      <c r="E429" s="93" t="str">
        <f>if(H429&lt;&gt;"",if(B429-B428&lt;&gt;-H429,if(B429-B428&gt;-H429,B429-B428+H429,B428-B429-H429),"Push"),"")</f>
        <v/>
      </c>
      <c r="F429" s="93" t="str">
        <f>if(L429&lt;&gt;"",if(B428+B429&lt;&gt;L429,if(B428+B429&gt;L429,"Lost","Won"),"Push"),"")</f>
        <v/>
      </c>
      <c r="G429" s="15" t="str">
        <f>if(L429&lt;&gt;"",if(B428+B429&lt;&gt;L429,if(B428+B429&gt;L429,B428+B429-L429,L429-(B428+B429)),"Push"),"")</f>
        <v/>
      </c>
      <c r="K429" s="139"/>
      <c r="O429" s="15"/>
    </row>
    <row r="430" hidden="1">
      <c r="A430" s="5" t="s">
        <v>99</v>
      </c>
      <c r="B430" s="6">
        <v>69.0</v>
      </c>
      <c r="C430" s="138">
        <f>if(D430&lt;&gt;"",if(D430="Up",K430-J430,if(D430="Short",-J430,0)),0)+if(D431&lt;&gt;"",if(D431="Up",K431-J431,if(D431="Short",-J431,0)),0)+if(F430&lt;&gt;"",if(F430="Won",O430-N430,if(F430="Lost",-N430,0)),0)+if(F431&lt;&gt;"",if(F431="Won",O431-N431,if(F431="Lost",-N431,0)),0)</f>
        <v>12.74</v>
      </c>
      <c r="D430" s="93" t="str">
        <f>if(H430&lt;&gt;"",if(B430-B431&lt;&gt;-H430,if(B430-B431&gt;-H430,"Up","Short"),"Push"),"")</f>
        <v>Up</v>
      </c>
      <c r="E430" s="93">
        <f>if(H430&lt;&gt;"",if(B430-B431&lt;&gt;-H430,if(B430-B431&gt;-H430,B430-B431+H430,B431-B430-H430),"Push"),"")</f>
        <v>8.5</v>
      </c>
      <c r="F430" s="93" t="str">
        <f>if(L430&lt;&gt;"",if(B430+B431&lt;&gt;L430,if(B430+B431&gt;L430,"Won","Lost"),"Push"),"")</f>
        <v/>
      </c>
      <c r="G430" s="15" t="str">
        <f>if(L430&lt;&gt;"",if(B430+B431&lt;&gt;L430,if(B430+B431&gt;L430,B430+B431-L430,L430-(B430+B431)),"Push"),"")</f>
        <v/>
      </c>
      <c r="H430" s="5">
        <v>7.5</v>
      </c>
      <c r="I430" s="5">
        <v>-110.0</v>
      </c>
      <c r="J430" s="5">
        <v>14.0</v>
      </c>
      <c r="K430" s="133">
        <v>26.74</v>
      </c>
      <c r="O430" s="15"/>
    </row>
    <row r="431" hidden="1">
      <c r="A431" s="5" t="s">
        <v>101</v>
      </c>
      <c r="B431" s="6">
        <v>68.0</v>
      </c>
      <c r="D431" s="93" t="str">
        <f>if(H431&lt;&gt;"",if(B431-B430&lt;&gt;-H431,if(B431-B430&gt;-H431,"Up","Short"),"Push"),"")</f>
        <v/>
      </c>
      <c r="E431" s="93" t="str">
        <f>if(H431&lt;&gt;"",if(B431-B430&lt;&gt;-H431,if(B431-B430&gt;-H431,B431-B430+H431,B430-B431-H431),"Push"),"")</f>
        <v/>
      </c>
      <c r="F431" s="93" t="str">
        <f>if(L431&lt;&gt;"",if(B430+B431&lt;&gt;L431,if(B430+B431&gt;L431,"Lost","Won"),"Push"),"")</f>
        <v/>
      </c>
      <c r="G431" s="15" t="str">
        <f>if(L431&lt;&gt;"",if(B430+B431&lt;&gt;L431,if(B430+B431&gt;L431,B430+B431-L431,L431-(B430+B431)),"Push"),"")</f>
        <v/>
      </c>
      <c r="K431" s="139"/>
      <c r="O431" s="15"/>
    </row>
    <row r="432" hidden="1">
      <c r="A432" s="5" t="s">
        <v>287</v>
      </c>
      <c r="B432" s="6">
        <v>60.0</v>
      </c>
      <c r="C432" s="138">
        <f>if(D432&lt;&gt;"",if(D432="Up",K432-J432,if(D432="Short",-J432,0)),0)+if(D433&lt;&gt;"",if(D433="Up",K433-J433,if(D433="Short",-J433,0)),0)+if(F432&lt;&gt;"",if(F432="Won",O432-N432,if(F432="Lost",-N432,0)),0)+if(F433&lt;&gt;"",if(F433="Won",O433-N433,if(F433="Lost",-N433,0)),0)</f>
        <v>-14</v>
      </c>
      <c r="D432" s="93" t="str">
        <f>if(H432&lt;&gt;"",if(B432-B433&lt;&gt;-H432,if(B432-B433&gt;-H432,"Up","Short"),"Push"),"")</f>
        <v>Short</v>
      </c>
      <c r="E432" s="93">
        <f>if(H432&lt;&gt;"",if(B432-B433&lt;&gt;-H432,if(B432-B433&gt;-H432,B432-B433+H432,B433-B432-H432),"Push"),"")</f>
        <v>7.5</v>
      </c>
      <c r="F432" s="93" t="str">
        <f>if(L432&lt;&gt;"",if(B432+B433&lt;&gt;L432,if(B432+B433&gt;L432,"Won","Lost"),"Push"),"")</f>
        <v/>
      </c>
      <c r="G432" s="15" t="str">
        <f>if(L432&lt;&gt;"",if(B432+B433&lt;&gt;L432,if(B432+B433&gt;L432,B432+B433-L432,L432-(B432+B433)),"Push"),"")</f>
        <v/>
      </c>
      <c r="H432" s="5">
        <v>12.5</v>
      </c>
      <c r="I432" s="5">
        <v>-109.0</v>
      </c>
      <c r="J432" s="5">
        <v>14.0</v>
      </c>
      <c r="K432" s="133">
        <v>26.88</v>
      </c>
      <c r="O432" s="15"/>
    </row>
    <row r="433" hidden="1">
      <c r="A433" s="5" t="s">
        <v>307</v>
      </c>
      <c r="B433" s="6">
        <v>80.0</v>
      </c>
      <c r="D433" s="93" t="str">
        <f>if(H433&lt;&gt;"",if(B433-B432&lt;&gt;-H433,if(B433-B432&gt;-H433,"Up","Short"),"Push"),"")</f>
        <v/>
      </c>
      <c r="E433" s="93" t="str">
        <f>if(H433&lt;&gt;"",if(B433-B432&lt;&gt;-H433,if(B433-B432&gt;-H433,B433-B432+H433,B432-B433-H433),"Push"),"")</f>
        <v/>
      </c>
      <c r="F433" s="93" t="str">
        <f>if(L433&lt;&gt;"",if(B432+B433&lt;&gt;L433,if(B432+B433&gt;L433,"Lost","Won"),"Push"),"")</f>
        <v/>
      </c>
      <c r="G433" s="15" t="str">
        <f>if(L433&lt;&gt;"",if(B432+B433&lt;&gt;L433,if(B432+B433&gt;L433,B432+B433-L433,L433-(B432+B433)),"Push"),"")</f>
        <v/>
      </c>
      <c r="H433" s="5"/>
      <c r="I433" s="5"/>
      <c r="J433" s="5"/>
      <c r="K433" s="133"/>
      <c r="O433" s="15"/>
    </row>
    <row r="434" hidden="1">
      <c r="A434" s="5" t="s">
        <v>161</v>
      </c>
      <c r="B434" s="6">
        <v>80.0</v>
      </c>
      <c r="C434" s="138">
        <f>if(D434&lt;&gt;"",if(D434="Up",K434-J434,if(D434="Short",-J434,0)),0)+if(D435&lt;&gt;"",if(D435="Up",K435-J435,if(D435="Short",-J435,0)),0)+if(F434&lt;&gt;"",if(F434="Won",O434-N434,if(F434="Lost",-N434,0)),0)+if(F435&lt;&gt;"",if(F435="Won",O435-N435,if(F435="Lost",-N435,0)),0)</f>
        <v>0</v>
      </c>
      <c r="D434" s="93" t="str">
        <f>if(H434&lt;&gt;"",if(B434-B435&lt;&gt;-H434,if(B434-B435&gt;-H434,"Up","Short"),"Push"),"")</f>
        <v>Push</v>
      </c>
      <c r="E434" s="93" t="str">
        <f>if(H434&lt;&gt;"",if(B434-B435&lt;&gt;-H434,if(B434-B435&gt;-H434,B434-B435+H434,B435-B434-H434),"Push"),"")</f>
        <v>Push</v>
      </c>
      <c r="F434" s="93" t="str">
        <f>if(L434&lt;&gt;"",if(B434+B435&lt;&gt;L434,if(B434+B435&gt;L434,"Won","Lost"),"Push"),"")</f>
        <v/>
      </c>
      <c r="G434" s="15" t="str">
        <f>if(L434&lt;&gt;"",if(B434+B435&lt;&gt;L434,if(B434+B435&gt;L434,B434+B435-L434,L434-(B434+B435)),"Push"),"")</f>
        <v/>
      </c>
      <c r="H434" s="5">
        <v>4.0</v>
      </c>
      <c r="I434" s="5">
        <v>-108.0</v>
      </c>
      <c r="J434" s="5">
        <v>14.0</v>
      </c>
      <c r="K434" s="133">
        <v>27.02</v>
      </c>
      <c r="O434" s="15"/>
    </row>
    <row r="435" hidden="1">
      <c r="A435" s="5" t="s">
        <v>270</v>
      </c>
      <c r="B435" s="6">
        <v>84.0</v>
      </c>
      <c r="D435" s="93" t="str">
        <f>if(H435&lt;&gt;"",if(B435-B434&lt;&gt;-H435,if(B435-B434&gt;-H435,"Up","Short"),"Push"),"")</f>
        <v/>
      </c>
      <c r="E435" s="93" t="str">
        <f>if(H435&lt;&gt;"",if(B435-B434&lt;&gt;-H435,if(B435-B434&gt;-H435,B435-B434+H435,B434-B435-H435),"Push"),"")</f>
        <v/>
      </c>
      <c r="F435" s="93" t="str">
        <f>if(L435&lt;&gt;"",if(B434+B435&lt;&gt;L435,if(B434+B435&gt;L435,"Lost","Won"),"Push"),"")</f>
        <v/>
      </c>
      <c r="G435" s="15" t="str">
        <f>if(L435&lt;&gt;"",if(B434+B435&lt;&gt;L435,if(B434+B435&gt;L435,B434+B435-L435,L435-(B434+B435)),"Push"),"")</f>
        <v/>
      </c>
      <c r="K435" s="139"/>
      <c r="O435" s="15"/>
    </row>
    <row r="436" hidden="1">
      <c r="A436" s="5" t="s">
        <v>318</v>
      </c>
      <c r="B436" s="6">
        <v>55.0</v>
      </c>
      <c r="C436" s="138">
        <f>if(D436&lt;&gt;"",if(D436="Up",K436-J436,if(D436="Short",-J436,0)),0)+if(D437&lt;&gt;"",if(D437="Up",K437-J437,if(D437="Short",-J437,0)),0)+if(F436&lt;&gt;"",if(F436="Won",O436-N436,if(F436="Lost",-N436,0)),0)+if(F437&lt;&gt;"",if(F437="Won",O437-N437,if(F437="Lost",-N437,0)),0)</f>
        <v>-14</v>
      </c>
      <c r="D436" s="93" t="str">
        <f>if(H436&lt;&gt;"",if(B436-B437&lt;&gt;-H436,if(B436-B437&gt;-H436,"Up","Short"),"Push"),"")</f>
        <v/>
      </c>
      <c r="E436" s="93" t="str">
        <f>if(H436&lt;&gt;"",if(B436-B437&lt;&gt;-H436,if(B436-B437&gt;-H436,B436-B437+H436,B437-B436-H436),"Push"),"")</f>
        <v/>
      </c>
      <c r="F436" s="93" t="str">
        <f>if(L436&lt;&gt;"",if(B436+B437&lt;&gt;L436,if(B436+B437&gt;L436,"Won","Lost"),"Push"),"")</f>
        <v/>
      </c>
      <c r="G436" s="15" t="str">
        <f>if(L436&lt;&gt;"",if(B436+B437&lt;&gt;L436,if(B436+B437&gt;L436,B436+B437-L436,L436-(B436+B437)),"Push"),"")</f>
        <v/>
      </c>
      <c r="K436" s="139"/>
      <c r="O436" s="15"/>
    </row>
    <row r="437" hidden="1">
      <c r="A437" s="5" t="s">
        <v>153</v>
      </c>
      <c r="B437" s="6">
        <v>47.0</v>
      </c>
      <c r="D437" s="93" t="str">
        <f>if(H437&lt;&gt;"",if(B437-B436&lt;&gt;-H437,if(B437-B436&gt;-H437,"Up","Short"),"Push"),"")</f>
        <v>Short</v>
      </c>
      <c r="E437" s="93">
        <f>if(H437&lt;&gt;"",if(B437-B436&lt;&gt;-H437,if(B437-B436&gt;-H437,B437-B436+H437,B436-B437-H437),"Push"),"")</f>
        <v>2</v>
      </c>
      <c r="F437" s="93" t="str">
        <f>if(L437&lt;&gt;"",if(B436+B437&lt;&gt;L437,if(B436+B437&gt;L437,"Lost","Won"),"Push"),"")</f>
        <v/>
      </c>
      <c r="G437" s="15" t="str">
        <f>if(L437&lt;&gt;"",if(B436+B437&lt;&gt;L437,if(B436+B437&gt;L437,B436+B437-L437,L437-(B436+B437)),"Push"),"")</f>
        <v/>
      </c>
      <c r="H437" s="5">
        <v>6.0</v>
      </c>
      <c r="I437" s="5">
        <v>-107.0</v>
      </c>
      <c r="J437" s="5">
        <v>14.0</v>
      </c>
      <c r="K437" s="133">
        <v>27.16</v>
      </c>
      <c r="O437" s="15"/>
    </row>
    <row r="438" hidden="1">
      <c r="A438" s="5" t="s">
        <v>416</v>
      </c>
      <c r="B438" s="6">
        <v>83.0</v>
      </c>
      <c r="C438" s="138">
        <f>if(D438&lt;&gt;"",if(D438="Up",K438-J438,if(D438="Short",-J438,0)),0)+if(D439&lt;&gt;"",if(D439="Up",K439-J439,if(D439="Short",-J439,0)),0)+if(F438&lt;&gt;"",if(F438="Won",O438-N438,if(F438="Lost",-N438,0)),0)+if(F439&lt;&gt;"",if(F439="Won",O439-N439,if(F439="Lost",-N439,0)),0)</f>
        <v>-14</v>
      </c>
      <c r="D438" s="93" t="str">
        <f>if(H438&lt;&gt;"",if(B438-B439&lt;&gt;-H438,if(B438-B439&gt;-H438,"Up","Short"),"Push"),"")</f>
        <v/>
      </c>
      <c r="E438" s="93" t="str">
        <f>if(H438&lt;&gt;"",if(B438-B439&lt;&gt;-H438,if(B438-B439&gt;-H438,B438-B439+H438,B439-B438-H438),"Push"),"")</f>
        <v/>
      </c>
      <c r="F438" s="93" t="str">
        <f>if(L438&lt;&gt;"",if(B438+B439&lt;&gt;L438,if(B438+B439&gt;L438,"Won","Lost"),"Push"),"")</f>
        <v/>
      </c>
      <c r="G438" s="15" t="str">
        <f>if(L438&lt;&gt;"",if(B438+B439&lt;&gt;L438,if(B438+B439&gt;L438,B438+B439-L438,L438-(B438+B439)),"Push"),"")</f>
        <v/>
      </c>
      <c r="K438" s="139"/>
      <c r="O438" s="15"/>
    </row>
    <row r="439" hidden="1">
      <c r="A439" s="5" t="s">
        <v>178</v>
      </c>
      <c r="B439" s="6">
        <v>76.0</v>
      </c>
      <c r="D439" s="93" t="str">
        <f>if(H439&lt;&gt;"",if(B439-B438&lt;&gt;-H439,if(B439-B438&gt;-H439,"Up","Short"),"Push"),"")</f>
        <v>Short</v>
      </c>
      <c r="E439" s="93">
        <f>if(H439&lt;&gt;"",if(B439-B438&lt;&gt;-H439,if(B439-B438&gt;-H439,B439-B438+H439,B438-B439-H439),"Push"),"")</f>
        <v>3</v>
      </c>
      <c r="F439" s="93" t="str">
        <f>if(L439&lt;&gt;"",if(B438+B439&lt;&gt;L439,if(B438+B439&gt;L439,"Lost","Won"),"Push"),"")</f>
        <v/>
      </c>
      <c r="G439" s="15" t="str">
        <f>if(L439&lt;&gt;"",if(B438+B439&lt;&gt;L439,if(B438+B439&gt;L439,B438+B439-L439,L439-(B438+B439)),"Push"),"")</f>
        <v/>
      </c>
      <c r="H439" s="5">
        <v>4.0</v>
      </c>
      <c r="I439" s="5">
        <v>-109.0</v>
      </c>
      <c r="J439" s="5">
        <v>14.0</v>
      </c>
      <c r="K439" s="133">
        <v>26.88</v>
      </c>
      <c r="O439" s="15"/>
    </row>
    <row r="440" hidden="1">
      <c r="A440" s="5" t="s">
        <v>282</v>
      </c>
      <c r="B440" s="6">
        <v>60.0</v>
      </c>
      <c r="C440" s="138">
        <f>if(D440&lt;&gt;"",if(D440="Up",K440-J440,if(D440="Short",-J440,0)),0)+if(D441&lt;&gt;"",if(D441="Up",K441-J441,if(D441="Short",-J441,0)),0)+if(F440&lt;&gt;"",if(F440="Won",O440-N440,if(F440="Lost",-N440,0)),0)+if(F441&lt;&gt;"",if(F441="Won",O441-N441,if(F441="Lost",-N441,0)),0)</f>
        <v>-14</v>
      </c>
      <c r="D440" s="93" t="str">
        <f>if(H440&lt;&gt;"",if(B440-B441&lt;&gt;-H440,if(B440-B441&gt;-H440,"Up","Short"),"Push"),"")</f>
        <v>Short</v>
      </c>
      <c r="E440" s="93">
        <f>if(H440&lt;&gt;"",if(B440-B441&lt;&gt;-H440,if(B440-B441&gt;-H440,B440-B441+H440,B441-B440-H440),"Push"),"")</f>
        <v>12</v>
      </c>
      <c r="F440" s="93" t="str">
        <f>if(L440&lt;&gt;"",if(B440+B441&lt;&gt;L440,if(B440+B441&gt;L440,"Won","Lost"),"Push"),"")</f>
        <v/>
      </c>
      <c r="G440" s="15" t="str">
        <f>if(L440&lt;&gt;"",if(B440+B441&lt;&gt;L440,if(B440+B441&gt;L440,B440+B441-L440,L440-(B440+B441)),"Push"),"")</f>
        <v/>
      </c>
      <c r="H440" s="5">
        <v>-6.0</v>
      </c>
      <c r="I440" s="5">
        <v>-110.0</v>
      </c>
      <c r="J440" s="5">
        <v>14.0</v>
      </c>
      <c r="K440" s="133">
        <v>26.74</v>
      </c>
      <c r="O440" s="15"/>
    </row>
    <row r="441" hidden="1">
      <c r="A441" s="5" t="s">
        <v>224</v>
      </c>
      <c r="B441" s="6">
        <v>66.0</v>
      </c>
      <c r="D441" s="93" t="str">
        <f>if(H441&lt;&gt;"",if(B441-B440&lt;&gt;-H441,if(B441-B440&gt;-H441,"Up","Short"),"Push"),"")</f>
        <v/>
      </c>
      <c r="E441" s="93" t="str">
        <f>if(H441&lt;&gt;"",if(B441-B440&lt;&gt;-H441,if(B441-B440&gt;-H441,B441-B440+H441,B440-B441-H441),"Push"),"")</f>
        <v/>
      </c>
      <c r="F441" s="93" t="str">
        <f>if(L441&lt;&gt;"",if(B440+B441&lt;&gt;L441,if(B440+B441&gt;L441,"Lost","Won"),"Push"),"")</f>
        <v/>
      </c>
      <c r="G441" s="15" t="str">
        <f>if(L441&lt;&gt;"",if(B440+B441&lt;&gt;L441,if(B440+B441&gt;L441,B440+B441-L441,L441-(B440+B441)),"Push"),"")</f>
        <v/>
      </c>
      <c r="K441" s="139"/>
      <c r="O441" s="15"/>
    </row>
    <row r="442" hidden="1">
      <c r="A442" s="5" t="s">
        <v>456</v>
      </c>
      <c r="B442" s="6">
        <v>71.0</v>
      </c>
      <c r="C442" s="138">
        <f>if(D442&lt;&gt;"",if(D442="Up",K442-J442,if(D442="Short",-J442,0)),0)+if(D443&lt;&gt;"",if(D443="Up",K443-J443,if(D443="Short",-J443,0)),0)+if(F442&lt;&gt;"",if(F442="Won",O442-N442,if(F442="Lost",-N442,0)),0)+if(F443&lt;&gt;"",if(F443="Won",O443-N443,if(F443="Lost",-N443,0)),0)</f>
        <v>-14</v>
      </c>
      <c r="D442" s="93" t="str">
        <f>if(H442&lt;&gt;"",if(B442-B443&lt;&gt;-H442,if(B442-B443&gt;-H442,"Up","Short"),"Push"),"")</f>
        <v/>
      </c>
      <c r="E442" s="93" t="str">
        <f>if(H442&lt;&gt;"",if(B442-B443&lt;&gt;-H442,if(B442-B443&gt;-H442,B442-B443+H442,B443-B442-H442),"Push"),"")</f>
        <v/>
      </c>
      <c r="F442" s="93" t="str">
        <f>if(L442&lt;&gt;"",if(B442+B443&lt;&gt;L442,if(B442+B443&gt;L442,"Won","Lost"),"Push"),"")</f>
        <v/>
      </c>
      <c r="G442" s="15" t="str">
        <f>if(L442&lt;&gt;"",if(B442+B443&lt;&gt;L442,if(B442+B443&gt;L442,B442+B443-L442,L442-(B442+B443)),"Push"),"")</f>
        <v/>
      </c>
      <c r="K442" s="139"/>
      <c r="O442" s="15"/>
    </row>
    <row r="443" hidden="1">
      <c r="A443" s="5" t="s">
        <v>330</v>
      </c>
      <c r="B443" s="6">
        <v>76.0</v>
      </c>
      <c r="D443" s="93" t="str">
        <f>if(H443&lt;&gt;"",if(B443-B442&lt;&gt;-H443,if(B443-B442&gt;-H443,"Up","Short"),"Push"),"")</f>
        <v>Short</v>
      </c>
      <c r="E443" s="93">
        <f>if(H443&lt;&gt;"",if(B443-B442&lt;&gt;-H443,if(B443-B442&gt;-H443,B443-B442+H443,B442-B443-H443),"Push"),"")</f>
        <v>4</v>
      </c>
      <c r="F443" s="93" t="str">
        <f>if(L443&lt;&gt;"",if(B442+B443&lt;&gt;L443,if(B442+B443&gt;L443,"Lost","Won"),"Push"),"")</f>
        <v/>
      </c>
      <c r="G443" s="15" t="str">
        <f>if(L443&lt;&gt;"",if(B442+B443&lt;&gt;L443,if(B442+B443&gt;L443,B442+B443-L443,L443-(B442+B443)),"Push"),"")</f>
        <v/>
      </c>
      <c r="H443" s="5">
        <v>-9.0</v>
      </c>
      <c r="I443" s="5">
        <v>-112.0</v>
      </c>
      <c r="J443" s="5">
        <v>14.0</v>
      </c>
      <c r="K443" s="133">
        <v>26.6</v>
      </c>
      <c r="O443" s="15"/>
    </row>
    <row r="444" hidden="1">
      <c r="A444" s="5" t="s">
        <v>198</v>
      </c>
      <c r="B444" s="6">
        <v>49.0</v>
      </c>
      <c r="C444" s="138">
        <f>if(D444&lt;&gt;"",if(D444="Up",K444-J444,if(D444="Short",-J444,0)),0)+if(D445&lt;&gt;"",if(D445="Up",K445-J445,if(D445="Short",-J445,0)),0)+if(F444&lt;&gt;"",if(F444="Won",O444-N444,if(F444="Lost",-N444,0)),0)+if(F445&lt;&gt;"",if(F445="Won",O445-N445,if(F445="Lost",-N445,0)),0)</f>
        <v>-14</v>
      </c>
      <c r="D444" s="93" t="str">
        <f>if(H444&lt;&gt;"",if(B444-B445&lt;&gt;-H444,if(B444-B445&gt;-H444,"Up","Short"),"Push"),"")</f>
        <v>Short</v>
      </c>
      <c r="E444" s="93">
        <f>if(H444&lt;&gt;"",if(B444-B445&lt;&gt;-H444,if(B444-B445&gt;-H444,B444-B445+H444,B445-B444-H444),"Push"),"")</f>
        <v>11</v>
      </c>
      <c r="F444" s="93" t="str">
        <f>if(L444&lt;&gt;"",if(B444+B445&lt;&gt;L444,if(B444+B445&gt;L444,"Won","Lost"),"Push"),"")</f>
        <v/>
      </c>
      <c r="G444" s="15" t="str">
        <f>if(L444&lt;&gt;"",if(B444+B445&lt;&gt;L444,if(B444+B445&gt;L444,B444+B445-L444,L444-(B444+B445)),"Push"),"")</f>
        <v/>
      </c>
      <c r="H444" s="5">
        <v>4.0</v>
      </c>
      <c r="I444" s="5">
        <v>-108.0</v>
      </c>
      <c r="J444" s="5">
        <v>14.0</v>
      </c>
      <c r="K444" s="133">
        <v>27.02</v>
      </c>
      <c r="O444" s="15"/>
    </row>
    <row r="445" hidden="1">
      <c r="A445" s="5" t="s">
        <v>315</v>
      </c>
      <c r="B445" s="6">
        <v>64.0</v>
      </c>
      <c r="D445" s="93" t="str">
        <f>if(H445&lt;&gt;"",if(B445-B444&lt;&gt;-H445,if(B445-B444&gt;-H445,"Up","Short"),"Push"),"")</f>
        <v/>
      </c>
      <c r="E445" s="93" t="str">
        <f>if(H445&lt;&gt;"",if(B445-B444&lt;&gt;-H445,if(B445-B444&gt;-H445,B445-B444+H445,B444-B445-H445),"Push"),"")</f>
        <v/>
      </c>
      <c r="F445" s="93" t="str">
        <f>if(L445&lt;&gt;"",if(B444+B445&lt;&gt;L445,if(B444+B445&gt;L445,"Lost","Won"),"Push"),"")</f>
        <v/>
      </c>
      <c r="G445" s="15" t="str">
        <f>if(L445&lt;&gt;"",if(B444+B445&lt;&gt;L445,if(B444+B445&gt;L445,B444+B445-L445,L445-(B444+B445)),"Push"),"")</f>
        <v/>
      </c>
      <c r="K445" s="139"/>
      <c r="O445" s="15"/>
    </row>
    <row r="446" hidden="1">
      <c r="A446" s="5" t="s">
        <v>55</v>
      </c>
      <c r="B446" s="6">
        <v>52.0</v>
      </c>
      <c r="C446" s="138">
        <f>if(D446&lt;&gt;"",if(D446="Up",K446-J446,if(D446="Short",-J446,0)),0)+if(D447&lt;&gt;"",if(D447="Up",K447-J447,if(D447="Short",-J447,0)),0)+if(F446&lt;&gt;"",if(F446="Won",O446-N446,if(F446="Lost",-N446,0)),0)+if(F447&lt;&gt;"",if(F447="Won",O447-N447,if(F447="Lost",-N447,0)),0)</f>
        <v>-14</v>
      </c>
      <c r="D446" s="93" t="str">
        <f>if(H446&lt;&gt;"",if(B446-B447&lt;&gt;-H446,if(B446-B447&gt;-H446,"Up","Short"),"Push"),"")</f>
        <v>Short</v>
      </c>
      <c r="E446" s="93">
        <f>if(H446&lt;&gt;"",if(B446-B447&lt;&gt;-H446,if(B446-B447&gt;-H446,B446-B447+H446,B447-B446-H446),"Push"),"")</f>
        <v>4</v>
      </c>
      <c r="F446" s="93" t="str">
        <f>if(L446&lt;&gt;"",if(B446+B447&lt;&gt;L446,if(B446+B447&gt;L446,"Won","Lost"),"Push"),"")</f>
        <v/>
      </c>
      <c r="G446" s="15" t="str">
        <f>if(L446&lt;&gt;"",if(B446+B447&lt;&gt;L446,if(B446+B447&gt;L446,B446+B447-L446,L446-(B446+B447)),"Push"),"")</f>
        <v/>
      </c>
      <c r="H446" s="5">
        <v>6.0</v>
      </c>
      <c r="I446" s="5">
        <v>-113.0</v>
      </c>
      <c r="J446" s="5">
        <v>14.0</v>
      </c>
      <c r="K446" s="133">
        <v>26.46</v>
      </c>
      <c r="O446" s="15"/>
    </row>
    <row r="447" hidden="1">
      <c r="A447" s="5" t="s">
        <v>212</v>
      </c>
      <c r="B447" s="6">
        <v>62.0</v>
      </c>
      <c r="D447" s="93" t="str">
        <f>if(H447&lt;&gt;"",if(B447-B446&lt;&gt;-H447,if(B447-B446&gt;-H447,"Up","Short"),"Push"),"")</f>
        <v/>
      </c>
      <c r="E447" s="93" t="str">
        <f>if(H447&lt;&gt;"",if(B447-B446&lt;&gt;-H447,if(B447-B446&gt;-H447,B447-B446+H447,B446-B447-H447),"Push"),"")</f>
        <v/>
      </c>
      <c r="F447" s="93" t="str">
        <f>if(L447&lt;&gt;"",if(B446+B447&lt;&gt;L447,if(B446+B447&gt;L447,"Lost","Won"),"Push"),"")</f>
        <v/>
      </c>
      <c r="G447" s="15" t="str">
        <f>if(L447&lt;&gt;"",if(B446+B447&lt;&gt;L447,if(B446+B447&gt;L447,B446+B447-L447,L447-(B446+B447)),"Push"),"")</f>
        <v/>
      </c>
      <c r="K447" s="139"/>
      <c r="O447" s="15"/>
    </row>
    <row r="448" hidden="1">
      <c r="A448" s="5" t="s">
        <v>338</v>
      </c>
      <c r="B448" s="6">
        <v>72.0</v>
      </c>
      <c r="C448" s="138">
        <f>if(D448&lt;&gt;"",if(D448="Up",K448-J448,if(D448="Short",-J448,0)),0)+if(D449&lt;&gt;"",if(D449="Up",K449-J449,if(D449="Short",-J449,0)),0)+if(F448&lt;&gt;"",if(F448="Won",O448-N448,if(F448="Lost",-N448,0)),0)+if(F449&lt;&gt;"",if(F449="Won",O449-N449,if(F449="Lost",-N449,0)),0)</f>
        <v>-14</v>
      </c>
      <c r="D448" s="93" t="str">
        <f>if(H448&lt;&gt;"",if(B448-B449&lt;&gt;-H448,if(B448-B449&gt;-H448,"Up","Short"),"Push"),"")</f>
        <v>Short</v>
      </c>
      <c r="E448" s="93">
        <f>if(H448&lt;&gt;"",if(B448-B449&lt;&gt;-H448,if(B448-B449&gt;-H448,B448-B449+H448,B449-B448-H448),"Push"),"")</f>
        <v>5.5</v>
      </c>
      <c r="F448" s="93" t="str">
        <f>if(L448&lt;&gt;"",if(B448+B449&lt;&gt;L448,if(B448+B449&gt;L448,"Won","Lost"),"Push"),"")</f>
        <v/>
      </c>
      <c r="G448" s="15" t="str">
        <f>if(L448&lt;&gt;"",if(B448+B449&lt;&gt;L448,if(B448+B449&gt;L448,B448+B449-L448,L448-(B448+B449)),"Push"),"")</f>
        <v/>
      </c>
      <c r="H448" s="5">
        <v>9.5</v>
      </c>
      <c r="I448" s="5">
        <v>-110.0</v>
      </c>
      <c r="J448" s="5">
        <v>14.0</v>
      </c>
      <c r="K448" s="133">
        <v>26.74</v>
      </c>
      <c r="O448" s="15"/>
    </row>
    <row r="449" hidden="1">
      <c r="A449" s="5" t="s">
        <v>244</v>
      </c>
      <c r="B449" s="6">
        <v>87.0</v>
      </c>
      <c r="D449" s="93" t="str">
        <f>if(H449&lt;&gt;"",if(B449-B448&lt;&gt;-H449,if(B449-B448&gt;-H449,"Up","Short"),"Push"),"")</f>
        <v/>
      </c>
      <c r="E449" s="93" t="str">
        <f>if(H449&lt;&gt;"",if(B449-B448&lt;&gt;-H449,if(B449-B448&gt;-H449,B449-B448+H449,B448-B449-H449),"Push"),"")</f>
        <v/>
      </c>
      <c r="F449" s="93" t="str">
        <f>if(L449&lt;&gt;"",if(B448+B449&lt;&gt;L449,if(B448+B449&gt;L449,"Lost","Won"),"Push"),"")</f>
        <v/>
      </c>
      <c r="G449" s="15" t="str">
        <f>if(L449&lt;&gt;"",if(B448+B449&lt;&gt;L449,if(B448+B449&gt;L449,B448+B449-L449,L449-(B448+B449)),"Push"),"")</f>
        <v/>
      </c>
      <c r="K449" s="139"/>
      <c r="O449" s="15"/>
    </row>
    <row r="450" hidden="1">
      <c r="A450" s="5" t="s">
        <v>98</v>
      </c>
      <c r="B450" s="6">
        <v>62.0</v>
      </c>
      <c r="C450" s="138">
        <f>if(D450&lt;&gt;"",if(D450="Up",K450-J450,if(D450="Short",-J450,0)),0)+if(D451&lt;&gt;"",if(D451="Up",K451-J451,if(D451="Short",-J451,0)),0)+if(F450&lt;&gt;"",if(F450="Won",O450-N450,if(F450="Lost",-N450,0)),0)+if(F451&lt;&gt;"",if(F451="Won",O451-N451,if(F451="Lost",-N451,0)),0)</f>
        <v>13.02</v>
      </c>
      <c r="D450" s="93" t="str">
        <f>if(H450&lt;&gt;"",if(B450-B451&lt;&gt;-H450,if(B450-B451&gt;-H450,"Up","Short"),"Push"),"")</f>
        <v/>
      </c>
      <c r="E450" s="93" t="str">
        <f>if(H450&lt;&gt;"",if(B450-B451&lt;&gt;-H450,if(B450-B451&gt;-H450,B450-B451+H450,B451-B450-H450),"Push"),"")</f>
        <v/>
      </c>
      <c r="F450" s="93" t="str">
        <f>if(L450&lt;&gt;"",if(B450+B451&lt;&gt;L450,if(B450+B451&gt;L450,"Won","Lost"),"Push"),"")</f>
        <v/>
      </c>
      <c r="G450" s="15" t="str">
        <f>if(L450&lt;&gt;"",if(B450+B451&lt;&gt;L450,if(B450+B451&gt;L450,B450+B451-L450,L450-(B450+B451)),"Push"),"")</f>
        <v/>
      </c>
      <c r="K450" s="139"/>
      <c r="O450" s="15"/>
    </row>
    <row r="451" hidden="1">
      <c r="A451" s="5" t="s">
        <v>262</v>
      </c>
      <c r="B451" s="6">
        <v>73.0</v>
      </c>
      <c r="D451" s="93" t="str">
        <f>if(H451&lt;&gt;"",if(B451-B450&lt;&gt;-H451,if(B451-B450&gt;-H451,"Up","Short"),"Push"),"")</f>
        <v>Up</v>
      </c>
      <c r="E451" s="93">
        <f>if(H451&lt;&gt;"",if(B451-B450&lt;&gt;-H451,if(B451-B450&gt;-H451,B451-B450+H451,B450-B451-H451),"Push"),"")</f>
        <v>14</v>
      </c>
      <c r="F451" s="93" t="str">
        <f>if(L451&lt;&gt;"",if(B450+B451&lt;&gt;L451,if(B450+B451&gt;L451,"Lost","Won"),"Push"),"")</f>
        <v/>
      </c>
      <c r="G451" s="15" t="str">
        <f>if(L451&lt;&gt;"",if(B450+B451&lt;&gt;L451,if(B450+B451&gt;L451,B450+B451-L451,L451-(B450+B451)),"Push"),"")</f>
        <v/>
      </c>
      <c r="H451" s="5">
        <v>3.0</v>
      </c>
      <c r="I451" s="5">
        <v>-108.0</v>
      </c>
      <c r="J451" s="5">
        <v>14.0</v>
      </c>
      <c r="K451" s="133">
        <v>27.02</v>
      </c>
      <c r="O451" s="15"/>
    </row>
    <row r="452" hidden="1">
      <c r="A452" s="5" t="s">
        <v>308</v>
      </c>
      <c r="B452" s="6">
        <v>72.0</v>
      </c>
      <c r="C452" s="138">
        <f>if(D452&lt;&gt;"",if(D452="Up",K452-J452,if(D452="Short",-J452,0)),0)+if(D453&lt;&gt;"",if(D453="Up",K453-J453,if(D453="Short",-J453,0)),0)+if(F452&lt;&gt;"",if(F452="Won",O452-N452,if(F452="Lost",-N452,0)),0)+if(F453&lt;&gt;"",if(F453="Won",O453-N453,if(F453="Lost",-N453,0)),0)</f>
        <v>12.32</v>
      </c>
      <c r="D452" s="93" t="str">
        <f>if(H452&lt;&gt;"",if(B452-B453&lt;&gt;-H452,if(B452-B453&gt;-H452,"Up","Short"),"Push"),"")</f>
        <v/>
      </c>
      <c r="E452" s="93" t="str">
        <f>if(H452&lt;&gt;"",if(B452-B453&lt;&gt;-H452,if(B452-B453&gt;-H452,B452-B453+H452,B453-B452-H452),"Push"),"")</f>
        <v/>
      </c>
      <c r="F452" s="93" t="str">
        <f>if(L452&lt;&gt;"",if(B452+B453&lt;&gt;L452,if(B452+B453&gt;L452,"Won","Lost"),"Push"),"")</f>
        <v/>
      </c>
      <c r="G452" s="15" t="str">
        <f>if(L452&lt;&gt;"",if(B452+B453&lt;&gt;L452,if(B452+B453&gt;L452,B452+B453-L452,L452-(B452+B453)),"Push"),"")</f>
        <v/>
      </c>
      <c r="K452" s="139"/>
      <c r="O452" s="15"/>
    </row>
    <row r="453" hidden="1">
      <c r="A453" s="5" t="s">
        <v>131</v>
      </c>
      <c r="B453" s="6">
        <v>83.0</v>
      </c>
      <c r="D453" s="93" t="str">
        <f>if(H453&lt;&gt;"",if(B453-B452&lt;&gt;-H453,if(B453-B452&gt;-H453,"Up","Short"),"Push"),"")</f>
        <v>Up</v>
      </c>
      <c r="E453" s="93">
        <f>if(H453&lt;&gt;"",if(B453-B452&lt;&gt;-H453,if(B453-B452&gt;-H453,B453-B452+H453,B452-B453-H453),"Push"),"")</f>
        <v>19</v>
      </c>
      <c r="F453" s="93" t="str">
        <f>if(L453&lt;&gt;"",if(B452+B453&lt;&gt;L453,if(B452+B453&gt;L453,"Lost","Won"),"Push"),"")</f>
        <v/>
      </c>
      <c r="G453" s="15" t="str">
        <f>if(L453&lt;&gt;"",if(B452+B453&lt;&gt;L453,if(B452+B453&gt;L453,B452+B453-L453,L453-(B452+B453)),"Push"),"")</f>
        <v/>
      </c>
      <c r="H453" s="5">
        <v>8.0</v>
      </c>
      <c r="I453" s="5">
        <v>-114.0</v>
      </c>
      <c r="J453" s="5">
        <v>14.0</v>
      </c>
      <c r="K453" s="133">
        <v>26.32</v>
      </c>
      <c r="O453" s="15"/>
    </row>
    <row r="454" hidden="1">
      <c r="A454" s="5" t="s">
        <v>310</v>
      </c>
      <c r="B454" s="6">
        <v>59.0</v>
      </c>
      <c r="C454" s="138">
        <f>if(D454&lt;&gt;"",if(D454="Up",K454-J454,if(D454="Short",-J454,0)),0)+if(D455&lt;&gt;"",if(D455="Up",K455-J455,if(D455="Short",-J455,0)),0)+if(F454&lt;&gt;"",if(F454="Won",O454-N454,if(F454="Lost",-N454,0)),0)+if(F455&lt;&gt;"",if(F455="Won",O455-N455,if(F455="Lost",-N455,0)),0)</f>
        <v>-14</v>
      </c>
      <c r="D454" s="93" t="str">
        <f>if(H454&lt;&gt;"",if(B454-B455&lt;&gt;-H454,if(B454-B455&gt;-H454,"Up","Short"),"Push"),"")</f>
        <v/>
      </c>
      <c r="E454" s="93" t="str">
        <f>if(H454&lt;&gt;"",if(B454-B455&lt;&gt;-H454,if(B454-B455&gt;-H454,B454-B455+H454,B455-B454-H454),"Push"),"")</f>
        <v/>
      </c>
      <c r="F454" s="93" t="str">
        <f>if(L454&lt;&gt;"",if(B454+B455&lt;&gt;L454,if(B454+B455&gt;L454,"Won","Lost"),"Push"),"")</f>
        <v/>
      </c>
      <c r="G454" s="15" t="str">
        <f>if(L454&lt;&gt;"",if(B454+B455&lt;&gt;L454,if(B454+B455&gt;L454,B454+B455-L454,L454-(B454+B455)),"Push"),"")</f>
        <v/>
      </c>
      <c r="K454" s="139"/>
      <c r="O454" s="15"/>
    </row>
    <row r="455" hidden="1">
      <c r="A455" s="5" t="s">
        <v>408</v>
      </c>
      <c r="B455" s="6">
        <v>50.0</v>
      </c>
      <c r="D455" s="93" t="str">
        <f>if(H455&lt;&gt;"",if(B455-B454&lt;&gt;-H455,if(B455-B454&gt;-H455,"Up","Short"),"Push"),"")</f>
        <v>Short</v>
      </c>
      <c r="E455" s="93">
        <f>if(H455&lt;&gt;"",if(B455-B454&lt;&gt;-H455,if(B455-B454&gt;-H455,B455-B454+H455,B454-B455-H455),"Push"),"")</f>
        <v>4</v>
      </c>
      <c r="F455" s="93" t="str">
        <f>if(L455&lt;&gt;"",if(B454+B455&lt;&gt;L455,if(B454+B455&gt;L455,"Lost","Won"),"Push"),"")</f>
        <v/>
      </c>
      <c r="G455" s="15" t="str">
        <f>if(L455&lt;&gt;"",if(B454+B455&lt;&gt;L455,if(B454+B455&gt;L455,B454+B455-L455,L455-(B454+B455)),"Push"),"")</f>
        <v/>
      </c>
      <c r="H455" s="5">
        <v>5.0</v>
      </c>
      <c r="I455" s="5">
        <v>-109.0</v>
      </c>
      <c r="J455" s="5">
        <v>14.0</v>
      </c>
      <c r="K455" s="133">
        <v>26.88</v>
      </c>
      <c r="O455" s="15"/>
    </row>
    <row r="456">
      <c r="A456" s="134" t="s">
        <v>533</v>
      </c>
      <c r="B456" s="152"/>
      <c r="C456" s="153">
        <f>SUM(C420:C455)</f>
        <v>-102.72</v>
      </c>
      <c r="D456" s="154"/>
      <c r="E456" s="154"/>
      <c r="F456" s="154"/>
      <c r="G456" s="152"/>
      <c r="H456" s="154"/>
      <c r="I456" s="154"/>
      <c r="J456" s="154">
        <f>SUM(J420:J455)</f>
        <v>250</v>
      </c>
      <c r="K456" s="155">
        <f>SUM(K420:K455)-J456</f>
        <v>230.64</v>
      </c>
      <c r="L456" s="154"/>
      <c r="M456" s="154"/>
      <c r="N456" s="154">
        <f>SUM(N420:N455)</f>
        <v>0</v>
      </c>
      <c r="O456" s="155">
        <f>SUM(O420:O455)-N456</f>
        <v>0</v>
      </c>
    </row>
    <row r="457" hidden="1">
      <c r="A457" s="5" t="s">
        <v>170</v>
      </c>
      <c r="B457" s="6">
        <v>85.0</v>
      </c>
      <c r="C457" s="138">
        <f>if(D457&lt;&gt;"",if(D457="Up",K457-J457,if(D457="Short",-J457,0)),0)+if(D458&lt;&gt;"",if(D458="Up",K458-J458,if(D458="Short",-J458,0)),0)+if(F457&lt;&gt;"",if(F457="Won",O457-N457,if(F457="Lost",-N457,0)),0)+if(F458&lt;&gt;"",if(F458="Won",O458-N458,if(F458="Lost",-N458,0)),0)</f>
        <v>12.46</v>
      </c>
      <c r="D457" s="93" t="str">
        <f>if(H457&lt;&gt;"",if(B457-B458&lt;&gt;-H457,if(B457-B458&gt;-H457,"Up","Short"),"Push"),"")</f>
        <v>Up</v>
      </c>
      <c r="E457" s="93">
        <f>if(H457&lt;&gt;"",if(B457-B458&lt;&gt;-H457,if(B457-B458&gt;-H457,B457-B458+H457,B458-B457-H457),"Push"),"")</f>
        <v>6.5</v>
      </c>
      <c r="F457" s="93" t="str">
        <f>if(L457&lt;&gt;"",if(B457+B458&lt;&gt;L457,if(B457+B458&gt;L457,"Won","Lost"),"Push"),"")</f>
        <v/>
      </c>
      <c r="G457" s="15" t="str">
        <f>if(L457&lt;&gt;"",if(B457+B458&lt;&gt;L457,if(B457+B458&gt;L457,B457+B458-L457,L457-(B457+B458)),"Push"),"")</f>
        <v/>
      </c>
      <c r="H457" s="5">
        <v>13.5</v>
      </c>
      <c r="I457" s="5">
        <v>-113.0</v>
      </c>
      <c r="J457" s="5">
        <v>14.0</v>
      </c>
      <c r="K457" s="133">
        <v>26.46</v>
      </c>
      <c r="O457" s="15"/>
    </row>
    <row r="458" hidden="1">
      <c r="A458" s="5" t="s">
        <v>334</v>
      </c>
      <c r="B458" s="6">
        <v>92.0</v>
      </c>
      <c r="D458" s="93" t="str">
        <f>if(H458&lt;&gt;"",if(B458-B457&lt;&gt;-H458,if(B458-B457&gt;-H458,"Up","Short"),"Push"),"")</f>
        <v/>
      </c>
      <c r="E458" s="93" t="str">
        <f>if(H458&lt;&gt;"",if(B458-B457&lt;&gt;-H458,if(B458-B457&gt;-H458,B458-B457+H458,B457-B458-H458),"Push"),"")</f>
        <v/>
      </c>
      <c r="F458" s="93" t="str">
        <f>if(L458&lt;&gt;"",if(B457+B458&lt;&gt;L458,if(B457+B458&gt;L458,"Lost","Won"),"Push"),"")</f>
        <v/>
      </c>
      <c r="G458" s="15" t="str">
        <f>if(L458&lt;&gt;"",if(B457+B458&lt;&gt;L458,if(B457+B458&gt;L458,B457+B458-L458,L458-(B457+B458)),"Push"),"")</f>
        <v/>
      </c>
      <c r="K458" s="139"/>
      <c r="O458" s="15"/>
    </row>
    <row r="459" hidden="1">
      <c r="A459" s="5" t="s">
        <v>228</v>
      </c>
      <c r="B459" s="6">
        <v>66.0</v>
      </c>
      <c r="C459" s="138">
        <f>if(D459&lt;&gt;"",if(D459="Up",K459-J459,if(D459="Short",-J459,0)),0)+if(D460&lt;&gt;"",if(D460="Up",K460-J460,if(D460="Short",-J460,0)),0)+if(F459&lt;&gt;"",if(F459="Won",O459-N459,if(F459="Lost",-N459,0)),0)+if(F460&lt;&gt;"",if(F460="Won",O460-N460,if(F460="Lost",-N460,0)),0)</f>
        <v>12.74</v>
      </c>
      <c r="D459" s="93" t="str">
        <f>if(H459&lt;&gt;"",if(B459-B460&lt;&gt;-H459,if(B459-B460&gt;-H459,"Up","Short"),"Push"),"")</f>
        <v>Up</v>
      </c>
      <c r="E459" s="93">
        <f>if(H459&lt;&gt;"",if(B459-B460&lt;&gt;-H459,if(B459-B460&gt;-H459,B459-B460+H459,B460-B459-H459),"Push"),"")</f>
        <v>6</v>
      </c>
      <c r="F459" s="93" t="str">
        <f>if(L459&lt;&gt;"",if(B459+B460&lt;&gt;L459,if(B459+B460&gt;L459,"Won","Lost"),"Push"),"")</f>
        <v/>
      </c>
      <c r="G459" s="15" t="str">
        <f>if(L459&lt;&gt;"",if(B459+B460&lt;&gt;L459,if(B459+B460&gt;L459,B459+B460-L459,L459-(B459+B460)),"Push"),"")</f>
        <v/>
      </c>
      <c r="H459" s="5">
        <v>10.0</v>
      </c>
      <c r="I459" s="5">
        <v>-110.0</v>
      </c>
      <c r="J459" s="5">
        <v>14.0</v>
      </c>
      <c r="K459" s="133">
        <v>26.74</v>
      </c>
      <c r="O459" s="15"/>
    </row>
    <row r="460" hidden="1">
      <c r="A460" s="5" t="s">
        <v>188</v>
      </c>
      <c r="B460" s="6">
        <v>70.0</v>
      </c>
      <c r="D460" s="93" t="str">
        <f>if(H460&lt;&gt;"",if(B460-B459&lt;&gt;-H460,if(B460-B459&gt;-H460,"Up","Short"),"Push"),"")</f>
        <v/>
      </c>
      <c r="E460" s="93" t="str">
        <f>if(H460&lt;&gt;"",if(B460-B459&lt;&gt;-H460,if(B460-B459&gt;-H460,B460-B459+H460,B459-B460-H460),"Push"),"")</f>
        <v/>
      </c>
      <c r="F460" s="93" t="str">
        <f>if(L460&lt;&gt;"",if(B459+B460&lt;&gt;L460,if(B459+B460&gt;L460,"Lost","Won"),"Push"),"")</f>
        <v/>
      </c>
      <c r="G460" s="15" t="str">
        <f>if(L460&lt;&gt;"",if(B459+B460&lt;&gt;L460,if(B459+B460&gt;L460,B459+B460-L460,L460-(B459+B460)),"Push"),"")</f>
        <v/>
      </c>
      <c r="K460" s="139"/>
      <c r="O460" s="15"/>
    </row>
    <row r="461" hidden="1">
      <c r="A461" s="5" t="s">
        <v>48</v>
      </c>
      <c r="B461" s="6">
        <v>60.0</v>
      </c>
      <c r="C461" s="138">
        <f>if(D461&lt;&gt;"",if(D461="Up",K461-J461,if(D461="Short",-J461,0)),0)+if(D462&lt;&gt;"",if(D462="Up",K462-J462,if(D462="Short",-J462,0)),0)+if(F461&lt;&gt;"",if(F461="Won",O461-N461,if(F461="Lost",-N461,0)),0)+if(F462&lt;&gt;"",if(F462="Won",O462-N462,if(F462="Lost",-N462,0)),0)</f>
        <v>-14</v>
      </c>
      <c r="D461" s="93" t="str">
        <f>if(H461&lt;&gt;"",if(B461-B462&lt;&gt;-H461,if(B461-B462&gt;-H461,"Up","Short"),"Push"),"")</f>
        <v/>
      </c>
      <c r="E461" s="93" t="str">
        <f>if(H461&lt;&gt;"",if(B461-B462&lt;&gt;-H461,if(B461-B462&gt;-H461,B461-B462+H461,B462-B461-H461),"Push"),"")</f>
        <v/>
      </c>
      <c r="F461" s="93" t="str">
        <f>if(L461&lt;&gt;"",if(B461+B462&lt;&gt;L461,if(B461+B462&gt;L461,"Won","Lost"),"Push"),"")</f>
        <v/>
      </c>
      <c r="G461" s="15" t="str">
        <f>if(L461&lt;&gt;"",if(B461+B462&lt;&gt;L461,if(B461+B462&gt;L461,B461+B462-L461,L461-(B461+B462)),"Push"),"")</f>
        <v/>
      </c>
      <c r="K461" s="139"/>
      <c r="O461" s="15"/>
    </row>
    <row r="462" hidden="1">
      <c r="A462" s="5" t="s">
        <v>67</v>
      </c>
      <c r="B462" s="6">
        <v>67.0</v>
      </c>
      <c r="D462" s="93" t="str">
        <f>if(H462&lt;&gt;"",if(B462-B461&lt;&gt;-H462,if(B462-B461&gt;-H462,"Up","Short"),"Push"),"")</f>
        <v>Short</v>
      </c>
      <c r="E462" s="93">
        <f>if(H462&lt;&gt;"",if(B462-B461&lt;&gt;-H462,if(B462-B461&gt;-H462,B462-B461+H462,B461-B462-H462),"Push"),"")</f>
        <v>6.5</v>
      </c>
      <c r="F462" s="93" t="str">
        <f>if(L462&lt;&gt;"",if(B461+B462&lt;&gt;L462,if(B461+B462&gt;L462,"Lost","Won"),"Push"),"")</f>
        <v/>
      </c>
      <c r="G462" s="15" t="str">
        <f>if(L462&lt;&gt;"",if(B461+B462&lt;&gt;L462,if(B461+B462&gt;L462,B461+B462-L462,L462-(B461+B462)),"Push"),"")</f>
        <v/>
      </c>
      <c r="H462" s="5">
        <v>-13.5</v>
      </c>
      <c r="I462" s="5">
        <v>-107.0</v>
      </c>
      <c r="J462" s="5">
        <v>14.0</v>
      </c>
      <c r="K462" s="133">
        <v>27.16</v>
      </c>
      <c r="O462" s="15"/>
    </row>
    <row r="463" hidden="1">
      <c r="A463" s="5" t="s">
        <v>120</v>
      </c>
      <c r="B463" s="6">
        <v>80.0</v>
      </c>
      <c r="C463" s="138">
        <f>if(D463&lt;&gt;"",if(D463="Up",K463-J463,if(D463="Short",-J463,0)),0)+if(D464&lt;&gt;"",if(D464="Up",K464-J464,if(D464="Short",-J464,0)),0)+if(F463&lt;&gt;"",if(F463="Won",O463-N463,if(F463="Lost",-N463,0)),0)+if(F464&lt;&gt;"",if(F464="Won",O464-N464,if(F464="Lost",-N464,0)),0)</f>
        <v>13.16</v>
      </c>
      <c r="D463" s="93" t="str">
        <f>if(H463&lt;&gt;"",if(B463-B464&lt;&gt;-H463,if(B463-B464&gt;-H463,"Up","Short"),"Push"),"")</f>
        <v>Up</v>
      </c>
      <c r="E463" s="93">
        <f>if(H463&lt;&gt;"",if(B463-B464&lt;&gt;-H463,if(B463-B464&gt;-H463,B463-B464+H463,B464-B463-H463),"Push"),"")</f>
        <v>12</v>
      </c>
      <c r="F463" s="93" t="str">
        <f>if(L463&lt;&gt;"",if(B463+B464&lt;&gt;L463,if(B463+B464&gt;L463,"Won","Lost"),"Push"),"")</f>
        <v/>
      </c>
      <c r="G463" s="15" t="str">
        <f>if(L463&lt;&gt;"",if(B463+B464&lt;&gt;L463,if(B463+B464&gt;L463,B463+B464-L463,L463-(B463+B464)),"Push"),"")</f>
        <v/>
      </c>
      <c r="H463" s="5">
        <v>4.0</v>
      </c>
      <c r="I463" s="5">
        <v>-107.0</v>
      </c>
      <c r="J463" s="5">
        <v>14.0</v>
      </c>
      <c r="K463" s="133">
        <v>27.16</v>
      </c>
      <c r="O463" s="15"/>
    </row>
    <row r="464" hidden="1">
      <c r="A464" s="5" t="s">
        <v>114</v>
      </c>
      <c r="B464" s="6">
        <v>72.0</v>
      </c>
      <c r="D464" s="93" t="str">
        <f>if(H464&lt;&gt;"",if(B464-B463&lt;&gt;-H464,if(B464-B463&gt;-H464,"Up","Short"),"Push"),"")</f>
        <v/>
      </c>
      <c r="E464" s="93" t="str">
        <f>if(H464&lt;&gt;"",if(B464-B463&lt;&gt;-H464,if(B464-B463&gt;-H464,B464-B463+H464,B463-B464-H464),"Push"),"")</f>
        <v/>
      </c>
      <c r="F464" s="93" t="str">
        <f>if(L464&lt;&gt;"",if(B463+B464&lt;&gt;L464,if(B463+B464&gt;L464,"Lost","Won"),"Push"),"")</f>
        <v/>
      </c>
      <c r="G464" s="15" t="str">
        <f>if(L464&lt;&gt;"",if(B463+B464&lt;&gt;L464,if(B463+B464&gt;L464,B463+B464-L464,L464-(B463+B464)),"Push"),"")</f>
        <v/>
      </c>
      <c r="K464" s="139"/>
      <c r="O464" s="15"/>
    </row>
    <row r="465" hidden="1">
      <c r="A465" s="5" t="s">
        <v>405</v>
      </c>
      <c r="B465" s="6">
        <v>76.0</v>
      </c>
      <c r="C465" s="138">
        <f>if(D465&lt;&gt;"",if(D465="Up",K465-J465,if(D465="Short",-J465,0)),0)+if(D466&lt;&gt;"",if(D466="Up",K466-J466,if(D466="Short",-J466,0)),0)+if(F465&lt;&gt;"",if(F465="Won",O465-N465,if(F465="Lost",-N465,0)),0)+if(F466&lt;&gt;"",if(F466="Won",O466-N466,if(F466="Lost",-N466,0)),0)</f>
        <v>-14</v>
      </c>
      <c r="D465" s="93" t="str">
        <f>if(H465&lt;&gt;"",if(B465-B466&lt;&gt;-H465,if(B465-B466&gt;-H465,"Up","Short"),"Push"),"")</f>
        <v/>
      </c>
      <c r="E465" s="93" t="str">
        <f>if(H465&lt;&gt;"",if(B465-B466&lt;&gt;-H465,if(B465-B466&gt;-H465,B465-B466+H465,B466-B465-H465),"Push"),"")</f>
        <v/>
      </c>
      <c r="F465" s="93" t="str">
        <f>if(L465&lt;&gt;"",if(B465+B466&lt;&gt;L465,if(B465+B466&gt;L465,"Won","Lost"),"Push"),"")</f>
        <v/>
      </c>
      <c r="G465" s="15" t="str">
        <f>if(L465&lt;&gt;"",if(B465+B466&lt;&gt;L465,if(B465+B466&gt;L465,B465+B466-L465,L465-(B465+B466)),"Push"),"")</f>
        <v/>
      </c>
      <c r="K465" s="139"/>
      <c r="O465" s="15"/>
    </row>
    <row r="466" hidden="1">
      <c r="A466" s="5" t="s">
        <v>35</v>
      </c>
      <c r="B466" s="6">
        <v>67.0</v>
      </c>
      <c r="D466" s="93" t="str">
        <f>if(H466&lt;&gt;"",if(B466-B465&lt;&gt;-H466,if(B466-B465&gt;-H466,"Up","Short"),"Push"),"")</f>
        <v>Short</v>
      </c>
      <c r="E466" s="93">
        <f>if(H466&lt;&gt;"",if(B466-B465&lt;&gt;-H466,if(B466-B465&gt;-H466,B466-B465+H466,B465-B466-H466),"Push"),"")</f>
        <v>6.5</v>
      </c>
      <c r="F466" s="93" t="str">
        <f>if(L466&lt;&gt;"",if(B465+B466&lt;&gt;L466,if(B465+B466&gt;L466,"Lost","Won"),"Push"),"")</f>
        <v/>
      </c>
      <c r="G466" s="15" t="str">
        <f>if(L466&lt;&gt;"",if(B465+B466&lt;&gt;L466,if(B465+B466&gt;L466,B465+B466-L466,L466-(B465+B466)),"Push"),"")</f>
        <v/>
      </c>
      <c r="H466" s="5">
        <v>2.5</v>
      </c>
      <c r="I466" s="5">
        <v>-109.0</v>
      </c>
      <c r="J466" s="5">
        <v>14.0</v>
      </c>
      <c r="K466" s="133">
        <v>26.88</v>
      </c>
      <c r="O466" s="15"/>
    </row>
    <row r="467" hidden="1">
      <c r="A467" s="5" t="s">
        <v>299</v>
      </c>
      <c r="B467" s="6">
        <v>89.0</v>
      </c>
      <c r="C467" s="138">
        <f>if(D467&lt;&gt;"",if(D467="Up",K467-J467,if(D467="Short",-J467,0)),0)+if(D468&lt;&gt;"",if(D468="Up",K468-J468,if(D468="Short",-J468,0)),0)+if(F467&lt;&gt;"",if(F467="Won",O467-N467,if(F467="Lost",-N467,0)),0)+if(F468&lt;&gt;"",if(F468="Won",O468-N468,if(F468="Lost",-N468,0)),0)</f>
        <v>12.74</v>
      </c>
      <c r="D467" s="93" t="str">
        <f>if(H467&lt;&gt;"",if(B467-B468&lt;&gt;-H467,if(B467-B468&gt;-H467,"Up","Short"),"Push"),"")</f>
        <v/>
      </c>
      <c r="E467" s="93" t="str">
        <f>if(H467&lt;&gt;"",if(B467-B468&lt;&gt;-H467,if(B467-B468&gt;-H467,B467-B468+H467,B468-B467-H467),"Push"),"")</f>
        <v/>
      </c>
      <c r="F467" s="93" t="str">
        <f>if(L467&lt;&gt;"",if(B467+B468&lt;&gt;L467,if(B467+B468&gt;L467,"Won","Lost"),"Push"),"")</f>
        <v/>
      </c>
      <c r="G467" s="15" t="str">
        <f>if(L467&lt;&gt;"",if(B467+B468&lt;&gt;L467,if(B467+B468&gt;L467,B467+B468-L467,L467-(B467+B468)),"Push"),"")</f>
        <v/>
      </c>
      <c r="K467" s="139"/>
      <c r="O467" s="15"/>
    </row>
    <row r="468" hidden="1">
      <c r="A468" s="5" t="s">
        <v>182</v>
      </c>
      <c r="B468" s="6">
        <v>93.0</v>
      </c>
      <c r="D468" s="93" t="str">
        <f>if(H468&lt;&gt;"",if(B468-B467&lt;&gt;-H468,if(B468-B467&gt;-H468,"Up","Short"),"Push"),"")</f>
        <v>Up</v>
      </c>
      <c r="E468" s="93">
        <f>if(H468&lt;&gt;"",if(B468-B467&lt;&gt;-H468,if(B468-B467&gt;-H468,B468-B467+H468,B467-B468-H468),"Push"),"")</f>
        <v>2</v>
      </c>
      <c r="F468" s="93" t="str">
        <f>if(L468&lt;&gt;"",if(B467+B468&lt;&gt;L468,if(B467+B468&gt;L468,"Lost","Won"),"Push"),"")</f>
        <v/>
      </c>
      <c r="G468" s="15" t="str">
        <f>if(L468&lt;&gt;"",if(B467+B468&lt;&gt;L468,if(B467+B468&gt;L468,B467+B468-L468,L468-(B467+B468)),"Push"),"")</f>
        <v/>
      </c>
      <c r="H468" s="5">
        <v>-2.0</v>
      </c>
      <c r="I468" s="5">
        <v>-110.0</v>
      </c>
      <c r="J468" s="5">
        <v>14.0</v>
      </c>
      <c r="K468" s="133">
        <v>26.74</v>
      </c>
      <c r="O468" s="15"/>
    </row>
    <row r="469" hidden="1">
      <c r="A469" s="5" t="s">
        <v>350</v>
      </c>
      <c r="B469" s="6">
        <v>58.0</v>
      </c>
      <c r="C469" s="138">
        <f>if(D469&lt;&gt;"",if(D469="Up",K469-J469,if(D469="Short",-J469,0)),0)+if(D470&lt;&gt;"",if(D470="Up",K470-J470,if(D470="Short",-J470,0)),0)+if(F469&lt;&gt;"",if(F469="Won",O469-N469,if(F469="Lost",-N469,0)),0)+if(F470&lt;&gt;"",if(F470="Won",O470-N470,if(F470="Lost",-N470,0)),0)</f>
        <v>-14</v>
      </c>
      <c r="D469" s="93" t="str">
        <f>if(H469&lt;&gt;"",if(B469-B470&lt;&gt;-H469,if(B469-B470&gt;-H469,"Up","Short"),"Push"),"")</f>
        <v/>
      </c>
      <c r="E469" s="93" t="str">
        <f>if(H469&lt;&gt;"",if(B469-B470&lt;&gt;-H469,if(B469-B470&gt;-H469,B469-B470+H469,B470-B469-H469),"Push"),"")</f>
        <v/>
      </c>
      <c r="F469" s="93" t="str">
        <f>if(L469&lt;&gt;"",if(B469+B470&lt;&gt;L469,if(B469+B470&gt;L469,"Won","Lost"),"Push"),"")</f>
        <v/>
      </c>
      <c r="G469" s="15" t="str">
        <f>if(L469&lt;&gt;"",if(B469+B470&lt;&gt;L469,if(B469+B470&gt;L469,B469+B470-L469,L469-(B469+B470)),"Push"),"")</f>
        <v/>
      </c>
      <c r="K469" s="139"/>
      <c r="O469" s="15"/>
    </row>
    <row r="470" hidden="1">
      <c r="A470" s="5" t="s">
        <v>141</v>
      </c>
      <c r="B470" s="6">
        <v>64.0</v>
      </c>
      <c r="D470" s="93" t="str">
        <f>if(H470&lt;&gt;"",if(B470-B469&lt;&gt;-H470,if(B470-B469&gt;-H470,"Up","Short"),"Push"),"")</f>
        <v>Short</v>
      </c>
      <c r="E470" s="93">
        <f>if(H470&lt;&gt;"",if(B470-B469&lt;&gt;-H470,if(B470-B469&gt;-H470,B470-B469+H470,B469-B470-H470),"Push"),"")</f>
        <v>4</v>
      </c>
      <c r="F470" s="93" t="str">
        <f>if(L470&lt;&gt;"",if(B469+B470&lt;&gt;L470,if(B469+B470&gt;L470,"Lost","Won"),"Push"),"")</f>
        <v/>
      </c>
      <c r="G470" s="15" t="str">
        <f>if(L470&lt;&gt;"",if(B469+B470&lt;&gt;L470,if(B469+B470&gt;L470,B469+B470-L470,L470-(B469+B470)),"Push"),"")</f>
        <v/>
      </c>
      <c r="H470" s="5">
        <v>-10.0</v>
      </c>
      <c r="I470" s="5">
        <v>-109.0</v>
      </c>
      <c r="J470" s="5">
        <v>14.0</v>
      </c>
      <c r="K470" s="133">
        <v>26.88</v>
      </c>
      <c r="O470" s="15"/>
    </row>
    <row r="471" hidden="1">
      <c r="A471" s="5" t="s">
        <v>42</v>
      </c>
      <c r="B471" s="6">
        <v>69.0</v>
      </c>
      <c r="C471" s="138">
        <f>if(D471&lt;&gt;"",if(D471="Up",K471-J471,if(D471="Short",-J471,0)),0)+if(D472&lt;&gt;"",if(D472="Up",K472-J472,if(D472="Short",-J472,0)),0)+if(F471&lt;&gt;"",if(F471="Won",O471-N471,if(F471="Lost",-N471,0)),0)+if(F472&lt;&gt;"",if(F472="Won",O472-N472,if(F472="Lost",-N472,0)),0)</f>
        <v>-14</v>
      </c>
      <c r="D471" s="93" t="str">
        <f>if(H471&lt;&gt;"",if(B471-B472&lt;&gt;-H471,if(B471-B472&gt;-H471,"Up","Short"),"Push"),"")</f>
        <v>Short</v>
      </c>
      <c r="E471" s="93">
        <f>if(H471&lt;&gt;"",if(B471-B472&lt;&gt;-H471,if(B471-B472&gt;-H471,B471-B472+H471,B472-B471-H471),"Push"),"")</f>
        <v>7</v>
      </c>
      <c r="F471" s="93" t="str">
        <f>if(L471&lt;&gt;"",if(B471+B472&lt;&gt;L471,if(B471+B472&gt;L471,"Won","Lost"),"Push"),"")</f>
        <v/>
      </c>
      <c r="G471" s="15" t="str">
        <f>if(L471&lt;&gt;"",if(B471+B472&lt;&gt;L471,if(B471+B472&gt;L471,B471+B472-L471,L471-(B471+B472)),"Push"),"")</f>
        <v/>
      </c>
      <c r="H471" s="5">
        <v>5.0</v>
      </c>
      <c r="I471" s="5">
        <v>-109.0</v>
      </c>
      <c r="J471" s="5">
        <v>14.0</v>
      </c>
      <c r="K471" s="133">
        <v>26.88</v>
      </c>
      <c r="O471" s="15"/>
    </row>
    <row r="472" hidden="1">
      <c r="A472" s="5" t="s">
        <v>441</v>
      </c>
      <c r="B472" s="6">
        <v>81.0</v>
      </c>
      <c r="D472" s="93" t="str">
        <f>if(H472&lt;&gt;"",if(B472-B471&lt;&gt;-H472,if(B472-B471&gt;-H472,"Up","Short"),"Push"),"")</f>
        <v/>
      </c>
      <c r="E472" s="93" t="str">
        <f>if(H472&lt;&gt;"",if(B472-B471&lt;&gt;-H472,if(B472-B471&gt;-H472,B472-B471+H472,B471-B472-H472),"Push"),"")</f>
        <v/>
      </c>
      <c r="F472" s="93" t="str">
        <f>if(L472&lt;&gt;"",if(B471+B472&lt;&gt;L472,if(B471+B472&gt;L472,"Lost","Won"),"Push"),"")</f>
        <v/>
      </c>
      <c r="G472" s="15" t="str">
        <f>if(L472&lt;&gt;"",if(B471+B472&lt;&gt;L472,if(B471+B472&gt;L472,B471+B472-L472,L472-(B471+B472)),"Push"),"")</f>
        <v/>
      </c>
      <c r="K472" s="139"/>
      <c r="O472" s="15"/>
    </row>
    <row r="473" hidden="1">
      <c r="A473" s="5" t="s">
        <v>402</v>
      </c>
      <c r="B473" s="6">
        <v>82.0</v>
      </c>
      <c r="C473" s="138">
        <f>if(D473&lt;&gt;"",if(D473="Up",K473-J473,if(D473="Short",-J473,0)),0)+if(D474&lt;&gt;"",if(D474="Up",K474-J474,if(D474="Short",-J474,0)),0)+if(F473&lt;&gt;"",if(F473="Won",O473-N473,if(F473="Lost",-N473,0)),0)+if(F474&lt;&gt;"",if(F474="Won",O474-N474,if(F474="Lost",-N474,0)),0)</f>
        <v>-14</v>
      </c>
      <c r="D473" s="93" t="str">
        <f>if(H473&lt;&gt;"",if(B473-B474&lt;&gt;-H473,if(B473-B474&gt;-H473,"Up","Short"),"Push"),"")</f>
        <v/>
      </c>
      <c r="E473" s="93" t="str">
        <f>if(H473&lt;&gt;"",if(B473-B474&lt;&gt;-H473,if(B473-B474&gt;-H473,B473-B474+H473,B474-B473-H473),"Push"),"")</f>
        <v/>
      </c>
      <c r="F473" s="93" t="str">
        <f>if(L473&lt;&gt;"",if(B473+B474&lt;&gt;L473,if(B473+B474&gt;L473,"Won","Lost"),"Push"),"")</f>
        <v/>
      </c>
      <c r="G473" s="15" t="str">
        <f>if(L473&lt;&gt;"",if(B473+B474&lt;&gt;L473,if(B473+B474&gt;L473,B473+B474-L473,L473-(B473+B474)),"Push"),"")</f>
        <v/>
      </c>
      <c r="K473" s="139"/>
      <c r="O473" s="15"/>
    </row>
    <row r="474" hidden="1">
      <c r="A474" s="5" t="s">
        <v>345</v>
      </c>
      <c r="B474" s="6">
        <v>92.0</v>
      </c>
      <c r="D474" s="93" t="str">
        <f>if(H474&lt;&gt;"",if(B474-B473&lt;&gt;-H474,if(B474-B473&gt;-H474,"Up","Short"),"Push"),"")</f>
        <v>Short</v>
      </c>
      <c r="E474" s="93">
        <f>if(H474&lt;&gt;"",if(B474-B473&lt;&gt;-H474,if(B474-B473&gt;-H474,B474-B473+H474,B473-B474-H474),"Push"),"")</f>
        <v>5.5</v>
      </c>
      <c r="F474" s="93" t="str">
        <f>if(L474&lt;&gt;"",if(B473+B474&lt;&gt;L474,if(B473+B474&gt;L474,"Lost","Won"),"Push"),"")</f>
        <v/>
      </c>
      <c r="G474" s="15" t="str">
        <f>if(L474&lt;&gt;"",if(B473+B474&lt;&gt;L474,if(B473+B474&gt;L474,B473+B474-L474,L474-(B473+B474)),"Push"),"")</f>
        <v/>
      </c>
      <c r="H474" s="5">
        <v>-15.5</v>
      </c>
      <c r="I474" s="5">
        <v>-110.0</v>
      </c>
      <c r="J474" s="5">
        <v>14.0</v>
      </c>
      <c r="K474" s="133">
        <v>26.74</v>
      </c>
      <c r="O474" s="15"/>
    </row>
    <row r="475" hidden="1">
      <c r="A475" s="5" t="s">
        <v>281</v>
      </c>
      <c r="B475" s="6">
        <v>69.0</v>
      </c>
      <c r="C475" s="138">
        <f>if(D475&lt;&gt;"",if(D475="Up",K475-J475,if(D475="Short",-J475,0)),0)+if(D476&lt;&gt;"",if(D476="Up",K476-J476,if(D476="Short",-J476,0)),0)+if(F475&lt;&gt;"",if(F475="Won",O475-N475,if(F475="Lost",-N475,0)),0)+if(F476&lt;&gt;"",if(F476="Won",O476-N476,if(F476="Lost",-N476,0)),0)</f>
        <v>-14</v>
      </c>
      <c r="D475" s="93" t="str">
        <f>if(H475&lt;&gt;"",if(B475-B476&lt;&gt;-H475,if(B475-B476&gt;-H475,"Up","Short"),"Push"),"")</f>
        <v/>
      </c>
      <c r="E475" s="93" t="str">
        <f>if(H475&lt;&gt;"",if(B475-B476&lt;&gt;-H475,if(B475-B476&gt;-H475,B475-B476+H475,B476-B475-H475),"Push"),"")</f>
        <v/>
      </c>
      <c r="F475" s="93" t="str">
        <f>if(L475&lt;&gt;"",if(B475+B476&lt;&gt;L475,if(B475+B476&gt;L475,"Won","Lost"),"Push"),"")</f>
        <v/>
      </c>
      <c r="G475" s="15" t="str">
        <f>if(L475&lt;&gt;"",if(B475+B476&lt;&gt;L475,if(B475+B476&gt;L475,B475+B476-L475,L475-(B475+B476)),"Push"),"")</f>
        <v/>
      </c>
      <c r="K475" s="139"/>
      <c r="O475" s="15"/>
    </row>
    <row r="476" hidden="1">
      <c r="A476" s="5" t="s">
        <v>100</v>
      </c>
      <c r="B476" s="6">
        <v>53.0</v>
      </c>
      <c r="D476" s="93" t="str">
        <f>if(H476&lt;&gt;"",if(B476-B475&lt;&gt;-H476,if(B476-B475&gt;-H476,"Up","Short"),"Push"),"")</f>
        <v>Short</v>
      </c>
      <c r="E476" s="93">
        <f>if(H476&lt;&gt;"",if(B476-B475&lt;&gt;-H476,if(B476-B475&gt;-H476,B476-B475+H476,B475-B476-H476),"Push"),"")</f>
        <v>12.5</v>
      </c>
      <c r="F476" s="93" t="str">
        <f>if(L476&lt;&gt;"",if(B475+B476&lt;&gt;L476,if(B475+B476&gt;L476,"Lost","Won"),"Push"),"")</f>
        <v/>
      </c>
      <c r="G476" s="15" t="str">
        <f>if(L476&lt;&gt;"",if(B475+B476&lt;&gt;L476,if(B475+B476&gt;L476,B475+B476-L476,L476-(B475+B476)),"Push"),"")</f>
        <v/>
      </c>
      <c r="H476" s="5">
        <v>3.5</v>
      </c>
      <c r="I476" s="5">
        <v>-108.0</v>
      </c>
      <c r="J476" s="5">
        <v>14.0</v>
      </c>
      <c r="K476" s="133">
        <v>27.02</v>
      </c>
      <c r="O476" s="15"/>
    </row>
    <row r="477" hidden="1">
      <c r="A477" s="5" t="s">
        <v>136</v>
      </c>
      <c r="B477" s="6">
        <v>64.0</v>
      </c>
      <c r="C477" s="138">
        <f>if(D477&lt;&gt;"",if(D477="Up",K477-J477,if(D477="Short",-J477,0)),0)+if(D478&lt;&gt;"",if(D478="Up",K478-J478,if(D478="Short",-J478,0)),0)+if(F477&lt;&gt;"",if(F477="Won",O477-N477,if(F477="Lost",-N477,0)),0)+if(F478&lt;&gt;"",if(F478="Won",O478-N478,if(F478="Lost",-N478,0)),0)</f>
        <v>12.74</v>
      </c>
      <c r="D477" s="93" t="str">
        <f>if(H477&lt;&gt;"",if(B477-B478&lt;&gt;-H477,if(B477-B478&gt;-H477,"Up","Short"),"Push"),"")</f>
        <v/>
      </c>
      <c r="E477" s="93" t="str">
        <f>if(H477&lt;&gt;"",if(B477-B478&lt;&gt;-H477,if(B477-B478&gt;-H477,B477-B478+H477,B478-B477-H477),"Push"),"")</f>
        <v/>
      </c>
      <c r="F477" s="93" t="str">
        <f>if(L477&lt;&gt;"",if(B477+B478&lt;&gt;L477,if(B477+B478&gt;L477,"Won","Lost"),"Push"),"")</f>
        <v/>
      </c>
      <c r="G477" s="15" t="str">
        <f>if(L477&lt;&gt;"",if(B477+B478&lt;&gt;L477,if(B477+B478&gt;L477,B477+B478-L477,L477-(B477+B478)),"Push"),"")</f>
        <v/>
      </c>
      <c r="K477" s="139"/>
      <c r="O477" s="15"/>
    </row>
    <row r="478" hidden="1">
      <c r="A478" s="5" t="s">
        <v>256</v>
      </c>
      <c r="B478" s="6">
        <v>69.0</v>
      </c>
      <c r="D478" s="93" t="str">
        <f>if(H478&lt;&gt;"",if(B478-B477&lt;&gt;-H478,if(B478-B477&gt;-H478,"Up","Short"),"Push"),"")</f>
        <v>Up</v>
      </c>
      <c r="E478" s="93">
        <f>if(H478&lt;&gt;"",if(B478-B477&lt;&gt;-H478,if(B478-B477&gt;-H478,B478-B477+H478,B477-B478-H478),"Push"),"")</f>
        <v>3.5</v>
      </c>
      <c r="F478" s="93" t="str">
        <f>if(L478&lt;&gt;"",if(B477+B478&lt;&gt;L478,if(B477+B478&gt;L478,"Lost","Won"),"Push"),"")</f>
        <v/>
      </c>
      <c r="G478" s="15" t="str">
        <f>if(L478&lt;&gt;"",if(B477+B478&lt;&gt;L478,if(B477+B478&gt;L478,B477+B478-L478,L478-(B477+B478)),"Push"),"")</f>
        <v/>
      </c>
      <c r="H478" s="5">
        <v>-1.5</v>
      </c>
      <c r="I478" s="5">
        <v>-110.0</v>
      </c>
      <c r="J478" s="5">
        <v>14.0</v>
      </c>
      <c r="K478" s="133">
        <v>26.74</v>
      </c>
      <c r="O478" s="15"/>
    </row>
    <row r="479" hidden="1">
      <c r="A479" s="5" t="s">
        <v>192</v>
      </c>
      <c r="B479" s="6">
        <v>49.0</v>
      </c>
      <c r="C479" s="138">
        <f>if(D479&lt;&gt;"",if(D479="Up",K479-J479,if(D479="Short",-J479,0)),0)+if(D480&lt;&gt;"",if(D480="Up",K480-J480,if(D480="Short",-J480,0)),0)+if(F479&lt;&gt;"",if(F479="Won",O479-N479,if(F479="Lost",-N479,0)),0)+if(F480&lt;&gt;"",if(F480="Won",O480-N480,if(F480="Lost",-N480,0)),0)</f>
        <v>-11.5</v>
      </c>
      <c r="D479" s="93" t="str">
        <f>if(H479&lt;&gt;"",if(B479-B480&lt;&gt;-H479,if(B479-B480&gt;-H479,"Up","Short"),"Push"),"")</f>
        <v>Short</v>
      </c>
      <c r="E479" s="93">
        <f>if(H479&lt;&gt;"",if(B479-B480&lt;&gt;-H479,if(B479-B480&gt;-H479,B479-B480+H479,B480-B479-H479),"Push"),"")</f>
        <v>22</v>
      </c>
      <c r="F479" s="93" t="str">
        <f>if(L479&lt;&gt;"",if(B479+B480&lt;&gt;L479,if(B479+B480&gt;L479,"Won","Lost"),"Push"),"")</f>
        <v/>
      </c>
      <c r="G479" s="15" t="str">
        <f>if(L479&lt;&gt;"",if(B479+B480&lt;&gt;L479,if(B479+B480&gt;L479,B479+B480-L479,L479-(B479+B480)),"Push"),"")</f>
        <v/>
      </c>
      <c r="H479" s="156">
        <v>0.0</v>
      </c>
      <c r="I479" s="17">
        <v>112.0</v>
      </c>
      <c r="J479" s="17">
        <v>11.5</v>
      </c>
      <c r="K479" s="157">
        <v>24.38</v>
      </c>
      <c r="O479" s="15"/>
    </row>
    <row r="480" hidden="1">
      <c r="A480" s="5" t="s">
        <v>62</v>
      </c>
      <c r="B480" s="6">
        <v>71.0</v>
      </c>
      <c r="D480" s="93" t="str">
        <f>if(H480&lt;&gt;"",if(B480-B479&lt;&gt;-H480,if(B480-B479&gt;-H480,"Up","Short"),"Push"),"")</f>
        <v/>
      </c>
      <c r="E480" s="93" t="str">
        <f>if(H480&lt;&gt;"",if(B480-B479&lt;&gt;-H480,if(B480-B479&gt;-H480,B480-B479+H480,B479-B480-H480),"Push"),"")</f>
        <v/>
      </c>
      <c r="F480" s="93" t="str">
        <f>if(L480&lt;&gt;"",if(B479+B480&lt;&gt;L480,if(B479+B480&gt;L480,"Lost","Won"),"Push"),"")</f>
        <v/>
      </c>
      <c r="G480" s="15" t="str">
        <f>if(L480&lt;&gt;"",if(B479+B480&lt;&gt;L480,if(B479+B480&gt;L480,B479+B480-L480,L480-(B479+B480)),"Push"),"")</f>
        <v/>
      </c>
      <c r="K480" s="133"/>
      <c r="O480" s="15"/>
    </row>
    <row r="481" hidden="1">
      <c r="A481" s="5" t="s">
        <v>465</v>
      </c>
      <c r="B481" s="6">
        <v>84.0</v>
      </c>
      <c r="C481" s="138">
        <f>if(D481&lt;&gt;"",if(D481="Up",K481-J481,if(D481="Short",-J481,0)),0)+if(D482&lt;&gt;"",if(D482="Up",K482-J482,if(D482="Short",-J482,0)),0)+if(F481&lt;&gt;"",if(F481="Won",O481-N481,if(F481="Lost",-N481,0)),0)+if(F482&lt;&gt;"",if(F482="Won",O482-N482,if(F482="Lost",-N482,0)),0)</f>
        <v>12.74</v>
      </c>
      <c r="D481" s="93" t="str">
        <f>if(H481&lt;&gt;"",if(B481-B482&lt;&gt;-H481,if(B481-B482&gt;-H481,"Up","Short"),"Push"),"")</f>
        <v>Up</v>
      </c>
      <c r="E481" s="93">
        <f>if(H481&lt;&gt;"",if(B481-B482&lt;&gt;-H481,if(B481-B482&gt;-H481,B481-B482+H481,B482-B481-H481),"Push"),"")</f>
        <v>3.5</v>
      </c>
      <c r="F481" s="93" t="str">
        <f>if(L481&lt;&gt;"",if(B481+B482&lt;&gt;L481,if(B481+B482&gt;L481,"Won","Lost"),"Push"),"")</f>
        <v/>
      </c>
      <c r="G481" s="15" t="str">
        <f>if(L481&lt;&gt;"",if(B481+B482&lt;&gt;L481,if(B481+B482&gt;L481,B481+B482-L481,L481-(B481+B482)),"Push"),"")</f>
        <v/>
      </c>
      <c r="H481" s="5">
        <v>-6.5</v>
      </c>
      <c r="I481" s="5">
        <v>-110.0</v>
      </c>
      <c r="J481" s="5">
        <v>14.0</v>
      </c>
      <c r="K481" s="133">
        <v>26.74</v>
      </c>
      <c r="O481" s="15"/>
    </row>
    <row r="482" hidden="1">
      <c r="A482" s="5" t="s">
        <v>200</v>
      </c>
      <c r="B482" s="6">
        <v>74.0</v>
      </c>
      <c r="D482" s="93" t="str">
        <f>if(H482&lt;&gt;"",if(B482-B481&lt;&gt;-H482,if(B482-B481&gt;-H482,"Up","Short"),"Push"),"")</f>
        <v/>
      </c>
      <c r="E482" s="93" t="str">
        <f>if(H482&lt;&gt;"",if(B482-B481&lt;&gt;-H482,if(B482-B481&gt;-H482,B482-B481+H482,B481-B482-H482),"Push"),"")</f>
        <v/>
      </c>
      <c r="F482" s="93" t="str">
        <f>if(L482&lt;&gt;"",if(B481+B482&lt;&gt;L482,if(B481+B482&gt;L482,"Lost","Won"),"Push"),"")</f>
        <v/>
      </c>
      <c r="G482" s="15" t="str">
        <f>if(L482&lt;&gt;"",if(B481+B482&lt;&gt;L482,if(B481+B482&gt;L482,B481+B482-L482,L482-(B481+B482)),"Push"),"")</f>
        <v/>
      </c>
      <c r="K482" s="139"/>
      <c r="O482" s="15"/>
    </row>
    <row r="483" hidden="1">
      <c r="A483" s="5" t="s">
        <v>161</v>
      </c>
      <c r="B483" s="6">
        <v>75.0</v>
      </c>
      <c r="C483" s="138">
        <f>if(D483&lt;&gt;"",if(D483="Up",K483-J483,if(D483="Short",-J483,0)),0)+if(D484&lt;&gt;"",if(D484="Up",K484-J484,if(D484="Short",-J484,0)),0)+if(F483&lt;&gt;"",if(F483="Won",O483-N483,if(F483="Lost",-N483,0)),0)+if(F484&lt;&gt;"",if(F484="Won",O484-N484,if(F484="Lost",-N484,0)),0)</f>
        <v>-14</v>
      </c>
      <c r="D483" s="93" t="str">
        <f>if(H483&lt;&gt;"",if(B483-B484&lt;&gt;-H483,if(B483-B484&gt;-H483,"Up","Short"),"Push"),"")</f>
        <v>Short</v>
      </c>
      <c r="E483" s="93">
        <f>if(H483&lt;&gt;"",if(B483-B484&lt;&gt;-H483,if(B483-B484&gt;-H483,B483-B484+H483,B484-B483-H483),"Push"),"")</f>
        <v>6</v>
      </c>
      <c r="F483" s="93" t="str">
        <f>if(L483&lt;&gt;"",if(B483+B484&lt;&gt;L483,if(B483+B484&gt;L483,"Won","Lost"),"Push"),"")</f>
        <v/>
      </c>
      <c r="G483" s="15" t="str">
        <f>if(L483&lt;&gt;"",if(B483+B484&lt;&gt;L483,if(B483+B484&gt;L483,B483+B484-L483,L483-(B483+B484)),"Push"),"")</f>
        <v/>
      </c>
      <c r="H483" s="5">
        <v>5.0</v>
      </c>
      <c r="I483" s="5">
        <v>-109.0</v>
      </c>
      <c r="J483" s="5">
        <v>14.0</v>
      </c>
      <c r="K483" s="133">
        <v>26.88</v>
      </c>
      <c r="O483" s="15"/>
    </row>
    <row r="484" hidden="1">
      <c r="A484" s="5" t="s">
        <v>270</v>
      </c>
      <c r="B484" s="6">
        <v>86.0</v>
      </c>
      <c r="D484" s="93" t="str">
        <f>if(H484&lt;&gt;"",if(B484-B483&lt;&gt;-H484,if(B484-B483&gt;-H484,"Up","Short"),"Push"),"")</f>
        <v/>
      </c>
      <c r="E484" s="93" t="str">
        <f>if(H484&lt;&gt;"",if(B484-B483&lt;&gt;-H484,if(B484-B483&gt;-H484,B484-B483+H484,B483-B484-H484),"Push"),"")</f>
        <v/>
      </c>
      <c r="F484" s="93" t="str">
        <f>if(L484&lt;&gt;"",if(B483+B484&lt;&gt;L484,if(B483+B484&gt;L484,"Lost","Won"),"Push"),"")</f>
        <v/>
      </c>
      <c r="G484" s="15" t="str">
        <f>if(L484&lt;&gt;"",if(B483+B484&lt;&gt;L484,if(B483+B484&gt;L484,B483+B484-L484,L484-(B483+B484)),"Push"),"")</f>
        <v/>
      </c>
      <c r="K484" s="139"/>
      <c r="O484" s="15"/>
    </row>
    <row r="485" hidden="1">
      <c r="A485" s="5" t="s">
        <v>196</v>
      </c>
      <c r="B485" s="6">
        <v>91.0</v>
      </c>
      <c r="C485" s="138">
        <f>if(D485&lt;&gt;"",if(D485="Up",K485-J485,if(D485="Short",-J485,0)),0)+if(D486&lt;&gt;"",if(D486="Up",K486-J486,if(D486="Short",-J486,0)),0)+if(F485&lt;&gt;"",if(F485="Won",O485-N485,if(F485="Lost",-N485,0)),0)+if(F486&lt;&gt;"",if(F486="Won",O486-N486,if(F486="Lost",-N486,0)),0)</f>
        <v>-12.5</v>
      </c>
      <c r="D485" s="93" t="str">
        <f>if(H485&lt;&gt;"",if(B485-B486&lt;&gt;-H485,if(B485-B486&gt;-H485,"Up","Short"),"Push"),"")</f>
        <v/>
      </c>
      <c r="E485" s="93" t="str">
        <f>if(H485&lt;&gt;"",if(B485-B486&lt;&gt;-H485,if(B485-B486&gt;-H485,B485-B486+H485,B486-B485-H485),"Push"),"")</f>
        <v/>
      </c>
      <c r="F485" s="93" t="str">
        <f>if(L485&lt;&gt;"",if(B485+B486&lt;&gt;L485,if(B485+B486&gt;L485,"Won","Lost"),"Push"),"")</f>
        <v/>
      </c>
      <c r="G485" s="15" t="str">
        <f>if(L485&lt;&gt;"",if(B485+B486&lt;&gt;L485,if(B485+B486&gt;L485,B485+B486-L485,L485-(B485+B486)),"Push"),"")</f>
        <v/>
      </c>
      <c r="K485" s="139"/>
      <c r="O485" s="15"/>
    </row>
    <row r="486" hidden="1">
      <c r="A486" s="5" t="s">
        <v>277</v>
      </c>
      <c r="B486" s="6">
        <v>82.0</v>
      </c>
      <c r="D486" s="93" t="str">
        <f>if(H486&lt;&gt;"",if(B486-B485&lt;&gt;-H486,if(B486-B485&gt;-H486,"Up","Short"),"Push"),"")</f>
        <v>Short</v>
      </c>
      <c r="E486" s="93">
        <f>if(H486&lt;&gt;"",if(B486-B485&lt;&gt;-H486,if(B486-B485&gt;-H486,B486-B485+H486,B485-B486-H486),"Push"),"")</f>
        <v>9</v>
      </c>
      <c r="F486" s="93" t="str">
        <f>if(L486&lt;&gt;"",if(B485+B486&lt;&gt;L486,if(B485+B486&gt;L486,"Lost","Won"),"Push"),"")</f>
        <v/>
      </c>
      <c r="G486" s="15" t="str">
        <f>if(L486&lt;&gt;"",if(B485+B486&lt;&gt;L486,if(B485+B486&gt;L486,B485+B486-L486,L486-(B485+B486)),"Push"),"")</f>
        <v/>
      </c>
      <c r="H486" s="5">
        <v>0.0</v>
      </c>
      <c r="I486" s="5">
        <v>104.0</v>
      </c>
      <c r="J486" s="5">
        <v>12.5</v>
      </c>
      <c r="K486" s="133">
        <v>25.5</v>
      </c>
      <c r="O486" s="15"/>
    </row>
    <row r="487" hidden="1">
      <c r="A487" s="5" t="s">
        <v>94</v>
      </c>
      <c r="B487" s="6">
        <v>93.0</v>
      </c>
      <c r="C487" s="138">
        <f>if(D487&lt;&gt;"",if(D487="Up",K487-J487,if(D487="Short",-J487,0)),0)+if(D488&lt;&gt;"",if(D488="Up",K488-J488,if(D488="Short",-J488,0)),0)+if(F487&lt;&gt;"",if(F487="Won",O487-N487,if(F487="Lost",-N487,0)),0)+if(F488&lt;&gt;"",if(F488="Won",O488-N488,if(F488="Lost",-N488,0)),0)</f>
        <v>12.74</v>
      </c>
      <c r="D487" s="93" t="str">
        <f>if(H487&lt;&gt;"",if(B487-B488&lt;&gt;-H487,if(B487-B488&gt;-H487,"Up","Short"),"Push"),"")</f>
        <v>Up</v>
      </c>
      <c r="E487" s="93">
        <f>if(H487&lt;&gt;"",if(B487-B488&lt;&gt;-H487,if(B487-B488&gt;-H487,B487-B488+H487,B488-B487-H487),"Push"),"")</f>
        <v>13</v>
      </c>
      <c r="F487" s="93" t="str">
        <f>if(L487&lt;&gt;"",if(B487+B488&lt;&gt;L487,if(B487+B488&gt;L487,"Won","Lost"),"Push"),"")</f>
        <v/>
      </c>
      <c r="G487" s="15" t="str">
        <f>if(L487&lt;&gt;"",if(B487+B488&lt;&gt;L487,if(B487+B488&gt;L487,B487+B488-L487,L487-(B487+B488)),"Push"),"")</f>
        <v/>
      </c>
      <c r="H487" s="5">
        <v>-7.0</v>
      </c>
      <c r="I487" s="5">
        <v>-110.0</v>
      </c>
      <c r="J487" s="5">
        <v>14.0</v>
      </c>
      <c r="K487" s="133">
        <v>26.74</v>
      </c>
      <c r="O487" s="15"/>
    </row>
    <row r="488" hidden="1">
      <c r="A488" s="5" t="s">
        <v>382</v>
      </c>
      <c r="B488" s="6">
        <v>73.0</v>
      </c>
      <c r="D488" s="93" t="str">
        <f>if(H488&lt;&gt;"",if(B488-B487&lt;&gt;-H488,if(B488-B487&gt;-H488,"Up","Short"),"Push"),"")</f>
        <v/>
      </c>
      <c r="E488" s="93" t="str">
        <f>if(H488&lt;&gt;"",if(B488-B487&lt;&gt;-H488,if(B488-B487&gt;-H488,B488-B487+H488,B487-B488-H488),"Push"),"")</f>
        <v/>
      </c>
      <c r="F488" s="93" t="str">
        <f>if(L488&lt;&gt;"",if(B487+B488&lt;&gt;L488,if(B487+B488&gt;L488,"Lost","Won"),"Push"),"")</f>
        <v/>
      </c>
      <c r="G488" s="15" t="str">
        <f>if(L488&lt;&gt;"",if(B487+B488&lt;&gt;L488,if(B487+B488&gt;L488,B487+B488-L488,L488-(B487+B488)),"Push"),"")</f>
        <v/>
      </c>
      <c r="K488" s="139"/>
      <c r="O488" s="15"/>
    </row>
    <row r="489" hidden="1">
      <c r="A489" s="5" t="s">
        <v>218</v>
      </c>
      <c r="B489" s="6">
        <v>55.0</v>
      </c>
      <c r="C489" s="138">
        <f>if(D489&lt;&gt;"",if(D489="Up",K489-J489,if(D489="Short",-J489,0)),0)+if(D490&lt;&gt;"",if(D490="Up",K490-J490,if(D490="Short",-J490,0)),0)+if(F489&lt;&gt;"",if(F489="Won",O489-N489,if(F489="Lost",-N489,0)),0)+if(F490&lt;&gt;"",if(F490="Won",O490-N490,if(F490="Lost",-N490,0)),0)</f>
        <v>13.02</v>
      </c>
      <c r="D489" s="93" t="str">
        <f>if(H489&lt;&gt;"",if(B489-B490&lt;&gt;-H489,if(B489-B490&gt;-H489,"Up","Short"),"Push"),"")</f>
        <v/>
      </c>
      <c r="E489" s="93" t="str">
        <f>if(H489&lt;&gt;"",if(B489-B490&lt;&gt;-H489,if(B489-B490&gt;-H489,B489-B490+H489,B490-B489-H489),"Push"),"")</f>
        <v/>
      </c>
      <c r="F489" s="93" t="str">
        <f>if(L489&lt;&gt;"",if(B489+B490&lt;&gt;L489,if(B489+B490&gt;L489,"Won","Lost"),"Push"),"")</f>
        <v/>
      </c>
      <c r="G489" s="15" t="str">
        <f>if(L489&lt;&gt;"",if(B489+B490&lt;&gt;L489,if(B489+B490&gt;L489,B489+B490-L489,L489-(B489+B490)),"Push"),"")</f>
        <v/>
      </c>
      <c r="K489" s="139"/>
      <c r="O489" s="15"/>
    </row>
    <row r="490" hidden="1">
      <c r="A490" s="5" t="s">
        <v>61</v>
      </c>
      <c r="B490" s="6">
        <v>83.0</v>
      </c>
      <c r="D490" s="93" t="str">
        <f>if(H490&lt;&gt;"",if(B490-B489&lt;&gt;-H490,if(B490-B489&gt;-H490,"Up","Short"),"Push"),"")</f>
        <v>Up</v>
      </c>
      <c r="E490" s="93">
        <f>if(H490&lt;&gt;"",if(B490-B489&lt;&gt;-H490,if(B490-B489&gt;-H490,B490-B489+H490,B489-B490-H490),"Push"),"")</f>
        <v>9</v>
      </c>
      <c r="F490" s="93" t="str">
        <f>if(L490&lt;&gt;"",if(B489+B490&lt;&gt;L490,if(B489+B490&gt;L490,"Lost","Won"),"Push"),"")</f>
        <v/>
      </c>
      <c r="G490" s="15" t="str">
        <f>if(L490&lt;&gt;"",if(B489+B490&lt;&gt;L490,if(B489+B490&gt;L490,B489+B490-L490,L490-(B489+B490)),"Push"),"")</f>
        <v/>
      </c>
      <c r="H490" s="5">
        <v>-19.0</v>
      </c>
      <c r="I490" s="5">
        <v>-108.0</v>
      </c>
      <c r="J490" s="5">
        <v>14.0</v>
      </c>
      <c r="K490" s="133">
        <v>27.02</v>
      </c>
      <c r="O490" s="15"/>
    </row>
    <row r="491" hidden="1">
      <c r="A491" s="5" t="s">
        <v>135</v>
      </c>
      <c r="B491" s="6">
        <v>70.0</v>
      </c>
      <c r="C491" s="138">
        <f>if(D491&lt;&gt;"",if(D491="Up",K491-J491,if(D491="Short",-J491,0)),0)+if(D492&lt;&gt;"",if(D492="Up",K492-J492,if(D492="Short",-J492,0)),0)+if(F491&lt;&gt;"",if(F491="Won",O491-N491,if(F491="Lost",-N491,0)),0)+if(F492&lt;&gt;"",if(F492="Won",O492-N492,if(F492="Lost",-N492,0)),0)</f>
        <v>12.88</v>
      </c>
      <c r="D491" s="93" t="str">
        <f>if(H491&lt;&gt;"",if(B491-B492&lt;&gt;-H491,if(B491-B492&gt;-H491,"Up","Short"),"Push"),"")</f>
        <v>Up</v>
      </c>
      <c r="E491" s="93">
        <f>if(H491&lt;&gt;"",if(B491-B492&lt;&gt;-H491,if(B491-B492&gt;-H491,B491-B492+H491,B492-B491-H491),"Push"),"")</f>
        <v>0.5</v>
      </c>
      <c r="F491" s="93" t="str">
        <f>if(L491&lt;&gt;"",if(B491+B492&lt;&gt;L491,if(B491+B492&gt;L491,"Won","Lost"),"Push"),"")</f>
        <v/>
      </c>
      <c r="G491" s="15" t="str">
        <f>if(L491&lt;&gt;"",if(B491+B492&lt;&gt;L491,if(B491+B492&gt;L491,B491+B492-L491,L491-(B491+B492)),"Push"),"")</f>
        <v/>
      </c>
      <c r="H491" s="5">
        <v>-13.5</v>
      </c>
      <c r="I491" s="5">
        <v>-109.0</v>
      </c>
      <c r="J491" s="5">
        <v>14.0</v>
      </c>
      <c r="K491" s="133">
        <v>26.88</v>
      </c>
      <c r="O491" s="15"/>
    </row>
    <row r="492" hidden="1">
      <c r="A492" s="5" t="s">
        <v>175</v>
      </c>
      <c r="B492" s="6">
        <v>56.0</v>
      </c>
      <c r="D492" s="93" t="str">
        <f>if(H492&lt;&gt;"",if(B492-B491&lt;&gt;-H492,if(B492-B491&gt;-H492,"Up","Short"),"Push"),"")</f>
        <v/>
      </c>
      <c r="E492" s="93" t="str">
        <f>if(H492&lt;&gt;"",if(B492-B491&lt;&gt;-H492,if(B492-B491&gt;-H492,B492-B491+H492,B491-B492-H492),"Push"),"")</f>
        <v/>
      </c>
      <c r="F492" s="93" t="str">
        <f>if(L492&lt;&gt;"",if(B491+B492&lt;&gt;L492,if(B491+B492&gt;L492,"Lost","Won"),"Push"),"")</f>
        <v/>
      </c>
      <c r="G492" s="15" t="str">
        <f>if(L492&lt;&gt;"",if(B491+B492&lt;&gt;L492,if(B491+B492&gt;L492,B491+B492-L492,L492-(B491+B492)),"Push"),"")</f>
        <v/>
      </c>
      <c r="K492" s="139"/>
      <c r="O492" s="15"/>
    </row>
    <row r="493" hidden="1">
      <c r="A493" s="5" t="s">
        <v>34</v>
      </c>
      <c r="B493" s="6">
        <v>48.0</v>
      </c>
      <c r="C493" s="138">
        <f>if(D493&lt;&gt;"",if(D493="Up",K493-J493,if(D493="Short",-J493,0)),0)+if(D494&lt;&gt;"",if(D494="Up",K494-J494,if(D494="Short",-J494,0)),0)+if(F493&lt;&gt;"",if(F493="Won",O493-N493,if(F493="Lost",-N493,0)),0)+if(F494&lt;&gt;"",if(F494="Won",O494-N494,if(F494="Lost",-N494,0)),0)</f>
        <v>12.74</v>
      </c>
      <c r="D493" s="93" t="str">
        <f>if(H493&lt;&gt;"",if(B493-B494&lt;&gt;-H493,if(B493-B494&gt;-H493,"Up","Short"),"Push"),"")</f>
        <v/>
      </c>
      <c r="E493" s="93" t="str">
        <f>if(H493&lt;&gt;"",if(B493-B494&lt;&gt;-H493,if(B493-B494&gt;-H493,B493-B494+H493,B494-B493-H493),"Push"),"")</f>
        <v/>
      </c>
      <c r="F493" s="93" t="str">
        <f>if(L493&lt;&gt;"",if(B493+B494&lt;&gt;L493,if(B493+B494&gt;L493,"Won","Lost"),"Push"),"")</f>
        <v/>
      </c>
      <c r="G493" s="15" t="str">
        <f>if(L493&lt;&gt;"",if(B493+B494&lt;&gt;L493,if(B493+B494&gt;L493,B493+B494-L493,L493-(B493+B494)),"Push"),"")</f>
        <v/>
      </c>
      <c r="K493" s="139"/>
      <c r="O493" s="15"/>
    </row>
    <row r="494" hidden="1">
      <c r="A494" s="5" t="s">
        <v>36</v>
      </c>
      <c r="B494" s="6">
        <v>60.0</v>
      </c>
      <c r="D494" s="93" t="str">
        <f>if(H494&lt;&gt;"",if(B494-B493&lt;&gt;-H494,if(B494-B493&gt;-H494,"Up","Short"),"Push"),"")</f>
        <v>Up</v>
      </c>
      <c r="E494" s="93">
        <f>if(H494&lt;&gt;"",if(B494-B493&lt;&gt;-H494,if(B494-B493&gt;-H494,B494-B493+H494,B493-B494-H494),"Push"),"")</f>
        <v>6</v>
      </c>
      <c r="F494" s="93" t="str">
        <f>if(L494&lt;&gt;"",if(B493+B494&lt;&gt;L494,if(B493+B494&gt;L494,"Lost","Won"),"Push"),"")</f>
        <v/>
      </c>
      <c r="G494" s="15" t="str">
        <f>if(L494&lt;&gt;"",if(B493+B494&lt;&gt;L494,if(B493+B494&gt;L494,B493+B494-L494,L494-(B493+B494)),"Push"),"")</f>
        <v/>
      </c>
      <c r="H494" s="5">
        <v>-6.0</v>
      </c>
      <c r="I494" s="5">
        <v>-110.0</v>
      </c>
      <c r="J494" s="5">
        <v>14.0</v>
      </c>
      <c r="K494" s="133">
        <v>26.74</v>
      </c>
      <c r="O494" s="15"/>
    </row>
    <row r="495" hidden="1">
      <c r="A495" s="5" t="s">
        <v>230</v>
      </c>
      <c r="B495" s="6">
        <v>100.0</v>
      </c>
      <c r="C495" s="138">
        <f>if(D495&lt;&gt;"",if(D495="Up",K495-J495,if(D495="Short",-J495,0)),0)+if(D496&lt;&gt;"",if(D496="Up",K496-J496,if(D496="Short",-J496,0)),0)+if(F495&lt;&gt;"",if(F495="Won",O495-N495,if(F495="Lost",-N495,0)),0)+if(F496&lt;&gt;"",if(F496="Won",O496-N496,if(F496="Lost",-N496,0)),0)</f>
        <v>-14</v>
      </c>
      <c r="D495" s="93" t="str">
        <f>if(H495&lt;&gt;"",if(B495-B496&lt;&gt;-H495,if(B495-B496&gt;-H495,"Up","Short"),"Push"),"")</f>
        <v/>
      </c>
      <c r="E495" s="93" t="str">
        <f>if(H495&lt;&gt;"",if(B495-B496&lt;&gt;-H495,if(B495-B496&gt;-H495,B495-B496+H495,B496-B495-H495),"Push"),"")</f>
        <v/>
      </c>
      <c r="F495" s="93" t="str">
        <f>if(L495&lt;&gt;"",if(B495+B496&lt;&gt;L495,if(B495+B496&gt;L495,"Won","Lost"),"Push"),"")</f>
        <v/>
      </c>
      <c r="G495" s="15" t="str">
        <f>if(L495&lt;&gt;"",if(B495+B496&lt;&gt;L495,if(B495+B496&gt;L495,B495+B496-L495,L495-(B495+B496)),"Push"),"")</f>
        <v/>
      </c>
      <c r="K495" s="139"/>
      <c r="O495" s="15"/>
    </row>
    <row r="496" hidden="1">
      <c r="A496" s="5" t="s">
        <v>41</v>
      </c>
      <c r="B496" s="6">
        <v>61.0</v>
      </c>
      <c r="D496" s="93" t="str">
        <f>if(H496&lt;&gt;"",if(B496-B495&lt;&gt;-H496,if(B496-B495&gt;-H496,"Up","Short"),"Push"),"")</f>
        <v>Short</v>
      </c>
      <c r="E496" s="93">
        <f>if(H496&lt;&gt;"",if(B496-B495&lt;&gt;-H496,if(B496-B495&gt;-H496,B496-B495+H496,B495-B496-H496),"Push"),"")</f>
        <v>22.5</v>
      </c>
      <c r="F496" s="93" t="str">
        <f>if(L496&lt;&gt;"",if(B495+B496&lt;&gt;L496,if(B495+B496&gt;L496,"Lost","Won"),"Push"),"")</f>
        <v/>
      </c>
      <c r="G496" s="15" t="str">
        <f>if(L496&lt;&gt;"",if(B495+B496&lt;&gt;L496,if(B495+B496&gt;L496,B495+B496-L496,L496-(B495+B496)),"Push"),"")</f>
        <v/>
      </c>
      <c r="H496" s="5">
        <v>16.5</v>
      </c>
      <c r="I496" s="5">
        <v>-109.0</v>
      </c>
      <c r="J496" s="5">
        <v>14.0</v>
      </c>
      <c r="K496" s="133">
        <v>26.88</v>
      </c>
      <c r="O496" s="15"/>
    </row>
    <row r="497" hidden="1">
      <c r="A497" s="5" t="s">
        <v>356</v>
      </c>
      <c r="B497" s="6">
        <v>57.0</v>
      </c>
      <c r="C497" s="138">
        <f>if(D497&lt;&gt;"",if(D497="Up",K497-J497,if(D497="Short",-J497,0)),0)+if(D498&lt;&gt;"",if(D498="Up",K498-J498,if(D498="Short",-J498,0)),0)+if(F497&lt;&gt;"",if(F497="Won",O497-N497,if(F497="Lost",-N497,0)),0)+if(F498&lt;&gt;"",if(F498="Won",O498-N498,if(F498="Lost",-N498,0)),0)</f>
        <v>12.74</v>
      </c>
      <c r="D497" s="93" t="str">
        <f>if(H497&lt;&gt;"",if(B497-B498&lt;&gt;-H497,if(B497-B498&gt;-H497,"Up","Short"),"Push"),"")</f>
        <v/>
      </c>
      <c r="E497" s="93" t="str">
        <f>if(H497&lt;&gt;"",if(B497-B498&lt;&gt;-H497,if(B497-B498&gt;-H497,B497-B498+H497,B498-B497-H497),"Push"),"")</f>
        <v/>
      </c>
      <c r="F497" s="93" t="str">
        <f>if(L497&lt;&gt;"",if(B497+B498&lt;&gt;L497,if(B497+B498&gt;L497,"Won","Lost"),"Push"),"")</f>
        <v/>
      </c>
      <c r="G497" s="15" t="str">
        <f>if(L497&lt;&gt;"",if(B497+B498&lt;&gt;L497,if(B497+B498&gt;L497,B497+B498-L497,L497-(B497+B498)),"Push"),"")</f>
        <v/>
      </c>
      <c r="K497" s="139"/>
      <c r="O497" s="15"/>
    </row>
    <row r="498" hidden="1">
      <c r="A498" s="5" t="s">
        <v>143</v>
      </c>
      <c r="B498" s="6">
        <v>97.0</v>
      </c>
      <c r="D498" s="93" t="str">
        <f>if(H498&lt;&gt;"",if(B498-B497&lt;&gt;-H498,if(B498-B497&gt;-H498,"Up","Short"),"Push"),"")</f>
        <v>Up</v>
      </c>
      <c r="E498" s="93">
        <f>if(H498&lt;&gt;"",if(B498-B497&lt;&gt;-H498,if(B498-B497&gt;-H498,B498-B497+H498,B497-B498-H498),"Push"),"")</f>
        <v>28</v>
      </c>
      <c r="F498" s="93" t="str">
        <f>if(L498&lt;&gt;"",if(B497+B498&lt;&gt;L498,if(B497+B498&gt;L498,"Lost","Won"),"Push"),"")</f>
        <v/>
      </c>
      <c r="G498" s="15" t="str">
        <f>if(L498&lt;&gt;"",if(B497+B498&lt;&gt;L498,if(B497+B498&gt;L498,B497+B498-L498,L498-(B497+B498)),"Push"),"")</f>
        <v/>
      </c>
      <c r="H498" s="5">
        <v>-12.0</v>
      </c>
      <c r="I498" s="5">
        <v>-110.0</v>
      </c>
      <c r="J498" s="5">
        <v>14.0</v>
      </c>
      <c r="K498" s="133">
        <v>26.74</v>
      </c>
      <c r="O498" s="15"/>
    </row>
    <row r="499" hidden="1">
      <c r="A499" s="5" t="s">
        <v>287</v>
      </c>
      <c r="B499" s="6">
        <v>63.0</v>
      </c>
      <c r="C499" s="138">
        <f>if(D499&lt;&gt;"",if(D499="Up",K499-J499,if(D499="Short",-J499,0)),0)+if(D500&lt;&gt;"",if(D500="Up",K500-J500,if(D500="Short",-J500,0)),0)+if(F499&lt;&gt;"",if(F499="Won",O499-N499,if(F499="Lost",-N499,0)),0)+if(F500&lt;&gt;"",if(F500="Won",O500-N500,if(F500="Lost",-N500,0)),0)</f>
        <v>-14</v>
      </c>
      <c r="D499" s="93" t="str">
        <f>if(H499&lt;&gt;"",if(B499-B500&lt;&gt;-H499,if(B499-B500&gt;-H499,"Up","Short"),"Push"),"")</f>
        <v>Short</v>
      </c>
      <c r="E499" s="93">
        <f>if(H499&lt;&gt;"",if(B499-B500&lt;&gt;-H499,if(B499-B500&gt;-H499,B499-B500+H499,B500-B499-H499),"Push"),"")</f>
        <v>4</v>
      </c>
      <c r="F499" s="93" t="str">
        <f>if(L499&lt;&gt;"",if(B499+B500&lt;&gt;L499,if(B499+B500&gt;L499,"Won","Lost"),"Push"),"")</f>
        <v/>
      </c>
      <c r="G499" s="15" t="str">
        <f>if(L499&lt;&gt;"",if(B499+B500&lt;&gt;L499,if(B499+B500&gt;L499,B499+B500-L499,L499-(B499+B500)),"Push"),"")</f>
        <v/>
      </c>
      <c r="H499" s="5">
        <v>11.0</v>
      </c>
      <c r="I499" s="5">
        <v>-110.0</v>
      </c>
      <c r="J499" s="5">
        <v>14.0</v>
      </c>
      <c r="K499" s="133">
        <v>26.74</v>
      </c>
      <c r="O499" s="15"/>
    </row>
    <row r="500" hidden="1">
      <c r="A500" s="5" t="s">
        <v>56</v>
      </c>
      <c r="B500" s="6">
        <v>78.0</v>
      </c>
      <c r="D500" s="93" t="str">
        <f>if(H500&lt;&gt;"",if(B500-B499&lt;&gt;-H500,if(B500-B499&gt;-H500,"Up","Short"),"Push"),"")</f>
        <v/>
      </c>
      <c r="E500" s="93" t="str">
        <f>if(H500&lt;&gt;"",if(B500-B499&lt;&gt;-H500,if(B500-B499&gt;-H500,B500-B499+H500,B499-B500-H500),"Push"),"")</f>
        <v/>
      </c>
      <c r="F500" s="93" t="str">
        <f>if(L500&lt;&gt;"",if(B499+B500&lt;&gt;L500,if(B499+B500&gt;L500,"Lost","Won"),"Push"),"")</f>
        <v/>
      </c>
      <c r="G500" s="15" t="str">
        <f>if(L500&lt;&gt;"",if(B499+B500&lt;&gt;L500,if(B499+B500&gt;L500,B499+B500-L500,L500-(B499+B500)),"Push"),"")</f>
        <v/>
      </c>
      <c r="K500" s="139"/>
      <c r="O500" s="15"/>
    </row>
    <row r="501" hidden="1">
      <c r="A501" s="5" t="s">
        <v>355</v>
      </c>
      <c r="B501" s="6">
        <v>64.0</v>
      </c>
      <c r="C501" s="138">
        <f>if(D501&lt;&gt;"",if(D501="Up",K501-J501,if(D501="Short",-J501,0)),0)+if(D502&lt;&gt;"",if(D502="Up",K502-J502,if(D502="Short",-J502,0)),0)+if(F501&lt;&gt;"",if(F501="Won",O501-N501,if(F501="Lost",-N501,0)),0)+if(F502&lt;&gt;"",if(F502="Won",O502-N502,if(F502="Lost",-N502,0)),0)</f>
        <v>-14</v>
      </c>
      <c r="D501" s="93" t="str">
        <f>if(H501&lt;&gt;"",if(B501-B502&lt;&gt;-H501,if(B501-B502&gt;-H501,"Up","Short"),"Push"),"")</f>
        <v>Short</v>
      </c>
      <c r="E501" s="93">
        <f>if(H501&lt;&gt;"",if(B501-B502&lt;&gt;-H501,if(B501-B502&gt;-H501,B501-B502+H501,B502-B501-H501),"Push"),"")</f>
        <v>4.5</v>
      </c>
      <c r="F501" s="93" t="str">
        <f>if(L501&lt;&gt;"",if(B501+B502&lt;&gt;L501,if(B501+B502&gt;L501,"Won","Lost"),"Push"),"")</f>
        <v/>
      </c>
      <c r="G501" s="15" t="str">
        <f>if(L501&lt;&gt;"",if(B501+B502&lt;&gt;L501,if(B501+B502&gt;L501,B501+B502-L501,L501-(B501+B502)),"Push"),"")</f>
        <v/>
      </c>
      <c r="H501" s="5">
        <v>2.5</v>
      </c>
      <c r="I501" s="5">
        <v>-109.0</v>
      </c>
      <c r="J501" s="5">
        <v>14.0</v>
      </c>
      <c r="K501" s="133">
        <v>26.88</v>
      </c>
      <c r="O501" s="15"/>
    </row>
    <row r="502" hidden="1">
      <c r="A502" s="5" t="s">
        <v>321</v>
      </c>
      <c r="B502" s="6">
        <v>71.0</v>
      </c>
      <c r="D502" s="93" t="str">
        <f>if(H502&lt;&gt;"",if(B502-B501&lt;&gt;-H502,if(B502-B501&gt;-H502,"Up","Short"),"Push"),"")</f>
        <v/>
      </c>
      <c r="E502" s="93" t="str">
        <f>if(H502&lt;&gt;"",if(B502-B501&lt;&gt;-H502,if(B502-B501&gt;-H502,B502-B501+H502,B501-B502-H502),"Push"),"")</f>
        <v/>
      </c>
      <c r="F502" s="93" t="str">
        <f>if(L502&lt;&gt;"",if(B501+B502&lt;&gt;L502,if(B501+B502&gt;L502,"Lost","Won"),"Push"),"")</f>
        <v/>
      </c>
      <c r="G502" s="15" t="str">
        <f>if(L502&lt;&gt;"",if(B501+B502&lt;&gt;L502,if(B501+B502&gt;L502,B501+B502-L502,L502-(B501+B502)),"Push"),"")</f>
        <v/>
      </c>
      <c r="K502" s="139"/>
      <c r="O502" s="15"/>
    </row>
    <row r="503" hidden="1">
      <c r="A503" s="5" t="s">
        <v>258</v>
      </c>
      <c r="B503" s="6">
        <v>70.0</v>
      </c>
      <c r="C503" s="138">
        <f>if(D503&lt;&gt;"",if(D503="Up",K503-J503,if(D503="Short",-J503,0)),0)+if(D504&lt;&gt;"",if(D504="Up",K504-J504,if(D504="Short",-J504,0)),0)+if(F503&lt;&gt;"",if(F503="Won",O503-N503,if(F503="Lost",-N503,0)),0)+if(F504&lt;&gt;"",if(F504="Won",O504-N504,if(F504="Lost",-N504,0)),0)</f>
        <v>-14</v>
      </c>
      <c r="D503" s="93" t="str">
        <f>if(H503&lt;&gt;"",if(B503-B504&lt;&gt;-H503,if(B503-B504&gt;-H503,"Up","Short"),"Push"),"")</f>
        <v/>
      </c>
      <c r="E503" s="93" t="str">
        <f>if(H503&lt;&gt;"",if(B503-B504&lt;&gt;-H503,if(B503-B504&gt;-H503,B503-B504+H503,B504-B503-H503),"Push"),"")</f>
        <v/>
      </c>
      <c r="F503" s="93" t="str">
        <f>if(L503&lt;&gt;"",if(B503+B504&lt;&gt;L503,if(B503+B504&gt;L503,"Won","Lost"),"Push"),"")</f>
        <v/>
      </c>
      <c r="G503" s="15" t="str">
        <f>if(L503&lt;&gt;"",if(B503+B504&lt;&gt;L503,if(B503+B504&gt;L503,B503+B504-L503,L503-(B503+B504)),"Push"),"")</f>
        <v/>
      </c>
      <c r="K503" s="139"/>
      <c r="O503" s="15"/>
    </row>
    <row r="504" hidden="1">
      <c r="A504" s="5" t="s">
        <v>18</v>
      </c>
      <c r="B504" s="6">
        <v>57.0</v>
      </c>
      <c r="D504" s="93" t="str">
        <f>if(H504&lt;&gt;"",if(B504-B503&lt;&gt;-H504,if(B504-B503&gt;-H504,"Up","Short"),"Push"),"")</f>
        <v>Short</v>
      </c>
      <c r="E504" s="93">
        <f>if(H504&lt;&gt;"",if(B504-B503&lt;&gt;-H504,if(B504-B503&gt;-H504,B504-B503+H504,B503-B504-H504),"Push"),"")</f>
        <v>20</v>
      </c>
      <c r="F504" s="93" t="str">
        <f>if(L504&lt;&gt;"",if(B503+B504&lt;&gt;L504,if(B503+B504&gt;L504,"Lost","Won"),"Push"),"")</f>
        <v/>
      </c>
      <c r="G504" s="15" t="str">
        <f>if(L504&lt;&gt;"",if(B503+B504&lt;&gt;L504,if(B503+B504&gt;L504,B503+B504-L504,L504-(B503+B504)),"Push"),"")</f>
        <v/>
      </c>
      <c r="H504" s="5">
        <v>-7.0</v>
      </c>
      <c r="I504" s="5">
        <v>-110.0</v>
      </c>
      <c r="J504" s="5">
        <v>14.0</v>
      </c>
      <c r="K504" s="133">
        <v>26.74</v>
      </c>
      <c r="O504" s="15"/>
    </row>
    <row r="505" hidden="1">
      <c r="A505" s="5" t="s">
        <v>116</v>
      </c>
      <c r="B505" s="6">
        <v>59.0</v>
      </c>
      <c r="C505" s="138">
        <f>if(D505&lt;&gt;"",if(D505="Up",K505-J505,if(D505="Short",-J505,0)),0)+if(D506&lt;&gt;"",if(D506="Up",K506-J506,if(D506="Short",-J506,0)),0)+if(F505&lt;&gt;"",if(F505="Won",O505-N505,if(F505="Lost",-N505,0)),0)+if(F506&lt;&gt;"",if(F506="Won",O506-N506,if(F506="Lost",-N506,0)),0)</f>
        <v>-14</v>
      </c>
      <c r="D505" s="93" t="str">
        <f>if(H505&lt;&gt;"",if(B505-B506&lt;&gt;-H505,if(B505-B506&gt;-H505,"Up","Short"),"Push"),"")</f>
        <v/>
      </c>
      <c r="E505" s="93" t="str">
        <f>if(H505&lt;&gt;"",if(B505-B506&lt;&gt;-H505,if(B505-B506&gt;-H505,B505-B506+H505,B506-B505-H505),"Push"),"")</f>
        <v/>
      </c>
      <c r="F505" s="93" t="str">
        <f>if(L505&lt;&gt;"",if(B505+B506&lt;&gt;L505,if(B505+B506&gt;L505,"Won","Lost"),"Push"),"")</f>
        <v/>
      </c>
      <c r="G505" s="15" t="str">
        <f>if(L505&lt;&gt;"",if(B505+B506&lt;&gt;L505,if(B505+B506&gt;L505,B505+B506-L505,L505-(B505+B506)),"Push"),"")</f>
        <v/>
      </c>
      <c r="K505" s="139"/>
      <c r="O505" s="15"/>
    </row>
    <row r="506" hidden="1">
      <c r="A506" s="5" t="s">
        <v>246</v>
      </c>
      <c r="B506" s="6">
        <v>61.0</v>
      </c>
      <c r="D506" s="93" t="str">
        <f>if(H506&lt;&gt;"",if(B506-B505&lt;&gt;-H506,if(B506-B505&gt;-H506,"Up","Short"),"Push"),"")</f>
        <v>Short</v>
      </c>
      <c r="E506" s="93">
        <f>if(H506&lt;&gt;"",if(B506-B505&lt;&gt;-H506,if(B506-B505&gt;-H506,B506-B505+H506,B505-B506-H506),"Push"),"")</f>
        <v>7</v>
      </c>
      <c r="F506" s="93" t="str">
        <f>if(L506&lt;&gt;"",if(B505+B506&lt;&gt;L506,if(B505+B506&gt;L506,"Lost","Won"),"Push"),"")</f>
        <v/>
      </c>
      <c r="G506" s="15" t="str">
        <f>if(L506&lt;&gt;"",if(B505+B506&lt;&gt;L506,if(B505+B506&gt;L506,B505+B506-L506,L506-(B505+B506)),"Push"),"")</f>
        <v/>
      </c>
      <c r="H506" s="5">
        <v>-9.0</v>
      </c>
      <c r="I506" s="5">
        <v>-112.0</v>
      </c>
      <c r="J506" s="5">
        <v>14.0</v>
      </c>
      <c r="K506" s="133">
        <v>26.6</v>
      </c>
      <c r="O506" s="15"/>
    </row>
    <row r="507" hidden="1">
      <c r="A507" s="5" t="s">
        <v>134</v>
      </c>
      <c r="B507" s="6">
        <v>62.0</v>
      </c>
      <c r="C507" s="138">
        <f>if(D507&lt;&gt;"",if(D507="Up",K507-J507,if(D507="Short",-J507,0)),0)+if(D508&lt;&gt;"",if(D508="Up",K508-J508,if(D508="Short",-J508,0)),0)+if(F507&lt;&gt;"",if(F507="Won",O507-N507,if(F507="Lost",-N507,0)),0)+if(F508&lt;&gt;"",if(F508="Won",O508-N508,if(F508="Lost",-N508,0)),0)</f>
        <v>-14</v>
      </c>
      <c r="D507" s="93" t="str">
        <f>if(H507&lt;&gt;"",if(B507-B508&lt;&gt;-H507,if(B507-B508&gt;-H507,"Up","Short"),"Push"),"")</f>
        <v>Short</v>
      </c>
      <c r="E507" s="93">
        <f>if(H507&lt;&gt;"",if(B507-B508&lt;&gt;-H507,if(B507-B508&gt;-H507,B507-B508+H507,B508-B507-H507),"Push"),"")</f>
        <v>19</v>
      </c>
      <c r="F507" s="93" t="str">
        <f>if(L507&lt;&gt;"",if(B507+B508&lt;&gt;L507,if(B507+B508&gt;L507,"Won","Lost"),"Push"),"")</f>
        <v/>
      </c>
      <c r="G507" s="15" t="str">
        <f>if(L507&lt;&gt;"",if(B507+B508&lt;&gt;L507,if(B507+B508&gt;L507,B507+B508-L507,L507-(B507+B508)),"Push"),"")</f>
        <v/>
      </c>
      <c r="H507" s="5">
        <v>-10.0</v>
      </c>
      <c r="I507" s="5">
        <v>-110.0</v>
      </c>
      <c r="J507" s="5">
        <v>14.0</v>
      </c>
      <c r="K507" s="133">
        <v>26.74</v>
      </c>
      <c r="O507" s="15"/>
    </row>
    <row r="508" hidden="1">
      <c r="A508" s="5" t="s">
        <v>27</v>
      </c>
      <c r="B508" s="6">
        <v>71.0</v>
      </c>
      <c r="D508" s="93" t="str">
        <f>if(H508&lt;&gt;"",if(B508-B507&lt;&gt;-H508,if(B508-B507&gt;-H508,"Up","Short"),"Push"),"")</f>
        <v/>
      </c>
      <c r="E508" s="93" t="str">
        <f>if(H508&lt;&gt;"",if(B508-B507&lt;&gt;-H508,if(B508-B507&gt;-H508,B508-B507+H508,B507-B508-H508),"Push"),"")</f>
        <v/>
      </c>
      <c r="F508" s="93" t="str">
        <f>if(L508&lt;&gt;"",if(B507+B508&lt;&gt;L508,if(B507+B508&gt;L508,"Lost","Won"),"Push"),"")</f>
        <v/>
      </c>
      <c r="G508" s="15" t="str">
        <f>if(L508&lt;&gt;"",if(B507+B508&lt;&gt;L508,if(B507+B508&gt;L508,B507+B508-L508,L508-(B507+B508)),"Push"),"")</f>
        <v/>
      </c>
      <c r="K508" s="139"/>
      <c r="O508" s="15"/>
    </row>
    <row r="509" hidden="1">
      <c r="A509" s="5" t="s">
        <v>310</v>
      </c>
      <c r="B509" s="6">
        <v>81.0</v>
      </c>
      <c r="C509" s="138">
        <f>if(D509&lt;&gt;"",if(D509="Up",K509-J509,if(D509="Short",-J509,0)),0)+if(D510&lt;&gt;"",if(D510="Up",K510-J510,if(D510="Short",-J510,0)),0)+if(F509&lt;&gt;"",if(F509="Won",O509-N509,if(F509="Lost",-N509,0)),0)+if(F510&lt;&gt;"",if(F510="Won",O510-N510,if(F510="Lost",-N510,0)),0)</f>
        <v>12.74</v>
      </c>
      <c r="D509" s="93" t="str">
        <f>if(H509&lt;&gt;"",if(B509-B510&lt;&gt;-H509,if(B509-B510&gt;-H509,"Up","Short"),"Push"),"")</f>
        <v>Up</v>
      </c>
      <c r="E509" s="93">
        <f>if(H509&lt;&gt;"",if(B509-B510&lt;&gt;-H509,if(B509-B510&gt;-H509,B509-B510+H509,B510-B509-H509),"Push"),"")</f>
        <v>1.5</v>
      </c>
      <c r="F509" s="93" t="str">
        <f>if(L509&lt;&gt;"",if(B509+B510&lt;&gt;L509,if(B509+B510&gt;L509,"Won","Lost"),"Push"),"")</f>
        <v/>
      </c>
      <c r="G509" s="15" t="str">
        <f>if(L509&lt;&gt;"",if(B509+B510&lt;&gt;L509,if(B509+B510&gt;L509,B509+B510-L509,L509-(B509+B510)),"Push"),"")</f>
        <v/>
      </c>
      <c r="H509" s="5">
        <v>-5.5</v>
      </c>
      <c r="I509" s="5">
        <v>-110.0</v>
      </c>
      <c r="J509" s="5">
        <v>14.0</v>
      </c>
      <c r="K509" s="133">
        <v>26.74</v>
      </c>
      <c r="O509" s="15"/>
    </row>
    <row r="510" hidden="1">
      <c r="A510" s="5" t="s">
        <v>408</v>
      </c>
      <c r="B510" s="6">
        <v>74.0</v>
      </c>
      <c r="D510" s="93" t="str">
        <f>if(H510&lt;&gt;"",if(B510-B509&lt;&gt;-H510,if(B510-B509&gt;-H510,"Up","Short"),"Push"),"")</f>
        <v/>
      </c>
      <c r="E510" s="93" t="str">
        <f>if(H510&lt;&gt;"",if(B510-B509&lt;&gt;-H510,if(B510-B509&gt;-H510,B510-B509+H510,B509-B510-H510),"Push"),"")</f>
        <v/>
      </c>
      <c r="F510" s="93" t="str">
        <f>if(L510&lt;&gt;"",if(B509+B510&lt;&gt;L510,if(B509+B510&gt;L510,"Lost","Won"),"Push"),"")</f>
        <v/>
      </c>
      <c r="G510" s="15" t="str">
        <f>if(L510&lt;&gt;"",if(B509+B510&lt;&gt;L510,if(B509+B510&gt;L510,B509+B510-L510,L510-(B509+B510)),"Push"),"")</f>
        <v/>
      </c>
      <c r="K510" s="139"/>
      <c r="O510" s="15"/>
    </row>
    <row r="511" hidden="1">
      <c r="A511" s="140" t="s">
        <v>66</v>
      </c>
      <c r="B511" s="141">
        <v>86.0</v>
      </c>
      <c r="C511" s="142">
        <f>if(D511&lt;&gt;"",if(D511="Up",K511-J511,if(D511="Short",-J511,0)),0)+if(D512&lt;&gt;"",if(D512="Up",K512-J512,if(D512="Short",-J512,0)),0)+if(F511&lt;&gt;"",if(F511="Won",O511-N511,if(F511="Lost",-N511,0)),0)+if(F512&lt;&gt;"",if(F512="Won",O512-N512,if(F512="Lost",-N512,0)),0)</f>
        <v>0</v>
      </c>
      <c r="D511" s="143" t="str">
        <f>if(H511&lt;&gt;"",if(B511-B512&lt;&gt;-H511,if(B511-B512&gt;-H511,"Up","Short"),"Push"),"")</f>
        <v>Up</v>
      </c>
      <c r="E511" s="143">
        <f>if(H511&lt;&gt;"",if(B511-B512&lt;&gt;-H511,if(B511-B512&gt;-H511,B511-B512+H511,B512-B511-H511),"Push"),"")</f>
        <v>2</v>
      </c>
      <c r="F511" s="143" t="str">
        <f>if(L511&lt;&gt;"",if(B511+B512&lt;&gt;L511,if(B511+B512&gt;L511,"Won","Lost"),"Push"),"")</f>
        <v/>
      </c>
      <c r="G511" s="144" t="str">
        <f>if(L511&lt;&gt;"",if(B511+B512&lt;&gt;L511,if(B511+B512&gt;L511,B511+B512-L511,L511-(B511+B512)),"Push"),"")</f>
        <v/>
      </c>
      <c r="H511" s="140">
        <v>0.0</v>
      </c>
      <c r="I511" s="143"/>
      <c r="J511" s="143"/>
      <c r="K511" s="145"/>
      <c r="L511" s="143"/>
      <c r="M511" s="143"/>
      <c r="N511" s="143"/>
      <c r="O511" s="144"/>
    </row>
    <row r="512" hidden="1">
      <c r="A512" s="140" t="s">
        <v>165</v>
      </c>
      <c r="B512" s="141">
        <v>84.0</v>
      </c>
      <c r="D512" s="143" t="str">
        <f>if(H512&lt;&gt;"",if(B512-B511&lt;&gt;-H512,if(B512-B511&gt;-H512,"Up","Short"),"Push"),"")</f>
        <v/>
      </c>
      <c r="E512" s="143" t="str">
        <f>if(H512&lt;&gt;"",if(B512-B511&lt;&gt;-H512,if(B512-B511&gt;-H512,B512-B511+H512,B511-B512-H512),"Push"),"")</f>
        <v/>
      </c>
      <c r="F512" s="143" t="str">
        <f>if(L512&lt;&gt;"",if(B511+B512&lt;&gt;L512,if(B511+B512&gt;L512,"Lost","Won"),"Push"),"")</f>
        <v/>
      </c>
      <c r="G512" s="144" t="str">
        <f>if(L512&lt;&gt;"",if(B511+B512&lt;&gt;L512,if(B511+B512&gt;L512,B511+B512-L512,L512-(B511+B512)),"Push"),"")</f>
        <v/>
      </c>
      <c r="H512" s="143"/>
      <c r="I512" s="143"/>
      <c r="J512" s="143"/>
      <c r="K512" s="145"/>
      <c r="L512" s="143"/>
      <c r="M512" s="143"/>
      <c r="N512" s="143"/>
      <c r="O512" s="144"/>
    </row>
    <row r="513" hidden="1">
      <c r="A513" s="140" t="s">
        <v>116</v>
      </c>
      <c r="B513" s="141">
        <v>59.0</v>
      </c>
      <c r="C513" s="142">
        <f>if(D513&lt;&gt;"",if(D513="Up",K513-J513,if(D513="Short",-J513,0)),0)+if(D514&lt;&gt;"",if(D514="Up",K514-J514,if(D514="Short",-J514,0)),0)+if(F513&lt;&gt;"",if(F513="Won",O513-N513,if(F513="Lost",-N513,0)),0)+if(F514&lt;&gt;"",if(F514="Won",O514-N514,if(F514="Lost",-N514,0)),0)</f>
        <v>0</v>
      </c>
      <c r="D513" s="143" t="str">
        <f>if(H513&lt;&gt;"",if(B513-B514&lt;&gt;-H513,if(B513-B514&gt;-H513,"Up","Short"),"Push"),"")</f>
        <v/>
      </c>
      <c r="E513" s="143" t="str">
        <f>if(H513&lt;&gt;"",if(B513-B514&lt;&gt;-H513,if(B513-B514&gt;-H513,B513-B514+H513,B514-B513-H513),"Push"),"")</f>
        <v/>
      </c>
      <c r="F513" s="143" t="str">
        <f>if(L513&lt;&gt;"",if(B513+B514&lt;&gt;L513,if(B513+B514&gt;L513,"Won","Lost"),"Push"),"")</f>
        <v/>
      </c>
      <c r="G513" s="144" t="str">
        <f>if(L513&lt;&gt;"",if(B513+B514&lt;&gt;L513,if(B513+B514&gt;L513,B513+B514-L513,L513-(B513+B514)),"Push"),"")</f>
        <v/>
      </c>
      <c r="H513" s="143"/>
      <c r="I513" s="143"/>
      <c r="J513" s="143"/>
      <c r="K513" s="145"/>
      <c r="L513" s="143"/>
      <c r="M513" s="143"/>
      <c r="N513" s="143"/>
      <c r="O513" s="144"/>
    </row>
    <row r="514" hidden="1">
      <c r="A514" s="140" t="s">
        <v>246</v>
      </c>
      <c r="B514" s="141">
        <f>B506</f>
        <v>61</v>
      </c>
      <c r="D514" s="143" t="str">
        <f>if(H514&lt;&gt;"",if(B514-B513&lt;&gt;-H514,if(B514-B513&gt;-H514,"Up","Short"),"Push"),"")</f>
        <v>Up</v>
      </c>
      <c r="E514" s="143">
        <f>if(H514&lt;&gt;"",if(B514-B513&lt;&gt;-H514,if(B514-B513&gt;-H514,B514-B513+H514,B513-B514-H514),"Push"),"")</f>
        <v>2</v>
      </c>
      <c r="F514" s="143" t="str">
        <f>if(L514&lt;&gt;"",if(B513+B514&lt;&gt;L514,if(B513+B514&gt;L514,"Lost","Won"),"Push"),"")</f>
        <v/>
      </c>
      <c r="G514" s="144" t="str">
        <f>if(L514&lt;&gt;"",if(B513+B514&lt;&gt;L514,if(B513+B514&gt;L514,B513+B514-L514,L514-(B513+B514)),"Push"),"")</f>
        <v/>
      </c>
      <c r="H514" s="140">
        <v>0.0</v>
      </c>
      <c r="I514" s="143"/>
      <c r="J514" s="143"/>
      <c r="K514" s="145"/>
      <c r="L514" s="143"/>
      <c r="M514" s="143"/>
      <c r="N514" s="143"/>
      <c r="O514" s="144"/>
    </row>
    <row r="515" hidden="1">
      <c r="A515" s="140" t="s">
        <v>239</v>
      </c>
      <c r="B515" s="141">
        <v>73.0</v>
      </c>
      <c r="C515" s="142">
        <f>if(D515&lt;&gt;"",if(D515="Up",K515-J515,if(D515="Short",-J515,0)),0)+if(D516&lt;&gt;"",if(D516="Up",K516-J516,if(D516="Short",-J516,0)),0)+if(F515&lt;&gt;"",if(F515="Won",O515-N515,if(F515="Lost",-N515,0)),0)+if(F516&lt;&gt;"",if(F516="Won",O516-N516,if(F516="Lost",-N516,0)),0)</f>
        <v>0</v>
      </c>
      <c r="D515" s="143" t="str">
        <f>if(H515&lt;&gt;"",if(B515-B516&lt;&gt;-H515,if(B515-B516&gt;-H515,"Up","Short"),"Push"),"")</f>
        <v>Up</v>
      </c>
      <c r="E515" s="143">
        <f>if(H515&lt;&gt;"",if(B515-B516&lt;&gt;-H515,if(B515-B516&gt;-H515,B515-B516+H515,B516-B515-H515),"Push"),"")</f>
        <v>2</v>
      </c>
      <c r="F515" s="143" t="str">
        <f>if(L515&lt;&gt;"",if(B515+B516&lt;&gt;L515,if(B515+B516&gt;L515,"Won","Lost"),"Push"),"")</f>
        <v/>
      </c>
      <c r="G515" s="144" t="str">
        <f>if(L515&lt;&gt;"",if(B515+B516&lt;&gt;L515,if(B515+B516&gt;L515,B515+B516-L515,L515-(B515+B516)),"Push"),"")</f>
        <v/>
      </c>
      <c r="H515" s="140">
        <v>0.0</v>
      </c>
      <c r="I515" s="143"/>
      <c r="J515" s="143"/>
      <c r="K515" s="145"/>
      <c r="L515" s="143"/>
      <c r="M515" s="143"/>
      <c r="N515" s="143"/>
      <c r="O515" s="144"/>
    </row>
    <row r="516" hidden="1">
      <c r="A516" s="140" t="s">
        <v>155</v>
      </c>
      <c r="B516" s="141">
        <v>71.0</v>
      </c>
      <c r="D516" s="143" t="str">
        <f>if(H516&lt;&gt;"",if(B516-B515&lt;&gt;-H516,if(B516-B515&gt;-H516,"Up","Short"),"Push"),"")</f>
        <v/>
      </c>
      <c r="E516" s="143" t="str">
        <f>if(H516&lt;&gt;"",if(B516-B515&lt;&gt;-H516,if(B516-B515&gt;-H516,B516-B515+H516,B515-B516-H516),"Push"),"")</f>
        <v/>
      </c>
      <c r="F516" s="143" t="str">
        <f>if(L516&lt;&gt;"",if(B515+B516&lt;&gt;L516,if(B515+B516&gt;L516,"Lost","Won"),"Push"),"")</f>
        <v/>
      </c>
      <c r="G516" s="144" t="str">
        <f>if(L516&lt;&gt;"",if(B515+B516&lt;&gt;L516,if(B515+B516&gt;L516,B515+B516-L516,L516-(B515+B516)),"Push"),"")</f>
        <v/>
      </c>
      <c r="H516" s="140"/>
      <c r="I516" s="143"/>
      <c r="J516" s="143"/>
      <c r="K516" s="145"/>
      <c r="L516" s="143"/>
      <c r="M516" s="143"/>
      <c r="N516" s="143"/>
      <c r="O516" s="144"/>
    </row>
    <row r="517" hidden="1">
      <c r="A517" s="140" t="s">
        <v>106</v>
      </c>
      <c r="B517" s="141">
        <v>76.0</v>
      </c>
      <c r="C517" s="142">
        <f>if(D517&lt;&gt;"",if(D517="Up",K517-J517,if(D517="Short",-J517,0)),0)+if(D518&lt;&gt;"",if(D518="Up",K518-J518,if(D518="Short",-J518,0)),0)+if(F517&lt;&gt;"",if(F517="Won",O517-N517,if(F517="Lost",-N517,0)),0)+if(F518&lt;&gt;"",if(F518="Won",O518-N518,if(F518="Lost",-N518,0)),0)</f>
        <v>0</v>
      </c>
      <c r="D517" s="143" t="str">
        <f>if(H517&lt;&gt;"",if(B517-B518&lt;&gt;-H517,if(B517-B518&gt;-H517,"Up","Short"),"Push"),"")</f>
        <v/>
      </c>
      <c r="E517" s="143" t="str">
        <f>if(H517&lt;&gt;"",if(B517-B518&lt;&gt;-H517,if(B517-B518&gt;-H517,B517-B518+H517,B518-B517-H517),"Push"),"")</f>
        <v/>
      </c>
      <c r="F517" s="143" t="str">
        <f>if(L517&lt;&gt;"",if(B517+B518&lt;&gt;L517,if(B517+B518&gt;L517,"Won","Lost"),"Push"),"")</f>
        <v/>
      </c>
      <c r="G517" s="144" t="str">
        <f>if(L517&lt;&gt;"",if(B517+B518&lt;&gt;L517,if(B517+B518&gt;L517,B517+B518-L517,L517-(B517+B518)),"Push"),"")</f>
        <v/>
      </c>
      <c r="H517" s="143"/>
      <c r="I517" s="143"/>
      <c r="J517" s="143"/>
      <c r="K517" s="145"/>
      <c r="L517" s="143"/>
      <c r="M517" s="143"/>
      <c r="N517" s="143"/>
      <c r="O517" s="144"/>
    </row>
    <row r="518" hidden="1">
      <c r="A518" s="140" t="s">
        <v>60</v>
      </c>
      <c r="B518" s="141">
        <v>80.0</v>
      </c>
      <c r="D518" s="143" t="str">
        <f>if(H518&lt;&gt;"",if(B518-B517&lt;&gt;-H518,if(B518-B517&gt;-H518,"Up","Short"),"Push"),"")</f>
        <v>Up</v>
      </c>
      <c r="E518" s="143">
        <f>if(H518&lt;&gt;"",if(B518-B517&lt;&gt;-H518,if(B518-B517&gt;-H518,B518-B517+H518,B517-B518-H518),"Push"),"")</f>
        <v>4</v>
      </c>
      <c r="F518" s="143" t="str">
        <f>if(L518&lt;&gt;"",if(B517+B518&lt;&gt;L518,if(B517+B518&gt;L518,"Lost","Won"),"Push"),"")</f>
        <v/>
      </c>
      <c r="G518" s="144" t="str">
        <f>if(L518&lt;&gt;"",if(B517+B518&lt;&gt;L518,if(B517+B518&gt;L518,B517+B518-L518,L518-(B517+B518)),"Push"),"")</f>
        <v/>
      </c>
      <c r="H518" s="140">
        <v>0.0</v>
      </c>
      <c r="I518" s="143"/>
      <c r="J518" s="143"/>
      <c r="K518" s="145"/>
      <c r="L518" s="143"/>
      <c r="M518" s="143"/>
      <c r="N518" s="143"/>
      <c r="O518" s="144"/>
    </row>
    <row r="519" hidden="1">
      <c r="A519" s="146" t="s">
        <v>511</v>
      </c>
      <c r="B519" s="150"/>
      <c r="C519" s="148">
        <f>if(or(D511="Short",D512="Short",D513="Short",D514="Short",D515="Short",D516="Short",D517="Short",D518="Short"),-J519,K519-J519)</f>
        <v>18.81</v>
      </c>
      <c r="D519" s="149"/>
      <c r="E519" s="149"/>
      <c r="F519" s="149"/>
      <c r="G519" s="150"/>
      <c r="H519" s="149"/>
      <c r="I519" s="146">
        <v>313.0</v>
      </c>
      <c r="J519" s="146">
        <v>6.0</v>
      </c>
      <c r="K519" s="151">
        <v>24.81</v>
      </c>
      <c r="L519" s="149"/>
      <c r="M519" s="149"/>
      <c r="N519" s="149"/>
      <c r="O519" s="150"/>
    </row>
    <row r="520">
      <c r="A520" s="134" t="s">
        <v>534</v>
      </c>
      <c r="B520" s="152"/>
      <c r="C520" s="153">
        <f>SUM(C457:C519)</f>
        <v>-33.75</v>
      </c>
      <c r="D520" s="154"/>
      <c r="E520" s="154"/>
      <c r="F520" s="154"/>
      <c r="G520" s="152"/>
      <c r="H520" s="154"/>
      <c r="I520" s="154"/>
      <c r="J520" s="154">
        <f>SUM(J457:J519)</f>
        <v>380</v>
      </c>
      <c r="K520" s="155">
        <f>SUM(K457:K519)-J520</f>
        <v>365.15</v>
      </c>
      <c r="L520" s="154"/>
      <c r="M520" s="154"/>
      <c r="N520" s="154">
        <f>SUM(N457:N519)</f>
        <v>0</v>
      </c>
      <c r="O520" s="155">
        <f>SUM(O457:O519)-N520</f>
        <v>0</v>
      </c>
    </row>
    <row r="521" hidden="1">
      <c r="A521" s="5" t="s">
        <v>320</v>
      </c>
      <c r="B521" s="6">
        <v>57.0</v>
      </c>
      <c r="C521" s="138">
        <f>if(D521&lt;&gt;"",if(D521="Up",K521-J521,if(D521="Short",-J521,0)),0)+if(D522&lt;&gt;"",if(D522="Up",K522-J522,if(D522="Short",-J522,0)),0)+if(F521&lt;&gt;"",if(F521="Won",O521-N521,if(F521="Lost",-N521,0)),0)+if(F522&lt;&gt;"",if(F522="Won",O522-N522,if(F522="Lost",-N522,0)),0)</f>
        <v>12.74</v>
      </c>
      <c r="D521" s="93" t="str">
        <f>if(H521&lt;&gt;"",if(B521-B522&lt;&gt;-H521,if(B521-B522&gt;-H521,"Up","Short"),"Push"),"")</f>
        <v>Up</v>
      </c>
      <c r="E521" s="93">
        <f>if(H521&lt;&gt;"",if(B521-B522&lt;&gt;-H521,if(B521-B522&gt;-H521,B521-B522+H521,B522-B521-H521),"Push"),"")</f>
        <v>7.5</v>
      </c>
      <c r="F521" s="93" t="str">
        <f>if(L521&lt;&gt;"",if(B521+B522&lt;&gt;L521,if(B521+B522&gt;L521,"Won","Lost"),"Push"),"")</f>
        <v/>
      </c>
      <c r="G521" s="15" t="str">
        <f>if(L521&lt;&gt;"",if(B521+B522&lt;&gt;L521,if(B521+B522&gt;L521,B521+B522-L521,L521-(B521+B522)),"Push"),"")</f>
        <v/>
      </c>
      <c r="H521" s="5">
        <v>11.5</v>
      </c>
      <c r="I521" s="5">
        <v>-110.0</v>
      </c>
      <c r="J521" s="5">
        <v>14.0</v>
      </c>
      <c r="K521" s="133">
        <v>26.74</v>
      </c>
      <c r="O521" s="15"/>
    </row>
    <row r="522" hidden="1">
      <c r="A522" s="5" t="s">
        <v>452</v>
      </c>
      <c r="B522" s="6">
        <v>61.0</v>
      </c>
      <c r="D522" s="93" t="str">
        <f>if(H522&lt;&gt;"",if(B522-B521&lt;&gt;-H522,if(B522-B521&gt;-H522,"Up","Short"),"Push"),"")</f>
        <v/>
      </c>
      <c r="E522" s="93" t="str">
        <f>if(H522&lt;&gt;"",if(B522-B521&lt;&gt;-H522,if(B522-B521&gt;-H522,B522-B521+H522,B521-B522-H522),"Push"),"")</f>
        <v/>
      </c>
      <c r="F522" s="93" t="str">
        <f>if(L522&lt;&gt;"",if(B521+B522&lt;&gt;L522,if(B521+B522&gt;L522,"Lost","Won"),"Push"),"")</f>
        <v/>
      </c>
      <c r="G522" s="15" t="str">
        <f>if(L522&lt;&gt;"",if(B521+B522&lt;&gt;L522,if(B521+B522&gt;L522,B521+B522-L522,L522-(B521+B522)),"Push"),"")</f>
        <v/>
      </c>
      <c r="K522" s="139"/>
      <c r="O522" s="15"/>
    </row>
    <row r="523" hidden="1">
      <c r="A523" s="5" t="s">
        <v>252</v>
      </c>
      <c r="B523" s="6">
        <v>68.0</v>
      </c>
      <c r="C523" s="138">
        <f>if(D523&lt;&gt;"",if(D523="Up",K523-J523,if(D523="Short",-J523,0)),0)+if(D524&lt;&gt;"",if(D524="Up",K524-J524,if(D524="Short",-J524,0)),0)+if(F523&lt;&gt;"",if(F523="Won",O523-N523,if(F523="Lost",-N523,0)),0)+if(F524&lt;&gt;"",if(F524="Won",O524-N524,if(F524="Lost",-N524,0)),0)</f>
        <v>13.02</v>
      </c>
      <c r="D523" s="93" t="str">
        <f>if(H523&lt;&gt;"",if(B523-B524&lt;&gt;-H523,if(B523-B524&gt;-H523,"Up","Short"),"Push"),"")</f>
        <v>Up</v>
      </c>
      <c r="E523" s="93">
        <f>if(H523&lt;&gt;"",if(B523-B524&lt;&gt;-H523,if(B523-B524&gt;-H523,B523-B524+H523,B524-B523-H523),"Push"),"")</f>
        <v>6</v>
      </c>
      <c r="F523" s="93" t="str">
        <f>if(L523&lt;&gt;"",if(B523+B524&lt;&gt;L523,if(B523+B524&gt;L523,"Won","Lost"),"Push"),"")</f>
        <v/>
      </c>
      <c r="G523" s="15" t="str">
        <f>if(L523&lt;&gt;"",if(B523+B524&lt;&gt;L523,if(B523+B524&gt;L523,B523+B524-L523,L523-(B523+B524)),"Push"),"")</f>
        <v/>
      </c>
      <c r="H523" s="5">
        <v>3.0</v>
      </c>
      <c r="I523" s="5">
        <v>-108.0</v>
      </c>
      <c r="J523" s="5">
        <v>14.0</v>
      </c>
      <c r="K523" s="133">
        <v>27.02</v>
      </c>
      <c r="O523" s="15"/>
    </row>
    <row r="524" hidden="1">
      <c r="A524" s="5" t="s">
        <v>140</v>
      </c>
      <c r="B524" s="6">
        <v>65.0</v>
      </c>
      <c r="D524" s="93" t="str">
        <f>if(H524&lt;&gt;"",if(B524-B523&lt;&gt;-H524,if(B524-B523&gt;-H524,"Up","Short"),"Push"),"")</f>
        <v/>
      </c>
      <c r="E524" s="93" t="str">
        <f>if(H524&lt;&gt;"",if(B524-B523&lt;&gt;-H524,if(B524-B523&gt;-H524,B524-B523+H524,B523-B524-H524),"Push"),"")</f>
        <v/>
      </c>
      <c r="F524" s="93" t="str">
        <f>if(L524&lt;&gt;"",if(B523+B524&lt;&gt;L524,if(B523+B524&gt;L524,"Lost","Won"),"Push"),"")</f>
        <v/>
      </c>
      <c r="G524" s="15" t="str">
        <f>if(L524&lt;&gt;"",if(B523+B524&lt;&gt;L524,if(B523+B524&gt;L524,B523+B524-L524,L524-(B523+B524)),"Push"),"")</f>
        <v/>
      </c>
      <c r="K524" s="139"/>
      <c r="O524" s="15"/>
    </row>
    <row r="525" hidden="1">
      <c r="A525" s="5" t="s">
        <v>216</v>
      </c>
      <c r="B525" s="6">
        <v>70.0</v>
      </c>
      <c r="C525" s="138">
        <f>if(D525&lt;&gt;"",if(D525="Up",K525-J525,if(D525="Short",-J525,0)),0)+if(D526&lt;&gt;"",if(D526="Up",K526-J526,if(D526="Short",-J526,0)),0)+if(F525&lt;&gt;"",if(F525="Won",O525-N525,if(F525="Lost",-N525,0)),0)+if(F526&lt;&gt;"",if(F526="Won",O526-N526,if(F526="Lost",-N526,0)),0)</f>
        <v>-14</v>
      </c>
      <c r="D525" s="93" t="str">
        <f>if(H525&lt;&gt;"",if(B525-B526&lt;&gt;-H525,if(B525-B526&gt;-H525,"Up","Short"),"Push"),"")</f>
        <v/>
      </c>
      <c r="E525" s="93" t="str">
        <f>if(H525&lt;&gt;"",if(B525-B526&lt;&gt;-H525,if(B525-B526&gt;-H525,B525-B526+H525,B526-B525-H525),"Push"),"")</f>
        <v/>
      </c>
      <c r="F525" s="93" t="str">
        <f>if(L525&lt;&gt;"",if(B525+B526&lt;&gt;L525,if(B525+B526&gt;L525,"Won","Lost"),"Push"),"")</f>
        <v/>
      </c>
      <c r="G525" s="15" t="str">
        <f>if(L525&lt;&gt;"",if(B525+B526&lt;&gt;L525,if(B525+B526&gt;L525,B525+B526-L525,L525-(B525+B526)),"Push"),"")</f>
        <v/>
      </c>
      <c r="K525" s="139"/>
      <c r="O525" s="15"/>
    </row>
    <row r="526" hidden="1">
      <c r="A526" s="5" t="s">
        <v>111</v>
      </c>
      <c r="B526" s="6">
        <v>69.0</v>
      </c>
      <c r="D526" s="93" t="str">
        <f>if(H526&lt;&gt;"",if(B526-B525&lt;&gt;-H526,if(B526-B525&gt;-H526,"Up","Short"),"Push"),"")</f>
        <v>Short</v>
      </c>
      <c r="E526" s="93">
        <f>if(H526&lt;&gt;"",if(B526-B525&lt;&gt;-H526,if(B526-B525&gt;-H526,B526-B525+H526,B525-B526-H526),"Push"),"")</f>
        <v>4.5</v>
      </c>
      <c r="F526" s="93" t="str">
        <f>if(L526&lt;&gt;"",if(B525+B526&lt;&gt;L526,if(B525+B526&gt;L526,"Lost","Won"),"Push"),"")</f>
        <v/>
      </c>
      <c r="G526" s="15" t="str">
        <f>if(L526&lt;&gt;"",if(B525+B526&lt;&gt;L526,if(B525+B526&gt;L526,B525+B526-L526,L526-(B525+B526)),"Push"),"")</f>
        <v/>
      </c>
      <c r="H526" s="5">
        <v>-3.5</v>
      </c>
      <c r="I526" s="5">
        <v>-112.0</v>
      </c>
      <c r="J526" s="5">
        <v>14.0</v>
      </c>
      <c r="K526" s="133">
        <v>26.6</v>
      </c>
      <c r="O526" s="15"/>
    </row>
    <row r="527" hidden="1">
      <c r="A527" s="5" t="s">
        <v>466</v>
      </c>
      <c r="B527" s="6">
        <v>69.0</v>
      </c>
      <c r="C527" s="138">
        <f>if(D527&lt;&gt;"",if(D527="Up",K527-J527,if(D527="Short",-J527,0)),0)+if(D528&lt;&gt;"",if(D528="Up",K528-J528,if(D528="Short",-J528,0)),0)+if(F527&lt;&gt;"",if(F527="Won",O527-N527,if(F527="Lost",-N527,0)),0)+if(F528&lt;&gt;"",if(F528="Won",O528-N528,if(F528="Lost",-N528,0)),0)</f>
        <v>-14</v>
      </c>
      <c r="D527" s="93" t="str">
        <f>if(H527&lt;&gt;"",if(B527-B528&lt;&gt;-H527,if(B527-B528&gt;-H527,"Up","Short"),"Push"),"")</f>
        <v>Short</v>
      </c>
      <c r="E527" s="93">
        <f>if(H527&lt;&gt;"",if(B527-B528&lt;&gt;-H527,if(B527-B528&gt;-H527,B527-B528+H527,B528-B527-H527),"Push"),"")</f>
        <v>16.5</v>
      </c>
      <c r="F527" s="93" t="str">
        <f>if(L527&lt;&gt;"",if(B527+B528&lt;&gt;L527,if(B527+B528&gt;L527,"Won","Lost"),"Push"),"")</f>
        <v/>
      </c>
      <c r="G527" s="15" t="str">
        <f>if(L527&lt;&gt;"",if(B527+B528&lt;&gt;L527,if(B527+B528&gt;L527,B527+B528-L527,L527-(B527+B528)),"Push"),"")</f>
        <v/>
      </c>
      <c r="H527" s="5">
        <v>2.5</v>
      </c>
      <c r="I527" s="5">
        <v>-109.0</v>
      </c>
      <c r="J527" s="5">
        <v>14.0</v>
      </c>
      <c r="K527" s="133">
        <v>26.88</v>
      </c>
      <c r="O527" s="15"/>
    </row>
    <row r="528" hidden="1">
      <c r="A528" s="5" t="s">
        <v>482</v>
      </c>
      <c r="B528" s="6">
        <v>88.0</v>
      </c>
      <c r="D528" s="93" t="str">
        <f>if(H528&lt;&gt;"",if(B528-B527&lt;&gt;-H528,if(B528-B527&gt;-H528,"Up","Short"),"Push"),"")</f>
        <v/>
      </c>
      <c r="E528" s="93" t="str">
        <f>if(H528&lt;&gt;"",if(B528-B527&lt;&gt;-H528,if(B528-B527&gt;-H528,B528-B527+H528,B527-B528-H528),"Push"),"")</f>
        <v/>
      </c>
      <c r="F528" s="93" t="str">
        <f>if(L528&lt;&gt;"",if(B527+B528&lt;&gt;L528,if(B527+B528&gt;L528,"Lost","Won"),"Push"),"")</f>
        <v/>
      </c>
      <c r="G528" s="15" t="str">
        <f>if(L528&lt;&gt;"",if(B527+B528&lt;&gt;L528,if(B527+B528&gt;L528,B527+B528-L528,L528-(B527+B528)),"Push"),"")</f>
        <v/>
      </c>
      <c r="K528" s="139"/>
      <c r="O528" s="15"/>
    </row>
    <row r="529" hidden="1">
      <c r="A529" s="5" t="s">
        <v>471</v>
      </c>
      <c r="B529" s="6">
        <v>68.0</v>
      </c>
      <c r="C529" s="138">
        <f>if(D529&lt;&gt;"",if(D529="Up",K529-J529,if(D529="Short",-J529,0)),0)+if(D530&lt;&gt;"",if(D530="Up",K530-J530,if(D530="Short",-J530,0)),0)+if(F529&lt;&gt;"",if(F529="Won",O529-N529,if(F529="Lost",-N529,0)),0)+if(F530&lt;&gt;"",if(F530="Won",O530-N530,if(F530="Lost",-N530,0)),0)</f>
        <v>-14</v>
      </c>
      <c r="D529" s="93" t="str">
        <f>if(H529&lt;&gt;"",if(B529-B530&lt;&gt;-H529,if(B529-B530&gt;-H529,"Up","Short"),"Push"),"")</f>
        <v>Short</v>
      </c>
      <c r="E529" s="93">
        <f>if(H529&lt;&gt;"",if(B529-B530&lt;&gt;-H529,if(B529-B530&gt;-H529,B529-B530+H529,B530-B529-H529),"Push"),"")</f>
        <v>10</v>
      </c>
      <c r="F529" s="93" t="str">
        <f>if(L529&lt;&gt;"",if(B529+B530&lt;&gt;L529,if(B529+B530&gt;L529,"Won","Lost"),"Push"),"")</f>
        <v/>
      </c>
      <c r="G529" s="15" t="str">
        <f>if(L529&lt;&gt;"",if(B529+B530&lt;&gt;L529,if(B529+B530&gt;L529,B529+B530-L529,L529-(B529+B530)),"Push"),"")</f>
        <v/>
      </c>
      <c r="H529" s="5">
        <v>8.0</v>
      </c>
      <c r="I529" s="5">
        <v>-110.0</v>
      </c>
      <c r="J529" s="5">
        <v>14.0</v>
      </c>
      <c r="K529" s="133">
        <v>26.74</v>
      </c>
      <c r="O529" s="15"/>
    </row>
    <row r="530" hidden="1">
      <c r="A530" s="5" t="s">
        <v>470</v>
      </c>
      <c r="B530" s="6">
        <v>86.0</v>
      </c>
      <c r="D530" s="93" t="str">
        <f>if(H530&lt;&gt;"",if(B530-B529&lt;&gt;-H530,if(B530-B529&gt;-H530,"Up","Short"),"Push"),"")</f>
        <v/>
      </c>
      <c r="E530" s="93" t="str">
        <f>if(H530&lt;&gt;"",if(B530-B529&lt;&gt;-H530,if(B530-B529&gt;-H530,B530-B529+H530,B529-B530-H530),"Push"),"")</f>
        <v/>
      </c>
      <c r="F530" s="93" t="str">
        <f>if(L530&lt;&gt;"",if(B529+B530&lt;&gt;L530,if(B529+B530&gt;L530,"Lost","Won"),"Push"),"")</f>
        <v/>
      </c>
      <c r="G530" s="15" t="str">
        <f>if(L530&lt;&gt;"",if(B529+B530&lt;&gt;L530,if(B529+B530&gt;L530,B529+B530-L530,L530-(B529+B530)),"Push"),"")</f>
        <v/>
      </c>
      <c r="K530" s="139"/>
      <c r="O530" s="15"/>
    </row>
    <row r="531" hidden="1">
      <c r="A531" s="5" t="s">
        <v>301</v>
      </c>
      <c r="B531" s="6">
        <v>61.0</v>
      </c>
      <c r="C531" s="138">
        <f>if(D531&lt;&gt;"",if(D531="Up",K531-J531,if(D531="Short",-J531,0)),0)+if(D532&lt;&gt;"",if(D532="Up",K532-J532,if(D532="Short",-J532,0)),0)+if(F531&lt;&gt;"",if(F531="Won",O531-N531,if(F531="Lost",-N531,0)),0)+if(F532&lt;&gt;"",if(F532="Won",O532-N532,if(F532="Lost",-N532,0)),0)</f>
        <v>12.74</v>
      </c>
      <c r="D531" s="93" t="str">
        <f>if(H531&lt;&gt;"",if(B531-B532&lt;&gt;-H531,if(B531-B532&gt;-H531,"Up","Short"),"Push"),"")</f>
        <v/>
      </c>
      <c r="E531" s="93" t="str">
        <f>if(H531&lt;&gt;"",if(B531-B532&lt;&gt;-H531,if(B531-B532&gt;-H531,B531-B532+H531,B532-B531-H531),"Push"),"")</f>
        <v/>
      </c>
      <c r="F531" s="93" t="str">
        <f>if(L531&lt;&gt;"",if(B531+B532&lt;&gt;L531,if(B531+B532&gt;L531,"Won","Lost"),"Push"),"")</f>
        <v/>
      </c>
      <c r="G531" s="15" t="str">
        <f>if(L531&lt;&gt;"",if(B531+B532&lt;&gt;L531,if(B531+B532&gt;L531,B531+B532-L531,L531-(B531+B532)),"Push"),"")</f>
        <v/>
      </c>
      <c r="K531" s="139"/>
      <c r="O531" s="15"/>
    </row>
    <row r="532" hidden="1">
      <c r="A532" s="5" t="s">
        <v>272</v>
      </c>
      <c r="B532" s="6">
        <v>71.0</v>
      </c>
      <c r="D532" s="93" t="str">
        <f>if(H532&lt;&gt;"",if(B532-B531&lt;&gt;-H532,if(B532-B531&gt;-H532,"Up","Short"),"Push"),"")</f>
        <v>Up</v>
      </c>
      <c r="E532" s="93">
        <f>if(H532&lt;&gt;"",if(B532-B531&lt;&gt;-H532,if(B532-B531&gt;-H532,B532-B531+H532,B531-B532-H532),"Push"),"")</f>
        <v>3</v>
      </c>
      <c r="F532" s="93" t="str">
        <f>if(L532&lt;&gt;"",if(B531+B532&lt;&gt;L532,if(B531+B532&gt;L532,"Lost","Won"),"Push"),"")</f>
        <v/>
      </c>
      <c r="G532" s="15" t="str">
        <f>if(L532&lt;&gt;"",if(B531+B532&lt;&gt;L532,if(B531+B532&gt;L532,B531+B532-L532,L532-(B531+B532)),"Push"),"")</f>
        <v/>
      </c>
      <c r="H532" s="5">
        <v>-7.0</v>
      </c>
      <c r="I532" s="5">
        <v>-110.0</v>
      </c>
      <c r="J532" s="5">
        <v>14.0</v>
      </c>
      <c r="K532" s="133">
        <v>26.74</v>
      </c>
      <c r="O532" s="15"/>
    </row>
    <row r="533">
      <c r="A533" s="134" t="s">
        <v>535</v>
      </c>
      <c r="B533" s="152"/>
      <c r="C533" s="153">
        <f>SUM(C521:C532)</f>
        <v>-3.5</v>
      </c>
      <c r="D533" s="154"/>
      <c r="E533" s="154"/>
      <c r="F533" s="154"/>
      <c r="G533" s="152"/>
      <c r="H533" s="154"/>
      <c r="I533" s="154"/>
      <c r="J533" s="154">
        <f>SUM(J521:J532)</f>
        <v>84</v>
      </c>
      <c r="K533" s="155">
        <f>SUM(K521:K532)-J533</f>
        <v>76.72</v>
      </c>
      <c r="L533" s="154"/>
      <c r="M533" s="154"/>
      <c r="N533" s="154">
        <f>SUM(N521:N532)</f>
        <v>0</v>
      </c>
      <c r="O533" s="155">
        <f>SUM(O521:O532)-N533</f>
        <v>0</v>
      </c>
    </row>
    <row r="534" hidden="1">
      <c r="A534" s="5" t="s">
        <v>325</v>
      </c>
      <c r="B534" s="6">
        <v>89.0</v>
      </c>
      <c r="C534" s="138">
        <f>if(D534&lt;&gt;"",if(D534="Up",K534-J534,if(D534="Short",-J534,0)),0)+if(D535&lt;&gt;"",if(D535="Up",K535-J535,if(D535="Short",-J535,0)),0)+if(F534&lt;&gt;"",if(F534="Won",O534-N534,if(F534="Lost",-N534,0)),0)+if(F535&lt;&gt;"",if(F535="Won",O535-N535,if(F535="Lost",-N535,0)),0)</f>
        <v>12.74</v>
      </c>
      <c r="D534" s="93" t="str">
        <f>if(H534&lt;&gt;"",if(B534-B535&lt;&gt;-H534,if(B534-B535&gt;-H534,"Up","Short"),"Push"),"")</f>
        <v/>
      </c>
      <c r="E534" s="93" t="str">
        <f>if(H534&lt;&gt;"",if(B534-B535&lt;&gt;-H534,if(B534-B535&gt;-H534,B534-B535+H534,B535-B534-H534),"Push"),"")</f>
        <v/>
      </c>
      <c r="F534" s="93" t="str">
        <f>if(L534&lt;&gt;"",if(B534+B535&lt;&gt;L534,if(B534+B535&gt;L534,"Won","Lost"),"Push"),"")</f>
        <v/>
      </c>
      <c r="G534" s="15" t="str">
        <f>if(L534&lt;&gt;"",if(B534+B535&lt;&gt;L534,if(B534+B535&gt;L534,B534+B535-L534,L534-(B534+B535)),"Push"),"")</f>
        <v/>
      </c>
      <c r="K534" s="139"/>
      <c r="O534" s="15"/>
    </row>
    <row r="535" hidden="1">
      <c r="A535" s="5" t="s">
        <v>233</v>
      </c>
      <c r="B535" s="6">
        <v>79.0</v>
      </c>
      <c r="D535" s="93" t="str">
        <f>if(H535&lt;&gt;"",if(B535-B534&lt;&gt;-H535,if(B535-B534&gt;-H535,"Up","Short"),"Push"),"")</f>
        <v>Up</v>
      </c>
      <c r="E535" s="93">
        <f>if(H535&lt;&gt;"",if(B535-B534&lt;&gt;-H535,if(B535-B534&gt;-H535,B535-B534+H535,B534-B535-H535),"Push"),"")</f>
        <v>1</v>
      </c>
      <c r="F535" s="93" t="str">
        <f>if(L535&lt;&gt;"",if(B534+B535&lt;&gt;L535,if(B534+B535&gt;L535,"Lost","Won"),"Push"),"")</f>
        <v/>
      </c>
      <c r="G535" s="15" t="str">
        <f>if(L535&lt;&gt;"",if(B534+B535&lt;&gt;L535,if(B534+B535&gt;L535,B534+B535-L535,L535-(B534+B535)),"Push"),"")</f>
        <v/>
      </c>
      <c r="H535" s="5">
        <v>11.0</v>
      </c>
      <c r="I535" s="5">
        <v>-110.0</v>
      </c>
      <c r="J535" s="5">
        <v>14.0</v>
      </c>
      <c r="K535" s="133">
        <v>26.74</v>
      </c>
      <c r="O535" s="15"/>
    </row>
    <row r="536">
      <c r="A536" s="134" t="s">
        <v>536</v>
      </c>
      <c r="B536" s="152"/>
      <c r="C536" s="153">
        <f>SUM(C534:C535)</f>
        <v>12.74</v>
      </c>
      <c r="D536" s="154"/>
      <c r="E536" s="154"/>
      <c r="F536" s="154"/>
      <c r="G536" s="152"/>
      <c r="H536" s="154"/>
      <c r="I536" s="154"/>
      <c r="J536" s="154">
        <f>SUM(J534:J535)</f>
        <v>14</v>
      </c>
      <c r="K536" s="155">
        <f>SUM(K534:K535)-J536</f>
        <v>12.74</v>
      </c>
      <c r="L536" s="154"/>
      <c r="M536" s="154"/>
      <c r="N536" s="154">
        <f>SUM(N534:N535)</f>
        <v>0</v>
      </c>
      <c r="O536" s="155">
        <f>SUM(O534:O535)-N536</f>
        <v>0</v>
      </c>
    </row>
    <row r="537" hidden="1">
      <c r="A537" s="5" t="s">
        <v>54</v>
      </c>
      <c r="B537" s="6">
        <v>65.0</v>
      </c>
      <c r="C537" s="138">
        <f>if(D537&lt;&gt;"",if(D537="Up",K537-J537,if(D537="Short",-J537,0)),0)+if(D538&lt;&gt;"",if(D538="Up",K538-J538,if(D538="Short",-J538,0)),0)+if(F537&lt;&gt;"",if(F537="Won",O537-N537,if(F537="Lost",-N537,0)),0)+if(F538&lt;&gt;"",if(F538="Won",O538-N538,if(F538="Lost",-N538,0)),0)</f>
        <v>19.43</v>
      </c>
      <c r="D537" s="93" t="str">
        <f>if(H537&lt;&gt;"",if(B537-B538&lt;&gt;-H537,if(B537-B538&gt;-H537,"Up","Short"),"Push"),"")</f>
        <v/>
      </c>
      <c r="E537" s="93" t="str">
        <f>if(H537&lt;&gt;"",if(B537-B538&lt;&gt;-H537,if(B537-B538&gt;-H537,B537-B538+H537,B538-B537-H537),"Push"),"")</f>
        <v/>
      </c>
      <c r="F537" s="93" t="str">
        <f>if(L537&lt;&gt;"",if(B537+B538&lt;&gt;L537,if(B537+B538&gt;L537,"Won","Lost"),"Push"),"")</f>
        <v/>
      </c>
      <c r="G537" s="15" t="str">
        <f>if(L537&lt;&gt;"",if(B537+B538&lt;&gt;L537,if(B537+B538&gt;L537,B537+B538-L537,L537-(B537+B538)),"Push"),"")</f>
        <v/>
      </c>
      <c r="K537" s="139"/>
      <c r="O537" s="15"/>
      <c r="P537" s="156"/>
    </row>
    <row r="538" hidden="1">
      <c r="A538" s="5" t="s">
        <v>38</v>
      </c>
      <c r="B538" s="6">
        <v>75.0</v>
      </c>
      <c r="D538" s="93" t="str">
        <f>if(H538&lt;&gt;"",if(B538-B537&lt;&gt;-H538,if(B538-B537&gt;-H538,"Up","Short"),"Push"),"")</f>
        <v>Up</v>
      </c>
      <c r="E538" s="93">
        <f>if(H538&lt;&gt;"",if(B538-B537&lt;&gt;-H538,if(B538-B537&gt;-H538,B538-B537+H538,B537-B538-H538),"Push"),"")</f>
        <v>4.5</v>
      </c>
      <c r="F538" s="93" t="str">
        <f>if(L538&lt;&gt;"",if(B537+B538&lt;&gt;L538,if(B537+B538&gt;L538,"Lost","Won"),"Push"),"")</f>
        <v/>
      </c>
      <c r="G538" s="15" t="str">
        <f>if(L538&lt;&gt;"",if(B537+B538&lt;&gt;L538,if(B537+B538&gt;L538,B537+B538-L538,L538-(B537+B538)),"Push"),"")</f>
        <v/>
      </c>
      <c r="H538" s="5">
        <v>-5.5</v>
      </c>
      <c r="I538" s="5">
        <v>-110.0</v>
      </c>
      <c r="J538" s="5">
        <v>14.0</v>
      </c>
      <c r="K538" s="133">
        <f>26.74+6.69</f>
        <v>33.43</v>
      </c>
      <c r="O538" s="15"/>
      <c r="P538" s="156"/>
    </row>
    <row r="539" hidden="1">
      <c r="A539" s="5" t="s">
        <v>319</v>
      </c>
      <c r="B539" s="6">
        <v>89.0</v>
      </c>
      <c r="C539" s="138">
        <f>if(D539&lt;&gt;"",if(D539="Up",K539-J539,if(D539="Short",-J539,0)),0)+if(D540&lt;&gt;"",if(D540="Up",K540-J540,if(D540="Short",-J540,0)),0)+if(F539&lt;&gt;"",if(F539="Won",O539-N539,if(F539="Lost",-N539,0)),0)+if(F540&lt;&gt;"",if(F540="Won",O540-N540,if(F540="Lost",-N540,0)),0)</f>
        <v>-14</v>
      </c>
      <c r="D539" s="93" t="str">
        <f>if(H539&lt;&gt;"",if(B539-B540&lt;&gt;-H539,if(B539-B540&gt;-H539,"Up","Short"),"Push"),"")</f>
        <v/>
      </c>
      <c r="E539" s="93" t="str">
        <f>if(H539&lt;&gt;"",if(B539-B540&lt;&gt;-H539,if(B539-B540&gt;-H539,B539-B540+H539,B540-B539-H539),"Push"),"")</f>
        <v/>
      </c>
      <c r="F539" s="93" t="str">
        <f>if(L539&lt;&gt;"",if(B539+B540&lt;&gt;L539,if(B539+B540&gt;L539,"Won","Lost"),"Push"),"")</f>
        <v/>
      </c>
      <c r="G539" s="15" t="str">
        <f>if(L539&lt;&gt;"",if(B539+B540&lt;&gt;L539,if(B539+B540&gt;L539,B539+B540-L539,L539-(B539+B540)),"Push"),"")</f>
        <v/>
      </c>
      <c r="K539" s="139"/>
      <c r="O539" s="15"/>
    </row>
    <row r="540" hidden="1">
      <c r="A540" s="5" t="s">
        <v>26</v>
      </c>
      <c r="B540" s="6">
        <v>91.0</v>
      </c>
      <c r="D540" s="93" t="str">
        <f>if(H540&lt;&gt;"",if(B540-B539&lt;&gt;-H540,if(B540-B539&gt;-H540,"Up","Short"),"Push"),"")</f>
        <v>Short</v>
      </c>
      <c r="E540" s="93">
        <f>if(H540&lt;&gt;"",if(B540-B539&lt;&gt;-H540,if(B540-B539&gt;-H540,B540-B539+H540,B539-B540-H540),"Push"),"")</f>
        <v>0.5</v>
      </c>
      <c r="F540" s="93" t="str">
        <f>if(L540&lt;&gt;"",if(B539+B540&lt;&gt;L540,if(B539+B540&gt;L540,"Lost","Won"),"Push"),"")</f>
        <v/>
      </c>
      <c r="G540" s="15" t="str">
        <f>if(L540&lt;&gt;"",if(B539+B540&lt;&gt;L540,if(B539+B540&gt;L540,B539+B540-L540,L540-(B539+B540)),"Push"),"")</f>
        <v/>
      </c>
      <c r="H540" s="5">
        <v>-2.5</v>
      </c>
      <c r="I540" s="5">
        <v>-114.0</v>
      </c>
      <c r="J540" s="5">
        <v>14.0</v>
      </c>
      <c r="K540" s="133">
        <v>26.32</v>
      </c>
      <c r="O540" s="15"/>
    </row>
    <row r="541" hidden="1">
      <c r="A541" s="5" t="s">
        <v>124</v>
      </c>
      <c r="B541" s="6">
        <v>50.0</v>
      </c>
      <c r="C541" s="138">
        <f>if(D541&lt;&gt;"",if(D541="Up",K541-J541,if(D541="Short",-J541,0)),0)+if(D542&lt;&gt;"",if(D542="Up",K542-J542,if(D542="Short",-J542,0)),0)+if(F541&lt;&gt;"",if(F541="Won",O541-N541,if(F541="Lost",-N541,0)),0)+if(F542&lt;&gt;"",if(F542="Won",O542-N542,if(F542="Lost",-N542,0)),0)</f>
        <v>12.74</v>
      </c>
      <c r="D541" s="93" t="str">
        <f>if(H541&lt;&gt;"",if(B541-B542&lt;&gt;-H541,if(B541-B542&gt;-H541,"Up","Short"),"Push"),"")</f>
        <v/>
      </c>
      <c r="E541" s="93" t="str">
        <f>if(H541&lt;&gt;"",if(B541-B542&lt;&gt;-H541,if(B541-B542&gt;-H541,B541-B542+H541,B542-B541-H541),"Push"),"")</f>
        <v/>
      </c>
      <c r="F541" s="93" t="str">
        <f>if(L541&lt;&gt;"",if(B541+B542&lt;&gt;L541,if(B541+B542&gt;L541,"Won","Lost"),"Push"),"")</f>
        <v/>
      </c>
      <c r="G541" s="15" t="str">
        <f>if(L541&lt;&gt;"",if(B541+B542&lt;&gt;L541,if(B541+B542&gt;L541,B541+B542-L541,L541-(B541+B542)),"Push"),"")</f>
        <v/>
      </c>
      <c r="K541" s="139"/>
      <c r="O541" s="15"/>
    </row>
    <row r="542" hidden="1">
      <c r="A542" s="5" t="s">
        <v>58</v>
      </c>
      <c r="B542" s="6">
        <v>64.0</v>
      </c>
      <c r="D542" s="93" t="str">
        <f>if(H542&lt;&gt;"",if(B542-B541&lt;&gt;-H542,if(B542-B541&gt;-H542,"Up","Short"),"Push"),"")</f>
        <v>Up</v>
      </c>
      <c r="E542" s="93">
        <f>if(H542&lt;&gt;"",if(B542-B541&lt;&gt;-H542,if(B542-B541&gt;-H542,B542-B541+H542,B541-B542-H542),"Push"),"")</f>
        <v>4</v>
      </c>
      <c r="F542" s="93" t="str">
        <f>if(L542&lt;&gt;"",if(B541+B542&lt;&gt;L542,if(B541+B542&gt;L542,"Lost","Won"),"Push"),"")</f>
        <v/>
      </c>
      <c r="G542" s="15" t="str">
        <f>if(L542&lt;&gt;"",if(B541+B542&lt;&gt;L542,if(B541+B542&gt;L542,B541+B542-L542,L542-(B541+B542)),"Push"),"")</f>
        <v/>
      </c>
      <c r="H542" s="5">
        <v>-10.0</v>
      </c>
      <c r="I542" s="5">
        <v>-110.0</v>
      </c>
      <c r="J542" s="5">
        <v>14.0</v>
      </c>
      <c r="K542" s="133">
        <v>26.74</v>
      </c>
      <c r="O542" s="15"/>
    </row>
    <row r="543" hidden="1">
      <c r="A543" s="5" t="s">
        <v>381</v>
      </c>
      <c r="B543" s="6">
        <v>61.0</v>
      </c>
      <c r="C543" s="138">
        <f>if(D543&lt;&gt;"",if(D543="Up",K543-J543,if(D543="Short",-J543,0)),0)+if(D544&lt;&gt;"",if(D544="Up",K544-J544,if(D544="Short",-J544,0)),0)+if(F543&lt;&gt;"",if(F543="Won",O543-N543,if(F543="Lost",-N543,0)),0)+if(F544&lt;&gt;"",if(F544="Won",O544-N544,if(F544="Lost",-N544,0)),0)</f>
        <v>-14</v>
      </c>
      <c r="D543" s="93" t="str">
        <f>if(H543&lt;&gt;"",if(B543-B544&lt;&gt;-H543,if(B543-B544&gt;-H543,"Up","Short"),"Push"),"")</f>
        <v/>
      </c>
      <c r="E543" s="93" t="str">
        <f>if(H543&lt;&gt;"",if(B543-B544&lt;&gt;-H543,if(B543-B544&gt;-H543,B543-B544+H543,B544-B543-H543),"Push"),"")</f>
        <v/>
      </c>
      <c r="F543" s="93" t="str">
        <f>if(L543&lt;&gt;"",if(B543+B544&lt;&gt;L543,if(B543+B544&gt;L543,"Won","Lost"),"Push"),"")</f>
        <v/>
      </c>
      <c r="G543" s="15" t="str">
        <f>if(L543&lt;&gt;"",if(B543+B544&lt;&gt;L543,if(B543+B544&gt;L543,B543+B544-L543,L543-(B543+B544)),"Push"),"")</f>
        <v/>
      </c>
      <c r="K543" s="139"/>
      <c r="O543" s="15"/>
    </row>
    <row r="544" hidden="1">
      <c r="A544" s="5" t="s">
        <v>139</v>
      </c>
      <c r="B544" s="6">
        <v>39.0</v>
      </c>
      <c r="D544" s="93" t="str">
        <f>if(H544&lt;&gt;"",if(B544-B543&lt;&gt;-H544,if(B544-B543&gt;-H544,"Up","Short"),"Push"),"")</f>
        <v>Short</v>
      </c>
      <c r="E544" s="93">
        <f>if(H544&lt;&gt;"",if(B544-B543&lt;&gt;-H544,if(B544-B543&gt;-H544,B544-B543+H544,B543-B544-H544),"Push"),"")</f>
        <v>25</v>
      </c>
      <c r="F544" s="93" t="str">
        <f>if(L544&lt;&gt;"",if(B543+B544&lt;&gt;L544,if(B543+B544&gt;L544,"Lost","Won"),"Push"),"")</f>
        <v/>
      </c>
      <c r="G544" s="15" t="str">
        <f>if(L544&lt;&gt;"",if(B543+B544&lt;&gt;L544,if(B543+B544&gt;L544,B543+B544-L544,L544-(B543+B544)),"Push"),"")</f>
        <v/>
      </c>
      <c r="H544" s="5">
        <v>-3.0</v>
      </c>
      <c r="I544" s="5">
        <v>-112.0</v>
      </c>
      <c r="J544" s="5">
        <v>14.0</v>
      </c>
      <c r="K544" s="133">
        <v>26.6</v>
      </c>
      <c r="O544" s="15"/>
    </row>
    <row r="545" hidden="1">
      <c r="A545" s="5" t="s">
        <v>342</v>
      </c>
      <c r="B545" s="6">
        <v>76.0</v>
      </c>
      <c r="C545" s="138">
        <f>if(D545&lt;&gt;"",if(D545="Up",K545-J545,if(D545="Short",-J545,0)),0)+if(D546&lt;&gt;"",if(D546="Up",K546-J546,if(D546="Short",-J546,0)),0)+if(F545&lt;&gt;"",if(F545="Won",O545-N545,if(F545="Lost",-N545,0)),0)+if(F546&lt;&gt;"",if(F546="Won",O546-N546,if(F546="Lost",-N546,0)),0)</f>
        <v>12.74</v>
      </c>
      <c r="D545" s="93" t="str">
        <f>if(H545&lt;&gt;"",if(B545-B546&lt;&gt;-H545,if(B545-B546&gt;-H545,"Up","Short"),"Push"),"")</f>
        <v/>
      </c>
      <c r="E545" s="93" t="str">
        <f>if(H545&lt;&gt;"",if(B545-B546&lt;&gt;-H545,if(B545-B546&gt;-H545,B545-B546+H545,B546-B545-H545),"Push"),"")</f>
        <v/>
      </c>
      <c r="F545" s="93" t="str">
        <f>if(L545&lt;&gt;"",if(B545+B546&lt;&gt;L545,if(B545+B546&gt;L545,"Won","Lost"),"Push"),"")</f>
        <v/>
      </c>
      <c r="G545" s="15" t="str">
        <f>if(L545&lt;&gt;"",if(B545+B546&lt;&gt;L545,if(B545+B546&gt;L545,B545+B546-L545,L545-(B545+B546)),"Push"),"")</f>
        <v/>
      </c>
      <c r="K545" s="139"/>
      <c r="O545" s="15"/>
    </row>
    <row r="546" hidden="1">
      <c r="A546" s="5" t="s">
        <v>75</v>
      </c>
      <c r="B546" s="6">
        <v>69.0</v>
      </c>
      <c r="D546" s="93" t="str">
        <f>if(H546&lt;&gt;"",if(B546-B545&lt;&gt;-H546,if(B546-B545&gt;-H546,"Up","Short"),"Push"),"")</f>
        <v>Up</v>
      </c>
      <c r="E546" s="93">
        <f>if(H546&lt;&gt;"",if(B546-B545&lt;&gt;-H546,if(B546-B545&gt;-H546,B546-B545+H546,B545-B546-H546),"Push"),"")</f>
        <v>2.5</v>
      </c>
      <c r="F546" s="93" t="str">
        <f>if(L546&lt;&gt;"",if(B545+B546&lt;&gt;L546,if(B545+B546&gt;L546,"Lost","Won"),"Push"),"")</f>
        <v/>
      </c>
      <c r="G546" s="15" t="str">
        <f>if(L546&lt;&gt;"",if(B545+B546&lt;&gt;L546,if(B545+B546&gt;L546,B545+B546-L546,L546-(B545+B546)),"Push"),"")</f>
        <v/>
      </c>
      <c r="H546" s="5">
        <v>9.5</v>
      </c>
      <c r="I546" s="5">
        <v>-110.0</v>
      </c>
      <c r="J546" s="5">
        <v>14.0</v>
      </c>
      <c r="K546" s="133">
        <v>26.74</v>
      </c>
      <c r="O546" s="15"/>
    </row>
    <row r="547" hidden="1">
      <c r="A547" s="5" t="s">
        <v>383</v>
      </c>
      <c r="B547" s="6">
        <v>83.0</v>
      </c>
      <c r="C547" s="138">
        <f>if(D547&lt;&gt;"",if(D547="Up",K547-J547,if(D547="Short",-J547,0)),0)+if(D548&lt;&gt;"",if(D548="Up",K548-J548,if(D548="Short",-J548,0)),0)+if(F547&lt;&gt;"",if(F547="Won",O547-N547,if(F547="Lost",-N547,0)),0)+if(F548&lt;&gt;"",if(F548="Won",O548-N548,if(F548="Lost",-N548,0)),0)</f>
        <v>-14</v>
      </c>
      <c r="D547" s="93" t="str">
        <f>if(H547&lt;&gt;"",if(B547-B548&lt;&gt;-H547,if(B547-B548&gt;-H547,"Up","Short"),"Push"),"")</f>
        <v/>
      </c>
      <c r="E547" s="93" t="str">
        <f>if(H547&lt;&gt;"",if(B547-B548&lt;&gt;-H547,if(B547-B548&gt;-H547,B547-B548+H547,B548-B547-H547),"Push"),"")</f>
        <v/>
      </c>
      <c r="F547" s="93" t="str">
        <f>if(L547&lt;&gt;"",if(B547+B548&lt;&gt;L547,if(B547+B548&gt;L547,"Won","Lost"),"Push"),"")</f>
        <v/>
      </c>
      <c r="G547" s="15" t="str">
        <f>if(L547&lt;&gt;"",if(B547+B548&lt;&gt;L547,if(B547+B548&gt;L547,B547+B548-L547,L547-(B547+B548)),"Push"),"")</f>
        <v/>
      </c>
      <c r="K547" s="139"/>
      <c r="O547" s="15"/>
    </row>
    <row r="548" hidden="1">
      <c r="A548" s="5" t="s">
        <v>91</v>
      </c>
      <c r="B548" s="6">
        <v>75.0</v>
      </c>
      <c r="D548" s="93" t="str">
        <f>if(H548&lt;&gt;"",if(B548-B547&lt;&gt;-H548,if(B548-B547&gt;-H548,"Up","Short"),"Push"),"")</f>
        <v>Short</v>
      </c>
      <c r="E548" s="93">
        <f>if(H548&lt;&gt;"",if(B548-B547&lt;&gt;-H548,if(B548-B547&gt;-H548,B548-B547+H548,B547-B548-H548),"Push"),"")</f>
        <v>12</v>
      </c>
      <c r="F548" s="93" t="str">
        <f>if(L548&lt;&gt;"",if(B547+B548&lt;&gt;L548,if(B547+B548&gt;L548,"Lost","Won"),"Push"),"")</f>
        <v/>
      </c>
      <c r="G548" s="15" t="str">
        <f>if(L548&lt;&gt;"",if(B547+B548&lt;&gt;L548,if(B547+B548&gt;L548,B547+B548-L548,L548-(B547+B548)),"Push"),"")</f>
        <v/>
      </c>
      <c r="H548" s="5">
        <v>-4.0</v>
      </c>
      <c r="I548" s="5">
        <v>-110.0</v>
      </c>
      <c r="J548" s="5">
        <v>14.0</v>
      </c>
      <c r="K548" s="133">
        <v>26.73</v>
      </c>
      <c r="O548" s="15"/>
    </row>
    <row r="549" hidden="1">
      <c r="A549" s="5" t="s">
        <v>443</v>
      </c>
      <c r="B549" s="6">
        <v>66.0</v>
      </c>
      <c r="C549" s="138">
        <f>if(D549&lt;&gt;"",if(D549="Up",K549-J549,if(D549="Short",-J549,0)),0)+if(D550&lt;&gt;"",if(D550="Up",K550-J550,if(D550="Short",-J550,0)),0)+if(F549&lt;&gt;"",if(F549="Won",O549-N549,if(F549="Lost",-N549,0)),0)+if(F550&lt;&gt;"",if(F550="Won",O550-N550,if(F550="Lost",-N550,0)),0)</f>
        <v>12.6</v>
      </c>
      <c r="D549" s="93" t="str">
        <f>if(H549&lt;&gt;"",if(B549-B550&lt;&gt;-H549,if(B549-B550&gt;-H549,"Up","Short"),"Push"),"")</f>
        <v/>
      </c>
      <c r="E549" s="93" t="str">
        <f>if(H549&lt;&gt;"",if(B549-B550&lt;&gt;-H549,if(B549-B550&gt;-H549,B549-B550+H549,B550-B549-H549),"Push"),"")</f>
        <v/>
      </c>
      <c r="F549" s="93" t="str">
        <f>if(L549&lt;&gt;"",if(B549+B550&lt;&gt;L549,if(B549+B550&gt;L549,"Won","Lost"),"Push"),"")</f>
        <v/>
      </c>
      <c r="G549" s="15" t="str">
        <f>if(L549&lt;&gt;"",if(B549+B550&lt;&gt;L549,if(B549+B550&gt;L549,B549+B550-L549,L549-(B549+B550)),"Push"),"")</f>
        <v/>
      </c>
      <c r="K549" s="139"/>
      <c r="O549" s="15"/>
    </row>
    <row r="550" hidden="1">
      <c r="A550" s="5" t="s">
        <v>273</v>
      </c>
      <c r="B550" s="6">
        <v>72.0</v>
      </c>
      <c r="D550" s="93" t="str">
        <f>if(H550&lt;&gt;"",if(B550-B549&lt;&gt;-H550,if(B550-B549&gt;-H550,"Up","Short"),"Push"),"")</f>
        <v>Up</v>
      </c>
      <c r="E550" s="93">
        <f>if(H550&lt;&gt;"",if(B550-B549&lt;&gt;-H550,if(B550-B549&gt;-H550,B550-B549+H550,B549-B550-H550),"Push"),"")</f>
        <v>2</v>
      </c>
      <c r="F550" s="93" t="str">
        <f>if(L550&lt;&gt;"",if(B549+B550&lt;&gt;L550,if(B549+B550&gt;L550,"Lost","Won"),"Push"),"")</f>
        <v/>
      </c>
      <c r="G550" s="15" t="str">
        <f>if(L550&lt;&gt;"",if(B549+B550&lt;&gt;L550,if(B549+B550&gt;L550,B549+B550-L550,L550-(B549+B550)),"Push"),"")</f>
        <v/>
      </c>
      <c r="H550" s="5">
        <v>-4.0</v>
      </c>
      <c r="I550" s="5">
        <v>-112.0</v>
      </c>
      <c r="J550" s="5">
        <v>14.0</v>
      </c>
      <c r="K550" s="133">
        <v>26.6</v>
      </c>
      <c r="O550" s="15"/>
    </row>
    <row r="551" hidden="1">
      <c r="A551" s="5" t="s">
        <v>114</v>
      </c>
      <c r="B551" s="6">
        <v>84.0</v>
      </c>
      <c r="C551" s="138">
        <f>if(D551&lt;&gt;"",if(D551="Up",K551-J551,if(D551="Short",-J551,0)),0)+if(D552&lt;&gt;"",if(D552="Up",K552-J552,if(D552="Short",-J552,0)),0)+if(F551&lt;&gt;"",if(F551="Won",O551-N551,if(F551="Lost",-N551,0)),0)+if(F552&lt;&gt;"",if(F552="Won",O552-N552,if(F552="Lost",-N552,0)),0)</f>
        <v>12.74</v>
      </c>
      <c r="D551" s="93" t="str">
        <f>if(H551&lt;&gt;"",if(B551-B552&lt;&gt;-H551,if(B551-B552&gt;-H551,"Up","Short"),"Push"),"")</f>
        <v/>
      </c>
      <c r="E551" s="93" t="str">
        <f>if(H551&lt;&gt;"",if(B551-B552&lt;&gt;-H551,if(B551-B552&gt;-H551,B551-B552+H551,B552-B551-H551),"Push"),"")</f>
        <v/>
      </c>
      <c r="F551" s="93" t="str">
        <f>if(L551&lt;&gt;"",if(B551+B552&lt;&gt;L551,if(B551+B552&gt;L551,"Won","Lost"),"Push"),"")</f>
        <v/>
      </c>
      <c r="G551" s="15" t="str">
        <f>if(L551&lt;&gt;"",if(B551+B552&lt;&gt;L551,if(B551+B552&gt;L551,B551+B552-L551,L551-(B551+B552)),"Push"),"")</f>
        <v/>
      </c>
      <c r="K551" s="139"/>
      <c r="O551" s="15"/>
    </row>
    <row r="552" hidden="1">
      <c r="A552" s="5" t="s">
        <v>128</v>
      </c>
      <c r="B552" s="6">
        <v>93.0</v>
      </c>
      <c r="D552" s="93" t="str">
        <f>if(H552&lt;&gt;"",if(B552-B551&lt;&gt;-H552,if(B552-B551&gt;-H552,"Up","Short"),"Push"),"")</f>
        <v>Up</v>
      </c>
      <c r="E552" s="93">
        <f>if(H552&lt;&gt;"",if(B552-B551&lt;&gt;-H552,if(B552-B551&gt;-H552,B552-B551+H552,B551-B552-H552),"Push"),"")</f>
        <v>7.5</v>
      </c>
      <c r="F552" s="93" t="str">
        <f>if(L552&lt;&gt;"",if(B551+B552&lt;&gt;L552,if(B551+B552&gt;L552,"Lost","Won"),"Push"),"")</f>
        <v/>
      </c>
      <c r="G552" s="15" t="str">
        <f>if(L552&lt;&gt;"",if(B551+B552&lt;&gt;L552,if(B551+B552&gt;L552,B551+B552-L552,L552-(B551+B552)),"Push"),"")</f>
        <v/>
      </c>
      <c r="H552" s="5">
        <v>-1.5</v>
      </c>
      <c r="I552" s="5">
        <v>-110.0</v>
      </c>
      <c r="J552" s="5">
        <v>14.0</v>
      </c>
      <c r="K552" s="133">
        <v>26.74</v>
      </c>
      <c r="O552" s="15"/>
    </row>
    <row r="553">
      <c r="A553" s="134" t="s">
        <v>537</v>
      </c>
      <c r="B553" s="152"/>
      <c r="C553" s="153">
        <f>SUM(C537:C552)</f>
        <v>28.25</v>
      </c>
      <c r="D553" s="154"/>
      <c r="E553" s="154"/>
      <c r="F553" s="154"/>
      <c r="G553" s="152"/>
      <c r="H553" s="154"/>
      <c r="I553" s="154"/>
      <c r="J553" s="154">
        <f>SUM(J537:J552)</f>
        <v>112</v>
      </c>
      <c r="K553" s="155">
        <f>SUM(K537:K552)-J553</f>
        <v>107.9</v>
      </c>
      <c r="L553" s="154"/>
      <c r="M553" s="154"/>
      <c r="N553" s="154">
        <f>SUM(N537:N552)</f>
        <v>0</v>
      </c>
      <c r="O553" s="155">
        <f>SUM(O537:O552)-N553</f>
        <v>0</v>
      </c>
    </row>
    <row r="554" hidden="1">
      <c r="A554" s="5" t="s">
        <v>314</v>
      </c>
      <c r="B554" s="6">
        <v>70.0</v>
      </c>
      <c r="C554" s="138">
        <f>if(D554&lt;&gt;"",if(D554="Up",K554-J554,if(D554="Short",-J554,0)),0)+if(D555&lt;&gt;"",if(D555="Up",K555-J555,if(D555="Short",-J555,0)),0)+if(F554&lt;&gt;"",if(F554="Won",O554-N554,if(F554="Lost",-N554,0)),0)+if(F555&lt;&gt;"",if(F555="Won",O555-N555,if(F555="Lost",-N555,0)),0)</f>
        <v>12.74</v>
      </c>
      <c r="D554" s="93" t="str">
        <f>if(H554&lt;&gt;"",if(B554-B555&lt;&gt;-H554,if(B554-B555&gt;-H554,"Up","Short"),"Push"),"")</f>
        <v/>
      </c>
      <c r="E554" s="93" t="str">
        <f>if(H554&lt;&gt;"",if(B554-B555&lt;&gt;-H554,if(B554-B555&gt;-H554,B554-B555+H554,B555-B554-H554),"Push"),"")</f>
        <v/>
      </c>
      <c r="F554" s="93" t="str">
        <f>if(L554&lt;&gt;"",if(B554+B555&lt;&gt;L554,if(B554+B555&gt;L554,"Won","Lost"),"Push"),"")</f>
        <v/>
      </c>
      <c r="G554" s="15" t="str">
        <f>if(L554&lt;&gt;"",if(B554+B555&lt;&gt;L554,if(B554+B555&gt;L554,B554+B555-L554,L554-(B554+B555)),"Push"),"")</f>
        <v/>
      </c>
      <c r="K554" s="139"/>
      <c r="O554" s="15"/>
    </row>
    <row r="555" hidden="1">
      <c r="A555" s="5" t="s">
        <v>92</v>
      </c>
      <c r="B555" s="6">
        <v>74.0</v>
      </c>
      <c r="D555" s="93" t="str">
        <f>if(H555&lt;&gt;"",if(B555-B554&lt;&gt;-H555,if(B555-B554&gt;-H555,"Up","Short"),"Push"),"")</f>
        <v>Up</v>
      </c>
      <c r="E555" s="93">
        <f>if(H555&lt;&gt;"",if(B555-B554&lt;&gt;-H555,if(B555-B554&gt;-H555,B555-B554+H555,B554-B555-H555),"Push"),"")</f>
        <v>11</v>
      </c>
      <c r="F555" s="93" t="str">
        <f>if(L555&lt;&gt;"",if(B554+B555&lt;&gt;L555,if(B554+B555&gt;L555,"Lost","Won"),"Push"),"")</f>
        <v/>
      </c>
      <c r="G555" s="15" t="str">
        <f>if(L555&lt;&gt;"",if(B554+B555&lt;&gt;L555,if(B554+B555&gt;L555,B554+B555-L555,L555-(B554+B555)),"Push"),"")</f>
        <v/>
      </c>
      <c r="H555" s="5">
        <v>7.0</v>
      </c>
      <c r="I555" s="5">
        <v>-110.0</v>
      </c>
      <c r="J555" s="5">
        <v>14.0</v>
      </c>
      <c r="K555" s="133">
        <v>26.74</v>
      </c>
      <c r="O555" s="15"/>
    </row>
    <row r="556" hidden="1">
      <c r="A556" s="5" t="s">
        <v>381</v>
      </c>
      <c r="B556" s="6">
        <v>57.0</v>
      </c>
      <c r="C556" s="138">
        <f>if(D556&lt;&gt;"",if(D556="Up",K556-J556,if(D556="Short",-J556,0)),0)+if(D557&lt;&gt;"",if(D557="Up",K557-J557,if(D557="Short",-J557,0)),0)+if(F556&lt;&gt;"",if(F556="Won",O556-N556,if(F556="Lost",-N556,0)),0)+if(F557&lt;&gt;"",if(F557="Won",O557-N557,if(F557="Lost",-N557,0)),0)</f>
        <v>12.88</v>
      </c>
      <c r="D556" s="93" t="str">
        <f>if(H556&lt;&gt;"",if(B556-B557&lt;&gt;-H556,if(B556-B557&gt;-H556,"Up","Short"),"Push"),"")</f>
        <v>Up</v>
      </c>
      <c r="E556" s="93">
        <f>if(H556&lt;&gt;"",if(B556-B557&lt;&gt;-H556,if(B556-B557&gt;-H556,B556-B557+H556,B557-B556-H556),"Push"),"")</f>
        <v>2</v>
      </c>
      <c r="F556" s="93" t="str">
        <f>if(L556&lt;&gt;"",if(B556+B557&lt;&gt;L556,if(B556+B557&gt;L556,"Won","Lost"),"Push"),"")</f>
        <v/>
      </c>
      <c r="G556" s="15" t="str">
        <f>if(L556&lt;&gt;"",if(B556+B557&lt;&gt;L556,if(B556+B557&gt;L556,B556+B557-L556,L556-(B556+B557)),"Push"),"")</f>
        <v/>
      </c>
      <c r="H556" s="5">
        <v>0.0</v>
      </c>
      <c r="I556" s="5">
        <v>112.0</v>
      </c>
      <c r="J556" s="5">
        <v>11.5</v>
      </c>
      <c r="K556" s="133">
        <v>24.38</v>
      </c>
      <c r="O556" s="15"/>
    </row>
    <row r="557" hidden="1">
      <c r="A557" s="5" t="s">
        <v>139</v>
      </c>
      <c r="B557" s="6">
        <v>55.0</v>
      </c>
      <c r="D557" s="93" t="str">
        <f>if(H557&lt;&gt;"",if(B557-B556&lt;&gt;-H557,if(B557-B556&gt;-H557,"Up","Short"),"Push"),"")</f>
        <v/>
      </c>
      <c r="E557" s="93" t="str">
        <f>if(H557&lt;&gt;"",if(B557-B556&lt;&gt;-H557,if(B557-B556&gt;-H557,B557-B556+H557,B556-B557-H557),"Push"),"")</f>
        <v/>
      </c>
      <c r="F557" s="93" t="str">
        <f>if(L557&lt;&gt;"",if(B556+B557&lt;&gt;L557,if(B556+B557&gt;L557,"Lost","Won"),"Push"),"")</f>
        <v/>
      </c>
      <c r="G557" s="15" t="str">
        <f>if(L557&lt;&gt;"",if(B556+B557&lt;&gt;L557,if(B556+B557&gt;L557,B556+B557-L557,L557-(B556+B557)),"Push"),"")</f>
        <v/>
      </c>
      <c r="K557" s="139"/>
      <c r="O557" s="15"/>
    </row>
    <row r="558" hidden="1">
      <c r="A558" s="5" t="s">
        <v>100</v>
      </c>
      <c r="B558" s="6">
        <v>74.0</v>
      </c>
      <c r="C558" s="138">
        <f>if(D558&lt;&gt;"",if(D558="Up",K558-J558,if(D558="Short",-J558,0)),0)+if(D559&lt;&gt;"",if(D559="Up",K559-J559,if(D559="Short",-J559,0)),0)+if(F558&lt;&gt;"",if(F558="Won",O558-N558,if(F558="Lost",-N558,0)),0)+if(F559&lt;&gt;"",if(F559="Won",O559-N559,if(F559="Lost",-N559,0)),0)</f>
        <v>-14</v>
      </c>
      <c r="D558" s="93" t="str">
        <f>if(H558&lt;&gt;"",if(B558-B559&lt;&gt;-H558,if(B558-B559&gt;-H558,"Up","Short"),"Push"),"")</f>
        <v/>
      </c>
      <c r="E558" s="93" t="str">
        <f>if(H558&lt;&gt;"",if(B558-B559&lt;&gt;-H558,if(B558-B559&gt;-H558,B558-B559+H558,B559-B558-H558),"Push"),"")</f>
        <v/>
      </c>
      <c r="F558" s="93" t="str">
        <f>if(L558&lt;&gt;"",if(B558+B559&lt;&gt;L558,if(B558+B559&gt;L558,"Won","Lost"),"Push"),"")</f>
        <v/>
      </c>
      <c r="G558" s="15" t="str">
        <f>if(L558&lt;&gt;"",if(B558+B559&lt;&gt;L558,if(B558+B559&gt;L558,B558+B559-L558,L558-(B558+B559)),"Push"),"")</f>
        <v/>
      </c>
      <c r="K558" s="139"/>
      <c r="O558" s="15"/>
    </row>
    <row r="559" hidden="1">
      <c r="A559" s="5" t="s">
        <v>110</v>
      </c>
      <c r="B559" s="6">
        <v>73.0</v>
      </c>
      <c r="D559" s="93" t="str">
        <f>if(H559&lt;&gt;"",if(B559-B558&lt;&gt;-H559,if(B559-B558&gt;-H559,"Up","Short"),"Push"),"")</f>
        <v>Short</v>
      </c>
      <c r="E559" s="93">
        <f>if(H559&lt;&gt;"",if(B559-B558&lt;&gt;-H559,if(B559-B558&gt;-H559,B559-B558+H559,B558-B559-H559),"Push"),"")</f>
        <v>5.5</v>
      </c>
      <c r="F559" s="93" t="str">
        <f>if(L559&lt;&gt;"",if(B558+B559&lt;&gt;L559,if(B558+B559&gt;L559,"Lost","Won"),"Push"),"")</f>
        <v/>
      </c>
      <c r="G559" s="15" t="str">
        <f>if(L559&lt;&gt;"",if(B558+B559&lt;&gt;L559,if(B558+B559&gt;L559,B558+B559-L559,L559-(B558+B559)),"Push"),"")</f>
        <v/>
      </c>
      <c r="H559" s="5">
        <v>-4.5</v>
      </c>
      <c r="I559" s="5">
        <v>-112.0</v>
      </c>
      <c r="J559" s="5">
        <v>14.0</v>
      </c>
      <c r="K559" s="133">
        <v>26.6</v>
      </c>
      <c r="O559" s="15"/>
    </row>
    <row r="560" hidden="1">
      <c r="A560" s="5" t="s">
        <v>125</v>
      </c>
      <c r="B560" s="6">
        <v>73.0</v>
      </c>
      <c r="C560" s="138">
        <f>if(D560&lt;&gt;"",if(D560="Up",K560-J560,if(D560="Short",-J560,0)),0)+if(D561&lt;&gt;"",if(D561="Up",K561-J561,if(D561="Short",-J561,0)),0)+if(F560&lt;&gt;"",if(F560="Won",O560-N560,if(F560="Lost",-N560,0)),0)+if(F561&lt;&gt;"",if(F561="Won",O561-N561,if(F561="Lost",-N561,0)),0)</f>
        <v>12.74</v>
      </c>
      <c r="D560" s="93" t="str">
        <f>if(H560&lt;&gt;"",if(B560-B561&lt;&gt;-H560,if(B560-B561&gt;-H560,"Up","Short"),"Push"),"")</f>
        <v/>
      </c>
      <c r="E560" s="93" t="str">
        <f>if(H560&lt;&gt;"",if(B560-B561&lt;&gt;-H560,if(B560-B561&gt;-H560,B560-B561+H560,B561-B560-H560),"Push"),"")</f>
        <v/>
      </c>
      <c r="F560" s="93" t="str">
        <f>if(L560&lt;&gt;"",if(B560+B561&lt;&gt;L560,if(B560+B561&gt;L560,"Won","Lost"),"Push"),"")</f>
        <v/>
      </c>
      <c r="G560" s="15" t="str">
        <f>if(L560&lt;&gt;"",if(B560+B561&lt;&gt;L560,if(B560+B561&gt;L560,B560+B561-L560,L560-(B560+B561)),"Push"),"")</f>
        <v/>
      </c>
      <c r="K560" s="139"/>
      <c r="O560" s="15"/>
    </row>
    <row r="561" hidden="1">
      <c r="A561" s="5" t="s">
        <v>386</v>
      </c>
      <c r="B561" s="6">
        <v>87.0</v>
      </c>
      <c r="D561" s="93" t="str">
        <f>if(H561&lt;&gt;"",if(B561-B560&lt;&gt;-H561,if(B561-B560&gt;-H561,"Up","Short"),"Push"),"")</f>
        <v>Up</v>
      </c>
      <c r="E561" s="93">
        <f>if(H561&lt;&gt;"",if(B561-B560&lt;&gt;-H561,if(B561-B560&gt;-H561,B561-B560+H561,B560-B561-H561),"Push"),"")</f>
        <v>7.5</v>
      </c>
      <c r="F561" s="93" t="str">
        <f>if(L561&lt;&gt;"",if(B560+B561&lt;&gt;L561,if(B560+B561&gt;L561,"Lost","Won"),"Push"),"")</f>
        <v/>
      </c>
      <c r="G561" s="15" t="str">
        <f>if(L561&lt;&gt;"",if(B560+B561&lt;&gt;L561,if(B560+B561&gt;L561,B560+B561-L561,L561-(B560+B561)),"Push"),"")</f>
        <v/>
      </c>
      <c r="H561" s="5">
        <v>-6.5</v>
      </c>
      <c r="I561" s="5">
        <v>-110.0</v>
      </c>
      <c r="J561" s="5">
        <v>14.0</v>
      </c>
      <c r="K561" s="133">
        <v>26.74</v>
      </c>
      <c r="O561" s="15"/>
    </row>
    <row r="562" hidden="1">
      <c r="A562" s="5" t="s">
        <v>470</v>
      </c>
      <c r="B562" s="6">
        <v>78.0</v>
      </c>
      <c r="C562" s="138">
        <f>if(D562&lt;&gt;"",if(D562="Up",K562-J562,if(D562="Short",-J562,0)),0)+if(D563&lt;&gt;"",if(D563="Up",K563-J563,if(D563="Short",-J563,0)),0)+if(F562&lt;&gt;"",if(F562="Won",O562-N562,if(F562="Lost",-N562,0)),0)+if(F563&lt;&gt;"",if(F563="Won",O563-N563,if(F563="Lost",-N563,0)),0)</f>
        <v>-14</v>
      </c>
      <c r="D562" s="93" t="str">
        <f>if(H562&lt;&gt;"",if(B562-B563&lt;&gt;-H562,if(B562-B563&gt;-H562,"Up","Short"),"Push"),"")</f>
        <v/>
      </c>
      <c r="E562" s="93" t="str">
        <f>if(H562&lt;&gt;"",if(B562-B563&lt;&gt;-H562,if(B562-B563&gt;-H562,B562-B563+H562,B563-B562-H562),"Push"),"")</f>
        <v/>
      </c>
      <c r="F562" s="93" t="str">
        <f>if(L562&lt;&gt;"",if(B562+B563&lt;&gt;L562,if(B562+B563&gt;L562,"Won","Lost"),"Push"),"")</f>
        <v/>
      </c>
      <c r="G562" s="15" t="str">
        <f>if(L562&lt;&gt;"",if(B562+B563&lt;&gt;L562,if(B562+B563&gt;L562,B562+B563-L562,L562-(B562+B563)),"Push"),"")</f>
        <v/>
      </c>
      <c r="K562" s="139"/>
      <c r="O562" s="15"/>
    </row>
    <row r="563" hidden="1">
      <c r="A563" s="5" t="s">
        <v>471</v>
      </c>
      <c r="B563" s="6">
        <v>69.0</v>
      </c>
      <c r="D563" s="93" t="str">
        <f>if(H563&lt;&gt;"",if(B563-B562&lt;&gt;-H563,if(B563-B562&gt;-H563,"Up","Short"),"Push"),"")</f>
        <v>Short</v>
      </c>
      <c r="E563" s="93">
        <f>if(H563&lt;&gt;"",if(B563-B562&lt;&gt;-H563,if(B563-B562&gt;-H563,B563-B562+H563,B562-B563-H563),"Push"),"")</f>
        <v>5</v>
      </c>
      <c r="F563" s="93" t="str">
        <f>if(L563&lt;&gt;"",if(B562+B563&lt;&gt;L563,if(B562+B563&gt;L563,"Lost","Won"),"Push"),"")</f>
        <v/>
      </c>
      <c r="G563" s="15" t="str">
        <f>if(L563&lt;&gt;"",if(B562+B563&lt;&gt;L563,if(B562+B563&gt;L563,B562+B563-L563,L563-(B562+B563)),"Push"),"")</f>
        <v/>
      </c>
      <c r="H563" s="5">
        <v>4.0</v>
      </c>
      <c r="I563" s="5">
        <v>-112.0</v>
      </c>
      <c r="J563" s="5">
        <v>14.0</v>
      </c>
      <c r="K563" s="133">
        <v>26.6</v>
      </c>
      <c r="O563" s="15"/>
    </row>
    <row r="564" hidden="1">
      <c r="A564" s="5" t="s">
        <v>398</v>
      </c>
      <c r="B564" s="6">
        <v>69.0</v>
      </c>
      <c r="C564" s="138">
        <f>if(D564&lt;&gt;"",if(D564="Up",K564-J564,if(D564="Short",-J564,0)),0)+if(D565&lt;&gt;"",if(D565="Up",K565-J565,if(D565="Short",-J565,0)),0)+if(F564&lt;&gt;"",if(F564="Won",O564-N564,if(F564="Lost",-N564,0)),0)+if(F565&lt;&gt;"",if(F565="Won",O565-N565,if(F565="Lost",-N565,0)),0)</f>
        <v>-14</v>
      </c>
      <c r="D564" s="93" t="str">
        <f>if(H564&lt;&gt;"",if(B564-B565&lt;&gt;-H564,if(B564-B565&gt;-H564,"Up","Short"),"Push"),"")</f>
        <v/>
      </c>
      <c r="E564" s="93" t="str">
        <f>if(H564&lt;&gt;"",if(B564-B565&lt;&gt;-H564,if(B564-B565&gt;-H564,B564-B565+H564,B565-B564-H564),"Push"),"")</f>
        <v/>
      </c>
      <c r="F564" s="93" t="str">
        <f>if(L564&lt;&gt;"",if(B564+B565&lt;&gt;L564,if(B564+B565&gt;L564,"Won","Lost"),"Push"),"")</f>
        <v/>
      </c>
      <c r="G564" s="15" t="str">
        <f>if(L564&lt;&gt;"",if(B564+B565&lt;&gt;L564,if(B564+B565&gt;L564,B564+B565-L564,L564-(B564+B565)),"Push"),"")</f>
        <v/>
      </c>
      <c r="K564" s="139"/>
      <c r="O564" s="15"/>
    </row>
    <row r="565" hidden="1">
      <c r="A565" s="5" t="s">
        <v>153</v>
      </c>
      <c r="B565" s="6">
        <v>57.0</v>
      </c>
      <c r="D565" s="93" t="str">
        <f>if(H565&lt;&gt;"",if(B565-B564&lt;&gt;-H565,if(B565-B564&gt;-H565,"Up","Short"),"Push"),"")</f>
        <v>Short</v>
      </c>
      <c r="E565" s="93">
        <f>if(H565&lt;&gt;"",if(B565-B564&lt;&gt;-H565,if(B565-B564&gt;-H565,B565-B564+H565,B564-B565-H565),"Push"),"")</f>
        <v>16.5</v>
      </c>
      <c r="F565" s="93" t="str">
        <f>if(L565&lt;&gt;"",if(B564+B565&lt;&gt;L565,if(B564+B565&gt;L565,"Lost","Won"),"Push"),"")</f>
        <v/>
      </c>
      <c r="G565" s="15" t="str">
        <f>if(L565&lt;&gt;"",if(B564+B565&lt;&gt;L565,if(B564+B565&gt;L565,B564+B565-L565,L565-(B564+B565)),"Push"),"")</f>
        <v/>
      </c>
      <c r="H565" s="5">
        <v>-4.5</v>
      </c>
      <c r="I565" s="5">
        <v>-112.0</v>
      </c>
      <c r="J565" s="5">
        <v>14.0</v>
      </c>
      <c r="K565" s="133">
        <v>26.6</v>
      </c>
      <c r="O565" s="15"/>
    </row>
    <row r="566" hidden="1">
      <c r="A566" s="5" t="s">
        <v>251</v>
      </c>
      <c r="B566" s="6">
        <v>56.0</v>
      </c>
      <c r="C566" s="138">
        <f>if(D566&lt;&gt;"",if(D566="Up",K566-J566,if(D566="Short",-J566,0)),0)+if(D567&lt;&gt;"",if(D567="Up",K567-J567,if(D567="Short",-J567,0)),0)+if(F566&lt;&gt;"",if(F566="Won",O566-N566,if(F566="Lost",-N566,0)),0)+if(F567&lt;&gt;"",if(F567="Won",O567-N567,if(F567="Lost",-N567,0)),0)</f>
        <v>-14</v>
      </c>
      <c r="D566" s="93" t="str">
        <f>if(H566&lt;&gt;"",if(B566-B567&lt;&gt;-H566,if(B566-B567&gt;-H566,"Up","Short"),"Push"),"")</f>
        <v>Short</v>
      </c>
      <c r="E566" s="93">
        <f>if(H566&lt;&gt;"",if(B566-B567&lt;&gt;-H566,if(B566-B567&gt;-H566,B566-B567+H566,B567-B566-H566),"Push"),"")</f>
        <v>9.5</v>
      </c>
      <c r="F566" s="93" t="str">
        <f>if(L566&lt;&gt;"",if(B566+B567&lt;&gt;L566,if(B566+B567&gt;L566,"Won","Lost"),"Push"),"")</f>
        <v/>
      </c>
      <c r="G566" s="15" t="str">
        <f>if(L566&lt;&gt;"",if(B566+B567&lt;&gt;L566,if(B566+B567&gt;L566,B566+B567-L566,L566-(B566+B567)),"Push"),"")</f>
        <v/>
      </c>
      <c r="H566" s="5">
        <v>2.5</v>
      </c>
      <c r="I566" s="5">
        <v>-109.0</v>
      </c>
      <c r="J566" s="5">
        <v>14.0</v>
      </c>
      <c r="K566" s="133">
        <v>26.88</v>
      </c>
      <c r="O566" s="15"/>
    </row>
    <row r="567" hidden="1">
      <c r="A567" s="5" t="s">
        <v>39</v>
      </c>
      <c r="B567" s="6">
        <v>68.0</v>
      </c>
      <c r="D567" s="93" t="str">
        <f>if(H567&lt;&gt;"",if(B567-B566&lt;&gt;-H567,if(B567-B566&gt;-H567,"Up","Short"),"Push"),"")</f>
        <v/>
      </c>
      <c r="E567" s="93" t="str">
        <f>if(H567&lt;&gt;"",if(B567-B566&lt;&gt;-H567,if(B567-B566&gt;-H567,B567-B566+H567,B566-B567-H567),"Push"),"")</f>
        <v/>
      </c>
      <c r="F567" s="93" t="str">
        <f>if(L567&lt;&gt;"",if(B566+B567&lt;&gt;L567,if(B566+B567&gt;L567,"Lost","Won"),"Push"),"")</f>
        <v/>
      </c>
      <c r="G567" s="15" t="str">
        <f>if(L567&lt;&gt;"",if(B566+B567&lt;&gt;L567,if(B566+B567&gt;L567,B566+B567-L567,L567-(B566+B567)),"Push"),"")</f>
        <v/>
      </c>
      <c r="K567" s="139"/>
      <c r="O567" s="15"/>
    </row>
    <row r="568" hidden="1">
      <c r="A568" s="5" t="s">
        <v>96</v>
      </c>
      <c r="B568" s="6">
        <v>82.0</v>
      </c>
      <c r="C568" s="138">
        <f>if(D568&lt;&gt;"",if(D568="Up",K568-J568,if(D568="Short",-J568,0)),0)+if(D569&lt;&gt;"",if(D569="Up",K569-J569,if(D569="Short",-J569,0)),0)+if(F568&lt;&gt;"",if(F568="Won",O568-N568,if(F568="Lost",-N568,0)),0)+if(F569&lt;&gt;"",if(F569="Won",O569-N569,if(F569="Lost",-N569,0)),0)</f>
        <v>-14</v>
      </c>
      <c r="D568" s="93" t="str">
        <f>if(H568&lt;&gt;"",if(B568-B569&lt;&gt;-H568,if(B568-B569&gt;-H568,"Up","Short"),"Push"),"")</f>
        <v/>
      </c>
      <c r="E568" s="93" t="str">
        <f>if(H568&lt;&gt;"",if(B568-B569&lt;&gt;-H568,if(B568-B569&gt;-H568,B568-B569+H568,B569-B568-H568),"Push"),"")</f>
        <v/>
      </c>
      <c r="F568" s="93" t="str">
        <f>if(L568&lt;&gt;"",if(B568+B569&lt;&gt;L568,if(B568+B569&gt;L568,"Won","Lost"),"Push"),"")</f>
        <v/>
      </c>
      <c r="G568" s="15" t="str">
        <f>if(L568&lt;&gt;"",if(B568+B569&lt;&gt;L568,if(B568+B569&gt;L568,B568+B569-L568,L568-(B568+B569)),"Push"),"")</f>
        <v/>
      </c>
      <c r="K568" s="139"/>
      <c r="O568" s="15"/>
    </row>
    <row r="569" hidden="1">
      <c r="A569" s="5" t="s">
        <v>259</v>
      </c>
      <c r="B569" s="6">
        <v>78.0</v>
      </c>
      <c r="D569" s="93" t="str">
        <f>if(H569&lt;&gt;"",if(B569-B568&lt;&gt;-H569,if(B569-B568&gt;-H569,"Up","Short"),"Push"),"")</f>
        <v>Short</v>
      </c>
      <c r="E569" s="93">
        <f>if(H569&lt;&gt;"",if(B569-B568&lt;&gt;-H569,if(B569-B568&gt;-H569,B569-B568+H569,B568-B569-H569),"Push"),"")</f>
        <v>0.5</v>
      </c>
      <c r="F569" s="93" t="str">
        <f>if(L569&lt;&gt;"",if(B568+B569&lt;&gt;L569,if(B568+B569&gt;L569,"Lost","Won"),"Push"),"")</f>
        <v/>
      </c>
      <c r="G569" s="15" t="str">
        <f>if(L569&lt;&gt;"",if(B568+B569&lt;&gt;L569,if(B568+B569&gt;L569,B568+B569-L569,L569-(B568+B569)),"Push"),"")</f>
        <v/>
      </c>
      <c r="H569" s="5">
        <v>3.5</v>
      </c>
      <c r="I569" s="5">
        <v>-108.0</v>
      </c>
      <c r="J569" s="5">
        <v>14.0</v>
      </c>
      <c r="K569" s="133">
        <v>27.02</v>
      </c>
      <c r="O569" s="15"/>
    </row>
    <row r="570" hidden="1">
      <c r="A570" s="5" t="s">
        <v>124</v>
      </c>
      <c r="B570" s="6">
        <v>71.0</v>
      </c>
      <c r="C570" s="138">
        <f>if(D570&lt;&gt;"",if(D570="Up",K570-J570,if(D570="Short",-J570,0)),0)+if(D571&lt;&gt;"",if(D571="Up",K571-J571,if(D571="Short",-J571,0)),0)+if(F570&lt;&gt;"",if(F570="Won",O570-N570,if(F570="Lost",-N570,0)),0)+if(F571&lt;&gt;"",if(F571="Won",O571-N571,if(F571="Lost",-N571,0)),0)</f>
        <v>-14</v>
      </c>
      <c r="D570" s="93" t="str">
        <f>if(H570&lt;&gt;"",if(B570-B571&lt;&gt;-H570,if(B570-B571&gt;-H570,"Up","Short"),"Push"),"")</f>
        <v/>
      </c>
      <c r="E570" s="93" t="str">
        <f>if(H570&lt;&gt;"",if(B570-B571&lt;&gt;-H570,if(B570-B571&gt;-H570,B570-B571+H570,B571-B570-H570),"Push"),"")</f>
        <v/>
      </c>
      <c r="F570" s="93" t="str">
        <f>if(L570&lt;&gt;"",if(B570+B571&lt;&gt;L570,if(B570+B571&gt;L570,"Won","Lost"),"Push"),"")</f>
        <v/>
      </c>
      <c r="G570" s="15" t="str">
        <f>if(L570&lt;&gt;"",if(B570+B571&lt;&gt;L570,if(B570+B571&gt;L570,B570+B571-L570,L570-(B570+B571)),"Push"),"")</f>
        <v/>
      </c>
      <c r="K570" s="139"/>
      <c r="O570" s="15"/>
    </row>
    <row r="571" hidden="1">
      <c r="A571" s="5" t="s">
        <v>58</v>
      </c>
      <c r="B571" s="6">
        <v>79.0</v>
      </c>
      <c r="D571" s="93" t="str">
        <f>if(H571&lt;&gt;"",if(B571-B570&lt;&gt;-H571,if(B571-B570&gt;-H571,"Up","Short"),"Push"),"")</f>
        <v>Short</v>
      </c>
      <c r="E571" s="93">
        <f>if(H571&lt;&gt;"",if(B571-B570&lt;&gt;-H571,if(B571-B570&gt;-H571,B571-B570+H571,B570-B571-H571),"Push"),"")</f>
        <v>2.5</v>
      </c>
      <c r="F571" s="93" t="str">
        <f>if(L571&lt;&gt;"",if(B570+B571&lt;&gt;L571,if(B570+B571&gt;L571,"Lost","Won"),"Push"),"")</f>
        <v/>
      </c>
      <c r="G571" s="15" t="str">
        <f>if(L571&lt;&gt;"",if(B570+B571&lt;&gt;L571,if(B570+B571&gt;L571,B570+B571-L571,L571-(B570+B571)),"Push"),"")</f>
        <v/>
      </c>
      <c r="H571" s="5">
        <v>-10.5</v>
      </c>
      <c r="I571" s="5">
        <v>-107.0</v>
      </c>
      <c r="J571" s="5">
        <v>14.0</v>
      </c>
      <c r="K571" s="133">
        <v>27.16</v>
      </c>
      <c r="O571" s="15"/>
    </row>
    <row r="572" hidden="1">
      <c r="A572" s="5" t="s">
        <v>405</v>
      </c>
      <c r="B572" s="6">
        <v>62.0</v>
      </c>
      <c r="C572" s="138">
        <f>if(D572&lt;&gt;"",if(D572="Up",K572-J572,if(D572="Short",-J572,0)),0)+if(D573&lt;&gt;"",if(D573="Up",K573-J573,if(D573="Short",-J573,0)),0)+if(F572&lt;&gt;"",if(F572="Won",O572-N572,if(F572="Lost",-N572,0)),0)+if(F573&lt;&gt;"",if(F573="Won",O573-N573,if(F573="Lost",-N573,0)),0)</f>
        <v>-14</v>
      </c>
      <c r="D572" s="93" t="str">
        <f>if(H572&lt;&gt;"",if(B572-B573&lt;&gt;-H572,if(B572-B573&gt;-H572,"Up","Short"),"Push"),"")</f>
        <v>Short</v>
      </c>
      <c r="E572" s="93">
        <f>if(H572&lt;&gt;"",if(B572-B573&lt;&gt;-H572,if(B572-B573&gt;-H572,B572-B573+H572,B573-B572-H572),"Push"),"")</f>
        <v>3</v>
      </c>
      <c r="F572" s="93" t="str">
        <f>if(L572&lt;&gt;"",if(B572+B573&lt;&gt;L572,if(B572+B573&gt;L572,"Won","Lost"),"Push"),"")</f>
        <v/>
      </c>
      <c r="G572" s="15" t="str">
        <f>if(L572&lt;&gt;"",if(B572+B573&lt;&gt;L572,if(B572+B573&gt;L572,B572+B573-L572,L572-(B572+B573)),"Push"),"")</f>
        <v/>
      </c>
      <c r="H572" s="5">
        <v>17.0</v>
      </c>
      <c r="I572" s="5">
        <v>-108.0</v>
      </c>
      <c r="J572" s="5">
        <v>14.0</v>
      </c>
      <c r="K572" s="133">
        <v>27.02</v>
      </c>
      <c r="O572" s="15"/>
    </row>
    <row r="573" hidden="1">
      <c r="A573" s="5" t="s">
        <v>34</v>
      </c>
      <c r="B573" s="6">
        <v>82.0</v>
      </c>
      <c r="D573" s="93" t="str">
        <f>if(H573&lt;&gt;"",if(B573-B572&lt;&gt;-H573,if(B573-B572&gt;-H573,"Up","Short"),"Push"),"")</f>
        <v/>
      </c>
      <c r="E573" s="93" t="str">
        <f>if(H573&lt;&gt;"",if(B573-B572&lt;&gt;-H573,if(B573-B572&gt;-H573,B573-B572+H573,B572-B573-H573),"Push"),"")</f>
        <v/>
      </c>
      <c r="F573" s="93" t="str">
        <f>if(L573&lt;&gt;"",if(B572+B573&lt;&gt;L573,if(B572+B573&gt;L573,"Lost","Won"),"Push"),"")</f>
        <v/>
      </c>
      <c r="G573" s="15" t="str">
        <f>if(L573&lt;&gt;"",if(B572+B573&lt;&gt;L573,if(B572+B573&gt;L573,B572+B573-L573,L573-(B572+B573)),"Push"),"")</f>
        <v/>
      </c>
      <c r="K573" s="139"/>
      <c r="O573" s="15"/>
    </row>
    <row r="574" hidden="1">
      <c r="A574" s="5" t="s">
        <v>383</v>
      </c>
      <c r="B574" s="6">
        <v>90.0</v>
      </c>
      <c r="C574" s="138">
        <f>if(D574&lt;&gt;"",if(D574="Up",K574-J574,if(D574="Short",-J574,0)),0)+if(D575&lt;&gt;"",if(D575="Up",K575-J575,if(D575="Short",-J575,0)),0)+if(F574&lt;&gt;"",if(F574="Won",O574-N574,if(F574="Lost",-N574,0)),0)+if(F575&lt;&gt;"",if(F575="Won",O575-N575,if(F575="Lost",-N575,0)),0)</f>
        <v>-14</v>
      </c>
      <c r="D574" s="93" t="str">
        <f>if(H574&lt;&gt;"",if(B574-B575&lt;&gt;-H574,if(B574-B575&gt;-H574,"Up","Short"),"Push"),"")</f>
        <v/>
      </c>
      <c r="E574" s="93" t="str">
        <f>if(H574&lt;&gt;"",if(B574-B575&lt;&gt;-H574,if(B574-B575&gt;-H574,B574-B575+H574,B575-B574-H574),"Push"),"")</f>
        <v/>
      </c>
      <c r="F574" s="93" t="str">
        <f>if(L574&lt;&gt;"",if(B574+B575&lt;&gt;L574,if(B574+B575&gt;L574,"Won","Lost"),"Push"),"")</f>
        <v/>
      </c>
      <c r="G574" s="15" t="str">
        <f>if(L574&lt;&gt;"",if(B574+B575&lt;&gt;L574,if(B574+B575&gt;L574,B574+B575-L574,L574-(B574+B575)),"Push"),"")</f>
        <v/>
      </c>
      <c r="K574" s="139"/>
      <c r="O574" s="15"/>
    </row>
    <row r="575" hidden="1">
      <c r="A575" s="5" t="s">
        <v>91</v>
      </c>
      <c r="B575" s="6">
        <v>87.0</v>
      </c>
      <c r="D575" s="93" t="str">
        <f>if(H575&lt;&gt;"",if(B575-B574&lt;&gt;-H575,if(B575-B574&gt;-H575,"Up","Short"),"Push"),"")</f>
        <v>Short</v>
      </c>
      <c r="E575" s="93">
        <f>if(H575&lt;&gt;"",if(B575-B574&lt;&gt;-H575,if(B575-B574&gt;-H575,B575-B574+H575,B574-B575-H575),"Push"),"")</f>
        <v>7</v>
      </c>
      <c r="F575" s="93" t="str">
        <f>if(L575&lt;&gt;"",if(B574+B575&lt;&gt;L575,if(B574+B575&gt;L575,"Lost","Won"),"Push"),"")</f>
        <v/>
      </c>
      <c r="G575" s="15" t="str">
        <f>if(L575&lt;&gt;"",if(B574+B575&lt;&gt;L575,if(B574+B575&gt;L575,B574+B575-L575,L575-(B574+B575)),"Push"),"")</f>
        <v/>
      </c>
      <c r="H575" s="5">
        <v>-4.0</v>
      </c>
      <c r="I575" s="5">
        <v>-112.0</v>
      </c>
      <c r="J575" s="5">
        <v>14.0</v>
      </c>
      <c r="K575" s="133">
        <v>26.6</v>
      </c>
      <c r="O575" s="15"/>
    </row>
    <row r="576" hidden="1">
      <c r="A576" s="5" t="s">
        <v>25</v>
      </c>
      <c r="B576" s="6">
        <v>71.0</v>
      </c>
      <c r="C576" s="138">
        <f>if(D576&lt;&gt;"",if(D576="Up",K576-J576,if(D576="Short",-J576,0)),0)+if(D577&lt;&gt;"",if(D577="Up",K577-J577,if(D577="Short",-J577,0)),0)+if(F576&lt;&gt;"",if(F576="Won",O576-N576,if(F576="Lost",-N576,0)),0)+if(F577&lt;&gt;"",if(F577="Won",O577-N577,if(F577="Lost",-N577,0)),0)</f>
        <v>12.32</v>
      </c>
      <c r="D576" s="93" t="str">
        <f>if(H576&lt;&gt;"",if(B576-B577&lt;&gt;-H576,if(B576-B577&gt;-H576,"Up","Short"),"Push"),"")</f>
        <v/>
      </c>
      <c r="E576" s="93" t="str">
        <f>if(H576&lt;&gt;"",if(B576-B577&lt;&gt;-H576,if(B576-B577&gt;-H576,B576-B577+H576,B577-B576-H576),"Push"),"")</f>
        <v/>
      </c>
      <c r="F576" s="93" t="str">
        <f>if(L576&lt;&gt;"",if(B576+B577&lt;&gt;L576,if(B576+B577&gt;L576,"Won","Lost"),"Push"),"")</f>
        <v/>
      </c>
      <c r="G576" s="15" t="str">
        <f>if(L576&lt;&gt;"",if(B576+B577&lt;&gt;L576,if(B576+B577&gt;L576,B576+B577-L576,L576-(B576+B577)),"Push"),"")</f>
        <v/>
      </c>
      <c r="K576" s="139"/>
      <c r="O576" s="15"/>
    </row>
    <row r="577" hidden="1">
      <c r="A577" s="5" t="s">
        <v>112</v>
      </c>
      <c r="B577" s="6">
        <v>89.0</v>
      </c>
      <c r="D577" s="93" t="str">
        <f>if(H577&lt;&gt;"",if(B577-B576&lt;&gt;-H577,if(B577-B576&gt;-H577,"Up","Short"),"Push"),"")</f>
        <v>Up</v>
      </c>
      <c r="E577" s="93">
        <f>if(H577&lt;&gt;"",if(B577-B576&lt;&gt;-H577,if(B577-B576&gt;-H577,B577-B576+H577,B576-B577-H577),"Push"),"")</f>
        <v>8.5</v>
      </c>
      <c r="F577" s="93" t="str">
        <f>if(L577&lt;&gt;"",if(B576+B577&lt;&gt;L577,if(B576+B577&gt;L577,"Lost","Won"),"Push"),"")</f>
        <v/>
      </c>
      <c r="G577" s="15" t="str">
        <f>if(L577&lt;&gt;"",if(B576+B577&lt;&gt;L577,if(B576+B577&gt;L577,B576+B577-L577,L577-(B576+B577)),"Push"),"")</f>
        <v/>
      </c>
      <c r="H577" s="5">
        <v>-9.5</v>
      </c>
      <c r="I577" s="5">
        <v>-114.0</v>
      </c>
      <c r="J577" s="5">
        <v>14.0</v>
      </c>
      <c r="K577" s="133">
        <v>26.32</v>
      </c>
      <c r="O577" s="15"/>
    </row>
    <row r="578" hidden="1">
      <c r="A578" s="5" t="s">
        <v>229</v>
      </c>
      <c r="B578" s="6">
        <v>59.0</v>
      </c>
      <c r="C578" s="138">
        <f>if(D578&lt;&gt;"",if(D578="Up",K578-J578,if(D578="Short",-J578,0)),0)+if(D579&lt;&gt;"",if(D579="Up",K579-J579,if(D579="Short",-J579,0)),0)+if(F578&lt;&gt;"",if(F578="Won",O578-N578,if(F578="Lost",-N578,0)),0)+if(F579&lt;&gt;"",if(F579="Won",O579-N579,if(F579="Lost",-N579,0)),0)</f>
        <v>12.74</v>
      </c>
      <c r="D578" s="93" t="str">
        <f>if(H578&lt;&gt;"",if(B578-B579&lt;&gt;-H578,if(B578-B579&gt;-H578,"Up","Short"),"Push"),"")</f>
        <v>Up</v>
      </c>
      <c r="E578" s="93">
        <f>if(H578&lt;&gt;"",if(B578-B579&lt;&gt;-H578,if(B578-B579&gt;-H578,B578-B579+H578,B579-B578-H578),"Push"),"")</f>
        <v>5</v>
      </c>
      <c r="F578" s="93" t="str">
        <f>if(L578&lt;&gt;"",if(B578+B579&lt;&gt;L578,if(B578+B579&gt;L578,"Won","Lost"),"Push"),"")</f>
        <v/>
      </c>
      <c r="G578" s="15" t="str">
        <f>if(L578&lt;&gt;"",if(B578+B579&lt;&gt;L578,if(B578+B579&gt;L578,B578+B579-L578,L578-(B578+B579)),"Push"),"")</f>
        <v/>
      </c>
      <c r="H578" s="5">
        <v>-13.0</v>
      </c>
      <c r="I578" s="5">
        <v>-110.0</v>
      </c>
      <c r="J578" s="5">
        <v>14.0</v>
      </c>
      <c r="K578" s="133">
        <v>26.74</v>
      </c>
      <c r="O578" s="15"/>
    </row>
    <row r="579" hidden="1">
      <c r="A579" s="5" t="s">
        <v>48</v>
      </c>
      <c r="B579" s="6">
        <v>41.0</v>
      </c>
      <c r="D579" s="93" t="str">
        <f>if(H579&lt;&gt;"",if(B579-B578&lt;&gt;-H579,if(B579-B578&gt;-H579,"Up","Short"),"Push"),"")</f>
        <v/>
      </c>
      <c r="E579" s="93" t="str">
        <f>if(H579&lt;&gt;"",if(B579-B578&lt;&gt;-H579,if(B579-B578&gt;-H579,B579-B578+H579,B578-B579-H579),"Push"),"")</f>
        <v/>
      </c>
      <c r="F579" s="93" t="str">
        <f>if(L579&lt;&gt;"",if(B578+B579&lt;&gt;L579,if(B578+B579&gt;L579,"Lost","Won"),"Push"),"")</f>
        <v/>
      </c>
      <c r="G579" s="15" t="str">
        <f>if(L579&lt;&gt;"",if(B578+B579&lt;&gt;L579,if(B578+B579&gt;L579,B578+B579-L579,L579-(B578+B579)),"Push"),"")</f>
        <v/>
      </c>
      <c r="K579" s="139"/>
      <c r="O579" s="15"/>
    </row>
    <row r="580" hidden="1">
      <c r="A580" s="5" t="s">
        <v>297</v>
      </c>
      <c r="B580" s="6">
        <v>83.0</v>
      </c>
      <c r="C580" s="138">
        <f>if(D580&lt;&gt;"",if(D580="Up",K580-J580,if(D580="Short",-J580,0)),0)+if(D581&lt;&gt;"",if(D581="Up",K581-J581,if(D581="Short",-J581,0)),0)+if(F580&lt;&gt;"",if(F580="Won",O580-N580,if(F580="Lost",-N580,0)),0)+if(F581&lt;&gt;"",if(F581="Won",O581-N581,if(F581="Lost",-N581,0)),0)</f>
        <v>-14</v>
      </c>
      <c r="D580" s="93" t="str">
        <f>if(H580&lt;&gt;"",if(B580-B581&lt;&gt;-H580,if(B580-B581&gt;-H580,"Up","Short"),"Push"),"")</f>
        <v/>
      </c>
      <c r="E580" s="93" t="str">
        <f>if(H580&lt;&gt;"",if(B580-B581&lt;&gt;-H580,if(B580-B581&gt;-H580,B580-B581+H580,B581-B580-H580),"Push"),"")</f>
        <v/>
      </c>
      <c r="F580" s="93" t="str">
        <f>if(L580&lt;&gt;"",if(B580+B581&lt;&gt;L580,if(B580+B581&gt;L580,"Won","Lost"),"Push"),"")</f>
        <v/>
      </c>
      <c r="G580" s="15" t="str">
        <f>if(L580&lt;&gt;"",if(B580+B581&lt;&gt;L580,if(B580+B581&gt;L580,B580+B581-L580,L580-(B580+B581)),"Push"),"")</f>
        <v/>
      </c>
      <c r="K580" s="139"/>
      <c r="O580" s="15"/>
    </row>
    <row r="581" hidden="1">
      <c r="A581" s="5" t="s">
        <v>422</v>
      </c>
      <c r="B581" s="6">
        <v>74.0</v>
      </c>
      <c r="D581" s="93" t="str">
        <f>if(H581&lt;&gt;"",if(B581-B580&lt;&gt;-H581,if(B581-B580&gt;-H581,"Up","Short"),"Push"),"")</f>
        <v>Short</v>
      </c>
      <c r="E581" s="93">
        <f>if(H581&lt;&gt;"",if(B581-B580&lt;&gt;-H581,if(B581-B580&gt;-H581,B581-B580+H581,B580-B581-H581),"Push"),"")</f>
        <v>3</v>
      </c>
      <c r="F581" s="93" t="str">
        <f>if(L581&lt;&gt;"",if(B580+B581&lt;&gt;L581,if(B580+B581&gt;L581,"Lost","Won"),"Push"),"")</f>
        <v/>
      </c>
      <c r="G581" s="15" t="str">
        <f>if(L581&lt;&gt;"",if(B580+B581&lt;&gt;L581,if(B580+B581&gt;L581,B580+B581-L581,L581-(B580+B581)),"Push"),"")</f>
        <v/>
      </c>
      <c r="H581" s="5">
        <v>6.0</v>
      </c>
      <c r="I581" s="5">
        <v>-109.0</v>
      </c>
      <c r="J581" s="5">
        <v>14.0</v>
      </c>
      <c r="K581" s="133">
        <v>26.88</v>
      </c>
      <c r="O581" s="15"/>
    </row>
    <row r="582" hidden="1">
      <c r="A582" s="5" t="s">
        <v>281</v>
      </c>
      <c r="B582" s="6">
        <v>84.0</v>
      </c>
      <c r="C582" s="138">
        <f>if(D582&lt;&gt;"",if(D582="Up",K582-J582,if(D582="Short",-J582,0)),0)+if(D583&lt;&gt;"",if(D583="Up",K583-J583,if(D583="Short",-J583,0)),0)+if(F582&lt;&gt;"",if(F582="Won",O582-N582,if(F582="Lost",-N582,0)),0)+if(F583&lt;&gt;"",if(F583="Won",O583-N583,if(F583="Lost",-N583,0)),0)</f>
        <v>-14</v>
      </c>
      <c r="D582" s="93" t="str">
        <f>if(H582&lt;&gt;"",if(B582-B583&lt;&gt;-H582,if(B582-B583&gt;-H582,"Up","Short"),"Push"),"")</f>
        <v/>
      </c>
      <c r="E582" s="93" t="str">
        <f>if(H582&lt;&gt;"",if(B582-B583&lt;&gt;-H582,if(B582-B583&gt;-H582,B582-B583+H582,B583-B582-H582),"Push"),"")</f>
        <v/>
      </c>
      <c r="F582" s="93" t="str">
        <f>if(L582&lt;&gt;"",if(B582+B583&lt;&gt;L582,if(B582+B583&gt;L582,"Won","Lost"),"Push"),"")</f>
        <v/>
      </c>
      <c r="G582" s="15" t="str">
        <f>if(L582&lt;&gt;"",if(B582+B583&lt;&gt;L582,if(B582+B583&gt;L582,B582+B583-L582,L582-(B582+B583)),"Push"),"")</f>
        <v/>
      </c>
      <c r="K582" s="139"/>
      <c r="O582" s="15"/>
    </row>
    <row r="583" hidden="1">
      <c r="A583" s="5" t="s">
        <v>170</v>
      </c>
      <c r="B583" s="6">
        <v>60.0</v>
      </c>
      <c r="D583" s="93" t="str">
        <f>if(H583&lt;&gt;"",if(B583-B582&lt;&gt;-H583,if(B583-B582&gt;-H583,"Up","Short"),"Push"),"")</f>
        <v>Short</v>
      </c>
      <c r="E583" s="93">
        <f>if(H583&lt;&gt;"",if(B583-B582&lt;&gt;-H583,if(B583-B582&gt;-H583,B583-B582+H583,B582-B583-H583),"Push"),"")</f>
        <v>17.5</v>
      </c>
      <c r="F583" s="93" t="str">
        <f>if(L583&lt;&gt;"",if(B582+B583&lt;&gt;L583,if(B582+B583&gt;L583,"Lost","Won"),"Push"),"")</f>
        <v/>
      </c>
      <c r="G583" s="15" t="str">
        <f>if(L583&lt;&gt;"",if(B582+B583&lt;&gt;L583,if(B582+B583&gt;L583,B582+B583-L583,L583-(B582+B583)),"Push"),"")</f>
        <v/>
      </c>
      <c r="H583" s="5">
        <v>6.5</v>
      </c>
      <c r="I583" s="5">
        <v>-110.0</v>
      </c>
      <c r="J583" s="5">
        <v>14.0</v>
      </c>
      <c r="K583" s="133">
        <v>26.74</v>
      </c>
      <c r="O583" s="15"/>
    </row>
    <row r="584" hidden="1">
      <c r="A584" s="5" t="s">
        <v>40</v>
      </c>
      <c r="B584" s="6">
        <v>70.0</v>
      </c>
      <c r="C584" s="138">
        <f>if(D584&lt;&gt;"",if(D584="Up",K584-J584,if(D584="Short",-J584,0)),0)+if(D585&lt;&gt;"",if(D585="Up",K585-J585,if(D585="Short",-J585,0)),0)+if(F584&lt;&gt;"",if(F584="Won",O584-N584,if(F584="Lost",-N584,0)),0)+if(F585&lt;&gt;"",if(F585="Won",O585-N585,if(F585="Lost",-N585,0)),0)</f>
        <v>-13</v>
      </c>
      <c r="D584" s="93" t="str">
        <f>if(H584&lt;&gt;"",if(B584-B585&lt;&gt;-H584,if(B584-B585&gt;-H584,"Up","Short"),"Push"),"")</f>
        <v>Short</v>
      </c>
      <c r="E584" s="93">
        <f>if(H584&lt;&gt;"",if(B584-B585&lt;&gt;-H584,if(B584-B585&gt;-H584,B584-B585+H584,B585-B584-H584),"Push"),"")</f>
        <v>9</v>
      </c>
      <c r="F584" s="93" t="str">
        <f>if(L584&lt;&gt;"",if(B584+B585&lt;&gt;L584,if(B584+B585&gt;L584,"Won","Lost"),"Push"),"")</f>
        <v/>
      </c>
      <c r="G584" s="15" t="str">
        <f>if(L584&lt;&gt;"",if(B584+B585&lt;&gt;L584,if(B584+B585&gt;L584,B584+B585-L584,L584-(B584+B585)),"Push"),"")</f>
        <v/>
      </c>
      <c r="H584" s="5">
        <v>0.0</v>
      </c>
      <c r="I584" s="5">
        <v>-103.0</v>
      </c>
      <c r="J584" s="5">
        <v>13.0</v>
      </c>
      <c r="K584" s="133">
        <v>25.74</v>
      </c>
      <c r="O584" s="15"/>
    </row>
    <row r="585" hidden="1">
      <c r="A585" s="5" t="s">
        <v>246</v>
      </c>
      <c r="B585" s="6">
        <v>79.0</v>
      </c>
      <c r="D585" s="93" t="str">
        <f>if(H585&lt;&gt;"",if(B585-B584&lt;&gt;-H585,if(B585-B584&gt;-H585,"Up","Short"),"Push"),"")</f>
        <v/>
      </c>
      <c r="E585" s="93" t="str">
        <f>if(H585&lt;&gt;"",if(B585-B584&lt;&gt;-H585,if(B585-B584&gt;-H585,B585-B584+H585,B584-B585-H585),"Push"),"")</f>
        <v/>
      </c>
      <c r="F585" s="93" t="str">
        <f>if(L585&lt;&gt;"",if(B584+B585&lt;&gt;L585,if(B584+B585&gt;L585,"Lost","Won"),"Push"),"")</f>
        <v/>
      </c>
      <c r="G585" s="15" t="str">
        <f>if(L585&lt;&gt;"",if(B584+B585&lt;&gt;L585,if(B584+B585&gt;L585,B584+B585-L585,L585-(B584+B585)),"Push"),"")</f>
        <v/>
      </c>
      <c r="K585" s="139"/>
      <c r="O585" s="15"/>
    </row>
    <row r="586">
      <c r="A586" s="134" t="s">
        <v>538</v>
      </c>
      <c r="B586" s="152"/>
      <c r="C586" s="153">
        <f>SUM(C554:C585)</f>
        <v>-89.58</v>
      </c>
      <c r="D586" s="154"/>
      <c r="E586" s="154"/>
      <c r="F586" s="154"/>
      <c r="G586" s="152"/>
      <c r="H586" s="154"/>
      <c r="I586" s="154"/>
      <c r="J586" s="154">
        <f>SUM(J554:J585)</f>
        <v>220.5</v>
      </c>
      <c r="K586" s="155">
        <f>SUM(K554:K585)-J586</f>
        <v>204.26</v>
      </c>
      <c r="L586" s="154"/>
      <c r="M586" s="154"/>
      <c r="N586" s="154">
        <f>SUM(N554:N585)</f>
        <v>0</v>
      </c>
      <c r="O586" s="155">
        <f>SUM(O554:O585)-N586</f>
        <v>0</v>
      </c>
    </row>
    <row r="587" hidden="1">
      <c r="A587" s="5" t="s">
        <v>74</v>
      </c>
      <c r="B587" s="6">
        <v>63.0</v>
      </c>
      <c r="C587" s="138">
        <f>if(D587&lt;&gt;"",if(D587="Up",K587-J587,if(D587="Short",-J587,0)),0)+if(D588&lt;&gt;"",if(D588="Up",K588-J588,if(D588="Short",-J588,0)),0)+if(F587&lt;&gt;"",if(F587="Won",O587-N587,if(F587="Lost",-N587,0)),0)+if(F588&lt;&gt;"",if(F588="Won",O588-N588,if(F588="Lost",-N588,0)),0)</f>
        <v>-14</v>
      </c>
      <c r="D587" s="93" t="str">
        <f>if(H587&lt;&gt;"",if(B587-B588&lt;&gt;-H587,if(B587-B588&gt;-H587,"Up","Short"),"Push"),"")</f>
        <v>Short</v>
      </c>
      <c r="E587" s="93">
        <f>if(H587&lt;&gt;"",if(B587-B588&lt;&gt;-H587,if(B587-B588&gt;-H587,B587-B588+H587,B588-B587-H587),"Push"),"")</f>
        <v>12.5</v>
      </c>
      <c r="F587" s="93" t="str">
        <f>if(L587&lt;&gt;"",if(B587+B588&lt;&gt;L587,if(B587+B588&gt;L587,"Won","Lost"),"Push"),"")</f>
        <v/>
      </c>
      <c r="G587" s="15" t="str">
        <f>if(L587&lt;&gt;"",if(B587+B588&lt;&gt;L587,if(B587+B588&gt;L587,B587+B588-L587,L587-(B587+B588)),"Push"),"")</f>
        <v/>
      </c>
      <c r="H587" s="5">
        <v>-7.5</v>
      </c>
      <c r="I587" s="5">
        <v>-110.0</v>
      </c>
      <c r="J587" s="5">
        <v>14.0</v>
      </c>
      <c r="K587" s="133">
        <v>26.74</v>
      </c>
      <c r="O587" s="15"/>
    </row>
    <row r="588" hidden="1">
      <c r="A588" s="5" t="s">
        <v>332</v>
      </c>
      <c r="B588" s="6">
        <v>68.0</v>
      </c>
      <c r="D588" s="93" t="str">
        <f>if(H588&lt;&gt;"",if(B588-B587&lt;&gt;-H588,if(B588-B587&gt;-H588,"Up","Short"),"Push"),"")</f>
        <v/>
      </c>
      <c r="E588" s="93" t="str">
        <f>if(H588&lt;&gt;"",if(B588-B587&lt;&gt;-H588,if(B588-B587&gt;-H588,B588-B587+H588,B587-B588-H588),"Push"),"")</f>
        <v/>
      </c>
      <c r="F588" s="93" t="str">
        <f>if(L588&lt;&gt;"",if(B587+B588&lt;&gt;L588,if(B587+B588&gt;L588,"Lost","Won"),"Push"),"")</f>
        <v/>
      </c>
      <c r="G588" s="15" t="str">
        <f>if(L588&lt;&gt;"",if(B587+B588&lt;&gt;L588,if(B587+B588&gt;L588,B587+B588-L588,L588-(B587+B588)),"Push"),"")</f>
        <v/>
      </c>
      <c r="K588" s="133"/>
      <c r="O588" s="15"/>
    </row>
    <row r="589" hidden="1">
      <c r="A589" s="5" t="s">
        <v>90</v>
      </c>
      <c r="B589" s="6">
        <v>92.0</v>
      </c>
      <c r="C589" s="138">
        <f>if(D589&lt;&gt;"",if(D589="Up",K589-J589,if(D589="Short",-J589,0)),0)+if(D590&lt;&gt;"",if(D590="Up",K590-J590,if(D590="Short",-J590,0)),0)+if(F589&lt;&gt;"",if(F589="Won",O589-N589,if(F589="Lost",-N589,0)),0)+if(F590&lt;&gt;"",if(F590="Won",O590-N590,if(F590="Lost",-N590,0)),0)</f>
        <v>27.77</v>
      </c>
      <c r="D589" s="93" t="str">
        <f>if(H589&lt;&gt;"",if(B589-B590&lt;&gt;-H589,if(B589-B590&gt;-H589,"Up","Short"),"Push"),"")</f>
        <v>Up</v>
      </c>
      <c r="E589" s="93">
        <f>if(H589&lt;&gt;"",if(B589-B590&lt;&gt;-H589,if(B589-B590&gt;-H589,B589-B590+H589,B590-B589-H589),"Push"),"")</f>
        <v>10</v>
      </c>
      <c r="F589" s="93" t="str">
        <f>if(L589&lt;&gt;"",if(B589+B590&lt;&gt;L589,if(B589+B590&gt;L589,"Won","Lost"),"Push"),"")</f>
        <v/>
      </c>
      <c r="G589" s="15" t="str">
        <f>if(L589&lt;&gt;"",if(B589+B590&lt;&gt;L589,if(B589+B590&gt;L589,B589+B590-L589,L589-(B589+B590)),"Push"),"")</f>
        <v/>
      </c>
      <c r="H589" s="5">
        <v>0.0</v>
      </c>
      <c r="I589" s="5">
        <v>-220.0</v>
      </c>
      <c r="J589" s="5">
        <v>25.0</v>
      </c>
      <c r="K589" s="133">
        <f>36.36+3*10</f>
        <v>66.36</v>
      </c>
      <c r="O589" s="15"/>
    </row>
    <row r="590" hidden="1">
      <c r="A590" s="5" t="s">
        <v>285</v>
      </c>
      <c r="B590" s="6">
        <v>82.0</v>
      </c>
      <c r="D590" s="93" t="str">
        <f>if(H590&lt;&gt;"",if(B590-B589&lt;&gt;-H590,if(B590-B589&gt;-H590,"Up","Short"),"Push"),"")</f>
        <v>Short</v>
      </c>
      <c r="E590" s="93">
        <f>if(H590&lt;&gt;"",if(B590-B589&lt;&gt;-H590,if(B590-B589&gt;-H590,B590-B589+H590,B589-B590-H590),"Push"),"")</f>
        <v>10</v>
      </c>
      <c r="F590" s="93" t="str">
        <f>if(L590&lt;&gt;"",if(B589+B590&lt;&gt;L590,if(B589+B590&gt;L590,"Lost","Won"),"Push"),"")</f>
        <v/>
      </c>
      <c r="G590" s="15" t="str">
        <f>if(L590&lt;&gt;"",if(B589+B590&lt;&gt;L590,if(B589+B590&gt;L590,B589+B590-L590,L590-(B589+B590)),"Push"),"")</f>
        <v/>
      </c>
      <c r="H590" s="5">
        <v>0.0</v>
      </c>
      <c r="I590" s="5">
        <v>184.0</v>
      </c>
      <c r="J590" s="5">
        <v>13.59</v>
      </c>
      <c r="K590" s="133">
        <v>38.6</v>
      </c>
      <c r="O590" s="15"/>
    </row>
    <row r="591" hidden="1">
      <c r="A591" s="5" t="s">
        <v>148</v>
      </c>
      <c r="B591" s="6">
        <v>80.0</v>
      </c>
      <c r="C591" s="138">
        <f>if(D591&lt;&gt;"",if(D591="Up",K591-J591,if(D591="Short",-J591,0)),0)+if(D592&lt;&gt;"",if(D592="Up",K592-J592,if(D592="Short",-J592,0)),0)+if(F591&lt;&gt;"",if(F591="Won",O591-N591,if(F591="Lost",-N591,0)),0)+if(F592&lt;&gt;"",if(F592="Won",O592-N592,if(F592="Lost",-N592,0)),0)</f>
        <v>12.74</v>
      </c>
      <c r="D591" s="93" t="str">
        <f>if(H591&lt;&gt;"",if(B591-B592&lt;&gt;-H591,if(B591-B592&gt;-H591,"Up","Short"),"Push"),"")</f>
        <v>Up</v>
      </c>
      <c r="E591" s="93">
        <f>if(H591&lt;&gt;"",if(B591-B592&lt;&gt;-H591,if(B591-B592&gt;-H591,B591-B592+H591,B592-B591-H591),"Push"),"")</f>
        <v>22.5</v>
      </c>
      <c r="F591" s="93" t="str">
        <f>if(L591&lt;&gt;"",if(B591+B592&lt;&gt;L591,if(B591+B592&gt;L591,"Won","Lost"),"Push"),"")</f>
        <v/>
      </c>
      <c r="G591" s="15" t="str">
        <f>if(L591&lt;&gt;"",if(B591+B592&lt;&gt;L591,if(B591+B592&gt;L591,B591+B592-L591,L591-(B591+B592)),"Push"),"")</f>
        <v/>
      </c>
      <c r="H591" s="5">
        <v>-5.5</v>
      </c>
      <c r="I591" s="5">
        <v>-110.0</v>
      </c>
      <c r="J591" s="5">
        <v>14.0</v>
      </c>
      <c r="K591" s="133">
        <v>26.74</v>
      </c>
      <c r="O591" s="15"/>
    </row>
    <row r="592" hidden="1">
      <c r="A592" s="5" t="s">
        <v>106</v>
      </c>
      <c r="B592" s="6">
        <v>52.0</v>
      </c>
      <c r="D592" s="93" t="str">
        <f>if(H592&lt;&gt;"",if(B592-B591&lt;&gt;-H592,if(B592-B591&gt;-H592,"Up","Short"),"Push"),"")</f>
        <v/>
      </c>
      <c r="E592" s="93" t="str">
        <f>if(H592&lt;&gt;"",if(B592-B591&lt;&gt;-H592,if(B592-B591&gt;-H592,B592-B591+H592,B591-B592-H592),"Push"),"")</f>
        <v/>
      </c>
      <c r="F592" s="93" t="str">
        <f>if(L592&lt;&gt;"",if(B591+B592&lt;&gt;L592,if(B591+B592&gt;L592,"Lost","Won"),"Push"),"")</f>
        <v/>
      </c>
      <c r="G592" s="15" t="str">
        <f>if(L592&lt;&gt;"",if(B591+B592&lt;&gt;L592,if(B591+B592&gt;L592,B591+B592-L592,L592-(B591+B592)),"Push"),"")</f>
        <v/>
      </c>
      <c r="K592" s="139"/>
      <c r="O592" s="15"/>
    </row>
    <row r="593" hidden="1">
      <c r="A593" s="5" t="s">
        <v>261</v>
      </c>
      <c r="B593" s="6">
        <v>60.0</v>
      </c>
      <c r="C593" s="138">
        <f>if(D593&lt;&gt;"",if(D593="Up",K593-J593,if(D593="Short",-J593,0)),0)+if(D594&lt;&gt;"",if(D594="Up",K594-J594,if(D594="Short",-J594,0)),0)+if(F593&lt;&gt;"",if(F593="Won",O593-N593,if(F593="Lost",-N593,0)),0)+if(F594&lt;&gt;"",if(F594="Won",O594-N594,if(F594="Lost",-N594,0)),0)</f>
        <v>-12</v>
      </c>
      <c r="D593" s="93" t="str">
        <f>if(H593&lt;&gt;"",if(B593-B594&lt;&gt;-H593,if(B593-B594&gt;-H593,"Up","Short"),"Push"),"")</f>
        <v>Short</v>
      </c>
      <c r="E593" s="93">
        <f>if(H593&lt;&gt;"",if(B593-B594&lt;&gt;-H593,if(B593-B594&gt;-H593,B593-B594+H593,B594-B593-H593),"Push"),"")</f>
        <v>14</v>
      </c>
      <c r="F593" s="93" t="str">
        <f>if(L593&lt;&gt;"",if(B593+B594&lt;&gt;L593,if(B593+B594&gt;L593,"Won","Lost"),"Push"),"")</f>
        <v/>
      </c>
      <c r="G593" s="15" t="str">
        <f>if(L593&lt;&gt;"",if(B593+B594&lt;&gt;L593,if(B593+B594&gt;L593,B593+B594-L593,L593-(B593+B594)),"Push"),"")</f>
        <v/>
      </c>
      <c r="H593" s="5">
        <v>0.0</v>
      </c>
      <c r="I593" s="5">
        <v>140.0</v>
      </c>
      <c r="J593" s="5">
        <v>12.0</v>
      </c>
      <c r="K593" s="133">
        <v>28.8</v>
      </c>
      <c r="O593" s="15"/>
    </row>
    <row r="594" hidden="1">
      <c r="A594" s="5" t="s">
        <v>19</v>
      </c>
      <c r="B594" s="6">
        <v>74.0</v>
      </c>
      <c r="D594" s="93" t="str">
        <f>if(H594&lt;&gt;"",if(B594-B593&lt;&gt;-H594,if(B594-B593&gt;-H594,"Up","Short"),"Push"),"")</f>
        <v/>
      </c>
      <c r="E594" s="93" t="str">
        <f>if(H594&lt;&gt;"",if(B594-B593&lt;&gt;-H594,if(B594-B593&gt;-H594,B594-B593+H594,B593-B594-H594),"Push"),"")</f>
        <v/>
      </c>
      <c r="F594" s="93" t="str">
        <f>if(L594&lt;&gt;"",if(B593+B594&lt;&gt;L594,if(B593+B594&gt;L594,"Lost","Won"),"Push"),"")</f>
        <v/>
      </c>
      <c r="G594" s="15" t="str">
        <f>if(L594&lt;&gt;"",if(B593+B594&lt;&gt;L594,if(B593+B594&gt;L594,B593+B594-L594,L594-(B593+B594)),"Push"),"")</f>
        <v/>
      </c>
      <c r="K594" s="139"/>
      <c r="O594" s="15"/>
    </row>
    <row r="595" hidden="1">
      <c r="A595" s="5" t="s">
        <v>60</v>
      </c>
      <c r="B595" s="6">
        <v>68.0</v>
      </c>
      <c r="C595" s="138">
        <f>if(D595&lt;&gt;"",if(D595="Up",K595-J595,if(D595="Short",-J595,0)),0)+if(D596&lt;&gt;"",if(D596="Up",K596-J596,if(D596="Short",-J596,0)),0)+if(F595&lt;&gt;"",if(F595="Won",O595-N595,if(F595="Lost",-N595,0)),0)+if(F596&lt;&gt;"",if(F596="Won",O596-N596,if(F596="Lost",-N596,0)),0)</f>
        <v>12.88</v>
      </c>
      <c r="D595" s="93" t="str">
        <f>if(H595&lt;&gt;"",if(B595-B596&lt;&gt;-H595,if(B595-B596&gt;-H595,"Up","Short"),"Push"),"")</f>
        <v>Up</v>
      </c>
      <c r="E595" s="93">
        <f>if(H595&lt;&gt;"",if(B595-B596&lt;&gt;-H595,if(B595-B596&gt;-H595,B595-B596+H595,B596-B595-H595),"Push"),"")</f>
        <v>10.5</v>
      </c>
      <c r="F595" s="93" t="str">
        <f>if(L595&lt;&gt;"",if(B595+B596&lt;&gt;L595,if(B595+B596&gt;L595,"Won","Lost"),"Push"),"")</f>
        <v/>
      </c>
      <c r="G595" s="15" t="str">
        <f>if(L595&lt;&gt;"",if(B595+B596&lt;&gt;L595,if(B595+B596&gt;L595,B595+B596-L595,L595-(B595+B596)),"Push"),"")</f>
        <v/>
      </c>
      <c r="H595" s="5">
        <v>5.5</v>
      </c>
      <c r="I595" s="5">
        <v>-109.0</v>
      </c>
      <c r="J595" s="5">
        <v>14.0</v>
      </c>
      <c r="K595" s="133">
        <v>26.88</v>
      </c>
      <c r="O595" s="15"/>
    </row>
    <row r="596" hidden="1">
      <c r="A596" s="5" t="s">
        <v>41</v>
      </c>
      <c r="B596" s="6">
        <v>63.0</v>
      </c>
      <c r="D596" s="93" t="str">
        <f>if(H596&lt;&gt;"",if(B596-B595&lt;&gt;-H596,if(B596-B595&gt;-H596,"Up","Short"),"Push"),"")</f>
        <v/>
      </c>
      <c r="E596" s="93" t="str">
        <f>if(H596&lt;&gt;"",if(B596-B595&lt;&gt;-H596,if(B596-B595&gt;-H596,B596-B595+H596,B595-B596-H596),"Push"),"")</f>
        <v/>
      </c>
      <c r="F596" s="93" t="str">
        <f>if(L596&lt;&gt;"",if(B595+B596&lt;&gt;L596,if(B595+B596&gt;L596,"Lost","Won"),"Push"),"")</f>
        <v/>
      </c>
      <c r="G596" s="15" t="str">
        <f>if(L596&lt;&gt;"",if(B595+B596&lt;&gt;L596,if(B595+B596&gt;L596,B595+B596-L596,L596-(B595+B596)),"Push"),"")</f>
        <v/>
      </c>
      <c r="K596" s="139"/>
      <c r="O596" s="15"/>
    </row>
    <row r="597" hidden="1">
      <c r="A597" s="5" t="s">
        <v>216</v>
      </c>
      <c r="B597" s="6">
        <v>69.0</v>
      </c>
      <c r="C597" s="138">
        <f>if(D597&lt;&gt;"",if(D597="Up",K597-J597,if(D597="Short",-J597,0)),0)+if(D598&lt;&gt;"",if(D598="Up",K598-J598,if(D598="Short",-J598,0)),0)+if(F597&lt;&gt;"",if(F597="Won",O597-N597,if(F597="Lost",-N597,0)),0)+if(F598&lt;&gt;"",if(F598="Won",O598-N598,if(F598="Lost",-N598,0)),0)</f>
        <v>-14</v>
      </c>
      <c r="D597" s="93" t="str">
        <f>if(H597&lt;&gt;"",if(B597-B598&lt;&gt;-H597,if(B597-B598&gt;-H597,"Up","Short"),"Push"),"")</f>
        <v>Short</v>
      </c>
      <c r="E597" s="93">
        <f>if(H597&lt;&gt;"",if(B597-B598&lt;&gt;-H597,if(B597-B598&gt;-H597,B597-B598+H597,B598-B597-H597),"Push"),"")</f>
        <v>13</v>
      </c>
      <c r="F597" s="93" t="str">
        <f>if(L597&lt;&gt;"",if(B597+B598&lt;&gt;L597,if(B597+B598&gt;L597,"Won","Lost"),"Push"),"")</f>
        <v/>
      </c>
      <c r="G597" s="15" t="str">
        <f>if(L597&lt;&gt;"",if(B597+B598&lt;&gt;L597,if(B597+B598&gt;L597,B597+B598-L597,L597-(B597+B598)),"Push"),"")</f>
        <v/>
      </c>
      <c r="H597" s="5">
        <v>6.0</v>
      </c>
      <c r="I597" s="5">
        <v>-109.0</v>
      </c>
      <c r="J597" s="5">
        <v>14.0</v>
      </c>
      <c r="K597" s="133">
        <v>26.88</v>
      </c>
      <c r="O597" s="15"/>
    </row>
    <row r="598" hidden="1">
      <c r="A598" s="5" t="s">
        <v>59</v>
      </c>
      <c r="B598" s="6">
        <v>88.0</v>
      </c>
      <c r="D598" s="93" t="str">
        <f>if(H598&lt;&gt;"",if(B598-B597&lt;&gt;-H598,if(B598-B597&gt;-H598,"Up","Short"),"Push"),"")</f>
        <v/>
      </c>
      <c r="E598" s="93" t="str">
        <f>if(H598&lt;&gt;"",if(B598-B597&lt;&gt;-H598,if(B598-B597&gt;-H598,B598-B597+H598,B597-B598-H598),"Push"),"")</f>
        <v/>
      </c>
      <c r="F598" s="93" t="str">
        <f>if(L598&lt;&gt;"",if(B597+B598&lt;&gt;L598,if(B597+B598&gt;L598,"Lost","Won"),"Push"),"")</f>
        <v/>
      </c>
      <c r="G598" s="15" t="str">
        <f>if(L598&lt;&gt;"",if(B597+B598&lt;&gt;L598,if(B597+B598&gt;L598,B597+B598-L598,L598-(B597+B598)),"Push"),"")</f>
        <v/>
      </c>
      <c r="K598" s="139"/>
      <c r="O598" s="15"/>
    </row>
    <row r="599" hidden="1">
      <c r="A599" s="5" t="s">
        <v>318</v>
      </c>
      <c r="B599" s="6">
        <v>76.0</v>
      </c>
      <c r="C599" s="138">
        <f>if(D599&lt;&gt;"",if(D599="Up",K599-J599,if(D599="Short",-J599,0)),0)+if(D600&lt;&gt;"",if(D600="Up",K600-J600,if(D600="Short",-J600,0)),0)+if(F599&lt;&gt;"",if(F599="Won",O599-N599,if(F599="Lost",-N599,0)),0)+if(F600&lt;&gt;"",if(F600="Won",O600-N600,if(F600="Lost",-N600,0)),0)</f>
        <v>-14</v>
      </c>
      <c r="D599" s="93" t="str">
        <f>if(H599&lt;&gt;"",if(B599-B600&lt;&gt;-H599,if(B599-B600&gt;-H599,"Up","Short"),"Push"),"")</f>
        <v>Short</v>
      </c>
      <c r="E599" s="93">
        <f>if(H599&lt;&gt;"",if(B599-B600&lt;&gt;-H599,if(B599-B600&gt;-H599,B599-B600+H599,B600-B599-H599),"Push"),"")</f>
        <v>3.5</v>
      </c>
      <c r="F599" s="93" t="str">
        <f>if(L599&lt;&gt;"",if(B599+B600&lt;&gt;L599,if(B599+B600&gt;L599,"Won","Lost"),"Push"),"")</f>
        <v/>
      </c>
      <c r="G599" s="15" t="str">
        <f>if(L599&lt;&gt;"",if(B599+B600&lt;&gt;L599,if(B599+B600&gt;L599,B599+B600-L599,L599-(B599+B600)),"Push"),"")</f>
        <v/>
      </c>
      <c r="H599" s="5">
        <v>-9.5</v>
      </c>
      <c r="I599" s="5">
        <v>-110.0</v>
      </c>
      <c r="J599" s="5">
        <v>14.0</v>
      </c>
      <c r="K599" s="133">
        <v>26.74</v>
      </c>
      <c r="O599" s="15"/>
    </row>
    <row r="600" hidden="1">
      <c r="A600" s="5" t="s">
        <v>101</v>
      </c>
      <c r="B600" s="6">
        <v>70.0</v>
      </c>
      <c r="D600" s="93" t="str">
        <f>if(H600&lt;&gt;"",if(B600-B599&lt;&gt;-H600,if(B600-B599&gt;-H600,"Up","Short"),"Push"),"")</f>
        <v/>
      </c>
      <c r="E600" s="93" t="str">
        <f>if(H600&lt;&gt;"",if(B600-B599&lt;&gt;-H600,if(B600-B599&gt;-H600,B600-B599+H600,B599-B600-H600),"Push"),"")</f>
        <v/>
      </c>
      <c r="F600" s="93" t="str">
        <f>if(L600&lt;&gt;"",if(B599+B600&lt;&gt;L600,if(B599+B600&gt;L600,"Lost","Won"),"Push"),"")</f>
        <v/>
      </c>
      <c r="G600" s="15" t="str">
        <f>if(L600&lt;&gt;"",if(B599+B600&lt;&gt;L600,if(B599+B600&gt;L600,B599+B600-L600,L600-(B599+B600)),"Push"),"")</f>
        <v/>
      </c>
      <c r="K600" s="139"/>
      <c r="O600" s="15"/>
    </row>
    <row r="601" hidden="1">
      <c r="A601" s="5" t="s">
        <v>387</v>
      </c>
      <c r="B601" s="6">
        <v>71.0</v>
      </c>
      <c r="C601" s="138">
        <f>if(D601&lt;&gt;"",if(D601="Up",K601-J601,if(D601="Short",-J601,0)),0)+if(D602&lt;&gt;"",if(D602="Up",K602-J602,if(D602="Short",-J602,0)),0)+if(F601&lt;&gt;"",if(F601="Won",O601-N601,if(F601="Lost",-N601,0)),0)+if(F602&lt;&gt;"",if(F602="Won",O602-N602,if(F602="Lost",-N602,0)),0)</f>
        <v>12.74</v>
      </c>
      <c r="D601" s="93" t="str">
        <f>if(H601&lt;&gt;"",if(B601-B602&lt;&gt;-H601,if(B601-B602&gt;-H601,"Up","Short"),"Push"),"")</f>
        <v>Up</v>
      </c>
      <c r="E601" s="93">
        <f>if(H601&lt;&gt;"",if(B601-B602&lt;&gt;-H601,if(B601-B602&gt;-H601,B601-B602+H601,B602-B601-H601),"Push"),"")</f>
        <v>17.5</v>
      </c>
      <c r="F601" s="93" t="str">
        <f>if(L601&lt;&gt;"",if(B601+B602&lt;&gt;L601,if(B601+B602&gt;L601,"Won","Lost"),"Push"),"")</f>
        <v/>
      </c>
      <c r="G601" s="15" t="str">
        <f>if(L601&lt;&gt;"",if(B601+B602&lt;&gt;L601,if(B601+B602&gt;L601,B601+B602-L601,L601-(B601+B602)),"Push"),"")</f>
        <v/>
      </c>
      <c r="H601" s="5">
        <v>6.5</v>
      </c>
      <c r="I601" s="5">
        <v>-110.0</v>
      </c>
      <c r="J601" s="5">
        <v>14.0</v>
      </c>
      <c r="K601" s="133">
        <v>26.74</v>
      </c>
      <c r="O601" s="15"/>
    </row>
    <row r="602" hidden="1">
      <c r="A602" s="5" t="s">
        <v>142</v>
      </c>
      <c r="B602" s="6">
        <v>60.0</v>
      </c>
      <c r="D602" s="93" t="str">
        <f>if(H602&lt;&gt;"",if(B602-B601&lt;&gt;-H602,if(B602-B601&gt;-H602,"Up","Short"),"Push"),"")</f>
        <v/>
      </c>
      <c r="E602" s="93" t="str">
        <f>if(H602&lt;&gt;"",if(B602-B601&lt;&gt;-H602,if(B602-B601&gt;-H602,B602-B601+H602,B601-B602-H602),"Push"),"")</f>
        <v/>
      </c>
      <c r="F602" s="93" t="str">
        <f>if(L602&lt;&gt;"",if(B601+B602&lt;&gt;L602,if(B601+B602&gt;L602,"Lost","Won"),"Push"),"")</f>
        <v/>
      </c>
      <c r="G602" s="15" t="str">
        <f>if(L602&lt;&gt;"",if(B601+B602&lt;&gt;L602,if(B601+B602&gt;L602,B601+B602-L602,L602-(B601+B602)),"Push"),"")</f>
        <v/>
      </c>
      <c r="K602" s="139"/>
      <c r="O602" s="15"/>
    </row>
    <row r="603" hidden="1">
      <c r="A603" s="5" t="s">
        <v>377</v>
      </c>
      <c r="B603" s="6">
        <v>59.0</v>
      </c>
      <c r="C603" s="138">
        <f>if(D603&lt;&gt;"",if(D603="Up",K603-J603,if(D603="Short",-J603,0)),0)+if(D604&lt;&gt;"",if(D604="Up",K604-J604,if(D604="Short",-J604,0)),0)+if(F603&lt;&gt;"",if(F603="Won",O603-N603,if(F603="Lost",-N603,0)),0)+if(F604&lt;&gt;"",if(F604="Won",O604-N604,if(F604="Lost",-N604,0)),0)</f>
        <v>-14</v>
      </c>
      <c r="D603" s="93" t="str">
        <f>if(H603&lt;&gt;"",if(B603-B604&lt;&gt;-H603,if(B603-B604&gt;-H603,"Up","Short"),"Push"),"")</f>
        <v>Short</v>
      </c>
      <c r="E603" s="93">
        <f>if(H603&lt;&gt;"",if(B603-B604&lt;&gt;-H603,if(B603-B604&gt;-H603,B603-B604+H603,B604-B603-H603),"Push"),"")</f>
        <v>19.5</v>
      </c>
      <c r="F603" s="93" t="str">
        <f>if(L603&lt;&gt;"",if(B603+B604&lt;&gt;L603,if(B603+B604&gt;L603,"Won","Lost"),"Push"),"")</f>
        <v/>
      </c>
      <c r="G603" s="15" t="str">
        <f>if(L603&lt;&gt;"",if(B603+B604&lt;&gt;L603,if(B603+B604&gt;L603,B603+B604-L603,L603-(B603+B604)),"Push"),"")</f>
        <v/>
      </c>
      <c r="H603" s="5">
        <v>13.5</v>
      </c>
      <c r="I603" s="5">
        <v>-109.0</v>
      </c>
      <c r="J603" s="5">
        <v>14.0</v>
      </c>
      <c r="K603" s="133">
        <v>26.88</v>
      </c>
      <c r="O603" s="15"/>
    </row>
    <row r="604" hidden="1">
      <c r="A604" s="5" t="s">
        <v>196</v>
      </c>
      <c r="B604" s="6">
        <v>92.0</v>
      </c>
      <c r="D604" s="93" t="str">
        <f>if(H604&lt;&gt;"",if(B604-B603&lt;&gt;-H604,if(B604-B603&gt;-H604,"Up","Short"),"Push"),"")</f>
        <v/>
      </c>
      <c r="E604" s="93" t="str">
        <f>if(H604&lt;&gt;"",if(B604-B603&lt;&gt;-H604,if(B604-B603&gt;-H604,B604-B603+H604,B603-B604-H604),"Push"),"")</f>
        <v/>
      </c>
      <c r="F604" s="93" t="str">
        <f>if(L604&lt;&gt;"",if(B603+B604&lt;&gt;L604,if(B603+B604&gt;L604,"Lost","Won"),"Push"),"")</f>
        <v/>
      </c>
      <c r="G604" s="15" t="str">
        <f>if(L604&lt;&gt;"",if(B603+B604&lt;&gt;L604,if(B603+B604&gt;L604,B603+B604-L604,L604-(B603+B604)),"Push"),"")</f>
        <v/>
      </c>
      <c r="K604" s="139"/>
      <c r="O604" s="15"/>
    </row>
    <row r="605" hidden="1">
      <c r="A605" s="5" t="s">
        <v>107</v>
      </c>
      <c r="B605" s="6">
        <v>86.0</v>
      </c>
      <c r="C605" s="138">
        <f>if(D605&lt;&gt;"",if(D605="Up",K605-J605,if(D605="Short",-J605,0)),0)+if(D606&lt;&gt;"",if(D606="Up",K606-J606,if(D606="Short",-J606,0)),0)+if(F605&lt;&gt;"",if(F605="Won",O605-N605,if(F605="Lost",-N605,0)),0)+if(F606&lt;&gt;"",if(F606="Won",O606-N606,if(F606="Lost",-N606,0)),0)</f>
        <v>-14</v>
      </c>
      <c r="D605" s="93" t="str">
        <f>if(H605&lt;&gt;"",if(B605-B606&lt;&gt;-H605,if(B605-B606&gt;-H605,"Up","Short"),"Push"),"")</f>
        <v>Short</v>
      </c>
      <c r="E605" s="93">
        <f>if(H605&lt;&gt;"",if(B605-B606&lt;&gt;-H605,if(B605-B606&gt;-H605,B605-B606+H605,B606-B605-H605),"Push"),"")</f>
        <v>2</v>
      </c>
      <c r="F605" s="93" t="str">
        <f>if(L605&lt;&gt;"",if(B605+B606&lt;&gt;L605,if(B605+B606&gt;L605,"Won","Lost"),"Push"),"")</f>
        <v/>
      </c>
      <c r="G605" s="15" t="str">
        <f>if(L605&lt;&gt;"",if(B605+B606&lt;&gt;L605,if(B605+B606&gt;L605,B605+B606-L605,L605-(B605+B606)),"Push"),"")</f>
        <v/>
      </c>
      <c r="H605" s="5">
        <v>3.0</v>
      </c>
      <c r="I605" s="5">
        <v>-108.0</v>
      </c>
      <c r="J605" s="5">
        <v>14.0</v>
      </c>
      <c r="K605" s="133">
        <v>27.02</v>
      </c>
      <c r="O605" s="15"/>
    </row>
    <row r="606" hidden="1">
      <c r="A606" s="5" t="s">
        <v>382</v>
      </c>
      <c r="B606" s="6">
        <v>91.0</v>
      </c>
      <c r="D606" s="93" t="str">
        <f>if(H606&lt;&gt;"",if(B606-B605&lt;&gt;-H606,if(B606-B605&gt;-H606,"Up","Short"),"Push"),"")</f>
        <v/>
      </c>
      <c r="E606" s="93" t="str">
        <f>if(H606&lt;&gt;"",if(B606-B605&lt;&gt;-H606,if(B606-B605&gt;-H606,B606-B605+H606,B605-B606-H606),"Push"),"")</f>
        <v/>
      </c>
      <c r="F606" s="93" t="str">
        <f>if(L606&lt;&gt;"",if(B605+B606&lt;&gt;L606,if(B605+B606&gt;L606,"Lost","Won"),"Push"),"")</f>
        <v/>
      </c>
      <c r="G606" s="15" t="str">
        <f>if(L606&lt;&gt;"",if(B605+B606&lt;&gt;L606,if(B605+B606&gt;L606,B605+B606-L606,L606-(B605+B606)),"Push"),"")</f>
        <v/>
      </c>
      <c r="K606" s="139"/>
      <c r="O606" s="15"/>
    </row>
    <row r="607" hidden="1">
      <c r="A607" s="5" t="s">
        <v>94</v>
      </c>
      <c r="B607" s="6">
        <v>89.0</v>
      </c>
      <c r="C607" s="138">
        <f>if(D607&lt;&gt;"",if(D607="Up",K607-J607,if(D607="Short",-J607,0)),0)+if(D608&lt;&gt;"",if(D608="Up",K608-J608,if(D608="Short",-J608,0)),0)+if(F607&lt;&gt;"",if(F607="Won",O607-N607,if(F607="Lost",-N607,0)),0)+if(F608&lt;&gt;"",if(F608="Won",O608-N608,if(F608="Lost",-N608,0)),0)</f>
        <v>12.74</v>
      </c>
      <c r="D607" s="93" t="str">
        <f>if(H607&lt;&gt;"",if(B607-B608&lt;&gt;-H607,if(B607-B608&gt;-H607,"Up","Short"),"Push"),"")</f>
        <v>Up</v>
      </c>
      <c r="E607" s="93">
        <f>if(H607&lt;&gt;"",if(B607-B608&lt;&gt;-H607,if(B607-B608&gt;-H607,B607-B608+H607,B608-B607-H607),"Push"),"")</f>
        <v>5.5</v>
      </c>
      <c r="F607" s="93" t="str">
        <f>if(L607&lt;&gt;"",if(B607+B608&lt;&gt;L607,if(B607+B608&gt;L607,"Won","Lost"),"Push"),"")</f>
        <v/>
      </c>
      <c r="G607" s="15" t="str">
        <f>if(L607&lt;&gt;"",if(B607+B608&lt;&gt;L607,if(B607+B608&gt;L607,B607+B608-L607,L607-(B607+B608)),"Push"),"")</f>
        <v/>
      </c>
      <c r="H607" s="5">
        <v>-11.5</v>
      </c>
      <c r="I607" s="5">
        <v>-110.0</v>
      </c>
      <c r="J607" s="5">
        <v>14.0</v>
      </c>
      <c r="K607" s="133">
        <v>26.74</v>
      </c>
      <c r="O607" s="15"/>
    </row>
    <row r="608" hidden="1">
      <c r="A608" s="5" t="s">
        <v>335</v>
      </c>
      <c r="B608" s="6">
        <v>72.0</v>
      </c>
      <c r="D608" s="93" t="str">
        <f>if(H608&lt;&gt;"",if(B608-B607&lt;&gt;-H608,if(B608-B607&gt;-H608,"Up","Short"),"Push"),"")</f>
        <v/>
      </c>
      <c r="E608" s="93" t="str">
        <f>if(H608&lt;&gt;"",if(B608-B607&lt;&gt;-H608,if(B608-B607&gt;-H608,B608-B607+H608,B607-B608-H608),"Push"),"")</f>
        <v/>
      </c>
      <c r="F608" s="93" t="str">
        <f>if(L608&lt;&gt;"",if(B607+B608&lt;&gt;L608,if(B607+B608&gt;L608,"Lost","Won"),"Push"),"")</f>
        <v/>
      </c>
      <c r="G608" s="15" t="str">
        <f>if(L608&lt;&gt;"",if(B607+B608&lt;&gt;L608,if(B607+B608&gt;L608,B607+B608-L608,L608-(B607+B608)),"Push"),"")</f>
        <v/>
      </c>
      <c r="K608" s="139"/>
      <c r="O608" s="15"/>
    </row>
    <row r="609" hidden="1">
      <c r="A609" s="5" t="s">
        <v>277</v>
      </c>
      <c r="B609" s="6">
        <v>76.0</v>
      </c>
      <c r="C609" s="138">
        <f>if(D609&lt;&gt;"",if(D609="Up",K609-J609,if(D609="Short",-J609,0)),0)+if(D610&lt;&gt;"",if(D610="Up",K610-J610,if(D610="Short",-J610,0)),0)+if(F609&lt;&gt;"",if(F609="Won",O609-N609,if(F609="Lost",-N609,0)),0)+if(F610&lt;&gt;"",if(F610="Won",O610-N610,if(F610="Lost",-N610,0)),0)</f>
        <v>-14</v>
      </c>
      <c r="D609" s="93" t="str">
        <f>if(H609&lt;&gt;"",if(B609-B610&lt;&gt;-H609,if(B609-B610&gt;-H609,"Up","Short"),"Push"),"")</f>
        <v>Short</v>
      </c>
      <c r="E609" s="93">
        <f>if(H609&lt;&gt;"",if(B609-B610&lt;&gt;-H609,if(B609-B610&gt;-H609,B609-B610+H609,B610-B609-H609),"Push"),"")</f>
        <v>6</v>
      </c>
      <c r="F609" s="93" t="str">
        <f>if(L609&lt;&gt;"",if(B609+B610&lt;&gt;L609,if(B609+B610&gt;L609,"Won","Lost"),"Push"),"")</f>
        <v/>
      </c>
      <c r="G609" s="15" t="str">
        <f>if(L609&lt;&gt;"",if(B609+B610&lt;&gt;L609,if(B609+B610&gt;L609,B609+B610-L609,L609-(B609+B610)),"Push"),"")</f>
        <v/>
      </c>
      <c r="H609" s="5">
        <v>8.0</v>
      </c>
      <c r="I609" s="5">
        <v>-110.0</v>
      </c>
      <c r="J609" s="5">
        <v>14.0</v>
      </c>
      <c r="K609" s="133">
        <v>26.74</v>
      </c>
      <c r="O609" s="15"/>
    </row>
    <row r="610" hidden="1">
      <c r="A610" s="5" t="s">
        <v>275</v>
      </c>
      <c r="B610" s="6">
        <v>90.0</v>
      </c>
      <c r="D610" s="93" t="str">
        <f>if(H610&lt;&gt;"",if(B610-B609&lt;&gt;-H610,if(B610-B609&gt;-H610,"Up","Short"),"Push"),"")</f>
        <v/>
      </c>
      <c r="E610" s="93" t="str">
        <f>if(H610&lt;&gt;"",if(B610-B609&lt;&gt;-H610,if(B610-B609&gt;-H610,B610-B609+H610,B609-B610-H610),"Push"),"")</f>
        <v/>
      </c>
      <c r="F610" s="93" t="str">
        <f>if(L610&lt;&gt;"",if(B609+B610&lt;&gt;L610,if(B609+B610&gt;L610,"Lost","Won"),"Push"),"")</f>
        <v/>
      </c>
      <c r="G610" s="15" t="str">
        <f>if(L610&lt;&gt;"",if(B609+B610&lt;&gt;L610,if(B609+B610&gt;L610,B609+B610-L610,L610-(B609+B610)),"Push"),"")</f>
        <v/>
      </c>
      <c r="K610" s="139"/>
      <c r="O610" s="15"/>
    </row>
    <row r="611" hidden="1">
      <c r="A611" s="5" t="s">
        <v>20</v>
      </c>
      <c r="B611" s="6">
        <v>67.0</v>
      </c>
      <c r="C611" s="138">
        <f>if(D611&lt;&gt;"",if(D611="Up",K611-J611,if(D611="Short",-J611,0)),0)+if(D612&lt;&gt;"",if(D612="Up",K612-J612,if(D612="Short",-J612,0)),0)+if(F611&lt;&gt;"",if(F611="Won",O611-N611,if(F611="Lost",-N611,0)),0)+if(F612&lt;&gt;"",if(F612="Won",O612-N612,if(F612="Lost",-N612,0)),0)</f>
        <v>12.74</v>
      </c>
      <c r="D611" s="93" t="str">
        <f>if(H611&lt;&gt;"",if(B611-B612&lt;&gt;-H611,if(B611-B612&gt;-H611,"Up","Short"),"Push"),"")</f>
        <v>Up</v>
      </c>
      <c r="E611" s="93">
        <f>if(H611&lt;&gt;"",if(B611-B612&lt;&gt;-H611,if(B611-B612&gt;-H611,B611-B612+H611,B612-B611-H611),"Push"),"")</f>
        <v>0.5</v>
      </c>
      <c r="F611" s="93" t="str">
        <f>if(L611&lt;&gt;"",if(B611+B612&lt;&gt;L611,if(B611+B612&gt;L611,"Won","Lost"),"Push"),"")</f>
        <v/>
      </c>
      <c r="G611" s="15" t="str">
        <f>if(L611&lt;&gt;"",if(B611+B612&lt;&gt;L611,if(B611+B612&gt;L611,B611+B612-L611,L611-(B611+B612)),"Push"),"")</f>
        <v/>
      </c>
      <c r="H611" s="5">
        <v>-13.5</v>
      </c>
      <c r="I611" s="5">
        <v>-110.0</v>
      </c>
      <c r="J611" s="5">
        <v>14.0</v>
      </c>
      <c r="K611" s="133">
        <v>26.74</v>
      </c>
      <c r="O611" s="15"/>
    </row>
    <row r="612" hidden="1">
      <c r="A612" s="5" t="s">
        <v>186</v>
      </c>
      <c r="B612" s="6">
        <v>53.0</v>
      </c>
      <c r="D612" s="93" t="str">
        <f>if(H612&lt;&gt;"",if(B612-B611&lt;&gt;-H612,if(B612-B611&gt;-H612,"Up","Short"),"Push"),"")</f>
        <v/>
      </c>
      <c r="E612" s="93" t="str">
        <f>if(H612&lt;&gt;"",if(B612-B611&lt;&gt;-H612,if(B612-B611&gt;-H612,B612-B611+H612,B611-B612-H612),"Push"),"")</f>
        <v/>
      </c>
      <c r="F612" s="93" t="str">
        <f>if(L612&lt;&gt;"",if(B611+B612&lt;&gt;L612,if(B611+B612&gt;L612,"Lost","Won"),"Push"),"")</f>
        <v/>
      </c>
      <c r="G612" s="15" t="str">
        <f>if(L612&lt;&gt;"",if(B611+B612&lt;&gt;L612,if(B611+B612&gt;L612,B611+B612-L612,L612-(B611+B612)),"Push"),"")</f>
        <v/>
      </c>
      <c r="K612" s="139"/>
      <c r="O612" s="15"/>
    </row>
    <row r="613" hidden="1">
      <c r="A613" s="5" t="s">
        <v>134</v>
      </c>
      <c r="B613" s="6">
        <v>56.0</v>
      </c>
      <c r="C613" s="138">
        <f>if(D613&lt;&gt;"",if(D613="Up",K613-J613,if(D613="Short",-J613,0)),0)+if(D614&lt;&gt;"",if(D614="Up",K614-J614,if(D614="Short",-J614,0)),0)+if(F613&lt;&gt;"",if(F613="Won",O613-N613,if(F613="Lost",-N613,0)),0)+if(F614&lt;&gt;"",if(F614="Won",O614-N614,if(F614="Lost",-N614,0)),0)</f>
        <v>-14</v>
      </c>
      <c r="D613" s="93" t="str">
        <f>if(H613&lt;&gt;"",if(B613-B614&lt;&gt;-H613,if(B613-B614&gt;-H613,"Up","Short"),"Push"),"")</f>
        <v>Short</v>
      </c>
      <c r="E613" s="93">
        <f>if(H613&lt;&gt;"",if(B613-B614&lt;&gt;-H613,if(B613-B614&gt;-H613,B613-B614+H613,B614-B613-H613),"Push"),"")</f>
        <v>1.5</v>
      </c>
      <c r="F613" s="93" t="str">
        <f>if(L613&lt;&gt;"",if(B613+B614&lt;&gt;L613,if(B613+B614&gt;L613,"Won","Lost"),"Push"),"")</f>
        <v/>
      </c>
      <c r="G613" s="15" t="str">
        <f>if(L613&lt;&gt;"",if(B613+B614&lt;&gt;L613,if(B613+B614&gt;L613,B613+B614-L613,L613-(B613+B614)),"Push"),"")</f>
        <v/>
      </c>
      <c r="H613" s="5">
        <v>2.5</v>
      </c>
      <c r="I613" s="5">
        <v>-109.0</v>
      </c>
      <c r="J613" s="5">
        <v>14.0</v>
      </c>
      <c r="K613" s="133">
        <v>26.88</v>
      </c>
      <c r="O613" s="15"/>
    </row>
    <row r="614" hidden="1">
      <c r="A614" s="5" t="s">
        <v>329</v>
      </c>
      <c r="B614" s="6">
        <v>60.0</v>
      </c>
      <c r="D614" s="93" t="str">
        <f>if(H614&lt;&gt;"",if(B614-B613&lt;&gt;-H614,if(B614-B613&gt;-H614,"Up","Short"),"Push"),"")</f>
        <v/>
      </c>
      <c r="E614" s="93" t="str">
        <f>if(H614&lt;&gt;"",if(B614-B613&lt;&gt;-H614,if(B614-B613&gt;-H614,B614-B613+H614,B613-B614-H614),"Push"),"")</f>
        <v/>
      </c>
      <c r="F614" s="93" t="str">
        <f>if(L614&lt;&gt;"",if(B613+B614&lt;&gt;L614,if(B613+B614&gt;L614,"Lost","Won"),"Push"),"")</f>
        <v/>
      </c>
      <c r="G614" s="15" t="str">
        <f>if(L614&lt;&gt;"",if(B613+B614&lt;&gt;L614,if(B613+B614&gt;L614,B613+B614-L614,L614-(B613+B614)),"Push"),"")</f>
        <v/>
      </c>
      <c r="K614" s="139"/>
      <c r="O614" s="15"/>
    </row>
    <row r="615">
      <c r="A615" s="134" t="s">
        <v>539</v>
      </c>
      <c r="B615" s="152"/>
      <c r="C615" s="153">
        <f>SUM(C587:C614)</f>
        <v>-18.39</v>
      </c>
      <c r="D615" s="154"/>
      <c r="E615" s="154"/>
      <c r="F615" s="154"/>
      <c r="G615" s="152"/>
      <c r="H615" s="154"/>
      <c r="I615" s="154"/>
      <c r="J615" s="154">
        <f>SUM(J587:J614)</f>
        <v>218.59</v>
      </c>
      <c r="K615" s="155">
        <f>sum(K587:K614)-J615</f>
        <v>236.89</v>
      </c>
      <c r="L615" s="154"/>
      <c r="M615" s="154"/>
      <c r="N615" s="154">
        <f>SUM(N587:N614)</f>
        <v>0</v>
      </c>
      <c r="O615" s="155">
        <f>sum(O587:O614)-N615</f>
        <v>0</v>
      </c>
    </row>
    <row r="616" hidden="1">
      <c r="A616" s="5" t="s">
        <v>264</v>
      </c>
      <c r="B616" s="6">
        <v>64.0</v>
      </c>
      <c r="C616" s="138">
        <f>if(D616&lt;&gt;"",if(D616="Up",K616-J616,if(D616="Short",-J616,0)),0)+if(D617&lt;&gt;"",if(D617="Up",K617-J617,if(D617="Short",-J617,0)),0)+if(F616&lt;&gt;"",if(F616="Won",O616-N616,if(F616="Lost",-N616,0)),0)+if(F617&lt;&gt;"",if(F617="Won",O617-N617,if(F617="Lost",-N617,0)),0)</f>
        <v>-14</v>
      </c>
      <c r="D616" s="93" t="str">
        <f>if(H616&lt;&gt;"",if(B616-B617&lt;&gt;-H616,if(B616-B617&gt;-H616,"Up","Short"),"Push"),"")</f>
        <v/>
      </c>
      <c r="E616" s="93" t="str">
        <f>if(H616&lt;&gt;"",if(B616-B617&lt;&gt;-H616,if(B616-B617&gt;-H616,B616-B617+H616,B617-B616-H616),"Push"),"")</f>
        <v/>
      </c>
      <c r="F616" s="93" t="str">
        <f>if(L616&lt;&gt;"",if(B616+B617&lt;&gt;L616,if(B616+B617&gt;L616,"Won","Lost"),"Push"),"")</f>
        <v/>
      </c>
      <c r="G616" s="15" t="str">
        <f>if(L616&lt;&gt;"",if(B616+B617&lt;&gt;L616,if(B616+B617&gt;L616,B616+B617-L616,L616-(B616+B617)),"Push"),"")</f>
        <v/>
      </c>
      <c r="K616" s="139"/>
      <c r="O616" s="15"/>
    </row>
    <row r="617" hidden="1">
      <c r="A617" s="5" t="s">
        <v>99</v>
      </c>
      <c r="B617" s="6">
        <v>58.0</v>
      </c>
      <c r="D617" s="93" t="str">
        <f>if(H617&lt;&gt;"",if(B617-B616&lt;&gt;-H617,if(B617-B616&gt;-H617,"Up","Short"),"Push"),"")</f>
        <v>Short</v>
      </c>
      <c r="E617" s="93">
        <f>if(H617&lt;&gt;"",if(B617-B616&lt;&gt;-H617,if(B617-B616&gt;-H617,B617-B616+H617,B616-B617-H617),"Push"),"")</f>
        <v>1.5</v>
      </c>
      <c r="F617" s="93" t="str">
        <f>if(L617&lt;&gt;"",if(B616+B617&lt;&gt;L617,if(B616+B617&gt;L617,"Lost","Won"),"Push"),"")</f>
        <v/>
      </c>
      <c r="G617" s="15" t="str">
        <f>if(L617&lt;&gt;"",if(B616+B617&lt;&gt;L617,if(B616+B617&gt;L617,B616+B617-L617,L617-(B616+B617)),"Push"),"")</f>
        <v/>
      </c>
      <c r="H617" s="5">
        <v>4.5</v>
      </c>
      <c r="I617" s="5">
        <v>-108.0</v>
      </c>
      <c r="J617" s="5">
        <v>14.0</v>
      </c>
      <c r="K617" s="133">
        <v>27.02</v>
      </c>
      <c r="O617" s="15"/>
    </row>
    <row r="618" hidden="1">
      <c r="A618" s="5" t="s">
        <v>158</v>
      </c>
      <c r="B618" s="6">
        <v>53.0</v>
      </c>
      <c r="C618" s="138">
        <f>if(D618&lt;&gt;"",if(D618="Up",K618-J618,if(D618="Short",-J618,0)),0)+if(D619&lt;&gt;"",if(D619="Up",K619-J619,if(D619="Short",-J619,0)),0)+if(F618&lt;&gt;"",if(F618="Won",O618-N618,if(F618="Lost",-N618,0)),0)+if(F619&lt;&gt;"",if(F619="Won",O619-N619,if(F619="Lost",-N619,0)),0)</f>
        <v>12.46</v>
      </c>
      <c r="D618" s="93" t="str">
        <f>if(H618&lt;&gt;"",if(B618-B619&lt;&gt;-H618,if(B618-B619&gt;-H618,"Up","Short"),"Push"),"")</f>
        <v/>
      </c>
      <c r="E618" s="93" t="str">
        <f>if(H618&lt;&gt;"",if(B618-B619&lt;&gt;-H618,if(B618-B619&gt;-H618,B618-B619+H618,B619-B618-H618),"Push"),"")</f>
        <v/>
      </c>
      <c r="F618" s="93" t="str">
        <f>if(L618&lt;&gt;"",if(B618+B619&lt;&gt;L618,if(B618+B619&gt;L618,"Won","Lost"),"Push"),"")</f>
        <v/>
      </c>
      <c r="G618" s="15" t="str">
        <f>if(L618&lt;&gt;"",if(B618+B619&lt;&gt;L618,if(B618+B619&gt;L618,B618+B619-L618,L618-(B618+B619)),"Push"),"")</f>
        <v/>
      </c>
      <c r="K618" s="139"/>
      <c r="O618" s="15"/>
    </row>
    <row r="619" hidden="1">
      <c r="A619" s="5" t="s">
        <v>319</v>
      </c>
      <c r="B619" s="6">
        <v>76.0</v>
      </c>
      <c r="D619" s="93" t="str">
        <f>if(H619&lt;&gt;"",if(B619-B618&lt;&gt;-H619,if(B619-B618&gt;-H619,"Up","Short"),"Push"),"")</f>
        <v>Up</v>
      </c>
      <c r="E619" s="93">
        <f>if(H619&lt;&gt;"",if(B619-B618&lt;&gt;-H619,if(B619-B618&gt;-H619,B619-B618+H619,B618-B619-H619),"Push"),"")</f>
        <v>28.5</v>
      </c>
      <c r="F619" s="93" t="str">
        <f>if(L619&lt;&gt;"",if(B618+B619&lt;&gt;L619,if(B618+B619&gt;L619,"Lost","Won"),"Push"),"")</f>
        <v/>
      </c>
      <c r="G619" s="15" t="str">
        <f>if(L619&lt;&gt;"",if(B618+B619&lt;&gt;L619,if(B618+B619&gt;L619,B618+B619-L619,L619-(B618+B619)),"Push"),"")</f>
        <v/>
      </c>
      <c r="H619" s="5">
        <v>5.5</v>
      </c>
      <c r="I619" s="5">
        <v>-113.0</v>
      </c>
      <c r="J619" s="5">
        <v>14.0</v>
      </c>
      <c r="K619" s="133">
        <v>26.46</v>
      </c>
      <c r="O619" s="15"/>
    </row>
    <row r="620" hidden="1">
      <c r="A620" s="5" t="s">
        <v>284</v>
      </c>
      <c r="B620" s="6">
        <v>85.0</v>
      </c>
      <c r="C620" s="138">
        <f>if(D620&lt;&gt;"",if(D620="Up",K620-J620,if(D620="Short",-J620,0)),0)+if(D621&lt;&gt;"",if(D621="Up",K621-J621,if(D621="Short",-J621,0)),0)+if(F620&lt;&gt;"",if(F620="Won",O620-N620,if(F620="Lost",-N620,0)),0)+if(F621&lt;&gt;"",if(F621="Won",O621-N621,if(F621="Lost",-N621,0)),0)</f>
        <v>-14</v>
      </c>
      <c r="D620" s="93" t="str">
        <f>if(H620&lt;&gt;"",if(B620-B621&lt;&gt;-H620,if(B620-B621&gt;-H620,"Up","Short"),"Push"),"")</f>
        <v/>
      </c>
      <c r="E620" s="93" t="str">
        <f>if(H620&lt;&gt;"",if(B620-B621&lt;&gt;-H620,if(B620-B621&gt;-H620,B620-B621+H620,B621-B620-H620),"Push"),"")</f>
        <v/>
      </c>
      <c r="F620" s="93" t="str">
        <f>if(L620&lt;&gt;"",if(B620+B621&lt;&gt;L620,if(B620+B621&gt;L620,"Won","Lost"),"Push"),"")</f>
        <v/>
      </c>
      <c r="G620" s="15" t="str">
        <f>if(L620&lt;&gt;"",if(B620+B621&lt;&gt;L620,if(B620+B621&gt;L620,B620+B621-L620,L620-(B620+B621)),"Push"),"")</f>
        <v/>
      </c>
      <c r="K620" s="139"/>
      <c r="O620" s="15"/>
    </row>
    <row r="621" hidden="1">
      <c r="A621" s="5" t="s">
        <v>202</v>
      </c>
      <c r="B621" s="6">
        <v>72.0</v>
      </c>
      <c r="D621" s="93" t="str">
        <f>if(H621&lt;&gt;"",if(B621-B620&lt;&gt;-H621,if(B621-B620&gt;-H621,"Up","Short"),"Push"),"")</f>
        <v>Short</v>
      </c>
      <c r="E621" s="93">
        <f>if(H621&lt;&gt;"",if(B621-B620&lt;&gt;-H621,if(B621-B620&gt;-H621,B621-B620+H621,B620-B621-H621),"Push"),"")</f>
        <v>16.5</v>
      </c>
      <c r="F621" s="93" t="str">
        <f>if(L621&lt;&gt;"",if(B620+B621&lt;&gt;L621,if(B620+B621&gt;L621,"Lost","Won"),"Push"),"")</f>
        <v/>
      </c>
      <c r="G621" s="15" t="str">
        <f>if(L621&lt;&gt;"",if(B620+B621&lt;&gt;L621,if(B620+B621&gt;L621,B620+B621-L621,L621-(B620+B621)),"Push"),"")</f>
        <v/>
      </c>
      <c r="H621" s="5">
        <v>-3.5</v>
      </c>
      <c r="I621" s="5">
        <v>-112.0</v>
      </c>
      <c r="J621" s="5">
        <v>14.0</v>
      </c>
      <c r="K621" s="133">
        <v>26.6</v>
      </c>
      <c r="O621" s="15"/>
    </row>
    <row r="622" hidden="1">
      <c r="A622" s="5" t="s">
        <v>57</v>
      </c>
      <c r="B622" s="6">
        <v>69.0</v>
      </c>
      <c r="C622" s="138">
        <f>if(D622&lt;&gt;"",if(D622="Up",K622-J622,if(D622="Short",-J622,0)),0)+if(D623&lt;&gt;"",if(D623="Up",K623-J623,if(D623="Short",-J623,0)),0)+if(F622&lt;&gt;"",if(F622="Won",O622-N622,if(F622="Lost",-N622,0)),0)+if(F623&lt;&gt;"",if(F623="Won",O623-N623,if(F623="Lost",-N623,0)),0)</f>
        <v>13.3</v>
      </c>
      <c r="D622" s="93" t="str">
        <f>if(H622&lt;&gt;"",if(B622-B623&lt;&gt;-H622,if(B622-B623&gt;-H622,"Up","Short"),"Push"),"")</f>
        <v/>
      </c>
      <c r="E622" s="93" t="str">
        <f>if(H622&lt;&gt;"",if(B622-B623&lt;&gt;-H622,if(B622-B623&gt;-H622,B622-B623+H622,B623-B622-H622),"Push"),"")</f>
        <v/>
      </c>
      <c r="F622" s="93" t="str">
        <f>if(L622&lt;&gt;"",if(B622+B623&lt;&gt;L622,if(B622+B623&gt;L622,"Won","Lost"),"Push"),"")</f>
        <v/>
      </c>
      <c r="G622" s="15" t="str">
        <f>if(L622&lt;&gt;"",if(B622+B623&lt;&gt;L622,if(B622+B623&gt;L622,B622+B623-L622,L622-(B622+B623)),"Push"),"")</f>
        <v/>
      </c>
      <c r="K622" s="139"/>
      <c r="O622" s="15"/>
    </row>
    <row r="623" hidden="1">
      <c r="A623" s="5" t="s">
        <v>136</v>
      </c>
      <c r="B623" s="6">
        <v>76.0</v>
      </c>
      <c r="D623" s="93" t="str">
        <f>if(H623&lt;&gt;"",if(B623-B622&lt;&gt;-H623,if(B623-B622&gt;-H623,"Up","Short"),"Push"),"")</f>
        <v>Up</v>
      </c>
      <c r="E623" s="93">
        <f>if(H623&lt;&gt;"",if(B623-B622&lt;&gt;-H623,if(B623-B622&gt;-H623,B623-B622+H623,B622-B623-H623),"Push"),"")</f>
        <v>0.5</v>
      </c>
      <c r="F623" s="93" t="str">
        <f>if(L623&lt;&gt;"",if(B622+B623&lt;&gt;L623,if(B622+B623&gt;L623,"Lost","Won"),"Push"),"")</f>
        <v/>
      </c>
      <c r="G623" s="15" t="str">
        <f>if(L623&lt;&gt;"",if(B622+B623&lt;&gt;L623,if(B622+B623&gt;L623,B622+B623-L623,L623-(B622+B623)),"Push"),"")</f>
        <v/>
      </c>
      <c r="H623" s="5">
        <v>-6.5</v>
      </c>
      <c r="I623" s="5">
        <v>-106.0</v>
      </c>
      <c r="J623" s="5">
        <v>14.0</v>
      </c>
      <c r="K623" s="133">
        <v>27.3</v>
      </c>
      <c r="O623" s="15"/>
    </row>
    <row r="624" hidden="1">
      <c r="A624" s="5" t="s">
        <v>296</v>
      </c>
      <c r="B624" s="6">
        <v>57.0</v>
      </c>
      <c r="C624" s="138">
        <f>if(D624&lt;&gt;"",if(D624="Up",K624-J624,if(D624="Short",-J624,0)),0)+if(D625&lt;&gt;"",if(D625="Up",K625-J625,if(D625="Short",-J625,0)),0)+if(F624&lt;&gt;"",if(F624="Won",O624-N624,if(F624="Lost",-N624,0)),0)+if(F625&lt;&gt;"",if(F625="Won",O625-N625,if(F625="Lost",-N625,0)),0)</f>
        <v>12.88</v>
      </c>
      <c r="D624" s="93" t="str">
        <f>if(H624&lt;&gt;"",if(B624-B625&lt;&gt;-H624,if(B624-B625&gt;-H624,"Up","Short"),"Push"),"")</f>
        <v/>
      </c>
      <c r="E624" s="93" t="str">
        <f>if(H624&lt;&gt;"",if(B624-B625&lt;&gt;-H624,if(B624-B625&gt;-H624,B624-B625+H624,B625-B624-H624),"Push"),"")</f>
        <v/>
      </c>
      <c r="F624" s="93" t="str">
        <f>if(L624&lt;&gt;"",if(B624+B625&lt;&gt;L624,if(B624+B625&gt;L624,"Won","Lost"),"Push"),"")</f>
        <v/>
      </c>
      <c r="G624" s="15" t="str">
        <f>if(L624&lt;&gt;"",if(B624+B625&lt;&gt;L624,if(B624+B625&gt;L624,B624+B625-L624,L624-(B624+B625)),"Push"),"")</f>
        <v/>
      </c>
      <c r="K624" s="139"/>
      <c r="O624" s="15"/>
    </row>
    <row r="625" hidden="1">
      <c r="A625" s="5" t="s">
        <v>212</v>
      </c>
      <c r="B625" s="6">
        <v>68.0</v>
      </c>
      <c r="D625" s="93" t="str">
        <f>if(H625&lt;&gt;"",if(B625-B624&lt;&gt;-H625,if(B625-B624&gt;-H625,"Up","Short"),"Push"),"")</f>
        <v>Up</v>
      </c>
      <c r="E625" s="93">
        <f>if(H625&lt;&gt;"",if(B625-B624&lt;&gt;-H625,if(B625-B624&gt;-H625,B625-B624+H625,B624-B625-H625),"Push"),"")</f>
        <v>1</v>
      </c>
      <c r="F625" s="93" t="str">
        <f>if(L625&lt;&gt;"",if(B624+B625&lt;&gt;L625,if(B624+B625&gt;L625,"Lost","Won"),"Push"),"")</f>
        <v/>
      </c>
      <c r="G625" s="15" t="str">
        <f>if(L625&lt;&gt;"",if(B624+B625&lt;&gt;L625,if(B624+B625&gt;L625,B624+B625-L625,L625-(B624+B625)),"Push"),"")</f>
        <v/>
      </c>
      <c r="H625" s="5">
        <v>-10.0</v>
      </c>
      <c r="I625" s="5">
        <v>-109.0</v>
      </c>
      <c r="J625" s="5">
        <v>14.0</v>
      </c>
      <c r="K625" s="133">
        <v>26.88</v>
      </c>
      <c r="O625" s="15"/>
    </row>
    <row r="626" hidden="1">
      <c r="A626" s="5" t="s">
        <v>164</v>
      </c>
      <c r="B626" s="6">
        <v>77.0</v>
      </c>
      <c r="C626" s="138">
        <f>if(D626&lt;&gt;"",if(D626="Up",K626-J626,if(D626="Short",-J626,0)),0)+if(D627&lt;&gt;"",if(D627="Up",K627-J627,if(D627="Short",-J627,0)),0)+if(F626&lt;&gt;"",if(F626="Won",O626-N626,if(F626="Lost",-N626,0)),0)+if(F627&lt;&gt;"",if(F627="Won",O627-N627,if(F627="Lost",-N627,0)),0)</f>
        <v>13</v>
      </c>
      <c r="D626" s="93" t="str">
        <f>if(H626&lt;&gt;"",if(B626-B627&lt;&gt;-H626,if(B626-B627&gt;-H626,"Up","Short"),"Push"),"")</f>
        <v>Up</v>
      </c>
      <c r="E626" s="93">
        <f>if(H626&lt;&gt;"",if(B626-B627&lt;&gt;-H626,if(B626-B627&gt;-H626,B626-B627+H626,B627-B626-H626),"Push"),"")</f>
        <v>18</v>
      </c>
      <c r="F626" s="93" t="str">
        <f>if(L626&lt;&gt;"",if(B626+B627&lt;&gt;L626,if(B626+B627&gt;L626,"Won","Lost"),"Push"),"")</f>
        <v/>
      </c>
      <c r="G626" s="15" t="str">
        <f>if(L626&lt;&gt;"",if(B626+B627&lt;&gt;L626,if(B626+B627&gt;L626,B626+B627-L626,L626-(B626+B627)),"Push"),"")</f>
        <v/>
      </c>
      <c r="H626" s="5">
        <v>0.0</v>
      </c>
      <c r="I626" s="5">
        <v>104.0</v>
      </c>
      <c r="J626" s="5">
        <v>12.5</v>
      </c>
      <c r="K626" s="133">
        <v>25.5</v>
      </c>
      <c r="O626" s="15"/>
    </row>
    <row r="627" hidden="1">
      <c r="A627" s="5" t="s">
        <v>338</v>
      </c>
      <c r="B627" s="6">
        <v>59.0</v>
      </c>
      <c r="D627" s="93" t="str">
        <f>if(H627&lt;&gt;"",if(B627-B626&lt;&gt;-H627,if(B627-B626&gt;-H627,"Up","Short"),"Push"),"")</f>
        <v/>
      </c>
      <c r="E627" s="93" t="str">
        <f>if(H627&lt;&gt;"",if(B627-B626&lt;&gt;-H627,if(B627-B626&gt;-H627,B627-B626+H627,B626-B627-H627),"Push"),"")</f>
        <v/>
      </c>
      <c r="F627" s="93" t="str">
        <f>if(L627&lt;&gt;"",if(B626+B627&lt;&gt;L627,if(B626+B627&gt;L627,"Lost","Won"),"Push"),"")</f>
        <v/>
      </c>
      <c r="G627" s="15" t="str">
        <f>if(L627&lt;&gt;"",if(B626+B627&lt;&gt;L627,if(B626+B627&gt;L627,B626+B627-L627,L627-(B626+B627)),"Push"),"")</f>
        <v/>
      </c>
      <c r="K627" s="139"/>
      <c r="O627" s="15"/>
    </row>
    <row r="628">
      <c r="A628" s="134" t="s">
        <v>540</v>
      </c>
      <c r="B628" s="152"/>
      <c r="C628" s="153">
        <f>SUM(C616:C627)</f>
        <v>23.64</v>
      </c>
      <c r="D628" s="154"/>
      <c r="E628" s="154"/>
      <c r="F628" s="154"/>
      <c r="G628" s="152"/>
      <c r="H628" s="154"/>
      <c r="I628" s="154"/>
      <c r="J628" s="154">
        <f>SUM(J616:J627)</f>
        <v>82.5</v>
      </c>
      <c r="K628" s="155">
        <f>SUM(K616:K627)-J628</f>
        <v>77.26</v>
      </c>
      <c r="L628" s="154"/>
      <c r="M628" s="154"/>
      <c r="N628" s="154">
        <f>SUM(N616:N627)</f>
        <v>0</v>
      </c>
      <c r="O628" s="155">
        <f>SUM(O616:O627)-N628</f>
        <v>0</v>
      </c>
    </row>
    <row r="629" hidden="1">
      <c r="A629" s="5" t="s">
        <v>32</v>
      </c>
      <c r="B629" s="6">
        <v>87.0</v>
      </c>
      <c r="C629" s="138">
        <f>if(D629&lt;&gt;"",if(D629="Up",K629-J629,if(D629="Short",-J629,0)),0)+if(D630&lt;&gt;"",if(D630="Up",K630-J630,if(D630="Short",-J630,0)),0)+if(F629&lt;&gt;"",if(F629="Won",O629-N629,if(F629="Lost",-N629,0)),0)+if(F630&lt;&gt;"",if(F630="Won",O630-N630,if(F630="Lost",-N630,0)),0)</f>
        <v>-14</v>
      </c>
      <c r="D629" s="93" t="str">
        <f>if(H629&lt;&gt;"",if(B629-B630&lt;&gt;-H629,if(B629-B630&gt;-H629,"Up","Short"),"Push"),"")</f>
        <v/>
      </c>
      <c r="E629" s="93" t="str">
        <f>if(H629&lt;&gt;"",if(B629-B630&lt;&gt;-H629,if(B629-B630&gt;-H629,B629-B630+H629,B630-B629-H629),"Push"),"")</f>
        <v/>
      </c>
      <c r="F629" s="93" t="str">
        <f>if(L629&lt;&gt;"",if(B629+B630&lt;&gt;L629,if(B629+B630&gt;L629,"Won","Lost"),"Push"),"")</f>
        <v/>
      </c>
      <c r="G629" s="15" t="str">
        <f>if(L629&lt;&gt;"",if(B629+B630&lt;&gt;L629,if(B629+B630&gt;L629,B629+B630-L629,L629-(B629+B630)),"Push"),"")</f>
        <v/>
      </c>
      <c r="K629" s="139"/>
      <c r="O629" s="15"/>
    </row>
    <row r="630" hidden="1">
      <c r="A630" s="5" t="s">
        <v>301</v>
      </c>
      <c r="B630" s="6">
        <v>60.0</v>
      </c>
      <c r="D630" s="93" t="str">
        <f>if(H630&lt;&gt;"",if(B630-B629&lt;&gt;-H630,if(B630-B629&gt;-H630,"Up","Short"),"Push"),"")</f>
        <v>Short</v>
      </c>
      <c r="E630" s="93">
        <f>if(H630&lt;&gt;"",if(B630-B629&lt;&gt;-H630,if(B630-B629&gt;-H630,B630-B629+H630,B629-B630-H630),"Push"),"")</f>
        <v>22</v>
      </c>
      <c r="F630" s="93" t="str">
        <f>if(L630&lt;&gt;"",if(B629+B630&lt;&gt;L630,if(B629+B630&gt;L630,"Lost","Won"),"Push"),"")</f>
        <v/>
      </c>
      <c r="G630" s="15" t="str">
        <f>if(L630&lt;&gt;"",if(B629+B630&lt;&gt;L630,if(B629+B630&gt;L630,B629+B630-L630,L630-(B629+B630)),"Push"),"")</f>
        <v/>
      </c>
      <c r="H630" s="5">
        <v>5.0</v>
      </c>
      <c r="I630" s="5">
        <v>-114.0</v>
      </c>
      <c r="J630" s="5">
        <v>14.0</v>
      </c>
      <c r="K630" s="133">
        <v>26.32</v>
      </c>
      <c r="O630" s="15"/>
    </row>
    <row r="631" hidden="1">
      <c r="A631" s="5" t="s">
        <v>312</v>
      </c>
      <c r="B631" s="6">
        <v>84.0</v>
      </c>
      <c r="C631" s="138">
        <f>if(D631&lt;&gt;"",if(D631="Up",K631-J631,if(D631="Short",-J631,0)),0)+if(D632&lt;&gt;"",if(D632="Up",K632-J632,if(D632="Short",-J632,0)),0)+if(F631&lt;&gt;"",if(F631="Won",O631-N631,if(F631="Lost",-N631,0)),0)+if(F632&lt;&gt;"",if(F632="Won",O632-N632,if(F632="Lost",-N632,0)),0)</f>
        <v>12.74</v>
      </c>
      <c r="D631" s="93" t="str">
        <f>if(H631&lt;&gt;"",if(B631-B632&lt;&gt;-H631,if(B631-B632&gt;-H631,"Up","Short"),"Push"),"")</f>
        <v>Up</v>
      </c>
      <c r="E631" s="93">
        <f>if(H631&lt;&gt;"",if(B631-B632&lt;&gt;-H631,if(B631-B632&gt;-H631,B631-B632+H631,B632-B631-H631),"Push"),"")</f>
        <v>1.5</v>
      </c>
      <c r="F631" s="93" t="str">
        <f>if(L631&lt;&gt;"",if(B631+B632&lt;&gt;L631,if(B631+B632&gt;L631,"Won","Lost"),"Push"),"")</f>
        <v/>
      </c>
      <c r="G631" s="15" t="str">
        <f>if(L631&lt;&gt;"",if(B631+B632&lt;&gt;L631,if(B631+B632&gt;L631,B631+B632-L631,L631-(B631+B632)),"Push"),"")</f>
        <v/>
      </c>
      <c r="H631" s="5">
        <v>-1.5</v>
      </c>
      <c r="I631" s="5">
        <v>-110.0</v>
      </c>
      <c r="J631" s="5">
        <v>14.0</v>
      </c>
      <c r="K631" s="133">
        <v>26.74</v>
      </c>
      <c r="O631" s="15"/>
    </row>
    <row r="632" hidden="1">
      <c r="A632" s="5" t="s">
        <v>260</v>
      </c>
      <c r="B632" s="6">
        <v>81.0</v>
      </c>
      <c r="D632" s="93" t="str">
        <f>if(H632&lt;&gt;"",if(B632-B631&lt;&gt;-H632,if(B632-B631&gt;-H632,"Up","Short"),"Push"),"")</f>
        <v/>
      </c>
      <c r="E632" s="93" t="str">
        <f>if(H632&lt;&gt;"",if(B632-B631&lt;&gt;-H632,if(B632-B631&gt;-H632,B632-B631+H632,B631-B632-H632),"Push"),"")</f>
        <v/>
      </c>
      <c r="F632" s="93" t="str">
        <f>if(L632&lt;&gt;"",if(B631+B632&lt;&gt;L632,if(B631+B632&gt;L632,"Lost","Won"),"Push"),"")</f>
        <v/>
      </c>
      <c r="G632" s="15" t="str">
        <f>if(L632&lt;&gt;"",if(B631+B632&lt;&gt;L632,if(B631+B632&gt;L632,B631+B632-L632,L632-(B631+B632)),"Push"),"")</f>
        <v/>
      </c>
      <c r="K632" s="139"/>
      <c r="O632" s="15"/>
    </row>
    <row r="633" hidden="1">
      <c r="A633" s="5" t="s">
        <v>470</v>
      </c>
      <c r="B633" s="6">
        <v>72.0</v>
      </c>
      <c r="C633" s="138">
        <f>if(D633&lt;&gt;"",if(D633="Up",K633-J633,if(D633="Short",-J633,0)),0)+if(D634&lt;&gt;"",if(D634="Up",K634-J634,if(D634="Short",-J634,0)),0)+if(F633&lt;&gt;"",if(F633="Won",O633-N633,if(F633="Lost",-N633,0)),0)+if(F634&lt;&gt;"",if(F634="Won",O634-N634,if(F634="Lost",-N634,0)),0)</f>
        <v>-14</v>
      </c>
      <c r="D633" s="93" t="str">
        <f>if(H633&lt;&gt;"",if(B633-B634&lt;&gt;-H633,if(B633-B634&gt;-H633,"Up","Short"),"Push"),"")</f>
        <v/>
      </c>
      <c r="E633" s="93" t="str">
        <f>if(H633&lt;&gt;"",if(B633-B634&lt;&gt;-H633,if(B633-B634&gt;-H633,B633-B634+H633,B634-B633-H633),"Push"),"")</f>
        <v/>
      </c>
      <c r="F633" s="93" t="str">
        <f>if(L633&lt;&gt;"",if(B633+B634&lt;&gt;L633,if(B633+B634&gt;L633,"Won","Lost"),"Push"),"")</f>
        <v/>
      </c>
      <c r="G633" s="15" t="str">
        <f>if(L633&lt;&gt;"",if(B633+B634&lt;&gt;L633,if(B633+B634&gt;L633,B633+B634-L633,L633-(B633+B634)),"Push"),"")</f>
        <v/>
      </c>
      <c r="K633" s="139"/>
      <c r="O633" s="15"/>
    </row>
    <row r="634" hidden="1">
      <c r="A634" s="5" t="s">
        <v>465</v>
      </c>
      <c r="B634" s="6">
        <v>82.0</v>
      </c>
      <c r="D634" s="93" t="str">
        <f>if(H634&lt;&gt;"",if(B634-B633&lt;&gt;-H634,if(B634-B633&gt;-H634,"Up","Short"),"Push"),"")</f>
        <v>Short</v>
      </c>
      <c r="E634" s="93">
        <f>if(H634&lt;&gt;"",if(B634-B633&lt;&gt;-H634,if(B634-B633&gt;-H634,B634-B633+H634,B633-B634-H634),"Push"),"")</f>
        <v>2</v>
      </c>
      <c r="F634" s="93" t="str">
        <f>if(L634&lt;&gt;"",if(B633+B634&lt;&gt;L634,if(B633+B634&gt;L634,"Lost","Won"),"Push"),"")</f>
        <v/>
      </c>
      <c r="G634" s="15" t="str">
        <f>if(L634&lt;&gt;"",if(B633+B634&lt;&gt;L634,if(B633+B634&gt;L634,B633+B634-L634,L634-(B633+B634)),"Push"),"")</f>
        <v/>
      </c>
      <c r="H634" s="5">
        <v>-12.0</v>
      </c>
      <c r="I634" s="5">
        <v>-107.0</v>
      </c>
      <c r="J634" s="5">
        <v>14.0</v>
      </c>
      <c r="K634" s="133">
        <v>27.16</v>
      </c>
      <c r="O634" s="15"/>
    </row>
    <row r="635" hidden="1">
      <c r="A635" s="5" t="s">
        <v>96</v>
      </c>
      <c r="B635" s="6">
        <v>70.0</v>
      </c>
      <c r="C635" s="138">
        <f>if(D635&lt;&gt;"",if(D635="Up",K635-J635,if(D635="Short",-J635,0)),0)+if(D636&lt;&gt;"",if(D636="Up",K636-J636,if(D636="Short",-J636,0)),0)+if(F635&lt;&gt;"",if(F635="Won",O635-N635,if(F635="Lost",-N635,0)),0)+if(F636&lt;&gt;"",if(F636="Won",O636-N636,if(F636="Lost",-N636,0)),0)</f>
        <v>-14</v>
      </c>
      <c r="D635" s="93" t="str">
        <f>if(H635&lt;&gt;"",if(B635-B636&lt;&gt;-H635,if(B635-B636&gt;-H635,"Up","Short"),"Push"),"")</f>
        <v/>
      </c>
      <c r="E635" s="93" t="str">
        <f>if(H635&lt;&gt;"",if(B635-B636&lt;&gt;-H635,if(B635-B636&gt;-H635,B635-B636+H635,B636-B635-H635),"Push"),"")</f>
        <v/>
      </c>
      <c r="F635" s="93" t="str">
        <f>if(L635&lt;&gt;"",if(B635+B636&lt;&gt;L635,if(B635+B636&gt;L635,"Won","Lost"),"Push"),"")</f>
        <v/>
      </c>
      <c r="G635" s="15" t="str">
        <f>if(L635&lt;&gt;"",if(B635+B636&lt;&gt;L635,if(B635+B636&gt;L635,B635+B636-L635,L635-(B635+B636)),"Push"),"")</f>
        <v/>
      </c>
      <c r="K635" s="139"/>
      <c r="O635" s="15"/>
    </row>
    <row r="636" hidden="1">
      <c r="A636" s="5" t="s">
        <v>379</v>
      </c>
      <c r="B636" s="6">
        <v>55.0</v>
      </c>
      <c r="D636" s="93" t="str">
        <f>if(H636&lt;&gt;"",if(B636-B635&lt;&gt;-H636,if(B636-B635&gt;-H636,"Up","Short"),"Push"),"")</f>
        <v>Short</v>
      </c>
      <c r="E636" s="93">
        <f>if(H636&lt;&gt;"",if(B636-B635&lt;&gt;-H636,if(B636-B635&gt;-H636,B636-B635+H636,B635-B636-H636),"Push"),"")</f>
        <v>22.5</v>
      </c>
      <c r="F636" s="93" t="str">
        <f>if(L636&lt;&gt;"",if(B635+B636&lt;&gt;L636,if(B635+B636&gt;L636,"Lost","Won"),"Push"),"")</f>
        <v/>
      </c>
      <c r="G636" s="15" t="str">
        <f>if(L636&lt;&gt;"",if(B635+B636&lt;&gt;L636,if(B635+B636&gt;L636,B635+B636-L636,L636-(B635+B636)),"Push"),"")</f>
        <v/>
      </c>
      <c r="H636" s="5">
        <v>-7.5</v>
      </c>
      <c r="I636" s="5">
        <v>-110.0</v>
      </c>
      <c r="J636" s="5">
        <v>14.0</v>
      </c>
      <c r="K636" s="133">
        <v>26.74</v>
      </c>
      <c r="O636" s="15"/>
    </row>
    <row r="637" hidden="1">
      <c r="A637" s="5" t="s">
        <v>482</v>
      </c>
      <c r="B637" s="6">
        <v>75.0</v>
      </c>
      <c r="C637" s="138">
        <f>if(D637&lt;&gt;"",if(D637="Up",K637-J637,if(D637="Short",-J637,0)),0)+if(D638&lt;&gt;"",if(D638="Up",K638-J638,if(D638="Short",-J638,0)),0)+if(F637&lt;&gt;"",if(F637="Won",O637-N637,if(F637="Lost",-N637,0)),0)+if(F638&lt;&gt;"",if(F638="Won",O638-N638,if(F638="Lost",-N638,0)),0)</f>
        <v>12.74</v>
      </c>
      <c r="D637" s="93" t="str">
        <f>if(H637&lt;&gt;"",if(B637-B638&lt;&gt;-H637,if(B637-B638&gt;-H637,"Up","Short"),"Push"),"")</f>
        <v>Up</v>
      </c>
      <c r="E637" s="93">
        <f>if(H637&lt;&gt;"",if(B637-B638&lt;&gt;-H637,if(B637-B638&gt;-H637,B637-B638+H637,B638-B637-H637),"Push"),"")</f>
        <v>22.5</v>
      </c>
      <c r="F637" s="93" t="str">
        <f>if(L637&lt;&gt;"",if(B637+B638&lt;&gt;L637,if(B637+B638&gt;L637,"Won","Lost"),"Push"),"")</f>
        <v/>
      </c>
      <c r="G637" s="15" t="str">
        <f>if(L637&lt;&gt;"",if(B637+B638&lt;&gt;L637,if(B637+B638&gt;L637,B637+B638-L637,L637-(B637+B638)),"Push"),"")</f>
        <v/>
      </c>
      <c r="H637" s="5">
        <v>-5.5</v>
      </c>
      <c r="I637" s="5">
        <v>-110.0</v>
      </c>
      <c r="J637" s="5">
        <v>14.0</v>
      </c>
      <c r="K637" s="133">
        <v>26.74</v>
      </c>
      <c r="O637" s="15"/>
    </row>
    <row r="638" hidden="1">
      <c r="A638" s="5" t="s">
        <v>467</v>
      </c>
      <c r="B638" s="6">
        <v>47.0</v>
      </c>
      <c r="D638" s="93" t="str">
        <f>if(H638&lt;&gt;"",if(B638-B637&lt;&gt;-H638,if(B638-B637&gt;-H638,"Up","Short"),"Push"),"")</f>
        <v/>
      </c>
      <c r="E638" s="93" t="str">
        <f>if(H638&lt;&gt;"",if(B638-B637&lt;&gt;-H638,if(B638-B637&gt;-H638,B638-B637+H638,B637-B638-H638),"Push"),"")</f>
        <v/>
      </c>
      <c r="F638" s="93" t="str">
        <f>if(L638&lt;&gt;"",if(B637+B638&lt;&gt;L638,if(B637+B638&gt;L638,"Lost","Won"),"Push"),"")</f>
        <v/>
      </c>
      <c r="G638" s="15" t="str">
        <f>if(L638&lt;&gt;"",if(B637+B638&lt;&gt;L638,if(B637+B638&gt;L638,B637+B638-L638,L638-(B637+B638)),"Push"),"")</f>
        <v/>
      </c>
      <c r="K638" s="139"/>
      <c r="O638" s="15"/>
    </row>
    <row r="639" hidden="1">
      <c r="A639" s="5" t="s">
        <v>100</v>
      </c>
      <c r="B639" s="6">
        <v>80.0</v>
      </c>
      <c r="C639" s="138">
        <f>if(D639&lt;&gt;"",if(D639="Up",K639-J639,if(D639="Short",-J639,0)),0)+if(D640&lt;&gt;"",if(D640="Up",K640-J640,if(D640="Short",-J640,0)),0)+if(F639&lt;&gt;"",if(F639="Won",O639-N639,if(F639="Lost",-N639,0)),0)+if(F640&lt;&gt;"",if(F640="Won",O640-N640,if(F640="Lost",-N640,0)),0)</f>
        <v>-14</v>
      </c>
      <c r="D639" s="93" t="str">
        <f>if(H639&lt;&gt;"",if(B639-B640&lt;&gt;-H639,if(B639-B640&gt;-H639,"Up","Short"),"Push"),"")</f>
        <v/>
      </c>
      <c r="E639" s="93" t="str">
        <f>if(H639&lt;&gt;"",if(B639-B640&lt;&gt;-H639,if(B639-B640&gt;-H639,B639-B640+H639,B640-B639-H639),"Push"),"")</f>
        <v/>
      </c>
      <c r="F639" s="93" t="str">
        <f>if(L639&lt;&gt;"",if(B639+B640&lt;&gt;L639,if(B639+B640&gt;L639,"Won","Lost"),"Push"),"")</f>
        <v/>
      </c>
      <c r="G639" s="15" t="str">
        <f>if(L639&lt;&gt;"",if(B639+B640&lt;&gt;L639,if(B639+B640&gt;L639,B639+B640-L639,L639-(B639+B640)),"Push"),"")</f>
        <v/>
      </c>
      <c r="K639" s="139"/>
      <c r="O639" s="15"/>
    </row>
    <row r="640" hidden="1">
      <c r="A640" s="5" t="s">
        <v>170</v>
      </c>
      <c r="B640" s="6">
        <v>62.0</v>
      </c>
      <c r="D640" s="93" t="str">
        <f>if(H640&lt;&gt;"",if(B640-B639&lt;&gt;-H640,if(B640-B639&gt;-H640,"Up","Short"),"Push"),"")</f>
        <v>Short</v>
      </c>
      <c r="E640" s="93">
        <f>if(H640&lt;&gt;"",if(B640-B639&lt;&gt;-H640,if(B640-B639&gt;-H640,B640-B639+H640,B639-B640-H640),"Push"),"")</f>
        <v>19</v>
      </c>
      <c r="F640" s="93" t="str">
        <f>if(L640&lt;&gt;"",if(B639+B640&lt;&gt;L640,if(B639+B640&gt;L640,"Lost","Won"),"Push"),"")</f>
        <v/>
      </c>
      <c r="G640" s="15" t="str">
        <f>if(L640&lt;&gt;"",if(B639+B640&lt;&gt;L640,if(B639+B640&gt;L640,B639+B640-L640,L640-(B639+B640)),"Push"),"")</f>
        <v/>
      </c>
      <c r="H640" s="5">
        <v>-1.0</v>
      </c>
      <c r="I640" s="5">
        <v>-109.0</v>
      </c>
      <c r="J640" s="5">
        <v>14.0</v>
      </c>
      <c r="K640" s="133">
        <v>26.88</v>
      </c>
      <c r="O640" s="15"/>
    </row>
    <row r="641" hidden="1">
      <c r="A641" s="5" t="s">
        <v>208</v>
      </c>
      <c r="B641" s="6">
        <v>75.0</v>
      </c>
      <c r="C641" s="138">
        <f>if(D641&lt;&gt;"",if(D641="Up",K641-J641,if(D641="Short",-J641,0)),0)+if(D642&lt;&gt;"",if(D642="Up",K642-J642,if(D642="Short",-J642,0)),0)+if(F641&lt;&gt;"",if(F641="Won",O641-N641,if(F641="Lost",-N641,0)),0)+if(F642&lt;&gt;"",if(F642="Won",O642-N642,if(F642="Lost",-N642,0)),0)</f>
        <v>-14</v>
      </c>
      <c r="D641" s="93" t="str">
        <f>if(H641&lt;&gt;"",if(B641-B642&lt;&gt;-H641,if(B641-B642&gt;-H641,"Up","Short"),"Push"),"")</f>
        <v/>
      </c>
      <c r="E641" s="93" t="str">
        <f>if(H641&lt;&gt;"",if(B641-B642&lt;&gt;-H641,if(B641-B642&gt;-H641,B641-B642+H641,B642-B641-H641),"Push"),"")</f>
        <v/>
      </c>
      <c r="F641" s="93" t="str">
        <f>if(L641&lt;&gt;"",if(B641+B642&lt;&gt;L641,if(B641+B642&gt;L641,"Won","Lost"),"Push"),"")</f>
        <v/>
      </c>
      <c r="G641" s="15" t="str">
        <f>if(L641&lt;&gt;"",if(B641+B642&lt;&gt;L641,if(B641+B642&gt;L641,B641+B642-L641,L641-(B641+B642)),"Push"),"")</f>
        <v/>
      </c>
      <c r="K641" s="139"/>
      <c r="O641" s="15"/>
    </row>
    <row r="642" hidden="1">
      <c r="A642" s="5" t="s">
        <v>288</v>
      </c>
      <c r="B642" s="6">
        <v>54.0</v>
      </c>
      <c r="D642" s="93" t="str">
        <f>if(H642&lt;&gt;"",if(B642-B641&lt;&gt;-H642,if(B642-B641&gt;-H642,"Up","Short"),"Push"),"")</f>
        <v>Short</v>
      </c>
      <c r="E642" s="93">
        <f>if(H642&lt;&gt;"",if(B642-B641&lt;&gt;-H642,if(B642-B641&gt;-H642,B642-B641+H642,B641-B642-H642),"Push"),"")</f>
        <v>23.5</v>
      </c>
      <c r="F642" s="93" t="str">
        <f>if(L642&lt;&gt;"",if(B641+B642&lt;&gt;L642,if(B641+B642&gt;L642,"Lost","Won"),"Push"),"")</f>
        <v/>
      </c>
      <c r="G642" s="15" t="str">
        <f>if(L642&lt;&gt;"",if(B641+B642&lt;&gt;L642,if(B641+B642&gt;L642,B641+B642-L642,L642-(B641+B642)),"Push"),"")</f>
        <v/>
      </c>
      <c r="H642" s="5">
        <v>-2.5</v>
      </c>
      <c r="I642" s="5">
        <v>-112.0</v>
      </c>
      <c r="J642" s="5">
        <v>14.0</v>
      </c>
      <c r="K642" s="133">
        <v>26.6</v>
      </c>
      <c r="O642" s="15"/>
    </row>
    <row r="643" hidden="1">
      <c r="A643" s="5" t="s">
        <v>53</v>
      </c>
      <c r="B643" s="6">
        <v>51.0</v>
      </c>
      <c r="C643" s="138">
        <f>if(D643&lt;&gt;"",if(D643="Up",K643-J643,if(D643="Short",-J643,0)),0)+if(D644&lt;&gt;"",if(D644="Up",K644-J644,if(D644="Short",-J644,0)),0)+if(F643&lt;&gt;"",if(F643="Won",O643-N643,if(F643="Lost",-N643,0)),0)+if(F644&lt;&gt;"",if(F644="Won",O644-N644,if(F644="Lost",-N644,0)),0)</f>
        <v>0</v>
      </c>
      <c r="D643" s="93" t="str">
        <f>if(H643&lt;&gt;"",if(B643-B644&lt;&gt;-H643,if(B643-B644&gt;-H643,"Up","Short"),"Push"),"")</f>
        <v/>
      </c>
      <c r="E643" s="93" t="str">
        <f>if(H643&lt;&gt;"",if(B643-B644&lt;&gt;-H643,if(B643-B644&gt;-H643,B643-B644+H643,B644-B643-H643),"Push"),"")</f>
        <v/>
      </c>
      <c r="F643" s="93" t="str">
        <f>if(L643&lt;&gt;"",if(B643+B644&lt;&gt;L643,if(B643+B644&gt;L643,"Won","Lost"),"Push"),"")</f>
        <v/>
      </c>
      <c r="G643" s="15" t="str">
        <f>if(L643&lt;&gt;"",if(B643+B644&lt;&gt;L643,if(B643+B644&gt;L643,B643+B644-L643,L643-(B643+B644)),"Push"),"")</f>
        <v/>
      </c>
      <c r="K643" s="139"/>
      <c r="O643" s="15"/>
    </row>
    <row r="644" hidden="1">
      <c r="A644" s="5" t="s">
        <v>342</v>
      </c>
      <c r="B644" s="6">
        <v>64.0</v>
      </c>
      <c r="D644" s="93" t="str">
        <f>if(H644&lt;&gt;"",if(B644-B643&lt;&gt;-H644,if(B644-B643&gt;-H644,"Up","Short"),"Push"),"")</f>
        <v>Push</v>
      </c>
      <c r="E644" s="93" t="str">
        <f>if(H644&lt;&gt;"",if(B644-B643&lt;&gt;-H644,if(B644-B643&gt;-H644,B644-B643+H644,B643-B644-H644),"Push"),"")</f>
        <v>Push</v>
      </c>
      <c r="F644" s="93" t="str">
        <f>if(L644&lt;&gt;"",if(B643+B644&lt;&gt;L644,if(B643+B644&gt;L644,"Lost","Won"),"Push"),"")</f>
        <v/>
      </c>
      <c r="G644" s="15" t="str">
        <f>if(L644&lt;&gt;"",if(B643+B644&lt;&gt;L644,if(B643+B644&gt;L644,B643+B644-L644,L644-(B643+B644)),"Push"),"")</f>
        <v/>
      </c>
      <c r="H644" s="5">
        <v>-13.0</v>
      </c>
      <c r="I644" s="5">
        <v>-110.0</v>
      </c>
      <c r="J644" s="5">
        <v>14.0</v>
      </c>
      <c r="K644" s="133">
        <v>26.74</v>
      </c>
      <c r="O644" s="15"/>
    </row>
    <row r="645" hidden="1">
      <c r="A645" s="5" t="s">
        <v>71</v>
      </c>
      <c r="B645" s="6">
        <v>57.0</v>
      </c>
      <c r="C645" s="138">
        <f>if(D645&lt;&gt;"",if(D645="Up",K645-J645,if(D645="Short",-J645,0)),0)+if(D646&lt;&gt;"",if(D646="Up",K646-J646,if(D646="Short",-J646,0)),0)+if(F645&lt;&gt;"",if(F645="Won",O645-N645,if(F645="Lost",-N645,0)),0)+if(F646&lt;&gt;"",if(F646="Won",O646-N646,if(F646="Lost",-N646,0)),0)</f>
        <v>-14</v>
      </c>
      <c r="D645" s="93" t="str">
        <f>if(H645&lt;&gt;"",if(B645-B646&lt;&gt;-H645,if(B645-B646&gt;-H645,"Up","Short"),"Push"),"")</f>
        <v>Short</v>
      </c>
      <c r="E645" s="93">
        <f>if(H645&lt;&gt;"",if(B645-B646&lt;&gt;-H645,if(B645-B646&gt;-H645,B645-B646+H645,B646-B645-H645),"Push"),"")</f>
        <v>10.5</v>
      </c>
      <c r="F645" s="93" t="str">
        <f>if(L645&lt;&gt;"",if(B645+B646&lt;&gt;L645,if(B645+B646&gt;L645,"Won","Lost"),"Push"),"")</f>
        <v/>
      </c>
      <c r="G645" s="15" t="str">
        <f>if(L645&lt;&gt;"",if(B645+B646&lt;&gt;L645,if(B645+B646&gt;L645,B645+B646-L645,L645-(B645+B646)),"Push"),"")</f>
        <v/>
      </c>
      <c r="H645" s="5">
        <v>3.5</v>
      </c>
      <c r="I645" s="5">
        <v>-108.0</v>
      </c>
      <c r="J645" s="5">
        <v>14.0</v>
      </c>
      <c r="K645" s="133">
        <v>27.02</v>
      </c>
      <c r="O645" s="15"/>
    </row>
    <row r="646" hidden="1">
      <c r="A646" s="5" t="s">
        <v>225</v>
      </c>
      <c r="B646" s="6">
        <v>71.0</v>
      </c>
      <c r="D646" s="93" t="str">
        <f>if(H646&lt;&gt;"",if(B646-B645&lt;&gt;-H646,if(B646-B645&gt;-H646,"Up","Short"),"Push"),"")</f>
        <v/>
      </c>
      <c r="E646" s="93" t="str">
        <f>if(H646&lt;&gt;"",if(B646-B645&lt;&gt;-H646,if(B646-B645&gt;-H646,B646-B645+H646,B645-B646-H646),"Push"),"")</f>
        <v/>
      </c>
      <c r="F646" s="93" t="str">
        <f>if(L646&lt;&gt;"",if(B645+B646&lt;&gt;L646,if(B645+B646&gt;L646,"Lost","Won"),"Push"),"")</f>
        <v/>
      </c>
      <c r="G646" s="15" t="str">
        <f>if(L646&lt;&gt;"",if(B645+B646&lt;&gt;L646,if(B645+B646&gt;L646,B645+B646-L646,L646-(B645+B646)),"Push"),"")</f>
        <v/>
      </c>
      <c r="K646" s="139"/>
      <c r="O646" s="15"/>
    </row>
    <row r="647" hidden="1">
      <c r="A647" s="5" t="s">
        <v>106</v>
      </c>
      <c r="B647" s="6">
        <v>80.0</v>
      </c>
      <c r="C647" s="138">
        <f>if(D647&lt;&gt;"",if(D647="Up",K647-J647,if(D647="Short",-J647,0)),0)+if(D648&lt;&gt;"",if(D648="Up",K648-J648,if(D648="Short",-J648,0)),0)+if(F647&lt;&gt;"",if(F647="Won",O647-N647,if(F647="Lost",-N647,0)),0)+if(F648&lt;&gt;"",if(F648="Won",O648-N648,if(F648="Lost",-N648,0)),0)</f>
        <v>12.74</v>
      </c>
      <c r="D647" s="93" t="str">
        <f>if(H647&lt;&gt;"",if(B647-B648&lt;&gt;-H647,if(B647-B648&gt;-H647,"Up","Short"),"Push"),"")</f>
        <v>Up</v>
      </c>
      <c r="E647" s="93">
        <f>if(H647&lt;&gt;"",if(B647-B648&lt;&gt;-H647,if(B647-B648&gt;-H647,B647-B648+H647,B648-B647-H647),"Push"),"")</f>
        <v>9.5</v>
      </c>
      <c r="F647" s="93" t="str">
        <f>if(L647&lt;&gt;"",if(B647+B648&lt;&gt;L647,if(B647+B648&gt;L647,"Won","Lost"),"Push"),"")</f>
        <v/>
      </c>
      <c r="G647" s="15" t="str">
        <f>if(L647&lt;&gt;"",if(B647+B648&lt;&gt;L647,if(B647+B648&gt;L647,B647+B648-L647,L647-(B647+B648)),"Push"),"")</f>
        <v/>
      </c>
      <c r="H647" s="5">
        <v>-12.5</v>
      </c>
      <c r="I647" s="5">
        <v>-110.0</v>
      </c>
      <c r="J647" s="5">
        <v>14.0</v>
      </c>
      <c r="K647" s="133">
        <v>26.74</v>
      </c>
      <c r="O647" s="15"/>
    </row>
    <row r="648" hidden="1">
      <c r="A648" s="5" t="s">
        <v>132</v>
      </c>
      <c r="B648" s="6">
        <v>58.0</v>
      </c>
      <c r="D648" s="93" t="str">
        <f>if(H648&lt;&gt;"",if(B648-B647&lt;&gt;-H648,if(B648-B647&gt;-H648,"Up","Short"),"Push"),"")</f>
        <v/>
      </c>
      <c r="E648" s="93" t="str">
        <f>if(H648&lt;&gt;"",if(B648-B647&lt;&gt;-H648,if(B648-B647&gt;-H648,B648-B647+H648,B647-B648-H648),"Push"),"")</f>
        <v/>
      </c>
      <c r="F648" s="93" t="str">
        <f>if(L648&lt;&gt;"",if(B647+B648&lt;&gt;L648,if(B647+B648&gt;L648,"Lost","Won"),"Push"),"")</f>
        <v/>
      </c>
      <c r="G648" s="15" t="str">
        <f>if(L648&lt;&gt;"",if(B647+B648&lt;&gt;L648,if(B647+B648&gt;L648,B647+B648-L648,L648-(B647+B648)),"Push"),"")</f>
        <v/>
      </c>
      <c r="K648" s="139"/>
      <c r="O648" s="15"/>
    </row>
    <row r="649" hidden="1">
      <c r="A649" s="5" t="s">
        <v>257</v>
      </c>
      <c r="B649" s="6">
        <v>53.0</v>
      </c>
      <c r="C649" s="138">
        <f>if(D649&lt;&gt;"",if(D649="Up",K649-J649,if(D649="Short",-J649,0)),0)+if(D650&lt;&gt;"",if(D650="Up",K650-J650,if(D650="Short",-J650,0)),0)+if(F649&lt;&gt;"",if(F649="Won",O649-N649,if(F649="Lost",-N649,0)),0)+if(F650&lt;&gt;"",if(F650="Won",O650-N650,if(F650="Lost",-N650,0)),0)</f>
        <v>12.32</v>
      </c>
      <c r="D649" s="93" t="str">
        <f>if(H649&lt;&gt;"",if(B649-B650&lt;&gt;-H649,if(B649-B650&gt;-H649,"Up","Short"),"Push"),"")</f>
        <v/>
      </c>
      <c r="E649" s="93" t="str">
        <f>if(H649&lt;&gt;"",if(B649-B650&lt;&gt;-H649,if(B649-B650&gt;-H649,B649-B650+H649,B650-B649-H649),"Push"),"")</f>
        <v/>
      </c>
      <c r="F649" s="93" t="str">
        <f>if(L649&lt;&gt;"",if(B649+B650&lt;&gt;L649,if(B649+B650&gt;L649,"Won","Lost"),"Push"),"")</f>
        <v/>
      </c>
      <c r="G649" s="15" t="str">
        <f>if(L649&lt;&gt;"",if(B649+B650&lt;&gt;L649,if(B649+B650&gt;L649,B649+B650-L649,L649-(B649+B650)),"Push"),"")</f>
        <v/>
      </c>
      <c r="K649" s="139"/>
      <c r="O649" s="15"/>
    </row>
    <row r="650" hidden="1">
      <c r="A650" s="5" t="s">
        <v>31</v>
      </c>
      <c r="B650" s="6">
        <v>65.0</v>
      </c>
      <c r="D650" s="93" t="str">
        <f>if(H650&lt;&gt;"",if(B650-B649&lt;&gt;-H650,if(B650-B649&gt;-H650,"Up","Short"),"Push"),"")</f>
        <v>Up</v>
      </c>
      <c r="E650" s="93">
        <f>if(H650&lt;&gt;"",if(B650-B649&lt;&gt;-H650,if(B650-B649&gt;-H650,B650-B649+H650,B649-B650-H650),"Push"),"")</f>
        <v>2</v>
      </c>
      <c r="F650" s="93" t="str">
        <f>if(L650&lt;&gt;"",if(B649+B650&lt;&gt;L650,if(B649+B650&gt;L650,"Lost","Won"),"Push"),"")</f>
        <v/>
      </c>
      <c r="G650" s="15" t="str">
        <f>if(L650&lt;&gt;"",if(B649+B650&lt;&gt;L650,if(B649+B650&gt;L650,B649+B650-L650,L650-(B649+B650)),"Push"),"")</f>
        <v/>
      </c>
      <c r="H650" s="5">
        <v>-10.0</v>
      </c>
      <c r="I650" s="5">
        <v>-114.0</v>
      </c>
      <c r="J650" s="5">
        <v>14.0</v>
      </c>
      <c r="K650" s="133">
        <v>26.32</v>
      </c>
      <c r="O650" s="15"/>
    </row>
    <row r="651" hidden="1">
      <c r="A651" s="5" t="s">
        <v>313</v>
      </c>
      <c r="B651" s="6">
        <v>72.0</v>
      </c>
      <c r="C651" s="138">
        <f>if(D651&lt;&gt;"",if(D651="Up",K651-J651,if(D651="Short",-J651,0)),0)+if(D652&lt;&gt;"",if(D652="Up",K652-J652,if(D652="Short",-J652,0)),0)+if(F651&lt;&gt;"",if(F651="Won",O651-N651,if(F651="Lost",-N651,0)),0)+if(F652&lt;&gt;"",if(F652="Won",O652-N652,if(F652="Lost",-N652,0)),0)</f>
        <v>12.74</v>
      </c>
      <c r="D651" s="93" t="str">
        <f>if(H651&lt;&gt;"",if(B651-B652&lt;&gt;-H651,if(B651-B652&gt;-H651,"Up","Short"),"Push"),"")</f>
        <v>Up</v>
      </c>
      <c r="E651" s="93">
        <f>if(H651&lt;&gt;"",if(B651-B652&lt;&gt;-H651,if(B651-B652&gt;-H651,B651-B652+H651,B652-B651-H651),"Push"),"")</f>
        <v>2</v>
      </c>
      <c r="F651" s="93" t="str">
        <f>if(L651&lt;&gt;"",if(B651+B652&lt;&gt;L651,if(B651+B652&gt;L651,"Won","Lost"),"Push"),"")</f>
        <v/>
      </c>
      <c r="G651" s="15" t="str">
        <f>if(L651&lt;&gt;"",if(B651+B652&lt;&gt;L651,if(B651+B652&gt;L651,B651+B652-L651,L651-(B651+B652)),"Push"),"")</f>
        <v/>
      </c>
      <c r="H651" s="5">
        <v>9.0</v>
      </c>
      <c r="I651" s="5">
        <v>-110.0</v>
      </c>
      <c r="J651" s="5">
        <v>14.0</v>
      </c>
      <c r="K651" s="133">
        <v>26.74</v>
      </c>
      <c r="O651" s="15"/>
    </row>
    <row r="652" hidden="1">
      <c r="A652" s="5" t="s">
        <v>251</v>
      </c>
      <c r="B652" s="6">
        <v>79.0</v>
      </c>
      <c r="D652" s="93" t="str">
        <f>if(H652&lt;&gt;"",if(B652-B651&lt;&gt;-H652,if(B652-B651&gt;-H652,"Up","Short"),"Push"),"")</f>
        <v/>
      </c>
      <c r="E652" s="93" t="str">
        <f>if(H652&lt;&gt;"",if(B652-B651&lt;&gt;-H652,if(B652-B651&gt;-H652,B652-B651+H652,B651-B652-H652),"Push"),"")</f>
        <v/>
      </c>
      <c r="F652" s="93" t="str">
        <f>if(L652&lt;&gt;"",if(B651+B652&lt;&gt;L652,if(B651+B652&gt;L652,"Lost","Won"),"Push"),"")</f>
        <v/>
      </c>
      <c r="G652" s="15" t="str">
        <f>if(L652&lt;&gt;"",if(B651+B652&lt;&gt;L652,if(B651+B652&gt;L652,B651+B652-L652,L652-(B651+B652)),"Push"),"")</f>
        <v/>
      </c>
      <c r="K652" s="139"/>
      <c r="O652" s="15"/>
    </row>
    <row r="653" hidden="1">
      <c r="A653" s="5" t="s">
        <v>121</v>
      </c>
      <c r="B653" s="6">
        <v>77.0</v>
      </c>
      <c r="C653" s="138">
        <f>if(D653&lt;&gt;"",if(D653="Up",K653-J653,if(D653="Short",-J653,0)),0)+if(D654&lt;&gt;"",if(D654="Up",K654-J654,if(D654="Short",-J654,0)),0)+if(F653&lt;&gt;"",if(F653="Won",O653-N653,if(F653="Lost",-N653,0)),0)+if(F654&lt;&gt;"",if(F654="Won",O654-N654,if(F654="Lost",-N654,0)),0)</f>
        <v>-14</v>
      </c>
      <c r="D653" s="93" t="str">
        <f>if(H653&lt;&gt;"",if(B653-B654&lt;&gt;-H653,if(B653-B654&gt;-H653,"Up","Short"),"Push"),"")</f>
        <v>Short</v>
      </c>
      <c r="E653" s="93">
        <f>if(H653&lt;&gt;"",if(B653-B654&lt;&gt;-H653,if(B653-B654&gt;-H653,B653-B654+H653,B654-B653-H653),"Push"),"")</f>
        <v>6.5</v>
      </c>
      <c r="F653" s="93" t="str">
        <f>if(L653&lt;&gt;"",if(B653+B654&lt;&gt;L653,if(B653+B654&gt;L653,"Won","Lost"),"Push"),"")</f>
        <v/>
      </c>
      <c r="G653" s="15" t="str">
        <f>if(L653&lt;&gt;"",if(B653+B654&lt;&gt;L653,if(B653+B654&gt;L653,B653+B654-L653,L653-(B653+B654)),"Push"),"")</f>
        <v/>
      </c>
      <c r="H653" s="5">
        <v>-7.5</v>
      </c>
      <c r="I653" s="5">
        <v>-110.0</v>
      </c>
      <c r="J653" s="5">
        <v>14.0</v>
      </c>
      <c r="K653" s="133">
        <v>26.74</v>
      </c>
      <c r="O653" s="15"/>
    </row>
    <row r="654" hidden="1">
      <c r="A654" s="5" t="s">
        <v>382</v>
      </c>
      <c r="B654" s="6">
        <v>76.0</v>
      </c>
      <c r="D654" s="93" t="str">
        <f>if(H654&lt;&gt;"",if(B654-B653&lt;&gt;-H654,if(B654-B653&gt;-H654,"Up","Short"),"Push"),"")</f>
        <v/>
      </c>
      <c r="E654" s="93" t="str">
        <f>if(H654&lt;&gt;"",if(B654-B653&lt;&gt;-H654,if(B654-B653&gt;-H654,B654-B653+H654,B653-B654-H654),"Push"),"")</f>
        <v/>
      </c>
      <c r="F654" s="93" t="str">
        <f>if(L654&lt;&gt;"",if(B653+B654&lt;&gt;L654,if(B653+B654&gt;L654,"Lost","Won"),"Push"),"")</f>
        <v/>
      </c>
      <c r="G654" s="15" t="str">
        <f>if(L654&lt;&gt;"",if(B653+B654&lt;&gt;L654,if(B653+B654&gt;L654,B653+B654-L654,L654-(B653+B654)),"Push"),"")</f>
        <v/>
      </c>
      <c r="K654" s="139"/>
      <c r="O654" s="15"/>
    </row>
    <row r="655" hidden="1">
      <c r="A655" s="5" t="s">
        <v>94</v>
      </c>
      <c r="B655" s="6">
        <v>72.0</v>
      </c>
      <c r="C655" s="138">
        <f>if(D655&lt;&gt;"",if(D655="Up",K655-J655,if(D655="Short",-J655,0)),0)+if(D656&lt;&gt;"",if(D656="Up",K656-J656,if(D656="Short",-J656,0)),0)+if(F655&lt;&gt;"",if(F655="Won",O655-N655,if(F655="Lost",-N655,0)),0)+if(F656&lt;&gt;"",if(F656="Won",O656-N656,if(F656="Lost",-N656,0)),0)</f>
        <v>-14</v>
      </c>
      <c r="D655" s="93" t="str">
        <f>if(H655&lt;&gt;"",if(B655-B656&lt;&gt;-H655,if(B655-B656&gt;-H655,"Up","Short"),"Push"),"")</f>
        <v>Short</v>
      </c>
      <c r="E655" s="93">
        <f>if(H655&lt;&gt;"",if(B655-B656&lt;&gt;-H655,if(B655-B656&gt;-H655,B655-B656+H655,B656-B655-H655),"Push"),"")</f>
        <v>27.5</v>
      </c>
      <c r="F655" s="93" t="str">
        <f>if(L655&lt;&gt;"",if(B655+B656&lt;&gt;L655,if(B655+B656&gt;L655,"Won","Lost"),"Push"),"")</f>
        <v/>
      </c>
      <c r="G655" s="15" t="str">
        <f>if(L655&lt;&gt;"",if(B655+B656&lt;&gt;L655,if(B655+B656&gt;L655,B655+B656-L655,L655-(B655+B656)),"Push"),"")</f>
        <v/>
      </c>
      <c r="H655" s="5">
        <v>-5.5</v>
      </c>
      <c r="I655" s="5">
        <v>-108.0</v>
      </c>
      <c r="J655" s="5">
        <v>14.0</v>
      </c>
      <c r="K655" s="133">
        <v>27.02</v>
      </c>
      <c r="O655" s="15"/>
    </row>
    <row r="656" hidden="1">
      <c r="A656" s="5" t="s">
        <v>287</v>
      </c>
      <c r="B656" s="6">
        <v>94.0</v>
      </c>
      <c r="D656" s="93" t="str">
        <f>if(H656&lt;&gt;"",if(B656-B655&lt;&gt;-H656,if(B656-B655&gt;-H656,"Up","Short"),"Push"),"")</f>
        <v/>
      </c>
      <c r="E656" s="93" t="str">
        <f>if(H656&lt;&gt;"",if(B656-B655&lt;&gt;-H656,if(B656-B655&gt;-H656,B656-B655+H656,B655-B656-H656),"Push"),"")</f>
        <v/>
      </c>
      <c r="F656" s="93" t="str">
        <f>if(L656&lt;&gt;"",if(B655+B656&lt;&gt;L656,if(B655+B656&gt;L656,"Lost","Won"),"Push"),"")</f>
        <v/>
      </c>
      <c r="G656" s="15" t="str">
        <f>if(L656&lt;&gt;"",if(B655+B656&lt;&gt;L656,if(B655+B656&gt;L656,B655+B656-L656,L656-(B655+B656)),"Push"),"")</f>
        <v/>
      </c>
      <c r="K656" s="139"/>
      <c r="O656" s="15"/>
    </row>
    <row r="657" hidden="1">
      <c r="A657" s="5" t="s">
        <v>356</v>
      </c>
      <c r="B657" s="6">
        <v>68.0</v>
      </c>
      <c r="C657" s="138">
        <f>if(D657&lt;&gt;"",if(D657="Up",K657-J657,if(D657="Short",-J657,0)),0)+if(D658&lt;&gt;"",if(D658="Up",K658-J658,if(D658="Short",-J658,0)),0)+if(F657&lt;&gt;"",if(F657="Won",O657-N657,if(F657="Lost",-N657,0)),0)+if(F658&lt;&gt;"",if(F658="Won",O658-N658,if(F658="Lost",-N658,0)),0)</f>
        <v>-14</v>
      </c>
      <c r="D657" s="93" t="str">
        <f>if(H657&lt;&gt;"",if(B657-B658&lt;&gt;-H657,if(B657-B658&gt;-H657,"Up","Short"),"Push"),"")</f>
        <v/>
      </c>
      <c r="E657" s="93" t="str">
        <f>if(H657&lt;&gt;"",if(B657-B658&lt;&gt;-H657,if(B657-B658&gt;-H657,B657-B658+H657,B658-B657-H657),"Push"),"")</f>
        <v/>
      </c>
      <c r="F657" s="93" t="str">
        <f>if(L657&lt;&gt;"",if(B657+B658&lt;&gt;L657,if(B657+B658&gt;L657,"Won","Lost"),"Push"),"")</f>
        <v/>
      </c>
      <c r="G657" s="15" t="str">
        <f>if(L657&lt;&gt;"",if(B657+B658&lt;&gt;L657,if(B657+B658&gt;L657,B657+B658-L657,L657-(B657+B658)),"Push"),"")</f>
        <v/>
      </c>
      <c r="K657" s="139"/>
      <c r="O657" s="15"/>
    </row>
    <row r="658" hidden="1">
      <c r="A658" s="5" t="s">
        <v>66</v>
      </c>
      <c r="B658" s="6">
        <v>79.0</v>
      </c>
      <c r="D658" s="93" t="str">
        <f>if(H658&lt;&gt;"",if(B658-B657&lt;&gt;-H658,if(B658-B657&gt;-H658,"Up","Short"),"Push"),"")</f>
        <v>Short</v>
      </c>
      <c r="E658" s="93">
        <f>if(H658&lt;&gt;"",if(B658-B657&lt;&gt;-H658,if(B658-B657&gt;-H658,B658-B657+H658,B657-B658-H658),"Push"),"")</f>
        <v>0.5</v>
      </c>
      <c r="F658" s="93" t="str">
        <f>if(L658&lt;&gt;"",if(B657+B658&lt;&gt;L658,if(B657+B658&gt;L658,"Lost","Won"),"Push"),"")</f>
        <v/>
      </c>
      <c r="G658" s="15" t="str">
        <f>if(L658&lt;&gt;"",if(B657+B658&lt;&gt;L658,if(B657+B658&gt;L658,B657+B658-L658,L658-(B657+B658)),"Push"),"")</f>
        <v/>
      </c>
      <c r="H658" s="5">
        <v>-11.5</v>
      </c>
      <c r="I658" s="5">
        <v>-110.0</v>
      </c>
      <c r="J658" s="5">
        <v>14.0</v>
      </c>
      <c r="K658" s="133">
        <v>26.74</v>
      </c>
      <c r="O658" s="15"/>
    </row>
    <row r="659" hidden="1">
      <c r="A659" s="5" t="s">
        <v>105</v>
      </c>
      <c r="B659" s="6">
        <v>82.0</v>
      </c>
      <c r="C659" s="138">
        <f>if(D659&lt;&gt;"",if(D659="Up",K659-J659,if(D659="Short",-J659,0)),0)+if(D660&lt;&gt;"",if(D660="Up",K660-J660,if(D660="Short",-J660,0)),0)+if(F659&lt;&gt;"",if(F659="Won",O659-N659,if(F659="Lost",-N659,0)),0)+if(F660&lt;&gt;"",if(F660="Won",O660-N660,if(F660="Lost",-N660,0)),0)</f>
        <v>-14</v>
      </c>
      <c r="D659" s="93" t="str">
        <f>if(H659&lt;&gt;"",if(B659-B660&lt;&gt;-H659,if(B659-B660&gt;-H659,"Up","Short"),"Push"),"")</f>
        <v>Short</v>
      </c>
      <c r="E659" s="93">
        <f>if(H659&lt;&gt;"",if(B659-B660&lt;&gt;-H659,if(B659-B660&gt;-H659,B659-B660+H659,B660-B659-H659),"Push"),"")</f>
        <v>8.5</v>
      </c>
      <c r="F659" s="93" t="str">
        <f>if(L659&lt;&gt;"",if(B659+B660&lt;&gt;L659,if(B659+B660&gt;L659,"Won","Lost"),"Push"),"")</f>
        <v/>
      </c>
      <c r="G659" s="15" t="str">
        <f>if(L659&lt;&gt;"",if(B659+B660&lt;&gt;L659,if(B659+B660&gt;L659,B659+B660-L659,L659-(B659+B660)),"Push"),"")</f>
        <v/>
      </c>
      <c r="H659" s="5">
        <v>-7.5</v>
      </c>
      <c r="I659" s="5">
        <v>-110.0</v>
      </c>
      <c r="J659" s="5">
        <v>14.0</v>
      </c>
      <c r="K659" s="133">
        <v>26.74</v>
      </c>
      <c r="O659" s="15"/>
    </row>
    <row r="660" hidden="1">
      <c r="A660" s="5" t="s">
        <v>456</v>
      </c>
      <c r="B660" s="6">
        <v>83.0</v>
      </c>
      <c r="D660" s="93" t="str">
        <f>if(H660&lt;&gt;"",if(B660-B659&lt;&gt;-H660,if(B660-B659&gt;-H660,"Up","Short"),"Push"),"")</f>
        <v/>
      </c>
      <c r="E660" s="93" t="str">
        <f>if(H660&lt;&gt;"",if(B660-B659&lt;&gt;-H660,if(B660-B659&gt;-H660,B660-B659+H660,B659-B660-H660),"Push"),"")</f>
        <v/>
      </c>
      <c r="F660" s="93" t="str">
        <f>if(L660&lt;&gt;"",if(B659+B660&lt;&gt;L660,if(B659+B660&gt;L660,"Lost","Won"),"Push"),"")</f>
        <v/>
      </c>
      <c r="G660" s="15" t="str">
        <f>if(L660&lt;&gt;"",if(B659+B660&lt;&gt;L660,if(B659+B660&gt;L660,B659+B660-L660,L660-(B659+B660)),"Push"),"")</f>
        <v/>
      </c>
      <c r="K660" s="139"/>
      <c r="O660" s="15"/>
    </row>
    <row r="661" hidden="1">
      <c r="A661" s="5" t="s">
        <v>296</v>
      </c>
      <c r="B661" s="6">
        <v>69.0</v>
      </c>
      <c r="C661" s="138">
        <f>if(D661&lt;&gt;"",if(D661="Up",K661-J661,if(D661="Short",-J661,0)),0)+if(D662&lt;&gt;"",if(D662="Up",K662-J662,if(D662="Short",-J662,0)),0)+if(F661&lt;&gt;"",if(F661="Won",O661-N661,if(F661="Lost",-N661,0)),0)+if(F662&lt;&gt;"",if(F662="Won",O662-N662,if(F662="Lost",-N662,0)),0)</f>
        <v>12.88</v>
      </c>
      <c r="D661" s="93" t="str">
        <f>if(H661&lt;&gt;"",if(B661-B662&lt;&gt;-H661,if(B661-B662&gt;-H661,"Up","Short"),"Push"),"")</f>
        <v/>
      </c>
      <c r="E661" s="93" t="str">
        <f>if(H661&lt;&gt;"",if(B661-B662&lt;&gt;-H661,if(B661-B662&gt;-H661,B661-B662+H661,B662-B661-H661),"Push"),"")</f>
        <v/>
      </c>
      <c r="F661" s="93" t="str">
        <f>if(L661&lt;&gt;"",if(B661+B662&lt;&gt;L661,if(B661+B662&gt;L661,"Won","Lost"),"Push"),"")</f>
        <v/>
      </c>
      <c r="G661" s="15" t="str">
        <f>if(L661&lt;&gt;"",if(B661+B662&lt;&gt;L661,if(B661+B662&gt;L661,B661+B662-L661,L661-(B661+B662)),"Push"),"")</f>
        <v/>
      </c>
      <c r="K661" s="139"/>
      <c r="O661" s="15"/>
    </row>
    <row r="662" hidden="1">
      <c r="A662" s="5" t="s">
        <v>212</v>
      </c>
      <c r="B662" s="6">
        <v>80.0</v>
      </c>
      <c r="D662" s="93" t="str">
        <f>if(H662&lt;&gt;"",if(B662-B661&lt;&gt;-H662,if(B662-B661&gt;-H662,"Up","Short"),"Push"),"")</f>
        <v>Up</v>
      </c>
      <c r="E662" s="93">
        <f>if(H662&lt;&gt;"",if(B662-B661&lt;&gt;-H662,if(B662-B661&gt;-H662,B662-B661+H662,B661-B662-H662),"Push"),"")</f>
        <v>1</v>
      </c>
      <c r="F662" s="93" t="str">
        <f>if(L662&lt;&gt;"",if(B661+B662&lt;&gt;L662,if(B661+B662&gt;L662,"Lost","Won"),"Push"),"")</f>
        <v/>
      </c>
      <c r="G662" s="15" t="str">
        <f>if(L662&lt;&gt;"",if(B661+B662&lt;&gt;L662,if(B661+B662&gt;L662,B661+B662-L662,L662-(B661+B662)),"Push"),"")</f>
        <v/>
      </c>
      <c r="H662" s="5">
        <v>-10.0</v>
      </c>
      <c r="I662" s="5">
        <v>-109.0</v>
      </c>
      <c r="J662" s="5">
        <v>14.0</v>
      </c>
      <c r="K662" s="133">
        <v>26.88</v>
      </c>
      <c r="O662" s="15"/>
    </row>
    <row r="663" hidden="1">
      <c r="A663" s="5" t="s">
        <v>29</v>
      </c>
      <c r="B663" s="6">
        <v>82.0</v>
      </c>
      <c r="C663" s="138">
        <f>if(D663&lt;&gt;"",if(D663="Up",K663-J663,if(D663="Short",-J663,0)),0)+if(D664&lt;&gt;"",if(D664="Up",K664-J664,if(D664="Short",-J664,0)),0)+if(F663&lt;&gt;"",if(F663="Won",O663-N663,if(F663="Lost",-N663,0)),0)+if(F664&lt;&gt;"",if(F664="Won",O664-N664,if(F664="Lost",-N664,0)),0)</f>
        <v>-14</v>
      </c>
      <c r="D663" s="93" t="str">
        <f>if(H663&lt;&gt;"",if(B663-B664&lt;&gt;-H663,if(B663-B664&gt;-H663,"Up","Short"),"Push"),"")</f>
        <v>Short</v>
      </c>
      <c r="E663" s="93">
        <f>if(H663&lt;&gt;"",if(B663-B664&lt;&gt;-H663,if(B663-B664&gt;-H663,B663-B664+H663,B664-B663-H663),"Push"),"")</f>
        <v>2</v>
      </c>
      <c r="F663" s="93" t="str">
        <f>if(L663&lt;&gt;"",if(B663+B664&lt;&gt;L663,if(B663+B664&gt;L663,"Won","Lost"),"Push"),"")</f>
        <v/>
      </c>
      <c r="G663" s="15" t="str">
        <f>if(L663&lt;&gt;"",if(B663+B664&lt;&gt;L663,if(B663+B664&gt;L663,B663+B664-L663,L663-(B663+B664)),"Push"),"")</f>
        <v/>
      </c>
      <c r="H663" s="5">
        <v>0.0</v>
      </c>
      <c r="I663" s="5">
        <v>-105.0</v>
      </c>
      <c r="J663" s="5">
        <v>14.0</v>
      </c>
      <c r="K663" s="133">
        <v>27.44</v>
      </c>
      <c r="O663" s="15"/>
    </row>
    <row r="664" hidden="1">
      <c r="A664" s="5" t="s">
        <v>146</v>
      </c>
      <c r="B664" s="6">
        <v>84.0</v>
      </c>
      <c r="D664" s="93" t="str">
        <f>if(H664&lt;&gt;"",if(B664-B663&lt;&gt;-H664,if(B664-B663&gt;-H664,"Up","Short"),"Push"),"")</f>
        <v/>
      </c>
      <c r="E664" s="93" t="str">
        <f>if(H664&lt;&gt;"",if(B664-B663&lt;&gt;-H664,if(B664-B663&gt;-H664,B664-B663+H664,B663-B664-H664),"Push"),"")</f>
        <v/>
      </c>
      <c r="F664" s="93" t="str">
        <f>if(L664&lt;&gt;"",if(B663+B664&lt;&gt;L664,if(B663+B664&gt;L664,"Lost","Won"),"Push"),"")</f>
        <v/>
      </c>
      <c r="G664" s="15" t="str">
        <f>if(L664&lt;&gt;"",if(B663+B664&lt;&gt;L664,if(B663+B664&gt;L664,B663+B664-L664,L664-(B663+B664)),"Push"),"")</f>
        <v/>
      </c>
      <c r="K664" s="139"/>
      <c r="O664" s="15"/>
    </row>
    <row r="665" hidden="1">
      <c r="A665" s="5" t="s">
        <v>164</v>
      </c>
      <c r="B665" s="6">
        <v>48.0</v>
      </c>
      <c r="C665" s="138">
        <f>if(D665&lt;&gt;"",if(D665="Up",K665-J665,if(D665="Short",-J665,0)),0)+if(D666&lt;&gt;"",if(D666="Up",K666-J666,if(D666="Short",-J666,0)),0)+if(F665&lt;&gt;"",if(F665="Won",O665-N665,if(F665="Lost",-N665,0)),0)+if(F666&lt;&gt;"",if(F666="Won",O666-N666,if(F666="Lost",-N666,0)),0)</f>
        <v>-14</v>
      </c>
      <c r="D665" s="93" t="str">
        <f>if(H665&lt;&gt;"",if(B665-B666&lt;&gt;-H665,if(B665-B666&gt;-H665,"Up","Short"),"Push"),"")</f>
        <v>Short</v>
      </c>
      <c r="E665" s="93">
        <f>if(H665&lt;&gt;"",if(B665-B666&lt;&gt;-H665,if(B665-B666&gt;-H665,B665-B666+H665,B666-B665-H665),"Push"),"")</f>
        <v>18</v>
      </c>
      <c r="F665" s="93" t="str">
        <f>if(L665&lt;&gt;"",if(B665+B666&lt;&gt;L665,if(B665+B666&gt;L665,"Won","Lost"),"Push"),"")</f>
        <v/>
      </c>
      <c r="G665" s="15" t="str">
        <f>if(L665&lt;&gt;"",if(B665+B666&lt;&gt;L665,if(B665+B666&gt;L665,B665+B666-L665,L665-(B665+B666)),"Push"),"")</f>
        <v/>
      </c>
      <c r="H665" s="5">
        <v>-2.0</v>
      </c>
      <c r="I665" s="5">
        <v>-112.0</v>
      </c>
      <c r="J665" s="5">
        <v>14.0</v>
      </c>
      <c r="K665" s="133">
        <v>26.6</v>
      </c>
      <c r="O665" s="15"/>
    </row>
    <row r="666" hidden="1">
      <c r="A666" s="5" t="s">
        <v>338</v>
      </c>
      <c r="B666" s="6">
        <v>64.0</v>
      </c>
      <c r="D666" s="93" t="str">
        <f>if(H666&lt;&gt;"",if(B666-B665&lt;&gt;-H666,if(B666-B665&gt;-H666,"Up","Short"),"Push"),"")</f>
        <v/>
      </c>
      <c r="E666" s="93" t="str">
        <f>if(H666&lt;&gt;"",if(B666-B665&lt;&gt;-H666,if(B666-B665&gt;-H666,B666-B665+H666,B665-B666-H666),"Push"),"")</f>
        <v/>
      </c>
      <c r="F666" s="93" t="str">
        <f>if(L666&lt;&gt;"",if(B665+B666&lt;&gt;L666,if(B665+B666&gt;L666,"Lost","Won"),"Push"),"")</f>
        <v/>
      </c>
      <c r="G666" s="15" t="str">
        <f>if(L666&lt;&gt;"",if(B665+B666&lt;&gt;L666,if(B665+B666&gt;L666,B665+B666-L666,L666-(B665+B666)),"Push"),"")</f>
        <v/>
      </c>
      <c r="K666" s="133"/>
      <c r="O666" s="15"/>
    </row>
    <row r="667" hidden="1">
      <c r="A667" s="140" t="s">
        <v>304</v>
      </c>
      <c r="B667" s="141">
        <v>63.0</v>
      </c>
      <c r="C667" s="142">
        <f>if(D667&lt;&gt;"",if(D667="Up",K667-J667,if(D667="Short",-J667,0)),0)+if(D668&lt;&gt;"",if(D668="Up",K668-J668,if(D668="Short",-J668,0)),0)+if(F667&lt;&gt;"",if(F667="Won",O667-N667,if(F667="Lost",-N667,0)),0)+if(F668&lt;&gt;"",if(F668="Won",O668-N668,if(F668="Lost",-N668,0)),0)</f>
        <v>0</v>
      </c>
      <c r="D667" s="143" t="str">
        <f>if(H667&lt;&gt;"",if(B667-B668&lt;&gt;-H667,if(B667-B668&gt;-H667,"Up","Short"),"Push"),"")</f>
        <v/>
      </c>
      <c r="E667" s="143" t="str">
        <f>if(H667&lt;&gt;"",if(B667-B668&lt;&gt;-H667,if(B667-B668&gt;-H667,B667-B668+H667,B668-B667-H667),"Push"),"")</f>
        <v/>
      </c>
      <c r="F667" s="143" t="str">
        <f>if(L667&lt;&gt;"",if(B667+B668&lt;&gt;L667,if(B667+B668&gt;L667,"Won","Lost"),"Push"),"")</f>
        <v/>
      </c>
      <c r="G667" s="144" t="str">
        <f>if(L667&lt;&gt;"",if(B667+B668&lt;&gt;L667,if(B667+B668&gt;L667,B667+B668-L667,L667-(B667+B668)),"Push"),"")</f>
        <v/>
      </c>
      <c r="H667" s="140"/>
      <c r="I667" s="143"/>
      <c r="J667" s="143"/>
      <c r="K667" s="145"/>
      <c r="L667" s="143"/>
      <c r="M667" s="143"/>
      <c r="N667" s="143"/>
      <c r="O667" s="144"/>
    </row>
    <row r="668" hidden="1">
      <c r="A668" s="140" t="s">
        <v>331</v>
      </c>
      <c r="B668" s="141">
        <v>70.0</v>
      </c>
      <c r="D668" s="143" t="str">
        <f>if(H668&lt;&gt;"",if(B668-B667&lt;&gt;-H668,if(B668-B667&gt;-H668,"Up","Short"),"Push"),"")</f>
        <v>Up</v>
      </c>
      <c r="E668" s="143">
        <f>if(H668&lt;&gt;"",if(B668-B667&lt;&gt;-H668,if(B668-B667&gt;-H668,B668-B667+H668,B667-B668-H668),"Push"),"")</f>
        <v>7</v>
      </c>
      <c r="F668" s="143" t="str">
        <f>if(L668&lt;&gt;"",if(B667+B668&lt;&gt;L668,if(B667+B668&gt;L668,"Lost","Won"),"Push"),"")</f>
        <v/>
      </c>
      <c r="G668" s="144" t="str">
        <f>if(L668&lt;&gt;"",if(B667+B668&lt;&gt;L668,if(B667+B668&gt;L668,B667+B668-L668,L668-(B667+B668)),"Push"),"")</f>
        <v/>
      </c>
      <c r="H668" s="140">
        <v>0.0</v>
      </c>
      <c r="I668" s="143"/>
      <c r="J668" s="143"/>
      <c r="K668" s="145"/>
      <c r="L668" s="143"/>
      <c r="M668" s="143"/>
      <c r="N668" s="143"/>
      <c r="O668" s="144"/>
    </row>
    <row r="669" hidden="1">
      <c r="A669" s="140" t="s">
        <v>237</v>
      </c>
      <c r="B669" s="141">
        <v>80.0</v>
      </c>
      <c r="C669" s="142">
        <f>if(D669&lt;&gt;"",if(D669="Up",K669-J669,if(D669="Short",-J669,0)),0)+if(D670&lt;&gt;"",if(D670="Up",K670-J670,if(D670="Short",-J670,0)),0)+if(F669&lt;&gt;"",if(F669="Won",O669-N669,if(F669="Lost",-N669,0)),0)+if(F670&lt;&gt;"",if(F670="Won",O670-N670,if(F670="Lost",-N670,0)),0)</f>
        <v>0</v>
      </c>
      <c r="D669" s="143" t="str">
        <f>if(H669&lt;&gt;"",if(B669-B670&lt;&gt;-H669,if(B669-B670&gt;-H669,"Up","Short"),"Push"),"")</f>
        <v/>
      </c>
      <c r="E669" s="143" t="str">
        <f>if(H669&lt;&gt;"",if(B669-B670&lt;&gt;-H669,if(B669-B670&gt;-H669,B669-B670+H669,B670-B669-H669),"Push"),"")</f>
        <v/>
      </c>
      <c r="F669" s="143" t="str">
        <f>if(L669&lt;&gt;"",if(B669+B670&lt;&gt;L669,if(B669+B670&gt;L669,"Won","Lost"),"Push"),"")</f>
        <v/>
      </c>
      <c r="G669" s="144" t="str">
        <f>if(L669&lt;&gt;"",if(B669+B670&lt;&gt;L669,if(B669+B670&gt;L669,B669+B670-L669,L669-(B669+B670)),"Push"),"")</f>
        <v/>
      </c>
      <c r="H669" s="143"/>
      <c r="I669" s="143"/>
      <c r="J669" s="143"/>
      <c r="K669" s="145"/>
      <c r="L669" s="143"/>
      <c r="M669" s="143"/>
      <c r="N669" s="143"/>
      <c r="O669" s="144"/>
    </row>
    <row r="670" hidden="1">
      <c r="A670" s="140" t="s">
        <v>236</v>
      </c>
      <c r="B670" s="141">
        <v>104.0</v>
      </c>
      <c r="D670" s="143" t="str">
        <f>if(H670&lt;&gt;"",if(B670-B669&lt;&gt;-H670,if(B670-B669&gt;-H670,"Up","Short"),"Push"),"")</f>
        <v>Up</v>
      </c>
      <c r="E670" s="143">
        <f>if(H670&lt;&gt;"",if(B670-B669&lt;&gt;-H670,if(B670-B669&gt;-H670,B670-B669+H670,B669-B670-H670),"Push"),"")</f>
        <v>24</v>
      </c>
      <c r="F670" s="143" t="str">
        <f>if(L670&lt;&gt;"",if(B669+B670&lt;&gt;L670,if(B669+B670&gt;L670,"Lost","Won"),"Push"),"")</f>
        <v/>
      </c>
      <c r="G670" s="144" t="str">
        <f>if(L670&lt;&gt;"",if(B669+B670&lt;&gt;L670,if(B669+B670&gt;L670,B669+B670-L670,L670-(B669+B670)),"Push"),"")</f>
        <v/>
      </c>
      <c r="H670" s="140">
        <v>0.0</v>
      </c>
      <c r="I670" s="143"/>
      <c r="J670" s="143"/>
      <c r="K670" s="145"/>
      <c r="L670" s="143"/>
      <c r="M670" s="143"/>
      <c r="N670" s="143"/>
      <c r="O670" s="144"/>
    </row>
    <row r="671" hidden="1">
      <c r="A671" s="140" t="s">
        <v>48</v>
      </c>
      <c r="B671" s="141">
        <v>62.0</v>
      </c>
      <c r="C671" s="142">
        <f>if(D671&lt;&gt;"",if(D671="Up",K671-J671,if(D671="Short",-J671,0)),0)+if(D672&lt;&gt;"",if(D672="Up",K672-J672,if(D672="Short",-J672,0)),0)+if(F671&lt;&gt;"",if(F671="Won",O671-N671,if(F671="Lost",-N671,0)),0)+if(F672&lt;&gt;"",if(F672="Won",O672-N672,if(F672="Lost",-N672,0)),0)</f>
        <v>0</v>
      </c>
      <c r="D671" s="143" t="str">
        <f>if(H671&lt;&gt;"",if(B671-B672&lt;&gt;-H671,if(B671-B672&gt;-H671,"Up","Short"),"Push"),"")</f>
        <v/>
      </c>
      <c r="E671" s="143" t="str">
        <f>if(H671&lt;&gt;"",if(B671-B672&lt;&gt;-H671,if(B671-B672&gt;-H671,B671-B672+H671,B672-B671-H671),"Push"),"")</f>
        <v/>
      </c>
      <c r="F671" s="143" t="str">
        <f>if(L671&lt;&gt;"",if(B671+B672&lt;&gt;L671,if(B671+B672&gt;L671,"Won","Lost"),"Push"),"")</f>
        <v/>
      </c>
      <c r="G671" s="144" t="str">
        <f>if(L671&lt;&gt;"",if(B671+B672&lt;&gt;L671,if(B671+B672&gt;L671,B671+B672-L671,L671-(B671+B672)),"Push"),"")</f>
        <v/>
      </c>
      <c r="H671" s="143"/>
      <c r="I671" s="143"/>
      <c r="J671" s="143"/>
      <c r="K671" s="145"/>
      <c r="L671" s="143"/>
      <c r="M671" s="143"/>
      <c r="N671" s="143"/>
      <c r="O671" s="144"/>
    </row>
    <row r="672" hidden="1">
      <c r="A672" s="140" t="s">
        <v>150</v>
      </c>
      <c r="B672" s="141">
        <v>54.0</v>
      </c>
      <c r="D672" s="143" t="str">
        <f>if(H672&lt;&gt;"",if(B672-B671&lt;&gt;-H672,if(B672-B671&gt;-H672,"Up","Short"),"Push"),"")</f>
        <v>Short</v>
      </c>
      <c r="E672" s="143">
        <f>if(H672&lt;&gt;"",if(B672-B671&lt;&gt;-H672,if(B672-B671&gt;-H672,B672-B671+H672,B671-B672-H672),"Push"),"")</f>
        <v>8</v>
      </c>
      <c r="F672" s="143" t="str">
        <f>if(L672&lt;&gt;"",if(B671+B672&lt;&gt;L672,if(B671+B672&gt;L672,"Lost","Won"),"Push"),"")</f>
        <v/>
      </c>
      <c r="G672" s="144" t="str">
        <f>if(L672&lt;&gt;"",if(B671+B672&lt;&gt;L672,if(B671+B672&gt;L672,B671+B672-L672,L672-(B671+B672)),"Push"),"")</f>
        <v/>
      </c>
      <c r="H672" s="140">
        <v>0.0</v>
      </c>
      <c r="I672" s="143"/>
      <c r="J672" s="143"/>
      <c r="K672" s="145"/>
      <c r="L672" s="143"/>
      <c r="M672" s="143"/>
      <c r="N672" s="143"/>
      <c r="O672" s="144"/>
    </row>
    <row r="673" hidden="1">
      <c r="A673" s="140" t="s">
        <v>57</v>
      </c>
      <c r="B673" s="141">
        <v>65.0</v>
      </c>
      <c r="C673" s="142">
        <f>if(D673&lt;&gt;"",if(D673="Up",K673-J673,if(D673="Short",-J673,0)),0)+if(D674&lt;&gt;"",if(D674="Up",K674-J674,if(D674="Short",-J674,0)),0)+if(F673&lt;&gt;"",if(F673="Won",O673-N673,if(F673="Lost",-N673,0)),0)+if(F674&lt;&gt;"",if(F674="Won",O674-N674,if(F674="Lost",-N674,0)),0)</f>
        <v>0</v>
      </c>
      <c r="D673" s="143" t="str">
        <f>if(H673&lt;&gt;"",if(B673-B674&lt;&gt;-H673,if(B673-B674&gt;-H673,"Up","Short"),"Push"),"")</f>
        <v/>
      </c>
      <c r="E673" s="143" t="str">
        <f>if(H673&lt;&gt;"",if(B673-B674&lt;&gt;-H673,if(B673-B674&gt;-H673,B673-B674+H673,B674-B673-H673),"Push"),"")</f>
        <v/>
      </c>
      <c r="F673" s="143" t="str">
        <f>if(L673&lt;&gt;"",if(B673+B674&lt;&gt;L673,if(B673+B674&gt;L673,"Won","Lost"),"Push"),"")</f>
        <v/>
      </c>
      <c r="G673" s="144" t="str">
        <f>if(L673&lt;&gt;"",if(B673+B674&lt;&gt;L673,if(B673+B674&gt;L673,B673+B674-L673,L673-(B673+B674)),"Push"),"")</f>
        <v/>
      </c>
      <c r="H673" s="143"/>
      <c r="I673" s="143"/>
      <c r="J673" s="143"/>
      <c r="K673" s="145"/>
      <c r="L673" s="143"/>
      <c r="M673" s="143"/>
      <c r="N673" s="143"/>
      <c r="O673" s="144"/>
    </row>
    <row r="674" hidden="1">
      <c r="A674" s="140" t="s">
        <v>136</v>
      </c>
      <c r="B674" s="141">
        <v>58.0</v>
      </c>
      <c r="D674" s="143" t="str">
        <f>if(H674&lt;&gt;"",if(B674-B673&lt;&gt;-H674,if(B674-B673&gt;-H674,"Up","Short"),"Push"),"")</f>
        <v>Short</v>
      </c>
      <c r="E674" s="143">
        <f>if(H674&lt;&gt;"",if(B674-B673&lt;&gt;-H674,if(B674-B673&gt;-H674,B674-B673+H674,B673-B674-H674),"Push"),"")</f>
        <v>7</v>
      </c>
      <c r="F674" s="143" t="str">
        <f>if(L674&lt;&gt;"",if(B673+B674&lt;&gt;L674,if(B673+B674&gt;L674,"Lost","Won"),"Push"),"")</f>
        <v/>
      </c>
      <c r="G674" s="144" t="str">
        <f>if(L674&lt;&gt;"",if(B673+B674&lt;&gt;L674,if(B673+B674&gt;L674,B673+B674-L674,L674-(B673+B674)),"Push"),"")</f>
        <v/>
      </c>
      <c r="H674" s="140">
        <v>0.0</v>
      </c>
      <c r="I674" s="143"/>
      <c r="J674" s="143"/>
      <c r="K674" s="145"/>
      <c r="L674" s="143"/>
      <c r="M674" s="143"/>
      <c r="N674" s="143"/>
      <c r="O674" s="144"/>
    </row>
    <row r="675" hidden="1">
      <c r="A675" s="140" t="s">
        <v>345</v>
      </c>
      <c r="B675" s="141">
        <v>77.0</v>
      </c>
      <c r="C675" s="142">
        <f>if(D675&lt;&gt;"",if(D675="Up",K675-J675,if(D675="Short",-J675,0)),0)+if(D676&lt;&gt;"",if(D676="Up",K676-J676,if(D676="Short",-J676,0)),0)+if(F675&lt;&gt;"",if(F675="Won",O675-N675,if(F675="Lost",-N675,0)),0)+if(F676&lt;&gt;"",if(F676="Won",O676-N676,if(F676="Lost",-N676,0)),0)</f>
        <v>0</v>
      </c>
      <c r="D675" s="143" t="str">
        <f>if(H675&lt;&gt;"",if(B675-B676&lt;&gt;-H675,if(B675-B676&gt;-H675,"Up","Short"),"Push"),"")</f>
        <v>Up</v>
      </c>
      <c r="E675" s="143">
        <f>if(H675&lt;&gt;"",if(B675-B676&lt;&gt;-H675,if(B675-B676&gt;-H675,B675-B676+H675,B676-B675-H675),"Push"),"")</f>
        <v>6</v>
      </c>
      <c r="F675" s="143" t="str">
        <f>if(L675&lt;&gt;"",if(B675+B676&lt;&gt;L675,if(B675+B676&gt;L675,"Won","Lost"),"Push"),"")</f>
        <v/>
      </c>
      <c r="G675" s="144" t="str">
        <f>if(L675&lt;&gt;"",if(B675+B676&lt;&gt;L675,if(B675+B676&gt;L675,B675+B676-L675,L675-(B675+B676)),"Push"),"")</f>
        <v/>
      </c>
      <c r="H675" s="140">
        <v>0.0</v>
      </c>
      <c r="I675" s="143"/>
      <c r="J675" s="143"/>
      <c r="K675" s="145"/>
      <c r="L675" s="143"/>
      <c r="M675" s="143"/>
      <c r="N675" s="143"/>
      <c r="O675" s="144"/>
    </row>
    <row r="676" hidden="1">
      <c r="A676" s="140" t="s">
        <v>70</v>
      </c>
      <c r="B676" s="141">
        <v>71.0</v>
      </c>
      <c r="D676" s="143" t="str">
        <f>if(H676&lt;&gt;"",if(B676-B675&lt;&gt;-H676,if(B676-B675&gt;-H676,"Up","Short"),"Push"),"")</f>
        <v/>
      </c>
      <c r="E676" s="143" t="str">
        <f>if(H676&lt;&gt;"",if(B676-B675&lt;&gt;-H676,if(B676-B675&gt;-H676,B676-B675+H676,B675-B676-H676),"Push"),"")</f>
        <v/>
      </c>
      <c r="F676" s="143" t="str">
        <f>if(L676&lt;&gt;"",if(B675+B676&lt;&gt;L676,if(B675+B676&gt;L676,"Lost","Won"),"Push"),"")</f>
        <v/>
      </c>
      <c r="G676" s="144" t="str">
        <f>if(L676&lt;&gt;"",if(B675+B676&lt;&gt;L676,if(B675+B676&gt;L676,B675+B676-L676,L676-(B675+B676)),"Push"),"")</f>
        <v/>
      </c>
      <c r="H676" s="140"/>
      <c r="I676" s="143"/>
      <c r="J676" s="143"/>
      <c r="K676" s="145"/>
      <c r="L676" s="143"/>
      <c r="M676" s="143"/>
      <c r="N676" s="143"/>
      <c r="O676" s="144"/>
    </row>
    <row r="677" hidden="1">
      <c r="A677" s="140" t="s">
        <v>134</v>
      </c>
      <c r="B677" s="141">
        <v>61.0</v>
      </c>
      <c r="C677" s="142">
        <f>if(D677&lt;&gt;"",if(D677="Up",K677-J677,if(D677="Short",-J677,0)),0)+if(D678&lt;&gt;"",if(D678="Up",K678-J678,if(D678="Short",-J678,0)),0)+if(F677&lt;&gt;"",if(F677="Won",O677-N677,if(F677="Lost",-N677,0)),0)+if(F678&lt;&gt;"",if(F678="Won",O678-N678,if(F678="Lost",-N678,0)),0)</f>
        <v>0</v>
      </c>
      <c r="D677" s="143" t="str">
        <f>if(H677&lt;&gt;"",if(B677-B678&lt;&gt;-H677,if(B677-B678&gt;-H677,"Up","Short"),"Push"),"")</f>
        <v>Up</v>
      </c>
      <c r="E677" s="143">
        <f>if(H677&lt;&gt;"",if(B677-B678&lt;&gt;-H677,if(B677-B678&gt;-H677,B677-B678+H677,B678-B677-H677),"Push"),"")</f>
        <v>4</v>
      </c>
      <c r="F677" s="143" t="str">
        <f>if(L677&lt;&gt;"",if(B677+B678&lt;&gt;L677,if(B677+B678&gt;L677,"Won","Lost"),"Push"),"")</f>
        <v/>
      </c>
      <c r="G677" s="144" t="str">
        <f>if(L677&lt;&gt;"",if(B677+B678&lt;&gt;L677,if(B677+B678&gt;L677,B677+B678-L677,L677-(B677+B678)),"Push"),"")</f>
        <v/>
      </c>
      <c r="H677" s="140">
        <v>0.0</v>
      </c>
      <c r="I677" s="143"/>
      <c r="J677" s="143"/>
      <c r="K677" s="145"/>
      <c r="L677" s="143"/>
      <c r="M677" s="143"/>
      <c r="N677" s="143"/>
      <c r="O677" s="144"/>
    </row>
    <row r="678" hidden="1">
      <c r="A678" s="140" t="s">
        <v>28</v>
      </c>
      <c r="B678" s="141">
        <v>57.0</v>
      </c>
      <c r="D678" s="143" t="str">
        <f>if(H678&lt;&gt;"",if(B678-B677&lt;&gt;-H678,if(B678-B677&gt;-H678,"Up","Short"),"Push"),"")</f>
        <v/>
      </c>
      <c r="E678" s="143" t="str">
        <f>if(H678&lt;&gt;"",if(B678-B677&lt;&gt;-H678,if(B678-B677&gt;-H678,B678-B677+H678,B677-B678-H678),"Push"),"")</f>
        <v/>
      </c>
      <c r="F678" s="143" t="str">
        <f>if(L678&lt;&gt;"",if(B677+B678&lt;&gt;L678,if(B677+B678&gt;L678,"Lost","Won"),"Push"),"")</f>
        <v/>
      </c>
      <c r="G678" s="144" t="str">
        <f>if(L678&lt;&gt;"",if(B677+B678&lt;&gt;L678,if(B677+B678&gt;L678,B677+B678-L678,L678-(B677+B678)),"Push"),"")</f>
        <v/>
      </c>
      <c r="H678" s="140"/>
      <c r="I678" s="143"/>
      <c r="J678" s="143"/>
      <c r="K678" s="145"/>
      <c r="L678" s="143"/>
      <c r="M678" s="143"/>
      <c r="N678" s="143"/>
      <c r="O678" s="144"/>
    </row>
    <row r="679" hidden="1">
      <c r="A679" s="140" t="s">
        <v>164</v>
      </c>
      <c r="B679" s="141">
        <v>48.0</v>
      </c>
      <c r="C679" s="142">
        <f>if(D679&lt;&gt;"",if(D679="Up",K679-J679,if(D679="Short",-J679,0)),0)+if(D680&lt;&gt;"",if(D680="Up",K680-J680,if(D680="Short",-J680,0)),0)+if(F679&lt;&gt;"",if(F679="Won",O679-N679,if(F679="Lost",-N679,0)),0)+if(F680&lt;&gt;"",if(F680="Won",O680-N680,if(F680="Lost",-N680,0)),0)</f>
        <v>0</v>
      </c>
      <c r="D679" s="143" t="str">
        <f>if(H679&lt;&gt;"",if(B679-B680&lt;&gt;-H679,if(B679-B680&gt;-H679,"Up","Short"),"Push"),"")</f>
        <v>Short</v>
      </c>
      <c r="E679" s="143">
        <f>if(H679&lt;&gt;"",if(B679-B680&lt;&gt;-H679,if(B679-B680&gt;-H679,B679-B680+H679,B680-B679-H679),"Push"),"")</f>
        <v>16</v>
      </c>
      <c r="F679" s="143" t="str">
        <f>if(L679&lt;&gt;"",if(B679+B680&lt;&gt;L679,if(B679+B680&gt;L679,"Won","Lost"),"Push"),"")</f>
        <v/>
      </c>
      <c r="G679" s="144" t="str">
        <f>if(L679&lt;&gt;"",if(B679+B680&lt;&gt;L679,if(B679+B680&gt;L679,B679+B680-L679,L679-(B679+B680)),"Push"),"")</f>
        <v/>
      </c>
      <c r="H679" s="140">
        <v>0.0</v>
      </c>
      <c r="I679" s="143"/>
      <c r="J679" s="143"/>
      <c r="K679" s="145"/>
      <c r="L679" s="143"/>
      <c r="M679" s="143"/>
      <c r="N679" s="143"/>
      <c r="O679" s="144"/>
    </row>
    <row r="680" hidden="1">
      <c r="A680" s="140" t="s">
        <v>338</v>
      </c>
      <c r="B680" s="141">
        <v>64.0</v>
      </c>
      <c r="D680" s="143" t="str">
        <f>if(H680&lt;&gt;"",if(B680-B679&lt;&gt;-H680,if(B680-B679&gt;-H680,"Up","Short"),"Push"),"")</f>
        <v/>
      </c>
      <c r="E680" s="143" t="str">
        <f>if(H680&lt;&gt;"",if(B680-B679&lt;&gt;-H680,if(B680-B679&gt;-H680,B680-B679+H680,B679-B680-H680),"Push"),"")</f>
        <v/>
      </c>
      <c r="F680" s="143" t="str">
        <f>if(L680&lt;&gt;"",if(B679+B680&lt;&gt;L680,if(B679+B680&gt;L680,"Lost","Won"),"Push"),"")</f>
        <v/>
      </c>
      <c r="G680" s="144" t="str">
        <f>if(L680&lt;&gt;"",if(B679+B680&lt;&gt;L680,if(B679+B680&gt;L680,B679+B680-L680,L680-(B679+B680)),"Push"),"")</f>
        <v/>
      </c>
      <c r="H680" s="140"/>
      <c r="I680" s="143"/>
      <c r="J680" s="143"/>
      <c r="K680" s="145"/>
      <c r="L680" s="143"/>
      <c r="M680" s="143"/>
      <c r="N680" s="143"/>
      <c r="O680" s="144"/>
    </row>
    <row r="681" hidden="1">
      <c r="A681" s="146" t="s">
        <v>511</v>
      </c>
      <c r="B681" s="150"/>
      <c r="C681" s="148">
        <f>if(or(D667="Short",D668="Short",D669="Short",D670="Short",D671="Short",D672="Short",D673="Short",D674="Short",D675="Short",D676="Short",D677="Short",D678="Short",D679="Short",D680="Short"),-J681,K681-J681)</f>
        <v>-3</v>
      </c>
      <c r="D681" s="149"/>
      <c r="E681" s="149"/>
      <c r="F681" s="149"/>
      <c r="G681" s="150"/>
      <c r="H681" s="149"/>
      <c r="I681" s="146">
        <v>1035.0</v>
      </c>
      <c r="J681" s="146">
        <v>3.0</v>
      </c>
      <c r="K681" s="151">
        <v>34.07</v>
      </c>
      <c r="L681" s="149"/>
      <c r="M681" s="149"/>
      <c r="N681" s="149"/>
      <c r="O681" s="150"/>
    </row>
    <row r="682">
      <c r="A682" s="134" t="s">
        <v>541</v>
      </c>
      <c r="B682" s="152"/>
      <c r="C682" s="153">
        <f>SUM(C629:C681)</f>
        <v>-94.84</v>
      </c>
      <c r="D682" s="154"/>
      <c r="E682" s="154"/>
      <c r="F682" s="154"/>
      <c r="G682" s="152"/>
      <c r="H682" s="154"/>
      <c r="I682" s="154"/>
      <c r="J682" s="154">
        <f>SUM(J629:J681)</f>
        <v>269</v>
      </c>
      <c r="K682" s="155">
        <f>SUM(K629:K681)-J682</f>
        <v>273.97</v>
      </c>
      <c r="L682" s="154"/>
      <c r="M682" s="154"/>
      <c r="N682" s="154">
        <f>SUM(N629:N681)</f>
        <v>0</v>
      </c>
      <c r="O682" s="155">
        <f>SUM(O629:O681)-N682</f>
        <v>0</v>
      </c>
    </row>
    <row r="683" hidden="1">
      <c r="A683" s="5" t="s">
        <v>26</v>
      </c>
      <c r="B683" s="6">
        <v>70.0</v>
      </c>
      <c r="C683" s="138">
        <f>if(D683&lt;&gt;"",if(D683="Up",K683-J683,if(D683="Short",-J683,0)),0)+if(D684&lt;&gt;"",if(D684="Up",K684-J684,if(D684="Short",-J684,0)),0)+if(F683&lt;&gt;"",if(F683="Won",O683-N683,if(F683="Lost",-N683,0)),0)+if(F684&lt;&gt;"",if(F684="Won",O684-N684,if(F684="Lost",-N684,0)),0)</f>
        <v>12.74</v>
      </c>
      <c r="D683" s="93" t="str">
        <f>if(H683&lt;&gt;"",if(B683-B684&lt;&gt;-H683,if(B683-B684&gt;-H683,"Up","Short"),"Push"),"")</f>
        <v/>
      </c>
      <c r="E683" s="93" t="str">
        <f>if(H683&lt;&gt;"",if(B683-B684&lt;&gt;-H683,if(B683-B684&gt;-H683,B683-B684+H683,B684-B683-H683),"Push"),"")</f>
        <v/>
      </c>
      <c r="F683" s="93" t="str">
        <f>if(L683&lt;&gt;"",if(B683+B684&lt;&gt;L683,if(B683+B684&gt;L683,"Won","Lost"),"Push"),"")</f>
        <v/>
      </c>
      <c r="G683" s="15" t="str">
        <f>if(L683&lt;&gt;"",if(B683+B684&lt;&gt;L683,if(B683+B684&gt;L683,B683+B684-L683,L683-(B683+B684)),"Push"),"")</f>
        <v/>
      </c>
      <c r="K683" s="139"/>
      <c r="O683" s="15"/>
    </row>
    <row r="684" hidden="1">
      <c r="A684" s="5" t="s">
        <v>63</v>
      </c>
      <c r="B684" s="6">
        <v>78.0</v>
      </c>
      <c r="D684" s="93" t="str">
        <f>if(H684&lt;&gt;"",if(B684-B683&lt;&gt;-H684,if(B684-B683&gt;-H684,"Up","Short"),"Push"),"")</f>
        <v>Up</v>
      </c>
      <c r="E684" s="93">
        <f>if(H684&lt;&gt;"",if(B684-B683&lt;&gt;-H684,if(B684-B683&gt;-H684,B684-B683+H684,B683-B684-H684),"Push"),"")</f>
        <v>17.5</v>
      </c>
      <c r="F684" s="93" t="str">
        <f>if(L684&lt;&gt;"",if(B683+B684&lt;&gt;L684,if(B683+B684&gt;L684,"Lost","Won"),"Push"),"")</f>
        <v/>
      </c>
      <c r="G684" s="15" t="str">
        <f>if(L684&lt;&gt;"",if(B683+B684&lt;&gt;L684,if(B683+B684&gt;L684,B683+B684-L684,L684-(B683+B684)),"Push"),"")</f>
        <v/>
      </c>
      <c r="H684" s="5">
        <v>9.5</v>
      </c>
      <c r="I684" s="5">
        <v>-110.0</v>
      </c>
      <c r="J684" s="5">
        <v>14.0</v>
      </c>
      <c r="K684" s="133">
        <v>26.74</v>
      </c>
      <c r="O684" s="15"/>
    </row>
    <row r="685" hidden="1">
      <c r="A685" s="5" t="s">
        <v>469</v>
      </c>
      <c r="B685" s="6">
        <v>68.0</v>
      </c>
      <c r="C685" s="138">
        <f>if(D685&lt;&gt;"",if(D685="Up",K685-J685,if(D685="Short",-J685,0)),0)+if(D686&lt;&gt;"",if(D686="Up",K686-J686,if(D686="Short",-J686,0)),0)+if(F685&lt;&gt;"",if(F685="Won",O685-N685,if(F685="Lost",-N685,0)),0)+if(F686&lt;&gt;"",if(F686="Won",O686-N686,if(F686="Lost",-N686,0)),0)</f>
        <v>12.88</v>
      </c>
      <c r="D685" s="93" t="str">
        <f>if(H685&lt;&gt;"",if(B685-B686&lt;&gt;-H685,if(B685-B686&gt;-H685,"Up","Short"),"Push"),"")</f>
        <v/>
      </c>
      <c r="E685" s="93" t="str">
        <f>if(H685&lt;&gt;"",if(B685-B686&lt;&gt;-H685,if(B685-B686&gt;-H685,B685-B686+H685,B686-B685-H685),"Push"),"")</f>
        <v/>
      </c>
      <c r="F685" s="93" t="str">
        <f>if(L685&lt;&gt;"",if(B685+B686&lt;&gt;L685,if(B685+B686&gt;L685,"Won","Lost"),"Push"),"")</f>
        <v/>
      </c>
      <c r="G685" s="15" t="str">
        <f>if(L685&lt;&gt;"",if(B685+B686&lt;&gt;L685,if(B685+B686&gt;L685,B685+B686-L685,L685-(B685+B686)),"Push"),"")</f>
        <v/>
      </c>
      <c r="K685" s="139"/>
      <c r="O685" s="15"/>
    </row>
    <row r="686" hidden="1">
      <c r="A686" s="5" t="s">
        <v>346</v>
      </c>
      <c r="B686" s="6">
        <v>66.0</v>
      </c>
      <c r="D686" s="93" t="str">
        <f>if(H686&lt;&gt;"",if(B686-B685&lt;&gt;-H686,if(B686-B685&gt;-H686,"Up","Short"),"Push"),"")</f>
        <v>Up</v>
      </c>
      <c r="E686" s="93">
        <f>if(H686&lt;&gt;"",if(B686-B685&lt;&gt;-H686,if(B686-B685&gt;-H686,B686-B685+H686,B685-B686-H686),"Push"),"")</f>
        <v>3</v>
      </c>
      <c r="F686" s="93" t="str">
        <f>if(L686&lt;&gt;"",if(B685+B686&lt;&gt;L686,if(B685+B686&gt;L686,"Lost","Won"),"Push"),"")</f>
        <v/>
      </c>
      <c r="G686" s="15" t="str">
        <f>if(L686&lt;&gt;"",if(B685+B686&lt;&gt;L686,if(B685+B686&gt;L686,B685+B686-L686,L686-(B685+B686)),"Push"),"")</f>
        <v/>
      </c>
      <c r="H686" s="5">
        <v>5.0</v>
      </c>
      <c r="I686" s="5">
        <v>-109.0</v>
      </c>
      <c r="J686" s="5">
        <v>14.0</v>
      </c>
      <c r="K686" s="133">
        <v>26.88</v>
      </c>
      <c r="O686" s="15"/>
    </row>
    <row r="687" hidden="1">
      <c r="A687" s="5" t="s">
        <v>362</v>
      </c>
      <c r="B687" s="6">
        <v>68.0</v>
      </c>
      <c r="C687" s="138">
        <f>if(D687&lt;&gt;"",if(D687="Up",K687-J687,if(D687="Short",-J687,0)),0)+if(D688&lt;&gt;"",if(D688="Up",K688-J688,if(D688="Short",-J688,0)),0)+if(F687&lt;&gt;"",if(F687="Won",O687-N687,if(F687="Lost",-N687,0)),0)+if(F688&lt;&gt;"",if(F688="Won",O688-N688,if(F688="Lost",-N688,0)),0)</f>
        <v>12.6</v>
      </c>
      <c r="D687" s="93" t="str">
        <f>if(H687&lt;&gt;"",if(B687-B688&lt;&gt;-H687,if(B687-B688&gt;-H687,"Up","Short"),"Push"),"")</f>
        <v/>
      </c>
      <c r="E687" s="93" t="str">
        <f>if(H687&lt;&gt;"",if(B687-B688&lt;&gt;-H687,if(B687-B688&gt;-H687,B687-B688+H687,B688-B687-H687),"Push"),"")</f>
        <v/>
      </c>
      <c r="F687" s="93" t="str">
        <f>if(L687&lt;&gt;"",if(B687+B688&lt;&gt;L687,if(B687+B688&gt;L687,"Won","Lost"),"Push"),"")</f>
        <v/>
      </c>
      <c r="G687" s="15" t="str">
        <f>if(L687&lt;&gt;"",if(B687+B688&lt;&gt;L687,if(B687+B688&gt;L687,B687+B688-L687,L687-(B687+B688)),"Push"),"")</f>
        <v/>
      </c>
      <c r="K687" s="139"/>
      <c r="O687" s="15"/>
    </row>
    <row r="688" hidden="1">
      <c r="A688" s="5" t="s">
        <v>92</v>
      </c>
      <c r="B688" s="6">
        <v>93.0</v>
      </c>
      <c r="D688" s="93" t="str">
        <f>if(H688&lt;&gt;"",if(B688-B687&lt;&gt;-H688,if(B688-B687&gt;-H688,"Up","Short"),"Push"),"")</f>
        <v>Up</v>
      </c>
      <c r="E688" s="93">
        <f>if(H688&lt;&gt;"",if(B688-B687&lt;&gt;-H688,if(B688-B687&gt;-H688,B688-B687+H688,B687-B688-H688),"Push"),"")</f>
        <v>22</v>
      </c>
      <c r="F688" s="93" t="str">
        <f>if(L688&lt;&gt;"",if(B687+B688&lt;&gt;L688,if(B687+B688&gt;L688,"Lost","Won"),"Push"),"")</f>
        <v/>
      </c>
      <c r="G688" s="15" t="str">
        <f>if(L688&lt;&gt;"",if(B687+B688&lt;&gt;L688,if(B687+B688&gt;L688,B687+B688-L688,L688-(B687+B688)),"Push"),"")</f>
        <v/>
      </c>
      <c r="H688" s="5">
        <v>-3.0</v>
      </c>
      <c r="I688" s="5">
        <v>-112.0</v>
      </c>
      <c r="J688" s="5">
        <v>14.0</v>
      </c>
      <c r="K688" s="133">
        <v>26.6</v>
      </c>
      <c r="O688" s="15"/>
    </row>
    <row r="689" hidden="1">
      <c r="A689" s="5" t="s">
        <v>333</v>
      </c>
      <c r="B689" s="6">
        <v>52.0</v>
      </c>
      <c r="C689" s="138">
        <f>if(D689&lt;&gt;"",if(D689="Up",K689-J689,if(D689="Short",-J689,0)),0)+if(D690&lt;&gt;"",if(D690="Up",K690-J690,if(D690="Short",-J690,0)),0)+if(F689&lt;&gt;"",if(F689="Won",O689-N689,if(F689="Lost",-N689,0)),0)+if(F690&lt;&gt;"",if(F690="Won",O690-N690,if(F690="Lost",-N690,0)),0)</f>
        <v>12.74</v>
      </c>
      <c r="D689" s="93" t="str">
        <f>if(H689&lt;&gt;"",if(B689-B690&lt;&gt;-H689,if(B689-B690&gt;-H689,"Up","Short"),"Push"),"")</f>
        <v/>
      </c>
      <c r="E689" s="93" t="str">
        <f>if(H689&lt;&gt;"",if(B689-B690&lt;&gt;-H689,if(B689-B690&gt;-H689,B689-B690+H689,B690-B689-H689),"Push"),"")</f>
        <v/>
      </c>
      <c r="F689" s="93" t="str">
        <f>if(L689&lt;&gt;"",if(B689+B690&lt;&gt;L689,if(B689+B690&gt;L689,"Won","Lost"),"Push"),"")</f>
        <v/>
      </c>
      <c r="G689" s="15" t="str">
        <f>if(L689&lt;&gt;"",if(B689+B690&lt;&gt;L689,if(B689+B690&gt;L689,B689+B690-L689,L689-(B689+B690)),"Push"),"")</f>
        <v/>
      </c>
      <c r="K689" s="139"/>
      <c r="O689" s="15"/>
    </row>
    <row r="690" hidden="1">
      <c r="A690" s="5" t="s">
        <v>74</v>
      </c>
      <c r="B690" s="6">
        <v>90.0</v>
      </c>
      <c r="D690" s="93" t="str">
        <f>if(H690&lt;&gt;"",if(B690-B689&lt;&gt;-H690,if(B690-B689&gt;-H690,"Up","Short"),"Push"),"")</f>
        <v>Up</v>
      </c>
      <c r="E690" s="93">
        <f>if(H690&lt;&gt;"",if(B690-B689&lt;&gt;-H690,if(B690-B689&gt;-H690,B690-B689+H690,B689-B690-H690),"Push"),"")</f>
        <v>25</v>
      </c>
      <c r="F690" s="93" t="str">
        <f>if(L690&lt;&gt;"",if(B689+B690&lt;&gt;L690,if(B689+B690&gt;L690,"Lost","Won"),"Push"),"")</f>
        <v/>
      </c>
      <c r="G690" s="15" t="str">
        <f>if(L690&lt;&gt;"",if(B689+B690&lt;&gt;L690,if(B689+B690&gt;L690,B689+B690-L690,L690-(B689+B690)),"Push"),"")</f>
        <v/>
      </c>
      <c r="H690" s="5">
        <v>-13.0</v>
      </c>
      <c r="I690" s="5">
        <v>-110.0</v>
      </c>
      <c r="J690" s="5">
        <v>14.0</v>
      </c>
      <c r="K690" s="133">
        <v>26.74</v>
      </c>
      <c r="O690" s="15"/>
    </row>
    <row r="691" hidden="1">
      <c r="A691" s="5" t="s">
        <v>470</v>
      </c>
      <c r="B691" s="6">
        <v>68.0</v>
      </c>
      <c r="C691" s="138">
        <f>if(D691&lt;&gt;"",if(D691="Up",K691-J691,if(D691="Short",-J691,0)),0)+if(D692&lt;&gt;"",if(D692="Up",K692-J692,if(D692="Short",-J692,0)),0)+if(F691&lt;&gt;"",if(F691="Won",O691-N691,if(F691="Lost",-N691,0)),0)+if(F692&lt;&gt;"",if(F692="Won",O692-N692,if(F692="Lost",-N692,0)),0)</f>
        <v>12.74</v>
      </c>
      <c r="D691" s="93" t="str">
        <f>if(H691&lt;&gt;"",if(B691-B692&lt;&gt;-H691,if(B691-B692&gt;-H691,"Up","Short"),"Push"),"")</f>
        <v/>
      </c>
      <c r="E691" s="93" t="str">
        <f>if(H691&lt;&gt;"",if(B691-B692&lt;&gt;-H691,if(B691-B692&gt;-H691,B691-B692+H691,B692-B691-H691),"Push"),"")</f>
        <v/>
      </c>
      <c r="F691" s="93" t="str">
        <f>if(L691&lt;&gt;"",if(B691+B692&lt;&gt;L691,if(B691+B692&gt;L691,"Won","Lost"),"Push"),"")</f>
        <v/>
      </c>
      <c r="G691" s="15" t="str">
        <f>if(L691&lt;&gt;"",if(B691+B692&lt;&gt;L691,if(B691+B692&gt;L691,B691+B692-L691,L691-(B691+B692)),"Push"),"")</f>
        <v/>
      </c>
      <c r="K691" s="139"/>
      <c r="O691" s="15"/>
    </row>
    <row r="692" hidden="1">
      <c r="A692" s="5" t="s">
        <v>465</v>
      </c>
      <c r="B692" s="6">
        <v>93.0</v>
      </c>
      <c r="D692" s="93" t="str">
        <f>if(H692&lt;&gt;"",if(B692-B691&lt;&gt;-H692,if(B692-B691&gt;-H692,"Up","Short"),"Push"),"")</f>
        <v>Up</v>
      </c>
      <c r="E692" s="93">
        <f>if(H692&lt;&gt;"",if(B692-B691&lt;&gt;-H692,if(B692-B691&gt;-H692,B692-B691+H692,B691-B692-H692),"Push"),"")</f>
        <v>14</v>
      </c>
      <c r="F692" s="93" t="str">
        <f>if(L692&lt;&gt;"",if(B691+B692&lt;&gt;L692,if(B691+B692&gt;L692,"Lost","Won"),"Push"),"")</f>
        <v/>
      </c>
      <c r="G692" s="15" t="str">
        <f>if(L692&lt;&gt;"",if(B691+B692&lt;&gt;L692,if(B691+B692&gt;L692,B691+B692-L692,L692-(B691+B692)),"Push"),"")</f>
        <v/>
      </c>
      <c r="H692" s="5">
        <v>-11.0</v>
      </c>
      <c r="I692" s="5">
        <v>-110.0</v>
      </c>
      <c r="J692" s="5">
        <v>14.0</v>
      </c>
      <c r="K692" s="133">
        <v>26.74</v>
      </c>
      <c r="O692" s="15"/>
    </row>
    <row r="693" hidden="1">
      <c r="A693" s="5" t="s">
        <v>220</v>
      </c>
      <c r="B693" s="6">
        <v>55.0</v>
      </c>
      <c r="C693" s="138">
        <f>if(D693&lt;&gt;"",if(D693="Up",K693-J693,if(D693="Short",-J693,0)),0)+if(D694&lt;&gt;"",if(D694="Up",K694-J694,if(D694="Short",-J694,0)),0)+if(F693&lt;&gt;"",if(F693="Won",O693-N693,if(F693="Lost",-N693,0)),0)+if(F694&lt;&gt;"",if(F694="Won",O694-N694,if(F694="Lost",-N694,0)),0)</f>
        <v>12.74</v>
      </c>
      <c r="D693" s="93" t="str">
        <f>if(H693&lt;&gt;"",if(B693-B694&lt;&gt;-H693,if(B693-B694&gt;-H693,"Up","Short"),"Push"),"")</f>
        <v/>
      </c>
      <c r="E693" s="93" t="str">
        <f>if(H693&lt;&gt;"",if(B693-B694&lt;&gt;-H693,if(B693-B694&gt;-H693,B693-B694+H693,B694-B693-H693),"Push"),"")</f>
        <v/>
      </c>
      <c r="F693" s="93" t="str">
        <f>if(L693&lt;&gt;"",if(B693+B694&lt;&gt;L693,if(B693+B694&gt;L693,"Won","Lost"),"Push"),"")</f>
        <v/>
      </c>
      <c r="G693" s="15" t="str">
        <f>if(L693&lt;&gt;"",if(B693+B694&lt;&gt;L693,if(B693+B694&gt;L693,B693+B694-L693,L693-(B693+B694)),"Push"),"")</f>
        <v/>
      </c>
      <c r="K693" s="139"/>
      <c r="O693" s="15"/>
    </row>
    <row r="694" hidden="1">
      <c r="A694" s="5" t="s">
        <v>292</v>
      </c>
      <c r="B694" s="6">
        <v>65.0</v>
      </c>
      <c r="D694" s="93" t="str">
        <f>if(H694&lt;&gt;"",if(B694-B693&lt;&gt;-H694,if(B694-B693&gt;-H694,"Up","Short"),"Push"),"")</f>
        <v>Up</v>
      </c>
      <c r="E694" s="93">
        <f>if(H694&lt;&gt;"",if(B694-B693&lt;&gt;-H694,if(B694-B693&gt;-H694,B694-B693+H694,B693-B694-H694),"Push"),"")</f>
        <v>3.5</v>
      </c>
      <c r="F694" s="93" t="str">
        <f>if(L694&lt;&gt;"",if(B693+B694&lt;&gt;L694,if(B693+B694&gt;L694,"Lost","Won"),"Push"),"")</f>
        <v/>
      </c>
      <c r="G694" s="15" t="str">
        <f>if(L694&lt;&gt;"",if(B693+B694&lt;&gt;L694,if(B693+B694&gt;L694,B693+B694-L694,L694-(B693+B694)),"Push"),"")</f>
        <v/>
      </c>
      <c r="H694" s="5">
        <v>-6.5</v>
      </c>
      <c r="I694" s="5">
        <v>-110.0</v>
      </c>
      <c r="J694" s="5">
        <v>14.0</v>
      </c>
      <c r="K694" s="133">
        <v>26.74</v>
      </c>
      <c r="O694" s="15"/>
    </row>
    <row r="695" hidden="1">
      <c r="A695" s="5" t="s">
        <v>172</v>
      </c>
      <c r="B695" s="6">
        <v>83.0</v>
      </c>
      <c r="C695" s="138">
        <f>if(D695&lt;&gt;"",if(D695="Up",K695-J695,if(D695="Short",-J695,0)),0)+if(D696&lt;&gt;"",if(D696="Up",K696-J696,if(D696="Short",-J696,0)),0)+if(F695&lt;&gt;"",if(F695="Won",O695-N695,if(F695="Lost",-N695,0)),0)+if(F696&lt;&gt;"",if(F696="Won",O696-N696,if(F696="Lost",-N696,0)),0)</f>
        <v>-13.5</v>
      </c>
      <c r="D695" s="93" t="str">
        <f>if(H695&lt;&gt;"",if(B695-B696&lt;&gt;-H695,if(B695-B696&gt;-H695,"Up","Short"),"Push"),"")</f>
        <v/>
      </c>
      <c r="E695" s="93" t="str">
        <f>if(H695&lt;&gt;"",if(B695-B696&lt;&gt;-H695,if(B695-B696&gt;-H695,B695-B696+H695,B696-B695-H695),"Push"),"")</f>
        <v/>
      </c>
      <c r="F695" s="93" t="str">
        <f>if(L695&lt;&gt;"",if(B695+B696&lt;&gt;L695,if(B695+B696&gt;L695,"Won","Lost"),"Push"),"")</f>
        <v/>
      </c>
      <c r="G695" s="15" t="str">
        <f>if(L695&lt;&gt;"",if(B695+B696&lt;&gt;L695,if(B695+B696&gt;L695,B695+B696-L695,L695-(B695+B696)),"Push"),"")</f>
        <v/>
      </c>
      <c r="K695" s="139"/>
      <c r="O695" s="15"/>
    </row>
    <row r="696" hidden="1">
      <c r="A696" s="5" t="s">
        <v>542</v>
      </c>
      <c r="B696" s="6">
        <v>76.0</v>
      </c>
      <c r="D696" s="93" t="str">
        <f>if(H696&lt;&gt;"",if(B696-B695&lt;&gt;-H696,if(B696-B695&gt;-H696,"Up","Short"),"Push"),"")</f>
        <v>Short</v>
      </c>
      <c r="E696" s="93">
        <f>if(H696&lt;&gt;"",if(B696-B695&lt;&gt;-H696,if(B696-B695&gt;-H696,B696-B695+H696,B695-B696-H696),"Push"),"")</f>
        <v>7</v>
      </c>
      <c r="F696" s="93" t="str">
        <f>if(L696&lt;&gt;"",if(B695+B696&lt;&gt;L696,if(B695+B696&gt;L696,"Lost","Won"),"Push"),"")</f>
        <v/>
      </c>
      <c r="G696" s="15" t="str">
        <f>if(L696&lt;&gt;"",if(B695+B696&lt;&gt;L696,if(B695+B696&gt;L696,B695+B696-L696,L696-(B695+B696)),"Push"),"")</f>
        <v/>
      </c>
      <c r="H696" s="5">
        <v>0.0</v>
      </c>
      <c r="I696" s="5">
        <v>-105.0</v>
      </c>
      <c r="J696" s="5">
        <v>13.5</v>
      </c>
      <c r="K696" s="133">
        <v>26.46</v>
      </c>
      <c r="O696" s="15"/>
    </row>
    <row r="697" hidden="1">
      <c r="A697" s="5" t="s">
        <v>200</v>
      </c>
      <c r="B697" s="6">
        <v>51.0</v>
      </c>
      <c r="C697" s="138">
        <f>if(D697&lt;&gt;"",if(D697="Up",K697-J697,if(D697="Short",-J697,0)),0)+if(D698&lt;&gt;"",if(D698="Up",K698-J698,if(D698="Short",-J698,0)),0)+if(F697&lt;&gt;"",if(F697="Won",O697-N697,if(F697="Lost",-N697,0)),0)+if(F698&lt;&gt;"",if(F698="Won",O698-N698,if(F698="Lost",-N698,0)),0)</f>
        <v>-14</v>
      </c>
      <c r="D697" s="93" t="str">
        <f>if(H697&lt;&gt;"",if(B697-B698&lt;&gt;-H697,if(B697-B698&gt;-H697,"Up","Short"),"Push"),"")</f>
        <v>Short</v>
      </c>
      <c r="E697" s="93">
        <f>if(H697&lt;&gt;"",if(B697-B698&lt;&gt;-H697,if(B697-B698&gt;-H697,B697-B698+H697,B698-B697-H697),"Push"),"")</f>
        <v>22</v>
      </c>
      <c r="F697" s="93" t="str">
        <f>if(L697&lt;&gt;"",if(B697+B698&lt;&gt;L697,if(B697+B698&gt;L697,"Won","Lost"),"Push"),"")</f>
        <v/>
      </c>
      <c r="G697" s="15" t="str">
        <f>if(L697&lt;&gt;"",if(B697+B698&lt;&gt;L697,if(B697+B698&gt;L697,B697+B698-L697,L697-(B697+B698)),"Push"),"")</f>
        <v/>
      </c>
      <c r="H697" s="5">
        <v>-6.0</v>
      </c>
      <c r="I697" s="5">
        <v>-110.0</v>
      </c>
      <c r="J697" s="5">
        <v>14.0</v>
      </c>
      <c r="K697" s="133">
        <v>26.74</v>
      </c>
      <c r="O697" s="15"/>
    </row>
    <row r="698" hidden="1">
      <c r="A698" s="5" t="s">
        <v>471</v>
      </c>
      <c r="B698" s="6">
        <v>67.0</v>
      </c>
      <c r="D698" s="93" t="str">
        <f>if(H698&lt;&gt;"",if(B698-B697&lt;&gt;-H698,if(B698-B697&gt;-H698,"Up","Short"),"Push"),"")</f>
        <v/>
      </c>
      <c r="E698" s="93" t="str">
        <f>if(H698&lt;&gt;"",if(B698-B697&lt;&gt;-H698,if(B698-B697&gt;-H698,B698-B697+H698,B697-B698-H698),"Push"),"")</f>
        <v/>
      </c>
      <c r="F698" s="93" t="str">
        <f>if(L698&lt;&gt;"",if(B697+B698&lt;&gt;L698,if(B697+B698&gt;L698,"Lost","Won"),"Push"),"")</f>
        <v/>
      </c>
      <c r="G698" s="15" t="str">
        <f>if(L698&lt;&gt;"",if(B697+B698&lt;&gt;L698,if(B697+B698&gt;L698,B697+B698-L698,L698-(B697+B698)),"Push"),"")</f>
        <v/>
      </c>
      <c r="K698" s="139"/>
      <c r="O698" s="15"/>
    </row>
    <row r="699" hidden="1">
      <c r="A699" s="5" t="s">
        <v>364</v>
      </c>
      <c r="B699" s="6">
        <v>72.0</v>
      </c>
      <c r="C699" s="138">
        <f>if(D699&lt;&gt;"",if(D699="Up",K699-J699,if(D699="Short",-J699,0)),0)+if(D700&lt;&gt;"",if(D700="Up",K700-J700,if(D700="Short",-J700,0)),0)+if(F699&lt;&gt;"",if(F699="Won",O699-N699,if(F699="Lost",-N699,0)),0)+if(F700&lt;&gt;"",if(F700="Won",O700-N700,if(F700="Lost",-N700,0)),0)</f>
        <v>12.88</v>
      </c>
      <c r="D699" s="93" t="str">
        <f>if(H699&lt;&gt;"",if(B699-B700&lt;&gt;-H699,if(B699-B700&gt;-H699,"Up","Short"),"Push"),"")</f>
        <v>Up</v>
      </c>
      <c r="E699" s="93">
        <f>if(H699&lt;&gt;"",if(B699-B700&lt;&gt;-H699,if(B699-B700&gt;-H699,B699-B700+H699,B700-B699-H699),"Push"),"")</f>
        <v>22.5</v>
      </c>
      <c r="F699" s="93" t="str">
        <f>if(L699&lt;&gt;"",if(B699+B700&lt;&gt;L699,if(B699+B700&gt;L699,"Won","Lost"),"Push"),"")</f>
        <v/>
      </c>
      <c r="G699" s="15" t="str">
        <f>if(L699&lt;&gt;"",if(B699+B700&lt;&gt;L699,if(B699+B700&gt;L699,B699+B700-L699,L699-(B699+B700)),"Push"),"")</f>
        <v/>
      </c>
      <c r="H699" s="5">
        <v>8.5</v>
      </c>
      <c r="I699" s="5">
        <v>-109.0</v>
      </c>
      <c r="J699" s="5">
        <v>14.0</v>
      </c>
      <c r="K699" s="133">
        <v>26.88</v>
      </c>
      <c r="O699" s="15"/>
    </row>
    <row r="700" hidden="1">
      <c r="A700" s="5" t="s">
        <v>442</v>
      </c>
      <c r="B700" s="6">
        <v>58.0</v>
      </c>
      <c r="D700" s="93" t="str">
        <f>if(H700&lt;&gt;"",if(B700-B699&lt;&gt;-H700,if(B700-B699&gt;-H700,"Up","Short"),"Push"),"")</f>
        <v/>
      </c>
      <c r="E700" s="93" t="str">
        <f>if(H700&lt;&gt;"",if(B700-B699&lt;&gt;-H700,if(B700-B699&gt;-H700,B700-B699+H700,B699-B700-H700),"Push"),"")</f>
        <v/>
      </c>
      <c r="F700" s="93" t="str">
        <f>if(L700&lt;&gt;"",if(B699+B700&lt;&gt;L700,if(B699+B700&gt;L700,"Lost","Won"),"Push"),"")</f>
        <v/>
      </c>
      <c r="G700" s="15" t="str">
        <f>if(L700&lt;&gt;"",if(B699+B700&lt;&gt;L700,if(B699+B700&gt;L700,B699+B700-L700,L700-(B699+B700)),"Push"),"")</f>
        <v/>
      </c>
      <c r="K700" s="139"/>
      <c r="O700" s="15"/>
    </row>
    <row r="701" hidden="1">
      <c r="A701" s="5" t="s">
        <v>102</v>
      </c>
      <c r="B701" s="6">
        <v>58.0</v>
      </c>
      <c r="C701" s="138">
        <f>if(D701&lt;&gt;"",if(D701="Up",K701-J701,if(D701="Short",-J701,0)),0)+if(D702&lt;&gt;"",if(D702="Up",K702-J702,if(D702="Short",-J702,0)),0)+if(F701&lt;&gt;"",if(F701="Won",O701-N701,if(F701="Lost",-N701,0)),0)+if(F702&lt;&gt;"",if(F702="Won",O702-N702,if(F702="Lost",-N702,0)),0)</f>
        <v>-14</v>
      </c>
      <c r="D701" s="93" t="str">
        <f>if(H701&lt;&gt;"",if(B701-B702&lt;&gt;-H701,if(B701-B702&gt;-H701,"Up","Short"),"Push"),"")</f>
        <v>Short</v>
      </c>
      <c r="E701" s="93">
        <f>if(H701&lt;&gt;"",if(B701-B702&lt;&gt;-H701,if(B701-B702&gt;-H701,B701-B702+H701,B702-B701-H701),"Push"),"")</f>
        <v>6.5</v>
      </c>
      <c r="F701" s="93" t="str">
        <f>if(L701&lt;&gt;"",if(B701+B702&lt;&gt;L701,if(B701+B702&gt;L701,"Won","Lost"),"Push"),"")</f>
        <v/>
      </c>
      <c r="G701" s="15" t="str">
        <f>if(L701&lt;&gt;"",if(B701+B702&lt;&gt;L701,if(B701+B702&gt;L701,B701+B702-L701,L701-(B701+B702)),"Push"),"")</f>
        <v/>
      </c>
      <c r="H701" s="5">
        <v>4.5</v>
      </c>
      <c r="I701" s="5">
        <v>-108.0</v>
      </c>
      <c r="J701" s="5">
        <v>14.0</v>
      </c>
      <c r="K701" s="133">
        <v>27.02</v>
      </c>
      <c r="O701" s="15"/>
    </row>
    <row r="702" hidden="1">
      <c r="A702" s="5" t="s">
        <v>427</v>
      </c>
      <c r="B702" s="6">
        <v>69.0</v>
      </c>
      <c r="D702" s="93" t="str">
        <f>if(H702&lt;&gt;"",if(B702-B701&lt;&gt;-H702,if(B702-B701&gt;-H702,"Up","Short"),"Push"),"")</f>
        <v/>
      </c>
      <c r="E702" s="93" t="str">
        <f>if(H702&lt;&gt;"",if(B702-B701&lt;&gt;-H702,if(B702-B701&gt;-H702,B702-B701+H702,B701-B702-H702),"Push"),"")</f>
        <v/>
      </c>
      <c r="F702" s="93" t="str">
        <f>if(L702&lt;&gt;"",if(B701+B702&lt;&gt;L702,if(B701+B702&gt;L702,"Lost","Won"),"Push"),"")</f>
        <v/>
      </c>
      <c r="G702" s="15" t="str">
        <f>if(L702&lt;&gt;"",if(B701+B702&lt;&gt;L702,if(B701+B702&gt;L702,B701+B702-L702,L702-(B701+B702)),"Push"),"")</f>
        <v/>
      </c>
      <c r="K702" s="139"/>
      <c r="O702" s="15"/>
    </row>
    <row r="703" hidden="1">
      <c r="A703" s="5" t="s">
        <v>125</v>
      </c>
      <c r="B703" s="6">
        <v>71.0</v>
      </c>
      <c r="C703" s="138">
        <f>if(D703&lt;&gt;"",if(D703="Up",K703-J703,if(D703="Short",-J703,0)),0)+if(D704&lt;&gt;"",if(D704="Up",K704-J704,if(D704="Short",-J704,0)),0)+if(F703&lt;&gt;"",if(F703="Won",O703-N703,if(F703="Lost",-N703,0)),0)+if(F704&lt;&gt;"",if(F704="Won",O704-N704,if(F704="Lost",-N704,0)),0)</f>
        <v>12.74</v>
      </c>
      <c r="D703" s="93" t="str">
        <f>if(H703&lt;&gt;"",if(B703-B704&lt;&gt;-H703,if(B703-B704&gt;-H703,"Up","Short"),"Push"),"")</f>
        <v/>
      </c>
      <c r="E703" s="93" t="str">
        <f>if(H703&lt;&gt;"",if(B703-B704&lt;&gt;-H703,if(B703-B704&gt;-H703,B703-B704+H703,B704-B703-H703),"Push"),"")</f>
        <v/>
      </c>
      <c r="F703" s="93" t="str">
        <f>if(L703&lt;&gt;"",if(B703+B704&lt;&gt;L703,if(B703+B704&gt;L703,"Won","Lost"),"Push"),"")</f>
        <v/>
      </c>
      <c r="G703" s="15" t="str">
        <f>if(L703&lt;&gt;"",if(B703+B704&lt;&gt;L703,if(B703+B704&gt;L703,B703+B704-L703,L703-(B703+B704)),"Push"),"")</f>
        <v/>
      </c>
      <c r="K703" s="139"/>
      <c r="O703" s="15"/>
    </row>
    <row r="704" hidden="1">
      <c r="A704" s="5" t="s">
        <v>47</v>
      </c>
      <c r="B704" s="6">
        <v>85.0</v>
      </c>
      <c r="D704" s="93" t="str">
        <f>if(H704&lt;&gt;"",if(B704-B703&lt;&gt;-H704,if(B704-B703&gt;-H704,"Up","Short"),"Push"),"")</f>
        <v>Up</v>
      </c>
      <c r="E704" s="93">
        <f>if(H704&lt;&gt;"",if(B704-B703&lt;&gt;-H704,if(B704-B703&gt;-H704,B704-B703+H704,B703-B704-H704),"Push"),"")</f>
        <v>1.5</v>
      </c>
      <c r="F704" s="93" t="str">
        <f>if(L704&lt;&gt;"",if(B703+B704&lt;&gt;L704,if(B703+B704&gt;L704,"Lost","Won"),"Push"),"")</f>
        <v/>
      </c>
      <c r="G704" s="15" t="str">
        <f>if(L704&lt;&gt;"",if(B703+B704&lt;&gt;L704,if(B703+B704&gt;L704,B703+B704-L704,L704-(B703+B704)),"Push"),"")</f>
        <v/>
      </c>
      <c r="H704" s="5">
        <v>-12.5</v>
      </c>
      <c r="I704" s="5">
        <v>-110.0</v>
      </c>
      <c r="J704" s="5">
        <v>14.0</v>
      </c>
      <c r="K704" s="133">
        <v>26.74</v>
      </c>
      <c r="O704" s="15"/>
    </row>
    <row r="705" hidden="1">
      <c r="A705" s="5" t="s">
        <v>116</v>
      </c>
      <c r="B705" s="6">
        <v>67.0</v>
      </c>
      <c r="C705" s="138">
        <f>if(D705&lt;&gt;"",if(D705="Up",K705-J705,if(D705="Short",-J705,0)),0)+if(D706&lt;&gt;"",if(D706="Up",K706-J706,if(D706="Short",-J706,0)),0)+if(F705&lt;&gt;"",if(F705="Won",O705-N705,if(F705="Lost",-N705,0)),0)+if(F706&lt;&gt;"",if(F706="Won",O706-N706,if(F706="Lost",-N706,0)),0)</f>
        <v>-14</v>
      </c>
      <c r="D705" s="93" t="str">
        <f>if(H705&lt;&gt;"",if(B705-B706&lt;&gt;-H705,if(B705-B706&gt;-H705,"Up","Short"),"Push"),"")</f>
        <v>Short</v>
      </c>
      <c r="E705" s="93">
        <f>if(H705&lt;&gt;"",if(B705-B706&lt;&gt;-H705,if(B705-B706&gt;-H705,B705-B706+H705,B706-B705-H705),"Push"),"")</f>
        <v>10.5</v>
      </c>
      <c r="F705" s="93" t="str">
        <f>if(L705&lt;&gt;"",if(B705+B706&lt;&gt;L705,if(B705+B706&gt;L705,"Won","Lost"),"Push"),"")</f>
        <v/>
      </c>
      <c r="G705" s="15" t="str">
        <f>if(L705&lt;&gt;"",if(B705+B706&lt;&gt;L705,if(B705+B706&gt;L705,B705+B706-L705,L705-(B705+B706)),"Push"),"")</f>
        <v/>
      </c>
      <c r="H705" s="5">
        <v>-13.5</v>
      </c>
      <c r="I705" s="5">
        <v>-110.0</v>
      </c>
      <c r="J705" s="5">
        <v>14.0</v>
      </c>
      <c r="K705" s="133">
        <v>26.74</v>
      </c>
      <c r="O705" s="15"/>
    </row>
    <row r="706" hidden="1">
      <c r="A706" s="5" t="s">
        <v>397</v>
      </c>
      <c r="B706" s="6">
        <v>64.0</v>
      </c>
      <c r="D706" s="93" t="str">
        <f>if(H706&lt;&gt;"",if(B706-B705&lt;&gt;-H706,if(B706-B705&gt;-H706,"Up","Short"),"Push"),"")</f>
        <v/>
      </c>
      <c r="E706" s="93" t="str">
        <f>if(H706&lt;&gt;"",if(B706-B705&lt;&gt;-H706,if(B706-B705&gt;-H706,B706-B705+H706,B705-B706-H706),"Push"),"")</f>
        <v/>
      </c>
      <c r="F706" s="93" t="str">
        <f>if(L706&lt;&gt;"",if(B705+B706&lt;&gt;L706,if(B705+B706&gt;L706,"Lost","Won"),"Push"),"")</f>
        <v/>
      </c>
      <c r="G706" s="15" t="str">
        <f>if(L706&lt;&gt;"",if(B705+B706&lt;&gt;L706,if(B705+B706&gt;L706,B705+B706-L706,L706-(B705+B706)),"Push"),"")</f>
        <v/>
      </c>
      <c r="K706" s="139"/>
      <c r="O706" s="15"/>
    </row>
    <row r="707" hidden="1">
      <c r="A707" s="5" t="s">
        <v>97</v>
      </c>
      <c r="B707" s="6">
        <v>77.0</v>
      </c>
      <c r="C707" s="138">
        <f>if(D707&lt;&gt;"",if(D707="Up",K707-J707,if(D707="Short",-J707,0)),0)+if(D708&lt;&gt;"",if(D708="Up",K708-J708,if(D708="Short",-J708,0)),0)+if(F707&lt;&gt;"",if(F707="Won",O707-N707,if(F707="Lost",-N707,0)),0)+if(F708&lt;&gt;"",if(F708="Won",O708-N708,if(F708="Lost",-N708,0)),0)</f>
        <v>-12</v>
      </c>
      <c r="D707" s="93" t="str">
        <f>if(H707&lt;&gt;"",if(B707-B708&lt;&gt;-H707,if(B707-B708&gt;-H707,"Up","Short"),"Push"),"")</f>
        <v/>
      </c>
      <c r="E707" s="93" t="str">
        <f>if(H707&lt;&gt;"",if(B707-B708&lt;&gt;-H707,if(B707-B708&gt;-H707,B707-B708+H707,B708-B707-H707),"Push"),"")</f>
        <v/>
      </c>
      <c r="F707" s="93" t="str">
        <f>if(L707&lt;&gt;"",if(B707+B708&lt;&gt;L707,if(B707+B708&gt;L707,"Won","Lost"),"Push"),"")</f>
        <v/>
      </c>
      <c r="G707" s="15" t="str">
        <f>if(L707&lt;&gt;"",if(B707+B708&lt;&gt;L707,if(B707+B708&gt;L707,B707+B708-L707,L707-(B707+B708)),"Push"),"")</f>
        <v/>
      </c>
      <c r="K707" s="139"/>
      <c r="O707" s="15"/>
    </row>
    <row r="708" hidden="1">
      <c r="A708" s="5" t="s">
        <v>103</v>
      </c>
      <c r="B708" s="6">
        <v>75.0</v>
      </c>
      <c r="D708" s="93" t="str">
        <f>if(H708&lt;&gt;"",if(B708-B707&lt;&gt;-H708,if(B708-B707&gt;-H708,"Up","Short"),"Push"),"")</f>
        <v>Short</v>
      </c>
      <c r="E708" s="93">
        <f>if(H708&lt;&gt;"",if(B708-B707&lt;&gt;-H708,if(B708-B707&gt;-H708,B708-B707+H708,B707-B708-H708),"Push"),"")</f>
        <v>2</v>
      </c>
      <c r="F708" s="93" t="str">
        <f>if(L708&lt;&gt;"",if(B707+B708&lt;&gt;L708,if(B707+B708&gt;L708,"Lost","Won"),"Push"),"")</f>
        <v/>
      </c>
      <c r="G708" s="15" t="str">
        <f>if(L708&lt;&gt;"",if(B707+B708&lt;&gt;L708,if(B707+B708&gt;L708,B707+B708-L708,L708-(B707+B708)),"Push"),"")</f>
        <v/>
      </c>
      <c r="H708" s="5">
        <v>0.0</v>
      </c>
      <c r="I708" s="5">
        <v>108.0</v>
      </c>
      <c r="J708" s="5">
        <v>12.0</v>
      </c>
      <c r="K708" s="133">
        <v>24.96</v>
      </c>
      <c r="O708" s="15"/>
    </row>
    <row r="709">
      <c r="A709" s="134" t="s">
        <v>543</v>
      </c>
      <c r="B709" s="152"/>
      <c r="C709" s="153">
        <f>SUM(C683:C708)</f>
        <v>34.56</v>
      </c>
      <c r="D709" s="154"/>
      <c r="E709" s="154"/>
      <c r="F709" s="154"/>
      <c r="G709" s="152"/>
      <c r="H709" s="154"/>
      <c r="I709" s="154"/>
      <c r="J709" s="154">
        <f>SUM(J683:J708)</f>
        <v>179.5</v>
      </c>
      <c r="K709" s="155">
        <f>SUM(K683:K708)-J709</f>
        <v>166.48</v>
      </c>
      <c r="L709" s="154"/>
      <c r="M709" s="154"/>
      <c r="N709" s="154">
        <f>SUM(N683:N708)</f>
        <v>0</v>
      </c>
      <c r="O709" s="155">
        <f>SUM(O683:O708)-N709</f>
        <v>0</v>
      </c>
    </row>
    <row r="710" hidden="1">
      <c r="A710" s="5" t="s">
        <v>52</v>
      </c>
      <c r="B710" s="6">
        <v>61.0</v>
      </c>
      <c r="C710" s="138">
        <f>if(D710&lt;&gt;"",if(D710="Up",K710-J710,if(D710="Short",-J710,0)),0)+if(D711&lt;&gt;"",if(D711="Up",K711-J711,if(D711="Short",-J711,0)),0)+if(F710&lt;&gt;"",if(F710="Won",O710-N710,if(F710="Lost",-N710,0)),0)+if(F711&lt;&gt;"",if(F711="Won",O711-N711,if(F711="Lost",-N711,0)),0)</f>
        <v>12.88</v>
      </c>
      <c r="D710" s="93" t="str">
        <f>if(H710&lt;&gt;"",if(B710-B711&lt;&gt;-H710,if(B710-B711&gt;-H710,"Up","Short"),"Push"),"")</f>
        <v>Up</v>
      </c>
      <c r="E710" s="93">
        <f>if(H710&lt;&gt;"",if(B710-B711&lt;&gt;-H710,if(B710-B711&gt;-H710,B710-B711+H710,B711-B710-H710),"Push"),"")</f>
        <v>0.5</v>
      </c>
      <c r="F710" s="93" t="str">
        <f>if(L710&lt;&gt;"",if(B710+B711&lt;&gt;L710,if(B710+B711&gt;L710,"Won","Lost"),"Push"),"")</f>
        <v/>
      </c>
      <c r="G710" s="15" t="str">
        <f>if(L710&lt;&gt;"",if(B710+B711&lt;&gt;L710,if(B710+B711&gt;L710,B710+B711-L710,L710-(B710+B711)),"Push"),"")</f>
        <v/>
      </c>
      <c r="H710" s="5">
        <v>5.5</v>
      </c>
      <c r="I710" s="5">
        <v>-109.0</v>
      </c>
      <c r="J710" s="5">
        <v>14.0</v>
      </c>
      <c r="K710" s="133">
        <v>26.88</v>
      </c>
      <c r="O710" s="15"/>
    </row>
    <row r="711" hidden="1">
      <c r="A711" s="5" t="s">
        <v>23</v>
      </c>
      <c r="B711" s="6">
        <v>66.0</v>
      </c>
      <c r="D711" s="93" t="str">
        <f>if(H711&lt;&gt;"",if(B711-B710&lt;&gt;-H711,if(B711-B710&gt;-H711,"Up","Short"),"Push"),"")</f>
        <v/>
      </c>
      <c r="E711" s="93" t="str">
        <f>if(H711&lt;&gt;"",if(B711-B710&lt;&gt;-H711,if(B711-B710&gt;-H711,B711-B710+H711,B710-B711-H711),"Push"),"")</f>
        <v/>
      </c>
      <c r="F711" s="93" t="str">
        <f>if(L711&lt;&gt;"",if(B710+B711&lt;&gt;L711,if(B710+B711&gt;L711,"Lost","Won"),"Push"),"")</f>
        <v/>
      </c>
      <c r="G711" s="15" t="str">
        <f>if(L711&lt;&gt;"",if(B710+B711&lt;&gt;L711,if(B710+B711&gt;L711,B710+B711-L711,L711-(B710+B711)),"Push"),"")</f>
        <v/>
      </c>
      <c r="K711" s="139"/>
      <c r="O711" s="15"/>
    </row>
    <row r="712" hidden="1">
      <c r="A712" s="5" t="s">
        <v>68</v>
      </c>
      <c r="B712" s="6">
        <v>74.0</v>
      </c>
      <c r="C712" s="138">
        <f>if(D712&lt;&gt;"",if(D712="Up",K712-J712,if(D712="Short",-J712,0)),0)+if(D713&lt;&gt;"",if(D713="Up",K713-J713,if(D713="Short",-J713,0)),0)+if(F712&lt;&gt;"",if(F712="Won",O712-N712,if(F712="Lost",-N712,0)),0)+if(F713&lt;&gt;"",if(F713="Won",O713-N713,if(F713="Lost",-N713,0)),0)</f>
        <v>13.3</v>
      </c>
      <c r="D712" s="93" t="str">
        <f>if(H712&lt;&gt;"",if(B712-B713&lt;&gt;-H712,if(B712-B713&gt;-H712,"Up","Short"),"Push"),"")</f>
        <v>Up</v>
      </c>
      <c r="E712" s="93">
        <f>if(H712&lt;&gt;"",if(B712-B713&lt;&gt;-H712,if(B712-B713&gt;-H712,B712-B713+H712,B713-B712-H712),"Push"),"")</f>
        <v>2</v>
      </c>
      <c r="F712" s="93" t="str">
        <f>if(L712&lt;&gt;"",if(B712+B713&lt;&gt;L712,if(B712+B713&gt;L712,"Won","Lost"),"Push"),"")</f>
        <v/>
      </c>
      <c r="G712" s="15" t="str">
        <f>if(L712&lt;&gt;"",if(B712+B713&lt;&gt;L712,if(B712+B713&gt;L712,B712+B713-L712,L712-(B712+B713)),"Push"),"")</f>
        <v/>
      </c>
      <c r="H712" s="5">
        <v>4.0</v>
      </c>
      <c r="I712" s="5">
        <v>-106.0</v>
      </c>
      <c r="J712" s="5">
        <v>14.0</v>
      </c>
      <c r="K712" s="133">
        <v>27.3</v>
      </c>
      <c r="O712" s="15"/>
    </row>
    <row r="713" hidden="1">
      <c r="A713" s="5" t="s">
        <v>278</v>
      </c>
      <c r="B713" s="6">
        <v>76.0</v>
      </c>
      <c r="D713" s="93" t="str">
        <f>if(H713&lt;&gt;"",if(B713-B712&lt;&gt;-H713,if(B713-B712&gt;-H713,"Up","Short"),"Push"),"")</f>
        <v/>
      </c>
      <c r="E713" s="93" t="str">
        <f>if(H713&lt;&gt;"",if(B713-B712&lt;&gt;-H713,if(B713-B712&gt;-H713,B713-B712+H713,B712-B713-H713),"Push"),"")</f>
        <v/>
      </c>
      <c r="F713" s="93" t="str">
        <f>if(L713&lt;&gt;"",if(B712+B713&lt;&gt;L713,if(B712+B713&gt;L713,"Lost","Won"),"Push"),"")</f>
        <v/>
      </c>
      <c r="G713" s="15" t="str">
        <f>if(L713&lt;&gt;"",if(B712+B713&lt;&gt;L713,if(B712+B713&gt;L713,B712+B713-L713,L713-(B712+B713)),"Push"),"")</f>
        <v/>
      </c>
      <c r="K713" s="139"/>
      <c r="O713" s="15"/>
    </row>
    <row r="714" hidden="1">
      <c r="A714" s="5" t="s">
        <v>398</v>
      </c>
      <c r="B714" s="6">
        <v>69.0</v>
      </c>
      <c r="C714" s="138">
        <f>if(D714&lt;&gt;"",if(D714="Up",K714-J714,if(D714="Short",-J714,0)),0)+if(D715&lt;&gt;"",if(D715="Up",K715-J715,if(D715="Short",-J715,0)),0)+if(F714&lt;&gt;"",if(F714="Won",O714-N714,if(F714="Lost",-N714,0)),0)+if(F715&lt;&gt;"",if(F715="Won",O715-N715,if(F715="Lost",-N715,0)),0)</f>
        <v>12.6</v>
      </c>
      <c r="D714" s="93" t="str">
        <f>if(H714&lt;&gt;"",if(B714-B715&lt;&gt;-H714,if(B714-B715&gt;-H714,"Up","Short"),"Push"),"")</f>
        <v>Up</v>
      </c>
      <c r="E714" s="93">
        <f>if(H714&lt;&gt;"",if(B714-B715&lt;&gt;-H714,if(B714-B715&gt;-H714,B714-B715+H714,B715-B714-H714),"Push"),"")</f>
        <v>6</v>
      </c>
      <c r="F714" s="93" t="str">
        <f>if(L714&lt;&gt;"",if(B714+B715&lt;&gt;L714,if(B714+B715&gt;L714,"Won","Lost"),"Push"),"")</f>
        <v/>
      </c>
      <c r="G714" s="15" t="str">
        <f>if(L714&lt;&gt;"",if(B714+B715&lt;&gt;L714,if(B714+B715&gt;L714,B714+B715-L714,L714-(B714+B715)),"Push"),"")</f>
        <v/>
      </c>
      <c r="H714" s="5">
        <v>-5.0</v>
      </c>
      <c r="I714" s="5">
        <v>-112.0</v>
      </c>
      <c r="J714" s="5">
        <v>14.0</v>
      </c>
      <c r="K714" s="133">
        <v>26.6</v>
      </c>
      <c r="O714" s="15"/>
    </row>
    <row r="715" hidden="1">
      <c r="A715" s="5" t="s">
        <v>198</v>
      </c>
      <c r="B715" s="6">
        <v>58.0</v>
      </c>
      <c r="D715" s="93" t="str">
        <f>if(H715&lt;&gt;"",if(B715-B714&lt;&gt;-H715,if(B715-B714&gt;-H715,"Up","Short"),"Push"),"")</f>
        <v/>
      </c>
      <c r="E715" s="93" t="str">
        <f>if(H715&lt;&gt;"",if(B715-B714&lt;&gt;-H715,if(B715-B714&gt;-H715,B715-B714+H715,B714-B715-H715),"Push"),"")</f>
        <v/>
      </c>
      <c r="F715" s="93" t="str">
        <f>if(L715&lt;&gt;"",if(B714+B715&lt;&gt;L715,if(B714+B715&gt;L715,"Lost","Won"),"Push"),"")</f>
        <v/>
      </c>
      <c r="G715" s="15" t="str">
        <f>if(L715&lt;&gt;"",if(B714+B715&lt;&gt;L715,if(B714+B715&gt;L715,B714+B715-L715,L715-(B714+B715)),"Push"),"")</f>
        <v/>
      </c>
      <c r="K715" s="139"/>
      <c r="O715" s="15"/>
    </row>
    <row r="716" hidden="1">
      <c r="A716" s="5" t="s">
        <v>222</v>
      </c>
      <c r="B716" s="6">
        <v>57.0</v>
      </c>
      <c r="C716" s="138">
        <f>if(D716&lt;&gt;"",if(D716="Up",K716-J716,if(D716="Short",-J716,0)),0)+if(D717&lt;&gt;"",if(D717="Up",K717-J717,if(D717="Short",-J717,0)),0)+if(F716&lt;&gt;"",if(F716="Won",O716-N716,if(F716="Lost",-N716,0)),0)+if(F717&lt;&gt;"",if(F717="Won",O717-N717,if(F717="Lost",-N717,0)),0)</f>
        <v>-14</v>
      </c>
      <c r="D716" s="93" t="str">
        <f>if(H716&lt;&gt;"",if(B716-B717&lt;&gt;-H716,if(B716-B717&gt;-H716,"Up","Short"),"Push"),"")</f>
        <v/>
      </c>
      <c r="E716" s="93" t="str">
        <f>if(H716&lt;&gt;"",if(B716-B717&lt;&gt;-H716,if(B716-B717&gt;-H716,B716-B717+H716,B717-B716-H716),"Push"),"")</f>
        <v/>
      </c>
      <c r="F716" s="93" t="str">
        <f>if(L716&lt;&gt;"",if(B716+B717&lt;&gt;L716,if(B716+B717&gt;L716,"Won","Lost"),"Push"),"")</f>
        <v/>
      </c>
      <c r="G716" s="15" t="str">
        <f>if(L716&lt;&gt;"",if(B716+B717&lt;&gt;L716,if(B716+B717&gt;L716,B716+B717-L716,L716-(B716+B717)),"Push"),"")</f>
        <v/>
      </c>
      <c r="K716" s="139"/>
      <c r="O716" s="15"/>
    </row>
    <row r="717" hidden="1">
      <c r="A717" s="5" t="s">
        <v>262</v>
      </c>
      <c r="B717" s="6">
        <v>52.0</v>
      </c>
      <c r="D717" s="93" t="str">
        <f>if(H717&lt;&gt;"",if(B717-B716&lt;&gt;-H717,if(B717-B716&gt;-H717,"Up","Short"),"Push"),"")</f>
        <v>Short</v>
      </c>
      <c r="E717" s="93">
        <f>if(H717&lt;&gt;"",if(B717-B716&lt;&gt;-H717,if(B717-B716&gt;-H717,B717-B716+H717,B716-B717-H717),"Push"),"")</f>
        <v>2</v>
      </c>
      <c r="F717" s="93" t="str">
        <f>if(L717&lt;&gt;"",if(B716+B717&lt;&gt;L717,if(B716+B717&gt;L717,"Lost","Won"),"Push"),"")</f>
        <v/>
      </c>
      <c r="G717" s="15" t="str">
        <f>if(L717&lt;&gt;"",if(B716+B717&lt;&gt;L717,if(B716+B717&gt;L717,B716+B717-L717,L717-(B716+B717)),"Push"),"")</f>
        <v/>
      </c>
      <c r="H717" s="5">
        <v>3.0</v>
      </c>
      <c r="I717" s="5">
        <v>-108.0</v>
      </c>
      <c r="J717" s="5">
        <v>14.0</v>
      </c>
      <c r="K717" s="133">
        <v>27.02</v>
      </c>
      <c r="O717" s="15"/>
    </row>
    <row r="718" hidden="1">
      <c r="A718" s="5" t="s">
        <v>125</v>
      </c>
      <c r="B718" s="6">
        <v>63.0</v>
      </c>
      <c r="C718" s="138">
        <f>if(D718&lt;&gt;"",if(D718="Up",K718-J718,if(D718="Short",-J718,0)),0)+if(D719&lt;&gt;"",if(D719="Up",K719-J719,if(D719="Short",-J719,0)),0)+if(F718&lt;&gt;"",if(F718="Won",O718-N718,if(F718="Lost",-N718,0)),0)+if(F719&lt;&gt;"",if(F719="Won",O719-N719,if(F719="Lost",-N719,0)),0)</f>
        <v>-14</v>
      </c>
      <c r="D718" s="93" t="str">
        <f>if(H718&lt;&gt;"",if(B718-B719&lt;&gt;-H718,if(B718-B719&gt;-H718,"Up","Short"),"Push"),"")</f>
        <v/>
      </c>
      <c r="E718" s="93" t="str">
        <f>if(H718&lt;&gt;"",if(B718-B719&lt;&gt;-H718,if(B718-B719&gt;-H718,B718-B719+H718,B719-B718-H718),"Push"),"")</f>
        <v/>
      </c>
      <c r="F718" s="93" t="str">
        <f>if(L718&lt;&gt;"",if(B718+B719&lt;&gt;L718,if(B718+B719&gt;L718,"Won","Lost"),"Push"),"")</f>
        <v/>
      </c>
      <c r="G718" s="15" t="str">
        <f>if(L718&lt;&gt;"",if(B718+B719&lt;&gt;L718,if(B718+B719&gt;L718,B718+B719-L718,L718-(B718+B719)),"Push"),"")</f>
        <v/>
      </c>
      <c r="K718" s="139"/>
      <c r="O718" s="15"/>
    </row>
    <row r="719" hidden="1">
      <c r="A719" s="5" t="s">
        <v>47</v>
      </c>
      <c r="B719" s="6">
        <v>74.0</v>
      </c>
      <c r="D719" s="93" t="str">
        <f>if(H719&lt;&gt;"",if(B719-B718&lt;&gt;-H719,if(B719-B718&gt;-H719,"Up","Short"),"Push"),"")</f>
        <v>Short</v>
      </c>
      <c r="E719" s="93">
        <f>if(H719&lt;&gt;"",if(B719-B718&lt;&gt;-H719,if(B719-B718&gt;-H719,B719-B718+H719,B718-B719-H719),"Push"),"")</f>
        <v>0.5</v>
      </c>
      <c r="F719" s="93" t="str">
        <f>if(L719&lt;&gt;"",if(B718+B719&lt;&gt;L719,if(B718+B719&gt;L719,"Lost","Won"),"Push"),"")</f>
        <v/>
      </c>
      <c r="G719" s="15" t="str">
        <f>if(L719&lt;&gt;"",if(B718+B719&lt;&gt;L719,if(B718+B719&gt;L719,B718+B719-L719,L719-(B718+B719)),"Push"),"")</f>
        <v/>
      </c>
      <c r="H719" s="5">
        <v>-11.5</v>
      </c>
      <c r="I719" s="5">
        <v>-112.0</v>
      </c>
      <c r="J719" s="5">
        <v>14.0</v>
      </c>
      <c r="K719" s="133">
        <v>26.6</v>
      </c>
      <c r="O719" s="15"/>
    </row>
    <row r="720" hidden="1">
      <c r="A720" s="5" t="s">
        <v>288</v>
      </c>
      <c r="B720" s="6">
        <v>54.0</v>
      </c>
      <c r="C720" s="138">
        <f>if(D720&lt;&gt;"",if(D720="Up",K720-J720,if(D720="Short",-J720,0)),0)+if(D721&lt;&gt;"",if(D721="Up",K721-J721,if(D721="Short",-J721,0)),0)+if(F720&lt;&gt;"",if(F720="Won",O720-N720,if(F720="Lost",-N720,0)),0)+if(F721&lt;&gt;"",if(F721="Won",O721-N721,if(F721="Lost",-N721,0)),0)</f>
        <v>12.6</v>
      </c>
      <c r="D720" s="93" t="str">
        <f>if(H720&lt;&gt;"",if(B720-B721&lt;&gt;-H720,if(B720-B721&gt;-H720,"Up","Short"),"Push"),"")</f>
        <v/>
      </c>
      <c r="E720" s="93" t="str">
        <f>if(H720&lt;&gt;"",if(B720-B721&lt;&gt;-H720,if(B720-B721&gt;-H720,B720-B721+H720,B721-B720-H720),"Push"),"")</f>
        <v/>
      </c>
      <c r="F720" s="93" t="str">
        <f>if(L720&lt;&gt;"",if(B720+B721&lt;&gt;L720,if(B720+B721&gt;L720,"Won","Lost"),"Push"),"")</f>
        <v/>
      </c>
      <c r="G720" s="15" t="str">
        <f>if(L720&lt;&gt;"",if(B720+B721&lt;&gt;L720,if(B720+B721&gt;L720,B720+B721-L720,L720-(B720+B721)),"Push"),"")</f>
        <v/>
      </c>
      <c r="K720" s="139"/>
      <c r="O720" s="15"/>
    </row>
    <row r="721" hidden="1">
      <c r="A721" s="5" t="s">
        <v>208</v>
      </c>
      <c r="B721" s="6">
        <v>73.0</v>
      </c>
      <c r="D721" s="93" t="str">
        <f>if(H721&lt;&gt;"",if(B721-B720&lt;&gt;-H721,if(B721-B720&gt;-H721,"Up","Short"),"Push"),"")</f>
        <v>Up</v>
      </c>
      <c r="E721" s="93">
        <f>if(H721&lt;&gt;"",if(B721-B720&lt;&gt;-H721,if(B721-B720&gt;-H721,B721-B720+H721,B720-B721-H721),"Push"),"")</f>
        <v>15</v>
      </c>
      <c r="F721" s="93" t="str">
        <f>if(L721&lt;&gt;"",if(B720+B721&lt;&gt;L721,if(B720+B721&gt;L721,"Lost","Won"),"Push"),"")</f>
        <v/>
      </c>
      <c r="G721" s="15" t="str">
        <f>if(L721&lt;&gt;"",if(B720+B721&lt;&gt;L721,if(B720+B721&gt;L721,B720+B721-L721,L721-(B720+B721)),"Push"),"")</f>
        <v/>
      </c>
      <c r="H721" s="5">
        <v>-4.0</v>
      </c>
      <c r="I721" s="5">
        <v>-112.0</v>
      </c>
      <c r="J721" s="5">
        <v>14.0</v>
      </c>
      <c r="K721" s="133">
        <v>26.6</v>
      </c>
      <c r="O721" s="15"/>
    </row>
    <row r="722" hidden="1">
      <c r="A722" s="5" t="s">
        <v>165</v>
      </c>
      <c r="B722" s="6">
        <v>78.0</v>
      </c>
      <c r="C722" s="138">
        <v>-4.86</v>
      </c>
      <c r="D722" s="93" t="str">
        <f>if(H722&lt;&gt;"",if(B722-B723&lt;&gt;-H722,if(B722-B723&gt;-H722,"Up","Short"),"Push"),"")</f>
        <v/>
      </c>
      <c r="E722" s="93" t="str">
        <f>if(H722&lt;&gt;"",if(B722-B723&lt;&gt;-H722,if(B722-B723&gt;-H722,B722-B723+H722,B723-B722-H722),"Push"),"")</f>
        <v/>
      </c>
      <c r="F722" s="93" t="str">
        <f>if(L722&lt;&gt;"",if(B722+B723&lt;&gt;L722,if(B722+B723&gt;L722,"Won","Lost"),"Push"),"")</f>
        <v/>
      </c>
      <c r="G722" s="15" t="str">
        <f>if(L722&lt;&gt;"",if(B722+B723&lt;&gt;L722,if(B722+B723&gt;L722,B722+B723-L722,L722-(B722+B723)),"Push"),"")</f>
        <v/>
      </c>
      <c r="K722" s="139"/>
      <c r="O722" s="15"/>
    </row>
    <row r="723" hidden="1">
      <c r="A723" s="5" t="s">
        <v>218</v>
      </c>
      <c r="B723" s="6">
        <v>75.0</v>
      </c>
      <c r="D723" s="93" t="str">
        <f>if(H723&lt;&gt;"",if(B723-B722&lt;&gt;-H723,if(B723-B722&gt;-H723,"Up","Short"),"Push"),"")</f>
        <v>Short</v>
      </c>
      <c r="E723" s="93">
        <f>if(H723&lt;&gt;"",if(B723-B722&lt;&gt;-H723,if(B723-B722&gt;-H723,B723-B722+H723,B722-B723-H723),"Push"),"")</f>
        <v>4.5</v>
      </c>
      <c r="F723" s="93" t="str">
        <f>if(L723&lt;&gt;"",if(B722+B723&lt;&gt;L723,if(B722+B723&gt;L723,"Lost","Won"),"Push"),"")</f>
        <v/>
      </c>
      <c r="G723" s="15" t="str">
        <f>if(L723&lt;&gt;"",if(B722+B723&lt;&gt;L723,if(B722+B723&gt;L723,B722+B723-L723,L723-(B722+B723)),"Push"),"")</f>
        <v/>
      </c>
      <c r="H723" s="159">
        <v>-1.5</v>
      </c>
      <c r="I723" s="159">
        <v>-110.0</v>
      </c>
      <c r="J723" s="159">
        <v>14.0</v>
      </c>
      <c r="K723" s="160">
        <v>26.74</v>
      </c>
      <c r="O723" s="15"/>
    </row>
    <row r="724" hidden="1">
      <c r="A724" s="5" t="s">
        <v>149</v>
      </c>
      <c r="B724" s="6">
        <v>80.0</v>
      </c>
      <c r="C724" s="138">
        <f>if(D724&lt;&gt;"",if(D724="Up",K724-J724,if(D724="Short",-J724,0)),0)+if(D725&lt;&gt;"",if(D725="Up",K725-J725,if(D725="Short",-J725,0)),0)+if(F724&lt;&gt;"",if(F724="Won",O724-N724,if(F724="Lost",-N724,0)),0)+if(F725&lt;&gt;"",if(F725="Won",O725-N725,if(F725="Lost",-N725,0)),0)</f>
        <v>12.6</v>
      </c>
      <c r="D724" s="93" t="str">
        <f>if(H724&lt;&gt;"",if(B724-B725&lt;&gt;-H724,if(B724-B725&gt;-H724,"Up","Short"),"Push"),"")</f>
        <v/>
      </c>
      <c r="E724" s="93" t="str">
        <f>if(H724&lt;&gt;"",if(B724-B725&lt;&gt;-H724,if(B724-B725&gt;-H724,B724-B725+H724,B725-B724-H724),"Push"),"")</f>
        <v/>
      </c>
      <c r="F724" s="93" t="str">
        <f>if(L724&lt;&gt;"",if(B724+B725&lt;&gt;L724,if(B724+B725&gt;L724,"Won","Lost"),"Push"),"")</f>
        <v/>
      </c>
      <c r="G724" s="15" t="str">
        <f>if(L724&lt;&gt;"",if(B724+B725&lt;&gt;L724,if(B724+B725&gt;L724,B724+B725-L724,L724-(B724+B725)),"Push"),"")</f>
        <v/>
      </c>
      <c r="K724" s="139"/>
      <c r="O724" s="15"/>
    </row>
    <row r="725" hidden="1">
      <c r="A725" s="5" t="s">
        <v>79</v>
      </c>
      <c r="B725" s="6">
        <v>86.0</v>
      </c>
      <c r="D725" s="93" t="str">
        <f>if(H725&lt;&gt;"",if(B725-B724&lt;&gt;-H725,if(B725-B724&gt;-H725,"Up","Short"),"Push"),"")</f>
        <v>Up</v>
      </c>
      <c r="E725" s="93">
        <f>if(H725&lt;&gt;"",if(B725-B724&lt;&gt;-H725,if(B725-B724&gt;-H725,B725-B724+H725,B724-B725-H725),"Push"),"")</f>
        <v>1</v>
      </c>
      <c r="F725" s="93" t="str">
        <f>if(L725&lt;&gt;"",if(B724+B725&lt;&gt;L725,if(B724+B725&gt;L725,"Lost","Won"),"Push"),"")</f>
        <v/>
      </c>
      <c r="G725" s="15" t="str">
        <f>if(L725&lt;&gt;"",if(B724+B725&lt;&gt;L725,if(B724+B725&gt;L725,B724+B725-L725,L725-(B724+B725)),"Push"),"")</f>
        <v/>
      </c>
      <c r="H725" s="5">
        <v>-5.0</v>
      </c>
      <c r="I725" s="5">
        <v>-112.0</v>
      </c>
      <c r="J725" s="5">
        <v>14.0</v>
      </c>
      <c r="K725" s="133">
        <v>26.6</v>
      </c>
      <c r="O725" s="15"/>
    </row>
    <row r="726" hidden="1">
      <c r="A726" s="5" t="s">
        <v>143</v>
      </c>
      <c r="B726" s="6">
        <v>77.0</v>
      </c>
      <c r="C726" s="138">
        <f>if(D726&lt;&gt;"",if(D726="Up",K726-J726,if(D726="Short",-J726,0)),0)+if(D727&lt;&gt;"",if(D727="Up",K727-J727,if(D727="Short",-J727,0)),0)+if(F726&lt;&gt;"",if(F726="Won",O726-N726,if(F726="Lost",-N726,0)),0)+if(F727&lt;&gt;"",if(F727="Won",O727-N727,if(F727="Lost",-N727,0)),0)</f>
        <v>13.02</v>
      </c>
      <c r="D726" s="93" t="str">
        <f>if(H726&lt;&gt;"",if(B726-B727&lt;&gt;-H726,if(B726-B727&gt;-H726,"Up","Short"),"Push"),"")</f>
        <v/>
      </c>
      <c r="E726" s="93" t="str">
        <f>if(H726&lt;&gt;"",if(B726-B727&lt;&gt;-H726,if(B726-B727&gt;-H726,B726-B727+H726,B727-B726-H726),"Push"),"")</f>
        <v/>
      </c>
      <c r="F726" s="93" t="str">
        <f>if(L726&lt;&gt;"",if(B726+B727&lt;&gt;L726,if(B726+B727&gt;L726,"Won","Lost"),"Push"),"")</f>
        <v/>
      </c>
      <c r="G726" s="15" t="str">
        <f>if(L726&lt;&gt;"",if(B726+B727&lt;&gt;L726,if(B726+B727&gt;L726,B726+B727-L726,L726-(B726+B727)),"Push"),"")</f>
        <v/>
      </c>
      <c r="K726" s="139"/>
      <c r="O726" s="15"/>
    </row>
    <row r="727" hidden="1">
      <c r="A727" s="5" t="s">
        <v>73</v>
      </c>
      <c r="B727" s="6">
        <v>71.0</v>
      </c>
      <c r="D727" s="93" t="str">
        <f>if(H727&lt;&gt;"",if(B727-B726&lt;&gt;-H727,if(B727-B726&gt;-H727,"Up","Short"),"Push"),"")</f>
        <v>Up</v>
      </c>
      <c r="E727" s="93">
        <f>if(H727&lt;&gt;"",if(B727-B726&lt;&gt;-H727,if(B727-B726&gt;-H727,B727-B726+H727,B726-B727-H727),"Push"),"")</f>
        <v>3.5</v>
      </c>
      <c r="F727" s="93" t="str">
        <f>if(L727&lt;&gt;"",if(B726+B727&lt;&gt;L727,if(B726+B727&gt;L727,"Lost","Won"),"Push"),"")</f>
        <v/>
      </c>
      <c r="G727" s="15" t="str">
        <f>if(L727&lt;&gt;"",if(B726+B727&lt;&gt;L727,if(B726+B727&gt;L727,B726+B727-L727,L727-(B726+B727)),"Push"),"")</f>
        <v/>
      </c>
      <c r="H727" s="5">
        <v>9.5</v>
      </c>
      <c r="I727" s="5">
        <v>-108.0</v>
      </c>
      <c r="J727" s="5">
        <v>14.0</v>
      </c>
      <c r="K727" s="133">
        <v>27.02</v>
      </c>
      <c r="O727" s="15"/>
    </row>
    <row r="728" hidden="1">
      <c r="A728" s="5" t="s">
        <v>305</v>
      </c>
      <c r="B728" s="6">
        <v>52.0</v>
      </c>
      <c r="C728" s="138">
        <f>if(D728&lt;&gt;"",if(D728="Up",K728-J728,if(D728="Short",-J728,0)),0)+if(D729&lt;&gt;"",if(D729="Up",K729-J729,if(D729="Short",-J729,0)),0)+if(F728&lt;&gt;"",if(F728="Won",O728-N728,if(F728="Lost",-N728,0)),0)+if(F729&lt;&gt;"",if(F729="Won",O729-N729,if(F729="Lost",-N729,0)),0)</f>
        <v>12.88</v>
      </c>
      <c r="D728" s="93" t="str">
        <f>if(H728&lt;&gt;"",if(B728-B729&lt;&gt;-H728,if(B728-B729&gt;-H728,"Up","Short"),"Push"),"")</f>
        <v/>
      </c>
      <c r="E728" s="93" t="str">
        <f>if(H728&lt;&gt;"",if(B728-B729&lt;&gt;-H728,if(B728-B729&gt;-H728,B728-B729+H728,B729-B728-H728),"Push"),"")</f>
        <v/>
      </c>
      <c r="F728" s="93" t="str">
        <f>if(L728&lt;&gt;"",if(B728+B729&lt;&gt;L728,if(B728+B729&gt;L728,"Won","Lost"),"Push"),"")</f>
        <v/>
      </c>
      <c r="G728" s="15" t="str">
        <f>if(L728&lt;&gt;"",if(B728+B729&lt;&gt;L728,if(B728+B729&gt;L728,B728+B729-L728,L728-(B728+B729)),"Push"),"")</f>
        <v/>
      </c>
      <c r="K728" s="139"/>
      <c r="O728" s="15"/>
    </row>
    <row r="729" hidden="1">
      <c r="A729" s="5" t="s">
        <v>135</v>
      </c>
      <c r="B729" s="6">
        <v>65.0</v>
      </c>
      <c r="D729" s="93" t="str">
        <f>if(H729&lt;&gt;"",if(B729-B728&lt;&gt;-H729,if(B729-B728&gt;-H729,"Up","Short"),"Push"),"")</f>
        <v>Up</v>
      </c>
      <c r="E729" s="93">
        <f>if(H729&lt;&gt;"",if(B729-B728&lt;&gt;-H729,if(B729-B728&gt;-H729,B729-B728+H729,B728-B729-H729),"Push"),"")</f>
        <v>15</v>
      </c>
      <c r="F729" s="93" t="str">
        <f>if(L729&lt;&gt;"",if(B728+B729&lt;&gt;L729,if(B728+B729&gt;L729,"Lost","Won"),"Push"),"")</f>
        <v/>
      </c>
      <c r="G729" s="15" t="str">
        <f>if(L729&lt;&gt;"",if(B728+B729&lt;&gt;L729,if(B728+B729&gt;L729,B728+B729-L729,L729-(B728+B729)),"Push"),"")</f>
        <v/>
      </c>
      <c r="H729" s="5">
        <v>2.0</v>
      </c>
      <c r="I729" s="5">
        <v>-109.0</v>
      </c>
      <c r="J729" s="5">
        <v>14.0</v>
      </c>
      <c r="K729" s="133">
        <v>26.88</v>
      </c>
      <c r="O729" s="15"/>
    </row>
    <row r="730" hidden="1">
      <c r="A730" s="5" t="s">
        <v>80</v>
      </c>
      <c r="B730" s="6">
        <v>69.0</v>
      </c>
      <c r="C730" s="138">
        <f>if(D730&lt;&gt;"",if(D730="Up",K730-J730,if(D730="Short",-J730,0)),0)+if(D731&lt;&gt;"",if(D731="Up",K731-J731,if(D731="Short",-J731,0)),0)+if(F730&lt;&gt;"",if(F730="Won",O730-N730,if(F730="Lost",-N730,0)),0)+if(F731&lt;&gt;"",if(F731="Won",O731-N731,if(F731="Lost",-N731,0)),0)</f>
        <v>-14</v>
      </c>
      <c r="D730" s="93" t="str">
        <f>if(H730&lt;&gt;"",if(B730-B731&lt;&gt;-H730,if(B730-B731&gt;-H730,"Up","Short"),"Push"),"")</f>
        <v>Short</v>
      </c>
      <c r="E730" s="93">
        <f>if(H730&lt;&gt;"",if(B730-B731&lt;&gt;-H730,if(B730-B731&gt;-H730,B730-B731+H730,B731-B730-H730),"Push"),"")</f>
        <v>8.5</v>
      </c>
      <c r="F730" s="93" t="str">
        <f>if(L730&lt;&gt;"",if(B730+B731&lt;&gt;L730,if(B730+B731&gt;L730,"Won","Lost"),"Push"),"")</f>
        <v/>
      </c>
      <c r="G730" s="15" t="str">
        <f>if(L730&lt;&gt;"",if(B730+B731&lt;&gt;L730,if(B730+B731&gt;L730,B730+B731-L730,L730-(B730+B731)),"Push"),"")</f>
        <v/>
      </c>
      <c r="H730" s="5">
        <v>-3.5</v>
      </c>
      <c r="I730" s="5">
        <v>-112.0</v>
      </c>
      <c r="J730" s="5">
        <v>14.0</v>
      </c>
      <c r="K730" s="133">
        <v>26.6</v>
      </c>
      <c r="O730" s="15"/>
    </row>
    <row r="731" hidden="1">
      <c r="A731" s="5" t="s">
        <v>67</v>
      </c>
      <c r="B731" s="6">
        <v>74.0</v>
      </c>
      <c r="D731" s="93" t="str">
        <f>if(H731&lt;&gt;"",if(B731-B730&lt;&gt;-H731,if(B731-B730&gt;-H731,"Up","Short"),"Push"),"")</f>
        <v/>
      </c>
      <c r="E731" s="93" t="str">
        <f>if(H731&lt;&gt;"",if(B731-B730&lt;&gt;-H731,if(B731-B730&gt;-H731,B731-B730+H731,B730-B731-H731),"Push"),"")</f>
        <v/>
      </c>
      <c r="F731" s="93" t="str">
        <f>if(L731&lt;&gt;"",if(B730+B731&lt;&gt;L731,if(B730+B731&gt;L731,"Lost","Won"),"Push"),"")</f>
        <v/>
      </c>
      <c r="G731" s="15" t="str">
        <f>if(L731&lt;&gt;"",if(B730+B731&lt;&gt;L731,if(B730+B731&gt;L731,B730+B731-L731,L731-(B730+B731)),"Push"),"")</f>
        <v/>
      </c>
      <c r="K731" s="139"/>
      <c r="O731" s="15"/>
    </row>
    <row r="732" hidden="1">
      <c r="A732" s="5" t="s">
        <v>422</v>
      </c>
      <c r="B732" s="6">
        <v>73.0</v>
      </c>
      <c r="C732" s="138">
        <f>if(D732&lt;&gt;"",if(D732="Up",K732-J732,if(D732="Short",-J732,0)),0)+if(D733&lt;&gt;"",if(D733="Up",K733-J733,if(D733="Short",-J733,0)),0)+if(F732&lt;&gt;"",if(F732="Won",O732-N732,if(F732="Lost",-N732,0)),0)+if(F733&lt;&gt;"",if(F733="Won",O733-N733,if(F733="Lost",-N733,0)),0)</f>
        <v>13</v>
      </c>
      <c r="D732" s="93" t="str">
        <f>if(H732&lt;&gt;"",if(B732-B733&lt;&gt;-H732,if(B732-B733&gt;-H732,"Up","Short"),"Push"),"")</f>
        <v>Up</v>
      </c>
      <c r="E732" s="93">
        <f>if(H732&lt;&gt;"",if(B732-B733&lt;&gt;-H732,if(B732-B733&gt;-H732,B732-B733+H732,B733-B732-H732),"Push"),"")</f>
        <v>8</v>
      </c>
      <c r="F732" s="93" t="str">
        <f>if(L732&lt;&gt;"",if(B732+B733&lt;&gt;L732,if(B732+B733&gt;L732,"Won","Lost"),"Push"),"")</f>
        <v/>
      </c>
      <c r="G732" s="15" t="str">
        <f>if(L732&lt;&gt;"",if(B732+B733&lt;&gt;L732,if(B732+B733&gt;L732,B732+B733-L732,L732-(B732+B733)),"Push"),"")</f>
        <v/>
      </c>
      <c r="H732" s="5">
        <v>0.0</v>
      </c>
      <c r="I732" s="5">
        <v>104.0</v>
      </c>
      <c r="J732" s="5">
        <v>12.5</v>
      </c>
      <c r="K732" s="133">
        <v>25.5</v>
      </c>
      <c r="O732" s="15"/>
    </row>
    <row r="733" hidden="1">
      <c r="A733" s="5" t="s">
        <v>286</v>
      </c>
      <c r="B733" s="6">
        <v>65.0</v>
      </c>
      <c r="D733" s="93" t="str">
        <f>if(H733&lt;&gt;"",if(B733-B732&lt;&gt;-H733,if(B733-B732&gt;-H733,"Up","Short"),"Push"),"")</f>
        <v/>
      </c>
      <c r="E733" s="93" t="str">
        <f>if(H733&lt;&gt;"",if(B733-B732&lt;&gt;-H733,if(B733-B732&gt;-H733,B733-B732+H733,B732-B733-H733),"Push"),"")</f>
        <v/>
      </c>
      <c r="F733" s="93" t="str">
        <f>if(L733&lt;&gt;"",if(B732+B733&lt;&gt;L733,if(B732+B733&gt;L733,"Lost","Won"),"Push"),"")</f>
        <v/>
      </c>
      <c r="G733" s="15" t="str">
        <f>if(L733&lt;&gt;"",if(B732+B733&lt;&gt;L733,if(B732+B733&gt;L733,B732+B733-L733,L733-(B732+B733)),"Push"),"")</f>
        <v/>
      </c>
      <c r="K733" s="139"/>
      <c r="O733" s="15"/>
    </row>
    <row r="734">
      <c r="A734" s="134" t="s">
        <v>544</v>
      </c>
      <c r="B734" s="152"/>
      <c r="C734" s="153">
        <f>SUM(C710:C733)</f>
        <v>56.02</v>
      </c>
      <c r="D734" s="154"/>
      <c r="E734" s="154"/>
      <c r="F734" s="154"/>
      <c r="G734" s="152"/>
      <c r="H734" s="154"/>
      <c r="I734" s="154"/>
      <c r="J734" s="154">
        <f>SUM(J710:J733)</f>
        <v>166.5</v>
      </c>
      <c r="K734" s="155">
        <f>SUM(K710:K733)-J734</f>
        <v>153.84</v>
      </c>
      <c r="L734" s="154"/>
      <c r="M734" s="154"/>
      <c r="N734" s="154">
        <f>SUM(N710:N733)</f>
        <v>0</v>
      </c>
      <c r="O734" s="155">
        <f>SUM(O710:O733)-N734</f>
        <v>0</v>
      </c>
    </row>
    <row r="735" hidden="1">
      <c r="A735" s="5" t="s">
        <v>158</v>
      </c>
      <c r="B735" s="6">
        <v>65.0</v>
      </c>
      <c r="C735" s="138">
        <f>if(D735&lt;&gt;"",if(D735="Up",K735-J735,if(D735="Short",-J735,0)),0)+if(D736&lt;&gt;"",if(D736="Up",K736-J736,if(D736="Short",-J736,0)),0)+if(F735&lt;&gt;"",if(F735="Won",O735-N735,if(F735="Lost",-N735,0)),0)+if(F736&lt;&gt;"",if(F736="Won",O736-N736,if(F736="Lost",-N736,0)),0)</f>
        <v>13.02</v>
      </c>
      <c r="D735" s="93" t="str">
        <f>if(H735&lt;&gt;"",if(B735-B736&lt;&gt;-H735,if(B735-B736&gt;-H735,"Up","Short"),"Push"),"")</f>
        <v/>
      </c>
      <c r="E735" s="93" t="str">
        <f>if(H735&lt;&gt;"",if(B735-B736&lt;&gt;-H735,if(B735-B736&gt;-H735,B735-B736+H735,B736-B735-H735),"Push"),"")</f>
        <v/>
      </c>
      <c r="F735" s="93" t="str">
        <f>if(L735&lt;&gt;"",if(B735+B736&lt;&gt;L735,if(B735+B736&gt;L735,"Won","Lost"),"Push"),"")</f>
        <v/>
      </c>
      <c r="G735" s="15" t="str">
        <f>if(L735&lt;&gt;"",if(B735+B736&lt;&gt;L735,if(B735+B736&gt;L735,B735+B736-L735,L735-(B735+B736)),"Push"),"")</f>
        <v/>
      </c>
      <c r="K735" s="139"/>
      <c r="O735" s="15"/>
    </row>
    <row r="736" hidden="1">
      <c r="A736" s="5" t="s">
        <v>39</v>
      </c>
      <c r="B736" s="6">
        <v>67.0</v>
      </c>
      <c r="D736" s="93" t="str">
        <f>if(H736&lt;&gt;"",if(B736-B735&lt;&gt;-H736,if(B736-B735&gt;-H736,"Up","Short"),"Push"),"")</f>
        <v>Up</v>
      </c>
      <c r="E736" s="93">
        <f>if(H736&lt;&gt;"",if(B736-B735&lt;&gt;-H736,if(B736-B735&gt;-H736,B736-B735+H736,B735-B736-H736),"Push"),"")</f>
        <v>5.5</v>
      </c>
      <c r="F736" s="93" t="str">
        <f>if(L736&lt;&gt;"",if(B735+B736&lt;&gt;L736,if(B735+B736&gt;L736,"Lost","Won"),"Push"),"")</f>
        <v/>
      </c>
      <c r="G736" s="15" t="str">
        <f>if(L736&lt;&gt;"",if(B735+B736&lt;&gt;L736,if(B735+B736&gt;L736,B735+B736-L736,L736-(B735+B736)),"Push"),"")</f>
        <v/>
      </c>
      <c r="H736" s="5">
        <v>3.5</v>
      </c>
      <c r="I736" s="5">
        <v>-108.0</v>
      </c>
      <c r="J736" s="5">
        <v>14.0</v>
      </c>
      <c r="K736" s="133">
        <v>27.02</v>
      </c>
      <c r="O736" s="15"/>
    </row>
    <row r="737" hidden="1">
      <c r="A737" s="5" t="s">
        <v>30</v>
      </c>
      <c r="B737" s="6">
        <v>74.0</v>
      </c>
      <c r="C737" s="138">
        <f>if(D737&lt;&gt;"",if(D737="Up",K737-J737,if(D737="Short",-J737,0)),0)+if(D738&lt;&gt;"",if(D738="Up",K738-J738,if(D738="Short",-J738,0)),0)+if(F737&lt;&gt;"",if(F737="Won",O737-N737,if(F737="Lost",-N737,0)),0)+if(F738&lt;&gt;"",if(F738="Won",O738-N738,if(F738="Lost",-N738,0)),0)</f>
        <v>12.74</v>
      </c>
      <c r="D737" s="93" t="str">
        <f>if(H737&lt;&gt;"",if(B737-B738&lt;&gt;-H737,if(B737-B738&gt;-H737,"Up","Short"),"Push"),"")</f>
        <v>Up</v>
      </c>
      <c r="E737" s="93">
        <f>if(H737&lt;&gt;"",if(B737-B738&lt;&gt;-H737,if(B737-B738&gt;-H737,B737-B738+H737,B738-B737-H737),"Push"),"")</f>
        <v>1.5</v>
      </c>
      <c r="F737" s="93" t="str">
        <f>if(L737&lt;&gt;"",if(B737+B738&lt;&gt;L737,if(B737+B738&gt;L737,"Won","Lost"),"Push"),"")</f>
        <v/>
      </c>
      <c r="G737" s="15" t="str">
        <f>if(L737&lt;&gt;"",if(B737+B738&lt;&gt;L737,if(B737+B738&gt;L737,B737+B738-L737,L737-(B737+B738)),"Push"),"")</f>
        <v/>
      </c>
      <c r="H737" s="5">
        <v>-6.5</v>
      </c>
      <c r="I737" s="5">
        <v>-110.0</v>
      </c>
      <c r="J737" s="5">
        <v>14.0</v>
      </c>
      <c r="K737" s="133">
        <v>26.74</v>
      </c>
      <c r="O737" s="15"/>
    </row>
    <row r="738" hidden="1">
      <c r="A738" s="5" t="s">
        <v>150</v>
      </c>
      <c r="B738" s="6">
        <v>66.0</v>
      </c>
      <c r="D738" s="93" t="str">
        <f>if(H738&lt;&gt;"",if(B738-B737&lt;&gt;-H738,if(B738-B737&gt;-H738,"Up","Short"),"Push"),"")</f>
        <v/>
      </c>
      <c r="E738" s="93" t="str">
        <f>if(H738&lt;&gt;"",if(B738-B737&lt;&gt;-H738,if(B738-B737&gt;-H738,B738-B737+H738,B737-B738-H738),"Push"),"")</f>
        <v/>
      </c>
      <c r="F738" s="93" t="str">
        <f>if(L738&lt;&gt;"",if(B737+B738&lt;&gt;L738,if(B737+B738&gt;L738,"Lost","Won"),"Push"),"")</f>
        <v/>
      </c>
      <c r="G738" s="15" t="str">
        <f>if(L738&lt;&gt;"",if(B737+B738&lt;&gt;L738,if(B737+B738&gt;L738,B737+B738-L738,L738-(B737+B738)),"Push"),"")</f>
        <v/>
      </c>
      <c r="K738" s="139"/>
      <c r="O738" s="15"/>
    </row>
    <row r="739" hidden="1">
      <c r="A739" s="5" t="s">
        <v>236</v>
      </c>
      <c r="B739" s="6">
        <v>78.0</v>
      </c>
      <c r="C739" s="138">
        <f>if(D739&lt;&gt;"",if(D739="Up",K739-J739,if(D739="Short",-J739,0)),0)+if(D740&lt;&gt;"",if(D740="Up",K740-J740,if(D740="Short",-J740,0)),0)+if(F739&lt;&gt;"",if(F739="Won",O739-N739,if(F739="Lost",-N739,0)),0)+if(F740&lt;&gt;"",if(F740="Won",O740-N740,if(F740="Lost",-N740,0)),0)</f>
        <v>-14</v>
      </c>
      <c r="D739" s="93" t="str">
        <f>if(H739&lt;&gt;"",if(B739-B740&lt;&gt;-H739,if(B739-B740&gt;-H739,"Up","Short"),"Push"),"")</f>
        <v>Short</v>
      </c>
      <c r="E739" s="93">
        <f>if(H739&lt;&gt;"",if(B739-B740&lt;&gt;-H739,if(B739-B740&gt;-H739,B739-B740+H739,B740-B739-H739),"Push"),"")</f>
        <v>1</v>
      </c>
      <c r="F739" s="93" t="str">
        <f>if(L739&lt;&gt;"",if(B739+B740&lt;&gt;L739,if(B739+B740&gt;L739,"Won","Lost"),"Push"),"")</f>
        <v/>
      </c>
      <c r="G739" s="15" t="str">
        <f>if(L739&lt;&gt;"",if(B739+B740&lt;&gt;L739,if(B739+B740&gt;L739,B739+B740-L739,L739-(B739+B740)),"Push"),"")</f>
        <v/>
      </c>
      <c r="H739" s="5">
        <v>-5.0</v>
      </c>
      <c r="I739" s="5">
        <v>-112.0</v>
      </c>
      <c r="J739" s="5">
        <v>14.0</v>
      </c>
      <c r="K739" s="133">
        <v>26.6</v>
      </c>
      <c r="O739" s="15"/>
    </row>
    <row r="740" hidden="1">
      <c r="A740" s="5" t="s">
        <v>304</v>
      </c>
      <c r="B740" s="6">
        <v>74.0</v>
      </c>
      <c r="D740" s="93" t="str">
        <f>if(H740&lt;&gt;"",if(B740-B739&lt;&gt;-H740,if(B740-B739&gt;-H740,"Up","Short"),"Push"),"")</f>
        <v/>
      </c>
      <c r="E740" s="93" t="str">
        <f>if(H740&lt;&gt;"",if(B740-B739&lt;&gt;-H740,if(B740-B739&gt;-H740,B740-B739+H740,B739-B740-H740),"Push"),"")</f>
        <v/>
      </c>
      <c r="F740" s="93" t="str">
        <f>if(L740&lt;&gt;"",if(B739+B740&lt;&gt;L740,if(B739+B740&gt;L740,"Lost","Won"),"Push"),"")</f>
        <v/>
      </c>
      <c r="G740" s="15" t="str">
        <f>if(L740&lt;&gt;"",if(B739+B740&lt;&gt;L740,if(B739+B740&gt;L740,B739+B740-L740,L740-(B739+B740)),"Push"),"")</f>
        <v/>
      </c>
      <c r="K740" s="139"/>
      <c r="O740" s="15"/>
    </row>
    <row r="741" hidden="1">
      <c r="A741" s="5" t="s">
        <v>331</v>
      </c>
      <c r="B741" s="6">
        <v>74.0</v>
      </c>
      <c r="C741" s="138">
        <f>if(D741&lt;&gt;"",if(D741="Up",K741-J741,if(D741="Short",-J741,0)),0)+if(D742&lt;&gt;"",if(D742="Up",K742-J742,if(D742="Short",-J742,0)),0)+if(F741&lt;&gt;"",if(F741="Won",O741-N741,if(F741="Lost",-N741,0)),0)+if(F742&lt;&gt;"",if(F742="Won",O742-N742,if(F742="Lost",-N742,0)),0)</f>
        <v>12.88</v>
      </c>
      <c r="D741" s="93" t="str">
        <f>if(H741&lt;&gt;"",if(B741-B742&lt;&gt;-H741,if(B741-B742&gt;-H741,"Up","Short"),"Push"),"")</f>
        <v>Up</v>
      </c>
      <c r="E741" s="93">
        <f>if(H741&lt;&gt;"",if(B741-B742&lt;&gt;-H741,if(B741-B742&gt;-H741,B741-B742+H741,B742-B741-H741),"Push"),"")</f>
        <v>15</v>
      </c>
      <c r="F741" s="93" t="str">
        <f>if(L741&lt;&gt;"",if(B741+B742&lt;&gt;L741,if(B741+B742&gt;L741,"Won","Lost"),"Push"),"")</f>
        <v/>
      </c>
      <c r="G741" s="15" t="str">
        <f>if(L741&lt;&gt;"",if(B741+B742&lt;&gt;L741,if(B741+B742&gt;L741,B741+B742-L741,L741-(B741+B742)),"Push"),"")</f>
        <v/>
      </c>
      <c r="H741" s="5">
        <v>0.0</v>
      </c>
      <c r="I741" s="5">
        <v>112.0</v>
      </c>
      <c r="J741" s="5">
        <v>11.5</v>
      </c>
      <c r="K741" s="133">
        <v>24.38</v>
      </c>
      <c r="O741" s="15"/>
    </row>
    <row r="742" hidden="1">
      <c r="A742" s="5" t="s">
        <v>237</v>
      </c>
      <c r="B742" s="6">
        <v>59.0</v>
      </c>
      <c r="D742" s="93" t="str">
        <f>if(H742&lt;&gt;"",if(B742-B741&lt;&gt;-H742,if(B742-B741&gt;-H742,"Up","Short"),"Push"),"")</f>
        <v/>
      </c>
      <c r="E742" s="93" t="str">
        <f>if(H742&lt;&gt;"",if(B742-B741&lt;&gt;-H742,if(B742-B741&gt;-H742,B742-B741+H742,B741-B742-H742),"Push"),"")</f>
        <v/>
      </c>
      <c r="F742" s="93" t="str">
        <f>if(L742&lt;&gt;"",if(B741+B742&lt;&gt;L742,if(B741+B742&gt;L742,"Lost","Won"),"Push"),"")</f>
        <v/>
      </c>
      <c r="G742" s="15" t="str">
        <f>if(L742&lt;&gt;"",if(B741+B742&lt;&gt;L742,if(B741+B742&gt;L742,B741+B742-L742,L742-(B741+B742)),"Push"),"")</f>
        <v/>
      </c>
      <c r="K742" s="139"/>
      <c r="O742" s="15"/>
    </row>
    <row r="743" hidden="1">
      <c r="A743" s="5" t="s">
        <v>303</v>
      </c>
      <c r="B743" s="6">
        <v>72.0</v>
      </c>
      <c r="C743" s="138">
        <f>if(D743&lt;&gt;"",if(D743="Up",K743-J743,if(D743="Short",-J743,0)),0)+if(D744&lt;&gt;"",if(D744="Up",K744-J744,if(D744="Short",-J744,0)),0)+if(F743&lt;&gt;"",if(F743="Won",O743-N743,if(F743="Lost",-N743,0)),0)+if(F744&lt;&gt;"",if(F744="Won",O744-N744,if(F744="Lost",-N744,0)),0)</f>
        <v>-14</v>
      </c>
      <c r="D743" s="93" t="str">
        <f>if(H743&lt;&gt;"",if(B743-B744&lt;&gt;-H743,if(B743-B744&gt;-H743,"Up","Short"),"Push"),"")</f>
        <v/>
      </c>
      <c r="E743" s="93" t="str">
        <f>if(H743&lt;&gt;"",if(B743-B744&lt;&gt;-H743,if(B743-B744&gt;-H743,B743-B744+H743,B744-B743-H743),"Push"),"")</f>
        <v/>
      </c>
      <c r="F743" s="93" t="str">
        <f>if(L743&lt;&gt;"",if(B743+B744&lt;&gt;L743,if(B743+B744&gt;L743,"Won","Lost"),"Push"),"")</f>
        <v/>
      </c>
      <c r="G743" s="15" t="str">
        <f>if(L743&lt;&gt;"",if(B743+B744&lt;&gt;L743,if(B743+B744&gt;L743,B743+B744-L743,L743-(B743+B744)),"Push"),"")</f>
        <v/>
      </c>
      <c r="K743" s="139"/>
      <c r="O743" s="15"/>
    </row>
    <row r="744" hidden="1">
      <c r="A744" s="5" t="s">
        <v>279</v>
      </c>
      <c r="B744" s="6">
        <v>77.0</v>
      </c>
      <c r="D744" s="93" t="str">
        <f>if(H744&lt;&gt;"",if(B744-B743&lt;&gt;-H744,if(B744-B743&gt;-H744,"Up","Short"),"Push"),"")</f>
        <v>Short</v>
      </c>
      <c r="E744" s="93">
        <f>if(H744&lt;&gt;"",if(B744-B743&lt;&gt;-H744,if(B744-B743&gt;-H744,B744-B743+H744,B743-B744-H744),"Push"),"")</f>
        <v>18.5</v>
      </c>
      <c r="F744" s="93" t="str">
        <f>if(L744&lt;&gt;"",if(B743+B744&lt;&gt;L744,if(B743+B744&gt;L744,"Lost","Won"),"Push"),"")</f>
        <v/>
      </c>
      <c r="G744" s="15" t="str">
        <f>if(L744&lt;&gt;"",if(B743+B744&lt;&gt;L744,if(B743+B744&gt;L744,B743+B744-L744,L744-(B743+B744)),"Push"),"")</f>
        <v/>
      </c>
      <c r="H744" s="5">
        <v>-23.5</v>
      </c>
      <c r="I744" s="5">
        <v>-110.0</v>
      </c>
      <c r="J744" s="5">
        <v>14.0</v>
      </c>
      <c r="K744" s="133">
        <v>26.74</v>
      </c>
      <c r="O744" s="15"/>
    </row>
    <row r="745" hidden="1">
      <c r="A745" s="5" t="s">
        <v>175</v>
      </c>
      <c r="B745" s="6">
        <v>45.0</v>
      </c>
      <c r="C745" s="138">
        <f>if(D745&lt;&gt;"",if(D745="Up",K745-J745,if(D745="Short",-J745,0)),0)+if(D746&lt;&gt;"",if(D746="Up",K746-J746,if(D746="Short",-J746,0)),0)+if(F745&lt;&gt;"",if(F745="Won",O745-N745,if(F745="Lost",-N745,0)),0)+if(F746&lt;&gt;"",if(F746="Won",O746-N746,if(F746="Lost",-N746,0)),0)</f>
        <v>12.74</v>
      </c>
      <c r="D745" s="93" t="str">
        <f>if(H745&lt;&gt;"",if(B745-B746&lt;&gt;-H745,if(B745-B746&gt;-H745,"Up","Short"),"Push"),"")</f>
        <v/>
      </c>
      <c r="E745" s="93" t="str">
        <f>if(H745&lt;&gt;"",if(B745-B746&lt;&gt;-H745,if(B745-B746&gt;-H745,B745-B746+H745,B746-B745-H745),"Push"),"")</f>
        <v/>
      </c>
      <c r="F745" s="93" t="str">
        <f>if(L745&lt;&gt;"",if(B745+B746&lt;&gt;L745,if(B745+B746&gt;L745,"Won","Lost"),"Push"),"")</f>
        <v/>
      </c>
      <c r="G745" s="15" t="str">
        <f>if(L745&lt;&gt;"",if(B745+B746&lt;&gt;L745,if(B745+B746&gt;L745,B745+B746-L745,L745-(B745+B746)),"Push"),"")</f>
        <v/>
      </c>
      <c r="K745" s="139"/>
      <c r="O745" s="15"/>
    </row>
    <row r="746" hidden="1">
      <c r="A746" s="5" t="s">
        <v>103</v>
      </c>
      <c r="B746" s="6">
        <v>82.0</v>
      </c>
      <c r="D746" s="93" t="str">
        <f>if(H746&lt;&gt;"",if(B746-B745&lt;&gt;-H746,if(B746-B745&gt;-H746,"Up","Short"),"Push"),"")</f>
        <v>Up</v>
      </c>
      <c r="E746" s="93">
        <f>if(H746&lt;&gt;"",if(B746-B745&lt;&gt;-H746,if(B746-B745&gt;-H746,B746-B745+H746,B745-B746-H746),"Push"),"")</f>
        <v>9.5</v>
      </c>
      <c r="F746" s="93" t="str">
        <f>if(L746&lt;&gt;"",if(B745+B746&lt;&gt;L746,if(B745+B746&gt;L746,"Lost","Won"),"Push"),"")</f>
        <v/>
      </c>
      <c r="G746" s="15" t="str">
        <f>if(L746&lt;&gt;"",if(B745+B746&lt;&gt;L746,if(B745+B746&gt;L746,B745+B746-L746,L746-(B745+B746)),"Push"),"")</f>
        <v/>
      </c>
      <c r="H746" s="5">
        <v>-27.5</v>
      </c>
      <c r="I746" s="5">
        <v>-110.0</v>
      </c>
      <c r="J746" s="5">
        <v>14.0</v>
      </c>
      <c r="K746" s="133">
        <v>26.74</v>
      </c>
      <c r="O746" s="15"/>
    </row>
    <row r="747" hidden="1">
      <c r="A747" s="5" t="s">
        <v>347</v>
      </c>
      <c r="B747" s="6">
        <v>57.0</v>
      </c>
      <c r="C747" s="138">
        <f>if(D747&lt;&gt;"",if(D747="Up",K747-J747,if(D747="Short",-J747,0)),0)+if(D748&lt;&gt;"",if(D748="Up",K748-J748,if(D748="Short",-J748,0)),0)+if(F747&lt;&gt;"",if(F747="Won",O747-N747,if(F747="Lost",-N747,0)),0)+if(F748&lt;&gt;"",if(F748="Won",O748-N748,if(F748="Lost",-N748,0)),0)</f>
        <v>-14</v>
      </c>
      <c r="D747" s="93" t="str">
        <f>if(H747&lt;&gt;"",if(B747-B748&lt;&gt;-H747,if(B747-B748&gt;-H747,"Up","Short"),"Push"),"")</f>
        <v>Short</v>
      </c>
      <c r="E747" s="93">
        <f>if(H747&lt;&gt;"",if(B747-B748&lt;&gt;-H747,if(B747-B748&gt;-H747,B747-B748+H747,B748-B747-H747),"Push"),"")</f>
        <v>16</v>
      </c>
      <c r="F747" s="93" t="str">
        <f>if(L747&lt;&gt;"",if(B747+B748&lt;&gt;L747,if(B747+B748&gt;L747,"Won","Lost"),"Push"),"")</f>
        <v/>
      </c>
      <c r="G747" s="15" t="str">
        <f>if(L747&lt;&gt;"",if(B747+B748&lt;&gt;L747,if(B747+B748&gt;L747,B747+B748-L747,L747-(B747+B748)),"Push"),"")</f>
        <v/>
      </c>
      <c r="H747" s="5">
        <v>-11.0</v>
      </c>
      <c r="I747" s="5">
        <v>113.0</v>
      </c>
      <c r="J747" s="5">
        <v>14.0</v>
      </c>
      <c r="K747" s="133">
        <v>29.93</v>
      </c>
      <c r="O747" s="15"/>
    </row>
    <row r="748" hidden="1">
      <c r="A748" s="5" t="s">
        <v>48</v>
      </c>
      <c r="B748" s="6">
        <v>62.0</v>
      </c>
      <c r="D748" s="93" t="str">
        <f>if(H748&lt;&gt;"",if(B748-B747&lt;&gt;-H748,if(B748-B747&gt;-H748,"Up","Short"),"Push"),"")</f>
        <v/>
      </c>
      <c r="E748" s="93" t="str">
        <f>if(H748&lt;&gt;"",if(B748-B747&lt;&gt;-H748,if(B748-B747&gt;-H748,B748-B747+H748,B747-B748-H748),"Push"),"")</f>
        <v/>
      </c>
      <c r="F748" s="93" t="str">
        <f>if(L748&lt;&gt;"",if(B747+B748&lt;&gt;L748,if(B747+B748&gt;L748,"Lost","Won"),"Push"),"")</f>
        <v/>
      </c>
      <c r="G748" s="15" t="str">
        <f>if(L748&lt;&gt;"",if(B747+B748&lt;&gt;L748,if(B747+B748&gt;L748,B747+B748-L748,L748-(B747+B748)),"Push"),"")</f>
        <v/>
      </c>
      <c r="K748" s="139"/>
      <c r="O748" s="15"/>
    </row>
    <row r="749" hidden="1">
      <c r="A749" s="5" t="s">
        <v>120</v>
      </c>
      <c r="B749" s="6">
        <v>70.0</v>
      </c>
      <c r="C749" s="138">
        <f>if(D749&lt;&gt;"",if(D749="Up",K749-J749,if(D749="Short",-J749,0)),0)+if(D750&lt;&gt;"",if(D750="Up",K750-J750,if(D750="Short",-J750,0)),0)+if(F749&lt;&gt;"",if(F749="Won",O749-N749,if(F749="Lost",-N749,0)),0)+if(F750&lt;&gt;"",if(F750="Won",O750-N750,if(F750="Lost",-N750,0)),0)</f>
        <v>-14</v>
      </c>
      <c r="D749" s="93" t="str">
        <f>if(H749&lt;&gt;"",if(B749-B750&lt;&gt;-H749,if(B749-B750&gt;-H749,"Up","Short"),"Push"),"")</f>
        <v/>
      </c>
      <c r="E749" s="93" t="str">
        <f>if(H749&lt;&gt;"",if(B749-B750&lt;&gt;-H749,if(B749-B750&gt;-H749,B749-B750+H749,B750-B749-H749),"Push"),"")</f>
        <v/>
      </c>
      <c r="F749" s="93" t="str">
        <f>if(L749&lt;&gt;"",if(B749+B750&lt;&gt;L749,if(B749+B750&gt;L749,"Won","Lost"),"Push"),"")</f>
        <v/>
      </c>
      <c r="G749" s="15" t="str">
        <f>if(L749&lt;&gt;"",if(B749+B750&lt;&gt;L749,if(B749+B750&gt;L749,B749+B750-L749,L749-(B749+B750)),"Push"),"")</f>
        <v/>
      </c>
      <c r="K749" s="139"/>
      <c r="O749" s="15"/>
    </row>
    <row r="750" hidden="1">
      <c r="A750" s="5" t="s">
        <v>84</v>
      </c>
      <c r="B750" s="6">
        <v>57.0</v>
      </c>
      <c r="D750" s="93" t="str">
        <f>if(H750&lt;&gt;"",if(B750-B749&lt;&gt;-H750,if(B750-B749&gt;-H750,"Up","Short"),"Push"),"")</f>
        <v>Short</v>
      </c>
      <c r="E750" s="93">
        <f>if(H750&lt;&gt;"",if(B750-B749&lt;&gt;-H750,if(B750-B749&gt;-H750,B750-B749+H750,B749-B750-H750),"Push"),"")</f>
        <v>8.5</v>
      </c>
      <c r="F750" s="93" t="str">
        <f>if(L750&lt;&gt;"",if(B749+B750&lt;&gt;L750,if(B749+B750&gt;L750,"Lost","Won"),"Push"),"")</f>
        <v/>
      </c>
      <c r="G750" s="15" t="str">
        <f>if(L750&lt;&gt;"",if(B749+B750&lt;&gt;L750,if(B749+B750&gt;L750,B749+B750-L750,L750-(B749+B750)),"Push"),"")</f>
        <v/>
      </c>
      <c r="H750" s="5">
        <v>4.5</v>
      </c>
      <c r="I750" s="5">
        <v>-112.0</v>
      </c>
      <c r="J750" s="5">
        <v>14.0</v>
      </c>
      <c r="K750" s="133">
        <v>26.6</v>
      </c>
      <c r="O750" s="15"/>
    </row>
    <row r="751">
      <c r="A751" s="134" t="s">
        <v>545</v>
      </c>
      <c r="B751" s="152"/>
      <c r="C751" s="153">
        <f>SUM(C735:C750)</f>
        <v>-4.62</v>
      </c>
      <c r="D751" s="154"/>
      <c r="E751" s="154"/>
      <c r="F751" s="154"/>
      <c r="G751" s="152"/>
      <c r="H751" s="154"/>
      <c r="I751" s="154"/>
      <c r="J751" s="154">
        <f>SUM(J735:J750)</f>
        <v>109.5</v>
      </c>
      <c r="K751" s="155">
        <f>SUM(K735:K750)-J751</f>
        <v>105.25</v>
      </c>
      <c r="L751" s="154"/>
      <c r="M751" s="154"/>
      <c r="N751" s="154">
        <f>SUM(N735:N750)</f>
        <v>0</v>
      </c>
      <c r="O751" s="155">
        <f>SUM(O735:O750)-N751</f>
        <v>0</v>
      </c>
    </row>
    <row r="752" hidden="1">
      <c r="A752" s="5" t="s">
        <v>14</v>
      </c>
      <c r="B752" s="6">
        <v>60.0</v>
      </c>
      <c r="C752" s="138">
        <f>if(D752&lt;&gt;"",if(D752="Up",K752-J752,if(D752="Short",-J752,0)),0)+if(D753&lt;&gt;"",if(D753="Up",K753-J753,if(D753="Short",-J753,0)),0)+if(F752&lt;&gt;"",if(F752="Won",O752-N752,if(F752="Lost",-N752,0)),0)+if(F753&lt;&gt;"",if(F753="Won",O753-N753,if(F753="Lost",-N753,0)),0)</f>
        <v>13.5</v>
      </c>
      <c r="D752" s="93" t="str">
        <f>if(H752&lt;&gt;"",if(B752-B753&lt;&gt;-H752,if(B752-B753&gt;-H752,"Up","Short"),"Push"),"")</f>
        <v>Up</v>
      </c>
      <c r="E752" s="93">
        <f>if(H752&lt;&gt;"",if(B752-B753&lt;&gt;-H752,if(B752-B753&gt;-H752,B752-B753+H752,B753-B752-H752),"Push"),"")</f>
        <v>18</v>
      </c>
      <c r="F752" s="93" t="str">
        <f>if(L752&lt;&gt;"",if(B752+B753&lt;&gt;L752,if(B752+B753&gt;L752,"Won","Lost"),"Push"),"")</f>
        <v/>
      </c>
      <c r="G752" s="15" t="str">
        <f>if(L752&lt;&gt;"",if(B752+B753&lt;&gt;L752,if(B752+B753&gt;L752,B752+B753-L752,L752-(B752+B753)),"Push"),"")</f>
        <v/>
      </c>
      <c r="H752" s="5">
        <v>-3.0</v>
      </c>
      <c r="I752" s="5">
        <v>-112.0</v>
      </c>
      <c r="J752" s="5">
        <v>15.0</v>
      </c>
      <c r="K752" s="133">
        <v>28.5</v>
      </c>
      <c r="O752" s="15"/>
    </row>
    <row r="753" hidden="1">
      <c r="A753" s="5" t="s">
        <v>170</v>
      </c>
      <c r="B753" s="6">
        <v>39.0</v>
      </c>
      <c r="D753" s="93" t="str">
        <f>if(H753&lt;&gt;"",if(B753-B752&lt;&gt;-H753,if(B753-B752&gt;-H753,"Up","Short"),"Push"),"")</f>
        <v/>
      </c>
      <c r="E753" s="93" t="str">
        <f>if(H753&lt;&gt;"",if(B753-B752&lt;&gt;-H753,if(B753-B752&gt;-H753,B753-B752+H753,B752-B753-H753),"Push"),"")</f>
        <v/>
      </c>
      <c r="F753" s="93" t="str">
        <f>if(L753&lt;&gt;"",if(B752+B753&lt;&gt;L753,if(B752+B753&gt;L753,"Lost","Won"),"Push"),"")</f>
        <v/>
      </c>
      <c r="G753" s="15" t="str">
        <f>if(L753&lt;&gt;"",if(B752+B753&lt;&gt;L753,if(B752+B753&gt;L753,B752+B753-L753,L753-(B752+B753)),"Push"),"")</f>
        <v/>
      </c>
      <c r="K753" s="139"/>
      <c r="O753" s="15"/>
    </row>
    <row r="754" hidden="1">
      <c r="A754" s="5" t="s">
        <v>71</v>
      </c>
      <c r="B754" s="6">
        <v>79.0</v>
      </c>
      <c r="C754" s="138">
        <f>if(D754&lt;&gt;"",if(D754="Up",K754-J754,if(D754="Short",-J754,0)),0)+if(D755&lt;&gt;"",if(D755="Up",K755-J755,if(D755="Short",-J755,0)),0)+if(F754&lt;&gt;"",if(F754="Won",O754-N754,if(F754="Lost",-N754,0)),0)+if(F755&lt;&gt;"",if(F755="Won",O755-N755,if(F755="Lost",-N755,0)),0)</f>
        <v>13.95</v>
      </c>
      <c r="D754" s="93" t="str">
        <f>if(H754&lt;&gt;"",if(B754-B755&lt;&gt;-H754,if(B754-B755&gt;-H754,"Up","Short"),"Push"),"")</f>
        <v>Up</v>
      </c>
      <c r="E754" s="93">
        <f>if(H754&lt;&gt;"",if(B754-B755&lt;&gt;-H754,if(B754-B755&gt;-H754,B754-B755+H754,B755-B754-H754),"Push"),"")</f>
        <v>19.5</v>
      </c>
      <c r="F754" s="93" t="str">
        <f>if(L754&lt;&gt;"",if(B754+B755&lt;&gt;L754,if(B754+B755&gt;L754,"Won","Lost"),"Push"),"")</f>
        <v/>
      </c>
      <c r="G754" s="15" t="str">
        <f>if(L754&lt;&gt;"",if(B754+B755&lt;&gt;L754,if(B754+B755&gt;L754,B754+B755-L754,L754-(B754+B755)),"Push"),"")</f>
        <v/>
      </c>
      <c r="H754" s="5">
        <v>3.5</v>
      </c>
      <c r="I754" s="5">
        <v>-108.0</v>
      </c>
      <c r="J754" s="5">
        <v>15.0</v>
      </c>
      <c r="K754" s="133">
        <v>28.95</v>
      </c>
      <c r="O754" s="15"/>
    </row>
    <row r="755" hidden="1">
      <c r="A755" s="5" t="s">
        <v>87</v>
      </c>
      <c r="B755" s="6">
        <v>63.0</v>
      </c>
      <c r="D755" s="93" t="str">
        <f>if(H755&lt;&gt;"",if(B755-B754&lt;&gt;-H755,if(B755-B754&gt;-H755,"Up","Short"),"Push"),"")</f>
        <v/>
      </c>
      <c r="E755" s="93" t="str">
        <f>if(H755&lt;&gt;"",if(B755-B754&lt;&gt;-H755,if(B755-B754&gt;-H755,B755-B754+H755,B754-B755-H755),"Push"),"")</f>
        <v/>
      </c>
      <c r="F755" s="93" t="str">
        <f>if(L755&lt;&gt;"",if(B754+B755&lt;&gt;L755,if(B754+B755&gt;L755,"Lost","Won"),"Push"),"")</f>
        <v/>
      </c>
      <c r="G755" s="15" t="str">
        <f>if(L755&lt;&gt;"",if(B754+B755&lt;&gt;L755,if(B754+B755&gt;L755,B754+B755-L755,L755-(B754+B755)),"Push"),"")</f>
        <v/>
      </c>
      <c r="K755" s="139"/>
      <c r="O755" s="15"/>
    </row>
    <row r="756" hidden="1">
      <c r="A756" s="5" t="s">
        <v>63</v>
      </c>
      <c r="B756" s="6">
        <v>58.0</v>
      </c>
      <c r="C756" s="138">
        <f>if(D756&lt;&gt;"",if(D756="Up",K756-J756,if(D756="Short",-J756,0)),0)+if(D757&lt;&gt;"",if(D757="Up",K757-J757,if(D757="Short",-J757,0)),0)+if(F756&lt;&gt;"",if(F756="Won",O756-N756,if(F756="Lost",-N756,0)),0)+if(F757&lt;&gt;"",if(F757="Won",O757-N757,if(F757="Lost",-N757,0)),0)</f>
        <v>13.65</v>
      </c>
      <c r="D756" s="93" t="str">
        <f>if(H756&lt;&gt;"",if(B756-B757&lt;&gt;-H756,if(B756-B757&gt;-H756,"Up","Short"),"Push"),"")</f>
        <v>Up</v>
      </c>
      <c r="E756" s="93">
        <f>if(H756&lt;&gt;"",if(B756-B757&lt;&gt;-H756,if(B756-B757&gt;-H756,B756-B757+H756,B757-B756-H756),"Push"),"")</f>
        <v>2.5</v>
      </c>
      <c r="F756" s="93" t="str">
        <f>if(L756&lt;&gt;"",if(B756+B757&lt;&gt;L756,if(B756+B757&gt;L756,"Won","Lost"),"Push"),"")</f>
        <v/>
      </c>
      <c r="G756" s="15" t="str">
        <f>if(L756&lt;&gt;"",if(B756+B757&lt;&gt;L756,if(B756+B757&gt;L756,B756+B757-L756,L756-(B756+B757)),"Push"),"")</f>
        <v/>
      </c>
      <c r="H756" s="5">
        <v>7.5</v>
      </c>
      <c r="I756" s="5">
        <v>-110.0</v>
      </c>
      <c r="J756" s="5">
        <v>15.0</v>
      </c>
      <c r="K756" s="133">
        <v>28.65</v>
      </c>
      <c r="O756" s="15"/>
    </row>
    <row r="757" hidden="1">
      <c r="A757" s="5" t="s">
        <v>243</v>
      </c>
      <c r="B757" s="6">
        <v>63.0</v>
      </c>
      <c r="D757" s="93" t="str">
        <f>if(H757&lt;&gt;"",if(B757-B756&lt;&gt;-H757,if(B757-B756&gt;-H757,"Up","Short"),"Push"),"")</f>
        <v/>
      </c>
      <c r="E757" s="93" t="str">
        <f>if(H757&lt;&gt;"",if(B757-B756&lt;&gt;-H757,if(B757-B756&gt;-H757,B757-B756+H757,B756-B757-H757),"Push"),"")</f>
        <v/>
      </c>
      <c r="F757" s="93" t="str">
        <f>if(L757&lt;&gt;"",if(B756+B757&lt;&gt;L757,if(B756+B757&gt;L757,"Lost","Won"),"Push"),"")</f>
        <v/>
      </c>
      <c r="G757" s="15" t="str">
        <f>if(L757&lt;&gt;"",if(B756+B757&lt;&gt;L757,if(B756+B757&gt;L757,B756+B757-L757,L757-(B756+B757)),"Push"),"")</f>
        <v/>
      </c>
      <c r="K757" s="139"/>
      <c r="O757" s="15"/>
    </row>
    <row r="758" hidden="1">
      <c r="A758" s="5" t="s">
        <v>319</v>
      </c>
      <c r="B758" s="6">
        <v>84.0</v>
      </c>
      <c r="C758" s="138">
        <f>if(D758&lt;&gt;"",if(D758="Up",K758-J758,if(D758="Short",-J758,0)),0)+if(D759&lt;&gt;"",if(D759="Up",K759-J759,if(D759="Short",-J759,0)),0)+if(F758&lt;&gt;"",if(F758="Won",O758-N758,if(F758="Lost",-N758,0)),0)+if(F759&lt;&gt;"",if(F759="Won",O759-N759,if(F759="Lost",-N759,0)),0)</f>
        <v>-15</v>
      </c>
      <c r="D758" s="93" t="str">
        <f>if(H758&lt;&gt;"",if(B758-B759&lt;&gt;-H758,if(B758-B759&gt;-H758,"Up","Short"),"Push"),"")</f>
        <v>Short</v>
      </c>
      <c r="E758" s="93">
        <f>if(H758&lt;&gt;"",if(B758-B759&lt;&gt;-H758,if(B758-B759&gt;-H758,B758-B759+H758,B759-B758-H758),"Push"),"")</f>
        <v>21</v>
      </c>
      <c r="F758" s="93" t="str">
        <f>if(L758&lt;&gt;"",if(B758+B759&lt;&gt;L758,if(B758+B759&gt;L758,"Won","Lost"),"Push"),"")</f>
        <v/>
      </c>
      <c r="G758" s="15" t="str">
        <f>if(L758&lt;&gt;"",if(B758+B759&lt;&gt;L758,if(B758+B759&gt;L758,B758+B759-L758,L758-(B758+B759)),"Push"),"")</f>
        <v/>
      </c>
      <c r="H758" s="5">
        <v>-8.0</v>
      </c>
      <c r="I758" s="5">
        <v>-110.0</v>
      </c>
      <c r="J758" s="5">
        <v>15.0</v>
      </c>
      <c r="K758" s="133">
        <v>28.65</v>
      </c>
      <c r="O758" s="15"/>
    </row>
    <row r="759" hidden="1">
      <c r="A759" s="5" t="s">
        <v>238</v>
      </c>
      <c r="B759" s="6">
        <v>97.0</v>
      </c>
      <c r="D759" s="93" t="str">
        <f>if(H759&lt;&gt;"",if(B759-B758&lt;&gt;-H759,if(B759-B758&gt;-H759,"Up","Short"),"Push"),"")</f>
        <v/>
      </c>
      <c r="E759" s="93" t="str">
        <f>if(H759&lt;&gt;"",if(B759-B758&lt;&gt;-H759,if(B759-B758&gt;-H759,B759-B758+H759,B758-B759-H759),"Push"),"")</f>
        <v/>
      </c>
      <c r="F759" s="93" t="str">
        <f>if(L759&lt;&gt;"",if(B758+B759&lt;&gt;L759,if(B758+B759&gt;L759,"Lost","Won"),"Push"),"")</f>
        <v/>
      </c>
      <c r="G759" s="15" t="str">
        <f>if(L759&lt;&gt;"",if(B758+B759&lt;&gt;L759,if(B758+B759&gt;L759,B758+B759-L759,L759-(B758+B759)),"Push"),"")</f>
        <v/>
      </c>
      <c r="K759" s="139"/>
      <c r="O759" s="15"/>
    </row>
    <row r="760" hidden="1">
      <c r="A760" s="5" t="s">
        <v>313</v>
      </c>
      <c r="B760" s="6">
        <v>65.0</v>
      </c>
      <c r="C760" s="138">
        <f>if(D760&lt;&gt;"",if(D760="Up",K760-J760,if(D760="Short",-J760,0)),0)+if(D761&lt;&gt;"",if(D761="Up",K761-J761,if(D761="Short",-J761,0)),0)+if(F760&lt;&gt;"",if(F760="Won",O760-N760,if(F760="Lost",-N760,0)),0)+if(F761&lt;&gt;"",if(F761="Won",O761-N761,if(F761="Lost",-N761,0)),0)</f>
        <v>-15</v>
      </c>
      <c r="D760" s="93" t="str">
        <f>if(H760&lt;&gt;"",if(B760-B761&lt;&gt;-H760,if(B760-B761&gt;-H760,"Up","Short"),"Push"),"")</f>
        <v>Short</v>
      </c>
      <c r="E760" s="93">
        <f>if(H760&lt;&gt;"",if(B760-B761&lt;&gt;-H760,if(B760-B761&gt;-H760,B760-B761+H760,B761-B760-H760),"Push"),"")</f>
        <v>24</v>
      </c>
      <c r="F760" s="93" t="str">
        <f>if(L760&lt;&gt;"",if(B760+B761&lt;&gt;L760,if(B760+B761&gt;L760,"Won","Lost"),"Push"),"")</f>
        <v/>
      </c>
      <c r="G760" s="15" t="str">
        <f>if(L760&lt;&gt;"",if(B760+B761&lt;&gt;L760,if(B760+B761&gt;L760,B760+B761-L760,L760-(B760+B761)),"Push"),"")</f>
        <v/>
      </c>
      <c r="H760" s="5">
        <v>-4.0</v>
      </c>
      <c r="I760" s="5">
        <v>-112.0</v>
      </c>
      <c r="J760" s="5">
        <v>15.0</v>
      </c>
      <c r="K760" s="133">
        <v>28.5</v>
      </c>
      <c r="O760" s="15"/>
    </row>
    <row r="761" hidden="1">
      <c r="A761" s="5" t="s">
        <v>231</v>
      </c>
      <c r="B761" s="6">
        <v>85.0</v>
      </c>
      <c r="D761" s="93" t="str">
        <f>if(H761&lt;&gt;"",if(B761-B760&lt;&gt;-H761,if(B761-B760&gt;-H761,"Up","Short"),"Push"),"")</f>
        <v/>
      </c>
      <c r="E761" s="93" t="str">
        <f>if(H761&lt;&gt;"",if(B761-B760&lt;&gt;-H761,if(B761-B760&gt;-H761,B761-B760+H761,B760-B761-H761),"Push"),"")</f>
        <v/>
      </c>
      <c r="F761" s="93" t="str">
        <f>if(L761&lt;&gt;"",if(B760+B761&lt;&gt;L761,if(B760+B761&gt;L761,"Lost","Won"),"Push"),"")</f>
        <v/>
      </c>
      <c r="G761" s="15" t="str">
        <f>if(L761&lt;&gt;"",if(B760+B761&lt;&gt;L761,if(B760+B761&gt;L761,B760+B761-L761,L761-(B760+B761)),"Push"),"")</f>
        <v/>
      </c>
      <c r="K761" s="139"/>
      <c r="O761" s="15"/>
    </row>
    <row r="762" hidden="1">
      <c r="A762" s="5" t="s">
        <v>228</v>
      </c>
      <c r="B762" s="6">
        <v>63.0</v>
      </c>
      <c r="C762" s="138">
        <f>if(D762&lt;&gt;"",if(D762="Up",K762-J762,if(D762="Short",-J762,0)),0)+if(D763&lt;&gt;"",if(D763="Up",K763-J763,if(D763="Short",-J763,0)),0)+if(F762&lt;&gt;"",if(F762="Won",O762-N762,if(F762="Lost",-N762,0)),0)+if(F763&lt;&gt;"",if(F763="Won",O763-N763,if(F763="Lost",-N763,0)),0)</f>
        <v>13.8</v>
      </c>
      <c r="D762" s="93" t="str">
        <f>if(H762&lt;&gt;"",if(B762-B763&lt;&gt;-H762,if(B762-B763&gt;-H762,"Up","Short"),"Push"),"")</f>
        <v>Up</v>
      </c>
      <c r="E762" s="93">
        <f>if(H762&lt;&gt;"",if(B762-B763&lt;&gt;-H762,if(B762-B763&gt;-H762,B762-B763+H762,B763-B762-H762),"Push"),"")</f>
        <v>8</v>
      </c>
      <c r="F762" s="93" t="str">
        <f>if(L762&lt;&gt;"",if(B762+B763&lt;&gt;L762,if(B762+B763&gt;L762,"Won","Lost"),"Push"),"")</f>
        <v/>
      </c>
      <c r="G762" s="15" t="str">
        <f>if(L762&lt;&gt;"",if(B762+B763&lt;&gt;L762,if(B762+B763&gt;L762,B762+B763-L762,L762-(B762+B763)),"Push"),"")</f>
        <v/>
      </c>
      <c r="H762" s="5">
        <v>17.0</v>
      </c>
      <c r="I762" s="5">
        <v>-109.0</v>
      </c>
      <c r="J762" s="5">
        <v>15.0</v>
      </c>
      <c r="K762" s="133">
        <v>28.8</v>
      </c>
      <c r="O762" s="15"/>
    </row>
    <row r="763" hidden="1">
      <c r="A763" s="5" t="s">
        <v>174</v>
      </c>
      <c r="B763" s="6">
        <v>72.0</v>
      </c>
      <c r="D763" s="93" t="str">
        <f>if(H763&lt;&gt;"",if(B763-B762&lt;&gt;-H763,if(B763-B762&gt;-H763,"Up","Short"),"Push"),"")</f>
        <v/>
      </c>
      <c r="E763" s="93" t="str">
        <f>if(H763&lt;&gt;"",if(B763-B762&lt;&gt;-H763,if(B763-B762&gt;-H763,B763-B762+H763,B762-B763-H763),"Push"),"")</f>
        <v/>
      </c>
      <c r="F763" s="93" t="str">
        <f>if(L763&lt;&gt;"",if(B762+B763&lt;&gt;L763,if(B762+B763&gt;L763,"Lost","Won"),"Push"),"")</f>
        <v/>
      </c>
      <c r="G763" s="15" t="str">
        <f>if(L763&lt;&gt;"",if(B762+B763&lt;&gt;L763,if(B762+B763&gt;L763,B762+B763-L763,L763-(B762+B763)),"Push"),"")</f>
        <v/>
      </c>
      <c r="K763" s="139"/>
      <c r="O763" s="15"/>
    </row>
    <row r="764" hidden="1">
      <c r="A764" s="5" t="s">
        <v>483</v>
      </c>
      <c r="B764" s="6">
        <v>49.0</v>
      </c>
      <c r="C764" s="138">
        <f>if(D764&lt;&gt;"",if(D764="Up",K764-J764,if(D764="Short",-J764,0)),0)+if(D765&lt;&gt;"",if(D765="Up",K765-J765,if(D765="Short",-J765,0)),0)+if(F764&lt;&gt;"",if(F764="Won",O764-N764,if(F764="Lost",-N764,0)),0)+if(F765&lt;&gt;"",if(F765="Won",O765-N765,if(F765="Lost",-N765,0)),0)</f>
        <v>-15</v>
      </c>
      <c r="D764" s="93" t="str">
        <f>if(H764&lt;&gt;"",if(B764-B765&lt;&gt;-H764,if(B764-B765&gt;-H764,"Up","Short"),"Push"),"")</f>
        <v>Short</v>
      </c>
      <c r="E764" s="93">
        <f>if(H764&lt;&gt;"",if(B764-B765&lt;&gt;-H764,if(B764-B765&gt;-H764,B764-B765+H764,B765-B764-H764),"Push"),"")</f>
        <v>2</v>
      </c>
      <c r="F764" s="93" t="str">
        <f>if(L764&lt;&gt;"",if(B764+B765&lt;&gt;L764,if(B764+B765&gt;L764,"Won","Lost"),"Push"),"")</f>
        <v/>
      </c>
      <c r="G764" s="15" t="str">
        <f>if(L764&lt;&gt;"",if(B764+B765&lt;&gt;L764,if(B764+B765&gt;L764,B764+B765-L764,L764-(B764+B765)),"Push"),"")</f>
        <v/>
      </c>
      <c r="H764" s="5">
        <v>9.0</v>
      </c>
      <c r="I764" s="5">
        <v>-110.0</v>
      </c>
      <c r="J764" s="5">
        <v>15.0</v>
      </c>
      <c r="K764" s="133">
        <v>28.65</v>
      </c>
      <c r="O764" s="15"/>
    </row>
    <row r="765" hidden="1">
      <c r="A765" s="5" t="s">
        <v>482</v>
      </c>
      <c r="B765" s="6">
        <v>60.0</v>
      </c>
      <c r="D765" s="93" t="str">
        <f>if(H765&lt;&gt;"",if(B765-B764&lt;&gt;-H765,if(B765-B764&gt;-H765,"Up","Short"),"Push"),"")</f>
        <v/>
      </c>
      <c r="E765" s="93" t="str">
        <f>if(H765&lt;&gt;"",if(B765-B764&lt;&gt;-H765,if(B765-B764&gt;-H765,B765-B764+H765,B764-B765-H765),"Push"),"")</f>
        <v/>
      </c>
      <c r="F765" s="93" t="str">
        <f>if(L765&lt;&gt;"",if(B764+B765&lt;&gt;L765,if(B764+B765&gt;L765,"Lost","Won"),"Push"),"")</f>
        <v/>
      </c>
      <c r="G765" s="15" t="str">
        <f>if(L765&lt;&gt;"",if(B764+B765&lt;&gt;L765,if(B764+B765&gt;L765,B764+B765-L765,L765-(B764+B765)),"Push"),"")</f>
        <v/>
      </c>
      <c r="K765" s="139"/>
      <c r="O765" s="15"/>
    </row>
    <row r="766" hidden="1">
      <c r="A766" s="5" t="s">
        <v>325</v>
      </c>
      <c r="B766" s="6">
        <v>83.0</v>
      </c>
      <c r="C766" s="138">
        <f>if(D766&lt;&gt;"",if(D766="Up",K766-J766,if(D766="Short",-J766,0)),0)+if(D767&lt;&gt;"",if(D767="Up",K767-J767,if(D767="Short",-J767,0)),0)+if(F766&lt;&gt;"",if(F766="Won",O766-N766,if(F766="Lost",-N766,0)),0)+if(F767&lt;&gt;"",if(F767="Won",O767-N767,if(F767="Lost",-N767,0)),0)</f>
        <v>-15</v>
      </c>
      <c r="D766" s="93" t="str">
        <f>if(H766&lt;&gt;"",if(B766-B767&lt;&gt;-H766,if(B766-B767&gt;-H766,"Up","Short"),"Push"),"")</f>
        <v/>
      </c>
      <c r="E766" s="93" t="str">
        <f>if(H766&lt;&gt;"",if(B766-B767&lt;&gt;-H766,if(B766-B767&gt;-H766,B766-B767+H766,B767-B766-H766),"Push"),"")</f>
        <v/>
      </c>
      <c r="F766" s="93" t="str">
        <f>if(L766&lt;&gt;"",if(B766+B767&lt;&gt;L766,if(B766+B767&gt;L766,"Won","Lost"),"Push"),"")</f>
        <v/>
      </c>
      <c r="G766" s="15" t="str">
        <f>if(L766&lt;&gt;"",if(B766+B767&lt;&gt;L766,if(B766+B767&gt;L766,B766+B767-L766,L766-(B766+B767)),"Push"),"")</f>
        <v/>
      </c>
      <c r="K766" s="139"/>
      <c r="O766" s="15"/>
    </row>
    <row r="767" hidden="1">
      <c r="A767" s="5" t="s">
        <v>79</v>
      </c>
      <c r="B767" s="6">
        <v>57.0</v>
      </c>
      <c r="D767" s="93" t="str">
        <f>if(H767&lt;&gt;"",if(B767-B766&lt;&gt;-H767,if(B767-B766&gt;-H767,"Up","Short"),"Push"),"")</f>
        <v>Short</v>
      </c>
      <c r="E767" s="93">
        <f>if(H767&lt;&gt;"",if(B767-B766&lt;&gt;-H767,if(B767-B766&gt;-H767,B767-B766+H767,B766-B767-H767),"Push"),"")</f>
        <v>15.5</v>
      </c>
      <c r="F767" s="93" t="str">
        <f>if(L767&lt;&gt;"",if(B766+B767&lt;&gt;L767,if(B766+B767&gt;L767,"Lost","Won"),"Push"),"")</f>
        <v/>
      </c>
      <c r="G767" s="15" t="str">
        <f>if(L767&lt;&gt;"",if(B766+B767&lt;&gt;L767,if(B766+B767&gt;L767,B766+B767-L767,L767-(B766+B767)),"Push"),"")</f>
        <v/>
      </c>
      <c r="H767" s="5">
        <v>10.5</v>
      </c>
      <c r="I767" s="5">
        <v>-110.0</v>
      </c>
      <c r="J767" s="5">
        <v>15.0</v>
      </c>
      <c r="K767" s="133">
        <v>28.65</v>
      </c>
      <c r="O767" s="15"/>
    </row>
    <row r="768" hidden="1">
      <c r="A768" s="5" t="s">
        <v>233</v>
      </c>
      <c r="B768" s="6">
        <v>69.0</v>
      </c>
      <c r="C768" s="138">
        <f>if(D768&lt;&gt;"",if(D768="Up",K768-J768,if(D768="Short",-J768,0)),0)+if(D769&lt;&gt;"",if(D769="Up",K769-J769,if(D769="Short",-J769,0)),0)+if(F768&lt;&gt;"",if(F768="Won",O768-N768,if(F768="Lost",-N768,0)),0)+if(F769&lt;&gt;"",if(F769="Won",O769-N769,if(F769="Lost",-N769,0)),0)</f>
        <v>-13</v>
      </c>
      <c r="D768" s="93" t="str">
        <f>if(H768&lt;&gt;"",if(B768-B769&lt;&gt;-H768,if(B768-B769&gt;-H768,"Up","Short"),"Push"),"")</f>
        <v/>
      </c>
      <c r="E768" s="93" t="str">
        <f>if(H768&lt;&gt;"",if(B768-B769&lt;&gt;-H768,if(B768-B769&gt;-H768,B768-B769+H768,B769-B768-H768),"Push"),"")</f>
        <v/>
      </c>
      <c r="F768" s="93" t="str">
        <f>if(L768&lt;&gt;"",if(B768+B769&lt;&gt;L768,if(B768+B769&gt;L768,"Won","Lost"),"Push"),"")</f>
        <v/>
      </c>
      <c r="G768" s="15" t="str">
        <f>if(L768&lt;&gt;"",if(B768+B769&lt;&gt;L768,if(B768+B769&gt;L768,B768+B769-L768,L768-(B768+B769)),"Push"),"")</f>
        <v/>
      </c>
      <c r="K768" s="139"/>
      <c r="O768" s="15"/>
    </row>
    <row r="769" hidden="1">
      <c r="A769" s="5" t="s">
        <v>218</v>
      </c>
      <c r="B769" s="6">
        <v>61.0</v>
      </c>
      <c r="D769" s="93" t="str">
        <f>if(H769&lt;&gt;"",if(B769-B768&lt;&gt;-H769,if(B769-B768&gt;-H769,"Up","Short"),"Push"),"")</f>
        <v>Short</v>
      </c>
      <c r="E769" s="93">
        <f>if(H769&lt;&gt;"",if(B769-B768&lt;&gt;-H769,if(B769-B768&gt;-H769,B769-B768+H769,B768-B769-H769),"Push"),"")</f>
        <v>8</v>
      </c>
      <c r="F769" s="93" t="str">
        <f>if(L769&lt;&gt;"",if(B768+B769&lt;&gt;L769,if(B768+B769&gt;L769,"Lost","Won"),"Push"),"")</f>
        <v/>
      </c>
      <c r="G769" s="15" t="str">
        <f>if(L769&lt;&gt;"",if(B768+B769&lt;&gt;L769,if(B768+B769&gt;L769,B768+B769-L769,L769-(B768+B769)),"Push"),"")</f>
        <v/>
      </c>
      <c r="H769" s="5">
        <v>0.0</v>
      </c>
      <c r="I769" s="5">
        <v>104.0</v>
      </c>
      <c r="J769" s="5">
        <v>13.0</v>
      </c>
      <c r="K769" s="133">
        <v>26.52</v>
      </c>
      <c r="O769" s="15"/>
    </row>
    <row r="770" hidden="1">
      <c r="A770" s="5" t="s">
        <v>123</v>
      </c>
      <c r="B770" s="6">
        <v>95.0</v>
      </c>
      <c r="C770" s="138">
        <f>if(D770&lt;&gt;"",if(D770="Up",K770-J770,if(D770="Short",-J770,0)),0)+if(D771&lt;&gt;"",if(D771="Up",K771-J771,if(D771="Short",-J771,0)),0)+if(F770&lt;&gt;"",if(F770="Won",O770-N770,if(F770="Lost",-N770,0)),0)+if(F771&lt;&gt;"",if(F771="Won",O771-N771,if(F771="Lost",-N771,0)),0)</f>
        <v>13.95</v>
      </c>
      <c r="D770" s="93" t="str">
        <f>if(H770&lt;&gt;"",if(B770-B771&lt;&gt;-H770,if(B770-B771&gt;-H770,"Up","Short"),"Push"),"")</f>
        <v>Up</v>
      </c>
      <c r="E770" s="93">
        <f>if(H770&lt;&gt;"",if(B770-B771&lt;&gt;-H770,if(B770-B771&gt;-H770,B770-B771+H770,B771-B770-H770),"Push"),"")</f>
        <v>8</v>
      </c>
      <c r="F770" s="93" t="str">
        <f>if(L770&lt;&gt;"",if(B770+B771&lt;&gt;L770,if(B770+B771&gt;L770,"Won","Lost"),"Push"),"")</f>
        <v/>
      </c>
      <c r="G770" s="15" t="str">
        <f>if(L770&lt;&gt;"",if(B770+B771&lt;&gt;L770,if(B770+B771&gt;L770,B770+B771-L770,L770-(B770+B771)),"Push"),"")</f>
        <v/>
      </c>
      <c r="H770" s="5">
        <v>4.0</v>
      </c>
      <c r="I770" s="5">
        <v>-108.0</v>
      </c>
      <c r="J770" s="5">
        <v>15.0</v>
      </c>
      <c r="K770" s="133">
        <v>28.95</v>
      </c>
      <c r="O770" s="15"/>
    </row>
    <row r="771" hidden="1">
      <c r="A771" s="5" t="s">
        <v>165</v>
      </c>
      <c r="B771" s="6">
        <v>91.0</v>
      </c>
      <c r="D771" s="93" t="str">
        <f>if(H771&lt;&gt;"",if(B771-B770&lt;&gt;-H771,if(B771-B770&gt;-H771,"Up","Short"),"Push"),"")</f>
        <v/>
      </c>
      <c r="E771" s="93" t="str">
        <f>if(H771&lt;&gt;"",if(B771-B770&lt;&gt;-H771,if(B771-B770&gt;-H771,B771-B770+H771,B770-B771-H771),"Push"),"")</f>
        <v/>
      </c>
      <c r="F771" s="93" t="str">
        <f>if(L771&lt;&gt;"",if(B770+B771&lt;&gt;L771,if(B770+B771&gt;L771,"Lost","Won"),"Push"),"")</f>
        <v/>
      </c>
      <c r="G771" s="15" t="str">
        <f>if(L771&lt;&gt;"",if(B770+B771&lt;&gt;L771,if(B770+B771&gt;L771,B770+B771-L771,L771-(B770+B771)),"Push"),"")</f>
        <v/>
      </c>
      <c r="K771" s="139"/>
      <c r="O771" s="15"/>
    </row>
    <row r="772" hidden="1">
      <c r="A772" s="5" t="s">
        <v>149</v>
      </c>
      <c r="B772" s="6">
        <v>68.0</v>
      </c>
      <c r="C772" s="138">
        <f>if(D772&lt;&gt;"",if(D772="Up",K772-J772,if(D772="Short",-J772,0)),0)+if(D773&lt;&gt;"",if(D773="Up",K773-J773,if(D773="Short",-J773,0)),0)+if(F772&lt;&gt;"",if(F772="Won",O772-N772,if(F772="Lost",-N772,0)),0)+if(F773&lt;&gt;"",if(F773="Won",O773-N773,if(F773="Lost",-N773,0)),0)</f>
        <v>13.65</v>
      </c>
      <c r="D772" s="93" t="str">
        <f>if(H772&lt;&gt;"",if(B772-B773&lt;&gt;-H772,if(B772-B773&gt;-H772,"Up","Short"),"Push"),"")</f>
        <v/>
      </c>
      <c r="E772" s="93" t="str">
        <f>if(H772&lt;&gt;"",if(B772-B773&lt;&gt;-H772,if(B772-B773&gt;-H772,B772-B773+H772,B773-B772-H772),"Push"),"")</f>
        <v/>
      </c>
      <c r="F772" s="93" t="str">
        <f>if(L772&lt;&gt;"",if(B772+B773&lt;&gt;L772,if(B772+B773&gt;L772,"Won","Lost"),"Push"),"")</f>
        <v/>
      </c>
      <c r="G772" s="15" t="str">
        <f>if(L772&lt;&gt;"",if(B772+B773&lt;&gt;L772,if(B772+B773&gt;L772,B772+B773-L772,L772-(B772+B773)),"Push"),"")</f>
        <v/>
      </c>
      <c r="K772" s="139"/>
      <c r="O772" s="15"/>
    </row>
    <row r="773" hidden="1">
      <c r="A773" s="5" t="s">
        <v>66</v>
      </c>
      <c r="B773" s="6">
        <v>83.0</v>
      </c>
      <c r="D773" s="93" t="str">
        <f>if(H773&lt;&gt;"",if(B773-B772&lt;&gt;-H773,if(B773-B772&gt;-H773,"Up","Short"),"Push"),"")</f>
        <v>Up</v>
      </c>
      <c r="E773" s="93">
        <f>if(H773&lt;&gt;"",if(B773-B772&lt;&gt;-H773,if(B773-B772&gt;-H773,B773-B772+H773,B772-B773-H773),"Push"),"")</f>
        <v>3.5</v>
      </c>
      <c r="F773" s="93" t="str">
        <f>if(L773&lt;&gt;"",if(B772+B773&lt;&gt;L773,if(B772+B773&gt;L773,"Lost","Won"),"Push"),"")</f>
        <v/>
      </c>
      <c r="G773" s="15" t="str">
        <f>if(L773&lt;&gt;"",if(B772+B773&lt;&gt;L773,if(B772+B773&gt;L773,B772+B773-L773,L773-(B772+B773)),"Push"),"")</f>
        <v/>
      </c>
      <c r="H773" s="5">
        <v>-11.5</v>
      </c>
      <c r="I773" s="5">
        <v>-110.0</v>
      </c>
      <c r="J773" s="5">
        <v>15.0</v>
      </c>
      <c r="K773" s="133">
        <v>28.65</v>
      </c>
      <c r="O773" s="15"/>
    </row>
    <row r="774" hidden="1">
      <c r="A774" s="5" t="s">
        <v>73</v>
      </c>
      <c r="B774" s="6">
        <v>67.0</v>
      </c>
      <c r="C774" s="138">
        <f>if(D774&lt;&gt;"",if(D774="Up",K774-J774,if(D774="Short",-J774,0)),0)+if(D775&lt;&gt;"",if(D775="Up",K775-J775,if(D775="Short",-J775,0)),0)+if(F774&lt;&gt;"",if(F774="Won",O774-N774,if(F774="Lost",-N774,0)),0)+if(F775&lt;&gt;"",if(F775="Won",O775-N775,if(F775="Lost",-N775,0)),0)</f>
        <v>-15</v>
      </c>
      <c r="D774" s="93" t="str">
        <f>if(H774&lt;&gt;"",if(B774-B775&lt;&gt;-H774,if(B774-B775&gt;-H774,"Up","Short"),"Push"),"")</f>
        <v/>
      </c>
      <c r="E774" s="93" t="str">
        <f>if(H774&lt;&gt;"",if(B774-B775&lt;&gt;-H774,if(B774-B775&gt;-H774,B774-B775+H774,B775-B774-H774),"Push"),"")</f>
        <v/>
      </c>
      <c r="F774" s="93" t="str">
        <f>if(L774&lt;&gt;"",if(B774+B775&lt;&gt;L774,if(B774+B775&gt;L774,"Won","Lost"),"Push"),"")</f>
        <v/>
      </c>
      <c r="G774" s="15" t="str">
        <f>if(L774&lt;&gt;"",if(B774+B775&lt;&gt;L774,if(B774+B775&gt;L774,B774+B775-L774,L774-(B774+B775)),"Push"),"")</f>
        <v/>
      </c>
      <c r="K774" s="139"/>
      <c r="O774" s="15"/>
    </row>
    <row r="775" hidden="1">
      <c r="A775" s="5" t="s">
        <v>267</v>
      </c>
      <c r="B775" s="6">
        <v>45.0</v>
      </c>
      <c r="D775" s="93" t="str">
        <f>if(H775&lt;&gt;"",if(B775-B774&lt;&gt;-H775,if(B775-B774&gt;-H775,"Up","Short"),"Push"),"")</f>
        <v>Short</v>
      </c>
      <c r="E775" s="93">
        <f>if(H775&lt;&gt;"",if(B775-B774&lt;&gt;-H775,if(B775-B774&gt;-H775,B775-B774+H775,B774-B775-H775),"Push"),"")</f>
        <v>23.5</v>
      </c>
      <c r="F775" s="93" t="str">
        <f>if(L775&lt;&gt;"",if(B774+B775&lt;&gt;L775,if(B774+B775&gt;L775,"Lost","Won"),"Push"),"")</f>
        <v/>
      </c>
      <c r="G775" s="15" t="str">
        <f>if(L775&lt;&gt;"",if(B774+B775&lt;&gt;L775,if(B774+B775&gt;L775,B774+B775-L775,L775-(B774+B775)),"Push"),"")</f>
        <v/>
      </c>
      <c r="H775" s="5">
        <v>-1.5</v>
      </c>
      <c r="I775" s="5">
        <v>-110.0</v>
      </c>
      <c r="J775" s="5">
        <v>15.0</v>
      </c>
      <c r="K775" s="133">
        <v>28.65</v>
      </c>
      <c r="O775" s="15"/>
    </row>
    <row r="776">
      <c r="A776" s="134" t="s">
        <v>546</v>
      </c>
      <c r="B776" s="152"/>
      <c r="C776" s="153">
        <f>SUM(C752:C775)</f>
        <v>-5.5</v>
      </c>
      <c r="D776" s="154"/>
      <c r="E776" s="154"/>
      <c r="F776" s="154"/>
      <c r="G776" s="152"/>
      <c r="H776" s="154"/>
      <c r="I776" s="154"/>
      <c r="J776" s="154">
        <f>SUM(J752:J775)</f>
        <v>178</v>
      </c>
      <c r="K776" s="155">
        <f>SUM(K752:K775)-J776</f>
        <v>164.12</v>
      </c>
      <c r="L776" s="154"/>
      <c r="M776" s="154"/>
      <c r="N776" s="154">
        <f>SUM(N752:N775)</f>
        <v>0</v>
      </c>
      <c r="O776" s="155">
        <f>SUM(O752:O775)-N776</f>
        <v>0</v>
      </c>
    </row>
    <row r="777">
      <c r="B777" s="15"/>
      <c r="C777" s="138">
        <f>if(D777&lt;&gt;"",if(D777="Up",K777-J777,if(D777="Short",-J777,0)),0)+if(D778&lt;&gt;"",if(D778="Up",K778-J778,if(D778="Short",-J778,0)),0)+if(F777&lt;&gt;"",if(F777="Won",O777-N777,if(F777="Lost",-N777,0)),0)+if(F778&lt;&gt;"",if(F778="Won",O778-N778,if(F778="Lost",-N778,0)),0)</f>
        <v>0</v>
      </c>
      <c r="D777" s="93" t="str">
        <f>if(H777&lt;&gt;"",if(B777-B778&lt;&gt;-H777,if(B777-B778&gt;-H777,"Up","Short"),"Push"),"")</f>
        <v/>
      </c>
      <c r="E777" s="93" t="str">
        <f>if(H777&lt;&gt;"",if(B777-B778&lt;&gt;-H777,if(B777-B778&gt;-H777,B777-B778+H777,B778-B777-H777),"Push"),"")</f>
        <v/>
      </c>
      <c r="F777" s="93" t="str">
        <f>if(L777&lt;&gt;"",if(B777+B778&lt;&gt;L777,if(B777+B778&gt;L777,"Won","Lost"),"Push"),"")</f>
        <v/>
      </c>
      <c r="G777" s="15" t="str">
        <f>if(L777&lt;&gt;"",if(B777+B778&lt;&gt;L777,if(B777+B778&gt;L777,B777+B778-L777,L777-(B777+B778)),"Push"),"")</f>
        <v/>
      </c>
      <c r="K777" s="139"/>
      <c r="O777" s="15"/>
    </row>
    <row r="778">
      <c r="B778" s="15"/>
      <c r="D778" s="93" t="str">
        <f>if(H778&lt;&gt;"",if(B778-B777&lt;&gt;-H778,if(B778-B777&gt;-H778,"Up","Short"),"Push"),"")</f>
        <v/>
      </c>
      <c r="E778" s="93" t="str">
        <f>if(H778&lt;&gt;"",if(B778-B777&lt;&gt;-H778,if(B778-B777&gt;-H778,B778-B777+H778,B777-B778-H778),"Push"),"")</f>
        <v/>
      </c>
      <c r="F778" s="93" t="str">
        <f>if(L778&lt;&gt;"",if(B777+B778&lt;&gt;L778,if(B777+B778&gt;L778,"Lost","Won"),"Push"),"")</f>
        <v/>
      </c>
      <c r="G778" s="15" t="str">
        <f>if(L778&lt;&gt;"",if(B777+B778&lt;&gt;L778,if(B777+B778&gt;L778,B777+B778-L778,L778-(B777+B778)),"Push"),"")</f>
        <v/>
      </c>
      <c r="K778" s="139"/>
      <c r="O778" s="15"/>
    </row>
    <row r="779">
      <c r="B779" s="15"/>
      <c r="C779" s="138">
        <f>if(D779&lt;&gt;"",if(D779="Up",K779-J779,if(D779="Short",-J779,0)),0)+if(D780&lt;&gt;"",if(D780="Up",K780-J780,if(D780="Short",-J780,0)),0)+if(F779&lt;&gt;"",if(F779="Won",O779-N779,if(F779="Lost",-N779,0)),0)+if(F780&lt;&gt;"",if(F780="Won",O780-N780,if(F780="Lost",-N780,0)),0)</f>
        <v>0</v>
      </c>
      <c r="D779" s="93" t="str">
        <f>if(H779&lt;&gt;"",if(B779-B780&lt;&gt;-H779,if(B779-B780&gt;-H779,"Up","Short"),"Push"),"")</f>
        <v/>
      </c>
      <c r="E779" s="93" t="str">
        <f>if(H779&lt;&gt;"",if(B779-B780&lt;&gt;-H779,if(B779-B780&gt;-H779,B779-B780+H779,B780-B779-H779),"Push"),"")</f>
        <v/>
      </c>
      <c r="F779" s="93" t="str">
        <f>if(L779&lt;&gt;"",if(B779+B780&lt;&gt;L779,if(B779+B780&gt;L779,"Won","Lost"),"Push"),"")</f>
        <v/>
      </c>
      <c r="G779" s="15" t="str">
        <f>if(L779&lt;&gt;"",if(B779+B780&lt;&gt;L779,if(B779+B780&gt;L779,B779+B780-L779,L779-(B779+B780)),"Push"),"")</f>
        <v/>
      </c>
      <c r="K779" s="139"/>
      <c r="O779" s="15"/>
    </row>
    <row r="780">
      <c r="B780" s="15"/>
      <c r="D780" s="93" t="str">
        <f>if(H780&lt;&gt;"",if(B780-B779&lt;&gt;-H780,if(B780-B779&gt;-H780,"Up","Short"),"Push"),"")</f>
        <v/>
      </c>
      <c r="E780" s="93" t="str">
        <f>if(H780&lt;&gt;"",if(B780-B779&lt;&gt;-H780,if(B780-B779&gt;-H780,B780-B779+H780,B779-B780-H780),"Push"),"")</f>
        <v/>
      </c>
      <c r="F780" s="93" t="str">
        <f>if(L780&lt;&gt;"",if(B779+B780&lt;&gt;L780,if(B779+B780&gt;L780,"Lost","Won"),"Push"),"")</f>
        <v/>
      </c>
      <c r="G780" s="15" t="str">
        <f>if(L780&lt;&gt;"",if(B779+B780&lt;&gt;L780,if(B779+B780&gt;L780,B779+B780-L780,L780-(B779+B780)),"Push"),"")</f>
        <v/>
      </c>
      <c r="K780" s="139"/>
      <c r="O780" s="15"/>
    </row>
    <row r="781">
      <c r="B781" s="15"/>
      <c r="C781" s="138">
        <f>if(D781&lt;&gt;"",if(D781="Up",K781-J781,if(D781="Short",-J781,0)),0)+if(D782&lt;&gt;"",if(D782="Up",K782-J782,if(D782="Short",-J782,0)),0)+if(F781&lt;&gt;"",if(F781="Won",O781-N781,if(F781="Lost",-N781,0)),0)+if(F782&lt;&gt;"",if(F782="Won",O782-N782,if(F782="Lost",-N782,0)),0)</f>
        <v>0</v>
      </c>
      <c r="D781" s="93" t="str">
        <f>if(H781&lt;&gt;"",if(B781-B782&lt;&gt;-H781,if(B781-B782&gt;-H781,"Up","Short"),"Push"),"")</f>
        <v/>
      </c>
      <c r="E781" s="93" t="str">
        <f>if(H781&lt;&gt;"",if(B781-B782&lt;&gt;-H781,if(B781-B782&gt;-H781,B781-B782+H781,B782-B781-H781),"Push"),"")</f>
        <v/>
      </c>
      <c r="F781" s="93" t="str">
        <f>if(L781&lt;&gt;"",if(B781+B782&lt;&gt;L781,if(B781+B782&gt;L781,"Won","Lost"),"Push"),"")</f>
        <v/>
      </c>
      <c r="G781" s="15" t="str">
        <f>if(L781&lt;&gt;"",if(B781+B782&lt;&gt;L781,if(B781+B782&gt;L781,B781+B782-L781,L781-(B781+B782)),"Push"),"")</f>
        <v/>
      </c>
      <c r="K781" s="139"/>
      <c r="O781" s="15"/>
    </row>
    <row r="782">
      <c r="B782" s="15"/>
      <c r="D782" s="93" t="str">
        <f>if(H782&lt;&gt;"",if(B782-B781&lt;&gt;-H782,if(B782-B781&gt;-H782,"Up","Short"),"Push"),"")</f>
        <v/>
      </c>
      <c r="E782" s="93" t="str">
        <f>if(H782&lt;&gt;"",if(B782-B781&lt;&gt;-H782,if(B782-B781&gt;-H782,B782-B781+H782,B781-B782-H782),"Push"),"")</f>
        <v/>
      </c>
      <c r="F782" s="93" t="str">
        <f>if(L782&lt;&gt;"",if(B781+B782&lt;&gt;L782,if(B781+B782&gt;L782,"Lost","Won"),"Push"),"")</f>
        <v/>
      </c>
      <c r="G782" s="15" t="str">
        <f>if(L782&lt;&gt;"",if(B781+B782&lt;&gt;L782,if(B781+B782&gt;L782,B781+B782-L782,L782-(B781+B782)),"Push"),"")</f>
        <v/>
      </c>
      <c r="K782" s="139"/>
      <c r="O782" s="15"/>
    </row>
    <row r="783">
      <c r="B783" s="15"/>
      <c r="C783" s="138">
        <f>if(D783&lt;&gt;"",if(D783="Up",K783-J783,if(D783="Short",-J783,0)),0)+if(D784&lt;&gt;"",if(D784="Up",K784-J784,if(D784="Short",-J784,0)),0)+if(F783&lt;&gt;"",if(F783="Won",O783-N783,if(F783="Lost",-N783,0)),0)+if(F784&lt;&gt;"",if(F784="Won",O784-N784,if(F784="Lost",-N784,0)),0)</f>
        <v>0</v>
      </c>
      <c r="D783" s="93" t="str">
        <f>if(H783&lt;&gt;"",if(B783-B784&lt;&gt;-H783,if(B783-B784&gt;-H783,"Up","Short"),"Push"),"")</f>
        <v/>
      </c>
      <c r="E783" s="93" t="str">
        <f>if(H783&lt;&gt;"",if(B783-B784&lt;&gt;-H783,if(B783-B784&gt;-H783,B783-B784+H783,B784-B783-H783),"Push"),"")</f>
        <v/>
      </c>
      <c r="F783" s="93" t="str">
        <f>if(L783&lt;&gt;"",if(B783+B784&lt;&gt;L783,if(B783+B784&gt;L783,"Won","Lost"),"Push"),"")</f>
        <v/>
      </c>
      <c r="G783" s="15" t="str">
        <f>if(L783&lt;&gt;"",if(B783+B784&lt;&gt;L783,if(B783+B784&gt;L783,B783+B784-L783,L783-(B783+B784)),"Push"),"")</f>
        <v/>
      </c>
      <c r="K783" s="139"/>
      <c r="O783" s="15"/>
    </row>
    <row r="784">
      <c r="B784" s="15"/>
      <c r="D784" s="93" t="str">
        <f>if(H784&lt;&gt;"",if(B784-B783&lt;&gt;-H784,if(B784-B783&gt;-H784,"Up","Short"),"Push"),"")</f>
        <v/>
      </c>
      <c r="E784" s="93" t="str">
        <f>if(H784&lt;&gt;"",if(B784-B783&lt;&gt;-H784,if(B784-B783&gt;-H784,B784-B783+H784,B783-B784-H784),"Push"),"")</f>
        <v/>
      </c>
      <c r="F784" s="93" t="str">
        <f>if(L784&lt;&gt;"",if(B783+B784&lt;&gt;L784,if(B783+B784&gt;L784,"Lost","Won"),"Push"),"")</f>
        <v/>
      </c>
      <c r="G784" s="15" t="str">
        <f>if(L784&lt;&gt;"",if(B783+B784&lt;&gt;L784,if(B783+B784&gt;L784,B783+B784-L784,L784-(B783+B784)),"Push"),"")</f>
        <v/>
      </c>
      <c r="K784" s="139"/>
      <c r="O784" s="15"/>
    </row>
    <row r="785">
      <c r="B785" s="15"/>
      <c r="C785" s="138">
        <f>if(D785&lt;&gt;"",if(D785="Up",K785-J785,if(D785="Short",-J785,0)),0)+if(D786&lt;&gt;"",if(D786="Up",K786-J786,if(D786="Short",-J786,0)),0)+if(F785&lt;&gt;"",if(F785="Won",O785-N785,if(F785="Lost",-N785,0)),0)+if(F786&lt;&gt;"",if(F786="Won",O786-N786,if(F786="Lost",-N786,0)),0)</f>
        <v>0</v>
      </c>
      <c r="D785" s="93" t="str">
        <f>if(H785&lt;&gt;"",if(B785-B786&lt;&gt;-H785,if(B785-B786&gt;-H785,"Up","Short"),"Push"),"")</f>
        <v/>
      </c>
      <c r="E785" s="93" t="str">
        <f>if(H785&lt;&gt;"",if(B785-B786&lt;&gt;-H785,if(B785-B786&gt;-H785,B785-B786+H785,B786-B785-H785),"Push"),"")</f>
        <v/>
      </c>
      <c r="F785" s="93" t="str">
        <f>if(L785&lt;&gt;"",if(B785+B786&lt;&gt;L785,if(B785+B786&gt;L785,"Won","Lost"),"Push"),"")</f>
        <v/>
      </c>
      <c r="G785" s="15" t="str">
        <f>if(L785&lt;&gt;"",if(B785+B786&lt;&gt;L785,if(B785+B786&gt;L785,B785+B786-L785,L785-(B785+B786)),"Push"),"")</f>
        <v/>
      </c>
      <c r="K785" s="139"/>
      <c r="O785" s="15"/>
    </row>
    <row r="786">
      <c r="B786" s="15"/>
      <c r="D786" s="93" t="str">
        <f>if(H786&lt;&gt;"",if(B786-B785&lt;&gt;-H786,if(B786-B785&gt;-H786,"Up","Short"),"Push"),"")</f>
        <v/>
      </c>
      <c r="E786" s="93" t="str">
        <f>if(H786&lt;&gt;"",if(B786-B785&lt;&gt;-H786,if(B786-B785&gt;-H786,B786-B785+H786,B785-B786-H786),"Push"),"")</f>
        <v/>
      </c>
      <c r="F786" s="93" t="str">
        <f>if(L786&lt;&gt;"",if(B785+B786&lt;&gt;L786,if(B785+B786&gt;L786,"Lost","Won"),"Push"),"")</f>
        <v/>
      </c>
      <c r="G786" s="15" t="str">
        <f>if(L786&lt;&gt;"",if(B785+B786&lt;&gt;L786,if(B785+B786&gt;L786,B785+B786-L786,L786-(B785+B786)),"Push"),"")</f>
        <v/>
      </c>
      <c r="K786" s="139"/>
      <c r="O786" s="15"/>
    </row>
    <row r="787">
      <c r="B787" s="15"/>
      <c r="C787" s="138">
        <f>if(D787&lt;&gt;"",if(D787="Up",K787-J787,if(D787="Short",-J787,0)),0)+if(D788&lt;&gt;"",if(D788="Up",K788-J788,if(D788="Short",-J788,0)),0)+if(F787&lt;&gt;"",if(F787="Won",O787-N787,if(F787="Lost",-N787,0)),0)+if(F788&lt;&gt;"",if(F788="Won",O788-N788,if(F788="Lost",-N788,0)),0)</f>
        <v>0</v>
      </c>
      <c r="D787" s="93" t="str">
        <f>if(H787&lt;&gt;"",if(B787-B788&lt;&gt;-H787,if(B787-B788&gt;-H787,"Up","Short"),"Push"),"")</f>
        <v/>
      </c>
      <c r="E787" s="93" t="str">
        <f>if(H787&lt;&gt;"",if(B787-B788&lt;&gt;-H787,if(B787-B788&gt;-H787,B787-B788+H787,B788-B787-H787),"Push"),"")</f>
        <v/>
      </c>
      <c r="F787" s="93" t="str">
        <f>if(L787&lt;&gt;"",if(B787+B788&lt;&gt;L787,if(B787+B788&gt;L787,"Won","Lost"),"Push"),"")</f>
        <v/>
      </c>
      <c r="G787" s="15" t="str">
        <f>if(L787&lt;&gt;"",if(B787+B788&lt;&gt;L787,if(B787+B788&gt;L787,B787+B788-L787,L787-(B787+B788)),"Push"),"")</f>
        <v/>
      </c>
      <c r="K787" s="139"/>
      <c r="O787" s="15"/>
    </row>
    <row r="788">
      <c r="B788" s="15"/>
      <c r="D788" s="93" t="str">
        <f>if(H788&lt;&gt;"",if(B788-B787&lt;&gt;-H788,if(B788-B787&gt;-H788,"Up","Short"),"Push"),"")</f>
        <v/>
      </c>
      <c r="E788" s="93" t="str">
        <f>if(H788&lt;&gt;"",if(B788-B787&lt;&gt;-H788,if(B788-B787&gt;-H788,B788-B787+H788,B787-B788-H788),"Push"),"")</f>
        <v/>
      </c>
      <c r="F788" s="93" t="str">
        <f>if(L788&lt;&gt;"",if(B787+B788&lt;&gt;L788,if(B787+B788&gt;L788,"Lost","Won"),"Push"),"")</f>
        <v/>
      </c>
      <c r="G788" s="15" t="str">
        <f>if(L788&lt;&gt;"",if(B787+B788&lt;&gt;L788,if(B787+B788&gt;L788,B787+B788-L788,L788-(B787+B788)),"Push"),"")</f>
        <v/>
      </c>
      <c r="K788" s="139"/>
      <c r="O788" s="15"/>
    </row>
    <row r="789">
      <c r="B789" s="15"/>
      <c r="C789" s="138">
        <f>if(D789&lt;&gt;"",if(D789="Up",K789-J789,if(D789="Short",-J789,0)),0)+if(D790&lt;&gt;"",if(D790="Up",K790-J790,if(D790="Short",-J790,0)),0)+if(F789&lt;&gt;"",if(F789="Won",O789-N789,if(F789="Lost",-N789,0)),0)+if(F790&lt;&gt;"",if(F790="Won",O790-N790,if(F790="Lost",-N790,0)),0)</f>
        <v>0</v>
      </c>
      <c r="D789" s="93" t="str">
        <f>if(H789&lt;&gt;"",if(B789-B790&lt;&gt;-H789,if(B789-B790&gt;-H789,"Up","Short"),"Push"),"")</f>
        <v/>
      </c>
      <c r="E789" s="93" t="str">
        <f>if(H789&lt;&gt;"",if(B789-B790&lt;&gt;-H789,if(B789-B790&gt;-H789,B789-B790+H789,B790-B789-H789),"Push"),"")</f>
        <v/>
      </c>
      <c r="F789" s="93" t="str">
        <f>if(L789&lt;&gt;"",if(B789+B790&lt;&gt;L789,if(B789+B790&gt;L789,"Won","Lost"),"Push"),"")</f>
        <v/>
      </c>
      <c r="G789" s="15" t="str">
        <f>if(L789&lt;&gt;"",if(B789+B790&lt;&gt;L789,if(B789+B790&gt;L789,B789+B790-L789,L789-(B789+B790)),"Push"),"")</f>
        <v/>
      </c>
      <c r="K789" s="139"/>
      <c r="O789" s="15"/>
    </row>
    <row r="790">
      <c r="B790" s="15"/>
      <c r="D790" s="93" t="str">
        <f>if(H790&lt;&gt;"",if(B790-B789&lt;&gt;-H790,if(B790-B789&gt;-H790,"Up","Short"),"Push"),"")</f>
        <v/>
      </c>
      <c r="E790" s="93" t="str">
        <f>if(H790&lt;&gt;"",if(B790-B789&lt;&gt;-H790,if(B790-B789&gt;-H790,B790-B789+H790,B789-B790-H790),"Push"),"")</f>
        <v/>
      </c>
      <c r="F790" s="93" t="str">
        <f>if(L790&lt;&gt;"",if(B789+B790&lt;&gt;L790,if(B789+B790&gt;L790,"Lost","Won"),"Push"),"")</f>
        <v/>
      </c>
      <c r="G790" s="15" t="str">
        <f>if(L790&lt;&gt;"",if(B789+B790&lt;&gt;L790,if(B789+B790&gt;L790,B789+B790-L790,L790-(B789+B790)),"Push"),"")</f>
        <v/>
      </c>
      <c r="K790" s="139"/>
      <c r="O790" s="15"/>
    </row>
    <row r="791">
      <c r="B791" s="15"/>
      <c r="C791" s="138">
        <f>if(D791&lt;&gt;"",if(D791="Up",K791-J791,if(D791="Short",-J791,0)),0)+if(D792&lt;&gt;"",if(D792="Up",K792-J792,if(D792="Short",-J792,0)),0)+if(F791&lt;&gt;"",if(F791="Won",O791-N791,if(F791="Lost",-N791,0)),0)+if(F792&lt;&gt;"",if(F792="Won",O792-N792,if(F792="Lost",-N792,0)),0)</f>
        <v>0</v>
      </c>
      <c r="D791" s="93" t="str">
        <f>if(H791&lt;&gt;"",if(B791-B792&lt;&gt;-H791,if(B791-B792&gt;-H791,"Up","Short"),"Push"),"")</f>
        <v/>
      </c>
      <c r="E791" s="93" t="str">
        <f>if(H791&lt;&gt;"",if(B791-B792&lt;&gt;-H791,if(B791-B792&gt;-H791,B791-B792+H791,B792-B791-H791),"Push"),"")</f>
        <v/>
      </c>
      <c r="F791" s="93" t="str">
        <f>if(L791&lt;&gt;"",if(B791+B792&lt;&gt;L791,if(B791+B792&gt;L791,"Won","Lost"),"Push"),"")</f>
        <v/>
      </c>
      <c r="G791" s="15" t="str">
        <f>if(L791&lt;&gt;"",if(B791+B792&lt;&gt;L791,if(B791+B792&gt;L791,B791+B792-L791,L791-(B791+B792)),"Push"),"")</f>
        <v/>
      </c>
      <c r="K791" s="139"/>
      <c r="O791" s="15"/>
    </row>
    <row r="792">
      <c r="B792" s="15"/>
      <c r="D792" s="93" t="str">
        <f>if(H792&lt;&gt;"",if(B792-B791&lt;&gt;-H792,if(B792-B791&gt;-H792,"Up","Short"),"Push"),"")</f>
        <v/>
      </c>
      <c r="E792" s="93" t="str">
        <f>if(H792&lt;&gt;"",if(B792-B791&lt;&gt;-H792,if(B792-B791&gt;-H792,B792-B791+H792,B791-B792-H792),"Push"),"")</f>
        <v/>
      </c>
      <c r="F792" s="93" t="str">
        <f>if(L792&lt;&gt;"",if(B791+B792&lt;&gt;L792,if(B791+B792&gt;L792,"Lost","Won"),"Push"),"")</f>
        <v/>
      </c>
      <c r="G792" s="15" t="str">
        <f>if(L792&lt;&gt;"",if(B791+B792&lt;&gt;L792,if(B791+B792&gt;L792,B791+B792-L792,L792-(B791+B792)),"Push"),"")</f>
        <v/>
      </c>
      <c r="K792" s="139"/>
      <c r="O792" s="15"/>
    </row>
    <row r="793">
      <c r="B793" s="15"/>
      <c r="C793" s="138">
        <f>if(D793&lt;&gt;"",if(D793="Up",K793-J793,if(D793="Short",-J793,0)),0)+if(D794&lt;&gt;"",if(D794="Up",K794-J794,if(D794="Short",-J794,0)),0)+if(F793&lt;&gt;"",if(F793="Won",O793-N793,if(F793="Lost",-N793,0)),0)+if(F794&lt;&gt;"",if(F794="Won",O794-N794,if(F794="Lost",-N794,0)),0)</f>
        <v>0</v>
      </c>
      <c r="D793" s="93" t="str">
        <f>if(H793&lt;&gt;"",if(B793-B794&lt;&gt;-H793,if(B793-B794&gt;-H793,"Up","Short"),"Push"),"")</f>
        <v/>
      </c>
      <c r="E793" s="93" t="str">
        <f>if(H793&lt;&gt;"",if(B793-B794&lt;&gt;-H793,if(B793-B794&gt;-H793,B793-B794+H793,B794-B793-H793),"Push"),"")</f>
        <v/>
      </c>
      <c r="F793" s="93" t="str">
        <f>if(L793&lt;&gt;"",if(B793+B794&lt;&gt;L793,if(B793+B794&gt;L793,"Won","Lost"),"Push"),"")</f>
        <v/>
      </c>
      <c r="G793" s="15" t="str">
        <f>if(L793&lt;&gt;"",if(B793+B794&lt;&gt;L793,if(B793+B794&gt;L793,B793+B794-L793,L793-(B793+B794)),"Push"),"")</f>
        <v/>
      </c>
      <c r="K793" s="139"/>
      <c r="O793" s="15"/>
    </row>
    <row r="794">
      <c r="B794" s="15"/>
      <c r="D794" s="93" t="str">
        <f>if(H794&lt;&gt;"",if(B794-B793&lt;&gt;-H794,if(B794-B793&gt;-H794,"Up","Short"),"Push"),"")</f>
        <v/>
      </c>
      <c r="E794" s="93" t="str">
        <f>if(H794&lt;&gt;"",if(B794-B793&lt;&gt;-H794,if(B794-B793&gt;-H794,B794-B793+H794,B793-B794-H794),"Push"),"")</f>
        <v/>
      </c>
      <c r="F794" s="93" t="str">
        <f>if(L794&lt;&gt;"",if(B793+B794&lt;&gt;L794,if(B793+B794&gt;L794,"Lost","Won"),"Push"),"")</f>
        <v/>
      </c>
      <c r="G794" s="15" t="str">
        <f>if(L794&lt;&gt;"",if(B793+B794&lt;&gt;L794,if(B793+B794&gt;L794,B793+B794-L794,L794-(B793+B794)),"Push"),"")</f>
        <v/>
      </c>
      <c r="K794" s="139"/>
      <c r="O794" s="15"/>
    </row>
    <row r="795">
      <c r="B795" s="15"/>
      <c r="C795" s="138">
        <f>if(D795&lt;&gt;"",if(D795="Up",K795-J795,if(D795="Short",-J795,0)),0)+if(D796&lt;&gt;"",if(D796="Up",K796-J796,if(D796="Short",-J796,0)),0)+if(F795&lt;&gt;"",if(F795="Won",O795-N795,if(F795="Lost",-N795,0)),0)+if(F796&lt;&gt;"",if(F796="Won",O796-N796,if(F796="Lost",-N796,0)),0)</f>
        <v>0</v>
      </c>
      <c r="D795" s="93" t="str">
        <f>if(H795&lt;&gt;"",if(B795-B796&lt;&gt;-H795,if(B795-B796&gt;-H795,"Up","Short"),"Push"),"")</f>
        <v/>
      </c>
      <c r="E795" s="93" t="str">
        <f>if(H795&lt;&gt;"",if(B795-B796&lt;&gt;-H795,if(B795-B796&gt;-H795,B795-B796+H795,B796-B795-H795),"Push"),"")</f>
        <v/>
      </c>
      <c r="F795" s="93" t="str">
        <f>if(L795&lt;&gt;"",if(B795+B796&lt;&gt;L795,if(B795+B796&gt;L795,"Won","Lost"),"Push"),"")</f>
        <v/>
      </c>
      <c r="G795" s="15" t="str">
        <f>if(L795&lt;&gt;"",if(B795+B796&lt;&gt;L795,if(B795+B796&gt;L795,B795+B796-L795,L795-(B795+B796)),"Push"),"")</f>
        <v/>
      </c>
      <c r="K795" s="139"/>
      <c r="O795" s="15"/>
    </row>
    <row r="796">
      <c r="B796" s="15"/>
      <c r="D796" s="93" t="str">
        <f>if(H796&lt;&gt;"",if(B796-B795&lt;&gt;-H796,if(B796-B795&gt;-H796,"Up","Short"),"Push"),"")</f>
        <v/>
      </c>
      <c r="E796" s="93" t="str">
        <f>if(H796&lt;&gt;"",if(B796-B795&lt;&gt;-H796,if(B796-B795&gt;-H796,B796-B795+H796,B795-B796-H796),"Push"),"")</f>
        <v/>
      </c>
      <c r="F796" s="93" t="str">
        <f>if(L796&lt;&gt;"",if(B795+B796&lt;&gt;L796,if(B795+B796&gt;L796,"Lost","Won"),"Push"),"")</f>
        <v/>
      </c>
      <c r="G796" s="15" t="str">
        <f>if(L796&lt;&gt;"",if(B795+B796&lt;&gt;L796,if(B795+B796&gt;L796,B795+B796-L796,L796-(B795+B796)),"Push"),"")</f>
        <v/>
      </c>
      <c r="K796" s="139"/>
      <c r="O796" s="15"/>
    </row>
    <row r="797">
      <c r="B797" s="15"/>
      <c r="C797" s="138">
        <f>if(D797&lt;&gt;"",if(D797="Up",K797-J797,if(D797="Short",-J797,0)),0)+if(D798&lt;&gt;"",if(D798="Up",K798-J798,if(D798="Short",-J798,0)),0)+if(F797&lt;&gt;"",if(F797="Won",O797-N797,if(F797="Lost",-N797,0)),0)+if(F798&lt;&gt;"",if(F798="Won",O798-N798,if(F798="Lost",-N798,0)),0)</f>
        <v>0</v>
      </c>
      <c r="D797" s="93" t="str">
        <f>if(H797&lt;&gt;"",if(B797-B798&lt;&gt;-H797,if(B797-B798&gt;-H797,"Up","Short"),"Push"),"")</f>
        <v/>
      </c>
      <c r="E797" s="93" t="str">
        <f>if(H797&lt;&gt;"",if(B797-B798&lt;&gt;-H797,if(B797-B798&gt;-H797,B797-B798+H797,B798-B797-H797),"Push"),"")</f>
        <v/>
      </c>
      <c r="F797" s="93" t="str">
        <f>if(L797&lt;&gt;"",if(B797+B798&lt;&gt;L797,if(B797+B798&gt;L797,"Won","Lost"),"Push"),"")</f>
        <v/>
      </c>
      <c r="G797" s="15" t="str">
        <f>if(L797&lt;&gt;"",if(B797+B798&lt;&gt;L797,if(B797+B798&gt;L797,B797+B798-L797,L797-(B797+B798)),"Push"),"")</f>
        <v/>
      </c>
      <c r="K797" s="139"/>
      <c r="O797" s="15"/>
    </row>
    <row r="798">
      <c r="B798" s="15"/>
      <c r="D798" s="93" t="str">
        <f>if(H798&lt;&gt;"",if(B798-B797&lt;&gt;-H798,if(B798-B797&gt;-H798,"Up","Short"),"Push"),"")</f>
        <v/>
      </c>
      <c r="E798" s="93" t="str">
        <f>if(H798&lt;&gt;"",if(B798-B797&lt;&gt;-H798,if(B798-B797&gt;-H798,B798-B797+H798,B797-B798-H798),"Push"),"")</f>
        <v/>
      </c>
      <c r="F798" s="93" t="str">
        <f>if(L798&lt;&gt;"",if(B797+B798&lt;&gt;L798,if(B797+B798&gt;L798,"Lost","Won"),"Push"),"")</f>
        <v/>
      </c>
      <c r="G798" s="15" t="str">
        <f>if(L798&lt;&gt;"",if(B797+B798&lt;&gt;L798,if(B797+B798&gt;L798,B797+B798-L798,L798-(B797+B798)),"Push"),"")</f>
        <v/>
      </c>
      <c r="K798" s="139"/>
      <c r="O798" s="15"/>
    </row>
    <row r="799">
      <c r="B799" s="15"/>
      <c r="C799" s="138">
        <f>if(D799&lt;&gt;"",if(D799="Up",K799-J799,if(D799="Short",-J799,0)),0)+if(D800&lt;&gt;"",if(D800="Up",K800-J800,if(D800="Short",-J800,0)),0)+if(F799&lt;&gt;"",if(F799="Won",O799-N799,if(F799="Lost",-N799,0)),0)+if(F800&lt;&gt;"",if(F800="Won",O800-N800,if(F800="Lost",-N800,0)),0)</f>
        <v>0</v>
      </c>
      <c r="D799" s="93" t="str">
        <f>if(H799&lt;&gt;"",if(B799-B800&lt;&gt;-H799,if(B799-B800&gt;-H799,"Up","Short"),"Push"),"")</f>
        <v/>
      </c>
      <c r="E799" s="93" t="str">
        <f>if(H799&lt;&gt;"",if(B799-B800&lt;&gt;-H799,if(B799-B800&gt;-H799,B799-B800+H799,B800-B799-H799),"Push"),"")</f>
        <v/>
      </c>
      <c r="F799" s="93" t="str">
        <f>if(L799&lt;&gt;"",if(B799+B800&lt;&gt;L799,if(B799+B800&gt;L799,"Won","Lost"),"Push"),"")</f>
        <v/>
      </c>
      <c r="G799" s="15" t="str">
        <f>if(L799&lt;&gt;"",if(B799+B800&lt;&gt;L799,if(B799+B800&gt;L799,B799+B800-L799,L799-(B799+B800)),"Push"),"")</f>
        <v/>
      </c>
      <c r="K799" s="139"/>
      <c r="O799" s="15"/>
    </row>
    <row r="800">
      <c r="B800" s="15"/>
      <c r="D800" s="93" t="str">
        <f>if(H800&lt;&gt;"",if(B800-B799&lt;&gt;-H800,if(B800-B799&gt;-H800,"Up","Short"),"Push"),"")</f>
        <v/>
      </c>
      <c r="E800" s="93" t="str">
        <f>if(H800&lt;&gt;"",if(B800-B799&lt;&gt;-H800,if(B800-B799&gt;-H800,B800-B799+H800,B799-B800-H800),"Push"),"")</f>
        <v/>
      </c>
      <c r="F800" s="93" t="str">
        <f>if(L800&lt;&gt;"",if(B799+B800&lt;&gt;L800,if(B799+B800&gt;L800,"Lost","Won"),"Push"),"")</f>
        <v/>
      </c>
      <c r="G800" s="15" t="str">
        <f>if(L800&lt;&gt;"",if(B799+B800&lt;&gt;L800,if(B799+B800&gt;L800,B799+B800-L800,L800-(B799+B800)),"Push"),"")</f>
        <v/>
      </c>
      <c r="K800" s="139"/>
      <c r="O800" s="15"/>
    </row>
    <row r="801">
      <c r="B801" s="15"/>
      <c r="C801" s="138">
        <f>if(D801&lt;&gt;"",if(D801="Up",K801-J801,if(D801="Short",-J801,0)),0)+if(D802&lt;&gt;"",if(D802="Up",K802-J802,if(D802="Short",-J802,0)),0)+if(F801&lt;&gt;"",if(F801="Won",O801-N801,if(F801="Lost",-N801,0)),0)+if(F802&lt;&gt;"",if(F802="Won",O802-N802,if(F802="Lost",-N802,0)),0)</f>
        <v>0</v>
      </c>
      <c r="D801" s="93" t="str">
        <f>if(H801&lt;&gt;"",if(B801-B802&lt;&gt;-H801,if(B801-B802&gt;-H801,"Up","Short"),"Push"),"")</f>
        <v/>
      </c>
      <c r="E801" s="93" t="str">
        <f>if(H801&lt;&gt;"",if(B801-B802&lt;&gt;-H801,if(B801-B802&gt;-H801,B801-B802+H801,B802-B801-H801),"Push"),"")</f>
        <v/>
      </c>
      <c r="F801" s="93" t="str">
        <f>if(L801&lt;&gt;"",if(B801+B802&lt;&gt;L801,if(B801+B802&gt;L801,"Won","Lost"),"Push"),"")</f>
        <v/>
      </c>
      <c r="G801" s="15" t="str">
        <f>if(L801&lt;&gt;"",if(B801+B802&lt;&gt;L801,if(B801+B802&gt;L801,B801+B802-L801,L801-(B801+B802)),"Push"),"")</f>
        <v/>
      </c>
      <c r="K801" s="139"/>
      <c r="O801" s="15"/>
    </row>
    <row r="802">
      <c r="B802" s="15"/>
      <c r="D802" s="93" t="str">
        <f>if(H802&lt;&gt;"",if(B802-B801&lt;&gt;-H802,if(B802-B801&gt;-H802,"Up","Short"),"Push"),"")</f>
        <v/>
      </c>
      <c r="E802" s="93" t="str">
        <f>if(H802&lt;&gt;"",if(B802-B801&lt;&gt;-H802,if(B802-B801&gt;-H802,B802-B801+H802,B801-B802-H802),"Push"),"")</f>
        <v/>
      </c>
      <c r="F802" s="93" t="str">
        <f>if(L802&lt;&gt;"",if(B801+B802&lt;&gt;L802,if(B801+B802&gt;L802,"Lost","Won"),"Push"),"")</f>
        <v/>
      </c>
      <c r="G802" s="15" t="str">
        <f>if(L802&lt;&gt;"",if(B801+B802&lt;&gt;L802,if(B801+B802&gt;L802,B801+B802-L802,L802-(B801+B802)),"Push"),"")</f>
        <v/>
      </c>
      <c r="K802" s="139"/>
      <c r="O802" s="15"/>
    </row>
    <row r="803">
      <c r="B803" s="15"/>
      <c r="C803" s="138">
        <f>if(D803&lt;&gt;"",if(D803="Up",K803-J803,if(D803="Short",-J803,0)),0)+if(D804&lt;&gt;"",if(D804="Up",K804-J804,if(D804="Short",-J804,0)),0)+if(F803&lt;&gt;"",if(F803="Won",O803-N803,if(F803="Lost",-N803,0)),0)+if(F804&lt;&gt;"",if(F804="Won",O804-N804,if(F804="Lost",-N804,0)),0)</f>
        <v>0</v>
      </c>
      <c r="D803" s="93" t="str">
        <f>if(H803&lt;&gt;"",if(B803-B804&lt;&gt;-H803,if(B803-B804&gt;-H803,"Up","Short"),"Push"),"")</f>
        <v/>
      </c>
      <c r="E803" s="93" t="str">
        <f>if(H803&lt;&gt;"",if(B803-B804&lt;&gt;-H803,if(B803-B804&gt;-H803,B803-B804+H803,B804-B803-H803),"Push"),"")</f>
        <v/>
      </c>
      <c r="F803" s="93" t="str">
        <f>if(L803&lt;&gt;"",if(B803+B804&lt;&gt;L803,if(B803+B804&gt;L803,"Won","Lost"),"Push"),"")</f>
        <v/>
      </c>
      <c r="G803" s="15" t="str">
        <f>if(L803&lt;&gt;"",if(B803+B804&lt;&gt;L803,if(B803+B804&gt;L803,B803+B804-L803,L803-(B803+B804)),"Push"),"")</f>
        <v/>
      </c>
      <c r="K803" s="139"/>
      <c r="O803" s="15"/>
    </row>
    <row r="804">
      <c r="B804" s="15"/>
      <c r="D804" s="93" t="str">
        <f>if(H804&lt;&gt;"",if(B804-B803&lt;&gt;-H804,if(B804-B803&gt;-H804,"Up","Short"),"Push"),"")</f>
        <v/>
      </c>
      <c r="E804" s="93" t="str">
        <f>if(H804&lt;&gt;"",if(B804-B803&lt;&gt;-H804,if(B804-B803&gt;-H804,B804-B803+H804,B803-B804-H804),"Push"),"")</f>
        <v/>
      </c>
      <c r="F804" s="93" t="str">
        <f>if(L804&lt;&gt;"",if(B803+B804&lt;&gt;L804,if(B803+B804&gt;L804,"Lost","Won"),"Push"),"")</f>
        <v/>
      </c>
      <c r="G804" s="15" t="str">
        <f>if(L804&lt;&gt;"",if(B803+B804&lt;&gt;L804,if(B803+B804&gt;L804,B803+B804-L804,L804-(B803+B804)),"Push"),"")</f>
        <v/>
      </c>
      <c r="K804" s="139"/>
      <c r="O804" s="15"/>
    </row>
    <row r="805">
      <c r="B805" s="15"/>
      <c r="C805" s="138">
        <f>if(D805&lt;&gt;"",if(D805="Up",K805-J805,if(D805="Short",-J805,0)),0)+if(D806&lt;&gt;"",if(D806="Up",K806-J806,if(D806="Short",-J806,0)),0)+if(F805&lt;&gt;"",if(F805="Won",O805-N805,if(F805="Lost",-N805,0)),0)+if(F806&lt;&gt;"",if(F806="Won",O806-N806,if(F806="Lost",-N806,0)),0)</f>
        <v>0</v>
      </c>
      <c r="D805" s="93" t="str">
        <f>if(H805&lt;&gt;"",if(B805-B806&lt;&gt;-H805,if(B805-B806&gt;-H805,"Up","Short"),"Push"),"")</f>
        <v/>
      </c>
      <c r="E805" s="93" t="str">
        <f>if(H805&lt;&gt;"",if(B805-B806&lt;&gt;-H805,if(B805-B806&gt;-H805,B805-B806+H805,B806-B805-H805),"Push"),"")</f>
        <v/>
      </c>
      <c r="F805" s="93" t="str">
        <f>if(L805&lt;&gt;"",if(B805+B806&lt;&gt;L805,if(B805+B806&gt;L805,"Won","Lost"),"Push"),"")</f>
        <v/>
      </c>
      <c r="G805" s="15" t="str">
        <f>if(L805&lt;&gt;"",if(B805+B806&lt;&gt;L805,if(B805+B806&gt;L805,B805+B806-L805,L805-(B805+B806)),"Push"),"")</f>
        <v/>
      </c>
      <c r="K805" s="139"/>
      <c r="O805" s="15"/>
    </row>
    <row r="806">
      <c r="B806" s="15"/>
      <c r="D806" s="93" t="str">
        <f>if(H806&lt;&gt;"",if(B806-B805&lt;&gt;-H806,if(B806-B805&gt;-H806,"Up","Short"),"Push"),"")</f>
        <v/>
      </c>
      <c r="E806" s="93" t="str">
        <f>if(H806&lt;&gt;"",if(B806-B805&lt;&gt;-H806,if(B806-B805&gt;-H806,B806-B805+H806,B805-B806-H806),"Push"),"")</f>
        <v/>
      </c>
      <c r="F806" s="93" t="str">
        <f>if(L806&lt;&gt;"",if(B805+B806&lt;&gt;L806,if(B805+B806&gt;L806,"Lost","Won"),"Push"),"")</f>
        <v/>
      </c>
      <c r="G806" s="15" t="str">
        <f>if(L806&lt;&gt;"",if(B805+B806&lt;&gt;L806,if(B805+B806&gt;L806,B805+B806-L806,L806-(B805+B806)),"Push"),"")</f>
        <v/>
      </c>
      <c r="K806" s="139"/>
      <c r="O806" s="15"/>
    </row>
    <row r="807">
      <c r="B807" s="15"/>
      <c r="C807" s="138">
        <f>if(D807&lt;&gt;"",if(D807="Up",K807-J807,if(D807="Short",-J807,0)),0)+if(D808&lt;&gt;"",if(D808="Up",K808-J808,if(D808="Short",-J808,0)),0)+if(F807&lt;&gt;"",if(F807="Won",O807-N807,if(F807="Lost",-N807,0)),0)+if(F808&lt;&gt;"",if(F808="Won",O808-N808,if(F808="Lost",-N808,0)),0)</f>
        <v>0</v>
      </c>
      <c r="D807" s="93" t="str">
        <f>if(H807&lt;&gt;"",if(B807-B808&lt;&gt;-H807,if(B807-B808&gt;-H807,"Up","Short"),"Push"),"")</f>
        <v/>
      </c>
      <c r="E807" s="93" t="str">
        <f>if(H807&lt;&gt;"",if(B807-B808&lt;&gt;-H807,if(B807-B808&gt;-H807,B807-B808+H807,B808-B807-H807),"Push"),"")</f>
        <v/>
      </c>
      <c r="F807" s="93" t="str">
        <f>if(L807&lt;&gt;"",if(B807+B808&lt;&gt;L807,if(B807+B808&gt;L807,"Won","Lost"),"Push"),"")</f>
        <v/>
      </c>
      <c r="G807" s="15" t="str">
        <f>if(L807&lt;&gt;"",if(B807+B808&lt;&gt;L807,if(B807+B808&gt;L807,B807+B808-L807,L807-(B807+B808)),"Push"),"")</f>
        <v/>
      </c>
      <c r="K807" s="139"/>
      <c r="O807" s="15"/>
    </row>
    <row r="808">
      <c r="B808" s="15"/>
      <c r="D808" s="93" t="str">
        <f>if(H808&lt;&gt;"",if(B808-B807&lt;&gt;-H808,if(B808-B807&gt;-H808,"Up","Short"),"Push"),"")</f>
        <v/>
      </c>
      <c r="E808" s="93" t="str">
        <f>if(H808&lt;&gt;"",if(B808-B807&lt;&gt;-H808,if(B808-B807&gt;-H808,B808-B807+H808,B807-B808-H808),"Push"),"")</f>
        <v/>
      </c>
      <c r="F808" s="93" t="str">
        <f>if(L808&lt;&gt;"",if(B807+B808&lt;&gt;L808,if(B807+B808&gt;L808,"Lost","Won"),"Push"),"")</f>
        <v/>
      </c>
      <c r="G808" s="15" t="str">
        <f>if(L808&lt;&gt;"",if(B807+B808&lt;&gt;L808,if(B807+B808&gt;L808,B807+B808-L808,L808-(B807+B808)),"Push"),"")</f>
        <v/>
      </c>
      <c r="K808" s="139"/>
      <c r="O808" s="15"/>
    </row>
    <row r="809">
      <c r="B809" s="15"/>
      <c r="C809" s="138">
        <f>if(D809&lt;&gt;"",if(D809="Up",K809-J809,if(D809="Short",-J809,0)),0)+if(D810&lt;&gt;"",if(D810="Up",K810-J810,if(D810="Short",-J810,0)),0)+if(F809&lt;&gt;"",if(F809="Won",O809-N809,if(F809="Lost",-N809,0)),0)+if(F810&lt;&gt;"",if(F810="Won",O810-N810,if(F810="Lost",-N810,0)),0)</f>
        <v>0</v>
      </c>
      <c r="D809" s="93" t="str">
        <f>if(H809&lt;&gt;"",if(B809-B810&lt;&gt;-H809,if(B809-B810&gt;-H809,"Up","Short"),"Push"),"")</f>
        <v/>
      </c>
      <c r="E809" s="93" t="str">
        <f>if(H809&lt;&gt;"",if(B809-B810&lt;&gt;-H809,if(B809-B810&gt;-H809,B809-B810+H809,B810-B809-H809),"Push"),"")</f>
        <v/>
      </c>
      <c r="F809" s="93" t="str">
        <f>if(L809&lt;&gt;"",if(B809+B810&lt;&gt;L809,if(B809+B810&gt;L809,"Won","Lost"),"Push"),"")</f>
        <v/>
      </c>
      <c r="G809" s="15" t="str">
        <f>if(L809&lt;&gt;"",if(B809+B810&lt;&gt;L809,if(B809+B810&gt;L809,B809+B810-L809,L809-(B809+B810)),"Push"),"")</f>
        <v/>
      </c>
      <c r="K809" s="139"/>
      <c r="O809" s="15"/>
    </row>
    <row r="810">
      <c r="B810" s="15"/>
      <c r="D810" s="93" t="str">
        <f>if(H810&lt;&gt;"",if(B810-B809&lt;&gt;-H810,if(B810-B809&gt;-H810,"Up","Short"),"Push"),"")</f>
        <v/>
      </c>
      <c r="E810" s="93" t="str">
        <f>if(H810&lt;&gt;"",if(B810-B809&lt;&gt;-H810,if(B810-B809&gt;-H810,B810-B809+H810,B809-B810-H810),"Push"),"")</f>
        <v/>
      </c>
      <c r="F810" s="93" t="str">
        <f>if(L810&lt;&gt;"",if(B809+B810&lt;&gt;L810,if(B809+B810&gt;L810,"Lost","Won"),"Push"),"")</f>
        <v/>
      </c>
      <c r="G810" s="15" t="str">
        <f>if(L810&lt;&gt;"",if(B809+B810&lt;&gt;L810,if(B809+B810&gt;L810,B809+B810-L810,L810-(B809+B810)),"Push"),"")</f>
        <v/>
      </c>
      <c r="K810" s="139"/>
      <c r="O810" s="15"/>
    </row>
    <row r="811">
      <c r="B811" s="15"/>
      <c r="C811" s="138">
        <f>if(D811&lt;&gt;"",if(D811="Up",K811-J811,if(D811="Short",-J811,0)),0)+if(D812&lt;&gt;"",if(D812="Up",K812-J812,if(D812="Short",-J812,0)),0)+if(F811&lt;&gt;"",if(F811="Won",O811-N811,if(F811="Lost",-N811,0)),0)+if(F812&lt;&gt;"",if(F812="Won",O812-N812,if(F812="Lost",-N812,0)),0)</f>
        <v>0</v>
      </c>
      <c r="D811" s="93" t="str">
        <f>if(H811&lt;&gt;"",if(B811-B812&lt;&gt;-H811,if(B811-B812&gt;-H811,"Up","Short"),"Push"),"")</f>
        <v/>
      </c>
      <c r="E811" s="93" t="str">
        <f>if(H811&lt;&gt;"",if(B811-B812&lt;&gt;-H811,if(B811-B812&gt;-H811,B811-B812+H811,B812-B811-H811),"Push"),"")</f>
        <v/>
      </c>
      <c r="F811" s="93" t="str">
        <f>if(L811&lt;&gt;"",if(B811+B812&lt;&gt;L811,if(B811+B812&gt;L811,"Won","Lost"),"Push"),"")</f>
        <v/>
      </c>
      <c r="G811" s="15" t="str">
        <f>if(L811&lt;&gt;"",if(B811+B812&lt;&gt;L811,if(B811+B812&gt;L811,B811+B812-L811,L811-(B811+B812)),"Push"),"")</f>
        <v/>
      </c>
      <c r="K811" s="139"/>
      <c r="O811" s="15"/>
    </row>
    <row r="812">
      <c r="B812" s="15"/>
      <c r="D812" s="93" t="str">
        <f>if(H812&lt;&gt;"",if(B812-B811&lt;&gt;-H812,if(B812-B811&gt;-H812,"Up","Short"),"Push"),"")</f>
        <v/>
      </c>
      <c r="E812" s="93" t="str">
        <f>if(H812&lt;&gt;"",if(B812-B811&lt;&gt;-H812,if(B812-B811&gt;-H812,B812-B811+H812,B811-B812-H812),"Push"),"")</f>
        <v/>
      </c>
      <c r="F812" s="93" t="str">
        <f>if(L812&lt;&gt;"",if(B811+B812&lt;&gt;L812,if(B811+B812&gt;L812,"Lost","Won"),"Push"),"")</f>
        <v/>
      </c>
      <c r="G812" s="15" t="str">
        <f>if(L812&lt;&gt;"",if(B811+B812&lt;&gt;L812,if(B811+B812&gt;L812,B811+B812-L812,L812-(B811+B812)),"Push"),"")</f>
        <v/>
      </c>
      <c r="K812" s="139"/>
      <c r="O812" s="15"/>
    </row>
    <row r="813">
      <c r="B813" s="15"/>
      <c r="C813" s="138">
        <f>if(D813&lt;&gt;"",if(D813="Up",K813-J813,if(D813="Short",-J813,0)),0)+if(D814&lt;&gt;"",if(D814="Up",K814-J814,if(D814="Short",-J814,0)),0)+if(F813&lt;&gt;"",if(F813="Won",O813-N813,if(F813="Lost",-N813,0)),0)+if(F814&lt;&gt;"",if(F814="Won",O814-N814,if(F814="Lost",-N814,0)),0)</f>
        <v>0</v>
      </c>
      <c r="D813" s="93" t="str">
        <f>if(H813&lt;&gt;"",if(B813-B814&lt;&gt;-H813,if(B813-B814&gt;-H813,"Up","Short"),"Push"),"")</f>
        <v/>
      </c>
      <c r="E813" s="93" t="str">
        <f>if(H813&lt;&gt;"",if(B813-B814&lt;&gt;-H813,if(B813-B814&gt;-H813,B813-B814+H813,B814-B813-H813),"Push"),"")</f>
        <v/>
      </c>
      <c r="F813" s="93" t="str">
        <f>if(L813&lt;&gt;"",if(B813+B814&lt;&gt;L813,if(B813+B814&gt;L813,"Won","Lost"),"Push"),"")</f>
        <v/>
      </c>
      <c r="G813" s="15" t="str">
        <f>if(L813&lt;&gt;"",if(B813+B814&lt;&gt;L813,if(B813+B814&gt;L813,B813+B814-L813,L813-(B813+B814)),"Push"),"")</f>
        <v/>
      </c>
      <c r="K813" s="139"/>
      <c r="O813" s="15"/>
    </row>
    <row r="814">
      <c r="B814" s="15"/>
      <c r="D814" s="93" t="str">
        <f>if(H814&lt;&gt;"",if(B814-B813&lt;&gt;-H814,if(B814-B813&gt;-H814,"Up","Short"),"Push"),"")</f>
        <v/>
      </c>
      <c r="E814" s="93" t="str">
        <f>if(H814&lt;&gt;"",if(B814-B813&lt;&gt;-H814,if(B814-B813&gt;-H814,B814-B813+H814,B813-B814-H814),"Push"),"")</f>
        <v/>
      </c>
      <c r="F814" s="93" t="str">
        <f>if(L814&lt;&gt;"",if(B813+B814&lt;&gt;L814,if(B813+B814&gt;L814,"Lost","Won"),"Push"),"")</f>
        <v/>
      </c>
      <c r="G814" s="15" t="str">
        <f>if(L814&lt;&gt;"",if(B813+B814&lt;&gt;L814,if(B813+B814&gt;L814,B813+B814-L814,L814-(B813+B814)),"Push"),"")</f>
        <v/>
      </c>
      <c r="K814" s="139"/>
      <c r="O814" s="15"/>
    </row>
    <row r="815">
      <c r="B815" s="15"/>
      <c r="C815" s="138">
        <f>if(D815&lt;&gt;"",if(D815="Up",K815-J815,if(D815="Short",-J815,0)),0)+if(D816&lt;&gt;"",if(D816="Up",K816-J816,if(D816="Short",-J816,0)),0)+if(F815&lt;&gt;"",if(F815="Won",O815-N815,if(F815="Lost",-N815,0)),0)+if(F816&lt;&gt;"",if(F816="Won",O816-N816,if(F816="Lost",-N816,0)),0)</f>
        <v>0</v>
      </c>
      <c r="D815" s="93" t="str">
        <f>if(H815&lt;&gt;"",if(B815-B816&lt;&gt;-H815,if(B815-B816&gt;-H815,"Up","Short"),"Push"),"")</f>
        <v/>
      </c>
      <c r="E815" s="93" t="str">
        <f>if(H815&lt;&gt;"",if(B815-B816&lt;&gt;-H815,if(B815-B816&gt;-H815,B815-B816+H815,B816-B815-H815),"Push"),"")</f>
        <v/>
      </c>
      <c r="F815" s="93" t="str">
        <f>if(L815&lt;&gt;"",if(B815+B816&lt;&gt;L815,if(B815+B816&gt;L815,"Won","Lost"),"Push"),"")</f>
        <v/>
      </c>
      <c r="G815" s="15" t="str">
        <f>if(L815&lt;&gt;"",if(B815+B816&lt;&gt;L815,if(B815+B816&gt;L815,B815+B816-L815,L815-(B815+B816)),"Push"),"")</f>
        <v/>
      </c>
      <c r="K815" s="139"/>
      <c r="O815" s="15"/>
    </row>
    <row r="816">
      <c r="B816" s="15"/>
      <c r="D816" s="93" t="str">
        <f>if(H816&lt;&gt;"",if(B816-B815&lt;&gt;-H816,if(B816-B815&gt;-H816,"Up","Short"),"Push"),"")</f>
        <v/>
      </c>
      <c r="E816" s="93" t="str">
        <f>if(H816&lt;&gt;"",if(B816-B815&lt;&gt;-H816,if(B816-B815&gt;-H816,B816-B815+H816,B815-B816-H816),"Push"),"")</f>
        <v/>
      </c>
      <c r="F816" s="93" t="str">
        <f>if(L816&lt;&gt;"",if(B815+B816&lt;&gt;L816,if(B815+B816&gt;L816,"Lost","Won"),"Push"),"")</f>
        <v/>
      </c>
      <c r="G816" s="15" t="str">
        <f>if(L816&lt;&gt;"",if(B815+B816&lt;&gt;L816,if(B815+B816&gt;L816,B815+B816-L816,L816-(B815+B816)),"Push"),"")</f>
        <v/>
      </c>
      <c r="K816" s="139"/>
      <c r="O816" s="15"/>
    </row>
    <row r="817">
      <c r="B817" s="15"/>
      <c r="C817" s="138">
        <f>if(D817&lt;&gt;"",if(D817="Up",K817-J817,if(D817="Short",-J817,0)),0)+if(D818&lt;&gt;"",if(D818="Up",K818-J818,if(D818="Short",-J818,0)),0)+if(F817&lt;&gt;"",if(F817="Won",O817-N817,if(F817="Lost",-N817,0)),0)+if(F818&lt;&gt;"",if(F818="Won",O818-N818,if(F818="Lost",-N818,0)),0)</f>
        <v>0</v>
      </c>
      <c r="D817" s="93" t="str">
        <f>if(H817&lt;&gt;"",if(B817-B818&lt;&gt;-H817,if(B817-B818&gt;-H817,"Up","Short"),"Push"),"")</f>
        <v/>
      </c>
      <c r="E817" s="93" t="str">
        <f>if(H817&lt;&gt;"",if(B817-B818&lt;&gt;-H817,if(B817-B818&gt;-H817,B817-B818+H817,B818-B817-H817),"Push"),"")</f>
        <v/>
      </c>
      <c r="F817" s="93" t="str">
        <f>if(L817&lt;&gt;"",if(B817+B818&lt;&gt;L817,if(B817+B818&gt;L817,"Won","Lost"),"Push"),"")</f>
        <v/>
      </c>
      <c r="G817" s="15" t="str">
        <f>if(L817&lt;&gt;"",if(B817+B818&lt;&gt;L817,if(B817+B818&gt;L817,B817+B818-L817,L817-(B817+B818)),"Push"),"")</f>
        <v/>
      </c>
      <c r="K817" s="139"/>
      <c r="O817" s="15"/>
    </row>
    <row r="818">
      <c r="B818" s="15"/>
      <c r="D818" s="93" t="str">
        <f>if(H818&lt;&gt;"",if(B818-B817&lt;&gt;-H818,if(B818-B817&gt;-H818,"Up","Short"),"Push"),"")</f>
        <v/>
      </c>
      <c r="E818" s="93" t="str">
        <f>if(H818&lt;&gt;"",if(B818-B817&lt;&gt;-H818,if(B818-B817&gt;-H818,B818-B817+H818,B817-B818-H818),"Push"),"")</f>
        <v/>
      </c>
      <c r="F818" s="93" t="str">
        <f>if(L818&lt;&gt;"",if(B817+B818&lt;&gt;L818,if(B817+B818&gt;L818,"Lost","Won"),"Push"),"")</f>
        <v/>
      </c>
      <c r="G818" s="15" t="str">
        <f>if(L818&lt;&gt;"",if(B817+B818&lt;&gt;L818,if(B817+B818&gt;L818,B817+B818-L818,L818-(B817+B818)),"Push"),"")</f>
        <v/>
      </c>
      <c r="K818" s="139"/>
      <c r="O818" s="15"/>
    </row>
    <row r="819">
      <c r="B819" s="15"/>
      <c r="C819" s="138">
        <f>if(D819&lt;&gt;"",if(D819="Up",K819-J819,if(D819="Short",-J819,0)),0)+if(D820&lt;&gt;"",if(D820="Up",K820-J820,if(D820="Short",-J820,0)),0)+if(F819&lt;&gt;"",if(F819="Won",O819-N819,if(F819="Lost",-N819,0)),0)+if(F820&lt;&gt;"",if(F820="Won",O820-N820,if(F820="Lost",-N820,0)),0)</f>
        <v>0</v>
      </c>
      <c r="D819" s="93" t="str">
        <f>if(H819&lt;&gt;"",if(B819-B820&lt;&gt;-H819,if(B819-B820&gt;-H819,"Up","Short"),"Push"),"")</f>
        <v/>
      </c>
      <c r="E819" s="93" t="str">
        <f>if(H819&lt;&gt;"",if(B819-B820&lt;&gt;-H819,if(B819-B820&gt;-H819,B819-B820+H819,B820-B819-H819),"Push"),"")</f>
        <v/>
      </c>
      <c r="F819" s="93" t="str">
        <f>if(L819&lt;&gt;"",if(B819+B820&lt;&gt;L819,if(B819+B820&gt;L819,"Won","Lost"),"Push"),"")</f>
        <v/>
      </c>
      <c r="G819" s="15" t="str">
        <f>if(L819&lt;&gt;"",if(B819+B820&lt;&gt;L819,if(B819+B820&gt;L819,B819+B820-L819,L819-(B819+B820)),"Push"),"")</f>
        <v/>
      </c>
      <c r="K819" s="139"/>
      <c r="O819" s="15"/>
    </row>
    <row r="820">
      <c r="B820" s="15"/>
      <c r="D820" s="93" t="str">
        <f>if(H820&lt;&gt;"",if(B820-B819&lt;&gt;-H820,if(B820-B819&gt;-H820,"Up","Short"),"Push"),"")</f>
        <v/>
      </c>
      <c r="E820" s="93" t="str">
        <f>if(H820&lt;&gt;"",if(B820-B819&lt;&gt;-H820,if(B820-B819&gt;-H820,B820-B819+H820,B819-B820-H820),"Push"),"")</f>
        <v/>
      </c>
      <c r="F820" s="93" t="str">
        <f>if(L820&lt;&gt;"",if(B819+B820&lt;&gt;L820,if(B819+B820&gt;L820,"Lost","Won"),"Push"),"")</f>
        <v/>
      </c>
      <c r="G820" s="15" t="str">
        <f>if(L820&lt;&gt;"",if(B819+B820&lt;&gt;L820,if(B819+B820&gt;L820,B819+B820-L820,L820-(B819+B820)),"Push"),"")</f>
        <v/>
      </c>
      <c r="K820" s="139"/>
      <c r="O820" s="15"/>
    </row>
    <row r="821">
      <c r="B821" s="15"/>
      <c r="C821" s="138">
        <f>if(D821&lt;&gt;"",if(D821="Up",K821-J821,if(D821="Short",-J821,0)),0)+if(D822&lt;&gt;"",if(D822="Up",K822-J822,if(D822="Short",-J822,0)),0)+if(F821&lt;&gt;"",if(F821="Won",O821-N821,if(F821="Lost",-N821,0)),0)+if(F822&lt;&gt;"",if(F822="Won",O822-N822,if(F822="Lost",-N822,0)),0)</f>
        <v>0</v>
      </c>
      <c r="D821" s="93" t="str">
        <f>if(H821&lt;&gt;"",if(B821-B822&lt;&gt;-H821,if(B821-B822&gt;-H821,"Up","Short"),"Push"),"")</f>
        <v/>
      </c>
      <c r="E821" s="93" t="str">
        <f>if(H821&lt;&gt;"",if(B821-B822&lt;&gt;-H821,if(B821-B822&gt;-H821,B821-B822+H821,B822-B821-H821),"Push"),"")</f>
        <v/>
      </c>
      <c r="F821" s="93" t="str">
        <f>if(L821&lt;&gt;"",if(B821+B822&lt;&gt;L821,if(B821+B822&gt;L821,"Won","Lost"),"Push"),"")</f>
        <v/>
      </c>
      <c r="G821" s="15" t="str">
        <f>if(L821&lt;&gt;"",if(B821+B822&lt;&gt;L821,if(B821+B822&gt;L821,B821+B822-L821,L821-(B821+B822)),"Push"),"")</f>
        <v/>
      </c>
      <c r="K821" s="139"/>
      <c r="O821" s="15"/>
    </row>
    <row r="822">
      <c r="B822" s="15"/>
      <c r="D822" s="93" t="str">
        <f>if(H822&lt;&gt;"",if(B822-B821&lt;&gt;-H822,if(B822-B821&gt;-H822,"Up","Short"),"Push"),"")</f>
        <v/>
      </c>
      <c r="E822" s="93" t="str">
        <f>if(H822&lt;&gt;"",if(B822-B821&lt;&gt;-H822,if(B822-B821&gt;-H822,B822-B821+H822,B821-B822-H822),"Push"),"")</f>
        <v/>
      </c>
      <c r="F822" s="93" t="str">
        <f>if(L822&lt;&gt;"",if(B821+B822&lt;&gt;L822,if(B821+B822&gt;L822,"Lost","Won"),"Push"),"")</f>
        <v/>
      </c>
      <c r="G822" s="15" t="str">
        <f>if(L822&lt;&gt;"",if(B821+B822&lt;&gt;L822,if(B821+B822&gt;L822,B821+B822-L822,L822-(B821+B822)),"Push"),"")</f>
        <v/>
      </c>
      <c r="K822" s="139"/>
      <c r="O822" s="15"/>
    </row>
    <row r="823">
      <c r="B823" s="15"/>
      <c r="C823" s="138">
        <f>if(D823&lt;&gt;"",if(D823="Up",K823-J823,if(D823="Short",-J823,0)),0)+if(D824&lt;&gt;"",if(D824="Up",K824-J824,if(D824="Short",-J824,0)),0)+if(F823&lt;&gt;"",if(F823="Won",O823-N823,if(F823="Lost",-N823,0)),0)+if(F824&lt;&gt;"",if(F824="Won",O824-N824,if(F824="Lost",-N824,0)),0)</f>
        <v>0</v>
      </c>
      <c r="D823" s="93" t="str">
        <f>if(H823&lt;&gt;"",if(B823-B824&lt;&gt;-H823,if(B823-B824&gt;-H823,"Up","Short"),"Push"),"")</f>
        <v/>
      </c>
      <c r="E823" s="93" t="str">
        <f>if(H823&lt;&gt;"",if(B823-B824&lt;&gt;-H823,if(B823-B824&gt;-H823,B823-B824+H823,B824-B823-H823),"Push"),"")</f>
        <v/>
      </c>
      <c r="F823" s="93" t="str">
        <f>if(L823&lt;&gt;"",if(B823+B824&lt;&gt;L823,if(B823+B824&gt;L823,"Won","Lost"),"Push"),"")</f>
        <v/>
      </c>
      <c r="G823" s="15" t="str">
        <f>if(L823&lt;&gt;"",if(B823+B824&lt;&gt;L823,if(B823+B824&gt;L823,B823+B824-L823,L823-(B823+B824)),"Push"),"")</f>
        <v/>
      </c>
      <c r="K823" s="139"/>
      <c r="O823" s="15"/>
    </row>
    <row r="824">
      <c r="B824" s="15"/>
      <c r="D824" s="93" t="str">
        <f>if(H824&lt;&gt;"",if(B824-B823&lt;&gt;-H824,if(B824-B823&gt;-H824,"Up","Short"),"Push"),"")</f>
        <v/>
      </c>
      <c r="E824" s="93" t="str">
        <f>if(H824&lt;&gt;"",if(B824-B823&lt;&gt;-H824,if(B824-B823&gt;-H824,B824-B823+H824,B823-B824-H824),"Push"),"")</f>
        <v/>
      </c>
      <c r="F824" s="93" t="str">
        <f>if(L824&lt;&gt;"",if(B823+B824&lt;&gt;L824,if(B823+B824&gt;L824,"Lost","Won"),"Push"),"")</f>
        <v/>
      </c>
      <c r="G824" s="15" t="str">
        <f>if(L824&lt;&gt;"",if(B823+B824&lt;&gt;L824,if(B823+B824&gt;L824,B823+B824-L824,L824-(B823+B824)),"Push"),"")</f>
        <v/>
      </c>
      <c r="K824" s="139"/>
      <c r="O824" s="15"/>
    </row>
    <row r="825">
      <c r="B825" s="15"/>
      <c r="C825" s="138">
        <f>if(D825&lt;&gt;"",if(D825="Up",K825-J825,if(D825="Short",-J825,0)),0)+if(D826&lt;&gt;"",if(D826="Up",K826-J826,if(D826="Short",-J826,0)),0)+if(F825&lt;&gt;"",if(F825="Won",O825-N825,if(F825="Lost",-N825,0)),0)+if(F826&lt;&gt;"",if(F826="Won",O826-N826,if(F826="Lost",-N826,0)),0)</f>
        <v>0</v>
      </c>
      <c r="D825" s="93" t="str">
        <f>if(H825&lt;&gt;"",if(B825-B826&lt;&gt;-H825,if(B825-B826&gt;-H825,"Up","Short"),"Push"),"")</f>
        <v/>
      </c>
      <c r="E825" s="93" t="str">
        <f>if(H825&lt;&gt;"",if(B825-B826&lt;&gt;-H825,if(B825-B826&gt;-H825,B825-B826+H825,B826-B825-H825),"Push"),"")</f>
        <v/>
      </c>
      <c r="F825" s="93" t="str">
        <f>if(L825&lt;&gt;"",if(B825+B826&lt;&gt;L825,if(B825+B826&gt;L825,"Won","Lost"),"Push"),"")</f>
        <v/>
      </c>
      <c r="G825" s="15" t="str">
        <f>if(L825&lt;&gt;"",if(B825+B826&lt;&gt;L825,if(B825+B826&gt;L825,B825+B826-L825,L825-(B825+B826)),"Push"),"")</f>
        <v/>
      </c>
      <c r="K825" s="139"/>
      <c r="O825" s="15"/>
    </row>
    <row r="826">
      <c r="B826" s="15"/>
      <c r="D826" s="93" t="str">
        <f>if(H826&lt;&gt;"",if(B826-B825&lt;&gt;-H826,if(B826-B825&gt;-H826,"Up","Short"),"Push"),"")</f>
        <v/>
      </c>
      <c r="E826" s="93" t="str">
        <f>if(H826&lt;&gt;"",if(B826-B825&lt;&gt;-H826,if(B826-B825&gt;-H826,B826-B825+H826,B825-B826-H826),"Push"),"")</f>
        <v/>
      </c>
      <c r="F826" s="93" t="str">
        <f>if(L826&lt;&gt;"",if(B825+B826&lt;&gt;L826,if(B825+B826&gt;L826,"Lost","Won"),"Push"),"")</f>
        <v/>
      </c>
      <c r="G826" s="15" t="str">
        <f>if(L826&lt;&gt;"",if(B825+B826&lt;&gt;L826,if(B825+B826&gt;L826,B825+B826-L826,L826-(B825+B826)),"Push"),"")</f>
        <v/>
      </c>
      <c r="K826" s="139"/>
      <c r="O826" s="15"/>
    </row>
    <row r="827">
      <c r="B827" s="15"/>
      <c r="C827" s="138">
        <f>if(D827&lt;&gt;"",if(D827="Up",K827-J827,if(D827="Short",-J827,0)),0)+if(D828&lt;&gt;"",if(D828="Up",K828-J828,if(D828="Short",-J828,0)),0)+if(F827&lt;&gt;"",if(F827="Won",O827-N827,if(F827="Lost",-N827,0)),0)+if(F828&lt;&gt;"",if(F828="Won",O828-N828,if(F828="Lost",-N828,0)),0)</f>
        <v>0</v>
      </c>
      <c r="D827" s="93" t="str">
        <f>if(H827&lt;&gt;"",if(B827-B828&lt;&gt;-H827,if(B827-B828&gt;-H827,"Up","Short"),"Push"),"")</f>
        <v/>
      </c>
      <c r="E827" s="93" t="str">
        <f>if(H827&lt;&gt;"",if(B827-B828&lt;&gt;-H827,if(B827-B828&gt;-H827,B827-B828+H827,B828-B827-H827),"Push"),"")</f>
        <v/>
      </c>
      <c r="F827" s="93" t="str">
        <f>if(L827&lt;&gt;"",if(B827+B828&lt;&gt;L827,if(B827+B828&gt;L827,"Won","Lost"),"Push"),"")</f>
        <v/>
      </c>
      <c r="G827" s="15" t="str">
        <f>if(L827&lt;&gt;"",if(B827+B828&lt;&gt;L827,if(B827+B828&gt;L827,B827+B828-L827,L827-(B827+B828)),"Push"),"")</f>
        <v/>
      </c>
      <c r="K827" s="139"/>
      <c r="O827" s="15"/>
    </row>
    <row r="828">
      <c r="B828" s="15"/>
      <c r="D828" s="93" t="str">
        <f>if(H828&lt;&gt;"",if(B828-B827&lt;&gt;-H828,if(B828-B827&gt;-H828,"Up","Short"),"Push"),"")</f>
        <v/>
      </c>
      <c r="E828" s="93" t="str">
        <f>if(H828&lt;&gt;"",if(B828-B827&lt;&gt;-H828,if(B828-B827&gt;-H828,B828-B827+H828,B827-B828-H828),"Push"),"")</f>
        <v/>
      </c>
      <c r="F828" s="93" t="str">
        <f>if(L828&lt;&gt;"",if(B827+B828&lt;&gt;L828,if(B827+B828&gt;L828,"Lost","Won"),"Push"),"")</f>
        <v/>
      </c>
      <c r="G828" s="15" t="str">
        <f>if(L828&lt;&gt;"",if(B827+B828&lt;&gt;L828,if(B827+B828&gt;L828,B827+B828-L828,L828-(B827+B828)),"Push"),"")</f>
        <v/>
      </c>
      <c r="K828" s="139"/>
      <c r="O828" s="15"/>
    </row>
    <row r="829">
      <c r="B829" s="15"/>
      <c r="C829" s="138">
        <f>if(D829&lt;&gt;"",if(D829="Up",K829-J829,if(D829="Short",-J829,0)),0)+if(D830&lt;&gt;"",if(D830="Up",K830-J830,if(D830="Short",-J830,0)),0)+if(F829&lt;&gt;"",if(F829="Won",O829-N829,if(F829="Lost",-N829,0)),0)+if(F830&lt;&gt;"",if(F830="Won",O830-N830,if(F830="Lost",-N830,0)),0)</f>
        <v>0</v>
      </c>
      <c r="D829" s="93" t="str">
        <f>if(H829&lt;&gt;"",if(B829-B830&lt;&gt;-H829,if(B829-B830&gt;-H829,"Up","Short"),"Push"),"")</f>
        <v/>
      </c>
      <c r="E829" s="93" t="str">
        <f>if(H829&lt;&gt;"",if(B829-B830&lt;&gt;-H829,if(B829-B830&gt;-H829,B829-B830+H829,B830-B829-H829),"Push"),"")</f>
        <v/>
      </c>
      <c r="F829" s="93" t="str">
        <f>if(L829&lt;&gt;"",if(B829+B830&lt;&gt;L829,if(B829+B830&gt;L829,"Won","Lost"),"Push"),"")</f>
        <v/>
      </c>
      <c r="G829" s="15" t="str">
        <f>if(L829&lt;&gt;"",if(B829+B830&lt;&gt;L829,if(B829+B830&gt;L829,B829+B830-L829,L829-(B829+B830)),"Push"),"")</f>
        <v/>
      </c>
      <c r="K829" s="139"/>
      <c r="O829" s="15"/>
    </row>
    <row r="830">
      <c r="B830" s="15"/>
      <c r="D830" s="93" t="str">
        <f>if(H830&lt;&gt;"",if(B830-B829&lt;&gt;-H830,if(B830-B829&gt;-H830,"Up","Short"),"Push"),"")</f>
        <v/>
      </c>
      <c r="E830" s="93" t="str">
        <f>if(H830&lt;&gt;"",if(B830-B829&lt;&gt;-H830,if(B830-B829&gt;-H830,B830-B829+H830,B829-B830-H830),"Push"),"")</f>
        <v/>
      </c>
      <c r="F830" s="93" t="str">
        <f>if(L830&lt;&gt;"",if(B829+B830&lt;&gt;L830,if(B829+B830&gt;L830,"Lost","Won"),"Push"),"")</f>
        <v/>
      </c>
      <c r="G830" s="15" t="str">
        <f>if(L830&lt;&gt;"",if(B829+B830&lt;&gt;L830,if(B829+B830&gt;L830,B829+B830-L830,L830-(B829+B830)),"Push"),"")</f>
        <v/>
      </c>
      <c r="K830" s="139"/>
      <c r="O830" s="15"/>
    </row>
    <row r="831">
      <c r="B831" s="15"/>
      <c r="C831" s="138">
        <f>if(D831&lt;&gt;"",if(D831="Up",K831-J831,if(D831="Short",-J831,0)),0)+if(D832&lt;&gt;"",if(D832="Up",K832-J832,if(D832="Short",-J832,0)),0)+if(F831&lt;&gt;"",if(F831="Won",O831-N831,if(F831="Lost",-N831,0)),0)+if(F832&lt;&gt;"",if(F832="Won",O832-N832,if(F832="Lost",-N832,0)),0)</f>
        <v>0</v>
      </c>
      <c r="D831" s="93" t="str">
        <f>if(H831&lt;&gt;"",if(B831-B832&lt;&gt;-H831,if(B831-B832&gt;-H831,"Up","Short"),"Push"),"")</f>
        <v/>
      </c>
      <c r="E831" s="93" t="str">
        <f>if(H831&lt;&gt;"",if(B831-B832&lt;&gt;-H831,if(B831-B832&gt;-H831,B831-B832+H831,B832-B831-H831),"Push"),"")</f>
        <v/>
      </c>
      <c r="F831" s="93" t="str">
        <f>if(L831&lt;&gt;"",if(B831+B832&lt;&gt;L831,if(B831+B832&gt;L831,"Won","Lost"),"Push"),"")</f>
        <v/>
      </c>
      <c r="G831" s="15" t="str">
        <f>if(L831&lt;&gt;"",if(B831+B832&lt;&gt;L831,if(B831+B832&gt;L831,B831+B832-L831,L831-(B831+B832)),"Push"),"")</f>
        <v/>
      </c>
      <c r="K831" s="139"/>
      <c r="O831" s="15"/>
    </row>
    <row r="832">
      <c r="B832" s="15"/>
      <c r="D832" s="93" t="str">
        <f>if(H832&lt;&gt;"",if(B832-B831&lt;&gt;-H832,if(B832-B831&gt;-H832,"Up","Short"),"Push"),"")</f>
        <v/>
      </c>
      <c r="E832" s="93" t="str">
        <f>if(H832&lt;&gt;"",if(B832-B831&lt;&gt;-H832,if(B832-B831&gt;-H832,B832-B831+H832,B831-B832-H832),"Push"),"")</f>
        <v/>
      </c>
      <c r="F832" s="93" t="str">
        <f>if(L832&lt;&gt;"",if(B831+B832&lt;&gt;L832,if(B831+B832&gt;L832,"Lost","Won"),"Push"),"")</f>
        <v/>
      </c>
      <c r="G832" s="15" t="str">
        <f>if(L832&lt;&gt;"",if(B831+B832&lt;&gt;L832,if(B831+B832&gt;L832,B831+B832-L832,L832-(B831+B832)),"Push"),"")</f>
        <v/>
      </c>
      <c r="K832" s="139"/>
      <c r="O832" s="15"/>
    </row>
    <row r="833">
      <c r="B833" s="15"/>
      <c r="C833" s="138">
        <f>if(D833&lt;&gt;"",if(D833="Up",K833-J833,if(D833="Short",-J833,0)),0)+if(D834&lt;&gt;"",if(D834="Up",K834-J834,if(D834="Short",-J834,0)),0)+if(F833&lt;&gt;"",if(F833="Won",O833-N833,if(F833="Lost",-N833,0)),0)+if(F834&lt;&gt;"",if(F834="Won",O834-N834,if(F834="Lost",-N834,0)),0)</f>
        <v>0</v>
      </c>
      <c r="D833" s="93" t="str">
        <f>if(H833&lt;&gt;"",if(B833-B834&lt;&gt;-H833,if(B833-B834&gt;-H833,"Up","Short"),"Push"),"")</f>
        <v/>
      </c>
      <c r="E833" s="93" t="str">
        <f>if(H833&lt;&gt;"",if(B833-B834&lt;&gt;-H833,if(B833-B834&gt;-H833,B833-B834+H833,B834-B833-H833),"Push"),"")</f>
        <v/>
      </c>
      <c r="F833" s="93" t="str">
        <f>if(L833&lt;&gt;"",if(B833+B834&lt;&gt;L833,if(B833+B834&gt;L833,"Won","Lost"),"Push"),"")</f>
        <v/>
      </c>
      <c r="G833" s="15" t="str">
        <f>if(L833&lt;&gt;"",if(B833+B834&lt;&gt;L833,if(B833+B834&gt;L833,B833+B834-L833,L833-(B833+B834)),"Push"),"")</f>
        <v/>
      </c>
      <c r="K833" s="139"/>
      <c r="O833" s="15"/>
    </row>
    <row r="834">
      <c r="B834" s="15"/>
      <c r="D834" s="93" t="str">
        <f>if(H834&lt;&gt;"",if(B834-B833&lt;&gt;-H834,if(B834-B833&gt;-H834,"Up","Short"),"Push"),"")</f>
        <v/>
      </c>
      <c r="E834" s="93" t="str">
        <f>if(H834&lt;&gt;"",if(B834-B833&lt;&gt;-H834,if(B834-B833&gt;-H834,B834-B833+H834,B833-B834-H834),"Push"),"")</f>
        <v/>
      </c>
      <c r="F834" s="93" t="str">
        <f>if(L834&lt;&gt;"",if(B833+B834&lt;&gt;L834,if(B833+B834&gt;L834,"Lost","Won"),"Push"),"")</f>
        <v/>
      </c>
      <c r="G834" s="15" t="str">
        <f>if(L834&lt;&gt;"",if(B833+B834&lt;&gt;L834,if(B833+B834&gt;L834,B833+B834-L834,L834-(B833+B834)),"Push"),"")</f>
        <v/>
      </c>
      <c r="K834" s="139"/>
      <c r="O834" s="15"/>
    </row>
    <row r="835">
      <c r="B835" s="15"/>
      <c r="C835" s="138">
        <f>if(D835&lt;&gt;"",if(D835="Up",K835-J835,if(D835="Short",-J835,0)),0)+if(D836&lt;&gt;"",if(D836="Up",K836-J836,if(D836="Short",-J836,0)),0)+if(F835&lt;&gt;"",if(F835="Won",O835-N835,if(F835="Lost",-N835,0)),0)+if(F836&lt;&gt;"",if(F836="Won",O836-N836,if(F836="Lost",-N836,0)),0)</f>
        <v>0</v>
      </c>
      <c r="D835" s="93" t="str">
        <f>if(H835&lt;&gt;"",if(B835-B836&lt;&gt;-H835,if(B835-B836&gt;-H835,"Up","Short"),"Push"),"")</f>
        <v/>
      </c>
      <c r="E835" s="93" t="str">
        <f>if(H835&lt;&gt;"",if(B835-B836&lt;&gt;-H835,if(B835-B836&gt;-H835,B835-B836+H835,B836-B835-H835),"Push"),"")</f>
        <v/>
      </c>
      <c r="F835" s="93" t="str">
        <f>if(L835&lt;&gt;"",if(B835+B836&lt;&gt;L835,if(B835+B836&gt;L835,"Won","Lost"),"Push"),"")</f>
        <v/>
      </c>
      <c r="G835" s="15" t="str">
        <f>if(L835&lt;&gt;"",if(B835+B836&lt;&gt;L835,if(B835+B836&gt;L835,B835+B836-L835,L835-(B835+B836)),"Push"),"")</f>
        <v/>
      </c>
      <c r="K835" s="139"/>
      <c r="O835" s="15"/>
    </row>
    <row r="836">
      <c r="B836" s="15"/>
      <c r="D836" s="93" t="str">
        <f>if(H836&lt;&gt;"",if(B836-B835&lt;&gt;-H836,if(B836-B835&gt;-H836,"Up","Short"),"Push"),"")</f>
        <v/>
      </c>
      <c r="E836" s="93" t="str">
        <f>if(H836&lt;&gt;"",if(B836-B835&lt;&gt;-H836,if(B836-B835&gt;-H836,B836-B835+H836,B835-B836-H836),"Push"),"")</f>
        <v/>
      </c>
      <c r="F836" s="93" t="str">
        <f>if(L836&lt;&gt;"",if(B835+B836&lt;&gt;L836,if(B835+B836&gt;L836,"Lost","Won"),"Push"),"")</f>
        <v/>
      </c>
      <c r="G836" s="15" t="str">
        <f>if(L836&lt;&gt;"",if(B835+B836&lt;&gt;L836,if(B835+B836&gt;L836,B835+B836-L836,L836-(B835+B836)),"Push"),"")</f>
        <v/>
      </c>
      <c r="K836" s="139"/>
      <c r="O836" s="15"/>
    </row>
    <row r="837">
      <c r="B837" s="15"/>
      <c r="C837" s="138">
        <f>if(D837&lt;&gt;"",if(D837="Up",K837-J837,if(D837="Short",-J837,0)),0)+if(D838&lt;&gt;"",if(D838="Up",K838-J838,if(D838="Short",-J838,0)),0)+if(F837&lt;&gt;"",if(F837="Won",O837-N837,if(F837="Lost",-N837,0)),0)+if(F838&lt;&gt;"",if(F838="Won",O838-N838,if(F838="Lost",-N838,0)),0)</f>
        <v>0</v>
      </c>
      <c r="D837" s="93" t="str">
        <f>if(H837&lt;&gt;"",if(B837-B838&lt;&gt;-H837,if(B837-B838&gt;-H837,"Up","Short"),"Push"),"")</f>
        <v/>
      </c>
      <c r="E837" s="93" t="str">
        <f>if(H837&lt;&gt;"",if(B837-B838&lt;&gt;-H837,if(B837-B838&gt;-H837,B837-B838+H837,B838-B837-H837),"Push"),"")</f>
        <v/>
      </c>
      <c r="F837" s="93" t="str">
        <f>if(L837&lt;&gt;"",if(B837+B838&lt;&gt;L837,if(B837+B838&gt;L837,"Won","Lost"),"Push"),"")</f>
        <v/>
      </c>
      <c r="G837" s="15" t="str">
        <f>if(L837&lt;&gt;"",if(B837+B838&lt;&gt;L837,if(B837+B838&gt;L837,B837+B838-L837,L837-(B837+B838)),"Push"),"")</f>
        <v/>
      </c>
      <c r="K837" s="139"/>
      <c r="O837" s="15"/>
    </row>
    <row r="838">
      <c r="B838" s="15"/>
      <c r="D838" s="93" t="str">
        <f>if(H838&lt;&gt;"",if(B838-B837&lt;&gt;-H838,if(B838-B837&gt;-H838,"Up","Short"),"Push"),"")</f>
        <v/>
      </c>
      <c r="E838" s="93" t="str">
        <f>if(H838&lt;&gt;"",if(B838-B837&lt;&gt;-H838,if(B838-B837&gt;-H838,B838-B837+H838,B837-B838-H838),"Push"),"")</f>
        <v/>
      </c>
      <c r="F838" s="93" t="str">
        <f>if(L838&lt;&gt;"",if(B837+B838&lt;&gt;L838,if(B837+B838&gt;L838,"Lost","Won"),"Push"),"")</f>
        <v/>
      </c>
      <c r="G838" s="15" t="str">
        <f>if(L838&lt;&gt;"",if(B837+B838&lt;&gt;L838,if(B837+B838&gt;L838,B837+B838-L838,L838-(B837+B838)),"Push"),"")</f>
        <v/>
      </c>
      <c r="K838" s="139"/>
      <c r="O838" s="15"/>
    </row>
    <row r="839">
      <c r="B839" s="15"/>
      <c r="C839" s="138">
        <f>if(D839&lt;&gt;"",if(D839="Up",K839-J839,if(D839="Short",-J839,0)),0)+if(D840&lt;&gt;"",if(D840="Up",K840-J840,if(D840="Short",-J840,0)),0)+if(F839&lt;&gt;"",if(F839="Won",O839-N839,if(F839="Lost",-N839,0)),0)+if(F840&lt;&gt;"",if(F840="Won",O840-N840,if(F840="Lost",-N840,0)),0)</f>
        <v>0</v>
      </c>
      <c r="D839" s="93" t="str">
        <f>if(H839&lt;&gt;"",if(B839-B840&lt;&gt;-H839,if(B839-B840&gt;-H839,"Up","Short"),"Push"),"")</f>
        <v/>
      </c>
      <c r="E839" s="93" t="str">
        <f>if(H839&lt;&gt;"",if(B839-B840&lt;&gt;-H839,if(B839-B840&gt;-H839,B839-B840+H839,B840-B839-H839),"Push"),"")</f>
        <v/>
      </c>
      <c r="F839" s="93" t="str">
        <f>if(L839&lt;&gt;"",if(B839+B840&lt;&gt;L839,if(B839+B840&gt;L839,"Won","Lost"),"Push"),"")</f>
        <v/>
      </c>
      <c r="G839" s="15" t="str">
        <f>if(L839&lt;&gt;"",if(B839+B840&lt;&gt;L839,if(B839+B840&gt;L839,B839+B840-L839,L839-(B839+B840)),"Push"),"")</f>
        <v/>
      </c>
      <c r="K839" s="139"/>
      <c r="O839" s="15"/>
    </row>
    <row r="840">
      <c r="B840" s="15"/>
      <c r="D840" s="93" t="str">
        <f>if(H840&lt;&gt;"",if(B840-B839&lt;&gt;-H840,if(B840-B839&gt;-H840,"Up","Short"),"Push"),"")</f>
        <v/>
      </c>
      <c r="E840" s="93" t="str">
        <f>if(H840&lt;&gt;"",if(B840-B839&lt;&gt;-H840,if(B840-B839&gt;-H840,B840-B839+H840,B839-B840-H840),"Push"),"")</f>
        <v/>
      </c>
      <c r="F840" s="93" t="str">
        <f>if(L840&lt;&gt;"",if(B839+B840&lt;&gt;L840,if(B839+B840&gt;L840,"Lost","Won"),"Push"),"")</f>
        <v/>
      </c>
      <c r="G840" s="15" t="str">
        <f>if(L840&lt;&gt;"",if(B839+B840&lt;&gt;L840,if(B839+B840&gt;L840,B839+B840-L840,L840-(B839+B840)),"Push"),"")</f>
        <v/>
      </c>
      <c r="K840" s="139"/>
      <c r="O840" s="15"/>
    </row>
    <row r="841">
      <c r="B841" s="15"/>
      <c r="C841" s="138">
        <f>if(D841&lt;&gt;"",if(D841="Up",K841-J841,if(D841="Short",-J841,0)),0)+if(D842&lt;&gt;"",if(D842="Up",K842-J842,if(D842="Short",-J842,0)),0)+if(F841&lt;&gt;"",if(F841="Won",O841-N841,if(F841="Lost",-N841,0)),0)+if(F842&lt;&gt;"",if(F842="Won",O842-N842,if(F842="Lost",-N842,0)),0)</f>
        <v>0</v>
      </c>
      <c r="D841" s="93" t="str">
        <f>if(H841&lt;&gt;"",if(B841-B842&lt;&gt;-H841,if(B841-B842&gt;-H841,"Up","Short"),"Push"),"")</f>
        <v/>
      </c>
      <c r="E841" s="93" t="str">
        <f>if(H841&lt;&gt;"",if(B841-B842&lt;&gt;-H841,if(B841-B842&gt;-H841,B841-B842+H841,B842-B841-H841),"Push"),"")</f>
        <v/>
      </c>
      <c r="F841" s="93" t="str">
        <f>if(L841&lt;&gt;"",if(B841+B842&lt;&gt;L841,if(B841+B842&gt;L841,"Won","Lost"),"Push"),"")</f>
        <v/>
      </c>
      <c r="G841" s="15" t="str">
        <f>if(L841&lt;&gt;"",if(B841+B842&lt;&gt;L841,if(B841+B842&gt;L841,B841+B842-L841,L841-(B841+B842)),"Push"),"")</f>
        <v/>
      </c>
      <c r="K841" s="139"/>
      <c r="O841" s="15"/>
    </row>
    <row r="842">
      <c r="B842" s="15"/>
      <c r="D842" s="93" t="str">
        <f>if(H842&lt;&gt;"",if(B842-B841&lt;&gt;-H842,if(B842-B841&gt;-H842,"Up","Short"),"Push"),"")</f>
        <v/>
      </c>
      <c r="E842" s="93" t="str">
        <f>if(H842&lt;&gt;"",if(B842-B841&lt;&gt;-H842,if(B842-B841&gt;-H842,B842-B841+H842,B841-B842-H842),"Push"),"")</f>
        <v/>
      </c>
      <c r="F842" s="93" t="str">
        <f>if(L842&lt;&gt;"",if(B841+B842&lt;&gt;L842,if(B841+B842&gt;L842,"Lost","Won"),"Push"),"")</f>
        <v/>
      </c>
      <c r="G842" s="15" t="str">
        <f>if(L842&lt;&gt;"",if(B841+B842&lt;&gt;L842,if(B841+B842&gt;L842,B841+B842-L842,L842-(B841+B842)),"Push"),"")</f>
        <v/>
      </c>
      <c r="K842" s="139"/>
      <c r="O842" s="15"/>
    </row>
    <row r="843">
      <c r="B843" s="15"/>
      <c r="C843" s="138">
        <f>if(D843&lt;&gt;"",if(D843="Up",K843-J843,if(D843="Short",-J843,0)),0)+if(D844&lt;&gt;"",if(D844="Up",K844-J844,if(D844="Short",-J844,0)),0)+if(F843&lt;&gt;"",if(F843="Won",O843-N843,if(F843="Lost",-N843,0)),0)+if(F844&lt;&gt;"",if(F844="Won",O844-N844,if(F844="Lost",-N844,0)),0)</f>
        <v>0</v>
      </c>
      <c r="D843" s="93" t="str">
        <f>if(H843&lt;&gt;"",if(B843-B844&lt;&gt;-H843,if(B843-B844&gt;-H843,"Up","Short"),"Push"),"")</f>
        <v/>
      </c>
      <c r="E843" s="93" t="str">
        <f>if(H843&lt;&gt;"",if(B843-B844&lt;&gt;-H843,if(B843-B844&gt;-H843,B843-B844+H843,B844-B843-H843),"Push"),"")</f>
        <v/>
      </c>
      <c r="F843" s="93" t="str">
        <f>if(L843&lt;&gt;"",if(B843+B844&lt;&gt;L843,if(B843+B844&gt;L843,"Won","Lost"),"Push"),"")</f>
        <v/>
      </c>
      <c r="G843" s="15" t="str">
        <f>if(L843&lt;&gt;"",if(B843+B844&lt;&gt;L843,if(B843+B844&gt;L843,B843+B844-L843,L843-(B843+B844)),"Push"),"")</f>
        <v/>
      </c>
      <c r="K843" s="139"/>
      <c r="O843" s="15"/>
    </row>
    <row r="844">
      <c r="B844" s="15"/>
      <c r="D844" s="93" t="str">
        <f>if(H844&lt;&gt;"",if(B844-B843&lt;&gt;-H844,if(B844-B843&gt;-H844,"Up","Short"),"Push"),"")</f>
        <v/>
      </c>
      <c r="E844" s="93" t="str">
        <f>if(H844&lt;&gt;"",if(B844-B843&lt;&gt;-H844,if(B844-B843&gt;-H844,B844-B843+H844,B843-B844-H844),"Push"),"")</f>
        <v/>
      </c>
      <c r="F844" s="93" t="str">
        <f>if(L844&lt;&gt;"",if(B843+B844&lt;&gt;L844,if(B843+B844&gt;L844,"Lost","Won"),"Push"),"")</f>
        <v/>
      </c>
      <c r="G844" s="15" t="str">
        <f>if(L844&lt;&gt;"",if(B843+B844&lt;&gt;L844,if(B843+B844&gt;L844,B843+B844-L844,L844-(B843+B844)),"Push"),"")</f>
        <v/>
      </c>
      <c r="K844" s="139"/>
      <c r="O844" s="15"/>
    </row>
    <row r="845">
      <c r="B845" s="15"/>
      <c r="C845" s="138">
        <f>if(D845&lt;&gt;"",if(D845="Up",K845-J845,if(D845="Short",-J845,0)),0)+if(D846&lt;&gt;"",if(D846="Up",K846-J846,if(D846="Short",-J846,0)),0)+if(F845&lt;&gt;"",if(F845="Won",O845-N845,if(F845="Lost",-N845,0)),0)+if(F846&lt;&gt;"",if(F846="Won",O846-N846,if(F846="Lost",-N846,0)),0)</f>
        <v>0</v>
      </c>
      <c r="D845" s="93" t="str">
        <f>if(H845&lt;&gt;"",if(B845-B846&lt;&gt;-H845,if(B845-B846&gt;-H845,"Up","Short"),"Push"),"")</f>
        <v/>
      </c>
      <c r="E845" s="93" t="str">
        <f>if(H845&lt;&gt;"",if(B845-B846&lt;&gt;-H845,if(B845-B846&gt;-H845,B845-B846+H845,B846-B845-H845),"Push"),"")</f>
        <v/>
      </c>
      <c r="F845" s="93" t="str">
        <f>if(L845&lt;&gt;"",if(B845+B846&lt;&gt;L845,if(B845+B846&gt;L845,"Won","Lost"),"Push"),"")</f>
        <v/>
      </c>
      <c r="G845" s="15" t="str">
        <f>if(L845&lt;&gt;"",if(B845+B846&lt;&gt;L845,if(B845+B846&gt;L845,B845+B846-L845,L845-(B845+B846)),"Push"),"")</f>
        <v/>
      </c>
      <c r="K845" s="139"/>
      <c r="O845" s="15"/>
    </row>
    <row r="846">
      <c r="B846" s="15"/>
      <c r="D846" s="93" t="str">
        <f>if(H846&lt;&gt;"",if(B846-B845&lt;&gt;-H846,if(B846-B845&gt;-H846,"Up","Short"),"Push"),"")</f>
        <v/>
      </c>
      <c r="E846" s="93" t="str">
        <f>if(H846&lt;&gt;"",if(B846-B845&lt;&gt;-H846,if(B846-B845&gt;-H846,B846-B845+H846,B845-B846-H846),"Push"),"")</f>
        <v/>
      </c>
      <c r="F846" s="93" t="str">
        <f>if(L846&lt;&gt;"",if(B845+B846&lt;&gt;L846,if(B845+B846&gt;L846,"Lost","Won"),"Push"),"")</f>
        <v/>
      </c>
      <c r="G846" s="15" t="str">
        <f>if(L846&lt;&gt;"",if(B845+B846&lt;&gt;L846,if(B845+B846&gt;L846,B845+B846-L846,L846-(B845+B846)),"Push"),"")</f>
        <v/>
      </c>
      <c r="K846" s="139"/>
      <c r="O846" s="15"/>
    </row>
    <row r="847">
      <c r="B847" s="15"/>
      <c r="C847" s="138">
        <f>if(D847&lt;&gt;"",if(D847="Up",K847-J847,if(D847="Short",-J847,0)),0)+if(D848&lt;&gt;"",if(D848="Up",K848-J848,if(D848="Short",-J848,0)),0)+if(F847&lt;&gt;"",if(F847="Won",O847-N847,if(F847="Lost",-N847,0)),0)+if(F848&lt;&gt;"",if(F848="Won",O848-N848,if(F848="Lost",-N848,0)),0)</f>
        <v>0</v>
      </c>
      <c r="D847" s="93" t="str">
        <f>if(H847&lt;&gt;"",if(B847-B848&lt;&gt;-H847,if(B847-B848&gt;-H847,"Up","Short"),"Push"),"")</f>
        <v/>
      </c>
      <c r="E847" s="93" t="str">
        <f>if(H847&lt;&gt;"",if(B847-B848&lt;&gt;-H847,if(B847-B848&gt;-H847,B847-B848+H847,B848-B847-H847),"Push"),"")</f>
        <v/>
      </c>
      <c r="F847" s="93" t="str">
        <f>if(L847&lt;&gt;"",if(B847+B848&lt;&gt;L847,if(B847+B848&gt;L847,"Won","Lost"),"Push"),"")</f>
        <v/>
      </c>
      <c r="G847" s="15" t="str">
        <f>if(L847&lt;&gt;"",if(B847+B848&lt;&gt;L847,if(B847+B848&gt;L847,B847+B848-L847,L847-(B847+B848)),"Push"),"")</f>
        <v/>
      </c>
      <c r="K847" s="139"/>
      <c r="O847" s="15"/>
    </row>
    <row r="848">
      <c r="B848" s="15"/>
      <c r="D848" s="93" t="str">
        <f>if(H848&lt;&gt;"",if(B848-B847&lt;&gt;-H848,if(B848-B847&gt;-H848,"Up","Short"),"Push"),"")</f>
        <v/>
      </c>
      <c r="E848" s="93" t="str">
        <f>if(H848&lt;&gt;"",if(B848-B847&lt;&gt;-H848,if(B848-B847&gt;-H848,B848-B847+H848,B847-B848-H848),"Push"),"")</f>
        <v/>
      </c>
      <c r="F848" s="93" t="str">
        <f>if(L848&lt;&gt;"",if(B847+B848&lt;&gt;L848,if(B847+B848&gt;L848,"Lost","Won"),"Push"),"")</f>
        <v/>
      </c>
      <c r="G848" s="15" t="str">
        <f>if(L848&lt;&gt;"",if(B847+B848&lt;&gt;L848,if(B847+B848&gt;L848,B847+B848-L848,L848-(B847+B848)),"Push"),"")</f>
        <v/>
      </c>
      <c r="K848" s="139"/>
      <c r="O848" s="15"/>
    </row>
    <row r="849">
      <c r="B849" s="15"/>
      <c r="C849" s="138">
        <f>if(D849&lt;&gt;"",if(D849="Up",K849-J849,if(D849="Short",-J849,0)),0)+if(D850&lt;&gt;"",if(D850="Up",K850-J850,if(D850="Short",-J850,0)),0)+if(F849&lt;&gt;"",if(F849="Won",O849-N849,if(F849="Lost",-N849,0)),0)+if(F850&lt;&gt;"",if(F850="Won",O850-N850,if(F850="Lost",-N850,0)),0)</f>
        <v>0</v>
      </c>
      <c r="D849" s="93" t="str">
        <f>if(H849&lt;&gt;"",if(B849-B850&lt;&gt;-H849,if(B849-B850&gt;-H849,"Up","Short"),"Push"),"")</f>
        <v/>
      </c>
      <c r="E849" s="93" t="str">
        <f>if(H849&lt;&gt;"",if(B849-B850&lt;&gt;-H849,if(B849-B850&gt;-H849,B849-B850+H849,B850-B849-H849),"Push"),"")</f>
        <v/>
      </c>
      <c r="F849" s="93" t="str">
        <f>if(L849&lt;&gt;"",if(B849+B850&lt;&gt;L849,if(B849+B850&gt;L849,"Won","Lost"),"Push"),"")</f>
        <v/>
      </c>
      <c r="G849" s="15" t="str">
        <f>if(L849&lt;&gt;"",if(B849+B850&lt;&gt;L849,if(B849+B850&gt;L849,B849+B850-L849,L849-(B849+B850)),"Push"),"")</f>
        <v/>
      </c>
      <c r="K849" s="139"/>
      <c r="O849" s="15"/>
    </row>
    <row r="850">
      <c r="B850" s="15"/>
      <c r="D850" s="93" t="str">
        <f>if(H850&lt;&gt;"",if(B850-B849&lt;&gt;-H850,if(B850-B849&gt;-H850,"Up","Short"),"Push"),"")</f>
        <v/>
      </c>
      <c r="E850" s="93" t="str">
        <f>if(H850&lt;&gt;"",if(B850-B849&lt;&gt;-H850,if(B850-B849&gt;-H850,B850-B849+H850,B849-B850-H850),"Push"),"")</f>
        <v/>
      </c>
      <c r="F850" s="93" t="str">
        <f>if(L850&lt;&gt;"",if(B849+B850&lt;&gt;L850,if(B849+B850&gt;L850,"Lost","Won"),"Push"),"")</f>
        <v/>
      </c>
      <c r="G850" s="15" t="str">
        <f>if(L850&lt;&gt;"",if(B849+B850&lt;&gt;L850,if(B849+B850&gt;L850,B849+B850-L850,L850-(B849+B850)),"Push"),"")</f>
        <v/>
      </c>
      <c r="K850" s="139"/>
      <c r="O850" s="15"/>
    </row>
    <row r="851">
      <c r="B851" s="15"/>
      <c r="C851" s="138">
        <f>if(D851&lt;&gt;"",if(D851="Up",K851-J851,if(D851="Short",-J851,0)),0)+if(D852&lt;&gt;"",if(D852="Up",K852-J852,if(D852="Short",-J852,0)),0)+if(F851&lt;&gt;"",if(F851="Won",O851-N851,if(F851="Lost",-N851,0)),0)+if(F852&lt;&gt;"",if(F852="Won",O852-N852,if(F852="Lost",-N852,0)),0)</f>
        <v>0</v>
      </c>
      <c r="D851" s="93" t="str">
        <f>if(H851&lt;&gt;"",if(B851-B852&lt;&gt;-H851,if(B851-B852&gt;-H851,"Up","Short"),"Push"),"")</f>
        <v/>
      </c>
      <c r="E851" s="93" t="str">
        <f>if(H851&lt;&gt;"",if(B851-B852&lt;&gt;-H851,if(B851-B852&gt;-H851,B851-B852+H851,B852-B851-H851),"Push"),"")</f>
        <v/>
      </c>
      <c r="F851" s="93" t="str">
        <f>if(L851&lt;&gt;"",if(B851+B852&lt;&gt;L851,if(B851+B852&gt;L851,"Won","Lost"),"Push"),"")</f>
        <v/>
      </c>
      <c r="G851" s="15" t="str">
        <f>if(L851&lt;&gt;"",if(B851+B852&lt;&gt;L851,if(B851+B852&gt;L851,B851+B852-L851,L851-(B851+B852)),"Push"),"")</f>
        <v/>
      </c>
      <c r="K851" s="139"/>
      <c r="O851" s="15"/>
    </row>
    <row r="852">
      <c r="B852" s="15"/>
      <c r="D852" s="93" t="str">
        <f>if(H852&lt;&gt;"",if(B852-B851&lt;&gt;-H852,if(B852-B851&gt;-H852,"Up","Short"),"Push"),"")</f>
        <v/>
      </c>
      <c r="E852" s="93" t="str">
        <f>if(H852&lt;&gt;"",if(B852-B851&lt;&gt;-H852,if(B852-B851&gt;-H852,B852-B851+H852,B851-B852-H852),"Push"),"")</f>
        <v/>
      </c>
      <c r="F852" s="93" t="str">
        <f>if(L852&lt;&gt;"",if(B851+B852&lt;&gt;L852,if(B851+B852&gt;L852,"Lost","Won"),"Push"),"")</f>
        <v/>
      </c>
      <c r="G852" s="15" t="str">
        <f>if(L852&lt;&gt;"",if(B851+B852&lt;&gt;L852,if(B851+B852&gt;L852,B851+B852-L852,L852-(B851+B852)),"Push"),"")</f>
        <v/>
      </c>
      <c r="K852" s="139"/>
      <c r="O852" s="15"/>
    </row>
    <row r="853">
      <c r="B853" s="15"/>
      <c r="C853" s="138">
        <f>if(D853&lt;&gt;"",if(D853="Up",K853-J853,if(D853="Short",-J853,0)),0)+if(D854&lt;&gt;"",if(D854="Up",K854-J854,if(D854="Short",-J854,0)),0)+if(F853&lt;&gt;"",if(F853="Won",O853-N853,if(F853="Lost",-N853,0)),0)+if(F854&lt;&gt;"",if(F854="Won",O854-N854,if(F854="Lost",-N854,0)),0)</f>
        <v>0</v>
      </c>
      <c r="D853" s="93" t="str">
        <f>if(H853&lt;&gt;"",if(B853-B854&lt;&gt;-H853,if(B853-B854&gt;-H853,"Up","Short"),"Push"),"")</f>
        <v/>
      </c>
      <c r="E853" s="93" t="str">
        <f>if(H853&lt;&gt;"",if(B853-B854&lt;&gt;-H853,if(B853-B854&gt;-H853,B853-B854+H853,B854-B853-H853),"Push"),"")</f>
        <v/>
      </c>
      <c r="F853" s="93" t="str">
        <f>if(L853&lt;&gt;"",if(B853+B854&lt;&gt;L853,if(B853+B854&gt;L853,"Won","Lost"),"Push"),"")</f>
        <v/>
      </c>
      <c r="G853" s="15" t="str">
        <f>if(L853&lt;&gt;"",if(B853+B854&lt;&gt;L853,if(B853+B854&gt;L853,B853+B854-L853,L853-(B853+B854)),"Push"),"")</f>
        <v/>
      </c>
      <c r="K853" s="139"/>
      <c r="O853" s="15"/>
    </row>
    <row r="854">
      <c r="B854" s="15"/>
      <c r="D854" s="93" t="str">
        <f>if(H854&lt;&gt;"",if(B854-B853&lt;&gt;-H854,if(B854-B853&gt;-H854,"Up","Short"),"Push"),"")</f>
        <v/>
      </c>
      <c r="E854" s="93" t="str">
        <f>if(H854&lt;&gt;"",if(B854-B853&lt;&gt;-H854,if(B854-B853&gt;-H854,B854-B853+H854,B853-B854-H854),"Push"),"")</f>
        <v/>
      </c>
      <c r="F854" s="93" t="str">
        <f>if(L854&lt;&gt;"",if(B853+B854&lt;&gt;L854,if(B853+B854&gt;L854,"Lost","Won"),"Push"),"")</f>
        <v/>
      </c>
      <c r="G854" s="15" t="str">
        <f>if(L854&lt;&gt;"",if(B853+B854&lt;&gt;L854,if(B853+B854&gt;L854,B853+B854-L854,L854-(B853+B854)),"Push"),"")</f>
        <v/>
      </c>
      <c r="K854" s="139"/>
      <c r="O854" s="15"/>
    </row>
    <row r="855">
      <c r="B855" s="15"/>
      <c r="C855" s="138">
        <f>if(D855&lt;&gt;"",if(D855="Up",K855-J855,if(D855="Short",-J855,0)),0)+if(D856&lt;&gt;"",if(D856="Up",K856-J856,if(D856="Short",-J856,0)),0)+if(F855&lt;&gt;"",if(F855="Won",O855-N855,if(F855="Lost",-N855,0)),0)+if(F856&lt;&gt;"",if(F856="Won",O856-N856,if(F856="Lost",-N856,0)),0)</f>
        <v>0</v>
      </c>
      <c r="D855" s="93" t="str">
        <f>if(H855&lt;&gt;"",if(B855-B856&lt;&gt;-H855,if(B855-B856&gt;-H855,"Up","Short"),"Push"),"")</f>
        <v/>
      </c>
      <c r="E855" s="93" t="str">
        <f>if(H855&lt;&gt;"",if(B855-B856&lt;&gt;-H855,if(B855-B856&gt;-H855,B855-B856+H855,B856-B855-H855),"Push"),"")</f>
        <v/>
      </c>
      <c r="F855" s="93" t="str">
        <f>if(L855&lt;&gt;"",if(B855+B856&lt;&gt;L855,if(B855+B856&gt;L855,"Won","Lost"),"Push"),"")</f>
        <v/>
      </c>
      <c r="G855" s="15" t="str">
        <f>if(L855&lt;&gt;"",if(B855+B856&lt;&gt;L855,if(B855+B856&gt;L855,B855+B856-L855,L855-(B855+B856)),"Push"),"")</f>
        <v/>
      </c>
      <c r="K855" s="139"/>
      <c r="O855" s="15"/>
    </row>
    <row r="856">
      <c r="B856" s="15"/>
      <c r="D856" s="93" t="str">
        <f>if(H856&lt;&gt;"",if(B856-B855&lt;&gt;-H856,if(B856-B855&gt;-H856,"Up","Short"),"Push"),"")</f>
        <v/>
      </c>
      <c r="E856" s="93" t="str">
        <f>if(H856&lt;&gt;"",if(B856-B855&lt;&gt;-H856,if(B856-B855&gt;-H856,B856-B855+H856,B855-B856-H856),"Push"),"")</f>
        <v/>
      </c>
      <c r="F856" s="93" t="str">
        <f>if(L856&lt;&gt;"",if(B855+B856&lt;&gt;L856,if(B855+B856&gt;L856,"Lost","Won"),"Push"),"")</f>
        <v/>
      </c>
      <c r="G856" s="15" t="str">
        <f>if(L856&lt;&gt;"",if(B855+B856&lt;&gt;L856,if(B855+B856&gt;L856,B855+B856-L856,L856-(B855+B856)),"Push"),"")</f>
        <v/>
      </c>
      <c r="K856" s="139"/>
      <c r="O856" s="15"/>
    </row>
    <row r="857">
      <c r="B857" s="15"/>
      <c r="C857" s="138">
        <f>if(D857&lt;&gt;"",if(D857="Up",K857-J857,if(D857="Short",-J857,0)),0)+if(D858&lt;&gt;"",if(D858="Up",K858-J858,if(D858="Short",-J858,0)),0)+if(F857&lt;&gt;"",if(F857="Won",O857-N857,if(F857="Lost",-N857,0)),0)+if(F858&lt;&gt;"",if(F858="Won",O858-N858,if(F858="Lost",-N858,0)),0)</f>
        <v>0</v>
      </c>
      <c r="D857" s="93" t="str">
        <f>if(H857&lt;&gt;"",if(B857-B858&lt;&gt;-H857,if(B857-B858&gt;-H857,"Up","Short"),"Push"),"")</f>
        <v/>
      </c>
      <c r="E857" s="93" t="str">
        <f>if(H857&lt;&gt;"",if(B857-B858&lt;&gt;-H857,if(B857-B858&gt;-H857,B857-B858+H857,B858-B857-H857),"Push"),"")</f>
        <v/>
      </c>
      <c r="F857" s="93" t="str">
        <f>if(L857&lt;&gt;"",if(B857+B858&lt;&gt;L857,if(B857+B858&gt;L857,"Won","Lost"),"Push"),"")</f>
        <v/>
      </c>
      <c r="G857" s="15" t="str">
        <f>if(L857&lt;&gt;"",if(B857+B858&lt;&gt;L857,if(B857+B858&gt;L857,B857+B858-L857,L857-(B857+B858)),"Push"),"")</f>
        <v/>
      </c>
      <c r="K857" s="139"/>
      <c r="O857" s="15"/>
    </row>
    <row r="858">
      <c r="B858" s="15"/>
      <c r="D858" s="93" t="str">
        <f>if(H858&lt;&gt;"",if(B858-B857&lt;&gt;-H858,if(B858-B857&gt;-H858,"Up","Short"),"Push"),"")</f>
        <v/>
      </c>
      <c r="E858" s="93" t="str">
        <f>if(H858&lt;&gt;"",if(B858-B857&lt;&gt;-H858,if(B858-B857&gt;-H858,B858-B857+H858,B857-B858-H858),"Push"),"")</f>
        <v/>
      </c>
      <c r="F858" s="93" t="str">
        <f>if(L858&lt;&gt;"",if(B857+B858&lt;&gt;L858,if(B857+B858&gt;L858,"Lost","Won"),"Push"),"")</f>
        <v/>
      </c>
      <c r="G858" s="15" t="str">
        <f>if(L858&lt;&gt;"",if(B857+B858&lt;&gt;L858,if(B857+B858&gt;L858,B857+B858-L858,L858-(B857+B858)),"Push"),"")</f>
        <v/>
      </c>
      <c r="K858" s="139"/>
      <c r="O858" s="15"/>
    </row>
    <row r="859">
      <c r="B859" s="15"/>
      <c r="C859" s="138">
        <f>if(D859&lt;&gt;"",if(D859="Up",K859-J859,if(D859="Short",-J859,0)),0)+if(D860&lt;&gt;"",if(D860="Up",K860-J860,if(D860="Short",-J860,0)),0)+if(F859&lt;&gt;"",if(F859="Won",O859-N859,if(F859="Lost",-N859,0)),0)+if(F860&lt;&gt;"",if(F860="Won",O860-N860,if(F860="Lost",-N860,0)),0)</f>
        <v>0</v>
      </c>
      <c r="D859" s="93" t="str">
        <f>if(H859&lt;&gt;"",if(B859-B860&lt;&gt;-H859,if(B859-B860&gt;-H859,"Up","Short"),"Push"),"")</f>
        <v/>
      </c>
      <c r="E859" s="93" t="str">
        <f>if(H859&lt;&gt;"",if(B859-B860&lt;&gt;-H859,if(B859-B860&gt;-H859,B859-B860+H859,B860-B859-H859),"Push"),"")</f>
        <v/>
      </c>
      <c r="F859" s="93" t="str">
        <f>if(L859&lt;&gt;"",if(B859+B860&lt;&gt;L859,if(B859+B860&gt;L859,"Won","Lost"),"Push"),"")</f>
        <v/>
      </c>
      <c r="G859" s="15" t="str">
        <f>if(L859&lt;&gt;"",if(B859+B860&lt;&gt;L859,if(B859+B860&gt;L859,B859+B860-L859,L859-(B859+B860)),"Push"),"")</f>
        <v/>
      </c>
      <c r="K859" s="139"/>
      <c r="O859" s="15"/>
    </row>
    <row r="860">
      <c r="B860" s="15"/>
      <c r="D860" s="93" t="str">
        <f>if(H860&lt;&gt;"",if(B860-B859&lt;&gt;-H860,if(B860-B859&gt;-H860,"Up","Short"),"Push"),"")</f>
        <v/>
      </c>
      <c r="E860" s="93" t="str">
        <f>if(H860&lt;&gt;"",if(B860-B859&lt;&gt;-H860,if(B860-B859&gt;-H860,B860-B859+H860,B859-B860-H860),"Push"),"")</f>
        <v/>
      </c>
      <c r="F860" s="93" t="str">
        <f>if(L860&lt;&gt;"",if(B859+B860&lt;&gt;L860,if(B859+B860&gt;L860,"Lost","Won"),"Push"),"")</f>
        <v/>
      </c>
      <c r="G860" s="15" t="str">
        <f>if(L860&lt;&gt;"",if(B859+B860&lt;&gt;L860,if(B859+B860&gt;L860,B859+B860-L860,L860-(B859+B860)),"Push"),"")</f>
        <v/>
      </c>
      <c r="K860" s="139"/>
      <c r="O860" s="15"/>
    </row>
    <row r="861">
      <c r="B861" s="15"/>
      <c r="C861" s="138">
        <f>if(D861&lt;&gt;"",if(D861="Up",K861-J861,if(D861="Short",-J861,0)),0)+if(D862&lt;&gt;"",if(D862="Up",K862-J862,if(D862="Short",-J862,0)),0)+if(F861&lt;&gt;"",if(F861="Won",O861-N861,if(F861="Lost",-N861,0)),0)+if(F862&lt;&gt;"",if(F862="Won",O862-N862,if(F862="Lost",-N862,0)),0)</f>
        <v>0</v>
      </c>
      <c r="D861" s="93" t="str">
        <f>if(H861&lt;&gt;"",if(B861-B862&lt;&gt;-H861,if(B861-B862&gt;-H861,"Up","Short"),"Push"),"")</f>
        <v/>
      </c>
      <c r="E861" s="93" t="str">
        <f>if(H861&lt;&gt;"",if(B861-B862&lt;&gt;-H861,if(B861-B862&gt;-H861,B861-B862+H861,B862-B861-H861),"Push"),"")</f>
        <v/>
      </c>
      <c r="F861" s="93" t="str">
        <f>if(L861&lt;&gt;"",if(B861+B862&lt;&gt;L861,if(B861+B862&gt;L861,"Won","Lost"),"Push"),"")</f>
        <v/>
      </c>
      <c r="G861" s="15" t="str">
        <f>if(L861&lt;&gt;"",if(B861+B862&lt;&gt;L861,if(B861+B862&gt;L861,B861+B862-L861,L861-(B861+B862)),"Push"),"")</f>
        <v/>
      </c>
      <c r="K861" s="139"/>
      <c r="O861" s="15"/>
    </row>
    <row r="862">
      <c r="B862" s="15"/>
      <c r="D862" s="93" t="str">
        <f>if(H862&lt;&gt;"",if(B862-B861&lt;&gt;-H862,if(B862-B861&gt;-H862,"Up","Short"),"Push"),"")</f>
        <v/>
      </c>
      <c r="E862" s="93" t="str">
        <f>if(H862&lt;&gt;"",if(B862-B861&lt;&gt;-H862,if(B862-B861&gt;-H862,B862-B861+H862,B861-B862-H862),"Push"),"")</f>
        <v/>
      </c>
      <c r="F862" s="93" t="str">
        <f>if(L862&lt;&gt;"",if(B861+B862&lt;&gt;L862,if(B861+B862&gt;L862,"Lost","Won"),"Push"),"")</f>
        <v/>
      </c>
      <c r="G862" s="15" t="str">
        <f>if(L862&lt;&gt;"",if(B861+B862&lt;&gt;L862,if(B861+B862&gt;L862,B861+B862-L862,L862-(B861+B862)),"Push"),"")</f>
        <v/>
      </c>
      <c r="K862" s="139"/>
      <c r="O862" s="15"/>
    </row>
    <row r="863">
      <c r="B863" s="15"/>
      <c r="C863" s="138">
        <f>if(D863&lt;&gt;"",if(D863="Up",K863-J863,if(D863="Short",-J863,0)),0)+if(D864&lt;&gt;"",if(D864="Up",K864-J864,if(D864="Short",-J864,0)),0)+if(F863&lt;&gt;"",if(F863="Won",O863-N863,if(F863="Lost",-N863,0)),0)+if(F864&lt;&gt;"",if(F864="Won",O864-N864,if(F864="Lost",-N864,0)),0)</f>
        <v>0</v>
      </c>
      <c r="D863" s="93" t="str">
        <f>if(H863&lt;&gt;"",if(B863-B864&lt;&gt;-H863,if(B863-B864&gt;-H863,"Up","Short"),"Push"),"")</f>
        <v/>
      </c>
      <c r="E863" s="93" t="str">
        <f>if(H863&lt;&gt;"",if(B863-B864&lt;&gt;-H863,if(B863-B864&gt;-H863,B863-B864+H863,B864-B863-H863),"Push"),"")</f>
        <v/>
      </c>
      <c r="F863" s="93" t="str">
        <f>if(L863&lt;&gt;"",if(B863+B864&lt;&gt;L863,if(B863+B864&gt;L863,"Won","Lost"),"Push"),"")</f>
        <v/>
      </c>
      <c r="G863" s="15" t="str">
        <f>if(L863&lt;&gt;"",if(B863+B864&lt;&gt;L863,if(B863+B864&gt;L863,B863+B864-L863,L863-(B863+B864)),"Push"),"")</f>
        <v/>
      </c>
      <c r="K863" s="139"/>
      <c r="O863" s="15"/>
    </row>
    <row r="864">
      <c r="B864" s="15"/>
      <c r="D864" s="93" t="str">
        <f>if(H864&lt;&gt;"",if(B864-B863&lt;&gt;-H864,if(B864-B863&gt;-H864,"Up","Short"),"Push"),"")</f>
        <v/>
      </c>
      <c r="E864" s="93" t="str">
        <f>if(H864&lt;&gt;"",if(B864-B863&lt;&gt;-H864,if(B864-B863&gt;-H864,B864-B863+H864,B863-B864-H864),"Push"),"")</f>
        <v/>
      </c>
      <c r="F864" s="93" t="str">
        <f>if(L864&lt;&gt;"",if(B863+B864&lt;&gt;L864,if(B863+B864&gt;L864,"Lost","Won"),"Push"),"")</f>
        <v/>
      </c>
      <c r="G864" s="15" t="str">
        <f>if(L864&lt;&gt;"",if(B863+B864&lt;&gt;L864,if(B863+B864&gt;L864,B863+B864-L864,L864-(B863+B864)),"Push"),"")</f>
        <v/>
      </c>
      <c r="K864" s="139"/>
      <c r="O864" s="15"/>
    </row>
    <row r="865">
      <c r="B865" s="15"/>
      <c r="C865" s="138">
        <f>if(D865&lt;&gt;"",if(D865="Up",K865-J865,if(D865="Short",-J865,0)),0)+if(D866&lt;&gt;"",if(D866="Up",K866-J866,if(D866="Short",-J866,0)),0)+if(F865&lt;&gt;"",if(F865="Won",O865-N865,if(F865="Lost",-N865,0)),0)+if(F866&lt;&gt;"",if(F866="Won",O866-N866,if(F866="Lost",-N866,0)),0)</f>
        <v>0</v>
      </c>
      <c r="D865" s="93" t="str">
        <f>if(H865&lt;&gt;"",if(B865-B866&lt;&gt;-H865,if(B865-B866&gt;-H865,"Up","Short"),"Push"),"")</f>
        <v/>
      </c>
      <c r="E865" s="93" t="str">
        <f>if(H865&lt;&gt;"",if(B865-B866&lt;&gt;-H865,if(B865-B866&gt;-H865,B865-B866+H865,B866-B865-H865),"Push"),"")</f>
        <v/>
      </c>
      <c r="F865" s="93" t="str">
        <f>if(L865&lt;&gt;"",if(B865+B866&lt;&gt;L865,if(B865+B866&gt;L865,"Won","Lost"),"Push"),"")</f>
        <v/>
      </c>
      <c r="G865" s="15" t="str">
        <f>if(L865&lt;&gt;"",if(B865+B866&lt;&gt;L865,if(B865+B866&gt;L865,B865+B866-L865,L865-(B865+B866)),"Push"),"")</f>
        <v/>
      </c>
      <c r="K865" s="139"/>
      <c r="O865" s="15"/>
    </row>
    <row r="866">
      <c r="B866" s="15"/>
      <c r="D866" s="93" t="str">
        <f>if(H866&lt;&gt;"",if(B866-B865&lt;&gt;-H866,if(B866-B865&gt;-H866,"Up","Short"),"Push"),"")</f>
        <v/>
      </c>
      <c r="E866" s="93" t="str">
        <f>if(H866&lt;&gt;"",if(B866-B865&lt;&gt;-H866,if(B866-B865&gt;-H866,B866-B865+H866,B865-B866-H866),"Push"),"")</f>
        <v/>
      </c>
      <c r="F866" s="93" t="str">
        <f>if(L866&lt;&gt;"",if(B865+B866&lt;&gt;L866,if(B865+B866&gt;L866,"Lost","Won"),"Push"),"")</f>
        <v/>
      </c>
      <c r="G866" s="15" t="str">
        <f>if(L866&lt;&gt;"",if(B865+B866&lt;&gt;L866,if(B865+B866&gt;L866,B865+B866-L866,L866-(B865+B866)),"Push"),"")</f>
        <v/>
      </c>
      <c r="K866" s="139"/>
      <c r="O866" s="15"/>
    </row>
    <row r="867">
      <c r="B867" s="15"/>
      <c r="C867" s="138">
        <f>if(D867&lt;&gt;"",if(D867="Up",K867-J867,if(D867="Short",-J867,0)),0)+if(D868&lt;&gt;"",if(D868="Up",K868-J868,if(D868="Short",-J868,0)),0)+if(F867&lt;&gt;"",if(F867="Won",O867-N867,if(F867="Lost",-N867,0)),0)+if(F868&lt;&gt;"",if(F868="Won",O868-N868,if(F868="Lost",-N868,0)),0)</f>
        <v>0</v>
      </c>
      <c r="D867" s="93" t="str">
        <f>if(H867&lt;&gt;"",if(B867-B868&lt;&gt;-H867,if(B867-B868&gt;-H867,"Up","Short"),"Push"),"")</f>
        <v/>
      </c>
      <c r="E867" s="93" t="str">
        <f>if(H867&lt;&gt;"",if(B867-B868&lt;&gt;-H867,if(B867-B868&gt;-H867,B867-B868+H867,B868-B867-H867),"Push"),"")</f>
        <v/>
      </c>
      <c r="F867" s="93" t="str">
        <f>if(L867&lt;&gt;"",if(B867+B868&lt;&gt;L867,if(B867+B868&gt;L867,"Won","Lost"),"Push"),"")</f>
        <v/>
      </c>
      <c r="G867" s="15" t="str">
        <f>if(L867&lt;&gt;"",if(B867+B868&lt;&gt;L867,if(B867+B868&gt;L867,B867+B868-L867,L867-(B867+B868)),"Push"),"")</f>
        <v/>
      </c>
      <c r="K867" s="139"/>
      <c r="O867" s="15"/>
    </row>
    <row r="868">
      <c r="B868" s="15"/>
      <c r="D868" s="93" t="str">
        <f>if(H868&lt;&gt;"",if(B868-B867&lt;&gt;-H868,if(B868-B867&gt;-H868,"Up","Short"),"Push"),"")</f>
        <v/>
      </c>
      <c r="E868" s="93" t="str">
        <f>if(H868&lt;&gt;"",if(B868-B867&lt;&gt;-H868,if(B868-B867&gt;-H868,B868-B867+H868,B867-B868-H868),"Push"),"")</f>
        <v/>
      </c>
      <c r="F868" s="93" t="str">
        <f>if(L868&lt;&gt;"",if(B867+B868&lt;&gt;L868,if(B867+B868&gt;L868,"Lost","Won"),"Push"),"")</f>
        <v/>
      </c>
      <c r="G868" s="15" t="str">
        <f>if(L868&lt;&gt;"",if(B867+B868&lt;&gt;L868,if(B867+B868&gt;L868,B867+B868-L868,L868-(B867+B868)),"Push"),"")</f>
        <v/>
      </c>
      <c r="K868" s="139"/>
      <c r="O868" s="15"/>
    </row>
    <row r="869">
      <c r="B869" s="15"/>
      <c r="C869" s="138">
        <f>if(D869&lt;&gt;"",if(D869="Up",K869-J869,if(D869="Short",-J869,0)),0)+if(D870&lt;&gt;"",if(D870="Up",K870-J870,if(D870="Short",-J870,0)),0)+if(F869&lt;&gt;"",if(F869="Won",O869-N869,if(F869="Lost",-N869,0)),0)+if(F870&lt;&gt;"",if(F870="Won",O870-N870,if(F870="Lost",-N870,0)),0)</f>
        <v>0</v>
      </c>
      <c r="D869" s="93" t="str">
        <f>if(H869&lt;&gt;"",if(B869-B870&lt;&gt;-H869,if(B869-B870&gt;-H869,"Up","Short"),"Push"),"")</f>
        <v/>
      </c>
      <c r="E869" s="93" t="str">
        <f>if(H869&lt;&gt;"",if(B869-B870&lt;&gt;-H869,if(B869-B870&gt;-H869,B869-B870+H869,B870-B869-H869),"Push"),"")</f>
        <v/>
      </c>
      <c r="F869" s="93" t="str">
        <f>if(L869&lt;&gt;"",if(B869+B870&lt;&gt;L869,if(B869+B870&gt;L869,"Won","Lost"),"Push"),"")</f>
        <v/>
      </c>
      <c r="G869" s="15" t="str">
        <f>if(L869&lt;&gt;"",if(B869+B870&lt;&gt;L869,if(B869+B870&gt;L869,B869+B870-L869,L869-(B869+B870)),"Push"),"")</f>
        <v/>
      </c>
      <c r="K869" s="139"/>
      <c r="O869" s="15"/>
    </row>
    <row r="870">
      <c r="B870" s="15"/>
      <c r="D870" s="93" t="str">
        <f>if(H870&lt;&gt;"",if(B870-B869&lt;&gt;-H870,if(B870-B869&gt;-H870,"Up","Short"),"Push"),"")</f>
        <v/>
      </c>
      <c r="E870" s="93" t="str">
        <f>if(H870&lt;&gt;"",if(B870-B869&lt;&gt;-H870,if(B870-B869&gt;-H870,B870-B869+H870,B869-B870-H870),"Push"),"")</f>
        <v/>
      </c>
      <c r="F870" s="93" t="str">
        <f>if(L870&lt;&gt;"",if(B869+B870&lt;&gt;L870,if(B869+B870&gt;L870,"Lost","Won"),"Push"),"")</f>
        <v/>
      </c>
      <c r="G870" s="15" t="str">
        <f>if(L870&lt;&gt;"",if(B869+B870&lt;&gt;L870,if(B869+B870&gt;L870,B869+B870-L870,L870-(B869+B870)),"Push"),"")</f>
        <v/>
      </c>
      <c r="K870" s="139"/>
      <c r="O870" s="15"/>
    </row>
    <row r="871">
      <c r="B871" s="15"/>
      <c r="C871" s="138">
        <f>if(D871&lt;&gt;"",if(D871="Up",K871-J871,if(D871="Short",-J871,0)),0)+if(D872&lt;&gt;"",if(D872="Up",K872-J872,if(D872="Short",-J872,0)),0)+if(F871&lt;&gt;"",if(F871="Won",O871-N871,if(F871="Lost",-N871,0)),0)+if(F872&lt;&gt;"",if(F872="Won",O872-N872,if(F872="Lost",-N872,0)),0)</f>
        <v>0</v>
      </c>
      <c r="D871" s="93" t="str">
        <f>if(H871&lt;&gt;"",if(B871-B872&lt;&gt;-H871,if(B871-B872&gt;-H871,"Up","Short"),"Push"),"")</f>
        <v/>
      </c>
      <c r="E871" s="93" t="str">
        <f>if(H871&lt;&gt;"",if(B871-B872&lt;&gt;-H871,if(B871-B872&gt;-H871,B871-B872+H871,B872-B871-H871),"Push"),"")</f>
        <v/>
      </c>
      <c r="F871" s="93" t="str">
        <f>if(L871&lt;&gt;"",if(B871+B872&lt;&gt;L871,if(B871+B872&gt;L871,"Won","Lost"),"Push"),"")</f>
        <v/>
      </c>
      <c r="G871" s="15" t="str">
        <f>if(L871&lt;&gt;"",if(B871+B872&lt;&gt;L871,if(B871+B872&gt;L871,B871+B872-L871,L871-(B871+B872)),"Push"),"")</f>
        <v/>
      </c>
      <c r="K871" s="139"/>
      <c r="O871" s="15"/>
    </row>
    <row r="872">
      <c r="B872" s="15"/>
      <c r="D872" s="93" t="str">
        <f>if(H872&lt;&gt;"",if(B872-B871&lt;&gt;-H872,if(B872-B871&gt;-H872,"Up","Short"),"Push"),"")</f>
        <v/>
      </c>
      <c r="E872" s="93" t="str">
        <f>if(H872&lt;&gt;"",if(B872-B871&lt;&gt;-H872,if(B872-B871&gt;-H872,B872-B871+H872,B871-B872-H872),"Push"),"")</f>
        <v/>
      </c>
      <c r="F872" s="93" t="str">
        <f>if(L872&lt;&gt;"",if(B871+B872&lt;&gt;L872,if(B871+B872&gt;L872,"Lost","Won"),"Push"),"")</f>
        <v/>
      </c>
      <c r="G872" s="15" t="str">
        <f>if(L872&lt;&gt;"",if(B871+B872&lt;&gt;L872,if(B871+B872&gt;L872,B871+B872-L872,L872-(B871+B872)),"Push"),"")</f>
        <v/>
      </c>
      <c r="K872" s="139"/>
      <c r="O872" s="15"/>
    </row>
    <row r="873">
      <c r="B873" s="15"/>
      <c r="C873" s="138">
        <f>if(D873&lt;&gt;"",if(D873="Up",K873-J873,if(D873="Short",-J873,0)),0)+if(D874&lt;&gt;"",if(D874="Up",K874-J874,if(D874="Short",-J874,0)),0)+if(F873&lt;&gt;"",if(F873="Won",O873-N873,if(F873="Lost",-N873,0)),0)+if(F874&lt;&gt;"",if(F874="Won",O874-N874,if(F874="Lost",-N874,0)),0)</f>
        <v>0</v>
      </c>
      <c r="D873" s="93" t="str">
        <f>if(H873&lt;&gt;"",if(B873-B874&lt;&gt;-H873,if(B873-B874&gt;-H873,"Up","Short"),"Push"),"")</f>
        <v/>
      </c>
      <c r="E873" s="93" t="str">
        <f>if(H873&lt;&gt;"",if(B873-B874&lt;&gt;-H873,if(B873-B874&gt;-H873,B873-B874+H873,B874-B873-H873),"Push"),"")</f>
        <v/>
      </c>
      <c r="F873" s="93" t="str">
        <f>if(L873&lt;&gt;"",if(B873+B874&lt;&gt;L873,if(B873+B874&gt;L873,"Won","Lost"),"Push"),"")</f>
        <v/>
      </c>
      <c r="G873" s="15" t="str">
        <f>if(L873&lt;&gt;"",if(B873+B874&lt;&gt;L873,if(B873+B874&gt;L873,B873+B874-L873,L873-(B873+B874)),"Push"),"")</f>
        <v/>
      </c>
      <c r="K873" s="139"/>
      <c r="O873" s="15"/>
    </row>
    <row r="874">
      <c r="B874" s="15"/>
      <c r="D874" s="93" t="str">
        <f>if(H874&lt;&gt;"",if(B874-B873&lt;&gt;-H874,if(B874-B873&gt;-H874,"Up","Short"),"Push"),"")</f>
        <v/>
      </c>
      <c r="E874" s="93" t="str">
        <f>if(H874&lt;&gt;"",if(B874-B873&lt;&gt;-H874,if(B874-B873&gt;-H874,B874-B873+H874,B873-B874-H874),"Push"),"")</f>
        <v/>
      </c>
      <c r="F874" s="93" t="str">
        <f>if(L874&lt;&gt;"",if(B873+B874&lt;&gt;L874,if(B873+B874&gt;L874,"Lost","Won"),"Push"),"")</f>
        <v/>
      </c>
      <c r="G874" s="15" t="str">
        <f>if(L874&lt;&gt;"",if(B873+B874&lt;&gt;L874,if(B873+B874&gt;L874,B873+B874-L874,L874-(B873+B874)),"Push"),"")</f>
        <v/>
      </c>
      <c r="K874" s="139"/>
      <c r="O874" s="15"/>
    </row>
    <row r="875">
      <c r="B875" s="15"/>
      <c r="C875" s="138">
        <f>if(D875&lt;&gt;"",if(D875="Up",K875-J875,if(D875="Short",-J875,0)),0)+if(D876&lt;&gt;"",if(D876="Up",K876-J876,if(D876="Short",-J876,0)),0)+if(F875&lt;&gt;"",if(F875="Won",O875-N875,if(F875="Lost",-N875,0)),0)+if(F876&lt;&gt;"",if(F876="Won",O876-N876,if(F876="Lost",-N876,0)),0)</f>
        <v>0</v>
      </c>
      <c r="D875" s="93" t="str">
        <f>if(H875&lt;&gt;"",if(B875-B876&lt;&gt;-H875,if(B875-B876&gt;-H875,"Up","Short"),"Push"),"")</f>
        <v/>
      </c>
      <c r="E875" s="93" t="str">
        <f>if(H875&lt;&gt;"",if(B875-B876&lt;&gt;-H875,if(B875-B876&gt;-H875,B875-B876+H875,B876-B875-H875),"Push"),"")</f>
        <v/>
      </c>
      <c r="F875" s="93" t="str">
        <f>if(L875&lt;&gt;"",if(B875+B876&lt;&gt;L875,if(B875+B876&gt;L875,"Won","Lost"),"Push"),"")</f>
        <v/>
      </c>
      <c r="G875" s="15" t="str">
        <f>if(L875&lt;&gt;"",if(B875+B876&lt;&gt;L875,if(B875+B876&gt;L875,B875+B876-L875,L875-(B875+B876)),"Push"),"")</f>
        <v/>
      </c>
      <c r="K875" s="139"/>
      <c r="O875" s="15"/>
    </row>
    <row r="876">
      <c r="B876" s="15"/>
      <c r="D876" s="93" t="str">
        <f>if(H876&lt;&gt;"",if(B876-B875&lt;&gt;-H876,if(B876-B875&gt;-H876,"Up","Short"),"Push"),"")</f>
        <v/>
      </c>
      <c r="E876" s="93" t="str">
        <f>if(H876&lt;&gt;"",if(B876-B875&lt;&gt;-H876,if(B876-B875&gt;-H876,B876-B875+H876,B875-B876-H876),"Push"),"")</f>
        <v/>
      </c>
      <c r="F876" s="93" t="str">
        <f>if(L876&lt;&gt;"",if(B875+B876&lt;&gt;L876,if(B875+B876&gt;L876,"Lost","Won"),"Push"),"")</f>
        <v/>
      </c>
      <c r="G876" s="15" t="str">
        <f>if(L876&lt;&gt;"",if(B875+B876&lt;&gt;L876,if(B875+B876&gt;L876,B875+B876-L876,L876-(B875+B876)),"Push"),"")</f>
        <v/>
      </c>
      <c r="K876" s="139"/>
      <c r="O876" s="15"/>
    </row>
    <row r="877">
      <c r="B877" s="15"/>
      <c r="C877" s="138">
        <f>if(D877&lt;&gt;"",if(D877="Up",K877-J877,if(D877="Short",-J877,0)),0)+if(D878&lt;&gt;"",if(D878="Up",K878-J878,if(D878="Short",-J878,0)),0)+if(F877&lt;&gt;"",if(F877="Won",O877-N877,if(F877="Lost",-N877,0)),0)+if(F878&lt;&gt;"",if(F878="Won",O878-N878,if(F878="Lost",-N878,0)),0)</f>
        <v>0</v>
      </c>
      <c r="D877" s="93" t="str">
        <f>if(H877&lt;&gt;"",if(B877-B878&lt;&gt;-H877,if(B877-B878&gt;-H877,"Up","Short"),"Push"),"")</f>
        <v/>
      </c>
      <c r="E877" s="93" t="str">
        <f>if(H877&lt;&gt;"",if(B877-B878&lt;&gt;-H877,if(B877-B878&gt;-H877,B877-B878+H877,B878-B877-H877),"Push"),"")</f>
        <v/>
      </c>
      <c r="F877" s="93" t="str">
        <f>if(L877&lt;&gt;"",if(B877+B878&lt;&gt;L877,if(B877+B878&gt;L877,"Won","Lost"),"Push"),"")</f>
        <v/>
      </c>
      <c r="G877" s="15" t="str">
        <f>if(L877&lt;&gt;"",if(B877+B878&lt;&gt;L877,if(B877+B878&gt;L877,B877+B878-L877,L877-(B877+B878)),"Push"),"")</f>
        <v/>
      </c>
      <c r="K877" s="139"/>
      <c r="O877" s="15"/>
    </row>
    <row r="878">
      <c r="B878" s="15"/>
      <c r="D878" s="93" t="str">
        <f>if(H878&lt;&gt;"",if(B878-B877&lt;&gt;-H878,if(B878-B877&gt;-H878,"Up","Short"),"Push"),"")</f>
        <v/>
      </c>
      <c r="E878" s="93" t="str">
        <f>if(H878&lt;&gt;"",if(B878-B877&lt;&gt;-H878,if(B878-B877&gt;-H878,B878-B877+H878,B877-B878-H878),"Push"),"")</f>
        <v/>
      </c>
      <c r="F878" s="93" t="str">
        <f>if(L878&lt;&gt;"",if(B877+B878&lt;&gt;L878,if(B877+B878&gt;L878,"Lost","Won"),"Push"),"")</f>
        <v/>
      </c>
      <c r="G878" s="15" t="str">
        <f>if(L878&lt;&gt;"",if(B877+B878&lt;&gt;L878,if(B877+B878&gt;L878,B877+B878-L878,L878-(B877+B878)),"Push"),"")</f>
        <v/>
      </c>
      <c r="K878" s="139"/>
      <c r="O878" s="15"/>
    </row>
    <row r="879">
      <c r="B879" s="15"/>
      <c r="C879" s="138">
        <f>if(D879&lt;&gt;"",if(D879="Up",K879-J879,if(D879="Short",-J879,0)),0)+if(D880&lt;&gt;"",if(D880="Up",K880-J880,if(D880="Short",-J880,0)),0)+if(F879&lt;&gt;"",if(F879="Won",O879-N879,if(F879="Lost",-N879,0)),0)+if(F880&lt;&gt;"",if(F880="Won",O880-N880,if(F880="Lost",-N880,0)),0)</f>
        <v>0</v>
      </c>
      <c r="D879" s="93" t="str">
        <f>if(H879&lt;&gt;"",if(B879-B880&lt;&gt;-H879,if(B879-B880&gt;-H879,"Up","Short"),"Push"),"")</f>
        <v/>
      </c>
      <c r="E879" s="93" t="str">
        <f>if(H879&lt;&gt;"",if(B879-B880&lt;&gt;-H879,if(B879-B880&gt;-H879,B879-B880+H879,B880-B879-H879),"Push"),"")</f>
        <v/>
      </c>
      <c r="F879" s="93" t="str">
        <f>if(L879&lt;&gt;"",if(B879+B880&lt;&gt;L879,if(B879+B880&gt;L879,"Won","Lost"),"Push"),"")</f>
        <v/>
      </c>
      <c r="G879" s="15" t="str">
        <f>if(L879&lt;&gt;"",if(B879+B880&lt;&gt;L879,if(B879+B880&gt;L879,B879+B880-L879,L879-(B879+B880)),"Push"),"")</f>
        <v/>
      </c>
      <c r="K879" s="139"/>
      <c r="O879" s="15"/>
    </row>
    <row r="880">
      <c r="B880" s="15"/>
      <c r="D880" s="93" t="str">
        <f>if(H880&lt;&gt;"",if(B880-B879&lt;&gt;-H880,if(B880-B879&gt;-H880,"Up","Short"),"Push"),"")</f>
        <v/>
      </c>
      <c r="E880" s="93" t="str">
        <f>if(H880&lt;&gt;"",if(B880-B879&lt;&gt;-H880,if(B880-B879&gt;-H880,B880-B879+H880,B879-B880-H880),"Push"),"")</f>
        <v/>
      </c>
      <c r="F880" s="93" t="str">
        <f>if(L880&lt;&gt;"",if(B879+B880&lt;&gt;L880,if(B879+B880&gt;L880,"Lost","Won"),"Push"),"")</f>
        <v/>
      </c>
      <c r="G880" s="15" t="str">
        <f>if(L880&lt;&gt;"",if(B879+B880&lt;&gt;L880,if(B879+B880&gt;L880,B879+B880-L880,L880-(B879+B880)),"Push"),"")</f>
        <v/>
      </c>
      <c r="K880" s="139"/>
      <c r="O880" s="15"/>
    </row>
    <row r="881">
      <c r="B881" s="15"/>
      <c r="C881" s="138">
        <f>if(D881&lt;&gt;"",if(D881="Up",K881-J881,if(D881="Short",-J881,0)),0)+if(D882&lt;&gt;"",if(D882="Up",K882-J882,if(D882="Short",-J882,0)),0)+if(F881&lt;&gt;"",if(F881="Won",O881-N881,if(F881="Lost",-N881,0)),0)+if(F882&lt;&gt;"",if(F882="Won",O882-N882,if(F882="Lost",-N882,0)),0)</f>
        <v>0</v>
      </c>
      <c r="D881" s="93" t="str">
        <f>if(H881&lt;&gt;"",if(B881-B882&lt;&gt;-H881,if(B881-B882&gt;-H881,"Up","Short"),"Push"),"")</f>
        <v/>
      </c>
      <c r="E881" s="93" t="str">
        <f>if(H881&lt;&gt;"",if(B881-B882&lt;&gt;-H881,if(B881-B882&gt;-H881,B881-B882+H881,B882-B881-H881),"Push"),"")</f>
        <v/>
      </c>
      <c r="F881" s="93" t="str">
        <f>if(L881&lt;&gt;"",if(B881+B882&lt;&gt;L881,if(B881+B882&gt;L881,"Won","Lost"),"Push"),"")</f>
        <v/>
      </c>
      <c r="G881" s="15" t="str">
        <f>if(L881&lt;&gt;"",if(B881+B882&lt;&gt;L881,if(B881+B882&gt;L881,B881+B882-L881,L881-(B881+B882)),"Push"),"")</f>
        <v/>
      </c>
      <c r="K881" s="139"/>
      <c r="O881" s="15"/>
    </row>
    <row r="882">
      <c r="B882" s="15"/>
      <c r="D882" s="93" t="str">
        <f>if(H882&lt;&gt;"",if(B882-B881&lt;&gt;-H882,if(B882-B881&gt;-H882,"Up","Short"),"Push"),"")</f>
        <v/>
      </c>
      <c r="E882" s="93" t="str">
        <f>if(H882&lt;&gt;"",if(B882-B881&lt;&gt;-H882,if(B882-B881&gt;-H882,B882-B881+H882,B881-B882-H882),"Push"),"")</f>
        <v/>
      </c>
      <c r="F882" s="93" t="str">
        <f>if(L882&lt;&gt;"",if(B881+B882&lt;&gt;L882,if(B881+B882&gt;L882,"Lost","Won"),"Push"),"")</f>
        <v/>
      </c>
      <c r="G882" s="15" t="str">
        <f>if(L882&lt;&gt;"",if(B881+B882&lt;&gt;L882,if(B881+B882&gt;L882,B881+B882-L882,L882-(B881+B882)),"Push"),"")</f>
        <v/>
      </c>
      <c r="K882" s="139"/>
      <c r="O882" s="15"/>
    </row>
    <row r="883">
      <c r="B883" s="15"/>
      <c r="C883" s="138">
        <f>if(D883&lt;&gt;"",if(D883="Up",K883-J883,if(D883="Short",-J883,0)),0)+if(D884&lt;&gt;"",if(D884="Up",K884-J884,if(D884="Short",-J884,0)),0)+if(F883&lt;&gt;"",if(F883="Won",O883-N883,if(F883="Lost",-N883,0)),0)+if(F884&lt;&gt;"",if(F884="Won",O884-N884,if(F884="Lost",-N884,0)),0)</f>
        <v>0</v>
      </c>
      <c r="D883" s="93" t="str">
        <f>if(H883&lt;&gt;"",if(B883-B884&lt;&gt;-H883,if(B883-B884&gt;-H883,"Up","Short"),"Push"),"")</f>
        <v/>
      </c>
      <c r="E883" s="93" t="str">
        <f>if(H883&lt;&gt;"",if(B883-B884&lt;&gt;-H883,if(B883-B884&gt;-H883,B883-B884+H883,B884-B883-H883),"Push"),"")</f>
        <v/>
      </c>
      <c r="F883" s="93" t="str">
        <f>if(L883&lt;&gt;"",if(B883+B884&lt;&gt;L883,if(B883+B884&gt;L883,"Won","Lost"),"Push"),"")</f>
        <v/>
      </c>
      <c r="G883" s="15" t="str">
        <f>if(L883&lt;&gt;"",if(B883+B884&lt;&gt;L883,if(B883+B884&gt;L883,B883+B884-L883,L883-(B883+B884)),"Push"),"")</f>
        <v/>
      </c>
      <c r="K883" s="139"/>
      <c r="O883" s="15"/>
    </row>
    <row r="884">
      <c r="B884" s="15"/>
      <c r="D884" s="93" t="str">
        <f>if(H884&lt;&gt;"",if(B884-B883&lt;&gt;-H884,if(B884-B883&gt;-H884,"Up","Short"),"Push"),"")</f>
        <v/>
      </c>
      <c r="E884" s="93" t="str">
        <f>if(H884&lt;&gt;"",if(B884-B883&lt;&gt;-H884,if(B884-B883&gt;-H884,B884-B883+H884,B883-B884-H884),"Push"),"")</f>
        <v/>
      </c>
      <c r="F884" s="93" t="str">
        <f>if(L884&lt;&gt;"",if(B883+B884&lt;&gt;L884,if(B883+B884&gt;L884,"Lost","Won"),"Push"),"")</f>
        <v/>
      </c>
      <c r="G884" s="15" t="str">
        <f>if(L884&lt;&gt;"",if(B883+B884&lt;&gt;L884,if(B883+B884&gt;L884,B883+B884-L884,L884-(B883+B884)),"Push"),"")</f>
        <v/>
      </c>
      <c r="K884" s="139"/>
      <c r="O884" s="15"/>
    </row>
    <row r="885">
      <c r="B885" s="15"/>
      <c r="C885" s="138">
        <f>if(D885&lt;&gt;"",if(D885="Up",K885-J885,if(D885="Short",-J885,0)),0)+if(D886&lt;&gt;"",if(D886="Up",K886-J886,if(D886="Short",-J886,0)),0)+if(F885&lt;&gt;"",if(F885="Won",O885-N885,if(F885="Lost",-N885,0)),0)+if(F886&lt;&gt;"",if(F886="Won",O886-N886,if(F886="Lost",-N886,0)),0)</f>
        <v>0</v>
      </c>
      <c r="D885" s="93" t="str">
        <f>if(H885&lt;&gt;"",if(B885-B886&lt;&gt;-H885,if(B885-B886&gt;-H885,"Up","Short"),"Push"),"")</f>
        <v/>
      </c>
      <c r="E885" s="93" t="str">
        <f>if(H885&lt;&gt;"",if(B885-B886&lt;&gt;-H885,if(B885-B886&gt;-H885,B885-B886+H885,B886-B885-H885),"Push"),"")</f>
        <v/>
      </c>
      <c r="F885" s="93" t="str">
        <f>if(L885&lt;&gt;"",if(B885+B886&lt;&gt;L885,if(B885+B886&gt;L885,"Won","Lost"),"Push"),"")</f>
        <v/>
      </c>
      <c r="G885" s="15" t="str">
        <f>if(L885&lt;&gt;"",if(B885+B886&lt;&gt;L885,if(B885+B886&gt;L885,B885+B886-L885,L885-(B885+B886)),"Push"),"")</f>
        <v/>
      </c>
      <c r="K885" s="139"/>
      <c r="O885" s="15"/>
    </row>
    <row r="886">
      <c r="B886" s="15"/>
      <c r="D886" s="93" t="str">
        <f>if(H886&lt;&gt;"",if(B886-B885&lt;&gt;-H886,if(B886-B885&gt;-H886,"Up","Short"),"Push"),"")</f>
        <v/>
      </c>
      <c r="E886" s="93" t="str">
        <f>if(H886&lt;&gt;"",if(B886-B885&lt;&gt;-H886,if(B886-B885&gt;-H886,B886-B885+H886,B885-B886-H886),"Push"),"")</f>
        <v/>
      </c>
      <c r="F886" s="93" t="str">
        <f>if(L886&lt;&gt;"",if(B885+B886&lt;&gt;L886,if(B885+B886&gt;L886,"Lost","Won"),"Push"),"")</f>
        <v/>
      </c>
      <c r="G886" s="15" t="str">
        <f>if(L886&lt;&gt;"",if(B885+B886&lt;&gt;L886,if(B885+B886&gt;L886,B885+B886-L886,L886-(B885+B886)),"Push"),"")</f>
        <v/>
      </c>
      <c r="K886" s="139"/>
      <c r="O886" s="15"/>
    </row>
    <row r="887">
      <c r="B887" s="15"/>
      <c r="C887" s="138">
        <f>if(D887&lt;&gt;"",if(D887="Up",K887-J887,if(D887="Short",-J887,0)),0)+if(D888&lt;&gt;"",if(D888="Up",K888-J888,if(D888="Short",-J888,0)),0)+if(F887&lt;&gt;"",if(F887="Won",O887-N887,if(F887="Lost",-N887,0)),0)+if(F888&lt;&gt;"",if(F888="Won",O888-N888,if(F888="Lost",-N888,0)),0)</f>
        <v>0</v>
      </c>
      <c r="D887" s="93" t="str">
        <f>if(H887&lt;&gt;"",if(B887-B888&lt;&gt;-H887,if(B887-B888&gt;-H887,"Up","Short"),"Push"),"")</f>
        <v/>
      </c>
      <c r="E887" s="93" t="str">
        <f>if(H887&lt;&gt;"",if(B887-B888&lt;&gt;-H887,if(B887-B888&gt;-H887,B887-B888+H887,B888-B887-H887),"Push"),"")</f>
        <v/>
      </c>
      <c r="F887" s="93" t="str">
        <f>if(L887&lt;&gt;"",if(B887+B888&lt;&gt;L887,if(B887+B888&gt;L887,"Won","Lost"),"Push"),"")</f>
        <v/>
      </c>
      <c r="G887" s="15" t="str">
        <f>if(L887&lt;&gt;"",if(B887+B888&lt;&gt;L887,if(B887+B888&gt;L887,B887+B888-L887,L887-(B887+B888)),"Push"),"")</f>
        <v/>
      </c>
      <c r="K887" s="139"/>
      <c r="O887" s="15"/>
    </row>
    <row r="888">
      <c r="B888" s="15"/>
      <c r="D888" s="93" t="str">
        <f>if(H888&lt;&gt;"",if(B888-B887&lt;&gt;-H888,if(B888-B887&gt;-H888,"Up","Short"),"Push"),"")</f>
        <v/>
      </c>
      <c r="E888" s="93" t="str">
        <f>if(H888&lt;&gt;"",if(B888-B887&lt;&gt;-H888,if(B888-B887&gt;-H888,B888-B887+H888,B887-B888-H888),"Push"),"")</f>
        <v/>
      </c>
      <c r="F888" s="93" t="str">
        <f>if(L888&lt;&gt;"",if(B887+B888&lt;&gt;L888,if(B887+B888&gt;L888,"Lost","Won"),"Push"),"")</f>
        <v/>
      </c>
      <c r="G888" s="15" t="str">
        <f>if(L888&lt;&gt;"",if(B887+B888&lt;&gt;L888,if(B887+B888&gt;L888,B887+B888-L888,L888-(B887+B888)),"Push"),"")</f>
        <v/>
      </c>
      <c r="K888" s="139"/>
      <c r="O888" s="15"/>
    </row>
    <row r="889">
      <c r="B889" s="15"/>
      <c r="C889" s="138">
        <f>if(D889&lt;&gt;"",if(D889="Up",K889-J889,if(D889="Short",-J889,0)),0)+if(D890&lt;&gt;"",if(D890="Up",K890-J890,if(D890="Short",-J890,0)),0)+if(F889&lt;&gt;"",if(F889="Won",O889-N889,if(F889="Lost",-N889,0)),0)+if(F890&lt;&gt;"",if(F890="Won",O890-N890,if(F890="Lost",-N890,0)),0)</f>
        <v>0</v>
      </c>
      <c r="D889" s="93" t="str">
        <f>if(H889&lt;&gt;"",if(B889-B890&lt;&gt;-H889,if(B889-B890&gt;-H889,"Up","Short"),"Push"),"")</f>
        <v/>
      </c>
      <c r="E889" s="93" t="str">
        <f>if(H889&lt;&gt;"",if(B889-B890&lt;&gt;-H889,if(B889-B890&gt;-H889,B889-B890+H889,B890-B889-H889),"Push"),"")</f>
        <v/>
      </c>
      <c r="F889" s="93" t="str">
        <f>if(L889&lt;&gt;"",if(B889+B890&lt;&gt;L889,if(B889+B890&gt;L889,"Won","Lost"),"Push"),"")</f>
        <v/>
      </c>
      <c r="G889" s="15" t="str">
        <f>if(L889&lt;&gt;"",if(B889+B890&lt;&gt;L889,if(B889+B890&gt;L889,B889+B890-L889,L889-(B889+B890)),"Push"),"")</f>
        <v/>
      </c>
      <c r="K889" s="139"/>
      <c r="O889" s="15"/>
    </row>
    <row r="890">
      <c r="B890" s="15"/>
      <c r="D890" s="93" t="str">
        <f>if(H890&lt;&gt;"",if(B890-B889&lt;&gt;-H890,if(B890-B889&gt;-H890,"Up","Short"),"Push"),"")</f>
        <v/>
      </c>
      <c r="E890" s="93" t="str">
        <f>if(H890&lt;&gt;"",if(B890-B889&lt;&gt;-H890,if(B890-B889&gt;-H890,B890-B889+H890,B889-B890-H890),"Push"),"")</f>
        <v/>
      </c>
      <c r="F890" s="93" t="str">
        <f>if(L890&lt;&gt;"",if(B889+B890&lt;&gt;L890,if(B889+B890&gt;L890,"Lost","Won"),"Push"),"")</f>
        <v/>
      </c>
      <c r="G890" s="15" t="str">
        <f>if(L890&lt;&gt;"",if(B889+B890&lt;&gt;L890,if(B889+B890&gt;L890,B889+B890-L890,L890-(B889+B890)),"Push"),"")</f>
        <v/>
      </c>
      <c r="K890" s="139"/>
      <c r="O890" s="15"/>
    </row>
    <row r="891">
      <c r="B891" s="15"/>
      <c r="C891" s="138">
        <f>if(D891&lt;&gt;"",if(D891="Up",K891-J891,if(D891="Short",-J891,0)),0)+if(D892&lt;&gt;"",if(D892="Up",K892-J892,if(D892="Short",-J892,0)),0)+if(F891&lt;&gt;"",if(F891="Won",O891-N891,if(F891="Lost",-N891,0)),0)+if(F892&lt;&gt;"",if(F892="Won",O892-N892,if(F892="Lost",-N892,0)),0)</f>
        <v>0</v>
      </c>
      <c r="D891" s="93" t="str">
        <f>if(H891&lt;&gt;"",if(B891-B892&lt;&gt;-H891,if(B891-B892&gt;-H891,"Up","Short"),"Push"),"")</f>
        <v/>
      </c>
      <c r="E891" s="93" t="str">
        <f>if(H891&lt;&gt;"",if(B891-B892&lt;&gt;-H891,if(B891-B892&gt;-H891,B891-B892+H891,B892-B891-H891),"Push"),"")</f>
        <v/>
      </c>
      <c r="F891" s="93" t="str">
        <f>if(L891&lt;&gt;"",if(B891+B892&lt;&gt;L891,if(B891+B892&gt;L891,"Won","Lost"),"Push"),"")</f>
        <v/>
      </c>
      <c r="G891" s="15" t="str">
        <f>if(L891&lt;&gt;"",if(B891+B892&lt;&gt;L891,if(B891+B892&gt;L891,B891+B892-L891,L891-(B891+B892)),"Push"),"")</f>
        <v/>
      </c>
      <c r="K891" s="139"/>
      <c r="O891" s="15"/>
    </row>
    <row r="892">
      <c r="B892" s="15"/>
      <c r="D892" s="93" t="str">
        <f>if(H892&lt;&gt;"",if(B892-B891&lt;&gt;-H892,if(B892-B891&gt;-H892,"Up","Short"),"Push"),"")</f>
        <v/>
      </c>
      <c r="E892" s="93" t="str">
        <f>if(H892&lt;&gt;"",if(B892-B891&lt;&gt;-H892,if(B892-B891&gt;-H892,B892-B891+H892,B891-B892-H892),"Push"),"")</f>
        <v/>
      </c>
      <c r="F892" s="93" t="str">
        <f>if(L892&lt;&gt;"",if(B891+B892&lt;&gt;L892,if(B891+B892&gt;L892,"Lost","Won"),"Push"),"")</f>
        <v/>
      </c>
      <c r="G892" s="15" t="str">
        <f>if(L892&lt;&gt;"",if(B891+B892&lt;&gt;L892,if(B891+B892&gt;L892,B891+B892-L892,L892-(B891+B892)),"Push"),"")</f>
        <v/>
      </c>
      <c r="K892" s="139"/>
      <c r="O892" s="15"/>
    </row>
    <row r="893">
      <c r="B893" s="15"/>
      <c r="C893" s="138">
        <f>if(D893&lt;&gt;"",if(D893="Up",K893-J893,if(D893="Short",-J893,0)),0)+if(D894&lt;&gt;"",if(D894="Up",K894-J894,if(D894="Short",-J894,0)),0)+if(F893&lt;&gt;"",if(F893="Won",O893-N893,if(F893="Lost",-N893,0)),0)+if(F894&lt;&gt;"",if(F894="Won",O894-N894,if(F894="Lost",-N894,0)),0)</f>
        <v>0</v>
      </c>
      <c r="D893" s="93" t="str">
        <f>if(H893&lt;&gt;"",if(B893-B894&lt;&gt;-H893,if(B893-B894&gt;-H893,"Up","Short"),"Push"),"")</f>
        <v/>
      </c>
      <c r="E893" s="93" t="str">
        <f>if(H893&lt;&gt;"",if(B893-B894&lt;&gt;-H893,if(B893-B894&gt;-H893,B893-B894+H893,B894-B893-H893),"Push"),"")</f>
        <v/>
      </c>
      <c r="F893" s="93" t="str">
        <f>if(L893&lt;&gt;"",if(B893+B894&lt;&gt;L893,if(B893+B894&gt;L893,"Won","Lost"),"Push"),"")</f>
        <v/>
      </c>
      <c r="G893" s="15" t="str">
        <f>if(L893&lt;&gt;"",if(B893+B894&lt;&gt;L893,if(B893+B894&gt;L893,B893+B894-L893,L893-(B893+B894)),"Push"),"")</f>
        <v/>
      </c>
      <c r="K893" s="139"/>
      <c r="O893" s="15"/>
    </row>
    <row r="894">
      <c r="B894" s="15"/>
      <c r="D894" s="93" t="str">
        <f>if(H894&lt;&gt;"",if(B894-B893&lt;&gt;-H894,if(B894-B893&gt;-H894,"Up","Short"),"Push"),"")</f>
        <v/>
      </c>
      <c r="E894" s="93" t="str">
        <f>if(H894&lt;&gt;"",if(B894-B893&lt;&gt;-H894,if(B894-B893&gt;-H894,B894-B893+H894,B893-B894-H894),"Push"),"")</f>
        <v/>
      </c>
      <c r="F894" s="93" t="str">
        <f>if(L894&lt;&gt;"",if(B893+B894&lt;&gt;L894,if(B893+B894&gt;L894,"Lost","Won"),"Push"),"")</f>
        <v/>
      </c>
      <c r="G894" s="15" t="str">
        <f>if(L894&lt;&gt;"",if(B893+B894&lt;&gt;L894,if(B893+B894&gt;L894,B893+B894-L894,L894-(B893+B894)),"Push"),"")</f>
        <v/>
      </c>
      <c r="K894" s="139"/>
      <c r="O894" s="15"/>
    </row>
    <row r="895">
      <c r="B895" s="15"/>
      <c r="C895" s="138">
        <f>if(D895&lt;&gt;"",if(D895="Up",K895-J895,if(D895="Short",-J895,0)),0)+if(D896&lt;&gt;"",if(D896="Up",K896-J896,if(D896="Short",-J896,0)),0)+if(F895&lt;&gt;"",if(F895="Won",O895-N895,if(F895="Lost",-N895,0)),0)+if(F896&lt;&gt;"",if(F896="Won",O896-N896,if(F896="Lost",-N896,0)),0)</f>
        <v>0</v>
      </c>
      <c r="D895" s="93" t="str">
        <f>if(H895&lt;&gt;"",if(B895-B896&lt;&gt;-H895,if(B895-B896&gt;-H895,"Up","Short"),"Push"),"")</f>
        <v/>
      </c>
      <c r="E895" s="93" t="str">
        <f>if(H895&lt;&gt;"",if(B895-B896&lt;&gt;-H895,if(B895-B896&gt;-H895,B895-B896+H895,B896-B895-H895),"Push"),"")</f>
        <v/>
      </c>
      <c r="F895" s="93" t="str">
        <f>if(L895&lt;&gt;"",if(B895+B896&lt;&gt;L895,if(B895+B896&gt;L895,"Won","Lost"),"Push"),"")</f>
        <v/>
      </c>
      <c r="G895" s="15" t="str">
        <f>if(L895&lt;&gt;"",if(B895+B896&lt;&gt;L895,if(B895+B896&gt;L895,B895+B896-L895,L895-(B895+B896)),"Push"),"")</f>
        <v/>
      </c>
      <c r="K895" s="139"/>
      <c r="O895" s="15"/>
    </row>
    <row r="896">
      <c r="B896" s="15"/>
      <c r="D896" s="93" t="str">
        <f>if(H896&lt;&gt;"",if(B896-B895&lt;&gt;-H896,if(B896-B895&gt;-H896,"Up","Short"),"Push"),"")</f>
        <v/>
      </c>
      <c r="E896" s="93" t="str">
        <f>if(H896&lt;&gt;"",if(B896-B895&lt;&gt;-H896,if(B896-B895&gt;-H896,B896-B895+H896,B895-B896-H896),"Push"),"")</f>
        <v/>
      </c>
      <c r="F896" s="93" t="str">
        <f>if(L896&lt;&gt;"",if(B895+B896&lt;&gt;L896,if(B895+B896&gt;L896,"Lost","Won"),"Push"),"")</f>
        <v/>
      </c>
      <c r="G896" s="15" t="str">
        <f>if(L896&lt;&gt;"",if(B895+B896&lt;&gt;L896,if(B895+B896&gt;L896,B895+B896-L896,L896-(B895+B896)),"Push"),"")</f>
        <v/>
      </c>
      <c r="K896" s="139"/>
      <c r="O896" s="15"/>
    </row>
    <row r="897">
      <c r="B897" s="15"/>
      <c r="C897" s="138">
        <f>if(D897&lt;&gt;"",if(D897="Up",K897-J897,if(D897="Short",-J897,0)),0)+if(D898&lt;&gt;"",if(D898="Up",K898-J898,if(D898="Short",-J898,0)),0)+if(F897&lt;&gt;"",if(F897="Won",O897-N897,if(F897="Lost",-N897,0)),0)+if(F898&lt;&gt;"",if(F898="Won",O898-N898,if(F898="Lost",-N898,0)),0)</f>
        <v>0</v>
      </c>
      <c r="D897" s="93" t="str">
        <f>if(H897&lt;&gt;"",if(B897-B898&lt;&gt;-H897,if(B897-B898&gt;-H897,"Up","Short"),"Push"),"")</f>
        <v/>
      </c>
      <c r="E897" s="93" t="str">
        <f>if(H897&lt;&gt;"",if(B897-B898&lt;&gt;-H897,if(B897-B898&gt;-H897,B897-B898+H897,B898-B897-H897),"Push"),"")</f>
        <v/>
      </c>
      <c r="F897" s="93" t="str">
        <f>if(L897&lt;&gt;"",if(B897+B898&lt;&gt;L897,if(B897+B898&gt;L897,"Won","Lost"),"Push"),"")</f>
        <v/>
      </c>
      <c r="G897" s="15" t="str">
        <f>if(L897&lt;&gt;"",if(B897+B898&lt;&gt;L897,if(B897+B898&gt;L897,B897+B898-L897,L897-(B897+B898)),"Push"),"")</f>
        <v/>
      </c>
      <c r="K897" s="139"/>
      <c r="O897" s="15"/>
    </row>
    <row r="898">
      <c r="B898" s="15"/>
      <c r="D898" s="93" t="str">
        <f>if(H898&lt;&gt;"",if(B898-B897&lt;&gt;-H898,if(B898-B897&gt;-H898,"Up","Short"),"Push"),"")</f>
        <v/>
      </c>
      <c r="E898" s="93" t="str">
        <f>if(H898&lt;&gt;"",if(B898-B897&lt;&gt;-H898,if(B898-B897&gt;-H898,B898-B897+H898,B897-B898-H898),"Push"),"")</f>
        <v/>
      </c>
      <c r="F898" s="93" t="str">
        <f>if(L898&lt;&gt;"",if(B897+B898&lt;&gt;L898,if(B897+B898&gt;L898,"Lost","Won"),"Push"),"")</f>
        <v/>
      </c>
      <c r="G898" s="15" t="str">
        <f>if(L898&lt;&gt;"",if(B897+B898&lt;&gt;L898,if(B897+B898&gt;L898,B897+B898-L898,L898-(B897+B898)),"Push"),"")</f>
        <v/>
      </c>
      <c r="K898" s="139"/>
      <c r="O898" s="15"/>
    </row>
    <row r="899">
      <c r="B899" s="15"/>
      <c r="C899" s="138">
        <f>if(D899&lt;&gt;"",if(D899="Up",K899-J899,if(D899="Short",-J899,0)),0)+if(D900&lt;&gt;"",if(D900="Up",K900-J900,if(D900="Short",-J900,0)),0)+if(F899&lt;&gt;"",if(F899="Won",O899-N899,if(F899="Lost",-N899,0)),0)+if(F900&lt;&gt;"",if(F900="Won",O900-N900,if(F900="Lost",-N900,0)),0)</f>
        <v>0</v>
      </c>
      <c r="D899" s="93" t="str">
        <f>if(H899&lt;&gt;"",if(B899-B900&lt;&gt;-H899,if(B899-B900&gt;-H899,"Up","Short"),"Push"),"")</f>
        <v/>
      </c>
      <c r="E899" s="93" t="str">
        <f>if(H899&lt;&gt;"",if(B899-B900&lt;&gt;-H899,if(B899-B900&gt;-H899,B899-B900+H899,B900-B899-H899),"Push"),"")</f>
        <v/>
      </c>
      <c r="F899" s="93" t="str">
        <f>if(L899&lt;&gt;"",if(B899+B900&lt;&gt;L899,if(B899+B900&gt;L899,"Won","Lost"),"Push"),"")</f>
        <v/>
      </c>
      <c r="G899" s="15" t="str">
        <f>if(L899&lt;&gt;"",if(B899+B900&lt;&gt;L899,if(B899+B900&gt;L899,B899+B900-L899,L899-(B899+B900)),"Push"),"")</f>
        <v/>
      </c>
      <c r="K899" s="139"/>
      <c r="O899" s="15"/>
    </row>
    <row r="900">
      <c r="B900" s="15"/>
      <c r="D900" s="93" t="str">
        <f>if(H900&lt;&gt;"",if(B900-B899&lt;&gt;-H900,if(B900-B899&gt;-H900,"Up","Short"),"Push"),"")</f>
        <v/>
      </c>
      <c r="E900" s="93" t="str">
        <f>if(H900&lt;&gt;"",if(B900-B899&lt;&gt;-H900,if(B900-B899&gt;-H900,B900-B899+H900,B899-B900-H900),"Push"),"")</f>
        <v/>
      </c>
      <c r="F900" s="93" t="str">
        <f>if(L900&lt;&gt;"",if(B899+B900&lt;&gt;L900,if(B899+B900&gt;L900,"Lost","Won"),"Push"),"")</f>
        <v/>
      </c>
      <c r="G900" s="15" t="str">
        <f>if(L900&lt;&gt;"",if(B899+B900&lt;&gt;L900,if(B899+B900&gt;L900,B899+B900-L900,L900-(B899+B900)),"Push"),"")</f>
        <v/>
      </c>
      <c r="K900" s="139"/>
      <c r="O900" s="15"/>
    </row>
    <row r="901">
      <c r="B901" s="15"/>
      <c r="C901" s="138">
        <f>if(D901&lt;&gt;"",if(D901="Up",K901-J901,if(D901="Short",-J901,0)),0)+if(D902&lt;&gt;"",if(D902="Up",K902-J902,if(D902="Short",-J902,0)),0)+if(F901&lt;&gt;"",if(F901="Won",O901-N901,if(F901="Lost",-N901,0)),0)+if(F902&lt;&gt;"",if(F902="Won",O902-N902,if(F902="Lost",-N902,0)),0)</f>
        <v>0</v>
      </c>
      <c r="D901" s="93" t="str">
        <f>if(H901&lt;&gt;"",if(B901-B902&lt;&gt;-H901,if(B901-B902&gt;-H901,"Up","Short"),"Push"),"")</f>
        <v/>
      </c>
      <c r="E901" s="93" t="str">
        <f>if(H901&lt;&gt;"",if(B901-B902&lt;&gt;-H901,if(B901-B902&gt;-H901,B901-B902+H901,B902-B901-H901),"Push"),"")</f>
        <v/>
      </c>
      <c r="F901" s="93" t="str">
        <f>if(L901&lt;&gt;"",if(B901+B902&lt;&gt;L901,if(B901+B902&gt;L901,"Won","Lost"),"Push"),"")</f>
        <v/>
      </c>
      <c r="G901" s="15" t="str">
        <f>if(L901&lt;&gt;"",if(B901+B902&lt;&gt;L901,if(B901+B902&gt;L901,B901+B902-L901,L901-(B901+B902)),"Push"),"")</f>
        <v/>
      </c>
      <c r="K901" s="139"/>
      <c r="O901" s="15"/>
    </row>
    <row r="902">
      <c r="B902" s="15"/>
      <c r="D902" s="93" t="str">
        <f>if(H902&lt;&gt;"",if(B902-B901&lt;&gt;-H902,if(B902-B901&gt;-H902,"Up","Short"),"Push"),"")</f>
        <v/>
      </c>
      <c r="E902" s="93" t="str">
        <f>if(H902&lt;&gt;"",if(B902-B901&lt;&gt;-H902,if(B902-B901&gt;-H902,B902-B901+H902,B901-B902-H902),"Push"),"")</f>
        <v/>
      </c>
      <c r="F902" s="93" t="str">
        <f>if(L902&lt;&gt;"",if(B901+B902&lt;&gt;L902,if(B901+B902&gt;L902,"Lost","Won"),"Push"),"")</f>
        <v/>
      </c>
      <c r="G902" s="15" t="str">
        <f>if(L902&lt;&gt;"",if(B901+B902&lt;&gt;L902,if(B901+B902&gt;L902,B901+B902-L902,L902-(B901+B902)),"Push"),"")</f>
        <v/>
      </c>
      <c r="K902" s="139"/>
      <c r="O902" s="15"/>
    </row>
    <row r="903">
      <c r="B903" s="15"/>
      <c r="C903" s="138">
        <f>if(D903&lt;&gt;"",if(D903="Up",K903-J903,if(D903="Short",-J903,0)),0)+if(D904&lt;&gt;"",if(D904="Up",K904-J904,if(D904="Short",-J904,0)),0)+if(F903&lt;&gt;"",if(F903="Won",O903-N903,if(F903="Lost",-N903,0)),0)+if(F904&lt;&gt;"",if(F904="Won",O904-N904,if(F904="Lost",-N904,0)),0)</f>
        <v>0</v>
      </c>
      <c r="D903" s="93" t="str">
        <f>if(H903&lt;&gt;"",if(B903-B904&lt;&gt;-H903,if(B903-B904&gt;-H903,"Up","Short"),"Push"),"")</f>
        <v/>
      </c>
      <c r="E903" s="93" t="str">
        <f>if(H903&lt;&gt;"",if(B903-B904&lt;&gt;-H903,if(B903-B904&gt;-H903,B903-B904+H903,B904-B903-H903),"Push"),"")</f>
        <v/>
      </c>
      <c r="F903" s="93" t="str">
        <f>if(L903&lt;&gt;"",if(B903+B904&lt;&gt;L903,if(B903+B904&gt;L903,"Won","Lost"),"Push"),"")</f>
        <v/>
      </c>
      <c r="G903" s="15" t="str">
        <f>if(L903&lt;&gt;"",if(B903+B904&lt;&gt;L903,if(B903+B904&gt;L903,B903+B904-L903,L903-(B903+B904)),"Push"),"")</f>
        <v/>
      </c>
      <c r="K903" s="139"/>
      <c r="O903" s="15"/>
    </row>
    <row r="904">
      <c r="B904" s="15"/>
      <c r="D904" s="93" t="str">
        <f>if(H904&lt;&gt;"",if(B904-B903&lt;&gt;-H904,if(B904-B903&gt;-H904,"Up","Short"),"Push"),"")</f>
        <v/>
      </c>
      <c r="E904" s="93" t="str">
        <f>if(H904&lt;&gt;"",if(B904-B903&lt;&gt;-H904,if(B904-B903&gt;-H904,B904-B903+H904,B903-B904-H904),"Push"),"")</f>
        <v/>
      </c>
      <c r="F904" s="93" t="str">
        <f>if(L904&lt;&gt;"",if(B903+B904&lt;&gt;L904,if(B903+B904&gt;L904,"Lost","Won"),"Push"),"")</f>
        <v/>
      </c>
      <c r="G904" s="15" t="str">
        <f>if(L904&lt;&gt;"",if(B903+B904&lt;&gt;L904,if(B903+B904&gt;L904,B903+B904-L904,L904-(B903+B904)),"Push"),"")</f>
        <v/>
      </c>
      <c r="K904" s="139"/>
      <c r="O904" s="15"/>
    </row>
    <row r="905">
      <c r="B905" s="15"/>
      <c r="C905" s="138">
        <f>if(D905&lt;&gt;"",if(D905="Up",K905-J905,if(D905="Short",-J905,0)),0)+if(D906&lt;&gt;"",if(D906="Up",K906-J906,if(D906="Short",-J906,0)),0)+if(F905&lt;&gt;"",if(F905="Won",O905-N905,if(F905="Lost",-N905,0)),0)+if(F906&lt;&gt;"",if(F906="Won",O906-N906,if(F906="Lost",-N906,0)),0)</f>
        <v>0</v>
      </c>
      <c r="D905" s="93" t="str">
        <f>if(H905&lt;&gt;"",if(B905-B906&lt;&gt;-H905,if(B905-B906&gt;-H905,"Up","Short"),"Push"),"")</f>
        <v/>
      </c>
      <c r="E905" s="93" t="str">
        <f>if(H905&lt;&gt;"",if(B905-B906&lt;&gt;-H905,if(B905-B906&gt;-H905,B905-B906+H905,B906-B905-H905),"Push"),"")</f>
        <v/>
      </c>
      <c r="F905" s="93" t="str">
        <f>if(L905&lt;&gt;"",if(B905+B906&lt;&gt;L905,if(B905+B906&gt;L905,"Won","Lost"),"Push"),"")</f>
        <v/>
      </c>
      <c r="G905" s="15" t="str">
        <f>if(L905&lt;&gt;"",if(B905+B906&lt;&gt;L905,if(B905+B906&gt;L905,B905+B906-L905,L905-(B905+B906)),"Push"),"")</f>
        <v/>
      </c>
      <c r="K905" s="139"/>
      <c r="O905" s="15"/>
    </row>
    <row r="906">
      <c r="B906" s="15"/>
      <c r="D906" s="93" t="str">
        <f>if(H906&lt;&gt;"",if(B906-B905&lt;&gt;-H906,if(B906-B905&gt;-H906,"Up","Short"),"Push"),"")</f>
        <v/>
      </c>
      <c r="E906" s="93" t="str">
        <f>if(H906&lt;&gt;"",if(B906-B905&lt;&gt;-H906,if(B906-B905&gt;-H906,B906-B905+H906,B905-B906-H906),"Push"),"")</f>
        <v/>
      </c>
      <c r="F906" s="93" t="str">
        <f>if(L906&lt;&gt;"",if(B905+B906&lt;&gt;L906,if(B905+B906&gt;L906,"Lost","Won"),"Push"),"")</f>
        <v/>
      </c>
      <c r="G906" s="15" t="str">
        <f>if(L906&lt;&gt;"",if(B905+B906&lt;&gt;L906,if(B905+B906&gt;L906,B905+B906-L906,L906-(B905+B906)),"Push"),"")</f>
        <v/>
      </c>
      <c r="K906" s="139"/>
      <c r="O906" s="15"/>
    </row>
    <row r="907">
      <c r="B907" s="15"/>
      <c r="C907" s="138">
        <f>if(D907&lt;&gt;"",if(D907="Up",K907-J907,if(D907="Short",-J907,0)),0)+if(D908&lt;&gt;"",if(D908="Up",K908-J908,if(D908="Short",-J908,0)),0)+if(F907&lt;&gt;"",if(F907="Won",O907-N907,if(F907="Lost",-N907,0)),0)+if(F908&lt;&gt;"",if(F908="Won",O908-N908,if(F908="Lost",-N908,0)),0)</f>
        <v>0</v>
      </c>
      <c r="D907" s="93" t="str">
        <f>if(H907&lt;&gt;"",if(B907-B908&lt;&gt;-H907,if(B907-B908&gt;-H907,"Up","Short"),"Push"),"")</f>
        <v/>
      </c>
      <c r="E907" s="93" t="str">
        <f>if(H907&lt;&gt;"",if(B907-B908&lt;&gt;-H907,if(B907-B908&gt;-H907,B907-B908+H907,B908-B907-H907),"Push"),"")</f>
        <v/>
      </c>
      <c r="F907" s="93" t="str">
        <f>if(L907&lt;&gt;"",if(B907+B908&lt;&gt;L907,if(B907+B908&gt;L907,"Won","Lost"),"Push"),"")</f>
        <v/>
      </c>
      <c r="G907" s="15" t="str">
        <f>if(L907&lt;&gt;"",if(B907+B908&lt;&gt;L907,if(B907+B908&gt;L907,B907+B908-L907,L907-(B907+B908)),"Push"),"")</f>
        <v/>
      </c>
      <c r="K907" s="139"/>
      <c r="O907" s="15"/>
    </row>
    <row r="908">
      <c r="B908" s="15"/>
      <c r="D908" s="93" t="str">
        <f>if(H908&lt;&gt;"",if(B908-B907&lt;&gt;-H908,if(B908-B907&gt;-H908,"Up","Short"),"Push"),"")</f>
        <v/>
      </c>
      <c r="E908" s="93" t="str">
        <f>if(H908&lt;&gt;"",if(B908-B907&lt;&gt;-H908,if(B908-B907&gt;-H908,B908-B907+H908,B907-B908-H908),"Push"),"")</f>
        <v/>
      </c>
      <c r="F908" s="93" t="str">
        <f>if(L908&lt;&gt;"",if(B907+B908&lt;&gt;L908,if(B907+B908&gt;L908,"Lost","Won"),"Push"),"")</f>
        <v/>
      </c>
      <c r="G908" s="15" t="str">
        <f>if(L908&lt;&gt;"",if(B907+B908&lt;&gt;L908,if(B907+B908&gt;L908,B907+B908-L908,L908-(B907+B908)),"Push"),"")</f>
        <v/>
      </c>
      <c r="K908" s="139"/>
      <c r="O908" s="15"/>
    </row>
    <row r="909">
      <c r="B909" s="15"/>
      <c r="C909" s="138">
        <f>if(D909&lt;&gt;"",if(D909="Up",K909-J909,if(D909="Short",-J909,0)),0)+if(D910&lt;&gt;"",if(D910="Up",K910-J910,if(D910="Short",-J910,0)),0)+if(F909&lt;&gt;"",if(F909="Won",O909-N909,if(F909="Lost",-N909,0)),0)+if(F910&lt;&gt;"",if(F910="Won",O910-N910,if(F910="Lost",-N910,0)),0)</f>
        <v>0</v>
      </c>
      <c r="D909" s="93" t="str">
        <f>if(H909&lt;&gt;"",if(B909-B910&lt;&gt;-H909,if(B909-B910&gt;-H909,"Up","Short"),"Push"),"")</f>
        <v/>
      </c>
      <c r="E909" s="93" t="str">
        <f>if(H909&lt;&gt;"",if(B909-B910&lt;&gt;-H909,if(B909-B910&gt;-H909,B909-B910+H909,B910-B909-H909),"Push"),"")</f>
        <v/>
      </c>
      <c r="F909" s="93" t="str">
        <f>if(L909&lt;&gt;"",if(B909+B910&lt;&gt;L909,if(B909+B910&gt;L909,"Won","Lost"),"Push"),"")</f>
        <v/>
      </c>
      <c r="G909" s="15" t="str">
        <f>if(L909&lt;&gt;"",if(B909+B910&lt;&gt;L909,if(B909+B910&gt;L909,B909+B910-L909,L909-(B909+B910)),"Push"),"")</f>
        <v/>
      </c>
      <c r="K909" s="139"/>
      <c r="O909" s="15"/>
    </row>
    <row r="910">
      <c r="B910" s="15"/>
      <c r="D910" s="93" t="str">
        <f>if(H910&lt;&gt;"",if(B910-B909&lt;&gt;-H910,if(B910-B909&gt;-H910,"Up","Short"),"Push"),"")</f>
        <v/>
      </c>
      <c r="E910" s="93" t="str">
        <f>if(H910&lt;&gt;"",if(B910-B909&lt;&gt;-H910,if(B910-B909&gt;-H910,B910-B909+H910,B909-B910-H910),"Push"),"")</f>
        <v/>
      </c>
      <c r="F910" s="93" t="str">
        <f>if(L910&lt;&gt;"",if(B909+B910&lt;&gt;L910,if(B909+B910&gt;L910,"Lost","Won"),"Push"),"")</f>
        <v/>
      </c>
      <c r="G910" s="15" t="str">
        <f>if(L910&lt;&gt;"",if(B909+B910&lt;&gt;L910,if(B909+B910&gt;L910,B909+B910-L910,L910-(B909+B910)),"Push"),"")</f>
        <v/>
      </c>
      <c r="K910" s="139"/>
      <c r="O910" s="15"/>
    </row>
    <row r="911">
      <c r="B911" s="15"/>
      <c r="C911" s="138">
        <f>if(D911&lt;&gt;"",if(D911="Up",K911-J911,if(D911="Short",-J911,0)),0)+if(D912&lt;&gt;"",if(D912="Up",K912-J912,if(D912="Short",-J912,0)),0)+if(F911&lt;&gt;"",if(F911="Won",O911-N911,if(F911="Lost",-N911,0)),0)+if(F912&lt;&gt;"",if(F912="Won",O912-N912,if(F912="Lost",-N912,0)),0)</f>
        <v>0</v>
      </c>
      <c r="D911" s="93" t="str">
        <f>if(H911&lt;&gt;"",if(B911-B912&lt;&gt;-H911,if(B911-B912&gt;-H911,"Up","Short"),"Push"),"")</f>
        <v/>
      </c>
      <c r="E911" s="93" t="str">
        <f>if(H911&lt;&gt;"",if(B911-B912&lt;&gt;-H911,if(B911-B912&gt;-H911,B911-B912+H911,B912-B911-H911),"Push"),"")</f>
        <v/>
      </c>
      <c r="F911" s="93" t="str">
        <f>if(L911&lt;&gt;"",if(B911+B912&lt;&gt;L911,if(B911+B912&gt;L911,"Won","Lost"),"Push"),"")</f>
        <v/>
      </c>
      <c r="G911" s="15" t="str">
        <f>if(L911&lt;&gt;"",if(B911+B912&lt;&gt;L911,if(B911+B912&gt;L911,B911+B912-L911,L911-(B911+B912)),"Push"),"")</f>
        <v/>
      </c>
      <c r="K911" s="139"/>
      <c r="O911" s="15"/>
    </row>
    <row r="912">
      <c r="B912" s="15"/>
      <c r="D912" s="93" t="str">
        <f>if(H912&lt;&gt;"",if(B912-B911&lt;&gt;-H912,if(B912-B911&gt;-H912,"Up","Short"),"Push"),"")</f>
        <v/>
      </c>
      <c r="E912" s="93" t="str">
        <f>if(H912&lt;&gt;"",if(B912-B911&lt;&gt;-H912,if(B912-B911&gt;-H912,B912-B911+H912,B911-B912-H912),"Push"),"")</f>
        <v/>
      </c>
      <c r="F912" s="93" t="str">
        <f>if(L912&lt;&gt;"",if(B911+B912&lt;&gt;L912,if(B911+B912&gt;L912,"Lost","Won"),"Push"),"")</f>
        <v/>
      </c>
      <c r="G912" s="15" t="str">
        <f>if(L912&lt;&gt;"",if(B911+B912&lt;&gt;L912,if(B911+B912&gt;L912,B911+B912-L912,L912-(B911+B912)),"Push"),"")</f>
        <v/>
      </c>
      <c r="K912" s="139"/>
      <c r="O912" s="15"/>
    </row>
    <row r="913">
      <c r="B913" s="15"/>
      <c r="C913" s="138">
        <f>if(D913&lt;&gt;"",if(D913="Up",K913-J913,if(D913="Short",-J913,0)),0)+if(D914&lt;&gt;"",if(D914="Up",K914-J914,if(D914="Short",-J914,0)),0)+if(F913&lt;&gt;"",if(F913="Won",O913-N913,if(F913="Lost",-N913,0)),0)+if(F914&lt;&gt;"",if(F914="Won",O914-N914,if(F914="Lost",-N914,0)),0)</f>
        <v>0</v>
      </c>
      <c r="D913" s="93" t="str">
        <f>if(H913&lt;&gt;"",if(B913-B914&lt;&gt;-H913,if(B913-B914&gt;-H913,"Up","Short"),"Push"),"")</f>
        <v/>
      </c>
      <c r="E913" s="93" t="str">
        <f>if(H913&lt;&gt;"",if(B913-B914&lt;&gt;-H913,if(B913-B914&gt;-H913,B913-B914+H913,B914-B913-H913),"Push"),"")</f>
        <v/>
      </c>
      <c r="F913" s="93" t="str">
        <f>if(L913&lt;&gt;"",if(B913+B914&lt;&gt;L913,if(B913+B914&gt;L913,"Won","Lost"),"Push"),"")</f>
        <v/>
      </c>
      <c r="G913" s="15" t="str">
        <f>if(L913&lt;&gt;"",if(B913+B914&lt;&gt;L913,if(B913+B914&gt;L913,B913+B914-L913,L913-(B913+B914)),"Push"),"")</f>
        <v/>
      </c>
      <c r="K913" s="139"/>
      <c r="O913" s="15"/>
    </row>
    <row r="914">
      <c r="B914" s="15"/>
      <c r="D914" s="93" t="str">
        <f>if(H914&lt;&gt;"",if(B914-B913&lt;&gt;-H914,if(B914-B913&gt;-H914,"Up","Short"),"Push"),"")</f>
        <v/>
      </c>
      <c r="E914" s="93" t="str">
        <f>if(H914&lt;&gt;"",if(B914-B913&lt;&gt;-H914,if(B914-B913&gt;-H914,B914-B913+H914,B913-B914-H914),"Push"),"")</f>
        <v/>
      </c>
      <c r="F914" s="93" t="str">
        <f>if(L914&lt;&gt;"",if(B913+B914&lt;&gt;L914,if(B913+B914&gt;L914,"Lost","Won"),"Push"),"")</f>
        <v/>
      </c>
      <c r="G914" s="15" t="str">
        <f>if(L914&lt;&gt;"",if(B913+B914&lt;&gt;L914,if(B913+B914&gt;L914,B913+B914-L914,L914-(B913+B914)),"Push"),"")</f>
        <v/>
      </c>
      <c r="K914" s="139"/>
      <c r="O914" s="15"/>
    </row>
    <row r="915">
      <c r="B915" s="15"/>
      <c r="C915" s="138">
        <f>if(D915&lt;&gt;"",if(D915="Up",K915-J915,if(D915="Short",-J915,0)),0)+if(D916&lt;&gt;"",if(D916="Up",K916-J916,if(D916="Short",-J916,0)),0)+if(F915&lt;&gt;"",if(F915="Won",O915-N915,if(F915="Lost",-N915,0)),0)+if(F916&lt;&gt;"",if(F916="Won",O916-N916,if(F916="Lost",-N916,0)),0)</f>
        <v>0</v>
      </c>
      <c r="D915" s="93" t="str">
        <f>if(H915&lt;&gt;"",if(B915-B916&lt;&gt;-H915,if(B915-B916&gt;-H915,"Up","Short"),"Push"),"")</f>
        <v/>
      </c>
      <c r="E915" s="93" t="str">
        <f>if(H915&lt;&gt;"",if(B915-B916&lt;&gt;-H915,if(B915-B916&gt;-H915,B915-B916+H915,B916-B915-H915),"Push"),"")</f>
        <v/>
      </c>
      <c r="F915" s="93" t="str">
        <f>if(L915&lt;&gt;"",if(B915+B916&lt;&gt;L915,if(B915+B916&gt;L915,"Won","Lost"),"Push"),"")</f>
        <v/>
      </c>
      <c r="G915" s="15" t="str">
        <f>if(L915&lt;&gt;"",if(B915+B916&lt;&gt;L915,if(B915+B916&gt;L915,B915+B916-L915,L915-(B915+B916)),"Push"),"")</f>
        <v/>
      </c>
      <c r="K915" s="139"/>
      <c r="O915" s="15"/>
    </row>
    <row r="916">
      <c r="B916" s="15"/>
      <c r="D916" s="93" t="str">
        <f>if(H916&lt;&gt;"",if(B916-B915&lt;&gt;-H916,if(B916-B915&gt;-H916,"Up","Short"),"Push"),"")</f>
        <v/>
      </c>
      <c r="E916" s="93" t="str">
        <f>if(H916&lt;&gt;"",if(B916-B915&lt;&gt;-H916,if(B916-B915&gt;-H916,B916-B915+H916,B915-B916-H916),"Push"),"")</f>
        <v/>
      </c>
      <c r="F916" s="93" t="str">
        <f>if(L916&lt;&gt;"",if(B915+B916&lt;&gt;L916,if(B915+B916&gt;L916,"Lost","Won"),"Push"),"")</f>
        <v/>
      </c>
      <c r="G916" s="15" t="str">
        <f>if(L916&lt;&gt;"",if(B915+B916&lt;&gt;L916,if(B915+B916&gt;L916,B915+B916-L916,L916-(B915+B916)),"Push"),"")</f>
        <v/>
      </c>
      <c r="K916" s="139"/>
      <c r="O916" s="15"/>
    </row>
    <row r="917">
      <c r="B917" s="15"/>
      <c r="C917" s="138">
        <f>if(D917&lt;&gt;"",if(D917="Up",K917-J917,if(D917="Short",-J917,0)),0)+if(D918&lt;&gt;"",if(D918="Up",K918-J918,if(D918="Short",-J918,0)),0)+if(F917&lt;&gt;"",if(F917="Won",O917-N917,if(F917="Lost",-N917,0)),0)+if(F918&lt;&gt;"",if(F918="Won",O918-N918,if(F918="Lost",-N918,0)),0)</f>
        <v>0</v>
      </c>
      <c r="D917" s="93" t="str">
        <f>if(H917&lt;&gt;"",if(B917-B918&lt;&gt;-H917,if(B917-B918&gt;-H917,"Up","Short"),"Push"),"")</f>
        <v/>
      </c>
      <c r="E917" s="93" t="str">
        <f>if(H917&lt;&gt;"",if(B917-B918&lt;&gt;-H917,if(B917-B918&gt;-H917,B917-B918+H917,B918-B917-H917),"Push"),"")</f>
        <v/>
      </c>
      <c r="F917" s="93" t="str">
        <f>if(L917&lt;&gt;"",if(B917+B918&lt;&gt;L917,if(B917+B918&gt;L917,"Won","Lost"),"Push"),"")</f>
        <v/>
      </c>
      <c r="G917" s="15" t="str">
        <f>if(L917&lt;&gt;"",if(B917+B918&lt;&gt;L917,if(B917+B918&gt;L917,B917+B918-L917,L917-(B917+B918)),"Push"),"")</f>
        <v/>
      </c>
      <c r="K917" s="139"/>
      <c r="O917" s="15"/>
    </row>
    <row r="918">
      <c r="B918" s="15"/>
      <c r="D918" s="93" t="str">
        <f>if(H918&lt;&gt;"",if(B918-B917&lt;&gt;-H918,if(B918-B917&gt;-H918,"Up","Short"),"Push"),"")</f>
        <v/>
      </c>
      <c r="E918" s="93" t="str">
        <f>if(H918&lt;&gt;"",if(B918-B917&lt;&gt;-H918,if(B918-B917&gt;-H918,B918-B917+H918,B917-B918-H918),"Push"),"")</f>
        <v/>
      </c>
      <c r="F918" s="93" t="str">
        <f>if(L918&lt;&gt;"",if(B917+B918&lt;&gt;L918,if(B917+B918&gt;L918,"Lost","Won"),"Push"),"")</f>
        <v/>
      </c>
      <c r="G918" s="15" t="str">
        <f>if(L918&lt;&gt;"",if(B917+B918&lt;&gt;L918,if(B917+B918&gt;L918,B917+B918-L918,L918-(B917+B918)),"Push"),"")</f>
        <v/>
      </c>
      <c r="K918" s="139"/>
      <c r="O918" s="15"/>
    </row>
    <row r="919">
      <c r="B919" s="15"/>
      <c r="C919" s="138">
        <f>if(D919&lt;&gt;"",if(D919="Up",K919-J919,if(D919="Short",-J919,0)),0)+if(D920&lt;&gt;"",if(D920="Up",K920-J920,if(D920="Short",-J920,0)),0)+if(F919&lt;&gt;"",if(F919="Won",O919-N919,if(F919="Lost",-N919,0)),0)+if(F920&lt;&gt;"",if(F920="Won",O920-N920,if(F920="Lost",-N920,0)),0)</f>
        <v>0</v>
      </c>
      <c r="D919" s="93" t="str">
        <f>if(H919&lt;&gt;"",if(B919-B920&lt;&gt;-H919,if(B919-B920&gt;-H919,"Up","Short"),"Push"),"")</f>
        <v/>
      </c>
      <c r="E919" s="93" t="str">
        <f>if(H919&lt;&gt;"",if(B919-B920&lt;&gt;-H919,if(B919-B920&gt;-H919,B919-B920+H919,B920-B919-H919),"Push"),"")</f>
        <v/>
      </c>
      <c r="F919" s="93" t="str">
        <f>if(L919&lt;&gt;"",if(B919+B920&lt;&gt;L919,if(B919+B920&gt;L919,"Won","Lost"),"Push"),"")</f>
        <v/>
      </c>
      <c r="G919" s="15" t="str">
        <f>if(L919&lt;&gt;"",if(B919+B920&lt;&gt;L919,if(B919+B920&gt;L919,B919+B920-L919,L919-(B919+B920)),"Push"),"")</f>
        <v/>
      </c>
      <c r="K919" s="139"/>
      <c r="O919" s="15"/>
    </row>
    <row r="920">
      <c r="B920" s="15"/>
      <c r="D920" s="93" t="str">
        <f>if(H920&lt;&gt;"",if(B920-B919&lt;&gt;-H920,if(B920-B919&gt;-H920,"Up","Short"),"Push"),"")</f>
        <v/>
      </c>
      <c r="E920" s="93" t="str">
        <f>if(H920&lt;&gt;"",if(B920-B919&lt;&gt;-H920,if(B920-B919&gt;-H920,B920-B919+H920,B919-B920-H920),"Push"),"")</f>
        <v/>
      </c>
      <c r="F920" s="93" t="str">
        <f>if(L920&lt;&gt;"",if(B919+B920&lt;&gt;L920,if(B919+B920&gt;L920,"Lost","Won"),"Push"),"")</f>
        <v/>
      </c>
      <c r="G920" s="15" t="str">
        <f>if(L920&lt;&gt;"",if(B919+B920&lt;&gt;L920,if(B919+B920&gt;L920,B919+B920-L920,L920-(B919+B920)),"Push"),"")</f>
        <v/>
      </c>
      <c r="K920" s="139"/>
      <c r="O920" s="15"/>
    </row>
    <row r="921">
      <c r="B921" s="15"/>
      <c r="C921" s="138">
        <f>if(D921&lt;&gt;"",if(D921="Up",K921-J921,if(D921="Short",-J921,0)),0)+if(D922&lt;&gt;"",if(D922="Up",K922-J922,if(D922="Short",-J922,0)),0)+if(F921&lt;&gt;"",if(F921="Won",O921-N921,if(F921="Lost",-N921,0)),0)+if(F922&lt;&gt;"",if(F922="Won",O922-N922,if(F922="Lost",-N922,0)),0)</f>
        <v>0</v>
      </c>
      <c r="D921" s="93" t="str">
        <f>if(H921&lt;&gt;"",if(B921-B922&lt;&gt;-H921,if(B921-B922&gt;-H921,"Up","Short"),"Push"),"")</f>
        <v/>
      </c>
      <c r="E921" s="93" t="str">
        <f>if(H921&lt;&gt;"",if(B921-B922&lt;&gt;-H921,if(B921-B922&gt;-H921,B921-B922+H921,B922-B921-H921),"Push"),"")</f>
        <v/>
      </c>
      <c r="F921" s="93" t="str">
        <f>if(L921&lt;&gt;"",if(B921+B922&lt;&gt;L921,if(B921+B922&gt;L921,"Won","Lost"),"Push"),"")</f>
        <v/>
      </c>
      <c r="G921" s="15" t="str">
        <f>if(L921&lt;&gt;"",if(B921+B922&lt;&gt;L921,if(B921+B922&gt;L921,B921+B922-L921,L921-(B921+B922)),"Push"),"")</f>
        <v/>
      </c>
      <c r="K921" s="139"/>
      <c r="O921" s="15"/>
    </row>
    <row r="922">
      <c r="B922" s="15"/>
      <c r="D922" s="93" t="str">
        <f>if(H922&lt;&gt;"",if(B922-B921&lt;&gt;-H922,if(B922-B921&gt;-H922,"Up","Short"),"Push"),"")</f>
        <v/>
      </c>
      <c r="E922" s="93" t="str">
        <f>if(H922&lt;&gt;"",if(B922-B921&lt;&gt;-H922,if(B922-B921&gt;-H922,B922-B921+H922,B921-B922-H922),"Push"),"")</f>
        <v/>
      </c>
      <c r="F922" s="93" t="str">
        <f>if(L922&lt;&gt;"",if(B921+B922&lt;&gt;L922,if(B921+B922&gt;L922,"Lost","Won"),"Push"),"")</f>
        <v/>
      </c>
      <c r="G922" s="15" t="str">
        <f>if(L922&lt;&gt;"",if(B921+B922&lt;&gt;L922,if(B921+B922&gt;L922,B921+B922-L922,L922-(B921+B922)),"Push"),"")</f>
        <v/>
      </c>
      <c r="K922" s="139"/>
      <c r="O922" s="15"/>
    </row>
    <row r="923">
      <c r="B923" s="15"/>
      <c r="C923" s="138">
        <f>if(D923&lt;&gt;"",if(D923="Up",K923-J923,if(D923="Short",-J923,0)),0)+if(D924&lt;&gt;"",if(D924="Up",K924-J924,if(D924="Short",-J924,0)),0)+if(F923&lt;&gt;"",if(F923="Won",O923-N923,if(F923="Lost",-N923,0)),0)+if(F924&lt;&gt;"",if(F924="Won",O924-N924,if(F924="Lost",-N924,0)),0)</f>
        <v>0</v>
      </c>
      <c r="D923" s="93" t="str">
        <f>if(H923&lt;&gt;"",if(B923-B924&lt;&gt;-H923,if(B923-B924&gt;-H923,"Up","Short"),"Push"),"")</f>
        <v/>
      </c>
      <c r="E923" s="93" t="str">
        <f>if(H923&lt;&gt;"",if(B923-B924&lt;&gt;-H923,if(B923-B924&gt;-H923,B923-B924+H923,B924-B923-H923),"Push"),"")</f>
        <v/>
      </c>
      <c r="F923" s="93" t="str">
        <f>if(L923&lt;&gt;"",if(B923+B924&lt;&gt;L923,if(B923+B924&gt;L923,"Won","Lost"),"Push"),"")</f>
        <v/>
      </c>
      <c r="G923" s="15" t="str">
        <f>if(L923&lt;&gt;"",if(B923+B924&lt;&gt;L923,if(B923+B924&gt;L923,B923+B924-L923,L923-(B923+B924)),"Push"),"")</f>
        <v/>
      </c>
      <c r="K923" s="139"/>
      <c r="O923" s="15"/>
    </row>
    <row r="924">
      <c r="B924" s="15"/>
      <c r="D924" s="93" t="str">
        <f>if(H924&lt;&gt;"",if(B924-B923&lt;&gt;-H924,if(B924-B923&gt;-H924,"Up","Short"),"Push"),"")</f>
        <v/>
      </c>
      <c r="E924" s="93" t="str">
        <f>if(H924&lt;&gt;"",if(B924-B923&lt;&gt;-H924,if(B924-B923&gt;-H924,B924-B923+H924,B923-B924-H924),"Push"),"")</f>
        <v/>
      </c>
      <c r="F924" s="93" t="str">
        <f>if(L924&lt;&gt;"",if(B923+B924&lt;&gt;L924,if(B923+B924&gt;L924,"Lost","Won"),"Push"),"")</f>
        <v/>
      </c>
      <c r="G924" s="15" t="str">
        <f>if(L924&lt;&gt;"",if(B923+B924&lt;&gt;L924,if(B923+B924&gt;L924,B923+B924-L924,L924-(B923+B924)),"Push"),"")</f>
        <v/>
      </c>
      <c r="K924" s="139"/>
      <c r="O924" s="15"/>
    </row>
    <row r="925">
      <c r="B925" s="15"/>
      <c r="C925" s="138">
        <f>if(D925&lt;&gt;"",if(D925="Up",K925-J925,if(D925="Short",-J925,0)),0)+if(D926&lt;&gt;"",if(D926="Up",K926-J926,if(D926="Short",-J926,0)),0)+if(F925&lt;&gt;"",if(F925="Won",O925-N925,if(F925="Lost",-N925,0)),0)+if(F926&lt;&gt;"",if(F926="Won",O926-N926,if(F926="Lost",-N926,0)),0)</f>
        <v>0</v>
      </c>
      <c r="D925" s="93" t="str">
        <f>if(H925&lt;&gt;"",if(B925-B926&lt;&gt;-H925,if(B925-B926&gt;-H925,"Up","Short"),"Push"),"")</f>
        <v/>
      </c>
      <c r="E925" s="93" t="str">
        <f>if(H925&lt;&gt;"",if(B925-B926&lt;&gt;-H925,if(B925-B926&gt;-H925,B925-B926+H925,B926-B925-H925),"Push"),"")</f>
        <v/>
      </c>
      <c r="F925" s="93" t="str">
        <f>if(L925&lt;&gt;"",if(B925+B926&lt;&gt;L925,if(B925+B926&gt;L925,"Won","Lost"),"Push"),"")</f>
        <v/>
      </c>
      <c r="G925" s="15" t="str">
        <f>if(L925&lt;&gt;"",if(B925+B926&lt;&gt;L925,if(B925+B926&gt;L925,B925+B926-L925,L925-(B925+B926)),"Push"),"")</f>
        <v/>
      </c>
      <c r="K925" s="139"/>
      <c r="O925" s="15"/>
    </row>
    <row r="926">
      <c r="B926" s="15"/>
      <c r="D926" s="93" t="str">
        <f>if(H926&lt;&gt;"",if(B926-B925&lt;&gt;-H926,if(B926-B925&gt;-H926,"Up","Short"),"Push"),"")</f>
        <v/>
      </c>
      <c r="E926" s="93" t="str">
        <f>if(H926&lt;&gt;"",if(B926-B925&lt;&gt;-H926,if(B926-B925&gt;-H926,B926-B925+H926,B925-B926-H926),"Push"),"")</f>
        <v/>
      </c>
      <c r="F926" s="93" t="str">
        <f>if(L926&lt;&gt;"",if(B925+B926&lt;&gt;L926,if(B925+B926&gt;L926,"Lost","Won"),"Push"),"")</f>
        <v/>
      </c>
      <c r="G926" s="15" t="str">
        <f>if(L926&lt;&gt;"",if(B925+B926&lt;&gt;L926,if(B925+B926&gt;L926,B925+B926-L926,L926-(B925+B926)),"Push"),"")</f>
        <v/>
      </c>
      <c r="K926" s="139"/>
      <c r="O926" s="15"/>
    </row>
    <row r="927">
      <c r="B927" s="15"/>
      <c r="C927" s="138">
        <f>if(D927&lt;&gt;"",if(D927="Up",K927-J927,if(D927="Short",-J927,0)),0)+if(D928&lt;&gt;"",if(D928="Up",K928-J928,if(D928="Short",-J928,0)),0)+if(F927&lt;&gt;"",if(F927="Won",O927-N927,if(F927="Lost",-N927,0)),0)+if(F928&lt;&gt;"",if(F928="Won",O928-N928,if(F928="Lost",-N928,0)),0)</f>
        <v>0</v>
      </c>
      <c r="D927" s="93" t="str">
        <f>if(H927&lt;&gt;"",if(B927-B928&lt;&gt;-H927,if(B927-B928&gt;-H927,"Up","Short"),"Push"),"")</f>
        <v/>
      </c>
      <c r="E927" s="93" t="str">
        <f>if(H927&lt;&gt;"",if(B927-B928&lt;&gt;-H927,if(B927-B928&gt;-H927,B927-B928+H927,B928-B927-H927),"Push"),"")</f>
        <v/>
      </c>
      <c r="F927" s="93" t="str">
        <f>if(L927&lt;&gt;"",if(B927+B928&lt;&gt;L927,if(B927+B928&gt;L927,"Won","Lost"),"Push"),"")</f>
        <v/>
      </c>
      <c r="G927" s="15" t="str">
        <f>if(L927&lt;&gt;"",if(B927+B928&lt;&gt;L927,if(B927+B928&gt;L927,B927+B928-L927,L927-(B927+B928)),"Push"),"")</f>
        <v/>
      </c>
      <c r="K927" s="139"/>
      <c r="O927" s="15"/>
    </row>
    <row r="928">
      <c r="B928" s="15"/>
      <c r="D928" s="93" t="str">
        <f>if(H928&lt;&gt;"",if(B928-B927&lt;&gt;-H928,if(B928-B927&gt;-H928,"Up","Short"),"Push"),"")</f>
        <v/>
      </c>
      <c r="E928" s="93" t="str">
        <f>if(H928&lt;&gt;"",if(B928-B927&lt;&gt;-H928,if(B928-B927&gt;-H928,B928-B927+H928,B927-B928-H928),"Push"),"")</f>
        <v/>
      </c>
      <c r="F928" s="93" t="str">
        <f>if(L928&lt;&gt;"",if(B927+B928&lt;&gt;L928,if(B927+B928&gt;L928,"Lost","Won"),"Push"),"")</f>
        <v/>
      </c>
      <c r="G928" s="15" t="str">
        <f>if(L928&lt;&gt;"",if(B927+B928&lt;&gt;L928,if(B927+B928&gt;L928,B927+B928-L928,L928-(B927+B928)),"Push"),"")</f>
        <v/>
      </c>
      <c r="K928" s="139"/>
      <c r="O928" s="15"/>
    </row>
    <row r="929">
      <c r="B929" s="15"/>
      <c r="C929" s="138">
        <f>if(D929&lt;&gt;"",if(D929="Up",K929-J929,if(D929="Short",-J929,0)),0)+if(D930&lt;&gt;"",if(D930="Up",K930-J930,if(D930="Short",-J930,0)),0)+if(F929&lt;&gt;"",if(F929="Won",O929-N929,if(F929="Lost",-N929,0)),0)+if(F930&lt;&gt;"",if(F930="Won",O930-N930,if(F930="Lost",-N930,0)),0)</f>
        <v>0</v>
      </c>
      <c r="D929" s="93" t="str">
        <f>if(H929&lt;&gt;"",if(B929-B930&lt;&gt;-H929,if(B929-B930&gt;-H929,"Up","Short"),"Push"),"")</f>
        <v/>
      </c>
      <c r="E929" s="93" t="str">
        <f>if(H929&lt;&gt;"",if(B929-B930&lt;&gt;-H929,if(B929-B930&gt;-H929,B929-B930+H929,B930-B929-H929),"Push"),"")</f>
        <v/>
      </c>
      <c r="F929" s="93" t="str">
        <f>if(L929&lt;&gt;"",if(B929+B930&lt;&gt;L929,if(B929+B930&gt;L929,"Won","Lost"),"Push"),"")</f>
        <v/>
      </c>
      <c r="G929" s="15" t="str">
        <f>if(L929&lt;&gt;"",if(B929+B930&lt;&gt;L929,if(B929+B930&gt;L929,B929+B930-L929,L929-(B929+B930)),"Push"),"")</f>
        <v/>
      </c>
      <c r="K929" s="139"/>
      <c r="O929" s="15"/>
    </row>
    <row r="930">
      <c r="B930" s="15"/>
      <c r="D930" s="93" t="str">
        <f>if(H930&lt;&gt;"",if(B930-B929&lt;&gt;-H930,if(B930-B929&gt;-H930,"Up","Short"),"Push"),"")</f>
        <v/>
      </c>
      <c r="E930" s="93" t="str">
        <f>if(H930&lt;&gt;"",if(B930-B929&lt;&gt;-H930,if(B930-B929&gt;-H930,B930-B929+H930,B929-B930-H930),"Push"),"")</f>
        <v/>
      </c>
      <c r="F930" s="93" t="str">
        <f>if(L930&lt;&gt;"",if(B929+B930&lt;&gt;L930,if(B929+B930&gt;L930,"Lost","Won"),"Push"),"")</f>
        <v/>
      </c>
      <c r="G930" s="15" t="str">
        <f>if(L930&lt;&gt;"",if(B929+B930&lt;&gt;L930,if(B929+B930&gt;L930,B929+B930-L930,L930-(B929+B930)),"Push"),"")</f>
        <v/>
      </c>
      <c r="K930" s="139"/>
      <c r="O930" s="15"/>
    </row>
    <row r="931">
      <c r="B931" s="15"/>
      <c r="C931" s="138">
        <f>if(D931&lt;&gt;"",if(D931="Up",K931-J931,if(D931="Short",-J931,0)),0)+if(D932&lt;&gt;"",if(D932="Up",K932-J932,if(D932="Short",-J932,0)),0)+if(F931&lt;&gt;"",if(F931="Won",O931-N931,if(F931="Lost",-N931,0)),0)+if(F932&lt;&gt;"",if(F932="Won",O932-N932,if(F932="Lost",-N932,0)),0)</f>
        <v>0</v>
      </c>
      <c r="D931" s="93" t="str">
        <f>if(H931&lt;&gt;"",if(B931-B932&lt;&gt;-H931,if(B931-B932&gt;-H931,"Up","Short"),"Push"),"")</f>
        <v/>
      </c>
      <c r="E931" s="93" t="str">
        <f>if(H931&lt;&gt;"",if(B931-B932&lt;&gt;-H931,if(B931-B932&gt;-H931,B931-B932+H931,B932-B931-H931),"Push"),"")</f>
        <v/>
      </c>
      <c r="F931" s="93" t="str">
        <f>if(L931&lt;&gt;"",if(B931+B932&lt;&gt;L931,if(B931+B932&gt;L931,"Won","Lost"),"Push"),"")</f>
        <v/>
      </c>
      <c r="G931" s="15" t="str">
        <f>if(L931&lt;&gt;"",if(B931+B932&lt;&gt;L931,if(B931+B932&gt;L931,B931+B932-L931,L931-(B931+B932)),"Push"),"")</f>
        <v/>
      </c>
      <c r="K931" s="139"/>
      <c r="O931" s="15"/>
    </row>
    <row r="932">
      <c r="B932" s="15"/>
      <c r="D932" s="93" t="str">
        <f>if(H932&lt;&gt;"",if(B932-B931&lt;&gt;-H932,if(B932-B931&gt;-H932,"Up","Short"),"Push"),"")</f>
        <v/>
      </c>
      <c r="E932" s="93" t="str">
        <f>if(H932&lt;&gt;"",if(B932-B931&lt;&gt;-H932,if(B932-B931&gt;-H932,B932-B931+H932,B931-B932-H932),"Push"),"")</f>
        <v/>
      </c>
      <c r="F932" s="93" t="str">
        <f>if(L932&lt;&gt;"",if(B931+B932&lt;&gt;L932,if(B931+B932&gt;L932,"Lost","Won"),"Push"),"")</f>
        <v/>
      </c>
      <c r="G932" s="15" t="str">
        <f>if(L932&lt;&gt;"",if(B931+B932&lt;&gt;L932,if(B931+B932&gt;L932,B931+B932-L932,L932-(B931+B932)),"Push"),"")</f>
        <v/>
      </c>
      <c r="K932" s="139"/>
      <c r="O932" s="15"/>
    </row>
    <row r="933">
      <c r="B933" s="15"/>
      <c r="C933" s="138">
        <f>if(D933&lt;&gt;"",if(D933="Up",K933-J933,if(D933="Short",-J933,0)),0)+if(D934&lt;&gt;"",if(D934="Up",K934-J934,if(D934="Short",-J934,0)),0)+if(F933&lt;&gt;"",if(F933="Won",O933-N933,if(F933="Lost",-N933,0)),0)+if(F934&lt;&gt;"",if(F934="Won",O934-N934,if(F934="Lost",-N934,0)),0)</f>
        <v>0</v>
      </c>
      <c r="D933" s="93" t="str">
        <f>if(H933&lt;&gt;"",if(B933-B934&lt;&gt;-H933,if(B933-B934&gt;-H933,"Up","Short"),"Push"),"")</f>
        <v/>
      </c>
      <c r="E933" s="93" t="str">
        <f>if(H933&lt;&gt;"",if(B933-B934&lt;&gt;-H933,if(B933-B934&gt;-H933,B933-B934+H933,B934-B933-H933),"Push"),"")</f>
        <v/>
      </c>
      <c r="F933" s="93" t="str">
        <f>if(L933&lt;&gt;"",if(B933+B934&lt;&gt;L933,if(B933+B934&gt;L933,"Won","Lost"),"Push"),"")</f>
        <v/>
      </c>
      <c r="G933" s="15" t="str">
        <f>if(L933&lt;&gt;"",if(B933+B934&lt;&gt;L933,if(B933+B934&gt;L933,B933+B934-L933,L933-(B933+B934)),"Push"),"")</f>
        <v/>
      </c>
      <c r="K933" s="139"/>
      <c r="O933" s="15"/>
    </row>
    <row r="934">
      <c r="B934" s="15"/>
      <c r="D934" s="93" t="str">
        <f>if(H934&lt;&gt;"",if(B934-B933&lt;&gt;-H934,if(B934-B933&gt;-H934,"Up","Short"),"Push"),"")</f>
        <v/>
      </c>
      <c r="E934" s="93" t="str">
        <f>if(H934&lt;&gt;"",if(B934-B933&lt;&gt;-H934,if(B934-B933&gt;-H934,B934-B933+H934,B933-B934-H934),"Push"),"")</f>
        <v/>
      </c>
      <c r="F934" s="93" t="str">
        <f>if(L934&lt;&gt;"",if(B933+B934&lt;&gt;L934,if(B933+B934&gt;L934,"Lost","Won"),"Push"),"")</f>
        <v/>
      </c>
      <c r="G934" s="15" t="str">
        <f>if(L934&lt;&gt;"",if(B933+B934&lt;&gt;L934,if(B933+B934&gt;L934,B933+B934-L934,L934-(B933+B934)),"Push"),"")</f>
        <v/>
      </c>
      <c r="K934" s="139"/>
      <c r="O934" s="15"/>
    </row>
    <row r="935">
      <c r="B935" s="15"/>
      <c r="C935" s="138">
        <f>if(D935&lt;&gt;"",if(D935="Up",K935-J935,if(D935="Short",-J935,0)),0)+if(D936&lt;&gt;"",if(D936="Up",K936-J936,if(D936="Short",-J936,0)),0)+if(F935&lt;&gt;"",if(F935="Won",O935-N935,if(F935="Lost",-N935,0)),0)+if(F936&lt;&gt;"",if(F936="Won",O936-N936,if(F936="Lost",-N936,0)),0)</f>
        <v>0</v>
      </c>
      <c r="D935" s="93" t="str">
        <f>if(H935&lt;&gt;"",if(B935-B936&lt;&gt;-H935,if(B935-B936&gt;-H935,"Up","Short"),"Push"),"")</f>
        <v/>
      </c>
      <c r="E935" s="93" t="str">
        <f>if(H935&lt;&gt;"",if(B935-B936&lt;&gt;-H935,if(B935-B936&gt;-H935,B935-B936+H935,B936-B935-H935),"Push"),"")</f>
        <v/>
      </c>
      <c r="F935" s="93" t="str">
        <f>if(L935&lt;&gt;"",if(B935+B936&lt;&gt;L935,if(B935+B936&gt;L935,"Won","Lost"),"Push"),"")</f>
        <v/>
      </c>
      <c r="G935" s="15" t="str">
        <f>if(L935&lt;&gt;"",if(B935+B936&lt;&gt;L935,if(B935+B936&gt;L935,B935+B936-L935,L935-(B935+B936)),"Push"),"")</f>
        <v/>
      </c>
      <c r="K935" s="139"/>
      <c r="O935" s="15"/>
    </row>
    <row r="936">
      <c r="B936" s="15"/>
      <c r="D936" s="93" t="str">
        <f>if(H936&lt;&gt;"",if(B936-B935&lt;&gt;-H936,if(B936-B935&gt;-H936,"Up","Short"),"Push"),"")</f>
        <v/>
      </c>
      <c r="E936" s="93" t="str">
        <f>if(H936&lt;&gt;"",if(B936-B935&lt;&gt;-H936,if(B936-B935&gt;-H936,B936-B935+H936,B935-B936-H936),"Push"),"")</f>
        <v/>
      </c>
      <c r="F936" s="93" t="str">
        <f>if(L936&lt;&gt;"",if(B935+B936&lt;&gt;L936,if(B935+B936&gt;L936,"Lost","Won"),"Push"),"")</f>
        <v/>
      </c>
      <c r="G936" s="15" t="str">
        <f>if(L936&lt;&gt;"",if(B935+B936&lt;&gt;L936,if(B935+B936&gt;L936,B935+B936-L936,L936-(B935+B936)),"Push"),"")</f>
        <v/>
      </c>
      <c r="K936" s="139"/>
      <c r="O936" s="15"/>
    </row>
    <row r="937">
      <c r="B937" s="15"/>
      <c r="C937" s="138">
        <f>if(D937&lt;&gt;"",if(D937="Up",K937-J937,if(D937="Short",-J937,0)),0)+if(D938&lt;&gt;"",if(D938="Up",K938-J938,if(D938="Short",-J938,0)),0)+if(F937&lt;&gt;"",if(F937="Won",O937-N937,if(F937="Lost",-N937,0)),0)+if(F938&lt;&gt;"",if(F938="Won",O938-N938,if(F938="Lost",-N938,0)),0)</f>
        <v>0</v>
      </c>
      <c r="D937" s="93" t="str">
        <f>if(H937&lt;&gt;"",if(B937-B938&lt;&gt;-H937,if(B937-B938&gt;-H937,"Up","Short"),"Push"),"")</f>
        <v/>
      </c>
      <c r="E937" s="93" t="str">
        <f>if(H937&lt;&gt;"",if(B937-B938&lt;&gt;-H937,if(B937-B938&gt;-H937,B937-B938+H937,B938-B937-H937),"Push"),"")</f>
        <v/>
      </c>
      <c r="F937" s="93" t="str">
        <f>if(L937&lt;&gt;"",if(B937+B938&lt;&gt;L937,if(B937+B938&gt;L937,"Won","Lost"),"Push"),"")</f>
        <v/>
      </c>
      <c r="G937" s="15" t="str">
        <f>if(L937&lt;&gt;"",if(B937+B938&lt;&gt;L937,if(B937+B938&gt;L937,B937+B938-L937,L937-(B937+B938)),"Push"),"")</f>
        <v/>
      </c>
      <c r="K937" s="139"/>
      <c r="O937" s="15"/>
    </row>
    <row r="938">
      <c r="B938" s="15"/>
      <c r="D938" s="93" t="str">
        <f>if(H938&lt;&gt;"",if(B938-B937&lt;&gt;-H938,if(B938-B937&gt;-H938,"Up","Short"),"Push"),"")</f>
        <v/>
      </c>
      <c r="E938" s="93" t="str">
        <f>if(H938&lt;&gt;"",if(B938-B937&lt;&gt;-H938,if(B938-B937&gt;-H938,B938-B937+H938,B937-B938-H938),"Push"),"")</f>
        <v/>
      </c>
      <c r="F938" s="93" t="str">
        <f>if(L938&lt;&gt;"",if(B937+B938&lt;&gt;L938,if(B937+B938&gt;L938,"Lost","Won"),"Push"),"")</f>
        <v/>
      </c>
      <c r="G938" s="15" t="str">
        <f>if(L938&lt;&gt;"",if(B937+B938&lt;&gt;L938,if(B937+B938&gt;L938,B937+B938-L938,L938-(B937+B938)),"Push"),"")</f>
        <v/>
      </c>
      <c r="K938" s="139"/>
      <c r="O938" s="15"/>
    </row>
    <row r="939">
      <c r="B939" s="15"/>
      <c r="C939" s="138">
        <f>if(D939&lt;&gt;"",if(D939="Up",K939-J939,if(D939="Short",-J939,0)),0)+if(D940&lt;&gt;"",if(D940="Up",K940-J940,if(D940="Short",-J940,0)),0)+if(F939&lt;&gt;"",if(F939="Won",O939-N939,if(F939="Lost",-N939,0)),0)+if(F940&lt;&gt;"",if(F940="Won",O940-N940,if(F940="Lost",-N940,0)),0)</f>
        <v>0</v>
      </c>
      <c r="D939" s="93" t="str">
        <f>if(H939&lt;&gt;"",if(B939-B940&lt;&gt;-H939,if(B939-B940&gt;-H939,"Up","Short"),"Push"),"")</f>
        <v/>
      </c>
      <c r="E939" s="93" t="str">
        <f>if(H939&lt;&gt;"",if(B939-B940&lt;&gt;-H939,if(B939-B940&gt;-H939,B939-B940+H939,B940-B939-H939),"Push"),"")</f>
        <v/>
      </c>
      <c r="F939" s="93" t="str">
        <f>if(L939&lt;&gt;"",if(B939+B940&lt;&gt;L939,if(B939+B940&gt;L939,"Won","Lost"),"Push"),"")</f>
        <v/>
      </c>
      <c r="G939" s="15" t="str">
        <f>if(L939&lt;&gt;"",if(B939+B940&lt;&gt;L939,if(B939+B940&gt;L939,B939+B940-L939,L939-(B939+B940)),"Push"),"")</f>
        <v/>
      </c>
      <c r="K939" s="139"/>
      <c r="O939" s="15"/>
    </row>
    <row r="940">
      <c r="B940" s="15"/>
      <c r="D940" s="93" t="str">
        <f>if(H940&lt;&gt;"",if(B940-B939&lt;&gt;-H940,if(B940-B939&gt;-H940,"Up","Short"),"Push"),"")</f>
        <v/>
      </c>
      <c r="E940" s="93" t="str">
        <f>if(H940&lt;&gt;"",if(B940-B939&lt;&gt;-H940,if(B940-B939&gt;-H940,B940-B939+H940,B939-B940-H940),"Push"),"")</f>
        <v/>
      </c>
      <c r="F940" s="93" t="str">
        <f>if(L940&lt;&gt;"",if(B939+B940&lt;&gt;L940,if(B939+B940&gt;L940,"Lost","Won"),"Push"),"")</f>
        <v/>
      </c>
      <c r="G940" s="15" t="str">
        <f>if(L940&lt;&gt;"",if(B939+B940&lt;&gt;L940,if(B939+B940&gt;L940,B939+B940-L940,L940-(B939+B940)),"Push"),"")</f>
        <v/>
      </c>
      <c r="K940" s="139"/>
      <c r="O940" s="15"/>
    </row>
    <row r="941">
      <c r="B941" s="15"/>
      <c r="C941" s="138">
        <f>if(D941&lt;&gt;"",if(D941="Up",K941-J941,if(D941="Short",-J941,0)),0)+if(D942&lt;&gt;"",if(D942="Up",K942-J942,if(D942="Short",-J942,0)),0)+if(F941&lt;&gt;"",if(F941="Won",O941-N941,if(F941="Lost",-N941,0)),0)+if(F942&lt;&gt;"",if(F942="Won",O942-N942,if(F942="Lost",-N942,0)),0)</f>
        <v>0</v>
      </c>
      <c r="D941" s="93" t="str">
        <f>if(H941&lt;&gt;"",if(B941-B942&lt;&gt;-H941,if(B941-B942&gt;-H941,"Up","Short"),"Push"),"")</f>
        <v/>
      </c>
      <c r="E941" s="93" t="str">
        <f>if(H941&lt;&gt;"",if(B941-B942&lt;&gt;-H941,if(B941-B942&gt;-H941,B941-B942+H941,B942-B941-H941),"Push"),"")</f>
        <v/>
      </c>
      <c r="F941" s="93" t="str">
        <f>if(L941&lt;&gt;"",if(B941+B942&lt;&gt;L941,if(B941+B942&gt;L941,"Won","Lost"),"Push"),"")</f>
        <v/>
      </c>
      <c r="G941" s="15" t="str">
        <f>if(L941&lt;&gt;"",if(B941+B942&lt;&gt;L941,if(B941+B942&gt;L941,B941+B942-L941,L941-(B941+B942)),"Push"),"")</f>
        <v/>
      </c>
      <c r="K941" s="139"/>
      <c r="O941" s="15"/>
    </row>
    <row r="942">
      <c r="B942" s="15"/>
      <c r="D942" s="93" t="str">
        <f>if(H942&lt;&gt;"",if(B942-B941&lt;&gt;-H942,if(B942-B941&gt;-H942,"Up","Short"),"Push"),"")</f>
        <v/>
      </c>
      <c r="E942" s="93" t="str">
        <f>if(H942&lt;&gt;"",if(B942-B941&lt;&gt;-H942,if(B942-B941&gt;-H942,B942-B941+H942,B941-B942-H942),"Push"),"")</f>
        <v/>
      </c>
      <c r="F942" s="93" t="str">
        <f>if(L942&lt;&gt;"",if(B941+B942&lt;&gt;L942,if(B941+B942&gt;L942,"Lost","Won"),"Push"),"")</f>
        <v/>
      </c>
      <c r="G942" s="15" t="str">
        <f>if(L942&lt;&gt;"",if(B941+B942&lt;&gt;L942,if(B941+B942&gt;L942,B941+B942-L942,L942-(B941+B942)),"Push"),"")</f>
        <v/>
      </c>
      <c r="K942" s="139"/>
      <c r="O942" s="15"/>
    </row>
    <row r="943">
      <c r="B943" s="15"/>
      <c r="C943" s="138">
        <f>if(D943&lt;&gt;"",if(D943="Up",K943-J943,if(D943="Short",-J943,0)),0)+if(D944&lt;&gt;"",if(D944="Up",K944-J944,if(D944="Short",-J944,0)),0)+if(F943&lt;&gt;"",if(F943="Won",O943-N943,if(F943="Lost",-N943,0)),0)+if(F944&lt;&gt;"",if(F944="Won",O944-N944,if(F944="Lost",-N944,0)),0)</f>
        <v>0</v>
      </c>
      <c r="D943" s="93" t="str">
        <f>if(H943&lt;&gt;"",if(B943-B944&lt;&gt;-H943,if(B943-B944&gt;-H943,"Up","Short"),"Push"),"")</f>
        <v/>
      </c>
      <c r="E943" s="93" t="str">
        <f>if(H943&lt;&gt;"",if(B943-B944&lt;&gt;-H943,if(B943-B944&gt;-H943,B943-B944+H943,B944-B943-H943),"Push"),"")</f>
        <v/>
      </c>
      <c r="F943" s="93" t="str">
        <f>if(L943&lt;&gt;"",if(B943+B944&lt;&gt;L943,if(B943+B944&gt;L943,"Won","Lost"),"Push"),"")</f>
        <v/>
      </c>
      <c r="G943" s="15" t="str">
        <f>if(L943&lt;&gt;"",if(B943+B944&lt;&gt;L943,if(B943+B944&gt;L943,B943+B944-L943,L943-(B943+B944)),"Push"),"")</f>
        <v/>
      </c>
      <c r="K943" s="139"/>
      <c r="O943" s="15"/>
    </row>
    <row r="944">
      <c r="B944" s="15"/>
      <c r="D944" s="93" t="str">
        <f>if(H944&lt;&gt;"",if(B944-B943&lt;&gt;-H944,if(B944-B943&gt;-H944,"Up","Short"),"Push"),"")</f>
        <v/>
      </c>
      <c r="E944" s="93" t="str">
        <f>if(H944&lt;&gt;"",if(B944-B943&lt;&gt;-H944,if(B944-B943&gt;-H944,B944-B943+H944,B943-B944-H944),"Push"),"")</f>
        <v/>
      </c>
      <c r="F944" s="93" t="str">
        <f>if(L944&lt;&gt;"",if(B943+B944&lt;&gt;L944,if(B943+B944&gt;L944,"Lost","Won"),"Push"),"")</f>
        <v/>
      </c>
      <c r="G944" s="15" t="str">
        <f>if(L944&lt;&gt;"",if(B943+B944&lt;&gt;L944,if(B943+B944&gt;L944,B943+B944-L944,L944-(B943+B944)),"Push"),"")</f>
        <v/>
      </c>
      <c r="K944" s="139"/>
      <c r="O944" s="15"/>
    </row>
    <row r="945">
      <c r="B945" s="15"/>
      <c r="C945" s="138">
        <f>if(D945&lt;&gt;"",if(D945="Up",K945-J945,if(D945="Short",-J945,0)),0)+if(D946&lt;&gt;"",if(D946="Up",K946-J946,if(D946="Short",-J946,0)),0)+if(F945&lt;&gt;"",if(F945="Won",O945-N945,if(F945="Lost",-N945,0)),0)+if(F946&lt;&gt;"",if(F946="Won",O946-N946,if(F946="Lost",-N946,0)),0)</f>
        <v>0</v>
      </c>
      <c r="D945" s="93" t="str">
        <f>if(H945&lt;&gt;"",if(B945-B946&lt;&gt;-H945,if(B945-B946&gt;-H945,"Up","Short"),"Push"),"")</f>
        <v/>
      </c>
      <c r="E945" s="93" t="str">
        <f>if(H945&lt;&gt;"",if(B945-B946&lt;&gt;-H945,if(B945-B946&gt;-H945,B945-B946+H945,B946-B945-H945),"Push"),"")</f>
        <v/>
      </c>
      <c r="F945" s="93" t="str">
        <f>if(L945&lt;&gt;"",if(B945+B946&lt;&gt;L945,if(B945+B946&gt;L945,"Won","Lost"),"Push"),"")</f>
        <v/>
      </c>
      <c r="G945" s="15" t="str">
        <f>if(L945&lt;&gt;"",if(B945+B946&lt;&gt;L945,if(B945+B946&gt;L945,B945+B946-L945,L945-(B945+B946)),"Push"),"")</f>
        <v/>
      </c>
      <c r="K945" s="139"/>
      <c r="O945" s="15"/>
    </row>
    <row r="946">
      <c r="B946" s="15"/>
      <c r="D946" s="93" t="str">
        <f>if(H946&lt;&gt;"",if(B946-B945&lt;&gt;-H946,if(B946-B945&gt;-H946,"Up","Short"),"Push"),"")</f>
        <v/>
      </c>
      <c r="E946" s="93" t="str">
        <f>if(H946&lt;&gt;"",if(B946-B945&lt;&gt;-H946,if(B946-B945&gt;-H946,B946-B945+H946,B945-B946-H946),"Push"),"")</f>
        <v/>
      </c>
      <c r="F946" s="93" t="str">
        <f>if(L946&lt;&gt;"",if(B945+B946&lt;&gt;L946,if(B945+B946&gt;L946,"Lost","Won"),"Push"),"")</f>
        <v/>
      </c>
      <c r="G946" s="15" t="str">
        <f>if(L946&lt;&gt;"",if(B945+B946&lt;&gt;L946,if(B945+B946&gt;L946,B945+B946-L946,L946-(B945+B946)),"Push"),"")</f>
        <v/>
      </c>
      <c r="K946" s="139"/>
      <c r="O946" s="15"/>
    </row>
    <row r="947">
      <c r="B947" s="15"/>
      <c r="C947" s="138">
        <f>if(D947&lt;&gt;"",if(D947="Up",K947-J947,if(D947="Short",-J947,0)),0)+if(D948&lt;&gt;"",if(D948="Up",K948-J948,if(D948="Short",-J948,0)),0)+if(F947&lt;&gt;"",if(F947="Won",O947-N947,if(F947="Lost",-N947,0)),0)+if(F948&lt;&gt;"",if(F948="Won",O948-N948,if(F948="Lost",-N948,0)),0)</f>
        <v>0</v>
      </c>
      <c r="D947" s="93" t="str">
        <f>if(H947&lt;&gt;"",if(B947-B948&lt;&gt;-H947,if(B947-B948&gt;-H947,"Up","Short"),"Push"),"")</f>
        <v/>
      </c>
      <c r="E947" s="93" t="str">
        <f>if(H947&lt;&gt;"",if(B947-B948&lt;&gt;-H947,if(B947-B948&gt;-H947,B947-B948+H947,B948-B947-H947),"Push"),"")</f>
        <v/>
      </c>
      <c r="F947" s="93" t="str">
        <f>if(L947&lt;&gt;"",if(B947+B948&lt;&gt;L947,if(B947+B948&gt;L947,"Won","Lost"),"Push"),"")</f>
        <v/>
      </c>
      <c r="G947" s="15" t="str">
        <f>if(L947&lt;&gt;"",if(B947+B948&lt;&gt;L947,if(B947+B948&gt;L947,B947+B948-L947,L947-(B947+B948)),"Push"),"")</f>
        <v/>
      </c>
      <c r="K947" s="139"/>
      <c r="O947" s="15"/>
    </row>
    <row r="948">
      <c r="B948" s="15"/>
      <c r="D948" s="93" t="str">
        <f>if(H948&lt;&gt;"",if(B948-B947&lt;&gt;-H948,if(B948-B947&gt;-H948,"Up","Short"),"Push"),"")</f>
        <v/>
      </c>
      <c r="E948" s="93" t="str">
        <f>if(H948&lt;&gt;"",if(B948-B947&lt;&gt;-H948,if(B948-B947&gt;-H948,B948-B947+H948,B947-B948-H948),"Push"),"")</f>
        <v/>
      </c>
      <c r="F948" s="93" t="str">
        <f>if(L948&lt;&gt;"",if(B947+B948&lt;&gt;L948,if(B947+B948&gt;L948,"Lost","Won"),"Push"),"")</f>
        <v/>
      </c>
      <c r="G948" s="15" t="str">
        <f>if(L948&lt;&gt;"",if(B947+B948&lt;&gt;L948,if(B947+B948&gt;L948,B947+B948-L948,L948-(B947+B948)),"Push"),"")</f>
        <v/>
      </c>
      <c r="K948" s="139"/>
      <c r="O948" s="15"/>
    </row>
    <row r="949">
      <c r="B949" s="15"/>
      <c r="C949" s="138">
        <f>if(D949&lt;&gt;"",if(D949="Up",K949-J949,if(D949="Short",-J949,0)),0)+if(D950&lt;&gt;"",if(D950="Up",K950-J950,if(D950="Short",-J950,0)),0)+if(F949&lt;&gt;"",if(F949="Won",O949-N949,if(F949="Lost",-N949,0)),0)+if(F950&lt;&gt;"",if(F950="Won",O950-N950,if(F950="Lost",-N950,0)),0)</f>
        <v>0</v>
      </c>
      <c r="D949" s="93" t="str">
        <f>if(H949&lt;&gt;"",if(B949-B950&lt;&gt;-H949,if(B949-B950&gt;-H949,"Up","Short"),"Push"),"")</f>
        <v/>
      </c>
      <c r="E949" s="93" t="str">
        <f>if(H949&lt;&gt;"",if(B949-B950&lt;&gt;-H949,if(B949-B950&gt;-H949,B949-B950+H949,B950-B949-H949),"Push"),"")</f>
        <v/>
      </c>
      <c r="F949" s="93" t="str">
        <f>if(L949&lt;&gt;"",if(B949+B950&lt;&gt;L949,if(B949+B950&gt;L949,"Won","Lost"),"Push"),"")</f>
        <v/>
      </c>
      <c r="G949" s="15" t="str">
        <f>if(L949&lt;&gt;"",if(B949+B950&lt;&gt;L949,if(B949+B950&gt;L949,B949+B950-L949,L949-(B949+B950)),"Push"),"")</f>
        <v/>
      </c>
      <c r="K949" s="139"/>
      <c r="O949" s="15"/>
    </row>
    <row r="950">
      <c r="B950" s="15"/>
      <c r="D950" s="93" t="str">
        <f>if(H950&lt;&gt;"",if(B950-B949&lt;&gt;-H950,if(B950-B949&gt;-H950,"Up","Short"),"Push"),"")</f>
        <v/>
      </c>
      <c r="E950" s="93" t="str">
        <f>if(H950&lt;&gt;"",if(B950-B949&lt;&gt;-H950,if(B950-B949&gt;-H950,B950-B949+H950,B949-B950-H950),"Push"),"")</f>
        <v/>
      </c>
      <c r="F950" s="93" t="str">
        <f>if(L950&lt;&gt;"",if(B949+B950&lt;&gt;L950,if(B949+B950&gt;L950,"Lost","Won"),"Push"),"")</f>
        <v/>
      </c>
      <c r="G950" s="15" t="str">
        <f>if(L950&lt;&gt;"",if(B949+B950&lt;&gt;L950,if(B949+B950&gt;L950,B949+B950-L950,L950-(B949+B950)),"Push"),"")</f>
        <v/>
      </c>
      <c r="K950" s="139"/>
      <c r="O950" s="15"/>
    </row>
    <row r="951">
      <c r="B951" s="15"/>
      <c r="C951" s="138">
        <f>if(D951&lt;&gt;"",if(D951="Up",K951-J951,if(D951="Short",-J951,0)),0)+if(D952&lt;&gt;"",if(D952="Up",K952-J952,if(D952="Short",-J952,0)),0)+if(F951&lt;&gt;"",if(F951="Won",O951-N951,if(F951="Lost",-N951,0)),0)+if(F952&lt;&gt;"",if(F952="Won",O952-N952,if(F952="Lost",-N952,0)),0)</f>
        <v>0</v>
      </c>
      <c r="D951" s="93" t="str">
        <f>if(H951&lt;&gt;"",if(B951-B952&lt;&gt;-H951,if(B951-B952&gt;-H951,"Up","Short"),"Push"),"")</f>
        <v/>
      </c>
      <c r="E951" s="93" t="str">
        <f>if(H951&lt;&gt;"",if(B951-B952&lt;&gt;-H951,if(B951-B952&gt;-H951,B951-B952+H951,B952-B951-H951),"Push"),"")</f>
        <v/>
      </c>
      <c r="F951" s="93" t="str">
        <f>if(L951&lt;&gt;"",if(B951+B952&lt;&gt;L951,if(B951+B952&gt;L951,"Won","Lost"),"Push"),"")</f>
        <v/>
      </c>
      <c r="G951" s="15" t="str">
        <f>if(L951&lt;&gt;"",if(B951+B952&lt;&gt;L951,if(B951+B952&gt;L951,B951+B952-L951,L951-(B951+B952)),"Push"),"")</f>
        <v/>
      </c>
      <c r="K951" s="139"/>
      <c r="O951" s="15"/>
    </row>
    <row r="952">
      <c r="B952" s="15"/>
      <c r="D952" s="93" t="str">
        <f>if(H952&lt;&gt;"",if(B952-B951&lt;&gt;-H952,if(B952-B951&gt;-H952,"Up","Short"),"Push"),"")</f>
        <v/>
      </c>
      <c r="E952" s="93" t="str">
        <f>if(H952&lt;&gt;"",if(B952-B951&lt;&gt;-H952,if(B952-B951&gt;-H952,B952-B951+H952,B951-B952-H952),"Push"),"")</f>
        <v/>
      </c>
      <c r="F952" s="93" t="str">
        <f>if(L952&lt;&gt;"",if(B951+B952&lt;&gt;L952,if(B951+B952&gt;L952,"Lost","Won"),"Push"),"")</f>
        <v/>
      </c>
      <c r="G952" s="15" t="str">
        <f>if(L952&lt;&gt;"",if(B951+B952&lt;&gt;L952,if(B951+B952&gt;L952,B951+B952-L952,L952-(B951+B952)),"Push"),"")</f>
        <v/>
      </c>
      <c r="K952" s="139"/>
      <c r="O952" s="15"/>
    </row>
    <row r="953">
      <c r="B953" s="15"/>
      <c r="C953" s="138">
        <f>if(D953&lt;&gt;"",if(D953="Up",K953-J953,if(D953="Short",-J953,0)),0)+if(D954&lt;&gt;"",if(D954="Up",K954-J954,if(D954="Short",-J954,0)),0)+if(F953&lt;&gt;"",if(F953="Won",O953-N953,if(F953="Lost",-N953,0)),0)+if(F954&lt;&gt;"",if(F954="Won",O954-N954,if(F954="Lost",-N954,0)),0)</f>
        <v>0</v>
      </c>
      <c r="D953" s="93" t="str">
        <f>if(H953&lt;&gt;"",if(B953-B954&lt;&gt;-H953,if(B953-B954&gt;-H953,"Up","Short"),"Push"),"")</f>
        <v/>
      </c>
      <c r="E953" s="93" t="str">
        <f>if(H953&lt;&gt;"",if(B953-B954&lt;&gt;-H953,if(B953-B954&gt;-H953,B953-B954+H953,B954-B953-H953),"Push"),"")</f>
        <v/>
      </c>
      <c r="F953" s="93" t="str">
        <f>if(L953&lt;&gt;"",if(B953+B954&lt;&gt;L953,if(B953+B954&gt;L953,"Won","Lost"),"Push"),"")</f>
        <v/>
      </c>
      <c r="G953" s="15" t="str">
        <f>if(L953&lt;&gt;"",if(B953+B954&lt;&gt;L953,if(B953+B954&gt;L953,B953+B954-L953,L953-(B953+B954)),"Push"),"")</f>
        <v/>
      </c>
      <c r="K953" s="139"/>
      <c r="O953" s="15"/>
    </row>
    <row r="954">
      <c r="B954" s="15"/>
      <c r="D954" s="93" t="str">
        <f>if(H954&lt;&gt;"",if(B954-B953&lt;&gt;-H954,if(B954-B953&gt;-H954,"Up","Short"),"Push"),"")</f>
        <v/>
      </c>
      <c r="E954" s="93" t="str">
        <f>if(H954&lt;&gt;"",if(B954-B953&lt;&gt;-H954,if(B954-B953&gt;-H954,B954-B953+H954,B953-B954-H954),"Push"),"")</f>
        <v/>
      </c>
      <c r="F954" s="93" t="str">
        <f>if(L954&lt;&gt;"",if(B953+B954&lt;&gt;L954,if(B953+B954&gt;L954,"Lost","Won"),"Push"),"")</f>
        <v/>
      </c>
      <c r="G954" s="15" t="str">
        <f>if(L954&lt;&gt;"",if(B953+B954&lt;&gt;L954,if(B953+B954&gt;L954,B953+B954-L954,L954-(B953+B954)),"Push"),"")</f>
        <v/>
      </c>
      <c r="K954" s="139"/>
      <c r="O954" s="15"/>
    </row>
    <row r="955">
      <c r="B955" s="15"/>
      <c r="C955" s="138">
        <f>if(D955&lt;&gt;"",if(D955="Up",K955-J955,if(D955="Short",-J955,0)),0)+if(D956&lt;&gt;"",if(D956="Up",K956-J956,if(D956="Short",-J956,0)),0)+if(F955&lt;&gt;"",if(F955="Won",O955-N955,if(F955="Lost",-N955,0)),0)+if(F956&lt;&gt;"",if(F956="Won",O956-N956,if(F956="Lost",-N956,0)),0)</f>
        <v>0</v>
      </c>
      <c r="D955" s="93" t="str">
        <f>if(H955&lt;&gt;"",if(B955-B956&lt;&gt;-H955,if(B955-B956&gt;-H955,"Up","Short"),"Push"),"")</f>
        <v/>
      </c>
      <c r="E955" s="93" t="str">
        <f>if(H955&lt;&gt;"",if(B955-B956&lt;&gt;-H955,if(B955-B956&gt;-H955,B955-B956+H955,B956-B955-H955),"Push"),"")</f>
        <v/>
      </c>
      <c r="F955" s="93" t="str">
        <f>if(L955&lt;&gt;"",if(B955+B956&lt;&gt;L955,if(B955+B956&gt;L955,"Won","Lost"),"Push"),"")</f>
        <v/>
      </c>
      <c r="G955" s="15" t="str">
        <f>if(L955&lt;&gt;"",if(B955+B956&lt;&gt;L955,if(B955+B956&gt;L955,B955+B956-L955,L955-(B955+B956)),"Push"),"")</f>
        <v/>
      </c>
      <c r="K955" s="139"/>
      <c r="O955" s="15"/>
    </row>
    <row r="956">
      <c r="B956" s="15"/>
      <c r="D956" s="93" t="str">
        <f>if(H956&lt;&gt;"",if(B956-B955&lt;&gt;-H956,if(B956-B955&gt;-H956,"Up","Short"),"Push"),"")</f>
        <v/>
      </c>
      <c r="E956" s="93" t="str">
        <f>if(H956&lt;&gt;"",if(B956-B955&lt;&gt;-H956,if(B956-B955&gt;-H956,B956-B955+H956,B955-B956-H956),"Push"),"")</f>
        <v/>
      </c>
      <c r="F956" s="93" t="str">
        <f>if(L956&lt;&gt;"",if(B955+B956&lt;&gt;L956,if(B955+B956&gt;L956,"Lost","Won"),"Push"),"")</f>
        <v/>
      </c>
      <c r="G956" s="15" t="str">
        <f>if(L956&lt;&gt;"",if(B955+B956&lt;&gt;L956,if(B955+B956&gt;L956,B955+B956-L956,L956-(B955+B956)),"Push"),"")</f>
        <v/>
      </c>
      <c r="K956" s="139"/>
      <c r="O956" s="15"/>
    </row>
    <row r="957">
      <c r="B957" s="15"/>
      <c r="C957" s="138">
        <f>if(D957&lt;&gt;"",if(D957="Up",K957-J957,if(D957="Short",-J957,0)),0)+if(D958&lt;&gt;"",if(D958="Up",K958-J958,if(D958="Short",-J958,0)),0)+if(F957&lt;&gt;"",if(F957="Won",O957-N957,if(F957="Lost",-N957,0)),0)+if(F958&lt;&gt;"",if(F958="Won",O958-N958,if(F958="Lost",-N958,0)),0)</f>
        <v>0</v>
      </c>
      <c r="D957" s="93" t="str">
        <f>if(H957&lt;&gt;"",if(B957-B958&lt;&gt;-H957,if(B957-B958&gt;-H957,"Up","Short"),"Push"),"")</f>
        <v/>
      </c>
      <c r="E957" s="93" t="str">
        <f>if(H957&lt;&gt;"",if(B957-B958&lt;&gt;-H957,if(B957-B958&gt;-H957,B957-B958+H957,B958-B957-H957),"Push"),"")</f>
        <v/>
      </c>
      <c r="F957" s="93" t="str">
        <f>if(L957&lt;&gt;"",if(B957+B958&lt;&gt;L957,if(B957+B958&gt;L957,"Won","Lost"),"Push"),"")</f>
        <v/>
      </c>
      <c r="G957" s="15" t="str">
        <f>if(L957&lt;&gt;"",if(B957+B958&lt;&gt;L957,if(B957+B958&gt;L957,B957+B958-L957,L957-(B957+B958)),"Push"),"")</f>
        <v/>
      </c>
      <c r="K957" s="139"/>
      <c r="O957" s="15"/>
    </row>
    <row r="958">
      <c r="B958" s="15"/>
      <c r="D958" s="93" t="str">
        <f>if(H958&lt;&gt;"",if(B958-B957&lt;&gt;-H958,if(B958-B957&gt;-H958,"Up","Short"),"Push"),"")</f>
        <v/>
      </c>
      <c r="E958" s="93" t="str">
        <f>if(H958&lt;&gt;"",if(B958-B957&lt;&gt;-H958,if(B958-B957&gt;-H958,B958-B957+H958,B957-B958-H958),"Push"),"")</f>
        <v/>
      </c>
      <c r="F958" s="93" t="str">
        <f>if(L958&lt;&gt;"",if(B957+B958&lt;&gt;L958,if(B957+B958&gt;L958,"Lost","Won"),"Push"),"")</f>
        <v/>
      </c>
      <c r="G958" s="15" t="str">
        <f>if(L958&lt;&gt;"",if(B957+B958&lt;&gt;L958,if(B957+B958&gt;L958,B957+B958-L958,L958-(B957+B958)),"Push"),"")</f>
        <v/>
      </c>
      <c r="K958" s="139"/>
      <c r="O958" s="15"/>
    </row>
    <row r="959">
      <c r="B959" s="15"/>
      <c r="C959" s="138">
        <f>if(D959&lt;&gt;"",if(D959="Up",K959-J959,if(D959="Short",-J959,0)),0)+if(D960&lt;&gt;"",if(D960="Up",K960-J960,if(D960="Short",-J960,0)),0)+if(F959&lt;&gt;"",if(F959="Won",O959-N959,if(F959="Lost",-N959,0)),0)+if(F960&lt;&gt;"",if(F960="Won",O960-N960,if(F960="Lost",-N960,0)),0)</f>
        <v>0</v>
      </c>
      <c r="D959" s="93" t="str">
        <f>if(H959&lt;&gt;"",if(B959-B960&lt;&gt;-H959,if(B959-B960&gt;-H959,"Up","Short"),"Push"),"")</f>
        <v/>
      </c>
      <c r="E959" s="93" t="str">
        <f>if(H959&lt;&gt;"",if(B959-B960&lt;&gt;-H959,if(B959-B960&gt;-H959,B959-B960+H959,B960-B959-H959),"Push"),"")</f>
        <v/>
      </c>
      <c r="F959" s="93" t="str">
        <f>if(L959&lt;&gt;"",if(B959+B960&lt;&gt;L959,if(B959+B960&gt;L959,"Won","Lost"),"Push"),"")</f>
        <v/>
      </c>
      <c r="G959" s="15" t="str">
        <f>if(L959&lt;&gt;"",if(B959+B960&lt;&gt;L959,if(B959+B960&gt;L959,B959+B960-L959,L959-(B959+B960)),"Push"),"")</f>
        <v/>
      </c>
      <c r="K959" s="139"/>
      <c r="O959" s="15"/>
    </row>
    <row r="960">
      <c r="B960" s="15"/>
      <c r="D960" s="93" t="str">
        <f>if(H960&lt;&gt;"",if(B960-B959&lt;&gt;-H960,if(B960-B959&gt;-H960,"Up","Short"),"Push"),"")</f>
        <v/>
      </c>
      <c r="E960" s="93" t="str">
        <f>if(H960&lt;&gt;"",if(B960-B959&lt;&gt;-H960,if(B960-B959&gt;-H960,B960-B959+H960,B959-B960-H960),"Push"),"")</f>
        <v/>
      </c>
      <c r="F960" s="93" t="str">
        <f>if(L960&lt;&gt;"",if(B959+B960&lt;&gt;L960,if(B959+B960&gt;L960,"Lost","Won"),"Push"),"")</f>
        <v/>
      </c>
      <c r="G960" s="15" t="str">
        <f>if(L960&lt;&gt;"",if(B959+B960&lt;&gt;L960,if(B959+B960&gt;L960,B959+B960-L960,L960-(B959+B960)),"Push"),"")</f>
        <v/>
      </c>
      <c r="K960" s="139"/>
      <c r="O960" s="15"/>
    </row>
    <row r="961">
      <c r="B961" s="15"/>
      <c r="C961" s="138">
        <f>if(D961&lt;&gt;"",if(D961="Up",K961-J961,if(D961="Short",-J961,0)),0)+if(D962&lt;&gt;"",if(D962="Up",K962-J962,if(D962="Short",-J962,0)),0)+if(F961&lt;&gt;"",if(F961="Won",O961-N961,if(F961="Lost",-N961,0)),0)+if(F962&lt;&gt;"",if(F962="Won",O962-N962,if(F962="Lost",-N962,0)),0)</f>
        <v>0</v>
      </c>
      <c r="D961" s="93" t="str">
        <f>if(H961&lt;&gt;"",if(B961-B962&lt;&gt;-H961,if(B961-B962&gt;-H961,"Up","Short"),"Push"),"")</f>
        <v/>
      </c>
      <c r="E961" s="93" t="str">
        <f>if(H961&lt;&gt;"",if(B961-B962&lt;&gt;-H961,if(B961-B962&gt;-H961,B961-B962+H961,B962-B961-H961),"Push"),"")</f>
        <v/>
      </c>
      <c r="F961" s="93" t="str">
        <f>if(L961&lt;&gt;"",if(B961+B962&lt;&gt;L961,if(B961+B962&gt;L961,"Won","Lost"),"Push"),"")</f>
        <v/>
      </c>
      <c r="G961" s="15" t="str">
        <f>if(L961&lt;&gt;"",if(B961+B962&lt;&gt;L961,if(B961+B962&gt;L961,B961+B962-L961,L961-(B961+B962)),"Push"),"")</f>
        <v/>
      </c>
      <c r="K961" s="139"/>
      <c r="O961" s="15"/>
    </row>
    <row r="962">
      <c r="B962" s="15"/>
      <c r="D962" s="93" t="str">
        <f>if(H962&lt;&gt;"",if(B962-B961&lt;&gt;-H962,if(B962-B961&gt;-H962,"Up","Short"),"Push"),"")</f>
        <v/>
      </c>
      <c r="E962" s="93" t="str">
        <f>if(H962&lt;&gt;"",if(B962-B961&lt;&gt;-H962,if(B962-B961&gt;-H962,B962-B961+H962,B961-B962-H962),"Push"),"")</f>
        <v/>
      </c>
      <c r="F962" s="93" t="str">
        <f>if(L962&lt;&gt;"",if(B961+B962&lt;&gt;L962,if(B961+B962&gt;L962,"Lost","Won"),"Push"),"")</f>
        <v/>
      </c>
      <c r="G962" s="15" t="str">
        <f>if(L962&lt;&gt;"",if(B961+B962&lt;&gt;L962,if(B961+B962&gt;L962,B961+B962-L962,L962-(B961+B962)),"Push"),"")</f>
        <v/>
      </c>
      <c r="K962" s="139"/>
      <c r="O962" s="15"/>
    </row>
    <row r="963">
      <c r="B963" s="15"/>
      <c r="C963" s="138">
        <f>if(D963&lt;&gt;"",if(D963="Up",K963-J963,if(D963="Short",-J963,0)),0)+if(D964&lt;&gt;"",if(D964="Up",K964-J964,if(D964="Short",-J964,0)),0)+if(F963&lt;&gt;"",if(F963="Won",O963-N963,if(F963="Lost",-N963,0)),0)+if(F964&lt;&gt;"",if(F964="Won",O964-N964,if(F964="Lost",-N964,0)),0)</f>
        <v>0</v>
      </c>
      <c r="D963" s="93" t="str">
        <f>if(H963&lt;&gt;"",if(B963-B964&lt;&gt;-H963,if(B963-B964&gt;-H963,"Up","Short"),"Push"),"")</f>
        <v/>
      </c>
      <c r="E963" s="93" t="str">
        <f>if(H963&lt;&gt;"",if(B963-B964&lt;&gt;-H963,if(B963-B964&gt;-H963,B963-B964+H963,B964-B963-H963),"Push"),"")</f>
        <v/>
      </c>
      <c r="F963" s="93" t="str">
        <f>if(L963&lt;&gt;"",if(B963+B964&lt;&gt;L963,if(B963+B964&gt;L963,"Won","Lost"),"Push"),"")</f>
        <v/>
      </c>
      <c r="G963" s="15" t="str">
        <f>if(L963&lt;&gt;"",if(B963+B964&lt;&gt;L963,if(B963+B964&gt;L963,B963+B964-L963,L963-(B963+B964)),"Push"),"")</f>
        <v/>
      </c>
      <c r="K963" s="139"/>
      <c r="O963" s="15"/>
    </row>
    <row r="964">
      <c r="B964" s="15"/>
      <c r="D964" s="93" t="str">
        <f>if(H964&lt;&gt;"",if(B964-B963&lt;&gt;-H964,if(B964-B963&gt;-H964,"Up","Short"),"Push"),"")</f>
        <v/>
      </c>
      <c r="E964" s="93" t="str">
        <f>if(H964&lt;&gt;"",if(B964-B963&lt;&gt;-H964,if(B964-B963&gt;-H964,B964-B963+H964,B963-B964-H964),"Push"),"")</f>
        <v/>
      </c>
      <c r="F964" s="93" t="str">
        <f>if(L964&lt;&gt;"",if(B963+B964&lt;&gt;L964,if(B963+B964&gt;L964,"Lost","Won"),"Push"),"")</f>
        <v/>
      </c>
      <c r="G964" s="15" t="str">
        <f>if(L964&lt;&gt;"",if(B963+B964&lt;&gt;L964,if(B963+B964&gt;L964,B963+B964-L964,L964-(B963+B964)),"Push"),"")</f>
        <v/>
      </c>
      <c r="K964" s="139"/>
      <c r="O964" s="15"/>
    </row>
    <row r="965">
      <c r="B965" s="15"/>
      <c r="C965" s="138">
        <f>if(D965&lt;&gt;"",if(D965="Up",K965-J965,if(D965="Short",-J965,0)),0)+if(D966&lt;&gt;"",if(D966="Up",K966-J966,if(D966="Short",-J966,0)),0)+if(F965&lt;&gt;"",if(F965="Won",O965-N965,if(F965="Lost",-N965,0)),0)+if(F966&lt;&gt;"",if(F966="Won",O966-N966,if(F966="Lost",-N966,0)),0)</f>
        <v>0</v>
      </c>
      <c r="D965" s="93" t="str">
        <f>if(H965&lt;&gt;"",if(B965-B966&lt;&gt;-H965,if(B965-B966&gt;-H965,"Up","Short"),"Push"),"")</f>
        <v/>
      </c>
      <c r="E965" s="93" t="str">
        <f>if(H965&lt;&gt;"",if(B965-B966&lt;&gt;-H965,if(B965-B966&gt;-H965,B965-B966+H965,B966-B965-H965),"Push"),"")</f>
        <v/>
      </c>
      <c r="F965" s="93" t="str">
        <f>if(L965&lt;&gt;"",if(B965+B966&lt;&gt;L965,if(B965+B966&gt;L965,"Won","Lost"),"Push"),"")</f>
        <v/>
      </c>
      <c r="G965" s="15" t="str">
        <f>if(L965&lt;&gt;"",if(B965+B966&lt;&gt;L965,if(B965+B966&gt;L965,B965+B966-L965,L965-(B965+B966)),"Push"),"")</f>
        <v/>
      </c>
      <c r="K965" s="139"/>
      <c r="O965" s="15"/>
    </row>
    <row r="966">
      <c r="B966" s="15"/>
      <c r="D966" s="93" t="str">
        <f>if(H966&lt;&gt;"",if(B966-B965&lt;&gt;-H966,if(B966-B965&gt;-H966,"Up","Short"),"Push"),"")</f>
        <v/>
      </c>
      <c r="E966" s="93" t="str">
        <f>if(H966&lt;&gt;"",if(B966-B965&lt;&gt;-H966,if(B966-B965&gt;-H966,B966-B965+H966,B965-B966-H966),"Push"),"")</f>
        <v/>
      </c>
      <c r="F966" s="93" t="str">
        <f>if(L966&lt;&gt;"",if(B965+B966&lt;&gt;L966,if(B965+B966&gt;L966,"Lost","Won"),"Push"),"")</f>
        <v/>
      </c>
      <c r="G966" s="15" t="str">
        <f>if(L966&lt;&gt;"",if(B965+B966&lt;&gt;L966,if(B965+B966&gt;L966,B965+B966-L966,L966-(B965+B966)),"Push"),"")</f>
        <v/>
      </c>
      <c r="K966" s="139"/>
      <c r="O966" s="15"/>
    </row>
    <row r="967">
      <c r="B967" s="15"/>
      <c r="C967" s="138">
        <f>if(D967&lt;&gt;"",if(D967="Up",K967-J967,if(D967="Short",-J967,0)),0)+if(D968&lt;&gt;"",if(D968="Up",K968-J968,if(D968="Short",-J968,0)),0)+if(F967&lt;&gt;"",if(F967="Won",O967-N967,if(F967="Lost",-N967,0)),0)+if(F968&lt;&gt;"",if(F968="Won",O968-N968,if(F968="Lost",-N968,0)),0)</f>
        <v>0</v>
      </c>
      <c r="D967" s="93" t="str">
        <f>if(H967&lt;&gt;"",if(B967-B968&lt;&gt;-H967,if(B967-B968&gt;-H967,"Up","Short"),"Push"),"")</f>
        <v/>
      </c>
      <c r="E967" s="93" t="str">
        <f>if(H967&lt;&gt;"",if(B967-B968&lt;&gt;-H967,if(B967-B968&gt;-H967,B967-B968+H967,B968-B967-H967),"Push"),"")</f>
        <v/>
      </c>
      <c r="F967" s="93" t="str">
        <f>if(L967&lt;&gt;"",if(B967+B968&lt;&gt;L967,if(B967+B968&gt;L967,"Won","Lost"),"Push"),"")</f>
        <v/>
      </c>
      <c r="G967" s="15" t="str">
        <f>if(L967&lt;&gt;"",if(B967+B968&lt;&gt;L967,if(B967+B968&gt;L967,B967+B968-L967,L967-(B967+B968)),"Push"),"")</f>
        <v/>
      </c>
      <c r="K967" s="139"/>
      <c r="O967" s="15"/>
    </row>
    <row r="968">
      <c r="B968" s="15"/>
      <c r="D968" s="93" t="str">
        <f>if(H968&lt;&gt;"",if(B968-B967&lt;&gt;-H968,if(B968-B967&gt;-H968,"Up","Short"),"Push"),"")</f>
        <v/>
      </c>
      <c r="E968" s="93" t="str">
        <f>if(H968&lt;&gt;"",if(B968-B967&lt;&gt;-H968,if(B968-B967&gt;-H968,B968-B967+H968,B967-B968-H968),"Push"),"")</f>
        <v/>
      </c>
      <c r="F968" s="93" t="str">
        <f>if(L968&lt;&gt;"",if(B967+B968&lt;&gt;L968,if(B967+B968&gt;L968,"Lost","Won"),"Push"),"")</f>
        <v/>
      </c>
      <c r="G968" s="15" t="str">
        <f>if(L968&lt;&gt;"",if(B967+B968&lt;&gt;L968,if(B967+B968&gt;L968,B967+B968-L968,L968-(B967+B968)),"Push"),"")</f>
        <v/>
      </c>
      <c r="K968" s="139"/>
      <c r="O968" s="15"/>
    </row>
    <row r="969">
      <c r="B969" s="15"/>
      <c r="C969" s="138">
        <f>if(D969&lt;&gt;"",if(D969="Up",K969-J969,if(D969="Short",-J969,0)),0)+if(D970&lt;&gt;"",if(D970="Up",K970-J970,if(D970="Short",-J970,0)),0)+if(F969&lt;&gt;"",if(F969="Won",O969-N969,if(F969="Lost",-N969,0)),0)+if(F970&lt;&gt;"",if(F970="Won",O970-N970,if(F970="Lost",-N970,0)),0)</f>
        <v>0</v>
      </c>
      <c r="D969" s="93" t="str">
        <f>if(H969&lt;&gt;"",if(B969-B970&lt;&gt;-H969,if(B969-B970&gt;-H969,"Up","Short"),"Push"),"")</f>
        <v/>
      </c>
      <c r="E969" s="93" t="str">
        <f>if(H969&lt;&gt;"",if(B969-B970&lt;&gt;-H969,if(B969-B970&gt;-H969,B969-B970+H969,B970-B969-H969),"Push"),"")</f>
        <v/>
      </c>
      <c r="F969" s="93" t="str">
        <f>if(L969&lt;&gt;"",if(B969+B970&lt;&gt;L969,if(B969+B970&gt;L969,"Won","Lost"),"Push"),"")</f>
        <v/>
      </c>
      <c r="G969" s="15" t="str">
        <f>if(L969&lt;&gt;"",if(B969+B970&lt;&gt;L969,if(B969+B970&gt;L969,B969+B970-L969,L969-(B969+B970)),"Push"),"")</f>
        <v/>
      </c>
      <c r="K969" s="139"/>
      <c r="O969" s="15"/>
    </row>
    <row r="970">
      <c r="B970" s="15"/>
      <c r="D970" s="93" t="str">
        <f>if(H970&lt;&gt;"",if(B970-B969&lt;&gt;-H970,if(B970-B969&gt;-H970,"Up","Short"),"Push"),"")</f>
        <v/>
      </c>
      <c r="E970" s="93" t="str">
        <f>if(H970&lt;&gt;"",if(B970-B969&lt;&gt;-H970,if(B970-B969&gt;-H970,B970-B969+H970,B969-B970-H970),"Push"),"")</f>
        <v/>
      </c>
      <c r="F970" s="93" t="str">
        <f>if(L970&lt;&gt;"",if(B969+B970&lt;&gt;L970,if(B969+B970&gt;L970,"Lost","Won"),"Push"),"")</f>
        <v/>
      </c>
      <c r="G970" s="15" t="str">
        <f>if(L970&lt;&gt;"",if(B969+B970&lt;&gt;L970,if(B969+B970&gt;L970,B969+B970-L970,L970-(B969+B970)),"Push"),"")</f>
        <v/>
      </c>
      <c r="K970" s="139"/>
      <c r="O970" s="15"/>
    </row>
    <row r="971">
      <c r="B971" s="15"/>
      <c r="C971" s="138">
        <f>if(D971&lt;&gt;"",if(D971="Up",K971-J971,if(D971="Short",-J971,0)),0)+if(D972&lt;&gt;"",if(D972="Up",K972-J972,if(D972="Short",-J972,0)),0)+if(F971&lt;&gt;"",if(F971="Won",O971-N971,if(F971="Lost",-N971,0)),0)+if(F972&lt;&gt;"",if(F972="Won",O972-N972,if(F972="Lost",-N972,0)),0)</f>
        <v>0</v>
      </c>
      <c r="D971" s="93" t="str">
        <f>if(H971&lt;&gt;"",if(B971-B972&lt;&gt;-H971,if(B971-B972&gt;-H971,"Up","Short"),"Push"),"")</f>
        <v/>
      </c>
      <c r="E971" s="93" t="str">
        <f>if(H971&lt;&gt;"",if(B971-B972&lt;&gt;-H971,if(B971-B972&gt;-H971,B971-B972+H971,B972-B971-H971),"Push"),"")</f>
        <v/>
      </c>
      <c r="F971" s="93" t="str">
        <f>if(L971&lt;&gt;"",if(B971+B972&lt;&gt;L971,if(B971+B972&gt;L971,"Won","Lost"),"Push"),"")</f>
        <v/>
      </c>
      <c r="G971" s="15" t="str">
        <f>if(L971&lt;&gt;"",if(B971+B972&lt;&gt;L971,if(B971+B972&gt;L971,B971+B972-L971,L971-(B971+B972)),"Push"),"")</f>
        <v/>
      </c>
      <c r="K971" s="139"/>
      <c r="O971" s="15"/>
    </row>
    <row r="972">
      <c r="B972" s="15"/>
      <c r="D972" s="93" t="str">
        <f>if(H972&lt;&gt;"",if(B972-B971&lt;&gt;-H972,if(B972-B971&gt;-H972,"Up","Short"),"Push"),"")</f>
        <v/>
      </c>
      <c r="E972" s="93" t="str">
        <f>if(H972&lt;&gt;"",if(B972-B971&lt;&gt;-H972,if(B972-B971&gt;-H972,B972-B971+H972,B971-B972-H972),"Push"),"")</f>
        <v/>
      </c>
      <c r="F972" s="93" t="str">
        <f>if(L972&lt;&gt;"",if(B971+B972&lt;&gt;L972,if(B971+B972&gt;L972,"Lost","Won"),"Push"),"")</f>
        <v/>
      </c>
      <c r="G972" s="15" t="str">
        <f>if(L972&lt;&gt;"",if(B971+B972&lt;&gt;L972,if(B971+B972&gt;L972,B971+B972-L972,L972-(B971+B972)),"Push"),"")</f>
        <v/>
      </c>
      <c r="K972" s="139"/>
      <c r="O972" s="15"/>
    </row>
    <row r="973">
      <c r="B973" s="15"/>
      <c r="C973" s="138">
        <f>if(D973&lt;&gt;"",if(D973="Up",K973-J973,if(D973="Short",-J973,0)),0)+if(D974&lt;&gt;"",if(D974="Up",K974-J974,if(D974="Short",-J974,0)),0)+if(F973&lt;&gt;"",if(F973="Won",O973-N973,if(F973="Lost",-N973,0)),0)+if(F974&lt;&gt;"",if(F974="Won",O974-N974,if(F974="Lost",-N974,0)),0)</f>
        <v>0</v>
      </c>
      <c r="D973" s="93" t="str">
        <f>if(H973&lt;&gt;"",if(B973-B974&lt;&gt;-H973,if(B973-B974&gt;-H973,"Up","Short"),"Push"),"")</f>
        <v/>
      </c>
      <c r="E973" s="93" t="str">
        <f>if(H973&lt;&gt;"",if(B973-B974&lt;&gt;-H973,if(B973-B974&gt;-H973,B973-B974+H973,B974-B973-H973),"Push"),"")</f>
        <v/>
      </c>
      <c r="F973" s="93" t="str">
        <f>if(L973&lt;&gt;"",if(B973+B974&lt;&gt;L973,if(B973+B974&gt;L973,"Won","Lost"),"Push"),"")</f>
        <v/>
      </c>
      <c r="G973" s="15" t="str">
        <f>if(L973&lt;&gt;"",if(B973+B974&lt;&gt;L973,if(B973+B974&gt;L973,B973+B974-L973,L973-(B973+B974)),"Push"),"")</f>
        <v/>
      </c>
      <c r="K973" s="139"/>
      <c r="O973" s="15"/>
    </row>
    <row r="974">
      <c r="B974" s="15"/>
      <c r="D974" s="93" t="str">
        <f>if(H974&lt;&gt;"",if(B974-B973&lt;&gt;-H974,if(B974-B973&gt;-H974,"Up","Short"),"Push"),"")</f>
        <v/>
      </c>
      <c r="E974" s="93" t="str">
        <f>if(H974&lt;&gt;"",if(B974-B973&lt;&gt;-H974,if(B974-B973&gt;-H974,B974-B973+H974,B973-B974-H974),"Push"),"")</f>
        <v/>
      </c>
      <c r="F974" s="93" t="str">
        <f>if(L974&lt;&gt;"",if(B973+B974&lt;&gt;L974,if(B973+B974&gt;L974,"Lost","Won"),"Push"),"")</f>
        <v/>
      </c>
      <c r="G974" s="15" t="str">
        <f>if(L974&lt;&gt;"",if(B973+B974&lt;&gt;L974,if(B973+B974&gt;L974,B973+B974-L974,L974-(B973+B974)),"Push"),"")</f>
        <v/>
      </c>
      <c r="K974" s="139"/>
      <c r="O974" s="15"/>
    </row>
    <row r="975">
      <c r="B975" s="15"/>
      <c r="C975" s="138">
        <f>if(D975&lt;&gt;"",if(D975="Up",K975-J975,if(D975="Short",-J975,0)),0)+if(D976&lt;&gt;"",if(D976="Up",K976-J976,if(D976="Short",-J976,0)),0)+if(F975&lt;&gt;"",if(F975="Won",O975-N975,if(F975="Lost",-N975,0)),0)+if(F976&lt;&gt;"",if(F976="Won",O976-N976,if(F976="Lost",-N976,0)),0)</f>
        <v>0</v>
      </c>
      <c r="D975" s="93" t="str">
        <f>if(H975&lt;&gt;"",if(B975-B976&lt;&gt;-H975,if(B975-B976&gt;-H975,"Up","Short"),"Push"),"")</f>
        <v/>
      </c>
      <c r="E975" s="93" t="str">
        <f>if(H975&lt;&gt;"",if(B975-B976&lt;&gt;-H975,if(B975-B976&gt;-H975,B975-B976+H975,B976-B975-H975),"Push"),"")</f>
        <v/>
      </c>
      <c r="F975" s="93" t="str">
        <f>if(L975&lt;&gt;"",if(B975+B976&lt;&gt;L975,if(B975+B976&gt;L975,"Won","Lost"),"Push"),"")</f>
        <v/>
      </c>
      <c r="G975" s="15" t="str">
        <f>if(L975&lt;&gt;"",if(B975+B976&lt;&gt;L975,if(B975+B976&gt;L975,B975+B976-L975,L975-(B975+B976)),"Push"),"")</f>
        <v/>
      </c>
      <c r="K975" s="139"/>
      <c r="O975" s="15"/>
    </row>
    <row r="976">
      <c r="B976" s="15"/>
      <c r="D976" s="93" t="str">
        <f>if(H976&lt;&gt;"",if(B976-B975&lt;&gt;-H976,if(B976-B975&gt;-H976,"Up","Short"),"Push"),"")</f>
        <v/>
      </c>
      <c r="E976" s="93" t="str">
        <f>if(H976&lt;&gt;"",if(B976-B975&lt;&gt;-H976,if(B976-B975&gt;-H976,B976-B975+H976,B975-B976-H976),"Push"),"")</f>
        <v/>
      </c>
      <c r="F976" s="93" t="str">
        <f>if(L976&lt;&gt;"",if(B975+B976&lt;&gt;L976,if(B975+B976&gt;L976,"Lost","Won"),"Push"),"")</f>
        <v/>
      </c>
      <c r="G976" s="15" t="str">
        <f>if(L976&lt;&gt;"",if(B975+B976&lt;&gt;L976,if(B975+B976&gt;L976,B975+B976-L976,L976-(B975+B976)),"Push"),"")</f>
        <v/>
      </c>
      <c r="K976" s="139"/>
      <c r="O976" s="15"/>
    </row>
    <row r="977">
      <c r="B977" s="15"/>
      <c r="C977" s="138">
        <f>if(D977&lt;&gt;"",if(D977="Up",K977-J977,if(D977="Short",-J977,0)),0)+if(D978&lt;&gt;"",if(D978="Up",K978-J978,if(D978="Short",-J978,0)),0)+if(F977&lt;&gt;"",if(F977="Won",O977-N977,if(F977="Lost",-N977,0)),0)+if(F978&lt;&gt;"",if(F978="Won",O978-N978,if(F978="Lost",-N978,0)),0)</f>
        <v>0</v>
      </c>
      <c r="D977" s="93" t="str">
        <f>if(H977&lt;&gt;"",if(B977-B978&lt;&gt;-H977,if(B977-B978&gt;-H977,"Up","Short"),"Push"),"")</f>
        <v/>
      </c>
      <c r="E977" s="93" t="str">
        <f>if(H977&lt;&gt;"",if(B977-B978&lt;&gt;-H977,if(B977-B978&gt;-H977,B977-B978+H977,B978-B977-H977),"Push"),"")</f>
        <v/>
      </c>
      <c r="F977" s="93" t="str">
        <f>if(L977&lt;&gt;"",if(B977+B978&lt;&gt;L977,if(B977+B978&gt;L977,"Won","Lost"),"Push"),"")</f>
        <v/>
      </c>
      <c r="G977" s="15" t="str">
        <f>if(L977&lt;&gt;"",if(B977+B978&lt;&gt;L977,if(B977+B978&gt;L977,B977+B978-L977,L977-(B977+B978)),"Push"),"")</f>
        <v/>
      </c>
      <c r="K977" s="139"/>
      <c r="O977" s="15"/>
    </row>
    <row r="978">
      <c r="B978" s="15"/>
      <c r="D978" s="93" t="str">
        <f>if(H978&lt;&gt;"",if(B978-B977&lt;&gt;-H978,if(B978-B977&gt;-H978,"Up","Short"),"Push"),"")</f>
        <v/>
      </c>
      <c r="E978" s="93" t="str">
        <f>if(H978&lt;&gt;"",if(B978-B977&lt;&gt;-H978,if(B978-B977&gt;-H978,B978-B977+H978,B977-B978-H978),"Push"),"")</f>
        <v/>
      </c>
      <c r="F978" s="93" t="str">
        <f>if(L978&lt;&gt;"",if(B977+B978&lt;&gt;L978,if(B977+B978&gt;L978,"Lost","Won"),"Push"),"")</f>
        <v/>
      </c>
      <c r="G978" s="15" t="str">
        <f>if(L978&lt;&gt;"",if(B977+B978&lt;&gt;L978,if(B977+B978&gt;L978,B977+B978-L978,L978-(B977+B978)),"Push"),"")</f>
        <v/>
      </c>
      <c r="K978" s="139"/>
      <c r="O978" s="15"/>
    </row>
    <row r="979">
      <c r="B979" s="15"/>
      <c r="C979" s="138">
        <f>if(D979&lt;&gt;"",if(D979="Up",K979-J979,if(D979="Short",-J979,0)),0)+if(D980&lt;&gt;"",if(D980="Up",K980-J980,if(D980="Short",-J980,0)),0)+if(F979&lt;&gt;"",if(F979="Won",O979-N979,if(F979="Lost",-N979,0)),0)+if(F980&lt;&gt;"",if(F980="Won",O980-N980,if(F980="Lost",-N980,0)),0)</f>
        <v>0</v>
      </c>
      <c r="D979" s="93" t="str">
        <f>if(H979&lt;&gt;"",if(B979-B980&lt;&gt;-H979,if(B979-B980&gt;-H979,"Up","Short"),"Push"),"")</f>
        <v/>
      </c>
      <c r="E979" s="93" t="str">
        <f>if(H979&lt;&gt;"",if(B979-B980&lt;&gt;-H979,if(B979-B980&gt;-H979,B979-B980+H979,B980-B979-H979),"Push"),"")</f>
        <v/>
      </c>
      <c r="F979" s="93" t="str">
        <f>if(L979&lt;&gt;"",if(B979+B980&lt;&gt;L979,if(B979+B980&gt;L979,"Won","Lost"),"Push"),"")</f>
        <v/>
      </c>
      <c r="G979" s="15" t="str">
        <f>if(L979&lt;&gt;"",if(B979+B980&lt;&gt;L979,if(B979+B980&gt;L979,B979+B980-L979,L979-(B979+B980)),"Push"),"")</f>
        <v/>
      </c>
      <c r="K979" s="139"/>
      <c r="O979" s="15"/>
    </row>
    <row r="980">
      <c r="B980" s="15"/>
      <c r="D980" s="93" t="str">
        <f>if(H980&lt;&gt;"",if(B980-B979&lt;&gt;-H980,if(B980-B979&gt;-H980,"Up","Short"),"Push"),"")</f>
        <v/>
      </c>
      <c r="E980" s="93" t="str">
        <f>if(H980&lt;&gt;"",if(B980-B979&lt;&gt;-H980,if(B980-B979&gt;-H980,B980-B979+H980,B979-B980-H980),"Push"),"")</f>
        <v/>
      </c>
      <c r="F980" s="93" t="str">
        <f>if(L980&lt;&gt;"",if(B979+B980&lt;&gt;L980,if(B979+B980&gt;L980,"Lost","Won"),"Push"),"")</f>
        <v/>
      </c>
      <c r="G980" s="15" t="str">
        <f>if(L980&lt;&gt;"",if(B979+B980&lt;&gt;L980,if(B979+B980&gt;L980,B979+B980-L980,L980-(B979+B980)),"Push"),"")</f>
        <v/>
      </c>
      <c r="K980" s="139"/>
      <c r="O980" s="15"/>
    </row>
    <row r="981">
      <c r="B981" s="15"/>
      <c r="C981" s="138">
        <f>if(D981&lt;&gt;"",if(D981="Up",K981-J981,if(D981="Short",-J981,0)),0)+if(D982&lt;&gt;"",if(D982="Up",K982-J982,if(D982="Short",-J982,0)),0)+if(F981&lt;&gt;"",if(F981="Won",O981-N981,if(F981="Lost",-N981,0)),0)+if(F982&lt;&gt;"",if(F982="Won",O982-N982,if(F982="Lost",-N982,0)),0)</f>
        <v>0</v>
      </c>
      <c r="D981" s="93" t="str">
        <f>if(H981&lt;&gt;"",if(B981-B982&lt;&gt;-H981,if(B981-B982&gt;-H981,"Up","Short"),"Push"),"")</f>
        <v/>
      </c>
      <c r="E981" s="93" t="str">
        <f>if(H981&lt;&gt;"",if(B981-B982&lt;&gt;-H981,if(B981-B982&gt;-H981,B981-B982+H981,B982-B981-H981),"Push"),"")</f>
        <v/>
      </c>
      <c r="F981" s="93" t="str">
        <f>if(L981&lt;&gt;"",if(B981+B982&lt;&gt;L981,if(B981+B982&gt;L981,"Won","Lost"),"Push"),"")</f>
        <v/>
      </c>
      <c r="G981" s="15" t="str">
        <f>if(L981&lt;&gt;"",if(B981+B982&lt;&gt;L981,if(B981+B982&gt;L981,B981+B982-L981,L981-(B981+B982)),"Push"),"")</f>
        <v/>
      </c>
      <c r="K981" s="139"/>
      <c r="O981" s="15"/>
    </row>
    <row r="982">
      <c r="B982" s="15"/>
      <c r="D982" s="93" t="str">
        <f>if(H982&lt;&gt;"",if(B982-B981&lt;&gt;-H982,if(B982-B981&gt;-H982,"Up","Short"),"Push"),"")</f>
        <v/>
      </c>
      <c r="E982" s="93" t="str">
        <f>if(H982&lt;&gt;"",if(B982-B981&lt;&gt;-H982,if(B982-B981&gt;-H982,B982-B981+H982,B981-B982-H982),"Push"),"")</f>
        <v/>
      </c>
      <c r="F982" s="93" t="str">
        <f>if(L982&lt;&gt;"",if(B981+B982&lt;&gt;L982,if(B981+B982&gt;L982,"Lost","Won"),"Push"),"")</f>
        <v/>
      </c>
      <c r="G982" s="15" t="str">
        <f>if(L982&lt;&gt;"",if(B981+B982&lt;&gt;L982,if(B981+B982&gt;L982,B981+B982-L982,L982-(B981+B982)),"Push"),"")</f>
        <v/>
      </c>
      <c r="K982" s="139"/>
      <c r="O982" s="15"/>
    </row>
    <row r="983">
      <c r="B983" s="15"/>
      <c r="C983" s="138">
        <f>if(D983&lt;&gt;"",if(D983="Up",K983-J983,if(D983="Short",-J983,0)),0)+if(D984&lt;&gt;"",if(D984="Up",K984-J984,if(D984="Short",-J984,0)),0)+if(F983&lt;&gt;"",if(F983="Won",O983-N983,if(F983="Lost",-N983,0)),0)+if(F984&lt;&gt;"",if(F984="Won",O984-N984,if(F984="Lost",-N984,0)),0)</f>
        <v>0</v>
      </c>
      <c r="D983" s="93" t="str">
        <f>if(H983&lt;&gt;"",if(B983-B984&lt;&gt;-H983,if(B983-B984&gt;-H983,"Up","Short"),"Push"),"")</f>
        <v/>
      </c>
      <c r="E983" s="93" t="str">
        <f>if(H983&lt;&gt;"",if(B983-B984&lt;&gt;-H983,if(B983-B984&gt;-H983,B983-B984+H983,B984-B983-H983),"Push"),"")</f>
        <v/>
      </c>
      <c r="F983" s="93" t="str">
        <f>if(L983&lt;&gt;"",if(B983+B984&lt;&gt;L983,if(B983+B984&gt;L983,"Won","Lost"),"Push"),"")</f>
        <v/>
      </c>
      <c r="G983" s="15" t="str">
        <f>if(L983&lt;&gt;"",if(B983+B984&lt;&gt;L983,if(B983+B984&gt;L983,B983+B984-L983,L983-(B983+B984)),"Push"),"")</f>
        <v/>
      </c>
      <c r="K983" s="139"/>
      <c r="O983" s="15"/>
    </row>
    <row r="984">
      <c r="B984" s="15"/>
      <c r="D984" s="93" t="str">
        <f>if(H984&lt;&gt;"",if(B984-B983&lt;&gt;-H984,if(B984-B983&gt;-H984,"Up","Short"),"Push"),"")</f>
        <v/>
      </c>
      <c r="E984" s="93" t="str">
        <f>if(H984&lt;&gt;"",if(B984-B983&lt;&gt;-H984,if(B984-B983&gt;-H984,B984-B983+H984,B983-B984-H984),"Push"),"")</f>
        <v/>
      </c>
      <c r="F984" s="93" t="str">
        <f>if(L984&lt;&gt;"",if(B983+B984&lt;&gt;L984,if(B983+B984&gt;L984,"Lost","Won"),"Push"),"")</f>
        <v/>
      </c>
      <c r="G984" s="15" t="str">
        <f>if(L984&lt;&gt;"",if(B983+B984&lt;&gt;L984,if(B983+B984&gt;L984,B983+B984-L984,L984-(B983+B984)),"Push"),"")</f>
        <v/>
      </c>
      <c r="K984" s="139"/>
      <c r="O984" s="15"/>
    </row>
    <row r="985">
      <c r="B985" s="15"/>
      <c r="C985" s="138">
        <f>if(D985&lt;&gt;"",if(D985="Up",K985-J985,if(D985="Short",-J985,0)),0)+if(D986&lt;&gt;"",if(D986="Up",K986-J986,if(D986="Short",-J986,0)),0)+if(F985&lt;&gt;"",if(F985="Won",O985-N985,if(F985="Lost",-N985,0)),0)+if(F986&lt;&gt;"",if(F986="Won",O986-N986,if(F986="Lost",-N986,0)),0)</f>
        <v>0</v>
      </c>
      <c r="D985" s="93" t="str">
        <f>if(H985&lt;&gt;"",if(B985-B986&lt;&gt;-H985,if(B985-B986&gt;-H985,"Up","Short"),"Push"),"")</f>
        <v/>
      </c>
      <c r="E985" s="93" t="str">
        <f>if(H985&lt;&gt;"",if(B985-B986&lt;&gt;-H985,if(B985-B986&gt;-H985,B985-B986+H985,B986-B985-H985),"Push"),"")</f>
        <v/>
      </c>
      <c r="F985" s="93" t="str">
        <f>if(L985&lt;&gt;"",if(B985+B986&lt;&gt;L985,if(B985+B986&gt;L985,"Won","Lost"),"Push"),"")</f>
        <v/>
      </c>
      <c r="G985" s="15" t="str">
        <f>if(L985&lt;&gt;"",if(B985+B986&lt;&gt;L985,if(B985+B986&gt;L985,B985+B986-L985,L985-(B985+B986)),"Push"),"")</f>
        <v/>
      </c>
      <c r="K985" s="139"/>
      <c r="O985" s="15"/>
    </row>
    <row r="986">
      <c r="B986" s="15"/>
      <c r="D986" s="93" t="str">
        <f>if(H986&lt;&gt;"",if(B986-B985&lt;&gt;-H986,if(B986-B985&gt;-H986,"Up","Short"),"Push"),"")</f>
        <v/>
      </c>
      <c r="E986" s="93" t="str">
        <f>if(H986&lt;&gt;"",if(B986-B985&lt;&gt;-H986,if(B986-B985&gt;-H986,B986-B985+H986,B985-B986-H986),"Push"),"")</f>
        <v/>
      </c>
      <c r="F986" s="93" t="str">
        <f>if(L986&lt;&gt;"",if(B985+B986&lt;&gt;L986,if(B985+B986&gt;L986,"Lost","Won"),"Push"),"")</f>
        <v/>
      </c>
      <c r="G986" s="15" t="str">
        <f>if(L986&lt;&gt;"",if(B985+B986&lt;&gt;L986,if(B985+B986&gt;L986,B985+B986-L986,L986-(B985+B986)),"Push"),"")</f>
        <v/>
      </c>
      <c r="K986" s="139"/>
      <c r="O986" s="15"/>
    </row>
    <row r="987">
      <c r="B987" s="15"/>
      <c r="C987" s="138">
        <f>if(D987&lt;&gt;"",if(D987="Up",K987-J987,if(D987="Short",-J987,0)),0)+if(D988&lt;&gt;"",if(D988="Up",K988-J988,if(D988="Short",-J988,0)),0)+if(F987&lt;&gt;"",if(F987="Won",O987-N987,if(F987="Lost",-N987,0)),0)+if(F988&lt;&gt;"",if(F988="Won",O988-N988,if(F988="Lost",-N988,0)),0)</f>
        <v>0</v>
      </c>
      <c r="D987" s="93" t="str">
        <f>if(H987&lt;&gt;"",if(B987-B988&lt;&gt;-H987,if(B987-B988&gt;-H987,"Up","Short"),"Push"),"")</f>
        <v/>
      </c>
      <c r="E987" s="93" t="str">
        <f>if(H987&lt;&gt;"",if(B987-B988&lt;&gt;-H987,if(B987-B988&gt;-H987,B987-B988+H987,B988-B987-H987),"Push"),"")</f>
        <v/>
      </c>
      <c r="F987" s="93" t="str">
        <f>if(L987&lt;&gt;"",if(B987+B988&lt;&gt;L987,if(B987+B988&gt;L987,"Won","Lost"),"Push"),"")</f>
        <v/>
      </c>
      <c r="G987" s="15" t="str">
        <f>if(L987&lt;&gt;"",if(B987+B988&lt;&gt;L987,if(B987+B988&gt;L987,B987+B988-L987,L987-(B987+B988)),"Push"),"")</f>
        <v/>
      </c>
      <c r="K987" s="139"/>
      <c r="O987" s="15"/>
    </row>
    <row r="988">
      <c r="B988" s="15"/>
      <c r="D988" s="93" t="str">
        <f>if(H988&lt;&gt;"",if(B988-B987&lt;&gt;-H988,if(B988-B987&gt;-H988,"Up","Short"),"Push"),"")</f>
        <v/>
      </c>
      <c r="E988" s="93" t="str">
        <f>if(H988&lt;&gt;"",if(B988-B987&lt;&gt;-H988,if(B988-B987&gt;-H988,B988-B987+H988,B987-B988-H988),"Push"),"")</f>
        <v/>
      </c>
      <c r="F988" s="93" t="str">
        <f>if(L988&lt;&gt;"",if(B987+B988&lt;&gt;L988,if(B987+B988&gt;L988,"Lost","Won"),"Push"),"")</f>
        <v/>
      </c>
      <c r="G988" s="15" t="str">
        <f>if(L988&lt;&gt;"",if(B987+B988&lt;&gt;L988,if(B987+B988&gt;L988,B987+B988-L988,L988-(B987+B988)),"Push"),"")</f>
        <v/>
      </c>
      <c r="K988" s="139"/>
      <c r="O988" s="15"/>
    </row>
    <row r="989">
      <c r="B989" s="15"/>
      <c r="C989" s="138">
        <f>if(D989&lt;&gt;"",if(D989="Up",K989-J989,if(D989="Short",-J989,0)),0)+if(D990&lt;&gt;"",if(D990="Up",K990-J990,if(D990="Short",-J990,0)),0)+if(F989&lt;&gt;"",if(F989="Won",O989-N989,if(F989="Lost",-N989,0)),0)+if(F990&lt;&gt;"",if(F990="Won",O990-N990,if(F990="Lost",-N990,0)),0)</f>
        <v>0</v>
      </c>
      <c r="D989" s="93" t="str">
        <f>if(H989&lt;&gt;"",if(B989-B990&lt;&gt;-H989,if(B989-B990&gt;-H989,"Up","Short"),"Push"),"")</f>
        <v/>
      </c>
      <c r="E989" s="93" t="str">
        <f>if(H989&lt;&gt;"",if(B989-B990&lt;&gt;-H989,if(B989-B990&gt;-H989,B989-B990+H989,B990-B989-H989),"Push"),"")</f>
        <v/>
      </c>
      <c r="F989" s="93" t="str">
        <f>if(L989&lt;&gt;"",if(B989+B990&lt;&gt;L989,if(B989+B990&gt;L989,"Won","Lost"),"Push"),"")</f>
        <v/>
      </c>
      <c r="G989" s="15" t="str">
        <f>if(L989&lt;&gt;"",if(B989+B990&lt;&gt;L989,if(B989+B990&gt;L989,B989+B990-L989,L989-(B989+B990)),"Push"),"")</f>
        <v/>
      </c>
      <c r="K989" s="139"/>
      <c r="O989" s="15"/>
    </row>
    <row r="990">
      <c r="B990" s="15"/>
      <c r="D990" s="93" t="str">
        <f>if(H990&lt;&gt;"",if(B990-B989&lt;&gt;-H990,if(B990-B989&gt;-H990,"Up","Short"),"Push"),"")</f>
        <v/>
      </c>
      <c r="E990" s="93" t="str">
        <f>if(H990&lt;&gt;"",if(B990-B989&lt;&gt;-H990,if(B990-B989&gt;-H990,B990-B989+H990,B989-B990-H990),"Push"),"")</f>
        <v/>
      </c>
      <c r="F990" s="93" t="str">
        <f>if(L990&lt;&gt;"",if(B989+B990&lt;&gt;L990,if(B989+B990&gt;L990,"Lost","Won"),"Push"),"")</f>
        <v/>
      </c>
      <c r="G990" s="15" t="str">
        <f>if(L990&lt;&gt;"",if(B989+B990&lt;&gt;L990,if(B989+B990&gt;L990,B989+B990-L990,L990-(B989+B990)),"Push"),"")</f>
        <v/>
      </c>
      <c r="K990" s="139"/>
      <c r="O990" s="15"/>
    </row>
    <row r="991">
      <c r="B991" s="15"/>
      <c r="C991" s="138">
        <f>if(D991&lt;&gt;"",if(D991="Up",K991-J991,if(D991="Short",-J991,0)),0)+if(D992&lt;&gt;"",if(D992="Up",K992-J992,if(D992="Short",-J992,0)),0)+if(F991&lt;&gt;"",if(F991="Won",O991-N991,if(F991="Lost",-N991,0)),0)+if(F992&lt;&gt;"",if(F992="Won",O992-N992,if(F992="Lost",-N992,0)),0)</f>
        <v>0</v>
      </c>
      <c r="D991" s="93" t="str">
        <f>if(H991&lt;&gt;"",if(B991-B992&lt;&gt;-H991,if(B991-B992&gt;-H991,"Up","Short"),"Push"),"")</f>
        <v/>
      </c>
      <c r="E991" s="93" t="str">
        <f>if(H991&lt;&gt;"",if(B991-B992&lt;&gt;-H991,if(B991-B992&gt;-H991,B991-B992+H991,B992-B991-H991),"Push"),"")</f>
        <v/>
      </c>
      <c r="F991" s="93" t="str">
        <f>if(L991&lt;&gt;"",if(B991+B992&lt;&gt;L991,if(B991+B992&gt;L991,"Won","Lost"),"Push"),"")</f>
        <v/>
      </c>
      <c r="G991" s="15" t="str">
        <f>if(L991&lt;&gt;"",if(B991+B992&lt;&gt;L991,if(B991+B992&gt;L991,B991+B992-L991,L991-(B991+B992)),"Push"),"")</f>
        <v/>
      </c>
      <c r="K991" s="139"/>
      <c r="O991" s="15"/>
    </row>
    <row r="992">
      <c r="B992" s="15"/>
      <c r="D992" s="93" t="str">
        <f>if(H992&lt;&gt;"",if(B992-B991&lt;&gt;-H992,if(B992-B991&gt;-H992,"Up","Short"),"Push"),"")</f>
        <v/>
      </c>
      <c r="E992" s="93" t="str">
        <f>if(H992&lt;&gt;"",if(B992-B991&lt;&gt;-H992,if(B992-B991&gt;-H992,B992-B991+H992,B991-B992-H992),"Push"),"")</f>
        <v/>
      </c>
      <c r="F992" s="93" t="str">
        <f>if(L992&lt;&gt;"",if(B991+B992&lt;&gt;L992,if(B991+B992&gt;L992,"Lost","Won"),"Push"),"")</f>
        <v/>
      </c>
      <c r="G992" s="15" t="str">
        <f>if(L992&lt;&gt;"",if(B991+B992&lt;&gt;L992,if(B991+B992&gt;L992,B991+B992-L992,L992-(B991+B992)),"Push"),"")</f>
        <v/>
      </c>
      <c r="K992" s="139"/>
      <c r="O992" s="15"/>
    </row>
    <row r="993">
      <c r="B993" s="15"/>
      <c r="C993" s="138">
        <f>if(D993&lt;&gt;"",if(D993="Up",K993-J993,if(D993="Short",-J993,0)),0)+if(D994&lt;&gt;"",if(D994="Up",K994-J994,if(D994="Short",-J994,0)),0)+if(F993&lt;&gt;"",if(F993="Won",O993-N993,if(F993="Lost",-N993,0)),0)+if(F994&lt;&gt;"",if(F994="Won",O994-N994,if(F994="Lost",-N994,0)),0)</f>
        <v>0</v>
      </c>
      <c r="D993" s="93" t="str">
        <f>if(H993&lt;&gt;"",if(B993-B994&lt;&gt;-H993,if(B993-B994&gt;-H993,"Up","Short"),"Push"),"")</f>
        <v/>
      </c>
      <c r="E993" s="93" t="str">
        <f>if(H993&lt;&gt;"",if(B993-B994&lt;&gt;-H993,if(B993-B994&gt;-H993,B993-B994+H993,B994-B993-H993),"Push"),"")</f>
        <v/>
      </c>
      <c r="F993" s="93" t="str">
        <f>if(L993&lt;&gt;"",if(B993+B994&lt;&gt;L993,if(B993+B994&gt;L993,"Won","Lost"),"Push"),"")</f>
        <v/>
      </c>
      <c r="G993" s="15" t="str">
        <f>if(L993&lt;&gt;"",if(B993+B994&lt;&gt;L993,if(B993+B994&gt;L993,B993+B994-L993,L993-(B993+B994)),"Push"),"")</f>
        <v/>
      </c>
      <c r="K993" s="139"/>
      <c r="O993" s="15"/>
    </row>
    <row r="994">
      <c r="B994" s="15"/>
      <c r="D994" s="93" t="str">
        <f>if(H994&lt;&gt;"",if(B994-B993&lt;&gt;-H994,if(B994-B993&gt;-H994,"Up","Short"),"Push"),"")</f>
        <v/>
      </c>
      <c r="E994" s="93" t="str">
        <f>if(H994&lt;&gt;"",if(B994-B993&lt;&gt;-H994,if(B994-B993&gt;-H994,B994-B993+H994,B993-B994-H994),"Push"),"")</f>
        <v/>
      </c>
      <c r="F994" s="93" t="str">
        <f>if(L994&lt;&gt;"",if(B993+B994&lt;&gt;L994,if(B993+B994&gt;L994,"Lost","Won"),"Push"),"")</f>
        <v/>
      </c>
      <c r="G994" s="15" t="str">
        <f>if(L994&lt;&gt;"",if(B993+B994&lt;&gt;L994,if(B993+B994&gt;L994,B993+B994-L994,L994-(B993+B994)),"Push"),"")</f>
        <v/>
      </c>
      <c r="K994" s="139"/>
      <c r="O994" s="15"/>
    </row>
    <row r="995">
      <c r="B995" s="15"/>
      <c r="C995" s="138">
        <f>if(D995&lt;&gt;"",if(D995="Up",K995-J995,if(D995="Short",-J995,0)),0)+if(D996&lt;&gt;"",if(D996="Up",K996-J996,if(D996="Short",-J996,0)),0)+if(F995&lt;&gt;"",if(F995="Won",O995-N995,if(F995="Lost",-N995,0)),0)+if(F996&lt;&gt;"",if(F996="Won",O996-N996,if(F996="Lost",-N996,0)),0)</f>
        <v>0</v>
      </c>
      <c r="D995" s="93" t="str">
        <f>if(H995&lt;&gt;"",if(B995-B996&lt;&gt;-H995,if(B995-B996&gt;-H995,"Up","Short"),"Push"),"")</f>
        <v/>
      </c>
      <c r="E995" s="93" t="str">
        <f>if(H995&lt;&gt;"",if(B995-B996&lt;&gt;-H995,if(B995-B996&gt;-H995,B995-B996+H995,B996-B995-H995),"Push"),"")</f>
        <v/>
      </c>
      <c r="F995" s="93" t="str">
        <f>if(L995&lt;&gt;"",if(B995+B996&lt;&gt;L995,if(B995+B996&gt;L995,"Won","Lost"),"Push"),"")</f>
        <v/>
      </c>
      <c r="G995" s="15" t="str">
        <f>if(L995&lt;&gt;"",if(B995+B996&lt;&gt;L995,if(B995+B996&gt;L995,B995+B996-L995,L995-(B995+B996)),"Push"),"")</f>
        <v/>
      </c>
      <c r="K995" s="139"/>
      <c r="O995" s="15"/>
    </row>
    <row r="996">
      <c r="B996" s="15"/>
      <c r="D996" s="93" t="str">
        <f>if(H996&lt;&gt;"",if(B996-B995&lt;&gt;-H996,if(B996-B995&gt;-H996,"Up","Short"),"Push"),"")</f>
        <v/>
      </c>
      <c r="E996" s="93" t="str">
        <f>if(H996&lt;&gt;"",if(B996-B995&lt;&gt;-H996,if(B996-B995&gt;-H996,B996-B995+H996,B995-B996-H996),"Push"),"")</f>
        <v/>
      </c>
      <c r="F996" s="93" t="str">
        <f>if(L996&lt;&gt;"",if(B995+B996&lt;&gt;L996,if(B995+B996&gt;L996,"Lost","Won"),"Push"),"")</f>
        <v/>
      </c>
      <c r="G996" s="15" t="str">
        <f>if(L996&lt;&gt;"",if(B995+B996&lt;&gt;L996,if(B995+B996&gt;L996,B995+B996-L996,L996-(B995+B996)),"Push"),"")</f>
        <v/>
      </c>
      <c r="K996" s="139"/>
      <c r="O996" s="15"/>
    </row>
    <row r="997">
      <c r="B997" s="15"/>
      <c r="C997" s="138">
        <f>if(D997&lt;&gt;"",if(D997="Up",K997-J997,if(D997="Short",-J997,0)),0)+if(D998&lt;&gt;"",if(D998="Up",K998-J998,if(D998="Short",-J998,0)),0)+if(F997&lt;&gt;"",if(F997="Won",O997-N997,if(F997="Lost",-N997,0)),0)+if(F998&lt;&gt;"",if(F998="Won",O998-N998,if(F998="Lost",-N998,0)),0)</f>
        <v>0</v>
      </c>
      <c r="D997" s="93" t="str">
        <f>if(H997&lt;&gt;"",if(B997-B998&lt;&gt;-H997,if(B997-B998&gt;-H997,"Up","Short"),"Push"),"")</f>
        <v/>
      </c>
      <c r="E997" s="93" t="str">
        <f>if(H997&lt;&gt;"",if(B997-B998&lt;&gt;-H997,if(B997-B998&gt;-H997,B997-B998+H997,B998-B997-H997),"Push"),"")</f>
        <v/>
      </c>
      <c r="F997" s="93" t="str">
        <f>if(L997&lt;&gt;"",if(B997+B998&lt;&gt;L997,if(B997+B998&gt;L997,"Won","Lost"),"Push"),"")</f>
        <v/>
      </c>
      <c r="G997" s="15" t="str">
        <f>if(L997&lt;&gt;"",if(B997+B998&lt;&gt;L997,if(B997+B998&gt;L997,B997+B998-L997,L997-(B997+B998)),"Push"),"")</f>
        <v/>
      </c>
      <c r="K997" s="139"/>
      <c r="O997" s="15"/>
    </row>
    <row r="998">
      <c r="B998" s="15"/>
      <c r="D998" s="93" t="str">
        <f>if(H998&lt;&gt;"",if(B998-B997&lt;&gt;-H998,if(B998-B997&gt;-H998,"Up","Short"),"Push"),"")</f>
        <v/>
      </c>
      <c r="E998" s="93" t="str">
        <f>if(H998&lt;&gt;"",if(B998-B997&lt;&gt;-H998,if(B998-B997&gt;-H998,B998-B997+H998,B997-B998-H998),"Push"),"")</f>
        <v/>
      </c>
      <c r="F998" s="93" t="str">
        <f>if(L998&lt;&gt;"",if(B997+B998&lt;&gt;L998,if(B997+B998&gt;L998,"Lost","Won"),"Push"),"")</f>
        <v/>
      </c>
      <c r="G998" s="15" t="str">
        <f>if(L998&lt;&gt;"",if(B997+B998&lt;&gt;L998,if(B997+B998&gt;L998,B997+B998-L998,L998-(B997+B998)),"Push"),"")</f>
        <v/>
      </c>
      <c r="K998" s="139"/>
      <c r="O998" s="15"/>
    </row>
    <row r="999">
      <c r="B999" s="15"/>
      <c r="C999" s="138">
        <f>if(D999&lt;&gt;"",if(D999="Up",K999-J999,if(D999="Short",-J999,0)),0)+if(D1000&lt;&gt;"",if(D1000="Up",K1000-J1000,if(D1000="Short",-J1000,0)),0)+if(F999&lt;&gt;"",if(F999="Won",O999-N999,if(F999="Lost",-N999,0)),0)+if(F1000&lt;&gt;"",if(F1000="Won",O1000-N1000,if(F1000="Lost",-N1000,0)),0)</f>
        <v>0</v>
      </c>
      <c r="D999" s="93" t="str">
        <f>if(H999&lt;&gt;"",if(B999-B1000&lt;&gt;-H999,if(B999-B1000&gt;-H999,"Up","Short"),"Push"),"")</f>
        <v/>
      </c>
      <c r="E999" s="93" t="str">
        <f>if(H999&lt;&gt;"",if(B999-B1000&lt;&gt;-H999,if(B999-B1000&gt;-H999,B999-B1000+H999,B1000-B999-H999),"Push"),"")</f>
        <v/>
      </c>
      <c r="F999" s="93" t="str">
        <f>if(L999&lt;&gt;"",if(B999+B1000&lt;&gt;L999,if(B999+B1000&gt;L999,"Won","Lost"),"Push"),"")</f>
        <v/>
      </c>
      <c r="G999" s="15" t="str">
        <f>if(L999&lt;&gt;"",if(B999+B1000&lt;&gt;L999,if(B999+B1000&gt;L999,B999+B1000-L999,L999-(B999+B1000)),"Push"),"")</f>
        <v/>
      </c>
      <c r="K999" s="139"/>
      <c r="O999" s="15"/>
    </row>
    <row r="1000">
      <c r="B1000" s="15"/>
      <c r="D1000" s="93" t="str">
        <f>if(H1000&lt;&gt;"",if(B1000-B999&lt;&gt;-H1000,if(B1000-B999&gt;-H1000,"Up","Short"),"Push"),"")</f>
        <v/>
      </c>
      <c r="E1000" s="93" t="str">
        <f>if(H1000&lt;&gt;"",if(B1000-B999&lt;&gt;-H1000,if(B1000-B999&gt;-H1000,B1000-B999+H1000,B999-B1000-H1000),"Push"),"")</f>
        <v/>
      </c>
      <c r="F1000" s="93" t="str">
        <f>if(L1000&lt;&gt;"",if(B999+B1000&lt;&gt;L1000,if(B999+B1000&gt;L1000,"Lost","Won"),"Push"),"")</f>
        <v/>
      </c>
      <c r="G1000" s="15" t="str">
        <f>if(L1000&lt;&gt;"",if(B999+B1000&lt;&gt;L1000,if(B999+B1000&gt;L1000,B999+B1000-L1000,L1000-(B999+B1000)),"Push"),"")</f>
        <v/>
      </c>
      <c r="K1000" s="139"/>
      <c r="O1000" s="15"/>
    </row>
    <row r="1001">
      <c r="B1001" s="15"/>
      <c r="C1001" s="138">
        <f>if(D1001&lt;&gt;"",if(D1001="Up",K1001-J1001,if(D1001="Short",-J1001,0)),0)+if(D1002&lt;&gt;"",if(D1002="Up",K1002-J1002,if(D1002="Short",-J1002,0)),0)+if(F1001&lt;&gt;"",if(F1001="Won",O1001-N1001,if(F1001="Lost",-N1001,0)),0)+if(F1002&lt;&gt;"",if(F1002="Won",O1002-N1002,if(F1002="Lost",-N1002,0)),0)</f>
        <v>0</v>
      </c>
      <c r="D1001" s="93" t="str">
        <f>if(H1001&lt;&gt;"",if(B1001-B1002&lt;&gt;-H1001,if(B1001-B1002&gt;-H1001,"Up","Short"),"Push"),"")</f>
        <v/>
      </c>
      <c r="E1001" s="93" t="str">
        <f>if(H1001&lt;&gt;"",if(B1001-B1002&lt;&gt;-H1001,if(B1001-B1002&gt;-H1001,B1001-B1002+H1001,B1002-B1001-H1001),"Push"),"")</f>
        <v/>
      </c>
      <c r="F1001" s="93" t="str">
        <f>if(L1001&lt;&gt;"",if(B1001+B1002&lt;&gt;L1001,if(B1001+B1002&gt;L1001,"Won","Lost"),"Push"),"")</f>
        <v/>
      </c>
      <c r="G1001" s="15" t="str">
        <f>if(L1001&lt;&gt;"",if(B1001+B1002&lt;&gt;L1001,if(B1001+B1002&gt;L1001,B1001+B1002-L1001,L1001-(B1001+B1002)),"Push"),"")</f>
        <v/>
      </c>
      <c r="K1001" s="139"/>
      <c r="O1001" s="15"/>
    </row>
    <row r="1002">
      <c r="B1002" s="15"/>
      <c r="D1002" s="93" t="str">
        <f>if(H1002&lt;&gt;"",if(B1002-B1001&lt;&gt;-H1002,if(B1002-B1001&gt;-H1002,"Up","Short"),"Push"),"")</f>
        <v/>
      </c>
      <c r="E1002" s="93" t="str">
        <f>if(H1002&lt;&gt;"",if(B1002-B1001&lt;&gt;-H1002,if(B1002-B1001&gt;-H1002,B1002-B1001+H1002,B1001-B1002-H1002),"Push"),"")</f>
        <v/>
      </c>
      <c r="F1002" s="93" t="str">
        <f>if(L1002&lt;&gt;"",if(B1001+B1002&lt;&gt;L1002,if(B1001+B1002&gt;L1002,"Lost","Won"),"Push"),"")</f>
        <v/>
      </c>
      <c r="G1002" s="15" t="str">
        <f>if(L1002&lt;&gt;"",if(B1001+B1002&lt;&gt;L1002,if(B1001+B1002&gt;L1002,B1001+B1002-L1002,L1002-(B1001+B1002)),"Push"),"")</f>
        <v/>
      </c>
      <c r="K1002" s="139"/>
      <c r="O1002" s="15"/>
    </row>
    <row r="1003">
      <c r="B1003" s="15"/>
      <c r="C1003" s="138">
        <f>if(D1003&lt;&gt;"",if(D1003="Up",K1003-J1003,if(D1003="Short",-J1003,0)),0)+if(D1004&lt;&gt;"",if(D1004="Up",K1004-J1004,if(D1004="Short",-J1004,0)),0)+if(F1003&lt;&gt;"",if(F1003="Won",O1003-N1003,if(F1003="Lost",-N1003,0)),0)+if(F1004&lt;&gt;"",if(F1004="Won",O1004-N1004,if(F1004="Lost",-N1004,0)),0)</f>
        <v>0</v>
      </c>
      <c r="D1003" s="93" t="str">
        <f>if(H1003&lt;&gt;"",if(B1003-B1004&lt;&gt;-H1003,if(B1003-B1004&gt;-H1003,"Up","Short"),"Push"),"")</f>
        <v/>
      </c>
      <c r="E1003" s="93" t="str">
        <f>if(H1003&lt;&gt;"",if(B1003-B1004&lt;&gt;-H1003,if(B1003-B1004&gt;-H1003,B1003-B1004+H1003,B1004-B1003-H1003),"Push"),"")</f>
        <v/>
      </c>
      <c r="F1003" s="93" t="str">
        <f>if(L1003&lt;&gt;"",if(B1003+B1004&lt;&gt;L1003,if(B1003+B1004&gt;L1003,"Won","Lost"),"Push"),"")</f>
        <v/>
      </c>
      <c r="G1003" s="15" t="str">
        <f>if(L1003&lt;&gt;"",if(B1003+B1004&lt;&gt;L1003,if(B1003+B1004&gt;L1003,B1003+B1004-L1003,L1003-(B1003+B1004)),"Push"),"")</f>
        <v/>
      </c>
      <c r="K1003" s="139"/>
      <c r="O1003" s="15"/>
    </row>
    <row r="1004">
      <c r="B1004" s="15"/>
      <c r="D1004" s="93" t="str">
        <f>if(H1004&lt;&gt;"",if(B1004-B1003&lt;&gt;-H1004,if(B1004-B1003&gt;-H1004,"Up","Short"),"Push"),"")</f>
        <v/>
      </c>
      <c r="E1004" s="93" t="str">
        <f>if(H1004&lt;&gt;"",if(B1004-B1003&lt;&gt;-H1004,if(B1004-B1003&gt;-H1004,B1004-B1003+H1004,B1003-B1004-H1004),"Push"),"")</f>
        <v/>
      </c>
      <c r="F1004" s="93" t="str">
        <f>if(L1004&lt;&gt;"",if(B1003+B1004&lt;&gt;L1004,if(B1003+B1004&gt;L1004,"Lost","Won"),"Push"),"")</f>
        <v/>
      </c>
      <c r="G1004" s="15" t="str">
        <f>if(L1004&lt;&gt;"",if(B1003+B1004&lt;&gt;L1004,if(B1003+B1004&gt;L1004,B1003+B1004-L1004,L1004-(B1003+B1004)),"Push"),"")</f>
        <v/>
      </c>
      <c r="K1004" s="139"/>
      <c r="O1004" s="15"/>
    </row>
    <row r="1005">
      <c r="B1005" s="15"/>
      <c r="C1005" s="138">
        <f>if(D1005&lt;&gt;"",if(D1005="Up",K1005-J1005,if(D1005="Short",-J1005,0)),0)+if(D1006&lt;&gt;"",if(D1006="Up",K1006-J1006,if(D1006="Short",-J1006,0)),0)+if(F1005&lt;&gt;"",if(F1005="Won",O1005-N1005,if(F1005="Lost",-N1005,0)),0)+if(F1006&lt;&gt;"",if(F1006="Won",O1006-N1006,if(F1006="Lost",-N1006,0)),0)</f>
        <v>0</v>
      </c>
      <c r="D1005" s="93" t="str">
        <f>if(H1005&lt;&gt;"",if(B1005-B1006&lt;&gt;-H1005,if(B1005-B1006&gt;-H1005,"Up","Short"),"Push"),"")</f>
        <v/>
      </c>
      <c r="E1005" s="93" t="str">
        <f>if(H1005&lt;&gt;"",if(B1005-B1006&lt;&gt;-H1005,if(B1005-B1006&gt;-H1005,B1005-B1006+H1005,B1006-B1005-H1005),"Push"),"")</f>
        <v/>
      </c>
      <c r="F1005" s="93" t="str">
        <f>if(L1005&lt;&gt;"",if(B1005+B1006&lt;&gt;L1005,if(B1005+B1006&gt;L1005,"Won","Lost"),"Push"),"")</f>
        <v/>
      </c>
      <c r="G1005" s="15" t="str">
        <f>if(L1005&lt;&gt;"",if(B1005+B1006&lt;&gt;L1005,if(B1005+B1006&gt;L1005,B1005+B1006-L1005,L1005-(B1005+B1006)),"Push"),"")</f>
        <v/>
      </c>
      <c r="K1005" s="139"/>
      <c r="O1005" s="15"/>
    </row>
    <row r="1006">
      <c r="B1006" s="15"/>
      <c r="D1006" s="93" t="str">
        <f>if(H1006&lt;&gt;"",if(B1006-B1005&lt;&gt;-H1006,if(B1006-B1005&gt;-H1006,"Up","Short"),"Push"),"")</f>
        <v/>
      </c>
      <c r="E1006" s="93" t="str">
        <f>if(H1006&lt;&gt;"",if(B1006-B1005&lt;&gt;-H1006,if(B1006-B1005&gt;-H1006,B1006-B1005+H1006,B1005-B1006-H1006),"Push"),"")</f>
        <v/>
      </c>
      <c r="F1006" s="93" t="str">
        <f>if(L1006&lt;&gt;"",if(B1005+B1006&lt;&gt;L1006,if(B1005+B1006&gt;L1006,"Lost","Won"),"Push"),"")</f>
        <v/>
      </c>
      <c r="G1006" s="15" t="str">
        <f>if(L1006&lt;&gt;"",if(B1005+B1006&lt;&gt;L1006,if(B1005+B1006&gt;L1006,B1005+B1006-L1006,L1006-(B1005+B1006)),"Push"),"")</f>
        <v/>
      </c>
      <c r="K1006" s="139"/>
      <c r="O1006" s="15"/>
    </row>
    <row r="1007">
      <c r="B1007" s="15"/>
      <c r="C1007" s="138">
        <f>if(D1007&lt;&gt;"",if(D1007="Up",K1007-J1007,if(D1007="Short",-J1007,0)),0)+if(D1008&lt;&gt;"",if(D1008="Up",K1008-J1008,if(D1008="Short",-J1008,0)),0)+if(F1007&lt;&gt;"",if(F1007="Won",O1007-N1007,if(F1007="Lost",-N1007,0)),0)+if(F1008&lt;&gt;"",if(F1008="Won",O1008-N1008,if(F1008="Lost",-N1008,0)),0)</f>
        <v>0</v>
      </c>
      <c r="D1007" s="93" t="str">
        <f>if(H1007&lt;&gt;"",if(B1007-B1008&lt;&gt;-H1007,if(B1007-B1008&gt;-H1007,"Up","Short"),"Push"),"")</f>
        <v/>
      </c>
      <c r="E1007" s="93" t="str">
        <f>if(H1007&lt;&gt;"",if(B1007-B1008&lt;&gt;-H1007,if(B1007-B1008&gt;-H1007,B1007-B1008+H1007,B1008-B1007-H1007),"Push"),"")</f>
        <v/>
      </c>
      <c r="F1007" s="93" t="str">
        <f>if(L1007&lt;&gt;"",if(B1007+B1008&lt;&gt;L1007,if(B1007+B1008&gt;L1007,"Won","Lost"),"Push"),"")</f>
        <v/>
      </c>
      <c r="G1007" s="15" t="str">
        <f>if(L1007&lt;&gt;"",if(B1007+B1008&lt;&gt;L1007,if(B1007+B1008&gt;L1007,B1007+B1008-L1007,L1007-(B1007+B1008)),"Push"),"")</f>
        <v/>
      </c>
      <c r="K1007" s="139"/>
      <c r="O1007" s="15"/>
    </row>
    <row r="1008">
      <c r="B1008" s="15"/>
      <c r="D1008" s="93" t="str">
        <f>if(H1008&lt;&gt;"",if(B1008-B1007&lt;&gt;-H1008,if(B1008-B1007&gt;-H1008,"Up","Short"),"Push"),"")</f>
        <v/>
      </c>
      <c r="E1008" s="93" t="str">
        <f>if(H1008&lt;&gt;"",if(B1008-B1007&lt;&gt;-H1008,if(B1008-B1007&gt;-H1008,B1008-B1007+H1008,B1007-B1008-H1008),"Push"),"")</f>
        <v/>
      </c>
      <c r="F1008" s="93" t="str">
        <f>if(L1008&lt;&gt;"",if(B1007+B1008&lt;&gt;L1008,if(B1007+B1008&gt;L1008,"Lost","Won"),"Push"),"")</f>
        <v/>
      </c>
      <c r="G1008" s="15" t="str">
        <f>if(L1008&lt;&gt;"",if(B1007+B1008&lt;&gt;L1008,if(B1007+B1008&gt;L1008,B1007+B1008-L1008,L1008-(B1007+B1008)),"Push"),"")</f>
        <v/>
      </c>
      <c r="K1008" s="139"/>
      <c r="O1008" s="15"/>
    </row>
    <row r="1009">
      <c r="B1009" s="15"/>
      <c r="C1009" s="138">
        <f>if(D1009&lt;&gt;"",if(D1009="Up",K1009-J1009,if(D1009="Short",-J1009,0)),0)+if(D1010&lt;&gt;"",if(D1010="Up",K1010-J1010,if(D1010="Short",-J1010,0)),0)+if(F1009&lt;&gt;"",if(F1009="Won",O1009-N1009,if(F1009="Lost",-N1009,0)),0)+if(F1010&lt;&gt;"",if(F1010="Won",O1010-N1010,if(F1010="Lost",-N1010,0)),0)</f>
        <v>0</v>
      </c>
      <c r="D1009" s="93" t="str">
        <f>if(H1009&lt;&gt;"",if(B1009-B1010&lt;&gt;-H1009,if(B1009-B1010&gt;-H1009,"Up","Short"),"Push"),"")</f>
        <v/>
      </c>
      <c r="E1009" s="93" t="str">
        <f>if(H1009&lt;&gt;"",if(B1009-B1010&lt;&gt;-H1009,if(B1009-B1010&gt;-H1009,B1009-B1010+H1009,B1010-B1009-H1009),"Push"),"")</f>
        <v/>
      </c>
      <c r="F1009" s="93" t="str">
        <f>if(L1009&lt;&gt;"",if(B1009+B1010&lt;&gt;L1009,if(B1009+B1010&gt;L1009,"Won","Lost"),"Push"),"")</f>
        <v/>
      </c>
      <c r="G1009" s="15" t="str">
        <f>if(L1009&lt;&gt;"",if(B1009+B1010&lt;&gt;L1009,if(B1009+B1010&gt;L1009,B1009+B1010-L1009,L1009-(B1009+B1010)),"Push"),"")</f>
        <v/>
      </c>
      <c r="K1009" s="139"/>
      <c r="O1009" s="15"/>
    </row>
    <row r="1010">
      <c r="B1010" s="15"/>
      <c r="D1010" s="93" t="str">
        <f>if(H1010&lt;&gt;"",if(B1010-B1009&lt;&gt;-H1010,if(B1010-B1009&gt;-H1010,"Up","Short"),"Push"),"")</f>
        <v/>
      </c>
      <c r="E1010" s="93" t="str">
        <f>if(H1010&lt;&gt;"",if(B1010-B1009&lt;&gt;-H1010,if(B1010-B1009&gt;-H1010,B1010-B1009+H1010,B1009-B1010-H1010),"Push"),"")</f>
        <v/>
      </c>
      <c r="F1010" s="93" t="str">
        <f>if(L1010&lt;&gt;"",if(B1009+B1010&lt;&gt;L1010,if(B1009+B1010&gt;L1010,"Lost","Won"),"Push"),"")</f>
        <v/>
      </c>
      <c r="G1010" s="15" t="str">
        <f>if(L1010&lt;&gt;"",if(B1009+B1010&lt;&gt;L1010,if(B1009+B1010&gt;L1010,B1009+B1010-L1010,L1010-(B1009+B1010)),"Push"),"")</f>
        <v/>
      </c>
      <c r="K1010" s="139"/>
      <c r="O1010" s="15"/>
    </row>
    <row r="1011">
      <c r="B1011" s="15"/>
      <c r="C1011" s="138">
        <f>if(D1011&lt;&gt;"",if(D1011="Up",K1011-J1011,if(D1011="Short",-J1011,0)),0)+if(D1012&lt;&gt;"",if(D1012="Up",K1012-J1012,if(D1012="Short",-J1012,0)),0)+if(F1011&lt;&gt;"",if(F1011="Won",O1011-N1011,if(F1011="Lost",-N1011,0)),0)+if(F1012&lt;&gt;"",if(F1012="Won",O1012-N1012,if(F1012="Lost",-N1012,0)),0)</f>
        <v>0</v>
      </c>
      <c r="D1011" s="93" t="str">
        <f>if(H1011&lt;&gt;"",if(B1011-B1012&lt;&gt;-H1011,if(B1011-B1012&gt;-H1011,"Up","Short"),"Push"),"")</f>
        <v/>
      </c>
      <c r="E1011" s="93" t="str">
        <f>if(H1011&lt;&gt;"",if(B1011-B1012&lt;&gt;-H1011,if(B1011-B1012&gt;-H1011,B1011-B1012+H1011,B1012-B1011-H1011),"Push"),"")</f>
        <v/>
      </c>
      <c r="F1011" s="93" t="str">
        <f>if(L1011&lt;&gt;"",if(B1011+B1012&lt;&gt;L1011,if(B1011+B1012&gt;L1011,"Won","Lost"),"Push"),"")</f>
        <v/>
      </c>
      <c r="G1011" s="15" t="str">
        <f>if(L1011&lt;&gt;"",if(B1011+B1012&lt;&gt;L1011,if(B1011+B1012&gt;L1011,B1011+B1012-L1011,L1011-(B1011+B1012)),"Push"),"")</f>
        <v/>
      </c>
      <c r="K1011" s="139"/>
      <c r="O1011" s="15"/>
    </row>
    <row r="1012">
      <c r="B1012" s="15"/>
      <c r="D1012" s="93" t="str">
        <f>if(H1012&lt;&gt;"",if(B1012-B1011&lt;&gt;-H1012,if(B1012-B1011&gt;-H1012,"Up","Short"),"Push"),"")</f>
        <v/>
      </c>
      <c r="E1012" s="93" t="str">
        <f>if(H1012&lt;&gt;"",if(B1012-B1011&lt;&gt;-H1012,if(B1012-B1011&gt;-H1012,B1012-B1011+H1012,B1011-B1012-H1012),"Push"),"")</f>
        <v/>
      </c>
      <c r="F1012" s="93" t="str">
        <f>if(L1012&lt;&gt;"",if(B1011+B1012&lt;&gt;L1012,if(B1011+B1012&gt;L1012,"Lost","Won"),"Push"),"")</f>
        <v/>
      </c>
      <c r="G1012" s="15" t="str">
        <f>if(L1012&lt;&gt;"",if(B1011+B1012&lt;&gt;L1012,if(B1011+B1012&gt;L1012,B1011+B1012-L1012,L1012-(B1011+B1012)),"Push"),"")</f>
        <v/>
      </c>
      <c r="K1012" s="139"/>
      <c r="O1012" s="15"/>
    </row>
    <row r="1013">
      <c r="B1013" s="15"/>
      <c r="C1013" s="138">
        <f>if(D1013&lt;&gt;"",if(D1013="Up",K1013-J1013,if(D1013="Short",-J1013,0)),0)+if(D1014&lt;&gt;"",if(D1014="Up",K1014-J1014,if(D1014="Short",-J1014,0)),0)+if(F1013&lt;&gt;"",if(F1013="Won",O1013-N1013,if(F1013="Lost",-N1013,0)),0)+if(F1014&lt;&gt;"",if(F1014="Won",O1014-N1014,if(F1014="Lost",-N1014,0)),0)</f>
        <v>0</v>
      </c>
      <c r="D1013" s="93" t="str">
        <f>if(H1013&lt;&gt;"",if(B1013-B1014&lt;&gt;-H1013,if(B1013-B1014&gt;-H1013,"Up","Short"),"Push"),"")</f>
        <v/>
      </c>
      <c r="E1013" s="93" t="str">
        <f>if(H1013&lt;&gt;"",if(B1013-B1014&lt;&gt;-H1013,if(B1013-B1014&gt;-H1013,B1013-B1014+H1013,B1014-B1013-H1013),"Push"),"")</f>
        <v/>
      </c>
      <c r="F1013" s="93" t="str">
        <f>if(L1013&lt;&gt;"",if(B1013+B1014&lt;&gt;L1013,if(B1013+B1014&gt;L1013,"Won","Lost"),"Push"),"")</f>
        <v/>
      </c>
      <c r="G1013" s="15" t="str">
        <f>if(L1013&lt;&gt;"",if(B1013+B1014&lt;&gt;L1013,if(B1013+B1014&gt;L1013,B1013+B1014-L1013,L1013-(B1013+B1014)),"Push"),"")</f>
        <v/>
      </c>
      <c r="K1013" s="139"/>
      <c r="O1013" s="15"/>
    </row>
    <row r="1014">
      <c r="B1014" s="15"/>
      <c r="D1014" s="93" t="str">
        <f>if(H1014&lt;&gt;"",if(B1014-B1013&lt;&gt;-H1014,if(B1014-B1013&gt;-H1014,"Up","Short"),"Push"),"")</f>
        <v/>
      </c>
      <c r="E1014" s="93" t="str">
        <f>if(H1014&lt;&gt;"",if(B1014-B1013&lt;&gt;-H1014,if(B1014-B1013&gt;-H1014,B1014-B1013+H1014,B1013-B1014-H1014),"Push"),"")</f>
        <v/>
      </c>
      <c r="F1014" s="93" t="str">
        <f>if(L1014&lt;&gt;"",if(B1013+B1014&lt;&gt;L1014,if(B1013+B1014&gt;L1014,"Lost","Won"),"Push"),"")</f>
        <v/>
      </c>
      <c r="G1014" s="15" t="str">
        <f>if(L1014&lt;&gt;"",if(B1013+B1014&lt;&gt;L1014,if(B1013+B1014&gt;L1014,B1013+B1014-L1014,L1014-(B1013+B1014)),"Push"),"")</f>
        <v/>
      </c>
      <c r="K1014" s="139"/>
      <c r="O1014" s="15"/>
    </row>
    <row r="1015">
      <c r="B1015" s="15"/>
      <c r="C1015" s="138">
        <f>if(D1015&lt;&gt;"",if(D1015="Up",K1015-J1015,if(D1015="Short",-J1015,0)),0)+if(D1016&lt;&gt;"",if(D1016="Up",K1016-J1016,if(D1016="Short",-J1016,0)),0)+if(F1015&lt;&gt;"",if(F1015="Won",O1015-N1015,if(F1015="Lost",-N1015,0)),0)+if(F1016&lt;&gt;"",if(F1016="Won",O1016-N1016,if(F1016="Lost",-N1016,0)),0)</f>
        <v>0</v>
      </c>
      <c r="D1015" s="93" t="str">
        <f>if(H1015&lt;&gt;"",if(B1015-B1016&lt;&gt;-H1015,if(B1015-B1016&gt;-H1015,"Up","Short"),"Push"),"")</f>
        <v/>
      </c>
      <c r="E1015" s="93" t="str">
        <f>if(H1015&lt;&gt;"",if(B1015-B1016&lt;&gt;-H1015,if(B1015-B1016&gt;-H1015,B1015-B1016+H1015,B1016-B1015-H1015),"Push"),"")</f>
        <v/>
      </c>
      <c r="F1015" s="93" t="str">
        <f>if(L1015&lt;&gt;"",if(B1015+B1016&lt;&gt;L1015,if(B1015+B1016&gt;L1015,"Won","Lost"),"Push"),"")</f>
        <v/>
      </c>
      <c r="G1015" s="15" t="str">
        <f>if(L1015&lt;&gt;"",if(B1015+B1016&lt;&gt;L1015,if(B1015+B1016&gt;L1015,B1015+B1016-L1015,L1015-(B1015+B1016)),"Push"),"")</f>
        <v/>
      </c>
      <c r="K1015" s="139"/>
      <c r="O1015" s="15"/>
    </row>
    <row r="1016">
      <c r="B1016" s="15"/>
      <c r="D1016" s="93" t="str">
        <f>if(H1016&lt;&gt;"",if(B1016-B1015&lt;&gt;-H1016,if(B1016-B1015&gt;-H1016,"Up","Short"),"Push"),"")</f>
        <v/>
      </c>
      <c r="E1016" s="93" t="str">
        <f>if(H1016&lt;&gt;"",if(B1016-B1015&lt;&gt;-H1016,if(B1016-B1015&gt;-H1016,B1016-B1015+H1016,B1015-B1016-H1016),"Push"),"")</f>
        <v/>
      </c>
      <c r="F1016" s="93" t="str">
        <f>if(L1016&lt;&gt;"",if(B1015+B1016&lt;&gt;L1016,if(B1015+B1016&gt;L1016,"Lost","Won"),"Push"),"")</f>
        <v/>
      </c>
      <c r="G1016" s="15" t="str">
        <f>if(L1016&lt;&gt;"",if(B1015+B1016&lt;&gt;L1016,if(B1015+B1016&gt;L1016,B1015+B1016-L1016,L1016-(B1015+B1016)),"Push"),"")</f>
        <v/>
      </c>
      <c r="K1016" s="139"/>
      <c r="O1016" s="15"/>
    </row>
  </sheetData>
  <mergeCells count="490">
    <mergeCell ref="C705:C706"/>
    <mergeCell ref="C707:C708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618:C619"/>
    <mergeCell ref="C620:C621"/>
    <mergeCell ref="C622:C623"/>
    <mergeCell ref="C624:C625"/>
    <mergeCell ref="C626:C627"/>
    <mergeCell ref="C629:C630"/>
    <mergeCell ref="C631:C632"/>
    <mergeCell ref="C633:C634"/>
    <mergeCell ref="C635:C636"/>
    <mergeCell ref="C637:C638"/>
    <mergeCell ref="C639:C640"/>
    <mergeCell ref="C641:C642"/>
    <mergeCell ref="C643:C644"/>
    <mergeCell ref="C645:C646"/>
    <mergeCell ref="C647:C648"/>
    <mergeCell ref="C649:C650"/>
    <mergeCell ref="C651:C652"/>
    <mergeCell ref="C653:C654"/>
    <mergeCell ref="C655:C656"/>
    <mergeCell ref="C657:C658"/>
    <mergeCell ref="C659:C660"/>
    <mergeCell ref="C661:C662"/>
    <mergeCell ref="C663:C664"/>
    <mergeCell ref="C665:C666"/>
    <mergeCell ref="C667:C668"/>
    <mergeCell ref="C669:C670"/>
    <mergeCell ref="C671:C672"/>
    <mergeCell ref="C673:C674"/>
    <mergeCell ref="C675:C676"/>
    <mergeCell ref="C677:C678"/>
    <mergeCell ref="C679:C680"/>
    <mergeCell ref="C683:C684"/>
    <mergeCell ref="C685:C686"/>
    <mergeCell ref="C687:C688"/>
    <mergeCell ref="C689:C690"/>
    <mergeCell ref="C691:C692"/>
    <mergeCell ref="C693:C694"/>
    <mergeCell ref="C695:C696"/>
    <mergeCell ref="C697:C698"/>
    <mergeCell ref="C699:C700"/>
    <mergeCell ref="C701:C702"/>
    <mergeCell ref="C703:C704"/>
    <mergeCell ref="C735:C736"/>
    <mergeCell ref="C737:C738"/>
    <mergeCell ref="C739:C740"/>
    <mergeCell ref="C741:C742"/>
    <mergeCell ref="C743:C744"/>
    <mergeCell ref="C745:C746"/>
    <mergeCell ref="C747:C748"/>
    <mergeCell ref="C947:C948"/>
    <mergeCell ref="C949:C950"/>
    <mergeCell ref="C951:C952"/>
    <mergeCell ref="C953:C954"/>
    <mergeCell ref="C955:C956"/>
    <mergeCell ref="C957:C958"/>
    <mergeCell ref="C959:C960"/>
    <mergeCell ref="C961:C962"/>
    <mergeCell ref="C963:C964"/>
    <mergeCell ref="C965:C966"/>
    <mergeCell ref="C967:C968"/>
    <mergeCell ref="C969:C970"/>
    <mergeCell ref="C971:C972"/>
    <mergeCell ref="C973:C974"/>
    <mergeCell ref="C975:C976"/>
    <mergeCell ref="C977:C978"/>
    <mergeCell ref="C979:C980"/>
    <mergeCell ref="C981:C982"/>
    <mergeCell ref="C983:C984"/>
    <mergeCell ref="C985:C986"/>
    <mergeCell ref="C987:C988"/>
    <mergeCell ref="C1003:C1004"/>
    <mergeCell ref="C1005:C1006"/>
    <mergeCell ref="C1007:C1008"/>
    <mergeCell ref="C1009:C1010"/>
    <mergeCell ref="C1011:C1012"/>
    <mergeCell ref="C1013:C1014"/>
    <mergeCell ref="C1015:C1016"/>
    <mergeCell ref="C989:C990"/>
    <mergeCell ref="C991:C992"/>
    <mergeCell ref="C993:C994"/>
    <mergeCell ref="C995:C996"/>
    <mergeCell ref="C997:C998"/>
    <mergeCell ref="C999:C1000"/>
    <mergeCell ref="C1001:C1002"/>
    <mergeCell ref="C849:C850"/>
    <mergeCell ref="C851:C852"/>
    <mergeCell ref="C853:C854"/>
    <mergeCell ref="C855:C856"/>
    <mergeCell ref="C857:C858"/>
    <mergeCell ref="C859:C860"/>
    <mergeCell ref="C861:C862"/>
    <mergeCell ref="C863:C864"/>
    <mergeCell ref="C865:C866"/>
    <mergeCell ref="C867:C868"/>
    <mergeCell ref="C869:C870"/>
    <mergeCell ref="C871:C872"/>
    <mergeCell ref="C873:C874"/>
    <mergeCell ref="C875:C876"/>
    <mergeCell ref="C877:C878"/>
    <mergeCell ref="C879:C880"/>
    <mergeCell ref="C881:C882"/>
    <mergeCell ref="C883:C884"/>
    <mergeCell ref="C885:C886"/>
    <mergeCell ref="C887:C888"/>
    <mergeCell ref="C889:C890"/>
    <mergeCell ref="C891:C892"/>
    <mergeCell ref="C893:C894"/>
    <mergeCell ref="C895:C896"/>
    <mergeCell ref="C897:C898"/>
    <mergeCell ref="C899:C900"/>
    <mergeCell ref="C901:C902"/>
    <mergeCell ref="C903:C904"/>
    <mergeCell ref="C905:C906"/>
    <mergeCell ref="C907:C908"/>
    <mergeCell ref="C909:C910"/>
    <mergeCell ref="C911:C912"/>
    <mergeCell ref="C913:C914"/>
    <mergeCell ref="C915:C916"/>
    <mergeCell ref="C917:C918"/>
    <mergeCell ref="C919:C920"/>
    <mergeCell ref="C921:C922"/>
    <mergeCell ref="C923:C924"/>
    <mergeCell ref="C925:C926"/>
    <mergeCell ref="C927:C928"/>
    <mergeCell ref="C929:C930"/>
    <mergeCell ref="C931:C932"/>
    <mergeCell ref="C933:C934"/>
    <mergeCell ref="C935:C936"/>
    <mergeCell ref="C937:C938"/>
    <mergeCell ref="C939:C940"/>
    <mergeCell ref="C941:C942"/>
    <mergeCell ref="C943:C944"/>
    <mergeCell ref="C945:C946"/>
    <mergeCell ref="D1:E1"/>
    <mergeCell ref="F1:G1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3:C44"/>
    <mergeCell ref="C45:C46"/>
    <mergeCell ref="C47:C48"/>
    <mergeCell ref="C50:C51"/>
    <mergeCell ref="C52:C53"/>
    <mergeCell ref="C55:C56"/>
    <mergeCell ref="C57:C58"/>
    <mergeCell ref="C59:C60"/>
    <mergeCell ref="C61:C62"/>
    <mergeCell ref="C63:C64"/>
    <mergeCell ref="C65:C66"/>
    <mergeCell ref="C68:C69"/>
    <mergeCell ref="C70:C71"/>
    <mergeCell ref="C72:C73"/>
    <mergeCell ref="C74:C75"/>
    <mergeCell ref="C76:C77"/>
    <mergeCell ref="C78:C79"/>
    <mergeCell ref="C80:C81"/>
    <mergeCell ref="C82:C83"/>
    <mergeCell ref="C85:C86"/>
    <mergeCell ref="C87:C88"/>
    <mergeCell ref="C89:C90"/>
    <mergeCell ref="C91:C92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3:C164"/>
    <mergeCell ref="C165:C166"/>
    <mergeCell ref="C167:C168"/>
    <mergeCell ref="C169:C170"/>
    <mergeCell ref="C171:C172"/>
    <mergeCell ref="C173:C174"/>
    <mergeCell ref="C176:C177"/>
    <mergeCell ref="C178:C179"/>
    <mergeCell ref="C180:C181"/>
    <mergeCell ref="C182:C183"/>
    <mergeCell ref="C185:C186"/>
    <mergeCell ref="C187:C188"/>
    <mergeCell ref="C189:C190"/>
    <mergeCell ref="C191:C192"/>
    <mergeCell ref="C193:C194"/>
    <mergeCell ref="C196:C197"/>
    <mergeCell ref="C198:C199"/>
    <mergeCell ref="C200:C201"/>
    <mergeCell ref="C202:C203"/>
    <mergeCell ref="C204:C205"/>
    <mergeCell ref="C207:C208"/>
    <mergeCell ref="C209:C210"/>
    <mergeCell ref="C211:C212"/>
    <mergeCell ref="C213:C214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7:C318"/>
    <mergeCell ref="C319:C320"/>
    <mergeCell ref="C321:C322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3:C344"/>
    <mergeCell ref="C345:C346"/>
    <mergeCell ref="C347:C348"/>
    <mergeCell ref="C349:C350"/>
    <mergeCell ref="C351:C352"/>
    <mergeCell ref="C353:C354"/>
    <mergeCell ref="C355:C356"/>
    <mergeCell ref="C357:C358"/>
    <mergeCell ref="C359:C360"/>
    <mergeCell ref="C361:C362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3:C394"/>
    <mergeCell ref="C395:C396"/>
    <mergeCell ref="C397:C398"/>
    <mergeCell ref="C399:C400"/>
    <mergeCell ref="C401:C402"/>
    <mergeCell ref="C403:C404"/>
    <mergeCell ref="C405:C406"/>
    <mergeCell ref="C407:C408"/>
    <mergeCell ref="C409:C410"/>
    <mergeCell ref="C411:C412"/>
    <mergeCell ref="C413:C414"/>
    <mergeCell ref="C415:C416"/>
    <mergeCell ref="C417:C418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7:C458"/>
    <mergeCell ref="C459:C460"/>
    <mergeCell ref="C461:C462"/>
    <mergeCell ref="C463:C464"/>
    <mergeCell ref="C465:C466"/>
    <mergeCell ref="C467:C468"/>
    <mergeCell ref="C469:C470"/>
    <mergeCell ref="C471:C472"/>
    <mergeCell ref="C473:C474"/>
    <mergeCell ref="C475:C476"/>
    <mergeCell ref="C477:C478"/>
    <mergeCell ref="C479:C480"/>
    <mergeCell ref="C481:C482"/>
    <mergeCell ref="C483:C484"/>
    <mergeCell ref="C485:C486"/>
    <mergeCell ref="C487:C488"/>
    <mergeCell ref="C489:C490"/>
    <mergeCell ref="C491:C492"/>
    <mergeCell ref="C493:C494"/>
    <mergeCell ref="C495:C496"/>
    <mergeCell ref="C497:C498"/>
    <mergeCell ref="C499:C500"/>
    <mergeCell ref="C501:C502"/>
    <mergeCell ref="C503:C504"/>
    <mergeCell ref="C505:C506"/>
    <mergeCell ref="C507:C508"/>
    <mergeCell ref="C509:C510"/>
    <mergeCell ref="C511:C512"/>
    <mergeCell ref="C513:C514"/>
    <mergeCell ref="C515:C516"/>
    <mergeCell ref="C517:C518"/>
    <mergeCell ref="C521:C522"/>
    <mergeCell ref="C523:C524"/>
    <mergeCell ref="C525:C526"/>
    <mergeCell ref="C527:C528"/>
    <mergeCell ref="C529:C530"/>
    <mergeCell ref="C531:C532"/>
    <mergeCell ref="C534:C535"/>
    <mergeCell ref="C537:C538"/>
    <mergeCell ref="C539:C540"/>
    <mergeCell ref="C541:C542"/>
    <mergeCell ref="C543:C544"/>
    <mergeCell ref="C545:C546"/>
    <mergeCell ref="C547:C548"/>
    <mergeCell ref="C549:C550"/>
    <mergeCell ref="C551:C552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7:C588"/>
    <mergeCell ref="C589:C590"/>
    <mergeCell ref="C591:C592"/>
    <mergeCell ref="C593:C594"/>
    <mergeCell ref="C595:C596"/>
    <mergeCell ref="C597:C598"/>
    <mergeCell ref="C599:C600"/>
    <mergeCell ref="C601:C602"/>
    <mergeCell ref="C603:C604"/>
    <mergeCell ref="C605:C606"/>
    <mergeCell ref="C607:C608"/>
    <mergeCell ref="C609:C610"/>
    <mergeCell ref="C611:C612"/>
    <mergeCell ref="C613:C614"/>
    <mergeCell ref="C616:C617"/>
    <mergeCell ref="C749:C750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7:C778"/>
    <mergeCell ref="C779:C780"/>
    <mergeCell ref="C781:C782"/>
    <mergeCell ref="C783:C784"/>
    <mergeCell ref="C785:C786"/>
    <mergeCell ref="C787:C788"/>
    <mergeCell ref="C789:C790"/>
    <mergeCell ref="C791:C792"/>
    <mergeCell ref="C793:C794"/>
    <mergeCell ref="C795:C796"/>
    <mergeCell ref="C797:C798"/>
    <mergeCell ref="C799:C800"/>
    <mergeCell ref="C801:C802"/>
    <mergeCell ref="C803:C804"/>
    <mergeCell ref="C805:C806"/>
    <mergeCell ref="C807:C808"/>
    <mergeCell ref="C809:C810"/>
    <mergeCell ref="C811:C812"/>
    <mergeCell ref="C813:C814"/>
    <mergeCell ref="C815:C816"/>
    <mergeCell ref="C817:C818"/>
    <mergeCell ref="C819:C820"/>
    <mergeCell ref="C821:C822"/>
    <mergeCell ref="C823:C824"/>
    <mergeCell ref="C825:C826"/>
    <mergeCell ref="C827:C828"/>
    <mergeCell ref="C829:C830"/>
    <mergeCell ref="C831:C832"/>
    <mergeCell ref="C833:C834"/>
    <mergeCell ref="C835:C836"/>
    <mergeCell ref="C837:C838"/>
    <mergeCell ref="C839:C840"/>
    <mergeCell ref="C841:C842"/>
    <mergeCell ref="C843:C844"/>
    <mergeCell ref="C845:C846"/>
    <mergeCell ref="C847:C848"/>
  </mergeCells>
  <conditionalFormatting sqref="C2:C1016">
    <cfRule type="cellIs" dxfId="0" priority="1" operator="greaterThan">
      <formula>0</formula>
    </cfRule>
  </conditionalFormatting>
  <conditionalFormatting sqref="C2:C1016">
    <cfRule type="cellIs" dxfId="1" priority="2" operator="lessThan">
      <formula>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14"/>
    <col customWidth="1" min="2" max="2" width="4.43"/>
    <col customWidth="1" min="3" max="3" width="7.0"/>
    <col customWidth="1" min="4" max="4" width="5.43"/>
    <col customWidth="1" min="5" max="5" width="5.86"/>
    <col customWidth="1" min="6" max="6" width="7.43"/>
  </cols>
  <sheetData>
    <row r="1">
      <c r="A1" s="161" t="s">
        <v>1</v>
      </c>
      <c r="B1" s="162" t="s">
        <v>2</v>
      </c>
      <c r="C1" s="162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6" t="s">
        <v>9</v>
      </c>
      <c r="J1" s="5" t="s">
        <v>10</v>
      </c>
      <c r="K1" s="5" t="s">
        <v>11</v>
      </c>
      <c r="L1" s="5" t="s">
        <v>12</v>
      </c>
      <c r="N1" s="15"/>
    </row>
    <row r="2">
      <c r="A2" s="116" t="s">
        <v>355</v>
      </c>
      <c r="B2" s="11"/>
      <c r="C2" s="163"/>
      <c r="D2" s="5">
        <v>2.0</v>
      </c>
      <c r="E2" s="5">
        <v>108.0</v>
      </c>
      <c r="F2" s="12">
        <f>if(E2&lt;0,-E2/(-E2+100),100/(E2+100))/(if(E2&lt;0,-E2/(-E2+100),100/(E2+100))+if(E3&lt;0,-E3/(-E3+100),100/(E3+100)))</f>
        <v>0.4621711866</v>
      </c>
      <c r="G2" s="78">
        <v>107.0</v>
      </c>
      <c r="H2" s="14" t="str">
        <f>IF(B2&lt;&gt;"",IF(B2+D2&gt;0,B2+D2,""),IF(D2-B3&gt;0,D2-B3,""))</f>
        <v/>
      </c>
      <c r="I2" s="15" t="str">
        <f>if(H2&lt;&gt;"",if(G3-G2&lt;D2,1,if(D2=G3-G2,"Push",0)),"")</f>
        <v/>
      </c>
      <c r="J2" s="93">
        <f>sum(I2:I850)</f>
        <v>72</v>
      </c>
      <c r="K2" s="93">
        <f>count(I2:I850)-sum(I2:I850)</f>
        <v>69</v>
      </c>
      <c r="L2" s="93">
        <f>countif(I2:I866,"Push")</f>
        <v>5</v>
      </c>
      <c r="N2" s="164">
        <f>J2/(J2+K2)</f>
        <v>0.5106382979</v>
      </c>
    </row>
    <row r="3">
      <c r="A3" s="109" t="s">
        <v>547</v>
      </c>
      <c r="B3" s="162">
        <v>2.0</v>
      </c>
      <c r="C3" s="165">
        <v>0.58</v>
      </c>
      <c r="D3" s="5">
        <v>-2.0</v>
      </c>
      <c r="E3" s="5">
        <v>-127.0</v>
      </c>
      <c r="F3" s="12">
        <f>if(E3&lt;0,-E3/(-E3+100),100/(E3+100))/(if(E3&lt;0,-E3/(-E3+100),100/(E3+100))+if(E2&lt;0,-E2/(-E2+100),100/(E2+100)))</f>
        <v>0.5378288134</v>
      </c>
      <c r="G3" s="75">
        <v>122.0</v>
      </c>
      <c r="H3" s="23" t="str">
        <f>IF(B3&lt;&gt;"",IF(B3+D3&gt;0,B3+D3,""),IF(D3-B2&gt;0,D3-B2,""))</f>
        <v/>
      </c>
      <c r="I3" s="15" t="str">
        <f>if(H3&lt;&gt;"",if(G2-G3&lt;D3,1,if(D3=G2-G3,"Push",0)),"")</f>
        <v/>
      </c>
      <c r="J3" s="93">
        <f>J2</f>
        <v>72</v>
      </c>
      <c r="K3" s="93">
        <f>K2*1.1</f>
        <v>75.9</v>
      </c>
      <c r="L3" s="5">
        <f>J3-K3</f>
        <v>-3.9</v>
      </c>
      <c r="M3" s="5" t="s">
        <v>15</v>
      </c>
      <c r="N3" s="15"/>
    </row>
    <row r="4">
      <c r="A4" s="116" t="s">
        <v>548</v>
      </c>
      <c r="B4" s="11"/>
      <c r="C4" s="163"/>
      <c r="D4" s="5">
        <v>-2.0</v>
      </c>
      <c r="E4" s="5">
        <v>-129.0</v>
      </c>
      <c r="F4" s="12">
        <f>if(E4&lt;0,-E4/(-E4+100),100/(E4+100))/(if(E4&lt;0,-E4/(-E4+100),100/(E4+100))+if(E5&lt;0,-E5/(-E5+100),100/(E5+100)))</f>
        <v>0.5383343749</v>
      </c>
      <c r="G4" s="78">
        <v>116.0</v>
      </c>
      <c r="H4" s="14" t="str">
        <f>IF(B4&lt;&gt;"",IF(B4+D4&gt;0,B4+D4,""),IF(D4-B5&gt;0,D4-B5,""))</f>
        <v/>
      </c>
      <c r="I4" s="15" t="str">
        <f>if(H4&lt;&gt;"",if(G5-G4&lt;D4,1,if(D4=G5-G4,"Push",0)),"")</f>
        <v/>
      </c>
      <c r="J4" s="93">
        <f>J2*1.1</f>
        <v>79.2</v>
      </c>
      <c r="K4" s="93">
        <f>K2</f>
        <v>69</v>
      </c>
      <c r="L4" s="5">
        <f>K4-J4</f>
        <v>-10.2</v>
      </c>
      <c r="M4" s="5" t="s">
        <v>17</v>
      </c>
      <c r="N4" s="15"/>
    </row>
    <row r="5">
      <c r="A5" s="109" t="s">
        <v>410</v>
      </c>
      <c r="B5" s="162">
        <v>0.5</v>
      </c>
      <c r="C5" s="165">
        <v>0.51</v>
      </c>
      <c r="D5" s="5">
        <v>2.0</v>
      </c>
      <c r="E5" s="5">
        <v>107.0</v>
      </c>
      <c r="F5" s="12">
        <f>if(E5&lt;0,-E5/(-E5+100),100/(E5+100))/(if(E5&lt;0,-E5/(-E5+100),100/(E5+100))+if(E4&lt;0,-E4/(-E4+100),100/(E4+100)))</f>
        <v>0.4616656251</v>
      </c>
      <c r="G5" s="75">
        <v>106.0</v>
      </c>
      <c r="H5" s="23">
        <f>IF(B5&lt;&gt;"",IF(B5+D5&gt;0,B5+D5,""),IF(D5-B4&gt;0,D5-B4,""))</f>
        <v>2.5</v>
      </c>
      <c r="I5" s="15">
        <f>if(H5&lt;&gt;"",if(G4-G5&lt;D5,1,if(D5=G4-G5,"Push",0)),"")</f>
        <v>0</v>
      </c>
      <c r="N5" s="15"/>
    </row>
    <row r="6">
      <c r="A6" s="116" t="s">
        <v>216</v>
      </c>
      <c r="B6" s="11"/>
      <c r="C6" s="163"/>
      <c r="D6" s="5">
        <v>1.0</v>
      </c>
      <c r="E6" s="5">
        <v>-108.0</v>
      </c>
      <c r="F6" s="12">
        <f>if(E6&lt;0,-E6/(-E6+100),100/(E6+100))/(if(E6&lt;0,-E6/(-E6+100),100/(E6+100))+if(E7&lt;0,-E7/(-E7+100),100/(E7+100)))</f>
        <v>0.4935930292</v>
      </c>
      <c r="G6" s="78">
        <v>121.0</v>
      </c>
      <c r="H6" s="14" t="str">
        <f>IF(B6&lt;&gt;"",IF(B6+D6&gt;0,B6+D6,""),IF(D6-B7&gt;0,D6-B7,""))</f>
        <v/>
      </c>
      <c r="I6" s="15" t="str">
        <f>if(H6&lt;&gt;"",if(G7-G6&lt;D6,1,if(D6=G7-G6,"Push",0)),"")</f>
        <v/>
      </c>
      <c r="J6" s="93">
        <f>I19+I21+I27+I53+I55+I67+I82+I103+I104+I107+I109+I126+I133+I154+I162+I172+I177+I188+I195+I197+I203+I211+I212+I216+I219+I223+I225+I235+I243+I255+I265+I273+I281+I285+I290+I301+I316+I327</f>
        <v>16</v>
      </c>
      <c r="K6" s="93">
        <f>count(I19,I21,I27,I53,I55,I67,I82,I103,I104,I107,I109,I126,I133,I154,I162,I172,I177,I188,I195,I197,I203,I211,I212,I216,I219,I223,I225,I235,I243,I255,I265,I273,I281,I285,I290,I301,I316,I327)-J6</f>
        <v>22</v>
      </c>
      <c r="L6" s="5">
        <v>1.0</v>
      </c>
      <c r="M6" s="5" t="s">
        <v>549</v>
      </c>
      <c r="N6" s="164">
        <f>J6/(J6+K6)</f>
        <v>0.4210526316</v>
      </c>
    </row>
    <row r="7">
      <c r="A7" s="109" t="s">
        <v>550</v>
      </c>
      <c r="B7" s="162">
        <v>4.0</v>
      </c>
      <c r="C7" s="165">
        <v>0.65</v>
      </c>
      <c r="D7" s="5">
        <v>-1.0</v>
      </c>
      <c r="E7" s="5">
        <v>-114.0</v>
      </c>
      <c r="F7" s="12">
        <f>if(E7&lt;0,-E7/(-E7+100),100/(E7+100))/(if(E7&lt;0,-E7/(-E7+100),100/(E7+100))+if(E6&lt;0,-E6/(-E6+100),100/(E6+100)))</f>
        <v>0.5064069708</v>
      </c>
      <c r="G7" s="75">
        <v>107.0</v>
      </c>
      <c r="H7" s="23">
        <f>IF(B7&lt;&gt;"",IF(B7+D7&gt;0,B7+D7,""),IF(D7-B6&gt;0,D7-B6,""))</f>
        <v>3</v>
      </c>
      <c r="I7" s="15">
        <f>if(H7&lt;&gt;"",if(G6-G7&lt;D7,1,if(D7=G6-G7,"Push",0)),"")</f>
        <v>0</v>
      </c>
      <c r="J7" s="93">
        <f>J6</f>
        <v>16</v>
      </c>
      <c r="K7" s="93">
        <f>K6*1.1</f>
        <v>24.2</v>
      </c>
      <c r="L7" s="5">
        <f>J7-K7</f>
        <v>-8.2</v>
      </c>
      <c r="M7" s="5" t="s">
        <v>15</v>
      </c>
      <c r="N7" s="15"/>
    </row>
    <row r="8">
      <c r="A8" s="116" t="s">
        <v>429</v>
      </c>
      <c r="B8" s="166">
        <v>2.5</v>
      </c>
      <c r="C8" s="167">
        <v>0.6</v>
      </c>
      <c r="D8" s="5">
        <v>-6.5</v>
      </c>
      <c r="E8" s="5">
        <v>-250.0</v>
      </c>
      <c r="F8" s="12">
        <f>if(E8&lt;0,-E8/(-E8+100),100/(E8+100))/(if(E8&lt;0,-E8/(-E8+100),100/(E8+100))+if(E9&lt;0,-E9/(-E9+100),100/(E9+100)))</f>
        <v>0.6853932584</v>
      </c>
      <c r="G8" s="78">
        <v>132.0</v>
      </c>
      <c r="H8" s="14" t="str">
        <f>IF(B8&lt;&gt;"",IF(B8+D8&gt;0,B8+D8,""),IF(D8-B9&gt;0,D8-B9,""))</f>
        <v/>
      </c>
      <c r="I8" s="15" t="str">
        <f>if(H8&lt;&gt;"",if(G9-G8&lt;D8,1,if(D8=G9-G8,"Push",0)),"")</f>
        <v/>
      </c>
      <c r="J8" s="93">
        <f>J6*1.1</f>
        <v>17.6</v>
      </c>
      <c r="K8" s="93">
        <f>K6</f>
        <v>22</v>
      </c>
      <c r="L8" s="5">
        <f>K8-J8</f>
        <v>4.4</v>
      </c>
      <c r="M8" s="5" t="s">
        <v>17</v>
      </c>
      <c r="N8" s="15"/>
    </row>
    <row r="9">
      <c r="A9" s="109" t="s">
        <v>551</v>
      </c>
      <c r="B9" s="22"/>
      <c r="C9" s="168"/>
      <c r="D9" s="5">
        <v>6.5</v>
      </c>
      <c r="E9" s="5">
        <v>205.0</v>
      </c>
      <c r="F9" s="12">
        <f>if(E9&lt;0,-E9/(-E9+100),100/(E9+100))/(if(E9&lt;0,-E9/(-E9+100),100/(E9+100))+if(E8&lt;0,-E8/(-E8+100),100/(E8+100)))</f>
        <v>0.3146067416</v>
      </c>
      <c r="G9" s="75">
        <v>128.0</v>
      </c>
      <c r="H9" s="23">
        <f>IF(B9&lt;&gt;"",IF(B9+D9&gt;0,B9+D9,""),IF(D9-B8&gt;0,D9-B8,""))</f>
        <v>4</v>
      </c>
      <c r="I9" s="15">
        <f>if(H9&lt;&gt;"",if(G8-G9&lt;D9,1,if(D9=G8-G9,"Push",0)),"")</f>
        <v>1</v>
      </c>
      <c r="N9" s="15"/>
    </row>
    <row r="10">
      <c r="A10" s="116" t="s">
        <v>296</v>
      </c>
      <c r="B10" s="166">
        <v>0.0</v>
      </c>
      <c r="C10" s="167">
        <v>0.51</v>
      </c>
      <c r="D10" s="5">
        <v>-6.5</v>
      </c>
      <c r="E10" s="5">
        <v>-265.0</v>
      </c>
      <c r="F10" s="12">
        <f>if(E10&lt;0,-E10/(-E10+100),100/(E10+100))/(if(E10&lt;0,-E10/(-E10+100),100/(E10+100))+if(E11&lt;0,-E11/(-E11+100),100/(E11+100)))</f>
        <v>0.6990931575</v>
      </c>
      <c r="G10" s="78">
        <v>109.0</v>
      </c>
      <c r="H10" s="14" t="str">
        <f>IF(B10&lt;&gt;"",IF(B10+D10&gt;0,B10+D10,""),IF(D10-B11&gt;0,D10-B11,""))</f>
        <v/>
      </c>
      <c r="I10" s="15" t="str">
        <f>if(H10&lt;&gt;"",if(G11-G10&lt;D10,1,if(D10=G11-G10,"Push",0)),"")</f>
        <v/>
      </c>
      <c r="J10" s="93" t="str">
        <f>I17+I23+I24+I39+I51+I64+I77+I88+I90+I95+I117+I122+I124+I140+I145+I157+I158+I166+I180+I193+I200+I207+I221+I227+I239+I241+I257+I259+I261+I275+I279+I283+I307+I308+I311+I321+I324</f>
        <v>#VALUE!</v>
      </c>
      <c r="K10" s="93" t="str">
        <f>count(I17,I23,I24,I39,I51,I64,I77,I88,I90,I95,I117,I122,I124,I140,I145,I157,I158,I166,I180,I193,I200,I207,I221,I227,I239,I241,I257,I259,I261,I275,I279,I283,I307,I308,I311,I321,I324)-J10</f>
        <v>#VALUE!</v>
      </c>
      <c r="M10" s="5" t="s">
        <v>552</v>
      </c>
      <c r="N10" s="164" t="str">
        <f>J10/(J10+K10)</f>
        <v>#VALUE!</v>
      </c>
    </row>
    <row r="11">
      <c r="A11" s="109" t="s">
        <v>301</v>
      </c>
      <c r="B11" s="162"/>
      <c r="C11" s="162"/>
      <c r="D11" s="5">
        <v>6.5</v>
      </c>
      <c r="E11" s="5">
        <v>220.0</v>
      </c>
      <c r="F11" s="12">
        <f>if(E11&lt;0,-E11/(-E11+100),100/(E11+100))/(if(E11&lt;0,-E11/(-E11+100),100/(E11+100))+if(E10&lt;0,-E10/(-E10+100),100/(E10+100)))</f>
        <v>0.3009068425</v>
      </c>
      <c r="G11" s="75">
        <v>82.0</v>
      </c>
      <c r="H11" s="23">
        <f>IF(B11&lt;&gt;"",IF(B11+D11&gt;0,B11+D11,""),IF(D11-B10&gt;0,D11-B10,""))</f>
        <v>6.5</v>
      </c>
      <c r="I11" s="15">
        <f>if(H11&lt;&gt;"",if(G10-G11&lt;D11,1,if(D11=G10-G11,"Push",0)),"")</f>
        <v>0</v>
      </c>
      <c r="J11" s="93" t="str">
        <f>J10</f>
        <v>#VALUE!</v>
      </c>
      <c r="K11" s="93" t="str">
        <f>K10*1.1</f>
        <v>#VALUE!</v>
      </c>
      <c r="L11" s="5" t="str">
        <f>J11-K11</f>
        <v>#VALUE!</v>
      </c>
      <c r="M11" s="5" t="s">
        <v>15</v>
      </c>
      <c r="N11" s="15"/>
    </row>
    <row r="12">
      <c r="A12" s="116" t="s">
        <v>553</v>
      </c>
      <c r="B12" s="11"/>
      <c r="C12" s="163"/>
      <c r="D12" s="5">
        <v>-5.0</v>
      </c>
      <c r="E12" s="5">
        <v>-186.0</v>
      </c>
      <c r="F12" s="12">
        <f>if(E12&lt;0,-E12/(-E12+100),100/(E12+100))/(if(E12&lt;0,-E12/(-E12+100),100/(E12+100))+if(E13&lt;0,-E13/(-E13+100),100/(E13+100)))</f>
        <v>0.6283783784</v>
      </c>
      <c r="G12" s="78">
        <v>106.0</v>
      </c>
      <c r="H12" s="14" t="str">
        <f>IF(B12&lt;&gt;"",IF(B12+D12&gt;0,B12+D12,""),IF(D12-B13&gt;0,D12-B13,""))</f>
        <v/>
      </c>
      <c r="I12" s="15" t="str">
        <f>if(H12&lt;&gt;"",if(G13-G12&lt;D12,1,if(D12=G13-G12,"Push",0)),"")</f>
        <v/>
      </c>
      <c r="J12" s="93" t="str">
        <f>J10*1.1</f>
        <v>#VALUE!</v>
      </c>
      <c r="K12" s="93" t="str">
        <f>K10</f>
        <v>#VALUE!</v>
      </c>
      <c r="L12" s="5" t="str">
        <f>K12-J12</f>
        <v>#VALUE!</v>
      </c>
      <c r="M12" s="5" t="s">
        <v>17</v>
      </c>
      <c r="N12" s="15"/>
    </row>
    <row r="13">
      <c r="A13" s="109" t="s">
        <v>554</v>
      </c>
      <c r="B13" s="162">
        <v>0.0</v>
      </c>
      <c r="C13" s="165">
        <v>0.5</v>
      </c>
      <c r="D13" s="5">
        <v>5.0</v>
      </c>
      <c r="E13" s="5">
        <v>160.0</v>
      </c>
      <c r="F13" s="12">
        <f>if(E13&lt;0,-E13/(-E13+100),100/(E13+100))/(if(E13&lt;0,-E13/(-E13+100),100/(E13+100))+if(E12&lt;0,-E12/(-E12+100),100/(E12+100)))</f>
        <v>0.3716216216</v>
      </c>
      <c r="G13" s="75">
        <v>107.0</v>
      </c>
      <c r="H13" s="23">
        <f>IF(B13&lt;&gt;"",IF(B13+D13&gt;0,B13+D13,""),IF(D13-B12&gt;0,D13-B12,""))</f>
        <v>5</v>
      </c>
      <c r="I13" s="15">
        <f>if(H13&lt;&gt;"",if(G12-G13&lt;D13,1,if(D13=G12-G13,"Push",0)),"")</f>
        <v>1</v>
      </c>
      <c r="N13" s="15"/>
    </row>
    <row r="14">
      <c r="A14" s="116" t="s">
        <v>555</v>
      </c>
      <c r="B14" s="166"/>
      <c r="C14" s="166"/>
      <c r="D14" s="5">
        <v>-7.0</v>
      </c>
      <c r="E14" s="5">
        <v>-275.0</v>
      </c>
      <c r="F14" s="12">
        <f>if(E14&lt;0,-E14/(-E14+100),100/(E14+100))/(if(E14&lt;0,-E14/(-E14+100),100/(E14+100))+if(E15&lt;0,-E15/(-E15+100),100/(E15+100)))</f>
        <v>0.7076023392</v>
      </c>
      <c r="G14" s="78">
        <v>115.0</v>
      </c>
      <c r="H14" s="14" t="str">
        <f>IF(B14&lt;&gt;"",IF(B14+D14&gt;0,B14+D14,""),IF(D14-B15&gt;0,D14-B15,""))</f>
        <v/>
      </c>
      <c r="I14" s="15" t="str">
        <f>if(H14&lt;&gt;"",if(G15-G14&lt;D14,1,if(D14=G15-G14,"Push",0)),"")</f>
        <v/>
      </c>
      <c r="J14" s="93">
        <f>I5+I7+I9+I31+I35+I37+I43+I45+I49+I63+I75+I85+I121+I129+I139+I147+I151+I161+I169+I175+I179+I185+I199+I209+I229+I231+I233+I237+I245+I246+I249+I253+I263+I267+I269+I270+I277+I289+I294+I297+I303+I319</f>
        <v>24</v>
      </c>
      <c r="K14" s="93">
        <f>count(I5,I7,I9,I31,I35,I37,I43,I45,I49,I63,I75,I85,I121,I129,I139,I147,I151,I161,I169,I175,I179,I185,I199,I209,I229,I231,I233,I237,I245,I246,I249,I253,I263,I267,I269,I270,I277,I289,I294,I297,I303,I319)-J14</f>
        <v>18</v>
      </c>
      <c r="M14" s="5" t="s">
        <v>556</v>
      </c>
      <c r="N14" s="164">
        <f>J14/(J14+K14)</f>
        <v>0.5714285714</v>
      </c>
    </row>
    <row r="15">
      <c r="A15" s="109" t="s">
        <v>557</v>
      </c>
      <c r="B15" s="162">
        <v>0.5</v>
      </c>
      <c r="C15" s="165">
        <v>0.51</v>
      </c>
      <c r="D15" s="5">
        <v>7.0</v>
      </c>
      <c r="E15" s="5">
        <v>230.0</v>
      </c>
      <c r="F15" s="12">
        <f>if(E15&lt;0,-E15/(-E15+100),100/(E15+100))/(if(E15&lt;0,-E15/(-E15+100),100/(E15+100))+if(E14&lt;0,-E14/(-E14+100),100/(E14+100)))</f>
        <v>0.2923976608</v>
      </c>
      <c r="G15" s="75">
        <v>108.0</v>
      </c>
      <c r="H15" s="23">
        <f>IF(B15&lt;&gt;"",IF(B15+D15&gt;0,B15+D15,""),IF(D15-B14&gt;0,D15-B14,""))</f>
        <v>7.5</v>
      </c>
      <c r="I15" s="15" t="str">
        <f>if(H15&lt;&gt;"",if(G14-G15&lt;D15,1,if(D15=G14-G15,"Push",0)),"")</f>
        <v>Push</v>
      </c>
      <c r="J15" s="93">
        <f>J14</f>
        <v>24</v>
      </c>
      <c r="K15" s="93">
        <f>K14*1.1</f>
        <v>19.8</v>
      </c>
      <c r="L15" s="5">
        <f>J15-K15</f>
        <v>4.2</v>
      </c>
      <c r="M15" s="5" t="s">
        <v>15</v>
      </c>
      <c r="N15" s="15"/>
    </row>
    <row r="16">
      <c r="A16" s="116" t="s">
        <v>558</v>
      </c>
      <c r="B16" s="166">
        <v>2.5</v>
      </c>
      <c r="C16" s="167">
        <v>0.6</v>
      </c>
      <c r="D16" s="5">
        <v>-4.0</v>
      </c>
      <c r="E16" s="5">
        <v>-175.0</v>
      </c>
      <c r="F16" s="12">
        <f>if(E16&lt;0,-E16/(-E16+100),100/(E16+100))/(if(E16&lt;0,-E16/(-E16+100),100/(E16+100))+if(E17&lt;0,-E17/(-E17+100),100/(E17+100)))</f>
        <v>0.6072831132</v>
      </c>
      <c r="G16" s="78">
        <v>106.0</v>
      </c>
      <c r="H16" s="14" t="str">
        <f>IF(B16&lt;&gt;"",IF(B16+D16&gt;0,B16+D16,""),IF(D16-B17&gt;0,D16-B17,""))</f>
        <v/>
      </c>
      <c r="I16" s="15" t="str">
        <f>if(H16&lt;&gt;"",if(G17-G16&lt;D16,1,if(D16=G17-G16,"Push",0)),"")</f>
        <v/>
      </c>
      <c r="J16" s="93">
        <f>J14*1.1</f>
        <v>26.4</v>
      </c>
      <c r="K16" s="93">
        <f>K14</f>
        <v>18</v>
      </c>
      <c r="L16" s="5">
        <f>K16-J16</f>
        <v>-8.4</v>
      </c>
      <c r="M16" s="5" t="s">
        <v>17</v>
      </c>
      <c r="N16" s="15"/>
    </row>
    <row r="17">
      <c r="A17" s="109" t="s">
        <v>213</v>
      </c>
      <c r="B17" s="162"/>
      <c r="C17" s="162"/>
      <c r="D17" s="5">
        <v>4.0</v>
      </c>
      <c r="E17" s="5">
        <v>143.0</v>
      </c>
      <c r="F17" s="12">
        <f>if(E17&lt;0,-E17/(-E17+100),100/(E17+100))/(if(E17&lt;0,-E17/(-E17+100),100/(E17+100))+if(E16&lt;0,-E16/(-E16+100),100/(E16+100)))</f>
        <v>0.3927168868</v>
      </c>
      <c r="G17" s="75">
        <v>110.0</v>
      </c>
      <c r="H17" s="23">
        <f>IF(B17&lt;&gt;"",IF(B17+D17&gt;0,B17+D17,""),IF(D17-B16&gt;0,D17-B16,""))</f>
        <v>1.5</v>
      </c>
      <c r="I17" s="15">
        <f>if(H17&lt;&gt;"",if(G16-G17&lt;D17,1,if(D17=G16-G17,"Push",0)),"")</f>
        <v>1</v>
      </c>
      <c r="N17" s="15"/>
    </row>
    <row r="18">
      <c r="A18" s="116" t="s">
        <v>559</v>
      </c>
      <c r="B18" s="166"/>
      <c r="C18" s="166"/>
      <c r="D18" s="5">
        <v>2.5</v>
      </c>
      <c r="E18" s="5">
        <v>114.0</v>
      </c>
      <c r="F18" s="12">
        <f>if(E18&lt;0,-E18/(-E18+100),100/(E18+100))/(if(E18&lt;0,-E18/(-E18+100),100/(E18+100))+if(E19&lt;0,-E19/(-E19+100),100/(E19+100)))</f>
        <v>0.4477838494</v>
      </c>
      <c r="G18" s="78">
        <v>104.0</v>
      </c>
      <c r="H18" s="14" t="str">
        <f>IF(B18&lt;&gt;"",IF(B18+D18&gt;0,B18+D18,""),IF(D18-B19&gt;0,D18-B19,""))</f>
        <v/>
      </c>
      <c r="I18" s="15" t="str">
        <f>if(H18&lt;&gt;"",if(G19-G18&lt;D18,1,if(D18=G19-G18,"Push",0)),"")</f>
        <v/>
      </c>
      <c r="J18" s="93">
        <f>I11+I13+I33+I41+I47+I57+I71+I73+I81+I87+I101+I119+I135+I137+I143+I153+I165+I187+I205+I215+I287+I293+I299+I315+I323</f>
        <v>14</v>
      </c>
      <c r="K18" s="93">
        <f>count(I11,I13,I33,I41,I47,I57,I71,I73,I81,I87,I101,I119,I135,I137,I143,I153,I165,I187,I205,I215,I287,I293,I299,I315,I323)-J18</f>
        <v>11</v>
      </c>
      <c r="L18" s="5">
        <v>3.0</v>
      </c>
      <c r="M18" s="5" t="s">
        <v>560</v>
      </c>
      <c r="N18" s="164">
        <f>J18/(J18+K18)</f>
        <v>0.56</v>
      </c>
    </row>
    <row r="19">
      <c r="A19" s="109" t="s">
        <v>68</v>
      </c>
      <c r="B19" s="162">
        <v>3.5</v>
      </c>
      <c r="C19" s="165">
        <v>0.63</v>
      </c>
      <c r="D19" s="5">
        <v>-2.5</v>
      </c>
      <c r="E19" s="5">
        <v>-136.0</v>
      </c>
      <c r="F19" s="12">
        <f>if(E19&lt;0,-E19/(-E19+100),100/(E19+100))/(if(E19&lt;0,-E19/(-E19+100),100/(E19+100))+if(E18&lt;0,-E18/(-E18+100),100/(E18+100)))</f>
        <v>0.5522161506</v>
      </c>
      <c r="G19" s="75">
        <v>116.0</v>
      </c>
      <c r="H19" s="23">
        <f>IF(B19&lt;&gt;"",IF(B19+D19&gt;0,B19+D19,""),IF(D19-B18&gt;0,D19-B18,""))</f>
        <v>1</v>
      </c>
      <c r="I19" s="15">
        <f>if(H19&lt;&gt;"",if(G18-G19&lt;D19,1,if(D19=G18-G19,"Push",0)),"")</f>
        <v>1</v>
      </c>
      <c r="J19" s="93">
        <f>J18</f>
        <v>14</v>
      </c>
      <c r="K19" s="93">
        <f>K18*1.1</f>
        <v>12.1</v>
      </c>
      <c r="L19" s="5">
        <f>J19-K19</f>
        <v>1.9</v>
      </c>
      <c r="M19" s="5" t="s">
        <v>15</v>
      </c>
      <c r="N19" s="15"/>
    </row>
    <row r="20">
      <c r="A20" s="116" t="s">
        <v>561</v>
      </c>
      <c r="B20" s="166"/>
      <c r="C20" s="166"/>
      <c r="D20" s="5">
        <v>7.5</v>
      </c>
      <c r="E20" s="5">
        <v>245.0</v>
      </c>
      <c r="F20" s="12">
        <f>if(E20&lt;0,-E20/(-E20+100),100/(E20+100))/(if(E20&lt;0,-E20/(-E20+100),100/(E20+100))+if(E21&lt;0,-E21/(-E21+100),100/(E21+100)))</f>
        <v>0.2779207411</v>
      </c>
      <c r="G20" s="78">
        <v>102.0</v>
      </c>
      <c r="H20" s="14" t="str">
        <f>IF(B20&lt;&gt;"",IF(B20+D20&gt;0,B20+D20,""),IF(D20-B21&gt;0,D20-B21,""))</f>
        <v/>
      </c>
      <c r="I20" s="15" t="str">
        <f>if(H20&lt;&gt;"",if(G21-G20&lt;D20,1,if(D20=G21-G20,"Push",0)),"")</f>
        <v/>
      </c>
      <c r="J20" s="93">
        <f>J18*1.1</f>
        <v>15.4</v>
      </c>
      <c r="K20" s="93">
        <f>K18</f>
        <v>11</v>
      </c>
      <c r="L20" s="5">
        <f>K20-J20</f>
        <v>-4.4</v>
      </c>
      <c r="M20" s="5" t="s">
        <v>17</v>
      </c>
      <c r="N20" s="15"/>
    </row>
    <row r="21" hidden="1">
      <c r="A21" s="109" t="s">
        <v>562</v>
      </c>
      <c r="B21" s="162">
        <v>8.5</v>
      </c>
      <c r="C21" s="165">
        <v>0.8</v>
      </c>
      <c r="D21" s="5">
        <v>-7.5</v>
      </c>
      <c r="E21" s="5">
        <v>-305.0</v>
      </c>
      <c r="F21" s="12">
        <f>if(E21&lt;0,-E21/(-E21+100),100/(E21+100))/(if(E21&lt;0,-E21/(-E21+100),100/(E21+100))+if(E20&lt;0,-E20/(-E20+100),100/(E20+100)))</f>
        <v>0.7220792589</v>
      </c>
      <c r="G21" s="75">
        <v>97.0</v>
      </c>
      <c r="H21" s="23">
        <f>IF(B21&lt;&gt;"",IF(B21+D21&gt;0,B21+D21,""),IF(D21-B20&gt;0,D21-B20,""))</f>
        <v>1</v>
      </c>
      <c r="I21" s="15">
        <f>if(H21&lt;&gt;"",if(G20-G21&lt;D21,1,if(D21=G20-G21,"Push",0)),"")</f>
        <v>0</v>
      </c>
      <c r="N21" s="15"/>
    </row>
    <row r="22" hidden="1">
      <c r="A22" s="116" t="s">
        <v>563</v>
      </c>
      <c r="B22" s="166"/>
      <c r="C22" s="166"/>
      <c r="D22" s="5">
        <v>8.0</v>
      </c>
      <c r="E22" s="5">
        <v>270.0</v>
      </c>
      <c r="F22" s="12">
        <f>if(E22&lt;0,-E22/(-E22+100),100/(E22+100))/(if(E22&lt;0,-E22/(-E22+100),100/(E22+100))+if(E23&lt;0,-E23/(-E23+100),100/(E23+100)))</f>
        <v>0.2597790385</v>
      </c>
      <c r="G22" s="78">
        <v>106.0</v>
      </c>
      <c r="H22" s="14" t="str">
        <f>IF(B22&lt;&gt;"",IF(B22+D22&gt;0,B22+D22,""),IF(D22-B23&gt;0,D22-B23,""))</f>
        <v/>
      </c>
      <c r="I22" s="15" t="str">
        <f>if(H22&lt;&gt;"",if(G23-G22&lt;D22,1,if(D22=G23-G22,"Push",0)),"")</f>
        <v/>
      </c>
      <c r="N22" s="164"/>
    </row>
    <row r="23" hidden="1">
      <c r="A23" s="109" t="s">
        <v>564</v>
      </c>
      <c r="B23" s="162">
        <v>9.5</v>
      </c>
      <c r="C23" s="165">
        <v>0.83</v>
      </c>
      <c r="D23" s="5">
        <v>-8.0</v>
      </c>
      <c r="E23" s="5">
        <v>-335.0</v>
      </c>
      <c r="F23" s="12">
        <f>if(E23&lt;0,-E23/(-E23+100),100/(E23+100))/(if(E23&lt;0,-E23/(-E23+100),100/(E23+100))+if(E22&lt;0,-E22/(-E22+100),100/(E22+100)))</f>
        <v>0.7402209615</v>
      </c>
      <c r="G23" s="75">
        <v>124.0</v>
      </c>
      <c r="H23" s="23">
        <f>IF(B23&lt;&gt;"",IF(B23+D23&gt;0,B23+D23,""),IF(D23-B22&gt;0,D23-B22,""))</f>
        <v>1.5</v>
      </c>
      <c r="I23" s="15">
        <f>if(H23&lt;&gt;"",if(G22-G23&lt;D23,1,if(D23=G22-G23,"Push",0)),"")</f>
        <v>1</v>
      </c>
      <c r="N23" s="15"/>
    </row>
    <row r="24" hidden="1">
      <c r="A24" s="116" t="s">
        <v>565</v>
      </c>
      <c r="B24" s="11"/>
      <c r="C24" s="163"/>
      <c r="D24" s="5">
        <v>8.5</v>
      </c>
      <c r="E24" s="5">
        <v>295.0</v>
      </c>
      <c r="F24" s="12">
        <f>if(E24&lt;0,-E24/(-E24+100),100/(E24+100))/(if(E24&lt;0,-E24/(-E24+100),100/(E24+100))+if(E25&lt;0,-E25/(-E25+100),100/(E25+100)))</f>
        <v>0.2428115016</v>
      </c>
      <c r="G24" s="78">
        <v>111.0</v>
      </c>
      <c r="H24" s="14">
        <f>IF(B24&lt;&gt;"",IF(B24+D24&gt;0,B24+D24,""),IF(D24-B25&gt;0,D24-B25,""))</f>
        <v>2</v>
      </c>
      <c r="I24" s="15">
        <f>if(H24&lt;&gt;"",if(G25-G24&lt;D24,1,if(D24=G25-G24,"Push",0)),"")</f>
        <v>0</v>
      </c>
      <c r="N24" s="15"/>
    </row>
    <row r="25" hidden="1">
      <c r="A25" s="109" t="s">
        <v>566</v>
      </c>
      <c r="B25" s="162">
        <v>6.5</v>
      </c>
      <c r="C25" s="165">
        <v>0.74</v>
      </c>
      <c r="D25" s="5">
        <v>-8.5</v>
      </c>
      <c r="E25" s="5">
        <v>-375.0</v>
      </c>
      <c r="F25" s="12">
        <f>if(E25&lt;0,-E25/(-E25+100),100/(E25+100))/(if(E25&lt;0,-E25/(-E25+100),100/(E25+100))+if(E24&lt;0,-E24/(-E24+100),100/(E24+100)))</f>
        <v>0.7571884984</v>
      </c>
      <c r="G25" s="75">
        <v>123.0</v>
      </c>
      <c r="H25" s="23" t="str">
        <f>IF(B25&lt;&gt;"",IF(B25+D25&gt;0,B25+D25,""),IF(D25-B24&gt;0,D25-B24,""))</f>
        <v/>
      </c>
      <c r="I25" s="15" t="str">
        <f>if(H25&lt;&gt;"",if(G24-G25&lt;D25,1,if(D25=G24-G25,"Push",0)),"")</f>
        <v/>
      </c>
      <c r="N25" s="15"/>
    </row>
    <row r="26">
      <c r="A26" s="169" t="s">
        <v>567</v>
      </c>
      <c r="B26" s="47"/>
      <c r="C26" s="170"/>
      <c r="D26" s="48">
        <v>4.5</v>
      </c>
      <c r="E26" s="48">
        <v>148.0</v>
      </c>
      <c r="F26" s="49">
        <f>if(E26&lt;0,-E26/(-E26+100),100/(E26+100))/(if(E26&lt;0,-E26/(-E26+100),100/(E26+100))+if(E27&lt;0,-E27/(-E27+100),100/(E27+100)))</f>
        <v>0.3854625551</v>
      </c>
      <c r="G26" s="73">
        <v>101.0</v>
      </c>
      <c r="H26" s="51" t="str">
        <f>IF(B26&lt;&gt;"",IF(B26+D26&gt;0,B26+D26,""),IF(D26-B27&gt;0,D26-B27,""))</f>
        <v/>
      </c>
      <c r="I26" s="52" t="str">
        <f>if(H26&lt;&gt;"",if(G27-G26&lt;D26,1,if(D26=G27-G26,"Push",0)),"")</f>
        <v/>
      </c>
      <c r="N26" s="15"/>
    </row>
    <row r="27">
      <c r="A27" s="161" t="s">
        <v>74</v>
      </c>
      <c r="B27" s="162">
        <v>5.0</v>
      </c>
      <c r="C27" s="165">
        <v>0.7</v>
      </c>
      <c r="D27" s="5">
        <v>-4.5</v>
      </c>
      <c r="E27" s="5">
        <v>-180.0</v>
      </c>
      <c r="F27" s="12">
        <f>if(E27&lt;0,-E27/(-E27+100),100/(E27+100))/(if(E27&lt;0,-E27/(-E27+100),100/(E27+100))+if(E26&lt;0,-E26/(-E26+100),100/(E26+100)))</f>
        <v>0.6145374449</v>
      </c>
      <c r="G27" s="75">
        <v>104.0</v>
      </c>
      <c r="H27" s="23">
        <f>IF(B27&lt;&gt;"",IF(B27+D27&gt;0,B27+D27,""),IF(D27-B26&gt;0,D27-B26,""))</f>
        <v>0.5</v>
      </c>
      <c r="I27" s="15">
        <f>if(H27&lt;&gt;"",if(G26-G27&lt;D27,1,if(D27=G26-G27,"Push",0)),"")</f>
        <v>0</v>
      </c>
      <c r="N27" s="15"/>
    </row>
    <row r="28" hidden="1">
      <c r="A28" s="161" t="s">
        <v>568</v>
      </c>
      <c r="B28" s="22"/>
      <c r="C28" s="168"/>
      <c r="D28" s="5">
        <v>2.5</v>
      </c>
      <c r="E28" s="5">
        <v>117.0</v>
      </c>
      <c r="F28" s="12">
        <f>if(E28&lt;0,-E28/(-E28+100),100/(E28+100))/(if(E28&lt;0,-E28/(-E28+100),100/(E28+100))+if(E29&lt;0,-E29/(-E29+100),100/(E29+100)))</f>
        <v>0.4420768363</v>
      </c>
      <c r="G28" s="78">
        <v>109.0</v>
      </c>
      <c r="H28" s="14" t="str">
        <f>IF(B28&lt;&gt;"",IF(B28+D28&gt;0,B28+D28,""),IF(D28-B29&gt;0,D28-B29,""))</f>
        <v/>
      </c>
      <c r="I28" s="15" t="str">
        <f>if(H28&lt;&gt;"",if(G29-G28&lt;D28,1,if(D28=G29-G28,"Push",0)),"")</f>
        <v/>
      </c>
      <c r="N28" s="15"/>
    </row>
    <row r="29" hidden="1">
      <c r="A29" s="161" t="s">
        <v>301</v>
      </c>
      <c r="B29" s="162">
        <v>2.5</v>
      </c>
      <c r="C29" s="165">
        <v>0.59</v>
      </c>
      <c r="D29" s="5">
        <v>-2.5</v>
      </c>
      <c r="E29" s="5">
        <v>-139.0</v>
      </c>
      <c r="F29" s="12">
        <f>if(E29&lt;0,-E29/(-E29+100),100/(E29+100))/(if(E29&lt;0,-E29/(-E29+100),100/(E29+100))+if(E28&lt;0,-E28/(-E28+100),100/(E28+100)))</f>
        <v>0.5579231637</v>
      </c>
      <c r="G29" s="75">
        <v>105.0</v>
      </c>
      <c r="H29" s="23" t="str">
        <f>IF(B29&lt;&gt;"",IF(B29+D29&gt;0,B29+D29,""),IF(D29-B28&gt;0,D29-B28,""))</f>
        <v/>
      </c>
      <c r="I29" s="15" t="str">
        <f>if(H29&lt;&gt;"",if(G28-G29&lt;D29,1,if(D29=G28-G29,"Push",0)),"")</f>
        <v/>
      </c>
      <c r="N29" s="15"/>
    </row>
    <row r="30" hidden="1">
      <c r="A30" s="161" t="s">
        <v>553</v>
      </c>
      <c r="B30" s="162">
        <v>4.0</v>
      </c>
      <c r="C30" s="165">
        <v>0.65</v>
      </c>
      <c r="D30" s="5">
        <v>-7.5</v>
      </c>
      <c r="E30" s="5">
        <v>-345.0</v>
      </c>
      <c r="F30" s="12">
        <f>if(E30&lt;0,-E30/(-E30+100),100/(E30+100))/(if(E30&lt;0,-E30/(-E30+100),100/(E30+100))+if(E31&lt;0,-E31/(-E31+100),100/(E31+100)))</f>
        <v>0.7440690151</v>
      </c>
      <c r="G30" s="78">
        <v>92.0</v>
      </c>
      <c r="H30" s="14" t="str">
        <f>IF(B30&lt;&gt;"",IF(B30+D30&gt;0,B30+D30,""),IF(D30-B31&gt;0,D30-B31,""))</f>
        <v/>
      </c>
      <c r="I30" s="15" t="str">
        <f>if(H30&lt;&gt;"",if(G31-G30&lt;D30,1,if(D30=G31-G30,"Push",0)),"")</f>
        <v/>
      </c>
      <c r="N30" s="15"/>
    </row>
    <row r="31" hidden="1">
      <c r="A31" s="161" t="s">
        <v>355</v>
      </c>
      <c r="B31" s="162"/>
      <c r="C31" s="168"/>
      <c r="D31" s="5">
        <v>7.5</v>
      </c>
      <c r="E31" s="5">
        <v>275.0</v>
      </c>
      <c r="F31" s="12">
        <f>if(E31&lt;0,-E31/(-E31+100),100/(E31+100))/(if(E31&lt;0,-E31/(-E31+100),100/(E31+100))+if(E30&lt;0,-E30/(-E30+100),100/(E30+100)))</f>
        <v>0.2559309849</v>
      </c>
      <c r="G31" s="75">
        <v>107.0</v>
      </c>
      <c r="H31" s="23">
        <f>IF(B31&lt;&gt;"",IF(B31+D31&gt;0,B31+D31,""),IF(D31-B30&gt;0,D31-B30,""))</f>
        <v>3.5</v>
      </c>
      <c r="I31" s="15">
        <f>if(H31&lt;&gt;"",if(G30-G31&lt;D31,1,if(D31=G30-G31,"Push",0)),"")</f>
        <v>1</v>
      </c>
      <c r="N31" s="15"/>
    </row>
    <row r="32" hidden="1">
      <c r="A32" s="161" t="s">
        <v>566</v>
      </c>
      <c r="B32" s="22"/>
      <c r="C32" s="168"/>
      <c r="D32" s="5">
        <v>1.5</v>
      </c>
      <c r="E32" s="5">
        <v>102.0</v>
      </c>
      <c r="F32" s="12">
        <f>if(E32&lt;0,-E32/(-E32+100),100/(E32+100))/(if(E32&lt;0,-E32/(-E32+100),100/(E32+100))+if(E33&lt;0,-E33/(-E33+100),100/(E33+100)))</f>
        <v>0.4748399295</v>
      </c>
      <c r="G32" s="78">
        <v>93.0</v>
      </c>
      <c r="H32" s="14" t="str">
        <f>IF(B32&lt;&gt;"",IF(B32+D32&gt;0,B32+D32,""),IF(D32-B33&gt;0,D32-B33,""))</f>
        <v/>
      </c>
      <c r="I32" s="15" t="str">
        <f>if(H32&lt;&gt;"",if(G33-G32&lt;D32,1,if(D32=G33-G32,"Push",0)),"")</f>
        <v/>
      </c>
      <c r="N32" s="15"/>
    </row>
    <row r="33" hidden="1">
      <c r="A33" s="161" t="s">
        <v>562</v>
      </c>
      <c r="B33" s="162">
        <v>6.0</v>
      </c>
      <c r="C33" s="165">
        <v>0.62</v>
      </c>
      <c r="D33" s="5">
        <v>-1.5</v>
      </c>
      <c r="E33" s="5">
        <v>-121.0</v>
      </c>
      <c r="F33" s="12">
        <f>if(E33&lt;0,-E33/(-E33+100),100/(E33+100))/(if(E33&lt;0,-E33/(-E33+100),100/(E33+100))+if(E32&lt;0,-E32/(-E32+100),100/(E32+100)))</f>
        <v>0.5251600705</v>
      </c>
      <c r="G33" s="75">
        <v>114.0</v>
      </c>
      <c r="H33" s="23">
        <f>IF(B33&lt;&gt;"",IF(B33+D33&gt;0,B33+D33,""),IF(D33-B32&gt;0,D33-B32,""))</f>
        <v>4.5</v>
      </c>
      <c r="I33" s="15">
        <f>if(H33&lt;&gt;"",if(G32-G33&lt;D33,1,if(D33=G32-G33,"Push",0)),"")</f>
        <v>1</v>
      </c>
      <c r="N33" s="15"/>
    </row>
    <row r="34">
      <c r="A34" s="169" t="s">
        <v>551</v>
      </c>
      <c r="B34" s="47"/>
      <c r="C34" s="170"/>
      <c r="D34" s="48">
        <v>-3.5</v>
      </c>
      <c r="E34" s="48">
        <v>-155.0</v>
      </c>
      <c r="F34" s="49">
        <f>if(E34&lt;0,-E34/(-E34+100),100/(E34+100))/(if(E34&lt;0,-E34/(-E34+100),100/(E34+100))+if(E35&lt;0,-E35/(-E35+100),100/(E35+100)))</f>
        <v>0.582992641</v>
      </c>
      <c r="G34" s="73">
        <v>116.0</v>
      </c>
      <c r="H34" s="51" t="str">
        <f>IF(B34&lt;&gt;"",IF(B34+D34&gt;0,B34+D34,""),IF(D34-B35&gt;0,D34-B35,""))</f>
        <v/>
      </c>
      <c r="I34" s="52" t="str">
        <f>if(H34&lt;&gt;"",if(G35-G34&lt;D34,1,if(D34=G35-G34,"Push",0)),"")</f>
        <v/>
      </c>
      <c r="N34" s="15"/>
    </row>
    <row r="35">
      <c r="A35" s="161" t="s">
        <v>563</v>
      </c>
      <c r="B35" s="162">
        <v>0.0</v>
      </c>
      <c r="C35" s="165">
        <v>0.5</v>
      </c>
      <c r="D35" s="5">
        <v>3.5</v>
      </c>
      <c r="E35" s="5">
        <v>130.0</v>
      </c>
      <c r="F35" s="12">
        <f>if(E35&lt;0,-E35/(-E35+100),100/(E35+100))/(if(E35&lt;0,-E35/(-E35+100),100/(E35+100))+if(E34&lt;0,-E34/(-E34+100),100/(E34+100)))</f>
        <v>0.417007359</v>
      </c>
      <c r="G35" s="75">
        <v>100.0</v>
      </c>
      <c r="H35" s="23">
        <f>IF(B35&lt;&gt;"",IF(B35+D35&gt;0,B35+D35,""),IF(D35-B34&gt;0,D35-B34,""))</f>
        <v>3.5</v>
      </c>
      <c r="I35" s="15">
        <f>if(H35&lt;&gt;"",if(G34-G35&lt;D35,1,if(D35=G34-G35,"Push",0)),"")</f>
        <v>0</v>
      </c>
      <c r="N35" s="15"/>
    </row>
    <row r="36" hidden="1">
      <c r="A36" s="161" t="s">
        <v>548</v>
      </c>
      <c r="B36" s="162">
        <v>0.5</v>
      </c>
      <c r="C36" s="165">
        <v>0.52</v>
      </c>
      <c r="D36" s="5">
        <v>-3.5</v>
      </c>
      <c r="E36" s="5">
        <v>-165.0</v>
      </c>
      <c r="F36" s="12">
        <f>if(E36&lt;0,-E36/(-E36+100),100/(E36+100))/(if(E36&lt;0,-E36/(-E36+100),100/(E36+100))+if(E37&lt;0,-E37/(-E37+100),100/(E37+100)))</f>
        <v>0.5970807359</v>
      </c>
      <c r="G36" s="78">
        <v>105.0</v>
      </c>
      <c r="H36" s="14" t="str">
        <f>IF(B36&lt;&gt;"",IF(B36+D36&gt;0,B36+D36,""),IF(D36-B37&gt;0,D36-B37,""))</f>
        <v/>
      </c>
      <c r="I36" s="15" t="str">
        <f>if(H36&lt;&gt;"",if(G37-G36&lt;D36,1,if(D36=G37-G36,"Push",0)),"")</f>
        <v/>
      </c>
      <c r="N36" s="15"/>
    </row>
    <row r="37" hidden="1">
      <c r="A37" s="161" t="s">
        <v>410</v>
      </c>
      <c r="B37" s="22"/>
      <c r="C37" s="168"/>
      <c r="D37" s="5">
        <v>3.5</v>
      </c>
      <c r="E37" s="5">
        <v>138.0</v>
      </c>
      <c r="F37" s="12">
        <f>if(E37&lt;0,-E37/(-E37+100),100/(E37+100))/(if(E37&lt;0,-E37/(-E37+100),100/(E37+100))+if(E36&lt;0,-E36/(-E36+100),100/(E36+100)))</f>
        <v>0.4029192641</v>
      </c>
      <c r="G37" s="75">
        <v>108.0</v>
      </c>
      <c r="H37" s="23">
        <f>IF(B37&lt;&gt;"",IF(B37+D37&gt;0,B37+D37,""),IF(D37-B36&gt;0,D37-B36,""))</f>
        <v>3</v>
      </c>
      <c r="I37" s="15">
        <f>if(H37&lt;&gt;"",if(G36-G37&lt;D37,1,if(D37=G36-G37,"Push",0)),"")</f>
        <v>1</v>
      </c>
      <c r="N37" s="15"/>
    </row>
    <row r="38" hidden="1">
      <c r="A38" s="161" t="s">
        <v>547</v>
      </c>
      <c r="B38" s="22"/>
      <c r="C38" s="168"/>
      <c r="D38" s="5">
        <v>2.0</v>
      </c>
      <c r="E38" s="5">
        <v>107.0</v>
      </c>
      <c r="F38" s="12">
        <f>if(E38&lt;0,-E38/(-E38+100),100/(E38+100))/(if(E38&lt;0,-E38/(-E38+100),100/(E38+100))+if(E39&lt;0,-E39/(-E39+100),100/(E39+100)))</f>
        <v>0.4616656251</v>
      </c>
      <c r="G38" s="78">
        <v>81.0</v>
      </c>
      <c r="H38" s="14" t="str">
        <f>IF(B38&lt;&gt;"",IF(B38+D38&gt;0,B38+D38,""),IF(D38-B39&gt;0,D38-B39,""))</f>
        <v/>
      </c>
      <c r="I38" s="15" t="str">
        <f>if(H38&lt;&gt;"",if(G39-G38&lt;D38,1,if(D38=G39-G38,"Push",0)),"")</f>
        <v/>
      </c>
      <c r="N38" s="15"/>
    </row>
    <row r="39" hidden="1">
      <c r="A39" s="161" t="s">
        <v>569</v>
      </c>
      <c r="B39" s="162">
        <v>4.0</v>
      </c>
      <c r="C39" s="165">
        <v>0.66</v>
      </c>
      <c r="D39" s="5">
        <v>-2.0</v>
      </c>
      <c r="E39" s="5">
        <v>-129.0</v>
      </c>
      <c r="F39" s="12">
        <f>if(E39&lt;0,-E39/(-E39+100),100/(E39+100))/(if(E39&lt;0,-E39/(-E39+100),100/(E39+100))+if(E38&lt;0,-E38/(-E38+100),100/(E38+100)))</f>
        <v>0.5383343749</v>
      </c>
      <c r="G39" s="75">
        <v>102.0</v>
      </c>
      <c r="H39" s="23">
        <f>IF(B39&lt;&gt;"",IF(B39+D39&gt;0,B39+D39,""),IF(D39-B38&gt;0,D39-B38,""))</f>
        <v>2</v>
      </c>
      <c r="I39" s="15">
        <f>if(H39&lt;&gt;"",if(G38-G39&lt;D39,1,if(D39=G38-G39,"Push",0)),"")</f>
        <v>1</v>
      </c>
      <c r="N39" s="15"/>
    </row>
    <row r="40" hidden="1">
      <c r="A40" s="161" t="s">
        <v>555</v>
      </c>
      <c r="B40" s="162">
        <v>2.0</v>
      </c>
      <c r="C40" s="165">
        <v>0.58</v>
      </c>
      <c r="D40" s="5">
        <v>-7.0</v>
      </c>
      <c r="E40" s="5">
        <v>-286.0</v>
      </c>
      <c r="F40" s="12">
        <f>if(E40&lt;0,-E40/(-E40+100),100/(E40+100))/(if(E40&lt;0,-E40/(-E40+100),100/(E40+100))+if(E41&lt;0,-E41/(-E41+100),100/(E41+100)))</f>
        <v>0.7097307866</v>
      </c>
      <c r="G40" s="78">
        <v>126.0</v>
      </c>
      <c r="H40" s="14" t="str">
        <f>IF(B40&lt;&gt;"",IF(B40+D40&gt;0,B40+D40,""),IF(D40-B41&gt;0,D40-B41,""))</f>
        <v/>
      </c>
      <c r="I40" s="15" t="str">
        <f>if(H40&lt;&gt;"",if(G41-G40&lt;D40,1,if(D40=G41-G40,"Push",0)),"")</f>
        <v/>
      </c>
      <c r="N40" s="15"/>
    </row>
    <row r="41" hidden="1">
      <c r="A41" s="161" t="s">
        <v>564</v>
      </c>
      <c r="B41" s="22"/>
      <c r="C41" s="168"/>
      <c r="D41" s="5">
        <v>7.0</v>
      </c>
      <c r="E41" s="5">
        <v>230.0</v>
      </c>
      <c r="F41" s="12">
        <f>if(E41&lt;0,-E41/(-E41+100),100/(E41+100))/(if(E41&lt;0,-E41/(-E41+100),100/(E41+100))+if(E40&lt;0,-E40/(-E40+100),100/(E40+100)))</f>
        <v>0.2902692134</v>
      </c>
      <c r="G41" s="75">
        <v>131.0</v>
      </c>
      <c r="H41" s="23">
        <f>IF(B41&lt;&gt;"",IF(B41+D41&gt;0,B41+D41,""),IF(D41-B40&gt;0,D41-B40,""))</f>
        <v>5</v>
      </c>
      <c r="I41" s="15">
        <f>if(H41&lt;&gt;"",if(G40-G41&lt;D41,1,if(D41=G40-G41,"Push",0)),"")</f>
        <v>1</v>
      </c>
      <c r="N41" s="15"/>
    </row>
    <row r="42" hidden="1">
      <c r="A42" s="161" t="s">
        <v>216</v>
      </c>
      <c r="B42" s="22"/>
      <c r="C42" s="168"/>
      <c r="D42" s="5">
        <v>5.5</v>
      </c>
      <c r="E42" s="5">
        <v>175.0</v>
      </c>
      <c r="F42" s="12">
        <f>if(E42&lt;0,-E42/(-E42+100),100/(E42+100))/(if(E42&lt;0,-E42/(-E42+100),100/(E42+100))+if(E43&lt;0,-E43/(-E43+100),100/(E43+100)))</f>
        <v>0.3492957746</v>
      </c>
      <c r="G42" s="78">
        <v>126.0</v>
      </c>
      <c r="H42" s="14" t="str">
        <f>IF(B42&lt;&gt;"",IF(B42+D42&gt;0,B42+D42,""),IF(D42-B43&gt;0,D42-B43,""))</f>
        <v/>
      </c>
      <c r="I42" s="15" t="str">
        <f>if(H42&lt;&gt;"",if(G43-G42&lt;D42,1,if(D42=G43-G42,"Push",0)),"")</f>
        <v/>
      </c>
      <c r="N42" s="15"/>
    </row>
    <row r="43" hidden="1">
      <c r="A43" s="161" t="s">
        <v>557</v>
      </c>
      <c r="B43" s="162">
        <v>8.0</v>
      </c>
      <c r="C43" s="165">
        <v>0.78</v>
      </c>
      <c r="D43" s="5">
        <v>-5.5</v>
      </c>
      <c r="E43" s="5">
        <v>-210.0</v>
      </c>
      <c r="F43" s="12">
        <f>if(E43&lt;0,-E43/(-E43+100),100/(E43+100))/(if(E43&lt;0,-E43/(-E43+100),100/(E43+100))+if(E42&lt;0,-E42/(-E42+100),100/(E42+100)))</f>
        <v>0.6507042254</v>
      </c>
      <c r="G43" s="75">
        <v>124.0</v>
      </c>
      <c r="H43" s="23">
        <f>IF(B43&lt;&gt;"",IF(B43+D43&gt;0,B43+D43,""),IF(D43-B42&gt;0,D43-B42,""))</f>
        <v>2.5</v>
      </c>
      <c r="I43" s="15">
        <f>if(H43&lt;&gt;"",if(G42-G43&lt;D43,1,if(D43=G42-G43,"Push",0)),"")</f>
        <v>0</v>
      </c>
      <c r="N43" s="15"/>
    </row>
    <row r="44" hidden="1">
      <c r="A44" s="161" t="s">
        <v>429</v>
      </c>
      <c r="B44" s="162">
        <v>3.5</v>
      </c>
      <c r="C44" s="165">
        <v>0.63</v>
      </c>
      <c r="D44" s="5">
        <v>-7.0</v>
      </c>
      <c r="E44" s="5">
        <v>-275.0</v>
      </c>
      <c r="F44" s="12">
        <f>if(E44&lt;0,-E44/(-E44+100),100/(E44+100))/(if(E44&lt;0,-E44/(-E44+100),100/(E44+100))+if(E45&lt;0,-E45/(-E45+100),100/(E45+100)))</f>
        <v>0.7044334975</v>
      </c>
      <c r="G44" s="78">
        <v>147.0</v>
      </c>
      <c r="H44" s="14" t="str">
        <f>IF(B44&lt;&gt;"",IF(B44+D44&gt;0,B44+D44,""),IF(D44-B45&gt;0,D44-B45,""))</f>
        <v/>
      </c>
      <c r="I44" s="15" t="str">
        <f>if(H44&lt;&gt;"",if(G45-G44&lt;D44,1,if(D44=G45-G44,"Push",0)),"")</f>
        <v/>
      </c>
      <c r="N44" s="15"/>
    </row>
    <row r="45" hidden="1">
      <c r="A45" s="161" t="s">
        <v>561</v>
      </c>
      <c r="B45" s="22"/>
      <c r="C45" s="168"/>
      <c r="D45" s="5">
        <v>7.0</v>
      </c>
      <c r="E45" s="5">
        <v>225.0</v>
      </c>
      <c r="F45" s="12">
        <f>if(E45&lt;0,-E45/(-E45+100),100/(E45+100))/(if(E45&lt;0,-E45/(-E45+100),100/(E45+100))+if(E44&lt;0,-E44/(-E44+100),100/(E44+100)))</f>
        <v>0.2955665025</v>
      </c>
      <c r="G45" s="75">
        <v>125.0</v>
      </c>
      <c r="H45" s="23">
        <f>IF(B45&lt;&gt;"",IF(B45+D45&gt;0,B45+D45,""),IF(D45-B44&gt;0,D45-B44,""))</f>
        <v>3.5</v>
      </c>
      <c r="I45" s="15">
        <f>if(H45&lt;&gt;"",if(G44-G45&lt;D45,1,if(D45=G44-G45,"Push",0)),"")</f>
        <v>0</v>
      </c>
      <c r="N45" s="15"/>
    </row>
    <row r="46" hidden="1">
      <c r="A46" s="161" t="s">
        <v>568</v>
      </c>
      <c r="B46" s="162">
        <v>0.5</v>
      </c>
      <c r="C46" s="165">
        <v>0.53</v>
      </c>
      <c r="D46" s="5">
        <v>-6.5</v>
      </c>
      <c r="E46" s="5">
        <v>-250.0</v>
      </c>
      <c r="F46" s="12">
        <f>if(E46&lt;0,-E46/(-E46+100),100/(E46+100))/(if(E46&lt;0,-E46/(-E46+100),100/(E46+100))+if(E47&lt;0,-E47/(-E47+100),100/(E47+100)))</f>
        <v>0.6846846847</v>
      </c>
      <c r="G46" s="78">
        <v>116.0</v>
      </c>
      <c r="H46" s="14" t="str">
        <f>IF(B46&lt;&gt;"",IF(B46+D46&gt;0,B46+D46,""),IF(D46-B47&gt;0,D46-B47,""))</f>
        <v/>
      </c>
      <c r="I46" s="15" t="str">
        <f>if(H46&lt;&gt;"",if(G47-G46&lt;D46,1,if(D46=G47-G46,"Push",0)),"")</f>
        <v/>
      </c>
      <c r="N46" s="15"/>
    </row>
    <row r="47" hidden="1">
      <c r="A47" s="161" t="s">
        <v>550</v>
      </c>
      <c r="B47" s="22"/>
      <c r="C47" s="168"/>
      <c r="D47" s="5">
        <v>6.5</v>
      </c>
      <c r="E47" s="5">
        <v>204.0</v>
      </c>
      <c r="F47" s="12">
        <f>if(E47&lt;0,-E47/(-E47+100),100/(E47+100))/(if(E47&lt;0,-E47/(-E47+100),100/(E47+100))+if(E46&lt;0,-E46/(-E46+100),100/(E46+100)))</f>
        <v>0.3153153153</v>
      </c>
      <c r="G47" s="75">
        <v>90.0</v>
      </c>
      <c r="H47" s="23">
        <f>IF(B47&lt;&gt;"",IF(B47+D47&gt;0,B47+D47,""),IF(D47-B46&gt;0,D47-B46,""))</f>
        <v>6</v>
      </c>
      <c r="I47" s="15">
        <f>if(H47&lt;&gt;"",if(G46-G47&lt;D47,1,if(D47=G46-G47,"Push",0)),"")</f>
        <v>0</v>
      </c>
      <c r="N47" s="15"/>
    </row>
    <row r="48" hidden="1">
      <c r="A48" s="161" t="s">
        <v>554</v>
      </c>
      <c r="B48" s="162">
        <v>4.0</v>
      </c>
      <c r="C48" s="165">
        <v>0.65</v>
      </c>
      <c r="D48" s="5">
        <v>-7.0</v>
      </c>
      <c r="E48" s="5">
        <v>-275.0</v>
      </c>
      <c r="F48" s="12">
        <f>if(E48&lt;0,-E48/(-E48+100),100/(E48+100))/(if(E48&lt;0,-E48/(-E48+100),100/(E48+100))+if(E49&lt;0,-E49/(-E49+100),100/(E49+100)))</f>
        <v>0.7044334975</v>
      </c>
      <c r="G48" s="78">
        <v>118.0</v>
      </c>
      <c r="H48" s="14" t="str">
        <f>IF(B48&lt;&gt;"",IF(B48+D48&gt;0,B48+D48,""),IF(D48-B49&gt;0,D48-B49,""))</f>
        <v/>
      </c>
      <c r="I48" s="15" t="str">
        <f>if(H48&lt;&gt;"",if(G49-G48&lt;D48,1,if(D48=G49-G48,"Push",0)),"")</f>
        <v/>
      </c>
      <c r="N48" s="15"/>
    </row>
    <row r="49" hidden="1">
      <c r="A49" s="161" t="s">
        <v>565</v>
      </c>
      <c r="B49" s="22"/>
      <c r="C49" s="168"/>
      <c r="D49" s="5">
        <v>7.0</v>
      </c>
      <c r="E49" s="5">
        <v>225.0</v>
      </c>
      <c r="F49" s="12">
        <f>if(E49&lt;0,-E49/(-E49+100),100/(E49+100))/(if(E49&lt;0,-E49/(-E49+100),100/(E49+100))+if(E48&lt;0,-E48/(-E48+100),100/(E48+100)))</f>
        <v>0.2955665025</v>
      </c>
      <c r="G49" s="75">
        <v>94.0</v>
      </c>
      <c r="H49" s="23">
        <f>IF(B49&lt;&gt;"",IF(B49+D49&gt;0,B49+D49,""),IF(D49-B48&gt;0,D49-B48,""))</f>
        <v>3</v>
      </c>
      <c r="I49" s="15">
        <f>if(H49&lt;&gt;"",if(G48-G49&lt;D49,1,if(D49=G48-G49,"Push",0)),"")</f>
        <v>0</v>
      </c>
      <c r="N49" s="15"/>
    </row>
    <row r="50" hidden="1">
      <c r="A50" s="161" t="s">
        <v>296</v>
      </c>
      <c r="B50" s="162">
        <v>2.0</v>
      </c>
      <c r="C50" s="165">
        <v>0.57</v>
      </c>
      <c r="D50" s="5">
        <v>-4.0</v>
      </c>
      <c r="E50" s="5">
        <v>-175.0</v>
      </c>
      <c r="F50" s="12">
        <f>if(E50&lt;0,-E50/(-E50+100),100/(E50+100))/(if(E50&lt;0,-E50/(-E50+100),100/(E50+100))+if(E51&lt;0,-E51/(-E51+100),100/(E51+100)))</f>
        <v>0.6072831132</v>
      </c>
      <c r="G50" s="78">
        <v>109.0</v>
      </c>
      <c r="H50" s="14" t="str">
        <f>IF(B50&lt;&gt;"",IF(B50+D50&gt;0,B50+D50,""),IF(D50-B51&gt;0,D50-B51,""))</f>
        <v/>
      </c>
      <c r="I50" s="15" t="str">
        <f>if(H50&lt;&gt;"",if(G51-G50&lt;D50,1,if(D50=G51-G50,"Push",0)),"")</f>
        <v/>
      </c>
      <c r="N50" s="15"/>
    </row>
    <row r="51" hidden="1">
      <c r="A51" s="161" t="s">
        <v>213</v>
      </c>
      <c r="B51" s="22"/>
      <c r="C51" s="168"/>
      <c r="D51" s="5">
        <v>4.0</v>
      </c>
      <c r="E51" s="5">
        <v>143.0</v>
      </c>
      <c r="F51" s="12">
        <f>if(E51&lt;0,-E51/(-E51+100),100/(E51+100))/(if(E51&lt;0,-E51/(-E51+100),100/(E51+100))+if(E50&lt;0,-E50/(-E50+100),100/(E50+100)))</f>
        <v>0.3927168868</v>
      </c>
      <c r="G51" s="75">
        <v>119.0</v>
      </c>
      <c r="H51" s="23">
        <f>IF(B51&lt;&gt;"",IF(B51+D51&gt;0,B51+D51,""),IF(D51-B50&gt;0,D51-B50,""))</f>
        <v>2</v>
      </c>
      <c r="I51" s="15">
        <f>if(H51&lt;&gt;"",if(G50-G51&lt;D51,1,if(D51=G50-G51,"Push",0)),"")</f>
        <v>1</v>
      </c>
      <c r="N51" s="15"/>
    </row>
    <row r="52" hidden="1">
      <c r="A52" s="161" t="s">
        <v>559</v>
      </c>
      <c r="B52" s="22"/>
      <c r="C52" s="168"/>
      <c r="D52" s="5">
        <v>4.0</v>
      </c>
      <c r="E52" s="5">
        <v>143.0</v>
      </c>
      <c r="F52" s="12">
        <f>if(E52&lt;0,-E52/(-E52+100),100/(E52+100))/(if(E52&lt;0,-E52/(-E52+100),100/(E52+100))+if(E53&lt;0,-E53/(-E53+100),100/(E53+100)))</f>
        <v>0.3927168868</v>
      </c>
      <c r="G52" s="78">
        <v>101.0</v>
      </c>
      <c r="H52" s="14" t="str">
        <f>IF(B52&lt;&gt;"",IF(B52+D52&gt;0,B52+D52,""),IF(D52-B53&gt;0,D52-B53,""))</f>
        <v/>
      </c>
      <c r="I52" s="15" t="str">
        <f>if(H52&lt;&gt;"",if(G53-G52&lt;D52,1,if(D52=G53-G52,"Push",0)),"")</f>
        <v/>
      </c>
      <c r="N52" s="15"/>
    </row>
    <row r="53" hidden="1">
      <c r="A53" s="161" t="s">
        <v>68</v>
      </c>
      <c r="B53" s="162">
        <v>5.0</v>
      </c>
      <c r="C53" s="165">
        <v>0.7</v>
      </c>
      <c r="D53" s="5">
        <v>-4.0</v>
      </c>
      <c r="E53" s="5">
        <v>-175.0</v>
      </c>
      <c r="F53" s="12">
        <f>if(E53&lt;0,-E53/(-E53+100),100/(E53+100))/(if(E53&lt;0,-E53/(-E53+100),100/(E53+100))+if(E52&lt;0,-E52/(-E52+100),100/(E52+100)))</f>
        <v>0.6072831132</v>
      </c>
      <c r="G53" s="75">
        <v>120.0</v>
      </c>
      <c r="H53" s="23">
        <f>IF(B53&lt;&gt;"",IF(B53+D53&gt;0,B53+D53,""),IF(D53-B52&gt;0,D53-B52,""))</f>
        <v>1</v>
      </c>
      <c r="I53" s="15">
        <f>if(H53&lt;&gt;"",if(G52-G53&lt;D53,1,if(D53=G52-G53,"Push",0)),"")</f>
        <v>1</v>
      </c>
      <c r="N53" s="15"/>
    </row>
    <row r="54">
      <c r="A54" s="169" t="s">
        <v>74</v>
      </c>
      <c r="B54" s="47"/>
      <c r="C54" s="170"/>
      <c r="D54" s="48">
        <v>1.5</v>
      </c>
      <c r="E54" s="48">
        <v>102.0</v>
      </c>
      <c r="F54" s="49">
        <f>if(E54&lt;0,-E54/(-E54+100),100/(E54+100))/(if(E54&lt;0,-E54/(-E54+100),100/(E54+100))+if(E55&lt;0,-E55/(-E55+100),100/(E55+100)))</f>
        <v>0.4739134147</v>
      </c>
      <c r="G54" s="73">
        <v>126.0</v>
      </c>
      <c r="H54" s="51" t="str">
        <f>IF(B54&lt;&gt;"",IF(B54+D54&gt;0,B54+D54,""),IF(D54-B55&gt;0,D54-B55,""))</f>
        <v/>
      </c>
      <c r="I54" s="52" t="str">
        <f>if(H54&lt;&gt;"",if(G55-G54&lt;D54,1,if(D54=G55-G54,"Push",0)),"")</f>
        <v/>
      </c>
      <c r="N54" s="15"/>
    </row>
    <row r="55">
      <c r="A55" s="161" t="s">
        <v>564</v>
      </c>
      <c r="B55" s="162">
        <v>2.5</v>
      </c>
      <c r="C55" s="165">
        <v>0.59</v>
      </c>
      <c r="D55" s="5">
        <v>-1.5</v>
      </c>
      <c r="E55" s="5">
        <v>-122.0</v>
      </c>
      <c r="F55" s="12">
        <f>if(E55&lt;0,-E55/(-E55+100),100/(E55+100))/(if(E55&lt;0,-E55/(-E55+100),100/(E55+100))+if(E54&lt;0,-E54/(-E54+100),100/(E54+100)))</f>
        <v>0.5260865853</v>
      </c>
      <c r="G55" s="75">
        <v>112.0</v>
      </c>
      <c r="H55" s="23">
        <f>IF(B55&lt;&gt;"",IF(B55+D55&gt;0,B55+D55,""),IF(D55-B54&gt;0,D55-B54,""))</f>
        <v>1</v>
      </c>
      <c r="I55" s="15">
        <f>if(H55&lt;&gt;"",if(G54-G55&lt;D55,1,if(D55=G54-G55,"Push",0)),"")</f>
        <v>0</v>
      </c>
      <c r="N55" s="15"/>
    </row>
    <row r="56" hidden="1">
      <c r="A56" s="161" t="s">
        <v>555</v>
      </c>
      <c r="B56" s="162">
        <v>4.5</v>
      </c>
      <c r="C56" s="165">
        <v>0.68</v>
      </c>
      <c r="D56" s="5">
        <v>-9.0</v>
      </c>
      <c r="E56" s="5">
        <v>-420.0</v>
      </c>
      <c r="F56" s="12">
        <f>if(E56&lt;0,-E56/(-E56+100),100/(E56+100))/(if(E56&lt;0,-E56/(-E56+100),100/(E56+100))+if(E57&lt;0,-E57/(-E57+100),100/(E57+100)))</f>
        <v>0.7723292469</v>
      </c>
      <c r="G56" s="78">
        <v>114.0</v>
      </c>
      <c r="H56" s="14" t="str">
        <f>IF(B56&lt;&gt;"",IF(B56+D56&gt;0,B56+D56,""),IF(D56-B57&gt;0,D56-B57,""))</f>
        <v/>
      </c>
      <c r="I56" s="15" t="str">
        <f>if(H56&lt;&gt;"",if(G57-G56&lt;D56,1,if(D56=G57-G56,"Push",0)),"")</f>
        <v/>
      </c>
      <c r="N56" s="15"/>
    </row>
    <row r="57" hidden="1">
      <c r="A57" s="161" t="s">
        <v>410</v>
      </c>
      <c r="B57" s="22"/>
      <c r="C57" s="168"/>
      <c r="D57" s="5">
        <v>9.0</v>
      </c>
      <c r="E57" s="5">
        <v>320.0</v>
      </c>
      <c r="F57" s="12">
        <f>if(E57&lt;0,-E57/(-E57+100),100/(E57+100))/(if(E57&lt;0,-E57/(-E57+100),100/(E57+100))+if(E56&lt;0,-E56/(-E56+100),100/(E56+100)))</f>
        <v>0.2276707531</v>
      </c>
      <c r="G57" s="75">
        <v>126.0</v>
      </c>
      <c r="H57" s="23">
        <f>IF(B57&lt;&gt;"",IF(B57+D57&gt;0,B57+D57,""),IF(D57-B56&gt;0,D57-B56,""))</f>
        <v>4.5</v>
      </c>
      <c r="I57" s="15">
        <f>if(H57&lt;&gt;"",if(G56-G57&lt;D57,1,if(D57=G56-G57,"Push",0)),"")</f>
        <v>1</v>
      </c>
      <c r="N57" s="15"/>
    </row>
    <row r="58" hidden="1">
      <c r="A58" s="161" t="s">
        <v>567</v>
      </c>
      <c r="B58" s="22"/>
      <c r="C58" s="168"/>
      <c r="D58" s="5">
        <v>1.5</v>
      </c>
      <c r="E58" s="5">
        <v>104.0</v>
      </c>
      <c r="F58" s="12">
        <f>if(E58&lt;0,-E58/(-E58+100),100/(E58+100))/(if(E58&lt;0,-E58/(-E58+100),100/(E58+100))+if(E59&lt;0,-E59/(-E59+100),100/(E59+100)))</f>
        <v>0.46964106</v>
      </c>
      <c r="G58" s="78">
        <v>123.0</v>
      </c>
      <c r="H58" s="14" t="str">
        <f>IF(B58&lt;&gt;"",IF(B58+D58&gt;0,B58+D58,""),IF(D58-B59&gt;0,D58-B59,""))</f>
        <v/>
      </c>
      <c r="I58" s="15" t="str">
        <f>if(H58&lt;&gt;"",if(G59-G58&lt;D58,1,if(D58=G59-G58,"Push",0)),"")</f>
        <v/>
      </c>
      <c r="N58" s="15"/>
    </row>
    <row r="59" hidden="1">
      <c r="A59" s="161" t="s">
        <v>570</v>
      </c>
      <c r="B59" s="162">
        <v>1.5</v>
      </c>
      <c r="C59" s="165">
        <v>0.56</v>
      </c>
      <c r="D59" s="5">
        <v>-1.5</v>
      </c>
      <c r="E59" s="5">
        <v>-124.0</v>
      </c>
      <c r="F59" s="12">
        <f>if(E59&lt;0,-E59/(-E59+100),100/(E59+100))/(if(E59&lt;0,-E59/(-E59+100),100/(E59+100))+if(E58&lt;0,-E58/(-E58+100),100/(E58+100)))</f>
        <v>0.53035894</v>
      </c>
      <c r="G59" s="75">
        <v>122.0</v>
      </c>
      <c r="H59" s="23" t="str">
        <f>IF(B59&lt;&gt;"",IF(B59+D59&gt;0,B59+D59,""),IF(D59-B58&gt;0,D59-B58,""))</f>
        <v/>
      </c>
      <c r="I59" s="15" t="str">
        <f>if(H59&lt;&gt;"",if(G58-G59&lt;D59,1,if(D59=G58-G59,"Push",0)),"")</f>
        <v/>
      </c>
      <c r="N59" s="15"/>
    </row>
    <row r="60" hidden="1">
      <c r="A60" s="161" t="s">
        <v>216</v>
      </c>
      <c r="B60" s="22"/>
      <c r="C60" s="168"/>
      <c r="D60" s="5">
        <v>6.0</v>
      </c>
      <c r="E60" s="5">
        <v>188.0</v>
      </c>
      <c r="F60" s="12">
        <f>if(E60&lt;0,-E60/(-E60+100),100/(E60+100))/(if(E60&lt;0,-E60/(-E60+100),100/(E60+100))+if(E61&lt;0,-E61/(-E61+100),100/(E61+100)))</f>
        <v>0.3325272068</v>
      </c>
      <c r="G60" s="78">
        <v>104.0</v>
      </c>
      <c r="H60" s="14" t="str">
        <f>IF(B60&lt;&gt;"",IF(B60+D60&gt;0,B60+D60,""),IF(D60-B61&gt;0,D60-B61,""))</f>
        <v/>
      </c>
      <c r="I60" s="15" t="str">
        <f>if(H60&lt;&gt;"",if(G61-G60&lt;D60,1,if(D60=G61-G60,"Push",0)),"")</f>
        <v/>
      </c>
      <c r="N60" s="15"/>
    </row>
    <row r="61" hidden="1">
      <c r="A61" s="161" t="s">
        <v>301</v>
      </c>
      <c r="B61" s="162">
        <v>6.0</v>
      </c>
      <c r="C61" s="165">
        <v>0.72</v>
      </c>
      <c r="D61" s="5">
        <v>-6.0</v>
      </c>
      <c r="E61" s="5">
        <v>-230.0</v>
      </c>
      <c r="F61" s="12">
        <f>if(E61&lt;0,-E61/(-E61+100),100/(E61+100))/(if(E61&lt;0,-E61/(-E61+100),100/(E61+100))+if(E60&lt;0,-E60/(-E60+100),100/(E60+100)))</f>
        <v>0.6674727932</v>
      </c>
      <c r="G61" s="75">
        <v>105.0</v>
      </c>
      <c r="H61" s="23" t="str">
        <f>IF(B61&lt;&gt;"",IF(B61+D61&gt;0,B61+D61,""),IF(D61-B60&gt;0,D61-B60,""))</f>
        <v/>
      </c>
      <c r="I61" s="15" t="str">
        <f>if(H61&lt;&gt;"",if(G60-G61&lt;D61,1,if(D61=G60-G61,"Push",0)),"")</f>
        <v/>
      </c>
      <c r="N61" s="15"/>
    </row>
    <row r="62" hidden="1">
      <c r="A62" s="161" t="s">
        <v>553</v>
      </c>
      <c r="B62" s="22"/>
      <c r="C62" s="168"/>
      <c r="D62" s="5">
        <v>-2.5</v>
      </c>
      <c r="E62" s="5">
        <v>-141.0</v>
      </c>
      <c r="F62" s="12">
        <f>if(E62&lt;0,-E62/(-E62+100),100/(E62+100))/(if(E62&lt;0,-E62/(-E62+100),100/(E62+100))+if(E63&lt;0,-E63/(-E63+100),100/(E63+100)))</f>
        <v>0.5605237244</v>
      </c>
      <c r="G62" s="78">
        <v>96.0</v>
      </c>
      <c r="H62" s="14" t="str">
        <f>IF(B62&lt;&gt;"",IF(B62+D62&gt;0,B62+D62,""),IF(D62-B63&gt;0,D62-B63,""))</f>
        <v/>
      </c>
      <c r="I62" s="15" t="str">
        <f>if(H62&lt;&gt;"",if(G63-G62&lt;D62,1,if(D62=G63-G62,"Push",0)),"")</f>
        <v/>
      </c>
      <c r="N62" s="15"/>
    </row>
    <row r="63" hidden="1">
      <c r="A63" s="161" t="s">
        <v>558</v>
      </c>
      <c r="B63" s="162">
        <v>1.0</v>
      </c>
      <c r="C63" s="165">
        <v>0.54</v>
      </c>
      <c r="D63" s="5">
        <v>2.5</v>
      </c>
      <c r="E63" s="5">
        <v>118.0</v>
      </c>
      <c r="F63" s="12">
        <f>if(E63&lt;0,-E63/(-E63+100),100/(E63+100))/(if(E63&lt;0,-E63/(-E63+100),100/(E63+100))+if(E62&lt;0,-E62/(-E62+100),100/(E62+100)))</f>
        <v>0.4394762756</v>
      </c>
      <c r="G63" s="75">
        <v>95.0</v>
      </c>
      <c r="H63" s="23">
        <f>IF(B63&lt;&gt;"",IF(B63+D63&gt;0,B63+D63,""),IF(D63-B62&gt;0,D63-B62,""))</f>
        <v>3.5</v>
      </c>
      <c r="I63" s="15">
        <f>if(H63&lt;&gt;"",if(G62-G63&lt;D63,1,if(D63=G62-G63,"Push",0)),"")</f>
        <v>1</v>
      </c>
      <c r="N63" s="15"/>
    </row>
    <row r="64" hidden="1">
      <c r="A64" s="161" t="s">
        <v>24</v>
      </c>
      <c r="B64" s="22"/>
      <c r="C64" s="168"/>
      <c r="D64" s="5">
        <v>4.0</v>
      </c>
      <c r="E64" s="5">
        <v>138.0</v>
      </c>
      <c r="F64" s="12">
        <f>if(E64&lt;0,-E64/(-E64+100),100/(E64+100))/(if(E64&lt;0,-E64/(-E64+100),100/(E64+100))+if(E65&lt;0,-E65/(-E65+100),100/(E65+100)))</f>
        <v>0.4029192641</v>
      </c>
      <c r="G64" s="78">
        <v>129.0</v>
      </c>
      <c r="H64" s="14">
        <f>IF(B64&lt;&gt;"",IF(B64+D64&gt;0,B64+D64,""),IF(D64-B65&gt;0,D64-B65,""))</f>
        <v>2</v>
      </c>
      <c r="I64" s="15">
        <f>if(H64&lt;&gt;"",if(G65-G64&lt;D64,1,if(D64=G65-G64,"Push",0)),"")</f>
        <v>1</v>
      </c>
      <c r="N64" s="15"/>
    </row>
    <row r="65" hidden="1">
      <c r="A65" s="161" t="s">
        <v>213</v>
      </c>
      <c r="B65" s="162">
        <v>2.0</v>
      </c>
      <c r="C65" s="165">
        <v>0.59</v>
      </c>
      <c r="D65" s="5">
        <v>-4.0</v>
      </c>
      <c r="E65" s="5">
        <v>-165.0</v>
      </c>
      <c r="F65" s="12">
        <f>if(E65&lt;0,-E65/(-E65+100),100/(E65+100))/(if(E65&lt;0,-E65/(-E65+100),100/(E65+100))+if(E64&lt;0,-E64/(-E64+100),100/(E64+100)))</f>
        <v>0.5970807359</v>
      </c>
      <c r="G65" s="75">
        <v>112.0</v>
      </c>
      <c r="H65" s="23" t="str">
        <f>IF(B65&lt;&gt;"",IF(B65+D65&gt;0,B65+D65,""),IF(D65-B64&gt;0,D65-B64,""))</f>
        <v/>
      </c>
      <c r="I65" s="15" t="str">
        <f>if(H65&lt;&gt;"",if(G64-G65&lt;D65,1,if(D65=G64-G65,"Push",0)),"")</f>
        <v/>
      </c>
      <c r="N65" s="15"/>
    </row>
    <row r="66" hidden="1">
      <c r="A66" s="161" t="s">
        <v>562</v>
      </c>
      <c r="B66" s="22"/>
      <c r="C66" s="168"/>
      <c r="D66" s="5">
        <v>1.5</v>
      </c>
      <c r="E66" s="5">
        <v>102.0</v>
      </c>
      <c r="F66" s="12">
        <f>if(E66&lt;0,-E66/(-E66+100),100/(E66+100))/(if(E66&lt;0,-E66/(-E66+100),100/(E66+100))+if(E67&lt;0,-E67/(-E67+100),100/(E67+100)))</f>
        <v>0.4748399295</v>
      </c>
      <c r="G66" s="78">
        <v>111.0</v>
      </c>
      <c r="H66" s="14" t="str">
        <f>IF(B66&lt;&gt;"",IF(B66+D66&gt;0,B66+D66,""),IF(D66-B67&gt;0,D66-B67,""))</f>
        <v/>
      </c>
      <c r="I66" s="15" t="str">
        <f>if(H66&lt;&gt;"",if(G67-G66&lt;D66,1,if(D66=G67-G66,"Push",0)),"")</f>
        <v/>
      </c>
      <c r="N66" s="15"/>
    </row>
    <row r="67" hidden="1">
      <c r="A67" s="161" t="s">
        <v>559</v>
      </c>
      <c r="B67" s="162">
        <v>2.0</v>
      </c>
      <c r="C67" s="165">
        <v>0.58</v>
      </c>
      <c r="D67" s="5">
        <v>-1.5</v>
      </c>
      <c r="E67" s="5">
        <v>-121.0</v>
      </c>
      <c r="F67" s="12">
        <f>if(E67&lt;0,-E67/(-E67+100),100/(E67+100))/(if(E67&lt;0,-E67/(-E67+100),100/(E67+100))+if(E66&lt;0,-E66/(-E66+100),100/(E66+100)))</f>
        <v>0.5251600705</v>
      </c>
      <c r="G67" s="75">
        <v>105.0</v>
      </c>
      <c r="H67" s="23">
        <f>IF(B67&lt;&gt;"",IF(B67+D67&gt;0,B67+D67,""),IF(D67-B66&gt;0,D67-B66,""))</f>
        <v>0.5</v>
      </c>
      <c r="I67" s="15">
        <f>if(H67&lt;&gt;"",if(G66-G67&lt;D67,1,if(D67=G66-G67,"Push",0)),"")</f>
        <v>0</v>
      </c>
      <c r="N67" s="15"/>
    </row>
    <row r="68" hidden="1">
      <c r="A68" s="161" t="s">
        <v>355</v>
      </c>
      <c r="B68" s="22"/>
      <c r="C68" s="168"/>
      <c r="D68" s="5">
        <v>5.0</v>
      </c>
      <c r="E68" s="5">
        <v>160.0</v>
      </c>
      <c r="F68" s="12">
        <f>if(E68&lt;0,-E68/(-E68+100),100/(E68+100))/(if(E68&lt;0,-E68/(-E68+100),100/(E68+100))+if(E69&lt;0,-E69/(-E69+100),100/(E69+100)))</f>
        <v>0.3678304239</v>
      </c>
      <c r="G68" s="78">
        <v>91.0</v>
      </c>
      <c r="H68" s="14" t="str">
        <f>IF(B68&lt;&gt;"",IF(B68+D68&gt;0,B68+D68,""),IF(D68-B69&gt;0,D68-B69,""))</f>
        <v/>
      </c>
      <c r="I68" s="15" t="str">
        <f>if(H68&lt;&gt;"",if(G69-G68&lt;D68,1,if(D68=G69-G68,"Push",0)),"")</f>
        <v/>
      </c>
      <c r="N68" s="15"/>
    </row>
    <row r="69" hidden="1">
      <c r="A69" s="161" t="s">
        <v>566</v>
      </c>
      <c r="B69" s="162">
        <v>5.0</v>
      </c>
      <c r="C69" s="165">
        <v>0.69</v>
      </c>
      <c r="D69" s="5">
        <v>-5.0</v>
      </c>
      <c r="E69" s="5">
        <v>-195.0</v>
      </c>
      <c r="F69" s="12">
        <f>if(E69&lt;0,-E69/(-E69+100),100/(E69+100))/(if(E69&lt;0,-E69/(-E69+100),100/(E69+100))+if(E68&lt;0,-E68/(-E68+100),100/(E68+100)))</f>
        <v>0.6321695761</v>
      </c>
      <c r="G69" s="75">
        <v>118.0</v>
      </c>
      <c r="H69" s="23" t="str">
        <f>IF(B69&lt;&gt;"",IF(B69+D69&gt;0,B69+D69,""),IF(D69-B68&gt;0,D69-B68,""))</f>
        <v/>
      </c>
      <c r="I69" s="15" t="str">
        <f>if(H69&lt;&gt;"",if(G68-G69&lt;D69,1,if(D69=G68-G69,"Push",0)),"")</f>
        <v/>
      </c>
      <c r="N69" s="15"/>
    </row>
    <row r="70">
      <c r="A70" s="169" t="s">
        <v>568</v>
      </c>
      <c r="B70" s="171">
        <v>4.5</v>
      </c>
      <c r="C70" s="172">
        <v>0.67</v>
      </c>
      <c r="D70" s="48">
        <v>-9.5</v>
      </c>
      <c r="E70" s="48">
        <v>-455.0</v>
      </c>
      <c r="F70" s="49">
        <f>if(E70&lt;0,-E70/(-E70+100),100/(E70+100))/(if(E70&lt;0,-E70/(-E70+100),100/(E70+100))+if(E71&lt;0,-E71/(-E71+100),100/(E71+100)))</f>
        <v>0.7867435159</v>
      </c>
      <c r="G70" s="73">
        <v>129.0</v>
      </c>
      <c r="H70" s="51" t="str">
        <f>IF(B70&lt;&gt;"",IF(B70+D70&gt;0,B70+D70,""),IF(D70-B71&gt;0,D70-B71,""))</f>
        <v/>
      </c>
      <c r="I70" s="52" t="str">
        <f>if(H70&lt;&gt;"",if(G71-G70&lt;D70,1,if(D70=G71-G70,"Push",0)),"")</f>
        <v/>
      </c>
      <c r="N70" s="15"/>
    </row>
    <row r="71">
      <c r="A71" s="161" t="s">
        <v>569</v>
      </c>
      <c r="B71" s="22"/>
      <c r="C71" s="168"/>
      <c r="D71" s="5">
        <v>9.5</v>
      </c>
      <c r="E71" s="5">
        <v>350.0</v>
      </c>
      <c r="F71" s="12">
        <f>if(E71&lt;0,-E71/(-E71+100),100/(E71+100))/(if(E71&lt;0,-E71/(-E71+100),100/(E71+100))+if(E70&lt;0,-E70/(-E70+100),100/(E70+100)))</f>
        <v>0.2132564841</v>
      </c>
      <c r="G71" s="75">
        <v>115.0</v>
      </c>
      <c r="H71" s="23">
        <f>IF(B71&lt;&gt;"",IF(B71+D71&gt;0,B71+D71,""),IF(D71-B70&gt;0,D71-B70,""))</f>
        <v>5</v>
      </c>
      <c r="I71" s="15">
        <f>if(H71&lt;&gt;"",if(G70-G71&lt;D71,1,if(D71=G70-G71,"Push",0)),"")</f>
        <v>0</v>
      </c>
      <c r="N71" s="15"/>
    </row>
    <row r="72" hidden="1">
      <c r="A72" s="161" t="s">
        <v>68</v>
      </c>
      <c r="B72" s="22"/>
      <c r="C72" s="168"/>
      <c r="D72" s="5">
        <v>-2.5</v>
      </c>
      <c r="E72" s="5">
        <v>-136.0</v>
      </c>
      <c r="F72" s="12">
        <f>if(E72&lt;0,-E72/(-E72+100),100/(E72+100))/(if(E72&lt;0,-E72/(-E72+100),100/(E72+100))+if(E73&lt;0,-E73/(-E73+100),100/(E73+100)))</f>
        <v>0.5522161506</v>
      </c>
      <c r="G72" s="78">
        <v>117.0</v>
      </c>
      <c r="H72" s="14" t="str">
        <f>IF(B72&lt;&gt;"",IF(B72+D72&gt;0,B72+D72,""),IF(D72-B73&gt;0,D72-B73,""))</f>
        <v/>
      </c>
      <c r="I72" s="15" t="str">
        <f>if(H72&lt;&gt;"",if(G73-G72&lt;D72,1,if(D72=G73-G72,"Push",0)),"")</f>
        <v/>
      </c>
      <c r="N72" s="15"/>
    </row>
    <row r="73" hidden="1">
      <c r="A73" s="161" t="s">
        <v>296</v>
      </c>
      <c r="B73" s="162">
        <v>3.0</v>
      </c>
      <c r="C73" s="165">
        <v>0.63</v>
      </c>
      <c r="D73" s="5">
        <v>2.5</v>
      </c>
      <c r="E73" s="5">
        <v>114.0</v>
      </c>
      <c r="F73" s="12">
        <f>if(E73&lt;0,-E73/(-E73+100),100/(E73+100))/(if(E73&lt;0,-E73/(-E73+100),100/(E73+100))+if(E72&lt;0,-E72/(-E72+100),100/(E72+100)))</f>
        <v>0.4477838494</v>
      </c>
      <c r="G73" s="75">
        <v>128.0</v>
      </c>
      <c r="H73" s="23">
        <f>IF(B73&lt;&gt;"",IF(B73+D73&gt;0,B73+D73,""),IF(D73-B72&gt;0,D73-B72,""))</f>
        <v>5.5</v>
      </c>
      <c r="I73" s="15">
        <f>if(H73&lt;&gt;"",if(G72-G73&lt;D73,1,if(D73=G72-G73,"Push",0)),"")</f>
        <v>1</v>
      </c>
      <c r="N73" s="15"/>
    </row>
    <row r="74" hidden="1">
      <c r="A74" s="161" t="s">
        <v>429</v>
      </c>
      <c r="B74" s="162">
        <v>4.5</v>
      </c>
      <c r="C74" s="165">
        <v>0.68</v>
      </c>
      <c r="D74" s="5">
        <v>-7.5</v>
      </c>
      <c r="E74" s="5">
        <v>-305.0</v>
      </c>
      <c r="F74" s="12">
        <f>if(E74&lt;0,-E74/(-E74+100),100/(E74+100))/(if(E74&lt;0,-E74/(-E74+100),100/(E74+100))+if(E75&lt;0,-E75/(-E75+100),100/(E75+100)))</f>
        <v>0.7220792589</v>
      </c>
      <c r="G74" s="78">
        <v>146.0</v>
      </c>
      <c r="H74" s="14" t="str">
        <f>IF(B74&lt;&gt;"",IF(B74+D74&gt;0,B74+D74,""),IF(D74-B75&gt;0,D74-B75,""))</f>
        <v/>
      </c>
      <c r="I74" s="15" t="str">
        <f>if(H74&lt;&gt;"",if(G75-G74&lt;D74,1,if(D74=G75-G74,"Push",0)),"")</f>
        <v/>
      </c>
      <c r="N74" s="15"/>
    </row>
    <row r="75" hidden="1">
      <c r="A75" s="161" t="s">
        <v>563</v>
      </c>
      <c r="B75" s="22"/>
      <c r="C75" s="168"/>
      <c r="D75" s="5">
        <v>7.5</v>
      </c>
      <c r="E75" s="5">
        <v>245.0</v>
      </c>
      <c r="F75" s="12">
        <f>if(E75&lt;0,-E75/(-E75+100),100/(E75+100))/(if(E75&lt;0,-E75/(-E75+100),100/(E75+100))+if(E74&lt;0,-E74/(-E74+100),100/(E74+100)))</f>
        <v>0.2779207411</v>
      </c>
      <c r="G75" s="75">
        <v>149.0</v>
      </c>
      <c r="H75" s="23">
        <f>IF(B75&lt;&gt;"",IF(B75+D75&gt;0,B75+D75,""),IF(D75-B74&gt;0,D75-B74,""))</f>
        <v>3</v>
      </c>
      <c r="I75" s="15">
        <f>if(H75&lt;&gt;"",if(G74-G75&lt;D75,1,if(D75=G74-G75,"Push",0)),"")</f>
        <v>1</v>
      </c>
      <c r="N75" s="15"/>
    </row>
    <row r="76" hidden="1">
      <c r="A76" s="161" t="s">
        <v>550</v>
      </c>
      <c r="B76" s="22"/>
      <c r="C76" s="168"/>
      <c r="D76" s="5">
        <v>5.5</v>
      </c>
      <c r="E76" s="5">
        <v>175.0</v>
      </c>
      <c r="F76" s="12">
        <f>if(E76&lt;0,-E76/(-E76+100),100/(E76+100))/(if(E76&lt;0,-E76/(-E76+100),100/(E76+100))+if(E77&lt;0,-E77/(-E77+100),100/(E77+100)))</f>
        <v>0.3492957746</v>
      </c>
      <c r="G76" s="78">
        <v>102.0</v>
      </c>
      <c r="H76" s="14" t="str">
        <f>IF(B76&lt;&gt;"",IF(B76+D76&gt;0,B76+D76,""),IF(D76-B77&gt;0,D76-B77,""))</f>
        <v/>
      </c>
      <c r="I76" s="15" t="str">
        <f>if(H76&lt;&gt;"",if(G77-G76&lt;D76,1,if(D76=G77-G76,"Push",0)),"")</f>
        <v/>
      </c>
      <c r="N76" s="15"/>
    </row>
    <row r="77" hidden="1">
      <c r="A77" s="161" t="s">
        <v>557</v>
      </c>
      <c r="B77" s="162">
        <v>7.0</v>
      </c>
      <c r="C77" s="165">
        <v>0.75</v>
      </c>
      <c r="D77" s="5">
        <v>-5.5</v>
      </c>
      <c r="E77" s="5">
        <v>-210.0</v>
      </c>
      <c r="F77" s="12">
        <f>if(E77&lt;0,-E77/(-E77+100),100/(E77+100))/(if(E77&lt;0,-E77/(-E77+100),100/(E77+100))+if(E76&lt;0,-E76/(-E76+100),100/(E76+100)))</f>
        <v>0.6507042254</v>
      </c>
      <c r="G77" s="75">
        <v>115.0</v>
      </c>
      <c r="H77" s="23">
        <f>IF(B77&lt;&gt;"",IF(B77+D77&gt;0,B77+D77,""),IF(D77-B76&gt;0,D77-B76,""))</f>
        <v>1.5</v>
      </c>
      <c r="I77" s="15">
        <f>if(H77&lt;&gt;"",if(G76-G77&lt;D77,1,if(D77=G76-G77,"Push",0)),"")</f>
        <v>1</v>
      </c>
      <c r="N77" s="15"/>
    </row>
    <row r="78" hidden="1">
      <c r="A78" s="161" t="s">
        <v>554</v>
      </c>
      <c r="B78" s="162">
        <v>1.5</v>
      </c>
      <c r="C78" s="165">
        <v>0.55</v>
      </c>
      <c r="D78" s="5">
        <v>-1.5</v>
      </c>
      <c r="E78" s="5">
        <v>121.0</v>
      </c>
      <c r="F78" s="12">
        <f>if(E78&lt;0,-E78/(-E78+100),100/(E78+100))/(if(E78&lt;0,-E78/(-E78+100),100/(E78+100))+if(E79&lt;0,-E79/(-E79+100),100/(E79+100)))</f>
        <v>0.4775413712</v>
      </c>
      <c r="G78" s="78">
        <v>119.0</v>
      </c>
      <c r="H78" s="14" t="str">
        <f>IF(B78&lt;&gt;"",IF(B78+D78&gt;0,B78+D78,""),IF(D78-B79&gt;0,D78-B79,""))</f>
        <v/>
      </c>
      <c r="I78" s="15" t="str">
        <f>if(H78&lt;&gt;"",if(G79-G78&lt;D78,1,if(D78=G79-G78,"Push",0)),"")</f>
        <v/>
      </c>
      <c r="N78" s="15"/>
    </row>
    <row r="79" hidden="1">
      <c r="A79" s="161" t="s">
        <v>548</v>
      </c>
      <c r="B79" s="22"/>
      <c r="C79" s="168"/>
      <c r="D79" s="5">
        <v>1.5</v>
      </c>
      <c r="E79" s="5">
        <v>102.0</v>
      </c>
      <c r="F79" s="12">
        <f>if(E79&lt;0,-E79/(-E79+100),100/(E79+100))/(if(E79&lt;0,-E79/(-E79+100),100/(E79+100))+if(E78&lt;0,-E78/(-E78+100),100/(E78+100)))</f>
        <v>0.5224586288</v>
      </c>
      <c r="G79" s="75">
        <v>110.0</v>
      </c>
      <c r="H79" s="23" t="str">
        <f>IF(B79&lt;&gt;"",IF(B79+D79&gt;0,B79+D79,""),IF(D79-B78&gt;0,D79-B78,""))</f>
        <v/>
      </c>
      <c r="I79" s="15" t="str">
        <f>if(H79&lt;&gt;"",if(G78-G79&lt;D79,1,if(D79=G78-G79,"Push",0)),"")</f>
        <v/>
      </c>
      <c r="N79" s="15"/>
    </row>
    <row r="80" hidden="1">
      <c r="A80" s="161" t="s">
        <v>547</v>
      </c>
      <c r="B80" s="22"/>
      <c r="C80" s="168"/>
      <c r="D80" s="5">
        <v>-3.0</v>
      </c>
      <c r="E80" s="5">
        <v>143.0</v>
      </c>
      <c r="F80" s="12">
        <f>if(E80&lt;0,-E80/(-E80+100),100/(E80+100))/(if(E80&lt;0,-E80/(-E80+100),100/(E80+100))+if(E81&lt;0,-E81/(-E81+100),100/(E81+100)))</f>
        <v>0.4785407725</v>
      </c>
      <c r="G80" s="78">
        <v>104.0</v>
      </c>
      <c r="H80" s="14" t="str">
        <f>IF(B80&lt;&gt;"",IF(B80+D80&gt;0,B80+D80,""),IF(D80-B81&gt;0,D80-B81,""))</f>
        <v/>
      </c>
      <c r="I80" s="15" t="str">
        <f>if(H80&lt;&gt;"",if(G81-G80&lt;D80,1,if(D80=G81-G80,"Push",0)),"")</f>
        <v/>
      </c>
      <c r="N80" s="15"/>
    </row>
    <row r="81" hidden="1">
      <c r="A81" s="161" t="s">
        <v>565</v>
      </c>
      <c r="B81" s="162">
        <v>2.0</v>
      </c>
      <c r="C81" s="165">
        <v>0.57</v>
      </c>
      <c r="D81" s="5">
        <v>3.0</v>
      </c>
      <c r="E81" s="5">
        <v>123.0</v>
      </c>
      <c r="F81" s="12">
        <f>if(E81&lt;0,-E81/(-E81+100),100/(E81+100))/(if(E81&lt;0,-E81/(-E81+100),100/(E81+100))+if(E80&lt;0,-E80/(-E80+100),100/(E80+100)))</f>
        <v>0.5214592275</v>
      </c>
      <c r="G81" s="75">
        <v>109.0</v>
      </c>
      <c r="H81" s="23">
        <f>IF(B81&lt;&gt;"",IF(B81+D81&gt;0,B81+D81,""),IF(D81-B80&gt;0,D81-B80,""))</f>
        <v>5</v>
      </c>
      <c r="I81" s="15">
        <f>if(H81&lt;&gt;"",if(G80-G81&lt;D81,1,if(D81=G80-G81,"Push",0)),"")</f>
        <v>1</v>
      </c>
      <c r="N81" s="15"/>
    </row>
    <row r="82">
      <c r="A82" s="169" t="s">
        <v>410</v>
      </c>
      <c r="B82" s="47"/>
      <c r="C82" s="170"/>
      <c r="D82" s="48">
        <v>6.0</v>
      </c>
      <c r="E82" s="48">
        <v>188.0</v>
      </c>
      <c r="F82" s="49">
        <f>if(E82&lt;0,-E82/(-E82+100),100/(E82+100))/(if(E82&lt;0,-E82/(-E82+100),100/(E82+100))+if(E83&lt;0,-E83/(-E83+100),100/(E83+100)))</f>
        <v>0.3325272068</v>
      </c>
      <c r="G82" s="73">
        <v>129.0</v>
      </c>
      <c r="H82" s="51">
        <f>IF(B82&lt;&gt;"",IF(B82+D82&gt;0,B82+D82,""),IF(D82-B83&gt;0,D82-B83,""))</f>
        <v>0.5</v>
      </c>
      <c r="I82" s="52">
        <f>if(H82&lt;&gt;"",if(G83-G82&lt;D82,1,if(D82=G83-G82,"Push",0)),"")</f>
        <v>1</v>
      </c>
      <c r="N82" s="15"/>
    </row>
    <row r="83">
      <c r="A83" s="161" t="s">
        <v>301</v>
      </c>
      <c r="B83" s="162">
        <v>5.5</v>
      </c>
      <c r="C83" s="165">
        <v>0.71</v>
      </c>
      <c r="D83" s="5">
        <v>-6.0</v>
      </c>
      <c r="E83" s="5">
        <v>-230.0</v>
      </c>
      <c r="F83" s="12">
        <f>if(E83&lt;0,-E83/(-E83+100),100/(E83+100))/(if(E83&lt;0,-E83/(-E83+100),100/(E83+100))+if(E82&lt;0,-E82/(-E82+100),100/(E82+100)))</f>
        <v>0.6674727932</v>
      </c>
      <c r="G83" s="75">
        <v>121.0</v>
      </c>
      <c r="H83" s="23" t="str">
        <f>IF(B83&lt;&gt;"",IF(B83+D83&gt;0,B83+D83,""),IF(D83-B82&gt;0,D83-B82,""))</f>
        <v/>
      </c>
      <c r="I83" s="15" t="str">
        <f>if(H83&lt;&gt;"",if(G82-G83&lt;D83,1,if(D83=G82-G83,"Push",0)),"")</f>
        <v/>
      </c>
      <c r="N83" s="15"/>
    </row>
    <row r="84" hidden="1">
      <c r="A84" s="161" t="s">
        <v>553</v>
      </c>
      <c r="B84" s="162">
        <v>2.5</v>
      </c>
      <c r="C84" s="165">
        <v>0.6</v>
      </c>
      <c r="D84" s="5">
        <v>-5.0</v>
      </c>
      <c r="E84" s="5">
        <v>-200.0</v>
      </c>
      <c r="F84" s="12">
        <f>if(E84&lt;0,-E84/(-E84+100),100/(E84+100))/(if(E84&lt;0,-E84/(-E84+100),100/(E84+100))+if(E85&lt;0,-E85/(-E85+100),100/(E85+100)))</f>
        <v>0.6385542169</v>
      </c>
      <c r="G84" s="78">
        <v>107.0</v>
      </c>
      <c r="H84" s="14" t="str">
        <f>IF(B84&lt;&gt;"",IF(B84+D84&gt;0,B84+D84,""),IF(D84-B85&gt;0,D84-B85,""))</f>
        <v/>
      </c>
      <c r="I84" s="15" t="str">
        <f>if(H84&lt;&gt;"",if(G85-G84&lt;D84,1,if(D84=G85-G84,"Push",0)),"")</f>
        <v/>
      </c>
      <c r="N84" s="15"/>
    </row>
    <row r="85" hidden="1">
      <c r="A85" s="161" t="s">
        <v>551</v>
      </c>
      <c r="B85" s="22"/>
      <c r="C85" s="168"/>
      <c r="D85" s="5">
        <v>5.0</v>
      </c>
      <c r="E85" s="5">
        <v>165.0</v>
      </c>
      <c r="F85" s="12">
        <f>if(E85&lt;0,-E85/(-E85+100),100/(E85+100))/(if(E85&lt;0,-E85/(-E85+100),100/(E85+100))+if(E84&lt;0,-E84/(-E84+100),100/(E84+100)))</f>
        <v>0.3614457831</v>
      </c>
      <c r="G85" s="75">
        <v>99.0</v>
      </c>
      <c r="H85" s="23">
        <f>IF(B85&lt;&gt;"",IF(B85+D85&gt;0,B85+D85,""),IF(D85-B84&gt;0,D85-B84,""))</f>
        <v>2.5</v>
      </c>
      <c r="I85" s="15">
        <f>if(H85&lt;&gt;"",if(G84-G85&lt;D85,1,if(D85=G84-G85,"Push",0)),"")</f>
        <v>0</v>
      </c>
      <c r="N85" s="15"/>
    </row>
    <row r="86" hidden="1">
      <c r="A86" s="161" t="s">
        <v>74</v>
      </c>
      <c r="B86" s="22"/>
      <c r="C86" s="168"/>
      <c r="D86" s="5">
        <v>-5.0</v>
      </c>
      <c r="E86" s="5">
        <v>-195.0</v>
      </c>
      <c r="F86" s="12">
        <f>if(E86&lt;0,-E86/(-E86+100),100/(E86+100))/(if(E86&lt;0,-E86/(-E86+100),100/(E86+100))+if(E87&lt;0,-E87/(-E87+100),100/(E87+100)))</f>
        <v>0.6321695761</v>
      </c>
      <c r="G86" s="78">
        <v>136.0</v>
      </c>
      <c r="H86" s="14" t="str">
        <f>IF(B86&lt;&gt;"",IF(B86+D86&gt;0,B86+D86,""),IF(D86-B87&gt;0,D86-B87,""))</f>
        <v/>
      </c>
      <c r="I86" s="15" t="str">
        <f>if(H86&lt;&gt;"",if(G87-G86&lt;D86,1,if(D86=G87-G86,"Push",0)),"")</f>
        <v/>
      </c>
      <c r="N86" s="15"/>
    </row>
    <row r="87" hidden="1">
      <c r="A87" s="161" t="s">
        <v>561</v>
      </c>
      <c r="B87" s="162">
        <v>1.5</v>
      </c>
      <c r="C87" s="165">
        <v>0.57</v>
      </c>
      <c r="D87" s="5">
        <v>5.0</v>
      </c>
      <c r="E87" s="5">
        <v>160.0</v>
      </c>
      <c r="F87" s="12">
        <f>if(E87&lt;0,-E87/(-E87+100),100/(E87+100))/(if(E87&lt;0,-E87/(-E87+100),100/(E87+100))+if(E86&lt;0,-E86/(-E86+100),100/(E86+100)))</f>
        <v>0.3678304239</v>
      </c>
      <c r="G87" s="75">
        <v>106.0</v>
      </c>
      <c r="H87" s="23">
        <f>IF(B87&lt;&gt;"",IF(B87+D87&gt;0,B87+D87,""),IF(D87-B86&gt;0,D87-B86,""))</f>
        <v>6.5</v>
      </c>
      <c r="I87" s="15">
        <f>if(H87&lt;&gt;"",if(G86-G87&lt;D87,1,if(D87=G86-G87,"Push",0)),"")</f>
        <v>0</v>
      </c>
      <c r="N87" s="15"/>
    </row>
    <row r="88" hidden="1">
      <c r="A88" s="161" t="s">
        <v>565</v>
      </c>
      <c r="B88" s="22"/>
      <c r="C88" s="168"/>
      <c r="D88" s="5">
        <v>5.0</v>
      </c>
      <c r="E88" s="5">
        <v>160.0</v>
      </c>
      <c r="F88" s="12">
        <f>if(E88&lt;0,-E88/(-E88+100),100/(E88+100))/(if(E88&lt;0,-E88/(-E88+100),100/(E88+100))+if(E89&lt;0,-E89/(-E89+100),100/(E89+100)))</f>
        <v>0.3678304239</v>
      </c>
      <c r="G88" s="78">
        <v>98.0</v>
      </c>
      <c r="H88" s="14">
        <f>IF(B88&lt;&gt;"",IF(B88+D88&gt;0,B88+D88,""),IF(D88-B89&gt;0,D88-B89,""))</f>
        <v>1.5</v>
      </c>
      <c r="I88" s="15">
        <f>if(H88&lt;&gt;"",if(G89-G88&lt;D88,1,if(D88=G89-G88,"Push",0)),"")</f>
        <v>1</v>
      </c>
      <c r="N88" s="15"/>
    </row>
    <row r="89" hidden="1">
      <c r="A89" s="161" t="s">
        <v>547</v>
      </c>
      <c r="B89" s="162">
        <v>3.5</v>
      </c>
      <c r="C89" s="165">
        <v>0.64</v>
      </c>
      <c r="D89" s="5">
        <v>-5.0</v>
      </c>
      <c r="E89" s="5">
        <v>-195.0</v>
      </c>
      <c r="F89" s="12">
        <f>if(E89&lt;0,-E89/(-E89+100),100/(E89+100))/(if(E89&lt;0,-E89/(-E89+100),100/(E89+100))+if(E88&lt;0,-E88/(-E88+100),100/(E88+100)))</f>
        <v>0.6321695761</v>
      </c>
      <c r="G89" s="75">
        <v>100.0</v>
      </c>
      <c r="H89" s="23" t="str">
        <f>IF(B89&lt;&gt;"",IF(B89+D89&gt;0,B89+D89,""),IF(D89-B88&gt;0,D89-B88,""))</f>
        <v/>
      </c>
      <c r="I89" s="15" t="str">
        <f>if(H89&lt;&gt;"",if(G88-G89&lt;D89,1,if(D89=G88-G89,"Push",0)),"")</f>
        <v/>
      </c>
      <c r="N89" s="15"/>
    </row>
    <row r="90" hidden="1">
      <c r="A90" s="161" t="s">
        <v>569</v>
      </c>
      <c r="B90" s="22"/>
      <c r="C90" s="168"/>
      <c r="D90" s="5">
        <v>4.5</v>
      </c>
      <c r="E90" s="5">
        <v>148.0</v>
      </c>
      <c r="F90" s="12">
        <f>if(E90&lt;0,-E90/(-E90+100),100/(E90+100))/(if(E90&lt;0,-E90/(-E90+100),100/(E90+100))+if(E91&lt;0,-E91/(-E91+100),100/(E91+100)))</f>
        <v>0.3854625551</v>
      </c>
      <c r="G90" s="78">
        <v>102.0</v>
      </c>
      <c r="H90" s="14">
        <f>IF(B90&lt;&gt;"",IF(B90+D90&gt;0,B90+D90,""),IF(D90-B91&gt;0,D90-B91,""))</f>
        <v>1.5</v>
      </c>
      <c r="I90" s="15">
        <f>if(H90&lt;&gt;"",if(G91-G90&lt;D90,1,if(D90=G91-G90,"Push",0)),"")</f>
        <v>0</v>
      </c>
      <c r="N90" s="15"/>
    </row>
    <row r="91" hidden="1">
      <c r="A91" s="161" t="s">
        <v>570</v>
      </c>
      <c r="B91" s="162">
        <v>3.0</v>
      </c>
      <c r="C91" s="165">
        <v>0.62</v>
      </c>
      <c r="D91" s="5">
        <v>-4.5</v>
      </c>
      <c r="E91" s="5">
        <v>-180.0</v>
      </c>
      <c r="F91" s="12">
        <f>if(E91&lt;0,-E91/(-E91+100),100/(E91+100))/(if(E91&lt;0,-E91/(-E91+100),100/(E91+100))+if(E90&lt;0,-E90/(-E90+100),100/(E90+100)))</f>
        <v>0.6145374449</v>
      </c>
      <c r="G91" s="75">
        <v>110.0</v>
      </c>
      <c r="H91" s="23" t="str">
        <f>IF(B91&lt;&gt;"",IF(B91+D91&gt;0,B91+D91,""),IF(D91-B90&gt;0,D91-B90,""))</f>
        <v/>
      </c>
      <c r="I91" s="15" t="str">
        <f>if(H91&lt;&gt;"",if(G90-G91&lt;D91,1,if(D91=G90-G91,"Push",0)),"")</f>
        <v/>
      </c>
      <c r="N91" s="15"/>
    </row>
    <row r="92" hidden="1">
      <c r="A92" s="161" t="s">
        <v>567</v>
      </c>
      <c r="B92" s="22"/>
      <c r="C92" s="168"/>
      <c r="D92" s="5">
        <v>9.0</v>
      </c>
      <c r="E92" s="5">
        <v>325.0</v>
      </c>
      <c r="F92" s="12">
        <f>if(E92&lt;0,-E92/(-E92+100),100/(E92+100))/(if(E92&lt;0,-E92/(-E92+100),100/(E92+100))+if(E93&lt;0,-E93/(-E93+100),100/(E93+100)))</f>
        <v>0.2255965293</v>
      </c>
      <c r="G92" s="78">
        <v>106.0</v>
      </c>
      <c r="H92" s="14" t="str">
        <f>IF(B92&lt;&gt;"",IF(B92+D92&gt;0,B92+D92,""),IF(D92-B93&gt;0,D92-B93,""))</f>
        <v/>
      </c>
      <c r="I92" s="15" t="str">
        <f>if(H92&lt;&gt;"",if(G93-G92&lt;D92,1,if(D92=G93-G92,"Push",0)),"")</f>
        <v/>
      </c>
      <c r="N92" s="15"/>
    </row>
    <row r="93" hidden="1">
      <c r="A93" s="161" t="s">
        <v>555</v>
      </c>
      <c r="B93" s="162">
        <v>9.0</v>
      </c>
      <c r="C93" s="165">
        <v>0.81</v>
      </c>
      <c r="D93" s="5">
        <v>-9.0</v>
      </c>
      <c r="E93" s="5">
        <v>-420.0</v>
      </c>
      <c r="F93" s="12">
        <f>if(E93&lt;0,-E93/(-E93+100),100/(E93+100))/(if(E93&lt;0,-E93/(-E93+100),100/(E93+100))+if(E92&lt;0,-E92/(-E92+100),100/(E92+100)))</f>
        <v>0.7744034707</v>
      </c>
      <c r="G93" s="75">
        <v>134.0</v>
      </c>
      <c r="H93" s="23" t="str">
        <f>IF(B93&lt;&gt;"",IF(B93+D93&gt;0,B93+D93,""),IF(D93-B92&gt;0,D93-B92,""))</f>
        <v/>
      </c>
      <c r="I93" s="15" t="str">
        <f>if(H93&lt;&gt;"",if(G92-G93&lt;D93,1,if(D93=G92-G93,"Push",0)),"")</f>
        <v/>
      </c>
      <c r="N93" s="15"/>
    </row>
    <row r="94" hidden="1">
      <c r="A94" s="161" t="s">
        <v>216</v>
      </c>
      <c r="B94" s="22"/>
      <c r="C94" s="168"/>
      <c r="D94" s="5">
        <v>3.0</v>
      </c>
      <c r="E94" s="5">
        <v>123.0</v>
      </c>
      <c r="F94" s="12">
        <f>if(E94&lt;0,-E94/(-E94+100),100/(E94+100))/(if(E94&lt;0,-E94/(-E94+100),100/(E94+100))+if(E95&lt;0,-E95/(-E95+100),100/(E95+100)))</f>
        <v>0.4324689886</v>
      </c>
      <c r="G94" s="78">
        <v>118.0</v>
      </c>
      <c r="H94" s="14" t="str">
        <f>IF(B94&lt;&gt;"",IF(B94+D94&gt;0,B94+D94,""),IF(D94-B95&gt;0,D94-B95,""))</f>
        <v/>
      </c>
      <c r="I94" s="15" t="str">
        <f>if(H94&lt;&gt;"",if(G95-G94&lt;D94,1,if(D94=G95-G94,"Push",0)),"")</f>
        <v/>
      </c>
      <c r="N94" s="15"/>
    </row>
    <row r="95" hidden="1">
      <c r="A95" s="161" t="s">
        <v>564</v>
      </c>
      <c r="B95" s="162">
        <v>5.0</v>
      </c>
      <c r="C95" s="165">
        <v>0.68</v>
      </c>
      <c r="D95" s="5">
        <v>-3.0</v>
      </c>
      <c r="E95" s="5">
        <v>-143.0</v>
      </c>
      <c r="F95" s="12">
        <f>if(E95&lt;0,-E95/(-E95+100),100/(E95+100))/(if(E95&lt;0,-E95/(-E95+100),100/(E95+100))+if(E94&lt;0,-E94/(-E94+100),100/(E94+100)))</f>
        <v>0.5675310114</v>
      </c>
      <c r="G95" s="75">
        <v>109.0</v>
      </c>
      <c r="H95" s="23">
        <f>IF(B95&lt;&gt;"",IF(B95+D95&gt;0,B95+D95,""),IF(D95-B94&gt;0,D95-B94,""))</f>
        <v>2</v>
      </c>
      <c r="I95" s="15">
        <f>if(H95&lt;&gt;"",if(G94-G95&lt;D95,1,if(D95=G94-G95,"Push",0)),"")</f>
        <v>0</v>
      </c>
      <c r="N95" s="15"/>
    </row>
    <row r="96" hidden="1">
      <c r="A96" s="161" t="s">
        <v>24</v>
      </c>
      <c r="B96" s="22"/>
      <c r="C96" s="168"/>
      <c r="D96" s="5">
        <v>3.5</v>
      </c>
      <c r="E96" s="5">
        <v>130.0</v>
      </c>
      <c r="F96" s="12">
        <f>if(E96&lt;0,-E96/(-E96+100),100/(E96+100))/(if(E96&lt;0,-E96/(-E96+100),100/(E96+100))+if(E97&lt;0,-E97/(-E97+100),100/(E97+100)))</f>
        <v>0.417007359</v>
      </c>
      <c r="G96" s="78">
        <v>133.0</v>
      </c>
      <c r="H96" s="14" t="str">
        <f>IF(B96&lt;&gt;"",IF(B96+D96&gt;0,B96+D96,""),IF(D96-B97&gt;0,D96-B97,""))</f>
        <v/>
      </c>
      <c r="I96" s="15" t="str">
        <f>if(H96&lt;&gt;"",if(G97-G96&lt;D96,1,if(D96=G97-G96,"Push",0)),"")</f>
        <v/>
      </c>
      <c r="N96" s="15"/>
    </row>
    <row r="97" hidden="1">
      <c r="A97" s="161" t="s">
        <v>213</v>
      </c>
      <c r="B97" s="162">
        <v>3.5</v>
      </c>
      <c r="C97" s="165">
        <v>0.63</v>
      </c>
      <c r="D97" s="5">
        <v>-3.5</v>
      </c>
      <c r="E97" s="5">
        <v>-155.0</v>
      </c>
      <c r="F97" s="12">
        <f>if(E97&lt;0,-E97/(-E97+100),100/(E97+100))/(if(E97&lt;0,-E97/(-E97+100),100/(E97+100))+if(E96&lt;0,-E96/(-E96+100),100/(E96+100)))</f>
        <v>0.582992641</v>
      </c>
      <c r="G97" s="75">
        <v>102.0</v>
      </c>
      <c r="H97" s="23" t="str">
        <f>IF(B97&lt;&gt;"",IF(B97+D97&gt;0,B97+D97,""),IF(D97-B96&gt;0,D97-B96,""))</f>
        <v/>
      </c>
      <c r="I97" s="15" t="str">
        <f>if(H97&lt;&gt;"",if(G96-G97&lt;D97,1,if(D97=G96-G97,"Push",0)),"")</f>
        <v/>
      </c>
      <c r="N97" s="15"/>
    </row>
    <row r="98" hidden="1">
      <c r="A98" s="161" t="s">
        <v>562</v>
      </c>
      <c r="B98" s="22"/>
      <c r="C98" s="168"/>
      <c r="D98" s="5">
        <v>3.5</v>
      </c>
      <c r="E98" s="5">
        <v>130.0</v>
      </c>
      <c r="F98" s="12">
        <f>if(E98&lt;0,-E98/(-E98+100),100/(E98+100))/(if(E98&lt;0,-E98/(-E98+100),100/(E98+100))+if(E99&lt;0,-E99/(-E99+100),100/(E99+100)))</f>
        <v>0.417007359</v>
      </c>
      <c r="G98" s="78">
        <v>109.0</v>
      </c>
      <c r="H98" s="14" t="str">
        <f>IF(B98&lt;&gt;"",IF(B98+D98&gt;0,B98+D98,""),IF(D98-B99&gt;0,D98-B99,""))</f>
        <v/>
      </c>
      <c r="I98" s="15" t="str">
        <f>if(H98&lt;&gt;"",if(G99-G98&lt;D98,1,if(D98=G99-G98,"Push",0)),"")</f>
        <v/>
      </c>
      <c r="N98" s="15"/>
    </row>
    <row r="99" hidden="1">
      <c r="A99" s="161" t="s">
        <v>559</v>
      </c>
      <c r="B99" s="162">
        <v>3.5</v>
      </c>
      <c r="C99" s="165">
        <v>0.64</v>
      </c>
      <c r="D99" s="5">
        <v>-3.5</v>
      </c>
      <c r="E99" s="5">
        <v>-155.0</v>
      </c>
      <c r="F99" s="12">
        <f>if(E99&lt;0,-E99/(-E99+100),100/(E99+100))/(if(E99&lt;0,-E99/(-E99+100),100/(E99+100))+if(E98&lt;0,-E98/(-E98+100),100/(E98+100)))</f>
        <v>0.582992641</v>
      </c>
      <c r="G99" s="75">
        <v>108.0</v>
      </c>
      <c r="H99" s="23" t="str">
        <f>IF(B99&lt;&gt;"",IF(B99+D99&gt;0,B99+D99,""),IF(D99-B98&gt;0,D99-B98,""))</f>
        <v/>
      </c>
      <c r="I99" s="15" t="str">
        <f>if(H99&lt;&gt;"",if(G98-G99&lt;D99,1,if(D99=G98-G99,"Push",0)),"")</f>
        <v/>
      </c>
      <c r="N99" s="15"/>
    </row>
    <row r="100">
      <c r="A100" s="169" t="s">
        <v>557</v>
      </c>
      <c r="B100" s="171">
        <v>1.5</v>
      </c>
      <c r="C100" s="172">
        <v>0.56</v>
      </c>
      <c r="D100" s="48">
        <v>-6.0</v>
      </c>
      <c r="E100" s="48">
        <v>-230.0</v>
      </c>
      <c r="F100" s="49">
        <f>if(E100&lt;0,-E100/(-E100+100),100/(E100+100))/(if(E100&lt;0,-E100/(-E100+100),100/(E100+100))+if(E101&lt;0,-E101/(-E101+100),100/(E101+100)))</f>
        <v>0.6674727932</v>
      </c>
      <c r="G100" s="73">
        <v>123.0</v>
      </c>
      <c r="H100" s="51" t="str">
        <f>IF(B100&lt;&gt;"",IF(B100+D100&gt;0,B100+D100,""),IF(D100-B101&gt;0,D100-B101,""))</f>
        <v/>
      </c>
      <c r="I100" s="52" t="str">
        <f>if(H100&lt;&gt;"",if(G101-G100&lt;D100,1,if(D100=G101-G100,"Push",0)),"")</f>
        <v/>
      </c>
      <c r="N100" s="15"/>
    </row>
    <row r="101">
      <c r="A101" s="161" t="s">
        <v>550</v>
      </c>
      <c r="B101" s="22"/>
      <c r="C101" s="168"/>
      <c r="D101" s="5">
        <v>6.0</v>
      </c>
      <c r="E101" s="5">
        <v>188.0</v>
      </c>
      <c r="F101" s="12">
        <f>if(E101&lt;0,-E101/(-E101+100),100/(E101+100))/(if(E101&lt;0,-E101/(-E101+100),100/(E101+100))+if(E100&lt;0,-E100/(-E100+100),100/(E100+100)))</f>
        <v>0.3325272068</v>
      </c>
      <c r="G101" s="75">
        <v>108.0</v>
      </c>
      <c r="H101" s="23">
        <f>IF(B101&lt;&gt;"",IF(B101+D101&gt;0,B101+D101,""),IF(D101-B100&gt;0,D101-B100,""))</f>
        <v>4.5</v>
      </c>
      <c r="I101" s="15">
        <f>if(H101&lt;&gt;"",if(G100-G101&lt;D101,1,if(D101=G100-G101,"Push",0)),"")</f>
        <v>0</v>
      </c>
      <c r="N101" s="15"/>
    </row>
    <row r="102" hidden="1">
      <c r="A102" s="161" t="s">
        <v>568</v>
      </c>
      <c r="B102" s="162">
        <v>1.0</v>
      </c>
      <c r="C102" s="165">
        <v>0.54</v>
      </c>
      <c r="D102" s="5">
        <v>-1.5</v>
      </c>
      <c r="E102" s="5">
        <v>-121.0</v>
      </c>
      <c r="F102" s="12">
        <f>if(E102&lt;0,-E102/(-E102+100),100/(E102+100))/(if(E102&lt;0,-E102/(-E102+100),100/(E102+100))+if(E103&lt;0,-E103/(-E103+100),100/(E103+100)))</f>
        <v>0.5251600705</v>
      </c>
      <c r="G102" s="78">
        <v>120.0</v>
      </c>
      <c r="H102" s="14" t="str">
        <f>IF(B102&lt;&gt;"",IF(B102+D102&gt;0,B102+D102,""),IF(D102-B103&gt;0,D102-B103,""))</f>
        <v/>
      </c>
      <c r="I102" s="15" t="str">
        <f>if(H102&lt;&gt;"",if(G103-G102&lt;D102,1,if(D102=G103-G102,"Push",0)),"")</f>
        <v/>
      </c>
      <c r="N102" s="15"/>
    </row>
    <row r="103" hidden="1">
      <c r="A103" s="161" t="s">
        <v>429</v>
      </c>
      <c r="B103" s="22"/>
      <c r="C103" s="168"/>
      <c r="D103" s="5">
        <v>1.5</v>
      </c>
      <c r="E103" s="5">
        <v>102.0</v>
      </c>
      <c r="F103" s="12">
        <f>if(E103&lt;0,-E103/(-E103+100),100/(E103+100))/(if(E103&lt;0,-E103/(-E103+100),100/(E103+100))+if(E102&lt;0,-E102/(-E102+100),100/(E102+100)))</f>
        <v>0.4748399295</v>
      </c>
      <c r="G103" s="75">
        <v>124.0</v>
      </c>
      <c r="H103" s="23">
        <f>IF(B103&lt;&gt;"",IF(B103+D103&gt;0,B103+D103,""),IF(D103-B102&gt;0,D103-B102,""))</f>
        <v>0.5</v>
      </c>
      <c r="I103" s="15">
        <f>if(H103&lt;&gt;"",if(G102-G103&lt;D103,1,if(D103=G102-G103,"Push",0)),"")</f>
        <v>1</v>
      </c>
      <c r="N103" s="15"/>
    </row>
    <row r="104" hidden="1">
      <c r="A104" s="161" t="s">
        <v>24</v>
      </c>
      <c r="B104" s="22"/>
      <c r="C104" s="168"/>
      <c r="D104" s="5">
        <v>5.0</v>
      </c>
      <c r="E104" s="5">
        <v>160.0</v>
      </c>
      <c r="F104" s="12">
        <f>if(E104&lt;0,-E104/(-E104+100),100/(E104+100))/(if(E104&lt;0,-E104/(-E104+100),100/(E104+100))+if(E105&lt;0,-E105/(-E105+100),100/(E105+100)))</f>
        <v>0.3678304239</v>
      </c>
      <c r="G104" s="78">
        <v>116.0</v>
      </c>
      <c r="H104" s="14">
        <f>IF(B104&lt;&gt;"",IF(B104+D104&gt;0,B104+D104,""),IF(D104-B105&gt;0,D104-B105,""))</f>
        <v>0.5</v>
      </c>
      <c r="I104" s="15">
        <f>if(H104&lt;&gt;"",if(G105-G104&lt;D104,1,if(D104=G105-G104,"Push",0)),"")</f>
        <v>0</v>
      </c>
      <c r="N104" s="15"/>
    </row>
    <row r="105" hidden="1">
      <c r="A105" s="161" t="s">
        <v>548</v>
      </c>
      <c r="B105" s="162">
        <v>4.5</v>
      </c>
      <c r="C105" s="165">
        <v>0.67</v>
      </c>
      <c r="D105" s="5">
        <v>-5.0</v>
      </c>
      <c r="E105" s="5">
        <v>-195.0</v>
      </c>
      <c r="F105" s="12">
        <f>if(E105&lt;0,-E105/(-E105+100),100/(E105+100))/(if(E105&lt;0,-E105/(-E105+100),100/(E105+100))+if(E104&lt;0,-E104/(-E104+100),100/(E104+100)))</f>
        <v>0.6321695761</v>
      </c>
      <c r="G105" s="75">
        <v>134.0</v>
      </c>
      <c r="H105" s="23" t="str">
        <f>IF(B105&lt;&gt;"",IF(B105+D105&gt;0,B105+D105,""),IF(D105-B104&gt;0,D105-B104,""))</f>
        <v/>
      </c>
      <c r="I105" s="15" t="str">
        <f>if(H105&lt;&gt;"",if(G104-G105&lt;D105,1,if(D105=G104-G105,"Push",0)),"")</f>
        <v/>
      </c>
      <c r="N105" s="15"/>
    </row>
    <row r="106" hidden="1">
      <c r="A106" s="161" t="s">
        <v>567</v>
      </c>
      <c r="B106" s="22"/>
      <c r="C106" s="168"/>
      <c r="D106" s="5">
        <v>2.5</v>
      </c>
      <c r="E106" s="5">
        <v>110.0</v>
      </c>
      <c r="F106" s="12">
        <f>if(E106&lt;0,-E106/(-E106+100),100/(E106+100))/(if(E106&lt;0,-E106/(-E106+100),100/(E106+100))+if(E107&lt;0,-E107/(-E107+100),100/(E107+100)))</f>
        <v>0.4556166536</v>
      </c>
      <c r="G106" s="78">
        <v>132.0</v>
      </c>
      <c r="H106" s="14" t="str">
        <f>IF(B106&lt;&gt;"",IF(B106+D106&gt;0,B106+D106,""),IF(D106-B107&gt;0,D106-B107,""))</f>
        <v/>
      </c>
      <c r="I106" s="15" t="str">
        <f>if(H106&lt;&gt;"",if(G107-G106&lt;D106,1,if(D106=G107-G106,"Push",0)),"")</f>
        <v/>
      </c>
      <c r="N106" s="15"/>
    </row>
    <row r="107" hidden="1">
      <c r="A107" s="161" t="s">
        <v>563</v>
      </c>
      <c r="B107" s="162">
        <v>3.5</v>
      </c>
      <c r="C107" s="165">
        <v>0.64</v>
      </c>
      <c r="D107" s="5">
        <v>-2.5</v>
      </c>
      <c r="E107" s="5">
        <v>-132.0</v>
      </c>
      <c r="F107" s="12">
        <f>if(E107&lt;0,-E107/(-E107+100),100/(E107+100))/(if(E107&lt;0,-E107/(-E107+100),100/(E107+100))+if(E106&lt;0,-E106/(-E106+100),100/(E106+100)))</f>
        <v>0.5443833464</v>
      </c>
      <c r="G107" s="75">
        <v>121.0</v>
      </c>
      <c r="H107" s="23">
        <f>IF(B107&lt;&gt;"",IF(B107+D107&gt;0,B107+D107,""),IF(D107-B106&gt;0,D107-B106,""))</f>
        <v>1</v>
      </c>
      <c r="I107" s="15">
        <f>if(H107&lt;&gt;"",if(G106-G107&lt;D107,1,if(D107=G106-G107,"Push",0)),"")</f>
        <v>0</v>
      </c>
      <c r="N107" s="15"/>
    </row>
    <row r="108" hidden="1">
      <c r="A108" s="161" t="s">
        <v>558</v>
      </c>
      <c r="B108" s="162">
        <v>2.0</v>
      </c>
      <c r="C108" s="165">
        <v>0.58</v>
      </c>
      <c r="D108" s="5">
        <v>-2.5</v>
      </c>
      <c r="E108" s="5">
        <v>-136.0</v>
      </c>
      <c r="F108" s="12">
        <f>if(E108&lt;0,-E108/(-E108+100),100/(E108+100))/(if(E108&lt;0,-E108/(-E108+100),100/(E108+100))+if(E109&lt;0,-E109/(-E109+100),100/(E109+100)))</f>
        <v>0.5522161506</v>
      </c>
      <c r="G108" s="78">
        <v>111.0</v>
      </c>
      <c r="H108" s="14" t="str">
        <f>IF(B108&lt;&gt;"",IF(B108+D108&gt;0,B108+D108,""),IF(D108-B109&gt;0,D108-B109,""))</f>
        <v/>
      </c>
      <c r="I108" s="15" t="str">
        <f>if(H108&lt;&gt;"",if(G109-G108&lt;D108,1,if(D108=G109-G108,"Push",0)),"")</f>
        <v/>
      </c>
      <c r="N108" s="15"/>
    </row>
    <row r="109" hidden="1">
      <c r="A109" s="161" t="s">
        <v>566</v>
      </c>
      <c r="B109" s="22"/>
      <c r="C109" s="168"/>
      <c r="D109" s="5">
        <v>2.5</v>
      </c>
      <c r="E109" s="5">
        <v>114.0</v>
      </c>
      <c r="F109" s="12">
        <f>if(E109&lt;0,-E109/(-E109+100),100/(E109+100))/(if(E109&lt;0,-E109/(-E109+100),100/(E109+100))+if(E108&lt;0,-E108/(-E108+100),100/(E108+100)))</f>
        <v>0.4477838494</v>
      </c>
      <c r="G109" s="75">
        <v>107.0</v>
      </c>
      <c r="H109" s="23">
        <f>IF(B109&lt;&gt;"",IF(B109+D109&gt;0,B109+D109,""),IF(D109-B108&gt;0,D109-B108,""))</f>
        <v>0.5</v>
      </c>
      <c r="I109" s="15">
        <f>if(H109&lt;&gt;"",if(G108-G109&lt;D109,1,if(D109=G108-G109,"Push",0)),"")</f>
        <v>0</v>
      </c>
      <c r="N109" s="15"/>
    </row>
    <row r="110" hidden="1">
      <c r="A110" s="161" t="s">
        <v>355</v>
      </c>
      <c r="B110" s="22"/>
      <c r="C110" s="168"/>
      <c r="D110" s="5">
        <v>12.0</v>
      </c>
      <c r="E110" s="5">
        <v>575.0</v>
      </c>
      <c r="F110" s="12">
        <f>if(E110&lt;0,-E110/(-E110+100),100/(E110+100))/(if(E110&lt;0,-E110/(-E110+100),100/(E110+100))+if(E111&lt;0,-E111/(-E111+100),100/(E111+100)))</f>
        <v>0.1422864752</v>
      </c>
      <c r="G110" s="78">
        <v>105.0</v>
      </c>
      <c r="H110" s="14" t="str">
        <f>IF(B110&lt;&gt;"",IF(B110+D110&gt;0,B110+D110,""),IF(D110-B111&gt;0,D110-B111,""))</f>
        <v/>
      </c>
      <c r="I110" s="15" t="str">
        <f>if(H110&lt;&gt;"",if(G111-G110&lt;D110,1,if(D110=G111-G110,"Push",0)),"")</f>
        <v/>
      </c>
      <c r="N110" s="15"/>
    </row>
    <row r="111" hidden="1">
      <c r="A111" s="161" t="s">
        <v>68</v>
      </c>
      <c r="B111" s="162">
        <v>13.0</v>
      </c>
      <c r="C111" s="165">
        <v>0.89</v>
      </c>
      <c r="D111" s="5">
        <v>-12.0</v>
      </c>
      <c r="E111" s="5">
        <v>-835.0</v>
      </c>
      <c r="F111" s="12">
        <f>if(E111&lt;0,-E111/(-E111+100),100/(E111+100))/(if(E111&lt;0,-E111/(-E111+100),100/(E111+100))+if(E110&lt;0,-E110/(-E110+100),100/(E110+100)))</f>
        <v>0.8577135248</v>
      </c>
      <c r="G111" s="75">
        <v>117.0</v>
      </c>
      <c r="H111" s="23">
        <f>IF(B111&lt;&gt;"",IF(B111+D111&gt;0,B111+D111,""),IF(D111-B110&gt;0,D111-B110,""))</f>
        <v>1</v>
      </c>
      <c r="I111" s="15" t="str">
        <f>if(H111&lt;&gt;"",if(G110-G111&lt;D111,1,if(D111=G110-G111,"Push",0)),"")</f>
        <v>Push</v>
      </c>
      <c r="N111" s="15"/>
    </row>
    <row r="112">
      <c r="A112" s="169" t="s">
        <v>548</v>
      </c>
      <c r="B112" s="47"/>
      <c r="C112" s="170"/>
      <c r="D112" s="48">
        <v>8.5</v>
      </c>
      <c r="E112" s="48">
        <v>295.0</v>
      </c>
      <c r="F112" s="49">
        <f>if(E112&lt;0,-E112/(-E112+100),100/(E112+100))/(if(E112&lt;0,-E112/(-E112+100),100/(E112+100))+if(E113&lt;0,-E113/(-E113+100),100/(E113+100)))</f>
        <v>0.2428115016</v>
      </c>
      <c r="G112" s="73">
        <v>110.0</v>
      </c>
      <c r="H112" s="51" t="str">
        <f>IF(B112&lt;&gt;"",IF(B112+D112&gt;0,B112+D112,""),IF(D112-B113&gt;0,D112-B113,""))</f>
        <v/>
      </c>
      <c r="I112" s="52" t="str">
        <f>if(H112&lt;&gt;"",if(G113-G112&lt;D112,1,if(D112=G113-G112,"Push",0)),"")</f>
        <v/>
      </c>
      <c r="N112" s="15"/>
    </row>
    <row r="113">
      <c r="A113" s="161" t="s">
        <v>555</v>
      </c>
      <c r="B113" s="162">
        <v>8.5</v>
      </c>
      <c r="C113" s="165">
        <v>0.8</v>
      </c>
      <c r="D113" s="5">
        <v>-8.5</v>
      </c>
      <c r="E113" s="5">
        <v>-375.0</v>
      </c>
      <c r="F113" s="12">
        <f>if(E113&lt;0,-E113/(-E113+100),100/(E113+100))/(if(E113&lt;0,-E113/(-E113+100),100/(E113+100))+if(E112&lt;0,-E112/(-E112+100),100/(E112+100)))</f>
        <v>0.7571884984</v>
      </c>
      <c r="G113" s="75">
        <v>130.0</v>
      </c>
      <c r="H113" s="23" t="str">
        <f>IF(B113&lt;&gt;"",IF(B113+D113&gt;0,B113+D113,""),IF(D113-B112&gt;0,D113-B112,""))</f>
        <v/>
      </c>
      <c r="I113" s="15" t="str">
        <f>if(H113&lt;&gt;"",if(G112-G113&lt;D113,1,if(D113=G112-G113,"Push",0)),"")</f>
        <v/>
      </c>
      <c r="N113" s="15"/>
    </row>
    <row r="114" hidden="1">
      <c r="A114" s="161" t="s">
        <v>554</v>
      </c>
      <c r="B114" s="162">
        <v>2.0</v>
      </c>
      <c r="C114" s="165">
        <v>0.58</v>
      </c>
      <c r="D114" s="5">
        <v>-7.0</v>
      </c>
      <c r="E114" s="5">
        <v>-275.0</v>
      </c>
      <c r="F114" s="12">
        <f>if(E114&lt;0,-E114/(-E114+100),100/(E114+100))/(if(E114&lt;0,-E114/(-E114+100),100/(E114+100))+if(E115&lt;0,-E115/(-E115+100),100/(E115+100)))</f>
        <v>0.7044334975</v>
      </c>
      <c r="G114" s="78">
        <v>118.0</v>
      </c>
      <c r="H114" s="14" t="str">
        <f>IF(B114&lt;&gt;"",IF(B114+D114&gt;0,B114+D114,""),IF(D114-B115&gt;0,D114-B115,""))</f>
        <v/>
      </c>
      <c r="I114" s="15" t="str">
        <f>if(H114&lt;&gt;"",if(G115-G114&lt;D114,1,if(D114=G115-G114,"Push",0)),"")</f>
        <v/>
      </c>
      <c r="N114" s="15"/>
    </row>
    <row r="115" hidden="1">
      <c r="A115" s="161" t="s">
        <v>410</v>
      </c>
      <c r="B115" s="22"/>
      <c r="C115" s="168"/>
      <c r="D115" s="5">
        <v>7.0</v>
      </c>
      <c r="E115" s="5">
        <v>225.0</v>
      </c>
      <c r="F115" s="12">
        <f>if(E115&lt;0,-E115/(-E115+100),100/(E115+100))/(if(E115&lt;0,-E115/(-E115+100),100/(E115+100))+if(E114&lt;0,-E114/(-E114+100),100/(E114+100)))</f>
        <v>0.2955665025</v>
      </c>
      <c r="G115" s="75">
        <v>111.0</v>
      </c>
      <c r="H115" s="23">
        <f>IF(B115&lt;&gt;"",IF(B115+D115&gt;0,B115+D115,""),IF(D115-B114&gt;0,D115-B114,""))</f>
        <v>5</v>
      </c>
      <c r="I115" s="15" t="str">
        <f>if(H115&lt;&gt;"",if(G114-G115&lt;D115,1,if(D115=G114-G115,"Push",0)),"")</f>
        <v>Push</v>
      </c>
      <c r="N115" s="15"/>
    </row>
    <row r="116" hidden="1">
      <c r="A116" s="161" t="s">
        <v>559</v>
      </c>
      <c r="B116" s="22"/>
      <c r="C116" s="168"/>
      <c r="D116" s="5">
        <v>-1.5</v>
      </c>
      <c r="E116" s="5">
        <v>-121.0</v>
      </c>
      <c r="F116" s="12">
        <f>if(E116&lt;0,-E116/(-E116+100),100/(E116+100))/(if(E116&lt;0,-E116/(-E116+100),100/(E116+100))+if(E117&lt;0,-E117/(-E117+100),100/(E117+100)))</f>
        <v>0.5251600705</v>
      </c>
      <c r="G116" s="78">
        <v>122.0</v>
      </c>
      <c r="H116" s="14" t="str">
        <f>IF(B116&lt;&gt;"",IF(B116+D116&gt;0,B116+D116,""),IF(D116-B117&gt;0,D116-B117,""))</f>
        <v/>
      </c>
      <c r="I116" s="15" t="str">
        <f>if(H116&lt;&gt;"",if(G117-G116&lt;D116,1,if(D116=G117-G116,"Push",0)),"")</f>
        <v/>
      </c>
      <c r="N116" s="15"/>
    </row>
    <row r="117" hidden="1">
      <c r="A117" s="161" t="s">
        <v>551</v>
      </c>
      <c r="B117" s="162">
        <v>0.5</v>
      </c>
      <c r="C117" s="165">
        <v>0.52</v>
      </c>
      <c r="D117" s="5">
        <v>1.5</v>
      </c>
      <c r="E117" s="5">
        <v>102.0</v>
      </c>
      <c r="F117" s="12">
        <f>if(E117&lt;0,-E117/(-E117+100),100/(E117+100))/(if(E117&lt;0,-E117/(-E117+100),100/(E117+100))+if(E116&lt;0,-E116/(-E116+100),100/(E116+100)))</f>
        <v>0.4748399295</v>
      </c>
      <c r="G117" s="75">
        <v>116.0</v>
      </c>
      <c r="H117" s="23">
        <f>IF(B117&lt;&gt;"",IF(B117+D117&gt;0,B117+D117,""),IF(D117-B116&gt;0,D117-B116,""))</f>
        <v>2</v>
      </c>
      <c r="I117" s="15">
        <f>if(H117&lt;&gt;"",if(G116-G117&lt;D117,1,if(D117=G116-G117,"Push",0)),"")</f>
        <v>0</v>
      </c>
      <c r="N117" s="15"/>
    </row>
    <row r="118" hidden="1">
      <c r="A118" s="161" t="s">
        <v>74</v>
      </c>
      <c r="B118" s="162">
        <v>0.0</v>
      </c>
      <c r="C118" s="165">
        <v>0.5</v>
      </c>
      <c r="D118" s="5">
        <v>-7.5</v>
      </c>
      <c r="E118" s="5">
        <v>-295.0</v>
      </c>
      <c r="F118" s="12">
        <f>if(E118&lt;0,-E118/(-E118+100),100/(E118+100))/(if(E118&lt;0,-E118/(-E118+100),100/(E118+100))+if(E119&lt;0,-E119/(-E119+100),100/(E119+100)))</f>
        <v>0.714440629</v>
      </c>
      <c r="G118" s="78">
        <v>87.0</v>
      </c>
      <c r="H118" s="14" t="str">
        <f>IF(B118&lt;&gt;"",IF(B118+D118&gt;0,B118+D118,""),IF(D118-B119&gt;0,D118-B119,""))</f>
        <v/>
      </c>
      <c r="I118" s="15" t="str">
        <f>if(H118&lt;&gt;"",if(G119-G118&lt;D118,1,if(D118=G119-G118,"Push",0)),"")</f>
        <v/>
      </c>
      <c r="N118" s="15"/>
    </row>
    <row r="119" hidden="1">
      <c r="A119" s="161" t="s">
        <v>561</v>
      </c>
      <c r="B119" s="22"/>
      <c r="C119" s="168"/>
      <c r="D119" s="5">
        <v>7.5</v>
      </c>
      <c r="E119" s="5">
        <v>235.0</v>
      </c>
      <c r="F119" s="12">
        <f>if(E119&lt;0,-E119/(-E119+100),100/(E119+100))/(if(E119&lt;0,-E119/(-E119+100),100/(E119+100))+if(E118&lt;0,-E118/(-E118+100),100/(E118+100)))</f>
        <v>0.285559371</v>
      </c>
      <c r="G119" s="75">
        <v>104.0</v>
      </c>
      <c r="H119" s="23">
        <f>IF(B119&lt;&gt;"",IF(B119+D119&gt;0,B119+D119,""),IF(D119-B118&gt;0,D119-B118,""))</f>
        <v>7.5</v>
      </c>
      <c r="I119" s="15">
        <f>if(H119&lt;&gt;"",if(G118-G119&lt;D119,1,if(D119=G118-G119,"Push",0)),"")</f>
        <v>1</v>
      </c>
      <c r="N119" s="15"/>
    </row>
    <row r="120" hidden="1">
      <c r="A120" s="161" t="s">
        <v>568</v>
      </c>
      <c r="B120" s="162">
        <v>5.0</v>
      </c>
      <c r="C120" s="165">
        <v>0.69</v>
      </c>
      <c r="D120" s="5">
        <v>-7.5</v>
      </c>
      <c r="E120" s="5">
        <v>-305.0</v>
      </c>
      <c r="F120" s="12">
        <f>if(E120&lt;0,-E120/(-E120+100),100/(E120+100))/(if(E120&lt;0,-E120/(-E120+100),100/(E120+100))+if(E121&lt;0,-E121/(-E121+100),100/(E121+100)))</f>
        <v>0.7220792589</v>
      </c>
      <c r="G120" s="78">
        <v>121.0</v>
      </c>
      <c r="H120" s="14" t="str">
        <f>IF(B120&lt;&gt;"",IF(B120+D120&gt;0,B120+D120,""),IF(D120-B121&gt;0,D120-B121,""))</f>
        <v/>
      </c>
      <c r="I120" s="15" t="str">
        <f>if(H120&lt;&gt;"",if(G121-G120&lt;D120,1,if(D120=G121-G120,"Push",0)),"")</f>
        <v/>
      </c>
      <c r="N120" s="15"/>
    </row>
    <row r="121" hidden="1">
      <c r="A121" s="161" t="s">
        <v>547</v>
      </c>
      <c r="B121" s="22"/>
      <c r="C121" s="168"/>
      <c r="D121" s="5">
        <v>7.5</v>
      </c>
      <c r="E121" s="5">
        <v>245.0</v>
      </c>
      <c r="F121" s="12">
        <f>if(E121&lt;0,-E121/(-E121+100),100/(E121+100))/(if(E121&lt;0,-E121/(-E121+100),100/(E121+100))+if(E120&lt;0,-E120/(-E120+100),100/(E120+100)))</f>
        <v>0.2779207411</v>
      </c>
      <c r="G121" s="75">
        <v>99.0</v>
      </c>
      <c r="H121" s="23">
        <f>IF(B121&lt;&gt;"",IF(B121+D121&gt;0,B121+D121,""),IF(D121-B120&gt;0,D121-B120,""))</f>
        <v>2.5</v>
      </c>
      <c r="I121" s="15">
        <f>if(H121&lt;&gt;"",if(G120-G121&lt;D121,1,if(D121=G120-G121,"Push",0)),"")</f>
        <v>0</v>
      </c>
      <c r="N121" s="15"/>
    </row>
    <row r="122" hidden="1">
      <c r="A122" s="161" t="s">
        <v>569</v>
      </c>
      <c r="B122" s="22"/>
      <c r="C122" s="168"/>
      <c r="D122" s="5">
        <v>3.0</v>
      </c>
      <c r="E122" s="5">
        <v>118.0</v>
      </c>
      <c r="F122" s="12">
        <f>if(E122&lt;0,-E122/(-E122+100),100/(E122+100))/(if(E122&lt;0,-E122/(-E122+100),100/(E122+100))+if(E123&lt;0,-E123/(-E123+100),100/(E123+100)))</f>
        <v>0.4424448344</v>
      </c>
      <c r="G122" s="78">
        <v>107.0</v>
      </c>
      <c r="H122" s="14">
        <f>IF(B122&lt;&gt;"",IF(B122+D122&gt;0,B122+D122,""),IF(D122-B123&gt;0,D122-B123,""))</f>
        <v>1.5</v>
      </c>
      <c r="I122" s="15">
        <f>if(H122&lt;&gt;"",if(G123-G122&lt;D122,1,if(D122=G123-G122,"Push",0)),"")</f>
        <v>1</v>
      </c>
      <c r="N122" s="15"/>
    </row>
    <row r="123" hidden="1">
      <c r="A123" s="161" t="s">
        <v>570</v>
      </c>
      <c r="B123" s="162">
        <v>1.5</v>
      </c>
      <c r="C123" s="165">
        <v>0.57</v>
      </c>
      <c r="D123" s="5">
        <v>-3.0</v>
      </c>
      <c r="E123" s="5">
        <v>-137.0</v>
      </c>
      <c r="F123" s="12">
        <f>if(E123&lt;0,-E123/(-E123+100),100/(E123+100))/(if(E123&lt;0,-E123/(-E123+100),100/(E123+100))+if(E122&lt;0,-E122/(-E122+100),100/(E122+100)))</f>
        <v>0.5575551656</v>
      </c>
      <c r="G123" s="75">
        <v>103.0</v>
      </c>
      <c r="H123" s="23" t="str">
        <f>IF(B123&lt;&gt;"",IF(B123+D123&gt;0,B123+D123,""),IF(D123-B122&gt;0,D123-B122,""))</f>
        <v/>
      </c>
      <c r="I123" s="15" t="str">
        <f>if(H123&lt;&gt;"",if(G122-G123&lt;D123,1,if(D123=G122-G123,"Push",0)),"")</f>
        <v/>
      </c>
      <c r="N123" s="15"/>
    </row>
    <row r="124" hidden="1">
      <c r="A124" s="161" t="s">
        <v>563</v>
      </c>
      <c r="B124" s="22"/>
      <c r="C124" s="168"/>
      <c r="D124" s="5">
        <v>9.5</v>
      </c>
      <c r="E124" s="5">
        <v>350.0</v>
      </c>
      <c r="F124" s="12">
        <f>if(E124&lt;0,-E124/(-E124+100),100/(E124+100))/(if(E124&lt;0,-E124/(-E124+100),100/(E124+100))+if(E125&lt;0,-E125/(-E125+100),100/(E125+100)))</f>
        <v>0.2132564841</v>
      </c>
      <c r="G124" s="78">
        <v>103.0</v>
      </c>
      <c r="H124" s="14">
        <f>IF(B124&lt;&gt;"",IF(B124+D124&gt;0,B124+D124,""),IF(D124-B125&gt;0,D124-B125,""))</f>
        <v>1.5</v>
      </c>
      <c r="I124" s="15">
        <f>if(H124&lt;&gt;"",if(G125-G124&lt;D124,1,if(D124=G125-G124,"Push",0)),"")</f>
        <v>1</v>
      </c>
      <c r="N124" s="15"/>
    </row>
    <row r="125" hidden="1">
      <c r="A125" s="161" t="s">
        <v>301</v>
      </c>
      <c r="B125" s="162">
        <v>8.0</v>
      </c>
      <c r="C125" s="165">
        <v>0.79</v>
      </c>
      <c r="D125" s="5">
        <v>-9.5</v>
      </c>
      <c r="E125" s="5">
        <v>-455.0</v>
      </c>
      <c r="F125" s="12">
        <f>if(E125&lt;0,-E125/(-E125+100),100/(E125+100))/(if(E125&lt;0,-E125/(-E125+100),100/(E125+100))+if(E124&lt;0,-E124/(-E124+100),100/(E124+100)))</f>
        <v>0.7867435159</v>
      </c>
      <c r="G125" s="75">
        <v>100.0</v>
      </c>
      <c r="H125" s="23" t="str">
        <f>IF(B125&lt;&gt;"",IF(B125+D125&gt;0,B125+D125,""),IF(D125-B124&gt;0,D125-B124,""))</f>
        <v/>
      </c>
      <c r="I125" s="15" t="str">
        <f>if(H125&lt;&gt;"",if(G124-G125&lt;D125,1,if(D125=G124-G125,"Push",0)),"")</f>
        <v/>
      </c>
      <c r="N125" s="15"/>
    </row>
    <row r="126" hidden="1">
      <c r="A126" s="161" t="s">
        <v>565</v>
      </c>
      <c r="B126" s="22"/>
      <c r="C126" s="168"/>
      <c r="D126" s="5">
        <v>8.0</v>
      </c>
      <c r="E126" s="5">
        <v>270.0</v>
      </c>
      <c r="F126" s="12">
        <f>if(E126&lt;0,-E126/(-E126+100),100/(E126+100))/(if(E126&lt;0,-E126/(-E126+100),100/(E126+100))+if(E127&lt;0,-E127/(-E127+100),100/(E127+100)))</f>
        <v>0.2597790385</v>
      </c>
      <c r="G126" s="78">
        <v>108.0</v>
      </c>
      <c r="H126" s="14">
        <f>IF(B126&lt;&gt;"",IF(B126+D126&gt;0,B126+D126,""),IF(D126-B127&gt;0,D126-B127,""))</f>
        <v>1</v>
      </c>
      <c r="I126" s="15">
        <f>if(H126&lt;&gt;"",if(G127-G126&lt;D126,1,if(D126=G127-G126,"Push",0)),"")</f>
        <v>1</v>
      </c>
      <c r="N126" s="15"/>
    </row>
    <row r="127" hidden="1">
      <c r="A127" s="161" t="s">
        <v>213</v>
      </c>
      <c r="B127" s="162">
        <v>7.0</v>
      </c>
      <c r="C127" s="165">
        <v>0.75</v>
      </c>
      <c r="D127" s="5">
        <v>-8.0</v>
      </c>
      <c r="E127" s="5">
        <v>-335.0</v>
      </c>
      <c r="F127" s="12">
        <f>if(E127&lt;0,-E127/(-E127+100),100/(E127+100))/(if(E127&lt;0,-E127/(-E127+100),100/(E127+100))+if(E126&lt;0,-E126/(-E126+100),100/(E126+100)))</f>
        <v>0.7402209615</v>
      </c>
      <c r="G127" s="75">
        <v>111.0</v>
      </c>
      <c r="H127" s="23" t="str">
        <f>IF(B127&lt;&gt;"",IF(B127+D127&gt;0,B127+D127,""),IF(D127-B126&gt;0,D127-B126,""))</f>
        <v/>
      </c>
      <c r="I127" s="15" t="str">
        <f>if(H127&lt;&gt;"",if(G126-G127&lt;D127,1,if(D127=G126-G127,"Push",0)),"")</f>
        <v/>
      </c>
      <c r="N127" s="15"/>
    </row>
    <row r="128" hidden="1">
      <c r="A128" s="161" t="s">
        <v>562</v>
      </c>
      <c r="B128" s="162">
        <v>0.5</v>
      </c>
      <c r="C128" s="165">
        <v>0.51</v>
      </c>
      <c r="D128" s="5">
        <v>-3.5</v>
      </c>
      <c r="E128" s="5">
        <v>-155.0</v>
      </c>
      <c r="F128" s="12">
        <f>if(E128&lt;0,-E128/(-E128+100),100/(E128+100))/(if(E128&lt;0,-E128/(-E128+100),100/(E128+100))+if(E129&lt;0,-E129/(-E129+100),100/(E129+100)))</f>
        <v>0.582992641</v>
      </c>
      <c r="G128" s="78">
        <v>101.0</v>
      </c>
      <c r="H128" s="14" t="str">
        <f>IF(B128&lt;&gt;"",IF(B128+D128&gt;0,B128+D128,""),IF(D128-B129&gt;0,D128-B129,""))</f>
        <v/>
      </c>
      <c r="I128" s="15" t="str">
        <f>if(H128&lt;&gt;"",if(G129-G128&lt;D128,1,if(D128=G129-G128,"Push",0)),"")</f>
        <v/>
      </c>
      <c r="N128" s="15"/>
    </row>
    <row r="129" hidden="1">
      <c r="A129" s="161" t="s">
        <v>564</v>
      </c>
      <c r="B129" s="22"/>
      <c r="C129" s="168"/>
      <c r="D129" s="5">
        <v>3.5</v>
      </c>
      <c r="E129" s="5">
        <v>130.0</v>
      </c>
      <c r="F129" s="12">
        <f>if(E129&lt;0,-E129/(-E129+100),100/(E129+100))/(if(E129&lt;0,-E129/(-E129+100),100/(E129+100))+if(E128&lt;0,-E128/(-E128+100),100/(E128+100)))</f>
        <v>0.417007359</v>
      </c>
      <c r="G129" s="75">
        <v>123.0</v>
      </c>
      <c r="H129" s="23">
        <f>IF(B129&lt;&gt;"",IF(B129+D129&gt;0,B129+D129,""),IF(D129-B128&gt;0,D129-B128,""))</f>
        <v>3</v>
      </c>
      <c r="I129" s="15">
        <f>if(H129&lt;&gt;"",if(G128-G129&lt;D129,1,if(D129=G128-G129,"Push",0)),"")</f>
        <v>1</v>
      </c>
      <c r="N129" s="15"/>
    </row>
    <row r="130" hidden="1">
      <c r="A130" s="161" t="s">
        <v>558</v>
      </c>
      <c r="B130" s="162">
        <v>1.5</v>
      </c>
      <c r="C130" s="165">
        <v>0.56</v>
      </c>
      <c r="D130" s="5">
        <v>-1.5</v>
      </c>
      <c r="E130" s="5">
        <v>-121.0</v>
      </c>
      <c r="F130" s="12">
        <f>if(E130&lt;0,-E130/(-E130+100),100/(E130+100))/(if(E130&lt;0,-E130/(-E130+100),100/(E130+100))+if(E131&lt;0,-E131/(-E131+100),100/(E131+100)))</f>
        <v>0.5251600705</v>
      </c>
      <c r="G130" s="78">
        <v>111.0</v>
      </c>
      <c r="H130" s="14" t="str">
        <f>IF(B130&lt;&gt;"",IF(B130+D130&gt;0,B130+D130,""),IF(D130-B131&gt;0,D130-B131,""))</f>
        <v/>
      </c>
      <c r="I130" s="15" t="str">
        <f>if(H130&lt;&gt;"",if(G131-G130&lt;D130,1,if(D130=G131-G130,"Push",0)),"")</f>
        <v/>
      </c>
      <c r="N130" s="15"/>
    </row>
    <row r="131" hidden="1">
      <c r="A131" s="161" t="s">
        <v>216</v>
      </c>
      <c r="B131" s="22"/>
      <c r="C131" s="168"/>
      <c r="D131" s="5">
        <v>1.5</v>
      </c>
      <c r="E131" s="5">
        <v>102.0</v>
      </c>
      <c r="F131" s="12">
        <f>if(E131&lt;0,-E131/(-E131+100),100/(E131+100))/(if(E131&lt;0,-E131/(-E131+100),100/(E131+100))+if(E130&lt;0,-E130/(-E130+100),100/(E130+100)))</f>
        <v>0.4748399295</v>
      </c>
      <c r="G131" s="75">
        <v>116.0</v>
      </c>
      <c r="H131" s="23" t="str">
        <f>IF(B131&lt;&gt;"",IF(B131+D131&gt;0,B131+D131,""),IF(D131-B130&gt;0,D131-B130,""))</f>
        <v/>
      </c>
      <c r="I131" s="15" t="str">
        <f>if(H131&lt;&gt;"",if(G130-G131&lt;D131,1,if(D131=G130-G131,"Push",0)),"")</f>
        <v/>
      </c>
      <c r="N131" s="15"/>
    </row>
    <row r="132">
      <c r="A132" s="169" t="s">
        <v>566</v>
      </c>
      <c r="B132" s="47"/>
      <c r="C132" s="170"/>
      <c r="D132" s="48">
        <v>4.5</v>
      </c>
      <c r="E132" s="48">
        <v>148.0</v>
      </c>
      <c r="F132" s="49">
        <f>if(E132&lt;0,-E132/(-E132+100),100/(E132+100))/(if(E132&lt;0,-E132/(-E132+100),100/(E132+100))+if(E133&lt;0,-E133/(-E133+100),100/(E133+100)))</f>
        <v>0.3868931225</v>
      </c>
      <c r="G132" s="73">
        <v>147.0</v>
      </c>
      <c r="H132" s="51" t="str">
        <f>IF(B132&lt;&gt;"",IF(B132+D132&gt;0,B132+D132,""),IF(D132-B133&gt;0,D132-B133,""))</f>
        <v/>
      </c>
      <c r="I132" s="52" t="str">
        <f>if(H132&lt;&gt;"",if(G133-G132&lt;D132,1,if(D132=G133-G132,"Push",0)),"")</f>
        <v/>
      </c>
      <c r="N132" s="15"/>
    </row>
    <row r="133">
      <c r="A133" s="161" t="s">
        <v>559</v>
      </c>
      <c r="B133" s="162">
        <v>5.0</v>
      </c>
      <c r="C133" s="165">
        <v>0.7</v>
      </c>
      <c r="D133" s="5">
        <v>-4.5</v>
      </c>
      <c r="E133" s="5">
        <v>-177.0</v>
      </c>
      <c r="F133" s="12">
        <f>if(E133&lt;0,-E133/(-E133+100),100/(E133+100))/(if(E133&lt;0,-E133/(-E133+100),100/(E133+100))+if(E132&lt;0,-E132/(-E132+100),100/(E132+100)))</f>
        <v>0.6131068775</v>
      </c>
      <c r="G133" s="75">
        <v>116.0</v>
      </c>
      <c r="H133" s="23">
        <f>IF(B133&lt;&gt;"",IF(B133+D133&gt;0,B133+D133,""),IF(D133-B132&gt;0,D133-B132,""))</f>
        <v>0.5</v>
      </c>
      <c r="I133" s="15">
        <f>if(H133&lt;&gt;"",if(G132-G133&lt;D133,1,if(D133=G132-G133,"Push",0)),"")</f>
        <v>0</v>
      </c>
      <c r="N133" s="15"/>
    </row>
    <row r="134" hidden="1">
      <c r="A134" s="161" t="s">
        <v>68</v>
      </c>
      <c r="B134" s="162">
        <v>4.0</v>
      </c>
      <c r="C134" s="165">
        <v>0.65</v>
      </c>
      <c r="D134" s="5">
        <v>-10.0</v>
      </c>
      <c r="E134" s="5">
        <v>-530.0</v>
      </c>
      <c r="F134" s="12">
        <f>if(E134&lt;0,-E134/(-E134+100),100/(E134+100))/(if(E134&lt;0,-E134/(-E134+100),100/(E134+100))+if(E135&lt;0,-E135/(-E135+100),100/(E135+100)))</f>
        <v>0.8047722343</v>
      </c>
      <c r="G134" s="78">
        <v>112.0</v>
      </c>
      <c r="H134" s="14" t="str">
        <f>IF(B134&lt;&gt;"",IF(B134+D134&gt;0,B134+D134,""),IF(D134-B135&gt;0,D134-B135,""))</f>
        <v/>
      </c>
      <c r="I134" s="15" t="str">
        <f>if(H134&lt;&gt;"",if(G135-G134&lt;D134,1,if(D134=G135-G134,"Push",0)),"")</f>
        <v/>
      </c>
      <c r="N134" s="15"/>
    </row>
    <row r="135" hidden="1">
      <c r="A135" s="161" t="s">
        <v>551</v>
      </c>
      <c r="B135" s="22"/>
      <c r="C135" s="168"/>
      <c r="D135" s="5">
        <v>10.0</v>
      </c>
      <c r="E135" s="5">
        <v>390.0</v>
      </c>
      <c r="F135" s="12">
        <f>if(E135&lt;0,-E135/(-E135+100),100/(E135+100))/(if(E135&lt;0,-E135/(-E135+100),100/(E135+100))+if(E134&lt;0,-E134/(-E134+100),100/(E134+100)))</f>
        <v>0.1952277657</v>
      </c>
      <c r="G135" s="75">
        <v>91.0</v>
      </c>
      <c r="H135" s="23">
        <f>IF(B135&lt;&gt;"",IF(B135+D135&gt;0,B135+D135,""),IF(D135-B134&gt;0,D135-B134,""))</f>
        <v>6</v>
      </c>
      <c r="I135" s="15">
        <f>if(H135&lt;&gt;"",if(G134-G135&lt;D135,1,if(D135=G134-G135,"Push",0)),"")</f>
        <v>0</v>
      </c>
      <c r="N135" s="15"/>
    </row>
    <row r="136" hidden="1">
      <c r="A136" s="161" t="s">
        <v>567</v>
      </c>
      <c r="B136" s="22"/>
      <c r="C136" s="168"/>
      <c r="D136" s="5">
        <v>10.0</v>
      </c>
      <c r="E136" s="5">
        <v>410.0</v>
      </c>
      <c r="F136" s="12">
        <f>if(E136&lt;0,-E136/(-E136+100),100/(E136+100))/(if(E136&lt;0,-E136/(-E136+100),100/(E136+100))+if(E137&lt;0,-E137/(-E137+100),100/(E137+100)))</f>
        <v>0.1890189019</v>
      </c>
      <c r="G136" s="78">
        <v>121.0</v>
      </c>
      <c r="H136" s="14" t="str">
        <f>IF(B136&lt;&gt;"",IF(B136+D136&gt;0,B136+D136,""),IF(D136-B137&gt;0,D136-B137,""))</f>
        <v/>
      </c>
      <c r="I136" s="15" t="str">
        <f>if(H136&lt;&gt;"",if(G137-G136&lt;D136,1,if(D136=G137-G136,"Push",0)),"")</f>
        <v/>
      </c>
      <c r="N136" s="15"/>
    </row>
    <row r="137" hidden="1">
      <c r="A137" s="161" t="s">
        <v>554</v>
      </c>
      <c r="B137" s="162">
        <v>16.0</v>
      </c>
      <c r="C137" s="165">
        <v>0.93</v>
      </c>
      <c r="D137" s="5">
        <v>-10.0</v>
      </c>
      <c r="E137" s="5">
        <v>-530.0</v>
      </c>
      <c r="F137" s="12">
        <f>if(E137&lt;0,-E137/(-E137+100),100/(E137+100))/(if(E137&lt;0,-E137/(-E137+100),100/(E137+100))+if(E136&lt;0,-E136/(-E136+100),100/(E136+100)))</f>
        <v>0.8109810981</v>
      </c>
      <c r="G137" s="75">
        <v>105.0</v>
      </c>
      <c r="H137" s="23">
        <f>IF(B137&lt;&gt;"",IF(B137+D137&gt;0,B137+D137,""),IF(D137-B136&gt;0,D137-B136,""))</f>
        <v>6</v>
      </c>
      <c r="I137" s="15">
        <f>if(H137&lt;&gt;"",if(G136-G137&lt;D137,1,if(D137=G136-G137,"Push",0)),"")</f>
        <v>0</v>
      </c>
      <c r="N137" s="15"/>
    </row>
    <row r="138" hidden="1">
      <c r="A138" s="161" t="s">
        <v>74</v>
      </c>
      <c r="B138" s="22"/>
      <c r="C138" s="168"/>
      <c r="D138" s="5">
        <v>3.5</v>
      </c>
      <c r="E138" s="5">
        <v>130.0</v>
      </c>
      <c r="F138" s="12">
        <f>if(E138&lt;0,-E138/(-E138+100),100/(E138+100))/(if(E138&lt;0,-E138/(-E138+100),100/(E138+100))+if(E139&lt;0,-E139/(-E139+100),100/(E139+100)))</f>
        <v>0.417007359</v>
      </c>
      <c r="G138" s="78">
        <v>115.0</v>
      </c>
      <c r="H138" s="14" t="str">
        <f>IF(B138&lt;&gt;"",IF(B138+D138&gt;0,B138+D138,""),IF(D138-B139&gt;0,D138-B139,""))</f>
        <v/>
      </c>
      <c r="I138" s="15" t="str">
        <f>if(H138&lt;&gt;"",if(G139-G138&lt;D138,1,if(D138=G139-G138,"Push",0)),"")</f>
        <v/>
      </c>
      <c r="N138" s="15"/>
    </row>
    <row r="139" hidden="1">
      <c r="A139" s="161" t="s">
        <v>24</v>
      </c>
      <c r="B139" s="162">
        <v>6.0</v>
      </c>
      <c r="C139" s="165">
        <v>0.72</v>
      </c>
      <c r="D139" s="5">
        <v>-3.5</v>
      </c>
      <c r="E139" s="5">
        <v>-155.0</v>
      </c>
      <c r="F139" s="12">
        <f>if(E139&lt;0,-E139/(-E139+100),100/(E139+100))/(if(E139&lt;0,-E139/(-E139+100),100/(E139+100))+if(E138&lt;0,-E138/(-E138+100),100/(E138+100)))</f>
        <v>0.582992641</v>
      </c>
      <c r="G139" s="75">
        <v>103.0</v>
      </c>
      <c r="H139" s="23">
        <f>IF(B139&lt;&gt;"",IF(B139+D139&gt;0,B139+D139,""),IF(D139-B138&gt;0,D139-B138,""))</f>
        <v>2.5</v>
      </c>
      <c r="I139" s="15">
        <f>if(H139&lt;&gt;"",if(G138-G139&lt;D139,1,if(D139=G138-G139,"Push",0)),"")</f>
        <v>0</v>
      </c>
      <c r="N139" s="15"/>
    </row>
    <row r="140" hidden="1">
      <c r="A140" s="161" t="s">
        <v>296</v>
      </c>
      <c r="B140" s="22"/>
      <c r="C140" s="168"/>
      <c r="D140" s="5">
        <v>5.0</v>
      </c>
      <c r="E140" s="5">
        <v>160.0</v>
      </c>
      <c r="F140" s="12">
        <f>if(E140&lt;0,-E140/(-E140+100),100/(E140+100))/(if(E140&lt;0,-E140/(-E140+100),100/(E140+100))+if(E141&lt;0,-E141/(-E141+100),100/(E141+100)))</f>
        <v>0.3678304239</v>
      </c>
      <c r="G140" s="78">
        <v>93.0</v>
      </c>
      <c r="H140" s="14">
        <f>IF(B140&lt;&gt;"",IF(B140+D140&gt;0,B140+D140,""),IF(D140-B141&gt;0,D140-B141,""))</f>
        <v>1.5</v>
      </c>
      <c r="I140" s="15">
        <f>if(H140&lt;&gt;"",if(G141-G140&lt;D140,1,if(D140=G141-G140,"Push",0)),"")</f>
        <v>0</v>
      </c>
      <c r="N140" s="15"/>
    </row>
    <row r="141" hidden="1">
      <c r="A141" s="161" t="s">
        <v>553</v>
      </c>
      <c r="B141" s="162">
        <v>3.5</v>
      </c>
      <c r="C141" s="165">
        <v>0.64</v>
      </c>
      <c r="D141" s="5">
        <v>-5.0</v>
      </c>
      <c r="E141" s="5">
        <v>-195.0</v>
      </c>
      <c r="F141" s="12">
        <f>if(E141&lt;0,-E141/(-E141+100),100/(E141+100))/(if(E141&lt;0,-E141/(-E141+100),100/(E141+100))+if(E140&lt;0,-E140/(-E140+100),100/(E140+100)))</f>
        <v>0.6321695761</v>
      </c>
      <c r="G141" s="75">
        <v>114.0</v>
      </c>
      <c r="H141" s="23" t="str">
        <f>IF(B141&lt;&gt;"",IF(B141+D141&gt;0,B141+D141,""),IF(D141-B140&gt;0,D141-B140,""))</f>
        <v/>
      </c>
      <c r="I141" s="15" t="str">
        <f>if(H141&lt;&gt;"",if(G140-G141&lt;D141,1,if(D141=G140-G141,"Push",0)),"")</f>
        <v/>
      </c>
      <c r="N141" s="15"/>
    </row>
    <row r="142">
      <c r="A142" s="169" t="s">
        <v>570</v>
      </c>
      <c r="B142" s="47"/>
      <c r="C142" s="170"/>
      <c r="D142" s="48">
        <v>-2.5</v>
      </c>
      <c r="E142" s="48">
        <v>-136.0</v>
      </c>
      <c r="F142" s="49">
        <f>if(E142&lt;0,-E142/(-E142+100),100/(E142+100))/(if(E142&lt;0,-E142/(-E142+100),100/(E142+100))+if(E143&lt;0,-E143/(-E143+100),100/(E143+100)))</f>
        <v>0.5522161506</v>
      </c>
      <c r="G142" s="73">
        <v>119.0</v>
      </c>
      <c r="H142" s="51" t="str">
        <f>IF(B142&lt;&gt;"",IF(B142+D142&gt;0,B142+D142,""),IF(D142-B143&gt;0,D142-B143,""))</f>
        <v/>
      </c>
      <c r="I142" s="52" t="str">
        <f>if(H142&lt;&gt;"",if(G143-G142&lt;D142,1,if(D142=G143-G142,"Push",0)),"")</f>
        <v/>
      </c>
      <c r="N142" s="15"/>
    </row>
    <row r="143">
      <c r="A143" s="161" t="s">
        <v>550</v>
      </c>
      <c r="B143" s="162">
        <v>3.0</v>
      </c>
      <c r="C143" s="165">
        <v>0.63</v>
      </c>
      <c r="D143" s="5">
        <v>2.5</v>
      </c>
      <c r="E143" s="5">
        <v>114.0</v>
      </c>
      <c r="F143" s="12">
        <f>if(E143&lt;0,-E143/(-E143+100),100/(E143+100))/(if(E143&lt;0,-E143/(-E143+100),100/(E143+100))+if(E142&lt;0,-E142/(-E142+100),100/(E142+100)))</f>
        <v>0.4477838494</v>
      </c>
      <c r="G143" s="75">
        <v>123.0</v>
      </c>
      <c r="H143" s="23">
        <f>IF(B143&lt;&gt;"",IF(B143+D143&gt;0,B143+D143,""),IF(D143-B142&gt;0,D143-B142,""))</f>
        <v>5.5</v>
      </c>
      <c r="I143" s="15">
        <f>if(H143&lt;&gt;"",if(G142-G143&lt;D143,1,if(D143=G142-G143,"Push",0)),"")</f>
        <v>1</v>
      </c>
      <c r="N143" s="15"/>
    </row>
    <row r="144" hidden="1">
      <c r="A144" s="161" t="s">
        <v>564</v>
      </c>
      <c r="B144" s="22"/>
      <c r="C144" s="168"/>
      <c r="D144" s="5">
        <v>1.5</v>
      </c>
      <c r="E144" s="5">
        <v>102.0</v>
      </c>
      <c r="F144" s="12">
        <f>if(E144&lt;0,-E144/(-E144+100),100/(E144+100))/(if(E144&lt;0,-E144/(-E144+100),100/(E144+100))+if(E145&lt;0,-E145/(-E145+100),100/(E145+100)))</f>
        <v>0.4748399295</v>
      </c>
      <c r="G144" s="78">
        <v>114.0</v>
      </c>
      <c r="H144" s="14" t="str">
        <f>IF(B144&lt;&gt;"",IF(B144+D144&gt;0,B144+D144,""),IF(D144-B145&gt;0,D144-B145,""))</f>
        <v/>
      </c>
      <c r="I144" s="15" t="str">
        <f>if(H144&lt;&gt;"",if(G145-G144&lt;D144,1,if(D144=G145-G144,"Push",0)),"")</f>
        <v/>
      </c>
      <c r="N144" s="15"/>
    </row>
    <row r="145" hidden="1">
      <c r="A145" s="161" t="s">
        <v>548</v>
      </c>
      <c r="B145" s="162">
        <v>3.0</v>
      </c>
      <c r="C145" s="165">
        <v>0.61</v>
      </c>
      <c r="D145" s="5">
        <v>-1.5</v>
      </c>
      <c r="E145" s="5">
        <v>-121.0</v>
      </c>
      <c r="F145" s="12">
        <f>if(E145&lt;0,-E145/(-E145+100),100/(E145+100))/(if(E145&lt;0,-E145/(-E145+100),100/(E145+100))+if(E144&lt;0,-E144/(-E144+100),100/(E144+100)))</f>
        <v>0.5251600705</v>
      </c>
      <c r="G145" s="75">
        <v>113.0</v>
      </c>
      <c r="H145" s="23">
        <f>IF(B145&lt;&gt;"",IF(B145+D145&gt;0,B145+D145,""),IF(D145-B144&gt;0,D145-B144,""))</f>
        <v>1.5</v>
      </c>
      <c r="I145" s="15">
        <f>if(H145&lt;&gt;"",if(G144-G145&lt;D145,1,if(D145=G144-G145,"Push",0)),"")</f>
        <v>0</v>
      </c>
      <c r="N145" s="15"/>
    </row>
    <row r="146" hidden="1">
      <c r="A146" s="161" t="s">
        <v>555</v>
      </c>
      <c r="B146" s="162">
        <v>7.5</v>
      </c>
      <c r="C146" s="165">
        <v>0.77</v>
      </c>
      <c r="D146" s="5">
        <v>-11.0</v>
      </c>
      <c r="E146" s="5">
        <v>-590.0</v>
      </c>
      <c r="F146" s="12">
        <f>if(E146&lt;0,-E146/(-E146+100),100/(E146+100))/(if(E146&lt;0,-E146/(-E146+100),100/(E146+100))+if(E147&lt;0,-E147/(-E147+100),100/(E147+100)))</f>
        <v>0.8192297616</v>
      </c>
      <c r="G146" s="78">
        <v>123.0</v>
      </c>
      <c r="H146" s="14" t="str">
        <f>IF(B146&lt;&gt;"",IF(B146+D146&gt;0,B146+D146,""),IF(D146-B147&gt;0,D146-B147,""))</f>
        <v/>
      </c>
      <c r="I146" s="15" t="str">
        <f>if(H146&lt;&gt;"",if(G147-G146&lt;D146,1,if(D146=G147-G146,"Push",0)),"")</f>
        <v/>
      </c>
      <c r="N146" s="15"/>
    </row>
    <row r="147" hidden="1">
      <c r="A147" s="161" t="s">
        <v>547</v>
      </c>
      <c r="B147" s="22"/>
      <c r="C147" s="168"/>
      <c r="D147" s="5">
        <v>11.0</v>
      </c>
      <c r="E147" s="5">
        <v>430.0</v>
      </c>
      <c r="F147" s="12">
        <f>if(E147&lt;0,-E147/(-E147+100),100/(E147+100))/(if(E147&lt;0,-E147/(-E147+100),100/(E147+100))+if(E146&lt;0,-E146/(-E146+100),100/(E146+100)))</f>
        <v>0.1807702384</v>
      </c>
      <c r="G147" s="75">
        <v>105.0</v>
      </c>
      <c r="H147" s="23">
        <f>IF(B147&lt;&gt;"",IF(B147+D147&gt;0,B147+D147,""),IF(D147-B146&gt;0,D147-B146,""))</f>
        <v>3.5</v>
      </c>
      <c r="I147" s="15">
        <f>if(H147&lt;&gt;"",if(G146-G147&lt;D147,1,if(D147=G146-G147,"Push",0)),"")</f>
        <v>0</v>
      </c>
      <c r="N147" s="15"/>
    </row>
    <row r="148" hidden="1">
      <c r="A148" s="161" t="s">
        <v>557</v>
      </c>
      <c r="B148" s="22"/>
      <c r="C148" s="168"/>
      <c r="D148" s="5">
        <v>5.5</v>
      </c>
      <c r="E148" s="5">
        <v>175.0</v>
      </c>
      <c r="F148" s="12">
        <f>if(E148&lt;0,-E148/(-E148+100),100/(E148+100))/(if(E148&lt;0,-E148/(-E148+100),100/(E148+100))+if(E149&lt;0,-E149/(-E149+100),100/(E149+100)))</f>
        <v>0.3492957746</v>
      </c>
      <c r="G148" s="78">
        <v>123.0</v>
      </c>
      <c r="H148" s="14" t="str">
        <f>IF(B148&lt;&gt;"",IF(B148+D148&gt;0,B148+D148,""),IF(D148-B149&gt;0,D148-B149,""))</f>
        <v/>
      </c>
      <c r="I148" s="15" t="str">
        <f>if(H148&lt;&gt;"",if(G149-G148&lt;D148,1,if(D148=G149-G148,"Push",0)),"")</f>
        <v/>
      </c>
      <c r="N148" s="15"/>
    </row>
    <row r="149" hidden="1">
      <c r="A149" s="161" t="s">
        <v>429</v>
      </c>
      <c r="B149" s="162">
        <v>5.5</v>
      </c>
      <c r="C149" s="165">
        <v>0.71</v>
      </c>
      <c r="D149" s="5">
        <v>-5.5</v>
      </c>
      <c r="E149" s="5">
        <v>-210.0</v>
      </c>
      <c r="F149" s="12">
        <f>if(E149&lt;0,-E149/(-E149+100),100/(E149+100))/(if(E149&lt;0,-E149/(-E149+100),100/(E149+100))+if(E148&lt;0,-E148/(-E148+100),100/(E148+100)))</f>
        <v>0.6507042254</v>
      </c>
      <c r="G149" s="75">
        <v>117.0</v>
      </c>
      <c r="H149" s="23" t="str">
        <f>IF(B149&lt;&gt;"",IF(B149+D149&gt;0,B149+D149,""),IF(D149-B148&gt;0,D149-B148,""))</f>
        <v/>
      </c>
      <c r="I149" s="15" t="str">
        <f>if(H149&lt;&gt;"",if(G148-G149&lt;D149,1,if(D149=G148-G149,"Push",0)),"")</f>
        <v/>
      </c>
      <c r="N149" s="15"/>
    </row>
    <row r="150" hidden="1">
      <c r="A150" s="161" t="s">
        <v>565</v>
      </c>
      <c r="B150" s="22"/>
      <c r="C150" s="168"/>
      <c r="D150" s="5">
        <v>0.5</v>
      </c>
      <c r="E150" s="5">
        <v>-108.0</v>
      </c>
      <c r="F150" s="12">
        <f>if(E150&lt;0,-E150/(-E150+100),100/(E150+100))/(if(E150&lt;0,-E150/(-E150+100),100/(E150+100))+if(E151&lt;0,-E151/(-E151+100),100/(E151+100)))</f>
        <v>0.4978050922</v>
      </c>
      <c r="G150" s="78">
        <v>106.0</v>
      </c>
      <c r="H150" s="14" t="str">
        <f>IF(B150&lt;&gt;"",IF(B150+D150&gt;0,B150+D150,""),IF(D150-B151&gt;0,D150-B151,""))</f>
        <v/>
      </c>
      <c r="I150" s="15" t="str">
        <f>if(H150&lt;&gt;"",if(G151-G150&lt;D150,1,if(D150=G151-G150,"Push",0)),"")</f>
        <v/>
      </c>
      <c r="N150" s="15"/>
    </row>
    <row r="151" hidden="1">
      <c r="A151" s="161" t="s">
        <v>561</v>
      </c>
      <c r="B151" s="162">
        <v>4.0</v>
      </c>
      <c r="C151" s="165">
        <v>0.66</v>
      </c>
      <c r="D151" s="5">
        <v>-0.5</v>
      </c>
      <c r="E151" s="5">
        <v>-110.0</v>
      </c>
      <c r="F151" s="12">
        <f>if(E151&lt;0,-E151/(-E151+100),100/(E151+100))/(if(E151&lt;0,-E151/(-E151+100),100/(E151+100))+if(E150&lt;0,-E150/(-E150+100),100/(E150+100)))</f>
        <v>0.5021949078</v>
      </c>
      <c r="G151" s="75">
        <v>103.0</v>
      </c>
      <c r="H151" s="23">
        <f>IF(B151&lt;&gt;"",IF(B151+D151&gt;0,B151+D151,""),IF(D151-B150&gt;0,D151-B150,""))</f>
        <v>3.5</v>
      </c>
      <c r="I151" s="15">
        <f>if(H151&lt;&gt;"",if(G150-G151&lt;D151,1,if(D151=G150-G151,"Push",0)),"")</f>
        <v>0</v>
      </c>
      <c r="N151" s="15"/>
    </row>
    <row r="152" hidden="1">
      <c r="A152" s="161" t="s">
        <v>68</v>
      </c>
      <c r="B152" s="162">
        <v>3.5</v>
      </c>
      <c r="C152" s="165">
        <v>0.64</v>
      </c>
      <c r="D152" s="5">
        <v>-8.5</v>
      </c>
      <c r="E152" s="5">
        <v>-375.0</v>
      </c>
      <c r="F152" s="12">
        <f>if(E152&lt;0,-E152/(-E152+100),100/(E152+100))/(if(E152&lt;0,-E152/(-E152+100),100/(E152+100))+if(E153&lt;0,-E153/(-E153+100),100/(E153+100)))</f>
        <v>0.7571884984</v>
      </c>
      <c r="G152" s="78">
        <v>138.0</v>
      </c>
      <c r="H152" s="14" t="str">
        <f>IF(B152&lt;&gt;"",IF(B152+D152&gt;0,B152+D152,""),IF(D152-B153&gt;0,D152-B153,""))</f>
        <v/>
      </c>
      <c r="I152" s="15" t="str">
        <f>if(H152&lt;&gt;"",if(G153-G152&lt;D152,1,if(D152=G153-G152,"Push",0)),"")</f>
        <v/>
      </c>
      <c r="N152" s="15"/>
    </row>
    <row r="153" hidden="1">
      <c r="A153" s="161" t="s">
        <v>410</v>
      </c>
      <c r="B153" s="22"/>
      <c r="C153" s="168"/>
      <c r="D153" s="5">
        <v>8.5</v>
      </c>
      <c r="E153" s="5">
        <v>295.0</v>
      </c>
      <c r="F153" s="12">
        <f>if(E153&lt;0,-E153/(-E153+100),100/(E153+100))/(if(E153&lt;0,-E153/(-E153+100),100/(E153+100))+if(E152&lt;0,-E152/(-E152+100),100/(E152+100)))</f>
        <v>0.2428115016</v>
      </c>
      <c r="G153" s="75">
        <v>121.0</v>
      </c>
      <c r="H153" s="23">
        <f>IF(B153&lt;&gt;"",IF(B153+D153&gt;0,B153+D153,""),IF(D153-B152&gt;0,D153-B152,""))</f>
        <v>5</v>
      </c>
      <c r="I153" s="15">
        <f>if(H153&lt;&gt;"",if(G152-G153&lt;D153,1,if(D153=G152-G153,"Push",0)),"")</f>
        <v>0</v>
      </c>
      <c r="N153" s="15"/>
    </row>
    <row r="154" hidden="1">
      <c r="A154" s="161" t="s">
        <v>563</v>
      </c>
      <c r="B154" s="162"/>
      <c r="C154" s="168"/>
      <c r="D154" s="5">
        <v>7.0</v>
      </c>
      <c r="E154" s="5">
        <v>225.0</v>
      </c>
      <c r="F154" s="12">
        <f>if(E154&lt;0,-E154/(-E154+100),100/(E154+100))/(if(E154&lt;0,-E154/(-E154+100),100/(E154+100))+if(E155&lt;0,-E155/(-E155+100),100/(E155+100)))</f>
        <v>0.2955665025</v>
      </c>
      <c r="G154" s="78">
        <v>95.0</v>
      </c>
      <c r="H154" s="14">
        <f>IF(B154&lt;&gt;"",IF(B154+D154&gt;0,B154+D154,""),IF(D154-B155&gt;0,D154-B155,""))</f>
        <v>1</v>
      </c>
      <c r="I154" s="15">
        <f>if(H154&lt;&gt;"",if(G155-G154&lt;D154,1,if(D154=G155-G154,"Push",0)),"")</f>
        <v>0</v>
      </c>
      <c r="N154" s="15"/>
    </row>
    <row r="155" hidden="1">
      <c r="A155" s="161" t="s">
        <v>301</v>
      </c>
      <c r="B155" s="162">
        <v>6.0</v>
      </c>
      <c r="C155" s="165">
        <v>0.73</v>
      </c>
      <c r="D155" s="5">
        <v>-7.0</v>
      </c>
      <c r="E155" s="5">
        <v>-275.0</v>
      </c>
      <c r="F155" s="12">
        <f>if(E155&lt;0,-E155/(-E155+100),100/(E155+100))/(if(E155&lt;0,-E155/(-E155+100),100/(E155+100))+if(E154&lt;0,-E154/(-E154+100),100/(E154+100)))</f>
        <v>0.7044334975</v>
      </c>
      <c r="G155" s="75">
        <v>122.0</v>
      </c>
      <c r="H155" s="23" t="str">
        <f>IF(B155&lt;&gt;"",IF(B155+D155&gt;0,B155+D155,""),IF(D155-B154&gt;0,D155-B154,""))</f>
        <v/>
      </c>
      <c r="I155" s="15" t="str">
        <f>if(H155&lt;&gt;"",if(G154-G155&lt;D155,1,if(D155=G154-G155,"Push",0)),"")</f>
        <v/>
      </c>
      <c r="N155" s="15"/>
    </row>
    <row r="156" hidden="1">
      <c r="A156" s="161" t="s">
        <v>355</v>
      </c>
      <c r="B156" s="22"/>
      <c r="C156" s="168"/>
      <c r="D156" s="5">
        <v>7.5</v>
      </c>
      <c r="E156" s="5">
        <v>250.0</v>
      </c>
      <c r="F156" s="12">
        <f>if(E156&lt;0,-E156/(-E156+100),100/(E156+100))/(if(E156&lt;0,-E156/(-E156+100),100/(E156+100))+if(E157&lt;0,-E157/(-E157+100),100/(E157+100)))</f>
        <v>0.2750424448</v>
      </c>
      <c r="G156" s="78">
        <v>92.0</v>
      </c>
      <c r="H156" s="14" t="str">
        <f>IF(B156&lt;&gt;"",IF(B156+D156&gt;0,B156+D156,""),IF(D156-B157&gt;0,D156-B157,""))</f>
        <v/>
      </c>
      <c r="I156" s="15" t="str">
        <f>if(H156&lt;&gt;"",if(G157-G156&lt;D156,1,if(D156=G157-G156,"Push",0)),"")</f>
        <v/>
      </c>
      <c r="N156" s="15"/>
    </row>
    <row r="157" hidden="1">
      <c r="A157" s="161" t="s">
        <v>562</v>
      </c>
      <c r="B157" s="162">
        <v>9.0</v>
      </c>
      <c r="C157" s="165">
        <v>0.81</v>
      </c>
      <c r="D157" s="5">
        <v>-7.5</v>
      </c>
      <c r="E157" s="5">
        <v>-305.0</v>
      </c>
      <c r="F157" s="12">
        <f>if(E157&lt;0,-E157/(-E157+100),100/(E157+100))/(if(E157&lt;0,-E157/(-E157+100),100/(E157+100))+if(E156&lt;0,-E156/(-E156+100),100/(E156+100)))</f>
        <v>0.7249575552</v>
      </c>
      <c r="G157" s="75">
        <v>109.0</v>
      </c>
      <c r="H157" s="23">
        <f>IF(B157&lt;&gt;"",IF(B157+D157&gt;0,B157+D157,""),IF(D157-B156&gt;0,D157-B156,""))</f>
        <v>1.5</v>
      </c>
      <c r="I157" s="15">
        <f>if(H157&lt;&gt;"",if(G156-G157&lt;D157,1,if(D157=G156-G157,"Push",0)),"")</f>
        <v>1</v>
      </c>
      <c r="N157" s="15"/>
    </row>
    <row r="158" hidden="1">
      <c r="A158" s="161" t="s">
        <v>558</v>
      </c>
      <c r="B158" s="22"/>
      <c r="C158" s="168"/>
      <c r="D158" s="5">
        <v>6.5</v>
      </c>
      <c r="E158" s="5">
        <v>215.0</v>
      </c>
      <c r="F158" s="12">
        <f>if(E158&lt;0,-E158/(-E158+100),100/(E158+100))/(if(E158&lt;0,-E158/(-E158+100),100/(E158+100))+if(E159&lt;0,-E159/(-E159+100),100/(E159+100)))</f>
        <v>0.3042300479</v>
      </c>
      <c r="G158" s="78">
        <v>119.0</v>
      </c>
      <c r="H158" s="14">
        <f>IF(B158&lt;&gt;"",IF(B158+D158&gt;0,B158+D158,""),IF(D158-B159&gt;0,D158-B159,""))</f>
        <v>2</v>
      </c>
      <c r="I158" s="15">
        <f>if(H158&lt;&gt;"",if(G159-G158&lt;D158,1,if(D158=G159-G158,"Push",0)),"")</f>
        <v>1</v>
      </c>
      <c r="N158" s="15"/>
    </row>
    <row r="159" hidden="1">
      <c r="A159" s="161" t="s">
        <v>568</v>
      </c>
      <c r="B159" s="162">
        <v>4.5</v>
      </c>
      <c r="C159" s="165">
        <v>0.68</v>
      </c>
      <c r="D159" s="5">
        <v>-6.5</v>
      </c>
      <c r="E159" s="5">
        <v>-265.0</v>
      </c>
      <c r="F159" s="12">
        <f>if(E159&lt;0,-E159/(-E159+100),100/(E159+100))/(if(E159&lt;0,-E159/(-E159+100),100/(E159+100))+if(E158&lt;0,-E158/(-E158+100),100/(E158+100)))</f>
        <v>0.6957699521</v>
      </c>
      <c r="G159" s="75">
        <v>115.0</v>
      </c>
      <c r="H159" s="23" t="str">
        <f>IF(B159&lt;&gt;"",IF(B159+D159&gt;0,B159+D159,""),IF(D159-B158&gt;0,D159-B158,""))</f>
        <v/>
      </c>
      <c r="I159" s="15" t="str">
        <f>if(H159&lt;&gt;"",if(G158-G159&lt;D159,1,if(D159=G158-G159,"Push",0)),"")</f>
        <v/>
      </c>
      <c r="N159" s="15"/>
    </row>
    <row r="160">
      <c r="A160" s="169" t="s">
        <v>567</v>
      </c>
      <c r="B160" s="47"/>
      <c r="C160" s="170"/>
      <c r="D160" s="48">
        <v>-1.0</v>
      </c>
      <c r="E160" s="48">
        <v>-117.0</v>
      </c>
      <c r="F160" s="49">
        <f>if(E160&lt;0,-E160/(-E160+100),100/(E160+100))/(if(E160&lt;0,-E160/(-E160+100),100/(E160+100))+if(E161&lt;0,-E161/(-E161+100),100/(E161+100)))</f>
        <v>0.515183723</v>
      </c>
      <c r="G160" s="73">
        <v>99.0</v>
      </c>
      <c r="H160" s="51" t="str">
        <f>IF(B160&lt;&gt;"",IF(B160+D160&gt;0,B160+D160,""),IF(D160-B161&gt;0,D160-B161,""))</f>
        <v/>
      </c>
      <c r="I160" s="52" t="str">
        <f>if(H160&lt;&gt;"",if(G161-G160&lt;D160,1,if(D160=G161-G160,"Push",0)),"")</f>
        <v/>
      </c>
      <c r="N160" s="15"/>
    </row>
    <row r="161">
      <c r="A161" s="161" t="s">
        <v>569</v>
      </c>
      <c r="B161" s="162">
        <v>2.0</v>
      </c>
      <c r="C161" s="165">
        <v>0.58</v>
      </c>
      <c r="D161" s="5">
        <v>1.0</v>
      </c>
      <c r="E161" s="5">
        <v>-103.0</v>
      </c>
      <c r="F161" s="12">
        <f>if(E161&lt;0,-E161/(-E161+100),100/(E161+100))/(if(E161&lt;0,-E161/(-E161+100),100/(E161+100))+if(E160&lt;0,-E160/(-E160+100),100/(E160+100)))</f>
        <v>0.484816277</v>
      </c>
      <c r="G161" s="75">
        <v>110.0</v>
      </c>
      <c r="H161" s="23">
        <f>IF(B161&lt;&gt;"",IF(B161+D161&gt;0,B161+D161,""),IF(D161-B160&gt;0,D161-B160,""))</f>
        <v>3</v>
      </c>
      <c r="I161" s="15">
        <f>if(H161&lt;&gt;"",if(G160-G161&lt;D161,1,if(D161=G160-G161,"Push",0)),"")</f>
        <v>1</v>
      </c>
      <c r="N161" s="15"/>
    </row>
    <row r="162" hidden="1">
      <c r="A162" s="161" t="s">
        <v>296</v>
      </c>
      <c r="B162" s="162">
        <v>2.0</v>
      </c>
      <c r="C162" s="165">
        <v>0.59</v>
      </c>
      <c r="D162" s="5">
        <v>-1.5</v>
      </c>
      <c r="E162" s="5">
        <v>-121.0</v>
      </c>
      <c r="F162" s="12">
        <f>if(E162&lt;0,-E162/(-E162+100),100/(E162+100))/(if(E162&lt;0,-E162/(-E162+100),100/(E162+100))+if(E163&lt;0,-E163/(-E163+100),100/(E163+100)))</f>
        <v>0.5251600705</v>
      </c>
      <c r="G162" s="78">
        <v>114.0</v>
      </c>
      <c r="H162" s="14">
        <f>IF(B162&lt;&gt;"",IF(B162+D162&gt;0,B162+D162,""),IF(D162-B163&gt;0,D162-B163,""))</f>
        <v>0.5</v>
      </c>
      <c r="I162" s="15">
        <f>if(H162&lt;&gt;"",if(G163-G162&lt;D162,1,if(D162=G163-G162,"Push",0)),"")</f>
        <v>0</v>
      </c>
      <c r="N162" s="15"/>
    </row>
    <row r="163" hidden="1">
      <c r="A163" s="161" t="s">
        <v>216</v>
      </c>
      <c r="B163" s="22"/>
      <c r="C163" s="168"/>
      <c r="D163" s="5">
        <v>1.5</v>
      </c>
      <c r="E163" s="5">
        <v>102.0</v>
      </c>
      <c r="F163" s="12">
        <f>if(E163&lt;0,-E163/(-E163+100),100/(E163+100))/(if(E163&lt;0,-E163/(-E163+100),100/(E163+100))+if(E162&lt;0,-E162/(-E162+100),100/(E162+100)))</f>
        <v>0.4748399295</v>
      </c>
      <c r="G163" s="75">
        <v>119.0</v>
      </c>
      <c r="H163" s="23" t="str">
        <f>IF(B163&lt;&gt;"",IF(B163+D163&gt;0,B163+D163,""),IF(D163-B162&gt;0,D163-B162,""))</f>
        <v/>
      </c>
      <c r="I163" s="15" t="str">
        <f>if(H163&lt;&gt;"",if(G162-G163&lt;D163,1,if(D163=G162-G163,"Push",0)),"")</f>
        <v/>
      </c>
      <c r="N163" s="15"/>
    </row>
    <row r="164" hidden="1">
      <c r="A164" s="161" t="s">
        <v>570</v>
      </c>
      <c r="B164" s="22"/>
      <c r="C164" s="168"/>
      <c r="D164" s="5">
        <v>-1.5</v>
      </c>
      <c r="E164" s="5">
        <v>-121.0</v>
      </c>
      <c r="F164" s="12">
        <f>if(E164&lt;0,-E164/(-E164+100),100/(E164+100))/(if(E164&lt;0,-E164/(-E164+100),100/(E164+100))+if(E165&lt;0,-E165/(-E165+100),100/(E165+100)))</f>
        <v>0.5251600705</v>
      </c>
      <c r="G164" s="78">
        <v>118.0</v>
      </c>
      <c r="H164" s="14" t="str">
        <f>IF(B164&lt;&gt;"",IF(B164+D164&gt;0,B164+D164,""),IF(D164-B165&gt;0,D164-B165,""))</f>
        <v/>
      </c>
      <c r="I164" s="15" t="str">
        <f>if(H164&lt;&gt;"",if(G165-G164&lt;D164,1,if(D164=G165-G164,"Push",0)),"")</f>
        <v/>
      </c>
      <c r="N164" s="15"/>
    </row>
    <row r="165" hidden="1">
      <c r="A165" s="161" t="s">
        <v>550</v>
      </c>
      <c r="B165" s="162">
        <v>4.0</v>
      </c>
      <c r="C165" s="165">
        <v>0.66</v>
      </c>
      <c r="D165" s="5">
        <v>1.5</v>
      </c>
      <c r="E165" s="5">
        <v>102.0</v>
      </c>
      <c r="F165" s="12">
        <f>if(E165&lt;0,-E165/(-E165+100),100/(E165+100))/(if(E165&lt;0,-E165/(-E165+100),100/(E165+100))+if(E164&lt;0,-E164/(-E164+100),100/(E164+100)))</f>
        <v>0.4748399295</v>
      </c>
      <c r="G165" s="75">
        <v>92.0</v>
      </c>
      <c r="H165" s="23">
        <f>IF(B165&lt;&gt;"",IF(B165+D165&gt;0,B165+D165,""),IF(D165-B164&gt;0,D165-B164,""))</f>
        <v>5.5</v>
      </c>
      <c r="I165" s="15">
        <f>if(H165&lt;&gt;"",if(G164-G165&lt;D165,1,if(D165=G164-G165,"Push",0)),"")</f>
        <v>0</v>
      </c>
      <c r="N165" s="15"/>
    </row>
    <row r="166" hidden="1">
      <c r="A166" s="161" t="s">
        <v>429</v>
      </c>
      <c r="B166" s="22"/>
      <c r="C166" s="168"/>
      <c r="D166" s="5">
        <v>7.0</v>
      </c>
      <c r="E166" s="5">
        <v>215.0</v>
      </c>
      <c r="F166" s="12">
        <f>if(E166&lt;0,-E166/(-E166+100),100/(E166+100))/(if(E166&lt;0,-E166/(-E166+100),100/(E166+100))+if(E167&lt;0,-E167/(-E167+100),100/(E167+100)))</f>
        <v>0.3042300479</v>
      </c>
      <c r="G166" s="78">
        <v>108.0</v>
      </c>
      <c r="H166" s="14">
        <f>IF(B166&lt;&gt;"",IF(B166+D166&gt;0,B166+D166,""),IF(D166-B167&gt;0,D166-B167,""))</f>
        <v>2</v>
      </c>
      <c r="I166" s="15">
        <f>if(H166&lt;&gt;"",if(G167-G166&lt;D166,1,if(D166=G167-G166,"Push",0)),"")</f>
        <v>0</v>
      </c>
      <c r="N166" s="15"/>
    </row>
    <row r="167" hidden="1">
      <c r="A167" s="161" t="s">
        <v>554</v>
      </c>
      <c r="B167" s="162">
        <v>5.0</v>
      </c>
      <c r="C167" s="165">
        <v>0.69</v>
      </c>
      <c r="D167" s="5">
        <v>-7.0</v>
      </c>
      <c r="E167" s="5">
        <v>-265.0</v>
      </c>
      <c r="F167" s="12">
        <f>if(E167&lt;0,-E167/(-E167+100),100/(E167+100))/(if(E167&lt;0,-E167/(-E167+100),100/(E167+100))+if(E166&lt;0,-E166/(-E166+100),100/(E166+100)))</f>
        <v>0.6957699521</v>
      </c>
      <c r="G167" s="75">
        <v>124.0</v>
      </c>
      <c r="H167" s="23" t="str">
        <f>IF(B167&lt;&gt;"",IF(B167+D167&gt;0,B167+D167,""),IF(D167-B166&gt;0,D167-B166,""))</f>
        <v/>
      </c>
      <c r="I167" s="15" t="str">
        <f>if(H167&lt;&gt;"",if(G166-G167&lt;D167,1,if(D167=G166-G167,"Push",0)),"")</f>
        <v/>
      </c>
      <c r="N167" s="15"/>
    </row>
    <row r="168" hidden="1">
      <c r="A168" s="161" t="s">
        <v>555</v>
      </c>
      <c r="B168" s="162">
        <v>7.5</v>
      </c>
      <c r="C168" s="165">
        <v>0.76</v>
      </c>
      <c r="D168" s="5">
        <v>-10.5</v>
      </c>
      <c r="E168" s="5">
        <v>-590.0</v>
      </c>
      <c r="F168" s="12">
        <f>if(E168&lt;0,-E168/(-E168+100),100/(E168+100))/(if(E168&lt;0,-E168/(-E168+100),100/(E168+100))+if(E169&lt;0,-E169/(-E169+100),100/(E169+100)))</f>
        <v>0.8192297616</v>
      </c>
      <c r="G168" s="78">
        <v>124.0</v>
      </c>
      <c r="H168" s="14" t="str">
        <f>IF(B168&lt;&gt;"",IF(B168+D168&gt;0,B168+D168,""),IF(D168-B169&gt;0,D168-B169,""))</f>
        <v/>
      </c>
      <c r="I168" s="15" t="str">
        <f>if(H168&lt;&gt;"",if(G169-G168&lt;D168,1,if(D168=G169-G168,"Push",0)),"")</f>
        <v/>
      </c>
      <c r="N168" s="15"/>
    </row>
    <row r="169" hidden="1">
      <c r="A169" s="161" t="s">
        <v>547</v>
      </c>
      <c r="B169" s="22"/>
      <c r="C169" s="168"/>
      <c r="D169" s="5">
        <v>10.5</v>
      </c>
      <c r="E169" s="5">
        <v>430.0</v>
      </c>
      <c r="F169" s="12">
        <f>if(E169&lt;0,-E169/(-E169+100),100/(E169+100))/(if(E169&lt;0,-E169/(-E169+100),100/(E169+100))+if(E168&lt;0,-E168/(-E168+100),100/(E168+100)))</f>
        <v>0.1807702384</v>
      </c>
      <c r="G169" s="75">
        <v>99.0</v>
      </c>
      <c r="H169" s="23">
        <f>IF(B169&lt;&gt;"",IF(B169+D169&gt;0,B169+D169,""),IF(D169-B168&gt;0,D169-B168,""))</f>
        <v>3</v>
      </c>
      <c r="I169" s="15">
        <f>if(H169&lt;&gt;"",if(G168-G169&lt;D169,1,if(D169=G168-G169,"Push",0)),"")</f>
        <v>0</v>
      </c>
      <c r="N169" s="15"/>
    </row>
    <row r="170" hidden="1">
      <c r="A170" s="161" t="s">
        <v>565</v>
      </c>
      <c r="B170" s="22"/>
      <c r="C170" s="168"/>
      <c r="D170" s="5">
        <v>1.5</v>
      </c>
      <c r="E170" s="5">
        <v>102.0</v>
      </c>
      <c r="F170" s="12">
        <f>if(E170&lt;0,-E170/(-E170+100),100/(E170+100))/(if(E170&lt;0,-E170/(-E170+100),100/(E170+100))+if(E171&lt;0,-E171/(-E171+100),100/(E171+100)))</f>
        <v>0.4748399295</v>
      </c>
      <c r="G170" s="78">
        <v>118.0</v>
      </c>
      <c r="H170" s="14" t="str">
        <f>IF(B170&lt;&gt;"",IF(B170+D170&gt;0,B170+D170,""),IF(D170-B171&gt;0,D170-B171,""))</f>
        <v/>
      </c>
      <c r="I170" s="15" t="str">
        <f>if(H170&lt;&gt;"",if(G171-G170&lt;D170,1,if(D170=G171-G170,"Push",0)),"")</f>
        <v/>
      </c>
      <c r="N170" s="15"/>
    </row>
    <row r="171" hidden="1">
      <c r="A171" s="161" t="s">
        <v>561</v>
      </c>
      <c r="B171" s="162">
        <v>1.5</v>
      </c>
      <c r="C171" s="165">
        <v>0.56</v>
      </c>
      <c r="D171" s="5">
        <v>-1.5</v>
      </c>
      <c r="E171" s="5">
        <v>-121.0</v>
      </c>
      <c r="F171" s="12">
        <f>if(E171&lt;0,-E171/(-E171+100),100/(E171+100))/(if(E171&lt;0,-E171/(-E171+100),100/(E171+100))+if(E170&lt;0,-E170/(-E170+100),100/(E170+100)))</f>
        <v>0.5251600705</v>
      </c>
      <c r="G171" s="75">
        <v>120.0</v>
      </c>
      <c r="H171" s="23" t="str">
        <f>IF(B171&lt;&gt;"",IF(B171+D171&gt;0,B171+D171,""),IF(D171-B170&gt;0,D171-B170,""))</f>
        <v/>
      </c>
      <c r="I171" s="15" t="str">
        <f>if(H171&lt;&gt;"",if(G170-G171&lt;D171,1,if(D171=G170-G171,"Push",0)),"")</f>
        <v/>
      </c>
      <c r="N171" s="15"/>
    </row>
    <row r="172" hidden="1">
      <c r="A172" s="161" t="s">
        <v>213</v>
      </c>
      <c r="B172" s="22"/>
      <c r="C172" s="168"/>
      <c r="D172" s="5">
        <v>1.5</v>
      </c>
      <c r="E172" s="5">
        <v>102.0</v>
      </c>
      <c r="F172" s="12">
        <f>if(E172&lt;0,-E172/(-E172+100),100/(E172+100))/(if(E172&lt;0,-E172/(-E172+100),100/(E172+100))+if(E173&lt;0,-E173/(-E173+100),100/(E173+100)))</f>
        <v>0.4748399295</v>
      </c>
      <c r="G172" s="78">
        <v>111.0</v>
      </c>
      <c r="H172" s="14">
        <f>IF(B172&lt;&gt;"",IF(B172+D172&gt;0,B172+D172,""),IF(D172-B173&gt;0,D172-B173,""))</f>
        <v>1</v>
      </c>
      <c r="I172" s="15">
        <f>if(H172&lt;&gt;"",if(G173-G172&lt;D172,1,if(D172=G173-G172,"Push",0)),"")</f>
        <v>1</v>
      </c>
      <c r="N172" s="15"/>
    </row>
    <row r="173" hidden="1">
      <c r="A173" s="161" t="s">
        <v>74</v>
      </c>
      <c r="B173" s="162">
        <v>0.5</v>
      </c>
      <c r="C173" s="165">
        <v>0.51</v>
      </c>
      <c r="D173" s="5">
        <v>-1.5</v>
      </c>
      <c r="E173" s="5">
        <v>-121.0</v>
      </c>
      <c r="F173" s="12">
        <f>if(E173&lt;0,-E173/(-E173+100),100/(E173+100))/(if(E173&lt;0,-E173/(-E173+100),100/(E173+100))+if(E172&lt;0,-E172/(-E172+100),100/(E172+100)))</f>
        <v>0.5251600705</v>
      </c>
      <c r="G173" s="75">
        <v>106.0</v>
      </c>
      <c r="H173" s="23" t="str">
        <f>IF(B173&lt;&gt;"",IF(B173+D173&gt;0,B173+D173,""),IF(D173-B172&gt;0,D173-B172,""))</f>
        <v/>
      </c>
      <c r="I173" s="15" t="str">
        <f>if(H173&lt;&gt;"",if(G172-G173&lt;D173,1,if(D173=G172-G173,"Push",0)),"")</f>
        <v/>
      </c>
      <c r="N173" s="15"/>
    </row>
    <row r="174" hidden="1">
      <c r="A174" s="161" t="s">
        <v>557</v>
      </c>
      <c r="B174" s="22"/>
      <c r="C174" s="168"/>
      <c r="D174" s="5">
        <v>-1.0</v>
      </c>
      <c r="E174" s="5">
        <v>-114.0</v>
      </c>
      <c r="F174" s="12">
        <f>if(E174&lt;0,-E174/(-E174+100),100/(E174+100))/(if(E174&lt;0,-E174/(-E174+100),100/(E174+100))+if(E175&lt;0,-E175/(-E175+100),100/(E175+100)))</f>
        <v>0.5098167539</v>
      </c>
      <c r="G174" s="78">
        <v>121.0</v>
      </c>
      <c r="H174" s="14" t="str">
        <f>IF(B174&lt;&gt;"",IF(B174+D174&gt;0,B174+D174,""),IF(D174-B175&gt;0,D174-B175,""))</f>
        <v/>
      </c>
      <c r="I174" s="15" t="str">
        <f>if(H174&lt;&gt;"",if(G175-G174&lt;D174,1,if(D174=G175-G174,"Push",0)),"")</f>
        <v/>
      </c>
      <c r="N174" s="15"/>
    </row>
    <row r="175" hidden="1">
      <c r="A175" s="161" t="s">
        <v>551</v>
      </c>
      <c r="B175" s="162">
        <v>1.5</v>
      </c>
      <c r="C175" s="165">
        <v>0.55</v>
      </c>
      <c r="D175" s="5">
        <v>1.0</v>
      </c>
      <c r="E175" s="5">
        <v>-105.0</v>
      </c>
      <c r="F175" s="12">
        <f>if(E175&lt;0,-E175/(-E175+100),100/(E175+100))/(if(E175&lt;0,-E175/(-E175+100),100/(E175+100))+if(E174&lt;0,-E174/(-E174+100),100/(E174+100)))</f>
        <v>0.4901832461</v>
      </c>
      <c r="G175" s="75">
        <v>132.0</v>
      </c>
      <c r="H175" s="23">
        <f>IF(B175&lt;&gt;"",IF(B175+D175&gt;0,B175+D175,""),IF(D175-B174&gt;0,D175-B174,""))</f>
        <v>2.5</v>
      </c>
      <c r="I175" s="15">
        <f>if(H175&lt;&gt;"",if(G174-G175&lt;D175,1,if(D175=G174-G175,"Push",0)),"")</f>
        <v>1</v>
      </c>
      <c r="N175" s="15"/>
    </row>
    <row r="176" hidden="1">
      <c r="A176" s="161" t="s">
        <v>566</v>
      </c>
      <c r="B176" s="22"/>
      <c r="C176" s="168"/>
      <c r="D176" s="5">
        <v>4.5</v>
      </c>
      <c r="E176" s="5">
        <v>150.0</v>
      </c>
      <c r="F176" s="12">
        <f>if(E176&lt;0,-E176/(-E176+100),100/(E176+100))/(if(E176&lt;0,-E176/(-E176+100),100/(E176+100))+if(E177&lt;0,-E177/(-E177+100),100/(E177+100)))</f>
        <v>0.3835616438</v>
      </c>
      <c r="G176" s="78">
        <v>132.0</v>
      </c>
      <c r="H176" s="14" t="str">
        <f>IF(B176&lt;&gt;"",IF(B176+D176&gt;0,B176+D176,""),IF(D176-B177&gt;0,D176-B177,""))</f>
        <v/>
      </c>
      <c r="I176" s="15" t="str">
        <f>if(H176&lt;&gt;"",if(G177-G176&lt;D176,1,if(D176=G177-G176,"Push",0)),"")</f>
        <v/>
      </c>
      <c r="N176" s="15"/>
    </row>
    <row r="177" hidden="1">
      <c r="A177" s="161" t="s">
        <v>559</v>
      </c>
      <c r="B177" s="162">
        <v>5.0</v>
      </c>
      <c r="C177" s="165">
        <v>0.7</v>
      </c>
      <c r="D177" s="5">
        <v>-4.5</v>
      </c>
      <c r="E177" s="5">
        <v>-180.0</v>
      </c>
      <c r="F177" s="12">
        <f>if(E177&lt;0,-E177/(-E177+100),100/(E177+100))/(if(E177&lt;0,-E177/(-E177+100),100/(E177+100))+if(E176&lt;0,-E176/(-E176+100),100/(E176+100)))</f>
        <v>0.6164383562</v>
      </c>
      <c r="G177" s="75">
        <v>134.0</v>
      </c>
      <c r="H177" s="23">
        <f>IF(B177&lt;&gt;"",IF(B177+D177&gt;0,B177+D177,""),IF(D177-B176&gt;0,D177-B176,""))</f>
        <v>0.5</v>
      </c>
      <c r="I177" s="15">
        <f>if(H177&lt;&gt;"",if(G176-G177&lt;D177,1,if(D177=G176-G177,"Push",0)),"")</f>
        <v>0</v>
      </c>
      <c r="N177" s="15"/>
    </row>
    <row r="178" hidden="1">
      <c r="A178" s="161" t="s">
        <v>24</v>
      </c>
      <c r="B178" s="22"/>
      <c r="C178" s="168"/>
      <c r="D178" s="5">
        <v>-1.0</v>
      </c>
      <c r="E178" s="5">
        <v>-114.0</v>
      </c>
      <c r="F178" s="12">
        <f>if(E178&lt;0,-E178/(-E178+100),100/(E178+100))/(if(E178&lt;0,-E178/(-E178+100),100/(E178+100))+if(E179&lt;0,-E179/(-E179+100),100/(E179+100)))</f>
        <v>0.5086640097</v>
      </c>
      <c r="G178" s="78">
        <v>109.0</v>
      </c>
      <c r="H178" s="14" t="str">
        <f>IF(B178&lt;&gt;"",IF(B178+D178&gt;0,B178+D178,""),IF(D178-B179&gt;0,D178-B179,""))</f>
        <v/>
      </c>
      <c r="I178" s="15" t="str">
        <f>if(H178&lt;&gt;"",if(G179-G178&lt;D178,1,if(D178=G179-G178,"Push",0)),"")</f>
        <v/>
      </c>
      <c r="N178" s="15"/>
    </row>
    <row r="179" hidden="1">
      <c r="A179" s="161" t="s">
        <v>564</v>
      </c>
      <c r="B179" s="162">
        <v>2.0</v>
      </c>
      <c r="C179" s="165">
        <v>0.58</v>
      </c>
      <c r="D179" s="5">
        <v>1.0</v>
      </c>
      <c r="E179" s="5">
        <v>-106.0</v>
      </c>
      <c r="F179" s="12">
        <f>if(E179&lt;0,-E179/(-E179+100),100/(E179+100))/(if(E179&lt;0,-E179/(-E179+100),100/(E179+100))+if(E178&lt;0,-E178/(-E178+100),100/(E178+100)))</f>
        <v>0.4913359903</v>
      </c>
      <c r="G179" s="75">
        <v>118.0</v>
      </c>
      <c r="H179" s="23">
        <f>IF(B179&lt;&gt;"",IF(B179+D179&gt;0,B179+D179,""),IF(D179-B178&gt;0,D179-B178,""))</f>
        <v>3</v>
      </c>
      <c r="I179" s="15">
        <f>if(H179&lt;&gt;"",if(G178-G179&lt;D179,1,if(D179=G178-G179,"Push",0)),"")</f>
        <v>1</v>
      </c>
      <c r="N179" s="15"/>
    </row>
    <row r="180" hidden="1">
      <c r="A180" s="161" t="s">
        <v>355</v>
      </c>
      <c r="B180" s="22"/>
      <c r="C180" s="168"/>
      <c r="D180" s="5">
        <v>14.5</v>
      </c>
      <c r="E180" s="5">
        <v>900.0</v>
      </c>
      <c r="F180" s="12">
        <f>if(E180&lt;0,-E180/(-E180+100),100/(E180+100))/(if(E180&lt;0,-E180/(-E180+100),100/(E180+100))+if(E181&lt;0,-E181/(-E181+100),100/(E181+100)))</f>
        <v>0.09583988718</v>
      </c>
      <c r="G180" s="78">
        <v>129.0</v>
      </c>
      <c r="H180" s="14">
        <f>IF(B180&lt;&gt;"",IF(B180+D180&gt;0,B180+D180,""),IF(D180-B181&gt;0,D180-B181,""))</f>
        <v>1.5</v>
      </c>
      <c r="I180" s="15">
        <f>if(H180&lt;&gt;"",if(G181-G180&lt;D180,1,if(D180=G181-G180,"Push",0)),"")</f>
        <v>1</v>
      </c>
      <c r="N180" s="15"/>
    </row>
    <row r="181" hidden="1">
      <c r="A181" s="161" t="s">
        <v>553</v>
      </c>
      <c r="B181" s="162">
        <v>13.0</v>
      </c>
      <c r="C181" s="165">
        <v>0.89</v>
      </c>
      <c r="D181" s="5">
        <v>-14.5</v>
      </c>
      <c r="E181" s="5">
        <v>-1667.0</v>
      </c>
      <c r="F181" s="12">
        <f>if(E181&lt;0,-E181/(-E181+100),100/(E181+100))/(if(E181&lt;0,-E181/(-E181+100),100/(E181+100))+if(E180&lt;0,-E180/(-E180+100),100/(E180+100)))</f>
        <v>0.9041601128</v>
      </c>
      <c r="G181" s="75">
        <v>135.0</v>
      </c>
      <c r="H181" s="23" t="str">
        <f>IF(B181&lt;&gt;"",IF(B181+D181&gt;0,B181+D181,""),IF(D181-B180&gt;0,D181-B180,""))</f>
        <v/>
      </c>
      <c r="I181" s="15" t="str">
        <f>if(H181&lt;&gt;"",if(G180-G181&lt;D181,1,if(D181=G180-G181,"Push",0)),"")</f>
        <v/>
      </c>
      <c r="N181" s="15"/>
    </row>
    <row r="182">
      <c r="A182" s="169" t="s">
        <v>301</v>
      </c>
      <c r="B182" s="171">
        <v>1.0</v>
      </c>
      <c r="C182" s="172">
        <v>0.53</v>
      </c>
      <c r="D182" s="48">
        <v>-6.0</v>
      </c>
      <c r="E182" s="48">
        <v>-230.0</v>
      </c>
      <c r="F182" s="49">
        <f>if(E182&lt;0,-E182/(-E182+100),100/(E182+100))/(if(E182&lt;0,-E182/(-E182+100),100/(E182+100))+if(E183&lt;0,-E183/(-E183+100),100/(E183+100)))</f>
        <v>0.6674727932</v>
      </c>
      <c r="G182" s="73">
        <v>109.0</v>
      </c>
      <c r="H182" s="51" t="str">
        <f>IF(B182&lt;&gt;"",IF(B182+D182&gt;0,B182+D182,""),IF(D182-B183&gt;0,D182-B183,""))</f>
        <v/>
      </c>
      <c r="I182" s="52" t="str">
        <f>if(H182&lt;&gt;"",if(G183-G182&lt;D182,1,if(D182=G183-G182,"Push",0)),"")</f>
        <v/>
      </c>
      <c r="N182" s="15"/>
    </row>
    <row r="183">
      <c r="A183" s="161" t="s">
        <v>569</v>
      </c>
      <c r="B183" s="22"/>
      <c r="C183" s="168"/>
      <c r="D183" s="5">
        <v>6.0</v>
      </c>
      <c r="E183" s="5">
        <v>188.0</v>
      </c>
      <c r="F183" s="12">
        <f>if(E183&lt;0,-E183/(-E183+100),100/(E183+100))/(if(E183&lt;0,-E183/(-E183+100),100/(E183+100))+if(E182&lt;0,-E182/(-E182+100),100/(E182+100)))</f>
        <v>0.3325272068</v>
      </c>
      <c r="G183" s="75">
        <v>103.0</v>
      </c>
      <c r="H183" s="23">
        <f>IF(B183&lt;&gt;"",IF(B183+D183&gt;0,B183+D183,""),IF(D183-B182&gt;0,D183-B182,""))</f>
        <v>5</v>
      </c>
      <c r="I183" s="15" t="str">
        <f>if(H183&lt;&gt;"",if(G182-G183&lt;D183,1,if(D183=G182-G183,"Push",0)),"")</f>
        <v>Push</v>
      </c>
      <c r="N183" s="15"/>
    </row>
    <row r="184" hidden="1">
      <c r="A184" s="161" t="s">
        <v>68</v>
      </c>
      <c r="B184" s="162">
        <v>1.5</v>
      </c>
      <c r="C184" s="165">
        <v>0.56</v>
      </c>
      <c r="D184" s="5">
        <v>-5.0</v>
      </c>
      <c r="E184" s="5">
        <v>-195.0</v>
      </c>
      <c r="F184" s="12">
        <f>if(E184&lt;0,-E184/(-E184+100),100/(E184+100))/(if(E184&lt;0,-E184/(-E184+100),100/(E184+100))+if(E185&lt;0,-E185/(-E185+100),100/(E185+100)))</f>
        <v>0.6321695761</v>
      </c>
      <c r="G184" s="78">
        <v>103.0</v>
      </c>
      <c r="H184" s="14" t="str">
        <f>IF(B184&lt;&gt;"",IF(B184+D184&gt;0,B184+D184,""),IF(D184-B185&gt;0,D184-B185,""))</f>
        <v/>
      </c>
      <c r="I184" s="15" t="str">
        <f>if(H184&lt;&gt;"",if(G185-G184&lt;D184,1,if(D184=G185-G184,"Push",0)),"")</f>
        <v/>
      </c>
      <c r="N184" s="15"/>
    </row>
    <row r="185" hidden="1">
      <c r="A185" s="161" t="s">
        <v>548</v>
      </c>
      <c r="B185" s="22"/>
      <c r="C185" s="168"/>
      <c r="D185" s="5">
        <v>5.0</v>
      </c>
      <c r="E185" s="5">
        <v>160.0</v>
      </c>
      <c r="F185" s="12">
        <f>if(E185&lt;0,-E185/(-E185+100),100/(E185+100))/(if(E185&lt;0,-E185/(-E185+100),100/(E185+100))+if(E184&lt;0,-E184/(-E184+100),100/(E184+100)))</f>
        <v>0.3678304239</v>
      </c>
      <c r="G185" s="75">
        <v>95.0</v>
      </c>
      <c r="H185" s="23">
        <f>IF(B185&lt;&gt;"",IF(B185+D185&gt;0,B185+D185,""),IF(D185-B184&gt;0,D185-B184,""))</f>
        <v>3.5</v>
      </c>
      <c r="I185" s="15">
        <f>if(H185&lt;&gt;"",if(G184-G185&lt;D185,1,if(D185=G184-G185,"Push",0)),"")</f>
        <v>0</v>
      </c>
      <c r="N185" s="15"/>
    </row>
    <row r="186" hidden="1">
      <c r="A186" s="161" t="s">
        <v>563</v>
      </c>
      <c r="B186" s="22"/>
      <c r="C186" s="168"/>
      <c r="D186" s="5">
        <v>-1.5</v>
      </c>
      <c r="E186" s="5">
        <v>-121.0</v>
      </c>
      <c r="F186" s="12">
        <f>if(E186&lt;0,-E186/(-E186+100),100/(E186+100))/(if(E186&lt;0,-E186/(-E186+100),100/(E186+100))+if(E187&lt;0,-E187/(-E187+100),100/(E187+100)))</f>
        <v>0.5251600705</v>
      </c>
      <c r="G186" s="78">
        <v>97.0</v>
      </c>
      <c r="H186" s="14" t="str">
        <f>IF(B186&lt;&gt;"",IF(B186+D186&gt;0,B186+D186,""),IF(D186-B187&gt;0,D186-B187,""))</f>
        <v/>
      </c>
      <c r="I186" s="15" t="str">
        <f>if(H186&lt;&gt;"",if(G187-G186&lt;D186,1,if(D186=G187-G186,"Push",0)),"")</f>
        <v/>
      </c>
      <c r="N186" s="15"/>
    </row>
    <row r="187" hidden="1">
      <c r="A187" s="161" t="s">
        <v>410</v>
      </c>
      <c r="B187" s="162">
        <v>3.0</v>
      </c>
      <c r="C187" s="165">
        <v>0.62</v>
      </c>
      <c r="D187" s="5">
        <v>1.5</v>
      </c>
      <c r="E187" s="5">
        <v>102.0</v>
      </c>
      <c r="F187" s="12">
        <f>if(E187&lt;0,-E187/(-E187+100),100/(E187+100))/(if(E187&lt;0,-E187/(-E187+100),100/(E187+100))+if(E186&lt;0,-E186/(-E186+100),100/(E186+100)))</f>
        <v>0.4748399295</v>
      </c>
      <c r="G187" s="75">
        <v>119.0</v>
      </c>
      <c r="H187" s="23">
        <f>IF(B187&lt;&gt;"",IF(B187+D187&gt;0,B187+D187,""),IF(D187-B186&gt;0,D187-B186,""))</f>
        <v>4.5</v>
      </c>
      <c r="I187" s="15">
        <f>if(H187&lt;&gt;"",if(G186-G187&lt;D187,1,if(D187=G186-G187,"Push",0)),"")</f>
        <v>1</v>
      </c>
      <c r="N187" s="15"/>
    </row>
    <row r="188" hidden="1">
      <c r="A188" s="161" t="s">
        <v>558</v>
      </c>
      <c r="B188" s="22"/>
      <c r="C188" s="168"/>
      <c r="D188" s="5">
        <v>3.0</v>
      </c>
      <c r="E188" s="5">
        <v>123.0</v>
      </c>
      <c r="F188" s="12">
        <f>if(E188&lt;0,-E188/(-E188+100),100/(E188+100))/(if(E188&lt;0,-E188/(-E188+100),100/(E188+100))+if(E189&lt;0,-E189/(-E189+100),100/(E189+100)))</f>
        <v>0.4324689886</v>
      </c>
      <c r="G188" s="78">
        <v>91.0</v>
      </c>
      <c r="H188" s="14">
        <f>IF(B188&lt;&gt;"",IF(B188+D188&gt;0,B188+D188,""),IF(D188-B189&gt;0,D188-B189,""))</f>
        <v>0.5</v>
      </c>
      <c r="I188" s="15">
        <f>if(H188&lt;&gt;"",if(G189-G188&lt;D188,1,if(D188=G189-G188,"Push",0)),"")</f>
        <v>0</v>
      </c>
      <c r="N188" s="15"/>
    </row>
    <row r="189" hidden="1">
      <c r="A189" s="161" t="s">
        <v>562</v>
      </c>
      <c r="B189" s="162">
        <v>2.5</v>
      </c>
      <c r="C189" s="165">
        <v>0.61</v>
      </c>
      <c r="D189" s="5">
        <v>-3.0</v>
      </c>
      <c r="E189" s="5">
        <v>-143.0</v>
      </c>
      <c r="F189" s="12">
        <f>if(E189&lt;0,-E189/(-E189+100),100/(E189+100))/(if(E189&lt;0,-E189/(-E189+100),100/(E189+100))+if(E188&lt;0,-E188/(-E188+100),100/(E188+100)))</f>
        <v>0.5675310114</v>
      </c>
      <c r="G189" s="75">
        <v>100.0</v>
      </c>
      <c r="H189" s="23" t="str">
        <f>IF(B189&lt;&gt;"",IF(B189+D189&gt;0,B189+D189,""),IF(D189-B188&gt;0,D189-B188,""))</f>
        <v/>
      </c>
      <c r="I189" s="15" t="str">
        <f>if(H189&lt;&gt;"",if(G188-G189&lt;D189,1,if(D189=G188-G189,"Push",0)),"")</f>
        <v/>
      </c>
      <c r="N189" s="15"/>
    </row>
    <row r="190" hidden="1">
      <c r="A190" s="161" t="s">
        <v>216</v>
      </c>
      <c r="B190" s="22"/>
      <c r="C190" s="168"/>
      <c r="D190" s="75">
        <v>8.5</v>
      </c>
      <c r="E190" s="75">
        <v>295.0</v>
      </c>
      <c r="F190" s="12">
        <f>if(E190&lt;0,-E190/(-E190+100),100/(E190+100))/(if(E190&lt;0,-E190/(-E190+100),100/(E190+100))+if(E191&lt;0,-E191/(-E191+100),100/(E191+100)))</f>
        <v>0.2428115016</v>
      </c>
      <c r="G190" s="78">
        <v>113.0</v>
      </c>
      <c r="H190" s="14" t="str">
        <f>IF(B190&lt;&gt;"",IF(B190+D190&gt;0,B190+D190,""),IF(D190-B191&gt;0,D190-B191,""))</f>
        <v/>
      </c>
      <c r="I190" s="15" t="str">
        <f>if(H190&lt;&gt;"",if(G191-G190&lt;D190,1,if(D190=G191-G190,"Push",0)),"")</f>
        <v/>
      </c>
      <c r="N190" s="15"/>
    </row>
    <row r="191" hidden="1">
      <c r="A191" s="161" t="s">
        <v>568</v>
      </c>
      <c r="B191" s="162">
        <v>8.5</v>
      </c>
      <c r="C191" s="165">
        <v>0.8</v>
      </c>
      <c r="D191" s="75">
        <v>-8.5</v>
      </c>
      <c r="E191" s="75">
        <v>-375.0</v>
      </c>
      <c r="F191" s="12">
        <f>if(E191&lt;0,-E191/(-E191+100),100/(E191+100))/(if(E191&lt;0,-E191/(-E191+100),100/(E191+100))+if(E190&lt;0,-E190/(-E190+100),100/(E190+100)))</f>
        <v>0.7571884984</v>
      </c>
      <c r="G191" s="75">
        <v>110.0</v>
      </c>
      <c r="H191" s="23" t="str">
        <f>IF(B191&lt;&gt;"",IF(B191+D191&gt;0,B191+D191,""),IF(D191-B190&gt;0,D191-B190,""))</f>
        <v/>
      </c>
      <c r="I191" s="15" t="str">
        <f>if(H191&lt;&gt;"",if(G190-G191&lt;D191,1,if(D191=G190-G191,"Push",0)),"")</f>
        <v/>
      </c>
      <c r="N191" s="15"/>
    </row>
    <row r="192">
      <c r="A192" s="169" t="s">
        <v>74</v>
      </c>
      <c r="B192" s="47"/>
      <c r="C192" s="170"/>
      <c r="D192" s="48">
        <v>-1.5</v>
      </c>
      <c r="E192" s="48">
        <v>-118.0</v>
      </c>
      <c r="F192" s="49">
        <f>if(E192&lt;0,-E192/(-E192+100),100/(E192+100))/(if(E192&lt;0,-E192/(-E192+100),100/(E192+100))+if(E193&lt;0,-E193/(-E193+100),100/(E193+100)))</f>
        <v>0.5161610067</v>
      </c>
      <c r="G192" s="73">
        <v>94.0</v>
      </c>
      <c r="H192" s="51" t="str">
        <f>IF(B192&lt;&gt;"",IF(B192+D192&gt;0,B192+D192,""),IF(D192-B193&gt;0,D192-B193,""))</f>
        <v/>
      </c>
      <c r="I192" s="52" t="str">
        <f>if(H192&lt;&gt;"",if(G193-G192&lt;D192,1,if(D192=G193-G192,"Push",0)),"")</f>
        <v/>
      </c>
      <c r="N192" s="15"/>
    </row>
    <row r="193">
      <c r="A193" s="161" t="s">
        <v>410</v>
      </c>
      <c r="B193" s="162">
        <v>0.0</v>
      </c>
      <c r="C193" s="165">
        <v>0.5</v>
      </c>
      <c r="D193" s="5">
        <v>1.5</v>
      </c>
      <c r="E193" s="5">
        <v>-103.0</v>
      </c>
      <c r="F193" s="12">
        <f>if(E193&lt;0,-E193/(-E193+100),100/(E193+100))/(if(E193&lt;0,-E193/(-E193+100),100/(E193+100))+if(E192&lt;0,-E192/(-E192+100),100/(E192+100)))</f>
        <v>0.4838389933</v>
      </c>
      <c r="G193" s="75">
        <v>119.0</v>
      </c>
      <c r="H193" s="23">
        <f>IF(B193&lt;&gt;"",IF(B193+D193&gt;0,B193+D193,""),IF(D193-B192&gt;0,D193-B192,""))</f>
        <v>1.5</v>
      </c>
      <c r="I193" s="15">
        <f>if(H193&lt;&gt;"",if(G192-G193&lt;D193,1,if(D193=G192-G193,"Push",0)),"")</f>
        <v>1</v>
      </c>
      <c r="N193" s="15"/>
    </row>
    <row r="194" hidden="1">
      <c r="A194" s="161" t="s">
        <v>557</v>
      </c>
      <c r="B194" s="162">
        <v>1.0</v>
      </c>
      <c r="C194" s="165">
        <v>0.53</v>
      </c>
      <c r="D194" s="5">
        <v>-2.0</v>
      </c>
      <c r="E194" s="5">
        <v>-129.0</v>
      </c>
      <c r="F194" s="12">
        <f>if(E194&lt;0,-E194/(-E194+100),100/(E194+100))/(if(E194&lt;0,-E194/(-E194+100),100/(E194+100))+if(E195&lt;0,-E195/(-E195+100),100/(E195+100)))</f>
        <v>0.5383343749</v>
      </c>
      <c r="G194" s="78">
        <v>128.0</v>
      </c>
      <c r="H194" s="14" t="str">
        <f>IF(B194&lt;&gt;"",IF(B194+D194&gt;0,B194+D194,""),IF(D194-B195&gt;0,D194-B195,""))</f>
        <v/>
      </c>
      <c r="I194" s="15" t="str">
        <f>if(H194&lt;&gt;"",if(G195-G194&lt;D194,1,if(D194=G195-G194,"Push",0)),"")</f>
        <v/>
      </c>
      <c r="N194" s="15"/>
    </row>
    <row r="195" hidden="1">
      <c r="A195" s="161" t="s">
        <v>24</v>
      </c>
      <c r="B195" s="22"/>
      <c r="C195" s="168"/>
      <c r="D195" s="5">
        <v>2.0</v>
      </c>
      <c r="E195" s="5">
        <v>107.0</v>
      </c>
      <c r="F195" s="12">
        <f>if(E195&lt;0,-E195/(-E195+100),100/(E195+100))/(if(E195&lt;0,-E195/(-E195+100),100/(E195+100))+if(E194&lt;0,-E194/(-E194+100),100/(E194+100)))</f>
        <v>0.4616656251</v>
      </c>
      <c r="G195" s="75">
        <v>113.0</v>
      </c>
      <c r="H195" s="23">
        <f>IF(B195&lt;&gt;"",IF(B195+D195&gt;0,B195+D195,""),IF(D195-B194&gt;0,D195-B194,""))</f>
        <v>1</v>
      </c>
      <c r="I195" s="15">
        <f>if(H195&lt;&gt;"",if(G194-G195&lt;D195,1,if(D195=G194-G195,"Push",0)),"")</f>
        <v>0</v>
      </c>
      <c r="N195" s="15"/>
    </row>
    <row r="196" hidden="1">
      <c r="A196" s="161" t="s">
        <v>563</v>
      </c>
      <c r="B196" s="22"/>
      <c r="C196" s="168"/>
      <c r="D196" s="5">
        <v>4.0</v>
      </c>
      <c r="E196" s="5">
        <v>138.0</v>
      </c>
      <c r="F196" s="12">
        <f>if(E196&lt;0,-E196/(-E196+100),100/(E196+100))/(if(E196&lt;0,-E196/(-E196+100),100/(E196+100))+if(E197&lt;0,-E197/(-E197+100),100/(E197+100)))</f>
        <v>0.4029192641</v>
      </c>
      <c r="G196" s="78">
        <v>105.0</v>
      </c>
      <c r="H196" s="14" t="str">
        <f>IF(B196&lt;&gt;"",IF(B196+D196&gt;0,B196+D196,""),IF(D196-B197&gt;0,D196-B197,""))</f>
        <v/>
      </c>
      <c r="I196" s="15" t="str">
        <f>if(H196&lt;&gt;"",if(G197-G196&lt;D196,1,if(D196=G197-G196,"Push",0)),"")</f>
        <v/>
      </c>
      <c r="N196" s="15"/>
    </row>
    <row r="197" hidden="1">
      <c r="A197" s="161" t="s">
        <v>570</v>
      </c>
      <c r="B197" s="162">
        <v>5.0</v>
      </c>
      <c r="C197" s="165">
        <v>0.69</v>
      </c>
      <c r="D197" s="5">
        <v>-4.0</v>
      </c>
      <c r="E197" s="5">
        <v>-165.0</v>
      </c>
      <c r="F197" s="12">
        <f>if(E197&lt;0,-E197/(-E197+100),100/(E197+100))/(if(E197&lt;0,-E197/(-E197+100),100/(E197+100))+if(E196&lt;0,-E196/(-E196+100),100/(E196+100)))</f>
        <v>0.5970807359</v>
      </c>
      <c r="G197" s="75">
        <v>101.0</v>
      </c>
      <c r="H197" s="23">
        <f>IF(B197&lt;&gt;"",IF(B197+D197&gt;0,B197+D197,""),IF(D197-B196&gt;0,D197-B196,""))</f>
        <v>1</v>
      </c>
      <c r="I197" s="15">
        <f>if(H197&lt;&gt;"",if(G196-G197&lt;D197,1,if(D197=G196-G197,"Push",0)),"")</f>
        <v>0</v>
      </c>
      <c r="N197" s="15"/>
    </row>
    <row r="198" hidden="1">
      <c r="A198" s="161" t="s">
        <v>566</v>
      </c>
      <c r="B198" s="22"/>
      <c r="C198" s="168"/>
      <c r="D198" s="5">
        <v>1.5</v>
      </c>
      <c r="E198" s="5">
        <v>102.0</v>
      </c>
      <c r="F198" s="12">
        <f>if(E198&lt;0,-E198/(-E198+100),100/(E198+100))/(if(E198&lt;0,-E198/(-E198+100),100/(E198+100))+if(E199&lt;0,-E199/(-E199+100),100/(E199+100)))</f>
        <v>0.4748399295</v>
      </c>
      <c r="G198" s="78">
        <v>100.0</v>
      </c>
      <c r="H198" s="14" t="str">
        <f>IF(B198&lt;&gt;"",IF(B198+D198&gt;0,B198+D198,""),IF(D198-B199&gt;0,D198-B199,""))</f>
        <v/>
      </c>
      <c r="I198" s="15" t="str">
        <f>if(H198&lt;&gt;"",if(G199-G198&lt;D198,1,if(D198=G199-G198,"Push",0)),"")</f>
        <v/>
      </c>
      <c r="N198" s="15"/>
    </row>
    <row r="199" hidden="1">
      <c r="A199" s="161" t="s">
        <v>213</v>
      </c>
      <c r="B199" s="162">
        <v>4.0</v>
      </c>
      <c r="C199" s="165">
        <v>0.66</v>
      </c>
      <c r="D199" s="5">
        <v>-1.5</v>
      </c>
      <c r="E199" s="5">
        <v>-121.0</v>
      </c>
      <c r="F199" s="12">
        <f>if(E199&lt;0,-E199/(-E199+100),100/(E199+100))/(if(E199&lt;0,-E199/(-E199+100),100/(E199+100))+if(E198&lt;0,-E198/(-E198+100),100/(E198+100)))</f>
        <v>0.5251600705</v>
      </c>
      <c r="G199" s="75">
        <v>105.0</v>
      </c>
      <c r="H199" s="23">
        <f>IF(B199&lt;&gt;"",IF(B199+D199&gt;0,B199+D199,""),IF(D199-B198&gt;0,D199-B198,""))</f>
        <v>2.5</v>
      </c>
      <c r="I199" s="15">
        <f>if(H199&lt;&gt;"",if(G198-G199&lt;D199,1,if(D199=G198-G199,"Push",0)),"")</f>
        <v>1</v>
      </c>
      <c r="N199" s="15"/>
    </row>
    <row r="200" hidden="1">
      <c r="A200" s="161" t="s">
        <v>565</v>
      </c>
      <c r="B200" s="22"/>
      <c r="C200" s="168"/>
      <c r="D200" s="5">
        <v>10.0</v>
      </c>
      <c r="E200" s="5">
        <v>375.0</v>
      </c>
      <c r="F200" s="12">
        <f>if(E200&lt;0,-E200/(-E200+100),100/(E200+100))/(if(E200&lt;0,-E200/(-E200+100),100/(E200+100))+if(E201&lt;0,-E201/(-E201+100),100/(E201+100)))</f>
        <v>0.2016806723</v>
      </c>
      <c r="G200" s="78">
        <v>122.0</v>
      </c>
      <c r="H200" s="14">
        <f>IF(B200&lt;&gt;"",IF(B200+D200&gt;0,B200+D200,""),IF(D200-B201&gt;0,D200-B201,""))</f>
        <v>1.5</v>
      </c>
      <c r="I200" s="15">
        <f>if(H200&lt;&gt;"",if(G201-G200&lt;D200,1,if(D200=G201-G200,"Push",0)),"")</f>
        <v>1</v>
      </c>
      <c r="N200" s="15"/>
    </row>
    <row r="201" hidden="1">
      <c r="A201" s="161" t="s">
        <v>559</v>
      </c>
      <c r="B201" s="162">
        <v>8.5</v>
      </c>
      <c r="C201" s="165">
        <v>0.8</v>
      </c>
      <c r="D201" s="5">
        <v>-10.0</v>
      </c>
      <c r="E201" s="5">
        <v>-500.0</v>
      </c>
      <c r="F201" s="12">
        <f>if(E201&lt;0,-E201/(-E201+100),100/(E201+100))/(if(E201&lt;0,-E201/(-E201+100),100/(E201+100))+if(E200&lt;0,-E200/(-E200+100),100/(E200+100)))</f>
        <v>0.7983193277</v>
      </c>
      <c r="G201" s="75">
        <v>127.0</v>
      </c>
      <c r="H201" s="23" t="str">
        <f>IF(B201&lt;&gt;"",IF(B201+D201&gt;0,B201+D201,""),IF(D201-B200&gt;0,D201-B200,""))</f>
        <v/>
      </c>
      <c r="I201" s="15" t="str">
        <f>if(H201&lt;&gt;"",if(G200-G201&lt;D201,1,if(D201=G200-G201,"Push",0)),"")</f>
        <v/>
      </c>
      <c r="N201" s="15"/>
    </row>
    <row r="202" hidden="1">
      <c r="A202" s="161" t="s">
        <v>547</v>
      </c>
      <c r="B202" s="22"/>
      <c r="C202" s="168"/>
      <c r="D202" s="5">
        <v>8.0</v>
      </c>
      <c r="E202" s="5">
        <v>270.0</v>
      </c>
      <c r="F202" s="12">
        <f>if(E202&lt;0,-E202/(-E202+100),100/(E202+100))/(if(E202&lt;0,-E202/(-E202+100),100/(E202+100))+if(E203&lt;0,-E203/(-E203+100),100/(E203+100)))</f>
        <v>0.2597790385</v>
      </c>
      <c r="G202" s="78">
        <v>113.0</v>
      </c>
      <c r="H202" s="14" t="str">
        <f>IF(B202&lt;&gt;"",IF(B202+D202&gt;0,B202+D202,""),IF(D202-B203&gt;0,D202-B203,""))</f>
        <v/>
      </c>
      <c r="I202" s="15" t="str">
        <f>if(H202&lt;&gt;"",if(G203-G202&lt;D202,1,if(D202=G203-G202,"Push",0)),"")</f>
        <v/>
      </c>
      <c r="N202" s="15"/>
    </row>
    <row r="203" hidden="1">
      <c r="A203" s="161" t="s">
        <v>562</v>
      </c>
      <c r="B203" s="162">
        <v>9.0</v>
      </c>
      <c r="C203" s="165">
        <v>0.82</v>
      </c>
      <c r="D203" s="5">
        <v>-8.0</v>
      </c>
      <c r="E203" s="5">
        <v>-335.0</v>
      </c>
      <c r="F203" s="12">
        <f>if(E203&lt;0,-E203/(-E203+100),100/(E203+100))/(if(E203&lt;0,-E203/(-E203+100),100/(E203+100))+if(E202&lt;0,-E202/(-E202+100),100/(E202+100)))</f>
        <v>0.7402209615</v>
      </c>
      <c r="G203" s="75">
        <v>119.0</v>
      </c>
      <c r="H203" s="23">
        <f>IF(B203&lt;&gt;"",IF(B203+D203&gt;0,B203+D203,""),IF(D203-B202&gt;0,D203-B202,""))</f>
        <v>1</v>
      </c>
      <c r="I203" s="15">
        <f>if(H203&lt;&gt;"",if(G202-G203&lt;D203,1,if(D203=G202-G203,"Push",0)),"")</f>
        <v>0</v>
      </c>
      <c r="N203" s="15"/>
    </row>
    <row r="204" hidden="1">
      <c r="A204" s="161" t="s">
        <v>555</v>
      </c>
      <c r="B204" s="22"/>
      <c r="C204" s="168"/>
      <c r="D204" s="5">
        <v>-4.0</v>
      </c>
      <c r="E204" s="5">
        <v>-165.0</v>
      </c>
      <c r="F204" s="12">
        <f>if(E204&lt;0,-E204/(-E204+100),100/(E204+100))/(if(E204&lt;0,-E204/(-E204+100),100/(E204+100))+if(E205&lt;0,-E205/(-E205+100),100/(E205+100)))</f>
        <v>0.5970807359</v>
      </c>
      <c r="G204" s="78">
        <v>125.0</v>
      </c>
      <c r="H204" s="14" t="str">
        <f>IF(B204&lt;&gt;"",IF(B204+D204&gt;0,B204+D204,""),IF(D204-B205&gt;0,D204-B205,""))</f>
        <v/>
      </c>
      <c r="I204" s="15" t="str">
        <f>if(H204&lt;&gt;"",if(G205-G204&lt;D204,1,if(D204=G205-G204,"Push",0)),"")</f>
        <v/>
      </c>
      <c r="N204" s="15"/>
    </row>
    <row r="205" hidden="1">
      <c r="A205" s="161" t="s">
        <v>296</v>
      </c>
      <c r="B205" s="162">
        <v>2.5</v>
      </c>
      <c r="C205" s="165">
        <v>0.61</v>
      </c>
      <c r="D205" s="5">
        <v>4.0</v>
      </c>
      <c r="E205" s="5">
        <v>138.0</v>
      </c>
      <c r="F205" s="12">
        <f>if(E205&lt;0,-E205/(-E205+100),100/(E205+100))/(if(E205&lt;0,-E205/(-E205+100),100/(E205+100))+if(E204&lt;0,-E204/(-E204+100),100/(E204+100)))</f>
        <v>0.4029192641</v>
      </c>
      <c r="G205" s="75">
        <v>112.0</v>
      </c>
      <c r="H205" s="23">
        <f>IF(B205&lt;&gt;"",IF(B205+D205&gt;0,B205+D205,""),IF(D205-B204&gt;0,D205-B204,""))</f>
        <v>6.5</v>
      </c>
      <c r="I205" s="15">
        <f>if(H205&lt;&gt;"",if(G204-G205&lt;D205,1,if(D205=G204-G205,"Push",0)),"")</f>
        <v>0</v>
      </c>
      <c r="N205" s="15"/>
    </row>
    <row r="206" hidden="1">
      <c r="A206" s="161" t="s">
        <v>561</v>
      </c>
      <c r="B206" s="22"/>
      <c r="C206" s="168"/>
      <c r="D206" s="5">
        <v>10.5</v>
      </c>
      <c r="E206" s="5">
        <v>430.0</v>
      </c>
      <c r="F206" s="12">
        <f>if(E206&lt;0,-E206/(-E206+100),100/(E206+100))/(if(E206&lt;0,-E206/(-E206+100),100/(E206+100))+if(E207&lt;0,-E207/(-E207+100),100/(E207+100)))</f>
        <v>0.1807702384</v>
      </c>
      <c r="G206" s="78">
        <v>112.0</v>
      </c>
      <c r="H206" s="14" t="str">
        <f>IF(B206&lt;&gt;"",IF(B206+D206&gt;0,B206+D206,""),IF(D206-B207&gt;0,D206-B207,""))</f>
        <v/>
      </c>
      <c r="I206" s="15" t="str">
        <f>if(H206&lt;&gt;"",if(G207-G206&lt;D206,1,if(D206=G207-G206,"Push",0)),"")</f>
        <v/>
      </c>
      <c r="N206" s="15"/>
    </row>
    <row r="207" hidden="1">
      <c r="A207" s="161" t="s">
        <v>553</v>
      </c>
      <c r="B207" s="162">
        <v>12.5</v>
      </c>
      <c r="C207" s="165">
        <v>0.88</v>
      </c>
      <c r="D207" s="5">
        <v>-10.5</v>
      </c>
      <c r="E207" s="5">
        <v>-590.0</v>
      </c>
      <c r="F207" s="12">
        <f>if(E207&lt;0,-E207/(-E207+100),100/(E207+100))/(if(E207&lt;0,-E207/(-E207+100),100/(E207+100))+if(E206&lt;0,-E206/(-E206+100),100/(E206+100)))</f>
        <v>0.8192297616</v>
      </c>
      <c r="G207" s="75">
        <v>119.0</v>
      </c>
      <c r="H207" s="23">
        <f>IF(B207&lt;&gt;"",IF(B207+D207&gt;0,B207+D207,""),IF(D207-B206&gt;0,D207-B206,""))</f>
        <v>2</v>
      </c>
      <c r="I207" s="15">
        <f>if(H207&lt;&gt;"",if(G206-G207&lt;D207,1,if(D207=G206-G207,"Push",0)),"")</f>
        <v>0</v>
      </c>
      <c r="N207" s="15"/>
    </row>
    <row r="208">
      <c r="A208" s="169" t="s">
        <v>429</v>
      </c>
      <c r="B208" s="171">
        <v>2.5</v>
      </c>
      <c r="C208" s="172">
        <v>0.59</v>
      </c>
      <c r="D208" s="48">
        <v>-6.0</v>
      </c>
      <c r="E208" s="48">
        <v>-235.0</v>
      </c>
      <c r="F208" s="49">
        <f>if(E208&lt;0,-E208/(-E208+100),100/(E208+100))/(if(E208&lt;0,-E208/(-E208+100),100/(E208+100))+if(E209&lt;0,-E209/(-E209+100),100/(E209+100)))</f>
        <v>0.6665837273</v>
      </c>
      <c r="G208" s="73">
        <v>111.0</v>
      </c>
      <c r="H208" s="51" t="str">
        <f>IF(B208&lt;&gt;"",IF(B208+D208&gt;0,B208+D208,""),IF(D208-B209&gt;0,D208-B209,""))</f>
        <v/>
      </c>
      <c r="I208" s="52" t="str">
        <f>if(H208&lt;&gt;"",if(G209-G208&lt;D208,1,if(D208=G209-G208,"Push",0)),"")</f>
        <v/>
      </c>
      <c r="N208" s="15"/>
    </row>
    <row r="209">
      <c r="A209" s="161" t="s">
        <v>355</v>
      </c>
      <c r="B209" s="22"/>
      <c r="C209" s="168"/>
      <c r="D209" s="5">
        <v>6.0</v>
      </c>
      <c r="E209" s="5">
        <v>185.0</v>
      </c>
      <c r="F209" s="12">
        <f>if(E209&lt;0,-E209/(-E209+100),100/(E209+100))/(if(E209&lt;0,-E209/(-E209+100),100/(E209+100))+if(E208&lt;0,-E208/(-E208+100),100/(E208+100)))</f>
        <v>0.3334162727</v>
      </c>
      <c r="G209" s="75">
        <v>122.0</v>
      </c>
      <c r="H209" s="23">
        <f>IF(B209&lt;&gt;"",IF(B209+D209&gt;0,B209+D209,""),IF(D209-B208&gt;0,D209-B208,""))</f>
        <v>3.5</v>
      </c>
      <c r="I209" s="15">
        <f>if(H209&lt;&gt;"",if(G208-G209&lt;D209,1,if(D209=G208-G209,"Push",0)),"")</f>
        <v>1</v>
      </c>
      <c r="N209" s="15"/>
    </row>
    <row r="210" hidden="1">
      <c r="A210" s="161" t="s">
        <v>74</v>
      </c>
      <c r="B210" s="22"/>
      <c r="C210" s="168"/>
      <c r="D210" s="5">
        <v>6.5</v>
      </c>
      <c r="E210" s="5">
        <v>215.0</v>
      </c>
      <c r="F210" s="12">
        <f>if(E210&lt;0,-E210/(-E210+100),100/(E210+100))/(if(E210&lt;0,-E210/(-E210+100),100/(E210+100))+if(E211&lt;0,-E211/(-E211+100),100/(E211+100)))</f>
        <v>0.3042300479</v>
      </c>
      <c r="G210" s="78">
        <v>101.0</v>
      </c>
      <c r="H210" s="14" t="str">
        <f>IF(B210&lt;&gt;"",IF(B210+D210&gt;0,B210+D210,""),IF(D210-B211&gt;0,D210-B211,""))</f>
        <v/>
      </c>
      <c r="I210" s="15" t="str">
        <f>if(H210&lt;&gt;"",if(G211-G210&lt;D210,1,if(D210=G211-G210,"Push",0)),"")</f>
        <v/>
      </c>
      <c r="N210" s="15"/>
    </row>
    <row r="211" hidden="1">
      <c r="A211" s="161" t="s">
        <v>564</v>
      </c>
      <c r="B211" s="162">
        <v>7.5</v>
      </c>
      <c r="C211" s="165">
        <v>0.77</v>
      </c>
      <c r="D211" s="5">
        <v>-6.5</v>
      </c>
      <c r="E211" s="5">
        <v>-265.0</v>
      </c>
      <c r="F211" s="12">
        <f>if(E211&lt;0,-E211/(-E211+100),100/(E211+100))/(if(E211&lt;0,-E211/(-E211+100),100/(E211+100))+if(E210&lt;0,-E210/(-E210+100),100/(E210+100)))</f>
        <v>0.6957699521</v>
      </c>
      <c r="G211" s="75">
        <v>130.0</v>
      </c>
      <c r="H211" s="23">
        <f>IF(B211&lt;&gt;"",IF(B211+D211&gt;0,B211+D211,""),IF(D211-B210&gt;0,D211-B210,""))</f>
        <v>1</v>
      </c>
      <c r="I211" s="15">
        <f>if(H211&lt;&gt;"",if(G210-G211&lt;D211,1,if(D211=G210-G211,"Push",0)),"")</f>
        <v>1</v>
      </c>
      <c r="N211" s="15"/>
    </row>
    <row r="212" hidden="1">
      <c r="A212" s="161" t="s">
        <v>569</v>
      </c>
      <c r="B212" s="22"/>
      <c r="C212" s="168"/>
      <c r="D212" s="5">
        <v>6.5</v>
      </c>
      <c r="E212" s="5">
        <v>205.0</v>
      </c>
      <c r="F212" s="12">
        <f>if(E212&lt;0,-E212/(-E212+100),100/(E212+100))/(if(E212&lt;0,-E212/(-E212+100),100/(E212+100))+if(E213&lt;0,-E213/(-E213+100),100/(E213+100)))</f>
        <v>0.3146067416</v>
      </c>
      <c r="G212" s="78">
        <v>96.0</v>
      </c>
      <c r="H212" s="14">
        <f>IF(B212&lt;&gt;"",IF(B212+D212&gt;0,B212+D212,""),IF(D212-B213&gt;0,D212-B213,""))</f>
        <v>1</v>
      </c>
      <c r="I212" s="15">
        <f>if(H212&lt;&gt;"",if(G213-G212&lt;D212,1,if(D212=G213-G212,"Push",0)),"")</f>
        <v>1</v>
      </c>
      <c r="N212" s="15"/>
    </row>
    <row r="213" hidden="1">
      <c r="A213" s="161" t="s">
        <v>301</v>
      </c>
      <c r="B213" s="162">
        <v>5.5</v>
      </c>
      <c r="C213" s="165">
        <v>0.71</v>
      </c>
      <c r="D213" s="5">
        <v>-6.5</v>
      </c>
      <c r="E213" s="5">
        <v>-250.0</v>
      </c>
      <c r="F213" s="12">
        <f>if(E213&lt;0,-E213/(-E213+100),100/(E213+100))/(if(E213&lt;0,-E213/(-E213+100),100/(E213+100))+if(E212&lt;0,-E212/(-E212+100),100/(E212+100)))</f>
        <v>0.6853932584</v>
      </c>
      <c r="G213" s="75">
        <v>98.0</v>
      </c>
      <c r="H213" s="23" t="str">
        <f>IF(B213&lt;&gt;"",IF(B213+D213&gt;0,B213+D213,""),IF(D213-B212&gt;0,D213-B212,""))</f>
        <v/>
      </c>
      <c r="I213" s="15" t="str">
        <f>if(H213&lt;&gt;"",if(G212-G213&lt;D213,1,if(D213=G212-G213,"Push",0)),"")</f>
        <v/>
      </c>
      <c r="N213" s="15"/>
    </row>
    <row r="214" hidden="1">
      <c r="A214" s="161" t="s">
        <v>566</v>
      </c>
      <c r="B214" s="22"/>
      <c r="C214" s="168"/>
      <c r="D214" s="5">
        <v>-1.5</v>
      </c>
      <c r="E214" s="5">
        <v>-120.0</v>
      </c>
      <c r="F214" s="12">
        <f>if(E214&lt;0,-E214/(-E214+100),100/(E214+100))/(if(E214&lt;0,-E214/(-E214+100),100/(E214+100))+if(E215&lt;0,-E215/(-E215+100),100/(E215+100)))</f>
        <v>0.5217391304</v>
      </c>
      <c r="G214" s="78">
        <v>114.0</v>
      </c>
      <c r="H214" s="14" t="str">
        <f>IF(B214&lt;&gt;"",IF(B214+D214&gt;0,B214+D214,""),IF(D214-B215&gt;0,D214-B215,""))</f>
        <v/>
      </c>
      <c r="I214" s="15" t="str">
        <f>if(H214&lt;&gt;"",if(G215-G214&lt;D214,1,if(D214=G215-G214,"Push",0)),"")</f>
        <v/>
      </c>
      <c r="N214" s="15"/>
    </row>
    <row r="215" hidden="1">
      <c r="A215" s="161" t="s">
        <v>213</v>
      </c>
      <c r="B215" s="162">
        <v>4.0</v>
      </c>
      <c r="C215" s="165">
        <v>0.66</v>
      </c>
      <c r="D215" s="5">
        <v>1.5</v>
      </c>
      <c r="E215" s="5">
        <v>100.0</v>
      </c>
      <c r="F215" s="12">
        <f>if(E215&lt;0,-E215/(-E215+100),100/(E215+100))/(if(E215&lt;0,-E215/(-E215+100),100/(E215+100))+if(E214&lt;0,-E214/(-E214+100),100/(E214+100)))</f>
        <v>0.4782608696</v>
      </c>
      <c r="G215" s="75">
        <v>91.0</v>
      </c>
      <c r="H215" s="23">
        <f>IF(B215&lt;&gt;"",IF(B215+D215&gt;0,B215+D215,""),IF(D215-B214&gt;0,D215-B214,""))</f>
        <v>5.5</v>
      </c>
      <c r="I215" s="15">
        <f>if(H215&lt;&gt;"",if(G214-G215&lt;D215,1,if(D215=G214-G215,"Push",0)),"")</f>
        <v>0</v>
      </c>
      <c r="N215" s="15"/>
    </row>
    <row r="216" hidden="1">
      <c r="A216" s="161" t="s">
        <v>558</v>
      </c>
      <c r="B216" s="22"/>
      <c r="C216" s="168"/>
      <c r="D216" s="5">
        <v>5.5</v>
      </c>
      <c r="E216" s="5">
        <v>188.0</v>
      </c>
      <c r="F216" s="12">
        <f>if(E216&lt;0,-E216/(-E216+100),100/(E216+100))/(if(E216&lt;0,-E216/(-E216+100),100/(E216+100))+if(E217&lt;0,-E217/(-E217+100),100/(E217+100)))</f>
        <v>0.3325272068</v>
      </c>
      <c r="G216" s="78">
        <v>108.0</v>
      </c>
      <c r="H216" s="14">
        <f>IF(B216&lt;&gt;"",IF(B216+D216&gt;0,B216+D216,""),IF(D216-B217&gt;0,D216-B217,""))</f>
        <v>0.5</v>
      </c>
      <c r="I216" s="15">
        <f>if(H216&lt;&gt;"",if(G217-G216&lt;D216,1,if(D216=G217-G216,"Push",0)),"")</f>
        <v>0</v>
      </c>
      <c r="N216" s="15"/>
    </row>
    <row r="217" hidden="1">
      <c r="A217" s="161" t="s">
        <v>68</v>
      </c>
      <c r="B217" s="162">
        <v>5.0</v>
      </c>
      <c r="C217" s="165">
        <v>0.69</v>
      </c>
      <c r="D217" s="5">
        <v>-5.5</v>
      </c>
      <c r="E217" s="5">
        <v>-230.0</v>
      </c>
      <c r="F217" s="12">
        <f>if(E217&lt;0,-E217/(-E217+100),100/(E217+100))/(if(E217&lt;0,-E217/(-E217+100),100/(E217+100))+if(E216&lt;0,-E216/(-E216+100),100/(E216+100)))</f>
        <v>0.6674727932</v>
      </c>
      <c r="G217" s="75">
        <v>122.0</v>
      </c>
      <c r="H217" s="23" t="str">
        <f>IF(B217&lt;&gt;"",IF(B217+D217&gt;0,B217+D217,""),IF(D217-B216&gt;0,D217-B216,""))</f>
        <v/>
      </c>
      <c r="I217" s="15" t="str">
        <f>if(H217&lt;&gt;"",if(G216-G217&lt;D217,1,if(D217=G216-G217,"Push",0)),"")</f>
        <v/>
      </c>
      <c r="N217" s="15"/>
    </row>
    <row r="218" hidden="1">
      <c r="A218" s="161" t="s">
        <v>550</v>
      </c>
      <c r="B218" s="22"/>
      <c r="C218" s="168"/>
      <c r="D218" s="5">
        <v>6.0</v>
      </c>
      <c r="E218" s="5">
        <v>188.0</v>
      </c>
      <c r="F218" s="12">
        <f>if(E218&lt;0,-E218/(-E218+100),100/(E218+100))/(if(E218&lt;0,-E218/(-E218+100),100/(E218+100))+if(E219&lt;0,-E219/(-E219+100),100/(E219+100)))</f>
        <v>0.3325272068</v>
      </c>
      <c r="G218" s="78">
        <v>97.0</v>
      </c>
      <c r="H218" s="14" t="str">
        <f>IF(B218&lt;&gt;"",IF(B218+D218&gt;0,B218+D218,""),IF(D218-B219&gt;0,D218-B219,""))</f>
        <v/>
      </c>
      <c r="I218" s="15" t="str">
        <f>if(H218&lt;&gt;"",if(G219-G218&lt;D218,1,if(D218=G219-G218,"Push",0)),"")</f>
        <v/>
      </c>
      <c r="N218" s="15"/>
    </row>
    <row r="219" hidden="1">
      <c r="A219" s="161" t="s">
        <v>567</v>
      </c>
      <c r="B219" s="162">
        <v>7.0</v>
      </c>
      <c r="C219" s="165">
        <v>0.75</v>
      </c>
      <c r="D219" s="5">
        <v>-6.0</v>
      </c>
      <c r="E219" s="5">
        <v>-230.0</v>
      </c>
      <c r="F219" s="12">
        <f>if(E219&lt;0,-E219/(-E219+100),100/(E219+100))/(if(E219&lt;0,-E219/(-E219+100),100/(E219+100))+if(E218&lt;0,-E218/(-E218+100),100/(E218+100)))</f>
        <v>0.6674727932</v>
      </c>
      <c r="G219" s="75">
        <v>106.0</v>
      </c>
      <c r="H219" s="23">
        <f>IF(B219&lt;&gt;"",IF(B219+D219&gt;0,B219+D219,""),IF(D219-B218&gt;0,D219-B218,""))</f>
        <v>1</v>
      </c>
      <c r="I219" s="15">
        <f>if(H219&lt;&gt;"",if(G218-G219&lt;D219,1,if(D219=G218-G219,"Push",0)),"")</f>
        <v>1</v>
      </c>
      <c r="N219" s="15"/>
    </row>
    <row r="220" hidden="1">
      <c r="A220" s="161" t="s">
        <v>554</v>
      </c>
      <c r="B220" s="162">
        <v>2.5</v>
      </c>
      <c r="C220" s="165">
        <v>0.59</v>
      </c>
      <c r="D220" s="5">
        <v>-4.5</v>
      </c>
      <c r="E220" s="5">
        <v>-180.0</v>
      </c>
      <c r="F220" s="12">
        <f>if(E220&lt;0,-E220/(-E220+100),100/(E220+100))/(if(E220&lt;0,-E220/(-E220+100),100/(E220+100))+if(E221&lt;0,-E221/(-E221+100),100/(E221+100)))</f>
        <v>0.6145374449</v>
      </c>
      <c r="G220" s="78">
        <v>119.0</v>
      </c>
      <c r="H220" s="14" t="str">
        <f>IF(B220&lt;&gt;"",IF(B220+D220&gt;0,B220+D220,""),IF(D220-B221&gt;0,D220-B221,""))</f>
        <v/>
      </c>
      <c r="I220" s="15" t="str">
        <f>if(H220&lt;&gt;"",if(G221-G220&lt;D220,1,if(D220=G221-G220,"Push",0)),"")</f>
        <v/>
      </c>
      <c r="N220" s="15"/>
    </row>
    <row r="221" hidden="1">
      <c r="A221" s="161" t="s">
        <v>216</v>
      </c>
      <c r="B221" s="22"/>
      <c r="C221" s="168"/>
      <c r="D221" s="5">
        <v>4.5</v>
      </c>
      <c r="E221" s="5">
        <v>148.0</v>
      </c>
      <c r="F221" s="12">
        <f>if(E221&lt;0,-E221/(-E221+100),100/(E221+100))/(if(E221&lt;0,-E221/(-E221+100),100/(E221+100))+if(E220&lt;0,-E220/(-E220+100),100/(E220+100)))</f>
        <v>0.3854625551</v>
      </c>
      <c r="G221" s="75">
        <v>111.0</v>
      </c>
      <c r="H221" s="23">
        <f>IF(B221&lt;&gt;"",IF(B221+D221&gt;0,B221+D221,""),IF(D221-B220&gt;0,D221-B220,""))</f>
        <v>2</v>
      </c>
      <c r="I221" s="15">
        <f>if(H221&lt;&gt;"",if(G220-G221&lt;D221,1,if(D221=G220-G221,"Push",0)),"")</f>
        <v>0</v>
      </c>
      <c r="N221" s="15"/>
    </row>
    <row r="222">
      <c r="A222" s="169" t="s">
        <v>557</v>
      </c>
      <c r="B222" s="171">
        <v>4.5</v>
      </c>
      <c r="C222" s="172">
        <v>0.68</v>
      </c>
      <c r="D222" s="48">
        <v>-5.5</v>
      </c>
      <c r="E222" s="48">
        <v>-220.0</v>
      </c>
      <c r="F222" s="49">
        <f>if(E222&lt;0,-E222/(-E222+100),100/(E222+100))/(if(E222&lt;0,-E222/(-E222+100),100/(E222+100))+if(E223&lt;0,-E223/(-E223+100),100/(E223+100)))</f>
        <v>0.6581196581</v>
      </c>
      <c r="G222" s="73">
        <v>137.0</v>
      </c>
      <c r="H222" s="51" t="str">
        <f>IF(B222&lt;&gt;"",IF(B222+D222&gt;0,B222+D222,""),IF(D222-B223&gt;0,D222-B223,""))</f>
        <v/>
      </c>
      <c r="I222" s="52" t="str">
        <f>if(H222&lt;&gt;"",if(G223-G222&lt;D222,1,if(D222=G223-G222,"Push",0)),"")</f>
        <v/>
      </c>
      <c r="N222" s="15"/>
    </row>
    <row r="223">
      <c r="A223" s="161" t="s">
        <v>563</v>
      </c>
      <c r="B223" s="22"/>
      <c r="C223" s="168"/>
      <c r="D223" s="5">
        <v>5.5</v>
      </c>
      <c r="E223" s="5">
        <v>180.0</v>
      </c>
      <c r="F223" s="12">
        <f>if(E223&lt;0,-E223/(-E223+100),100/(E223+100))/(if(E223&lt;0,-E223/(-E223+100),100/(E223+100))+if(E222&lt;0,-E222/(-E222+100),100/(E222+100)))</f>
        <v>0.3418803419</v>
      </c>
      <c r="G223" s="75">
        <v>115.0</v>
      </c>
      <c r="H223" s="23">
        <f>IF(B223&lt;&gt;"",IF(B223+D223&gt;0,B223+D223,""),IF(D223-B222&gt;0,D223-B222,""))</f>
        <v>1</v>
      </c>
      <c r="I223" s="15">
        <f>if(H223&lt;&gt;"",if(G222-G223&lt;D223,1,if(D223=G222-G223,"Push",0)),"")</f>
        <v>0</v>
      </c>
      <c r="N223" s="15"/>
    </row>
    <row r="224" hidden="1">
      <c r="A224" s="161" t="s">
        <v>551</v>
      </c>
      <c r="B224" s="22"/>
      <c r="C224" s="168"/>
      <c r="D224" s="5">
        <v>3.5</v>
      </c>
      <c r="E224" s="5">
        <v>135.0</v>
      </c>
      <c r="F224" s="12">
        <f>if(E224&lt;0,-E224/(-E224+100),100/(E224+100))/(if(E224&lt;0,-E224/(-E224+100),100/(E224+100))+if(E225&lt;0,-E225/(-E225+100),100/(E225+100)))</f>
        <v>0.4076552046</v>
      </c>
      <c r="G224" s="78">
        <v>117.0</v>
      </c>
      <c r="H224" s="14" t="str">
        <f>IF(B224&lt;&gt;"",IF(B224+D224&gt;0,B224+D224,""),IF(D224-B225&gt;0,D224-B225,""))</f>
        <v/>
      </c>
      <c r="I224" s="15" t="str">
        <f>if(H224&lt;&gt;"",if(G225-G224&lt;D224,1,if(D224=G225-G224,"Push",0)),"")</f>
        <v/>
      </c>
      <c r="N224" s="15"/>
    </row>
    <row r="225" hidden="1">
      <c r="A225" s="161" t="s">
        <v>559</v>
      </c>
      <c r="B225" s="162">
        <v>4.5</v>
      </c>
      <c r="C225" s="165">
        <v>0.67</v>
      </c>
      <c r="D225" s="5">
        <v>-3.5</v>
      </c>
      <c r="E225" s="5">
        <v>-162.0</v>
      </c>
      <c r="F225" s="12">
        <f>if(E225&lt;0,-E225/(-E225+100),100/(E225+100))/(if(E225&lt;0,-E225/(-E225+100),100/(E225+100))+if(E224&lt;0,-E224/(-E224+100),100/(E224+100)))</f>
        <v>0.5923447954</v>
      </c>
      <c r="G225" s="75">
        <v>118.0</v>
      </c>
      <c r="H225" s="23">
        <f>IF(B225&lt;&gt;"",IF(B225+D225&gt;0,B225+D225,""),IF(D225-B224&gt;0,D225-B224,""))</f>
        <v>1</v>
      </c>
      <c r="I225" s="15">
        <f>if(H225&lt;&gt;"",if(G224-G225&lt;D225,1,if(D225=G224-G225,"Push",0)),"")</f>
        <v>0</v>
      </c>
      <c r="N225" s="15"/>
    </row>
    <row r="226" hidden="1">
      <c r="A226" s="161" t="s">
        <v>410</v>
      </c>
      <c r="B226" s="22"/>
      <c r="C226" s="168"/>
      <c r="D226" s="5">
        <v>2.5</v>
      </c>
      <c r="E226" s="5">
        <v>117.0</v>
      </c>
      <c r="F226" s="12">
        <f>if(E226&lt;0,-E226/(-E226+100),100/(E226+100))/(if(E226&lt;0,-E226/(-E226+100),100/(E226+100))+if(E227&lt;0,-E227/(-E227+100),100/(E227+100)))</f>
        <v>0.4420768363</v>
      </c>
      <c r="G226" s="78">
        <v>114.0</v>
      </c>
      <c r="H226" s="14" t="str">
        <f>IF(B226&lt;&gt;"",IF(B226+D226&gt;0,B226+D226,""),IF(D226-B227&gt;0,D226-B227,""))</f>
        <v/>
      </c>
      <c r="I226" s="15" t="str">
        <f>if(H226&lt;&gt;"",if(G227-G226&lt;D226,1,if(D226=G227-G226,"Push",0)),"")</f>
        <v/>
      </c>
      <c r="N226" s="15"/>
    </row>
    <row r="227" hidden="1">
      <c r="A227" s="161" t="s">
        <v>24</v>
      </c>
      <c r="B227" s="162">
        <v>4.0</v>
      </c>
      <c r="C227" s="165">
        <v>0.65</v>
      </c>
      <c r="D227" s="5">
        <v>-2.5</v>
      </c>
      <c r="E227" s="5">
        <v>-139.0</v>
      </c>
      <c r="F227" s="12">
        <f>if(E227&lt;0,-E227/(-E227+100),100/(E227+100))/(if(E227&lt;0,-E227/(-E227+100),100/(E227+100))+if(E226&lt;0,-E226/(-E226+100),100/(E226+100)))</f>
        <v>0.5579231637</v>
      </c>
      <c r="G227" s="75">
        <v>130.0</v>
      </c>
      <c r="H227" s="23">
        <f>IF(B227&lt;&gt;"",IF(B227+D227&gt;0,B227+D227,""),IF(D227-B226&gt;0,D227-B226,""))</f>
        <v>1.5</v>
      </c>
      <c r="I227" s="15">
        <f>if(H227&lt;&gt;"",if(G226-G227&lt;D227,1,if(D227=G226-G227,"Push",0)),"")</f>
        <v>1</v>
      </c>
      <c r="N227" s="15"/>
    </row>
    <row r="228" hidden="1">
      <c r="A228" s="161" t="s">
        <v>548</v>
      </c>
      <c r="B228" s="22"/>
      <c r="C228" s="168"/>
      <c r="D228" s="5">
        <v>-1.5</v>
      </c>
      <c r="E228" s="5">
        <v>-118.0</v>
      </c>
      <c r="F228" s="12">
        <f>if(E228&lt;0,-E228/(-E228+100),100/(E228+100))/(if(E228&lt;0,-E228/(-E228+100),100/(E228+100))+if(E229&lt;0,-E229/(-E229+100),100/(E229+100)))</f>
        <v>0.5161610067</v>
      </c>
      <c r="G228" s="78">
        <v>94.0</v>
      </c>
      <c r="H228" s="14" t="str">
        <f>IF(B228&lt;&gt;"",IF(B228+D228&gt;0,B228+D228,""),IF(D228-B229&gt;0,D228-B229,""))</f>
        <v/>
      </c>
      <c r="I228" s="15" t="str">
        <f>if(H228&lt;&gt;"",if(G229-G228&lt;D228,1,if(D228=G229-G228,"Push",0)),"")</f>
        <v/>
      </c>
      <c r="N228" s="15"/>
    </row>
    <row r="229" hidden="1">
      <c r="A229" s="161" t="s">
        <v>429</v>
      </c>
      <c r="B229" s="162">
        <v>2.0</v>
      </c>
      <c r="C229" s="165">
        <v>0.58</v>
      </c>
      <c r="D229" s="5">
        <v>1.5</v>
      </c>
      <c r="E229" s="5">
        <v>-103.0</v>
      </c>
      <c r="F229" s="12">
        <f>if(E229&lt;0,-E229/(-E229+100),100/(E229+100))/(if(E229&lt;0,-E229/(-E229+100),100/(E229+100))+if(E228&lt;0,-E228/(-E228+100),100/(E228+100)))</f>
        <v>0.4838389933</v>
      </c>
      <c r="G229" s="75">
        <v>104.0</v>
      </c>
      <c r="H229" s="23">
        <f>IF(B229&lt;&gt;"",IF(B229+D229&gt;0,B229+D229,""),IF(D229-B228&gt;0,D229-B228,""))</f>
        <v>3.5</v>
      </c>
      <c r="I229" s="15">
        <f>if(H229&lt;&gt;"",if(G228-G229&lt;D229,1,if(D229=G228-G229,"Push",0)),"")</f>
        <v>1</v>
      </c>
      <c r="N229" s="15"/>
    </row>
    <row r="230" hidden="1">
      <c r="A230" s="161" t="s">
        <v>568</v>
      </c>
      <c r="B230" s="162">
        <v>5.0</v>
      </c>
      <c r="C230" s="165">
        <v>0.69</v>
      </c>
      <c r="D230" s="5">
        <v>-8.5</v>
      </c>
      <c r="E230" s="5">
        <v>-375.0</v>
      </c>
      <c r="F230" s="12">
        <f>if(E230&lt;0,-E230/(-E230+100),100/(E230+100))/(if(E230&lt;0,-E230/(-E230+100),100/(E230+100))+if(E231&lt;0,-E231/(-E231+100),100/(E231+100)))</f>
        <v>0.7571884984</v>
      </c>
      <c r="G230" s="78">
        <v>119.0</v>
      </c>
      <c r="H230" s="14" t="str">
        <f>IF(B230&lt;&gt;"",IF(B230+D230&gt;0,B230+D230,""),IF(D230-B231&gt;0,D230-B231,""))</f>
        <v/>
      </c>
      <c r="I230" s="15" t="str">
        <f>if(H230&lt;&gt;"",if(G231-G230&lt;D230,1,if(D230=G231-G230,"Push",0)),"")</f>
        <v/>
      </c>
      <c r="N230" s="15"/>
    </row>
    <row r="231" hidden="1">
      <c r="A231" s="161" t="s">
        <v>565</v>
      </c>
      <c r="B231" s="22"/>
      <c r="C231" s="168"/>
      <c r="D231" s="5">
        <v>8.5</v>
      </c>
      <c r="E231" s="5">
        <v>295.0</v>
      </c>
      <c r="F231" s="12">
        <f>if(E231&lt;0,-E231/(-E231+100),100/(E231+100))/(if(E231&lt;0,-E231/(-E231+100),100/(E231+100))+if(E230&lt;0,-E230/(-E230+100),100/(E230+100)))</f>
        <v>0.2428115016</v>
      </c>
      <c r="G231" s="75">
        <v>112.0</v>
      </c>
      <c r="H231" s="23">
        <f>IF(B231&lt;&gt;"",IF(B231+D231&gt;0,B231+D231,""),IF(D231-B230&gt;0,D231-B230,""))</f>
        <v>3.5</v>
      </c>
      <c r="I231" s="15">
        <f>if(H231&lt;&gt;"",if(G230-G231&lt;D231,1,if(D231=G230-G231,"Push",0)),"")</f>
        <v>1</v>
      </c>
      <c r="N231" s="15"/>
    </row>
    <row r="232" hidden="1">
      <c r="A232" s="173" t="s">
        <v>547</v>
      </c>
      <c r="B232" s="174"/>
      <c r="C232" s="175"/>
      <c r="D232" s="5">
        <v>9.5</v>
      </c>
      <c r="E232" s="5">
        <v>350.0</v>
      </c>
      <c r="F232" s="12">
        <f>if(E232&lt;0,-E232/(-E232+100),100/(E232+100))/(if(E232&lt;0,-E232/(-E232+100),100/(E232+100))+if(E233&lt;0,-E233/(-E233+100),100/(E233+100)))</f>
        <v>0.2132564841</v>
      </c>
      <c r="G232" s="78">
        <v>95.0</v>
      </c>
      <c r="H232" s="14" t="str">
        <f>IF(B232&lt;&gt;"",IF(B232+D232&gt;0,B232+D232,""),IF(D232-B233&gt;0,D232-B233,""))</f>
        <v/>
      </c>
      <c r="I232" s="15" t="str">
        <f>if(H232&lt;&gt;"",if(G233-G232&lt;D232,1,if(D232=G233-G232,"Push",0)),"")</f>
        <v/>
      </c>
      <c r="N232" s="15"/>
    </row>
    <row r="233" hidden="1">
      <c r="A233" s="173" t="s">
        <v>296</v>
      </c>
      <c r="B233" s="174">
        <v>13.5</v>
      </c>
      <c r="C233" s="175">
        <v>0.9</v>
      </c>
      <c r="D233" s="5">
        <v>-9.5</v>
      </c>
      <c r="E233" s="5">
        <v>-455.0</v>
      </c>
      <c r="F233" s="12">
        <f>if(E233&lt;0,-E233/(-E233+100),100/(E233+100))/(if(E233&lt;0,-E233/(-E233+100),100/(E233+100))+if(E232&lt;0,-E232/(-E232+100),100/(E232+100)))</f>
        <v>0.7867435159</v>
      </c>
      <c r="G233" s="75">
        <v>133.0</v>
      </c>
      <c r="H233" s="23">
        <f>IF(B233&lt;&gt;"",IF(B233+D233&gt;0,B233+D233,""),IF(D233-B232&gt;0,D233-B232,""))</f>
        <v>4</v>
      </c>
      <c r="I233" s="15">
        <f>if(H233&lt;&gt;"",if(G232-G233&lt;D233,1,if(D233=G232-G233,"Push",0)),"")</f>
        <v>1</v>
      </c>
      <c r="N233" s="15"/>
    </row>
    <row r="234" hidden="1">
      <c r="A234" s="173" t="s">
        <v>564</v>
      </c>
      <c r="B234" s="174">
        <v>1.5</v>
      </c>
      <c r="C234" s="175">
        <v>0.56</v>
      </c>
      <c r="D234" s="5">
        <v>-2.5</v>
      </c>
      <c r="E234" s="5">
        <v>-136.0</v>
      </c>
      <c r="F234" s="12">
        <f>if(E234&lt;0,-E234/(-E234+100),100/(E234+100))/(if(E234&lt;0,-E234/(-E234+100),100/(E234+100))+if(E235&lt;0,-E235/(-E235+100),100/(E235+100)))</f>
        <v>0.5522161506</v>
      </c>
      <c r="G234" s="78">
        <v>116.0</v>
      </c>
      <c r="H234" s="14" t="str">
        <f>IF(B234&lt;&gt;"",IF(B234+D234&gt;0,B234+D234,""),IF(D234-B235&gt;0,D234-B235,""))</f>
        <v/>
      </c>
      <c r="I234" s="15" t="str">
        <f>if(H234&lt;&gt;"",if(G235-G234&lt;D234,1,if(D234=G235-G234,"Push",0)),"")</f>
        <v/>
      </c>
      <c r="N234" s="15"/>
    </row>
    <row r="235" hidden="1">
      <c r="A235" s="173" t="s">
        <v>570</v>
      </c>
      <c r="B235" s="174"/>
      <c r="C235" s="175"/>
      <c r="D235" s="5">
        <v>2.5</v>
      </c>
      <c r="E235" s="5">
        <v>114.0</v>
      </c>
      <c r="F235" s="12">
        <f>if(E235&lt;0,-E235/(-E235+100),100/(E235+100))/(if(E235&lt;0,-E235/(-E235+100),100/(E235+100))+if(E234&lt;0,-E234/(-E234+100),100/(E234+100)))</f>
        <v>0.4477838494</v>
      </c>
      <c r="G235" s="75">
        <v>129.0</v>
      </c>
      <c r="H235" s="23">
        <f>IF(B235&lt;&gt;"",IF(B235+D235&gt;0,B235+D235,""),IF(D235-B234&gt;0,D235-B234,""))</f>
        <v>1</v>
      </c>
      <c r="I235" s="15">
        <f>if(H235&lt;&gt;"",if(G234-G235&lt;D235,1,if(D235=G234-G235,"Push",0)),"")</f>
        <v>1</v>
      </c>
      <c r="N235" s="15"/>
    </row>
    <row r="236" hidden="1">
      <c r="A236" s="173" t="s">
        <v>555</v>
      </c>
      <c r="B236" s="174"/>
      <c r="C236" s="175"/>
      <c r="D236" s="5">
        <v>-3.5</v>
      </c>
      <c r="E236" s="5">
        <v>-155.0</v>
      </c>
      <c r="F236" s="12">
        <f>if(E236&lt;0,-E236/(-E236+100),100/(E236+100))/(if(E236&lt;0,-E236/(-E236+100),100/(E236+100))+if(E237&lt;0,-E237/(-E237+100),100/(E237+100)))</f>
        <v>0.582992641</v>
      </c>
      <c r="G236" s="78">
        <v>124.0</v>
      </c>
      <c r="H236" s="14" t="str">
        <f>IF(B236&lt;&gt;"",IF(B236+D236&gt;0,B236+D236,""),IF(D236-B237&gt;0,D236-B237,""))</f>
        <v/>
      </c>
      <c r="I236" s="15" t="str">
        <f>if(H236&lt;&gt;"",if(G237-G236&lt;D236,1,if(D236=G237-G236,"Push",0)),"")</f>
        <v/>
      </c>
      <c r="N236" s="15"/>
    </row>
    <row r="237" hidden="1">
      <c r="A237" s="173" t="s">
        <v>562</v>
      </c>
      <c r="B237" s="174">
        <v>0.5</v>
      </c>
      <c r="C237" s="175">
        <v>0.52</v>
      </c>
      <c r="D237" s="5">
        <v>3.5</v>
      </c>
      <c r="E237" s="5">
        <v>130.0</v>
      </c>
      <c r="F237" s="12">
        <f>if(E237&lt;0,-E237/(-E237+100),100/(E237+100))/(if(E237&lt;0,-E237/(-E237+100),100/(E237+100))+if(E236&lt;0,-E236/(-E236+100),100/(E236+100)))</f>
        <v>0.417007359</v>
      </c>
      <c r="G237" s="75">
        <v>125.0</v>
      </c>
      <c r="H237" s="23">
        <f>IF(B237&lt;&gt;"",IF(B237+D237&gt;0,B237+D237,""),IF(D237-B236&gt;0,D237-B236,""))</f>
        <v>4</v>
      </c>
      <c r="I237" s="15">
        <f>if(H237&lt;&gt;"",if(G236-G237&lt;D237,1,if(D237=G236-G237,"Push",0)),"")</f>
        <v>1</v>
      </c>
      <c r="N237" s="15"/>
    </row>
    <row r="238" hidden="1">
      <c r="A238" s="173" t="s">
        <v>561</v>
      </c>
      <c r="B238" s="174"/>
      <c r="C238" s="175"/>
      <c r="D238" s="5">
        <v>12.0</v>
      </c>
      <c r="E238" s="5">
        <v>575.0</v>
      </c>
      <c r="F238" s="12">
        <f>if(E238&lt;0,-E238/(-E238+100),100/(E238+100))/(if(E238&lt;0,-E238/(-E238+100),100/(E238+100))+if(E239&lt;0,-E239/(-E239+100),100/(E239+100)))</f>
        <v>0.1422864752</v>
      </c>
      <c r="G238" s="78">
        <v>113.0</v>
      </c>
      <c r="H238" s="14" t="str">
        <f>IF(B238&lt;&gt;"",IF(B238+D238&gt;0,B238+D238,""),IF(D238-B239&gt;0,D238-B239,""))</f>
        <v/>
      </c>
      <c r="I238" s="15" t="str">
        <f>if(H238&lt;&gt;"",if(G239-G238&lt;D238,1,if(D238=G239-G238,"Push",0)),"")</f>
        <v/>
      </c>
      <c r="N238" s="15"/>
    </row>
    <row r="239" hidden="1">
      <c r="A239" s="173" t="s">
        <v>553</v>
      </c>
      <c r="B239" s="174">
        <v>14.0</v>
      </c>
      <c r="C239" s="175">
        <v>0.91</v>
      </c>
      <c r="D239" s="5">
        <v>-12.0</v>
      </c>
      <c r="E239" s="5">
        <v>-835.0</v>
      </c>
      <c r="F239" s="12">
        <f>if(E239&lt;0,-E239/(-E239+100),100/(E239+100))/(if(E239&lt;0,-E239/(-E239+100),100/(E239+100))+if(E238&lt;0,-E238/(-E238+100),100/(E238+100)))</f>
        <v>0.8577135248</v>
      </c>
      <c r="G239" s="75">
        <v>114.0</v>
      </c>
      <c r="H239" s="23">
        <f>IF(B239&lt;&gt;"",IF(B239+D239&gt;0,B239+D239,""),IF(D239-B238&gt;0,D239-B238,""))</f>
        <v>2</v>
      </c>
      <c r="I239" s="15">
        <f>if(H239&lt;&gt;"",if(G238-G239&lt;D239,1,if(D239=G238-G239,"Push",0)),"")</f>
        <v>0</v>
      </c>
      <c r="N239" s="15"/>
    </row>
    <row r="240">
      <c r="A240" s="176" t="s">
        <v>301</v>
      </c>
      <c r="B240" s="177">
        <v>0.5</v>
      </c>
      <c r="C240" s="178">
        <v>0.52</v>
      </c>
      <c r="D240" s="48">
        <v>-2.5</v>
      </c>
      <c r="E240" s="48">
        <v>-132.0</v>
      </c>
      <c r="F240" s="49">
        <f>if(E240&lt;0,-E240/(-E240+100),100/(E240+100))/(if(E240&lt;0,-E240/(-E240+100),100/(E240+100))+if(E241&lt;0,-E241/(-E241+100),100/(E241+100)))</f>
        <v>0.5467333542</v>
      </c>
      <c r="G240" s="73">
        <v>101.0</v>
      </c>
      <c r="H240" s="51" t="str">
        <f>IF(B240&lt;&gt;"",IF(B240+D240&gt;0,B240+D240,""),IF(D240-B241&gt;0,D240-B241,""))</f>
        <v/>
      </c>
      <c r="I240" s="52" t="str">
        <f>if(H240&lt;&gt;"",if(G241-G240&lt;D240,1,if(D240=G241-G240,"Push",0)),"")</f>
        <v/>
      </c>
      <c r="N240" s="15"/>
    </row>
    <row r="241">
      <c r="A241" s="173" t="s">
        <v>74</v>
      </c>
      <c r="B241" s="174"/>
      <c r="C241" s="175"/>
      <c r="D241" s="5">
        <v>2.5</v>
      </c>
      <c r="E241" s="5">
        <v>112.0</v>
      </c>
      <c r="F241" s="12">
        <f>if(E241&lt;0,-E241/(-E241+100),100/(E241+100))/(if(E241&lt;0,-E241/(-E241+100),100/(E241+100))+if(E240&lt;0,-E240/(-E240+100),100/(E240+100)))</f>
        <v>0.4532666458</v>
      </c>
      <c r="G241" s="75">
        <v>94.0</v>
      </c>
      <c r="H241" s="23">
        <f>IF(B241&lt;&gt;"",IF(B241+D241&gt;0,B241+D241,""),IF(D241-B240&gt;0,D241-B240,""))</f>
        <v>2</v>
      </c>
      <c r="I241" s="15">
        <f>if(H241&lt;&gt;"",if(G240-G241&lt;D241,1,if(D241=G240-G241,"Push",0)),"")</f>
        <v>0</v>
      </c>
      <c r="N241" s="15"/>
    </row>
    <row r="242" hidden="1">
      <c r="A242" s="173" t="s">
        <v>557</v>
      </c>
      <c r="B242" s="174"/>
      <c r="C242" s="175"/>
      <c r="D242" s="5">
        <v>2.5</v>
      </c>
      <c r="E242" s="5">
        <v>114.0</v>
      </c>
      <c r="F242" s="12">
        <f>if(E242&lt;0,-E242/(-E242+100),100/(E242+100))/(if(E242&lt;0,-E242/(-E242+100),100/(E242+100))+if(E243&lt;0,-E243/(-E243+100),100/(E243+100)))</f>
        <v>0.4477838494</v>
      </c>
      <c r="G242" s="78">
        <v>106.0</v>
      </c>
      <c r="H242" s="14" t="str">
        <f>IF(B242&lt;&gt;"",IF(B242+D242&gt;0,B242+D242,""),IF(D242-B243&gt;0,D242-B243,""))</f>
        <v/>
      </c>
      <c r="I242" s="15" t="str">
        <f>if(H242&lt;&gt;"",if(G243-G242&lt;D242,1,if(D242=G243-G242,"Push",0)),"")</f>
        <v/>
      </c>
      <c r="N242" s="15"/>
    </row>
    <row r="243" hidden="1">
      <c r="A243" s="173" t="s">
        <v>558</v>
      </c>
      <c r="B243" s="174">
        <v>3.0</v>
      </c>
      <c r="C243" s="175">
        <v>0.62</v>
      </c>
      <c r="D243" s="5">
        <v>-2.5</v>
      </c>
      <c r="E243" s="5">
        <v>-136.0</v>
      </c>
      <c r="F243" s="12">
        <f>if(E243&lt;0,-E243/(-E243+100),100/(E243+100))/(if(E243&lt;0,-E243/(-E243+100),100/(E243+100))+if(E242&lt;0,-E242/(-E242+100),100/(E242+100)))</f>
        <v>0.5522161506</v>
      </c>
      <c r="G243" s="75">
        <v>120.0</v>
      </c>
      <c r="H243" s="23">
        <f>IF(B243&lt;&gt;"",IF(B243+D243&gt;0,B243+D243,""),IF(D243-B242&gt;0,D243-B242,""))</f>
        <v>0.5</v>
      </c>
      <c r="I243" s="15">
        <f>if(H243&lt;&gt;"",if(G242-G243&lt;D243,1,if(D243=G242-G243,"Push",0)),"")</f>
        <v>1</v>
      </c>
      <c r="N243" s="15"/>
    </row>
    <row r="244" hidden="1">
      <c r="A244" s="173" t="s">
        <v>548</v>
      </c>
      <c r="B244" s="174"/>
      <c r="C244" s="175"/>
      <c r="D244" s="5">
        <v>-3.0</v>
      </c>
      <c r="E244" s="5">
        <v>-150.0</v>
      </c>
      <c r="F244" s="12">
        <f>if(E244&lt;0,-E244/(-E244+100),100/(E244+100))/(if(E244&lt;0,-E244/(-E244+100),100/(E244+100))+if(E245&lt;0,-E245/(-E245+100),100/(E245+100)))</f>
        <v>0.5744680851</v>
      </c>
      <c r="G244" s="78">
        <v>111.0</v>
      </c>
      <c r="H244" s="14" t="str">
        <f>IF(B244&lt;&gt;"",IF(B244+D244&gt;0,B244+D244,""),IF(D244-B245&gt;0,D244-B245,""))</f>
        <v/>
      </c>
      <c r="I244" s="15" t="str">
        <f>if(H244&lt;&gt;"",if(G245-G244&lt;D244,1,if(D244=G245-G244,"Push",0)),"")</f>
        <v/>
      </c>
      <c r="N244" s="15"/>
    </row>
    <row r="245" hidden="1">
      <c r="A245" s="173" t="s">
        <v>355</v>
      </c>
      <c r="B245" s="174">
        <v>1.0</v>
      </c>
      <c r="C245" s="175">
        <v>0.55</v>
      </c>
      <c r="D245" s="5">
        <v>3.0</v>
      </c>
      <c r="E245" s="5">
        <v>125.0</v>
      </c>
      <c r="F245" s="12">
        <f>if(E245&lt;0,-E245/(-E245+100),100/(E245+100))/(if(E245&lt;0,-E245/(-E245+100),100/(E245+100))+if(E244&lt;0,-E244/(-E244+100),100/(E244+100)))</f>
        <v>0.4255319149</v>
      </c>
      <c r="G245" s="75">
        <v>95.0</v>
      </c>
      <c r="H245" s="23">
        <f>IF(B245&lt;&gt;"",IF(B245+D245&gt;0,B245+D245,""),IF(D245-B244&gt;0,D245-B244,""))</f>
        <v>4</v>
      </c>
      <c r="I245" s="15">
        <f>if(H245&lt;&gt;"",if(G244-G245&lt;D245,1,if(D245=G244-G245,"Push",0)),"")</f>
        <v>0</v>
      </c>
      <c r="N245" s="15"/>
    </row>
    <row r="246" hidden="1">
      <c r="A246" s="173" t="s">
        <v>550</v>
      </c>
      <c r="B246" s="174"/>
      <c r="C246" s="175"/>
      <c r="D246" s="5">
        <v>8.0</v>
      </c>
      <c r="E246" s="5">
        <v>270.0</v>
      </c>
      <c r="F246" s="12">
        <f>if(E246&lt;0,-E246/(-E246+100),100/(E246+100))/(if(E246&lt;0,-E246/(-E246+100),100/(E246+100))+if(E247&lt;0,-E247/(-E247+100),100/(E247+100)))</f>
        <v>0.2597790385</v>
      </c>
      <c r="G246" s="78">
        <v>105.0</v>
      </c>
      <c r="H246" s="14">
        <f>IF(B246&lt;&gt;"",IF(B246+D246&gt;0,B246+D246,""),IF(D246-B247&gt;0,D246-B247,""))</f>
        <v>2.5</v>
      </c>
      <c r="I246" s="15">
        <f>if(H246&lt;&gt;"",if(G247-G246&lt;D246,1,if(D246=G247-G246,"Push",0)),"")</f>
        <v>1</v>
      </c>
      <c r="N246" s="15"/>
    </row>
    <row r="247" hidden="1">
      <c r="A247" s="173" t="s">
        <v>566</v>
      </c>
      <c r="B247" s="174">
        <v>5.5</v>
      </c>
      <c r="C247" s="175">
        <v>0.72</v>
      </c>
      <c r="D247" s="5">
        <v>-8.0</v>
      </c>
      <c r="E247" s="5">
        <v>-335.0</v>
      </c>
      <c r="F247" s="12">
        <f>if(E247&lt;0,-E247/(-E247+100),100/(E247+100))/(if(E247&lt;0,-E247/(-E247+100),100/(E247+100))+if(E246&lt;0,-E246/(-E246+100),100/(E246+100)))</f>
        <v>0.7402209615</v>
      </c>
      <c r="G247" s="75">
        <v>111.0</v>
      </c>
      <c r="H247" s="23" t="str">
        <f>IF(B247&lt;&gt;"",IF(B247+D247&gt;0,B247+D247,""),IF(D247-B246&gt;0,D247-B246,""))</f>
        <v/>
      </c>
      <c r="I247" s="15" t="str">
        <f>if(H247&lt;&gt;"",if(G246-G247&lt;D247,1,if(D247=G246-G247,"Push",0)),"")</f>
        <v/>
      </c>
      <c r="N247" s="15"/>
    </row>
    <row r="248" hidden="1">
      <c r="A248" s="173" t="s">
        <v>554</v>
      </c>
      <c r="B248" s="174">
        <v>2.5</v>
      </c>
      <c r="C248" s="175">
        <v>0.59</v>
      </c>
      <c r="D248" s="5">
        <v>-5.5</v>
      </c>
      <c r="E248" s="5">
        <v>-210.0</v>
      </c>
      <c r="F248" s="12">
        <f>if(E248&lt;0,-E248/(-E248+100),100/(E248+100))/(if(E248&lt;0,-E248/(-E248+100),100/(E248+100))+if(E249&lt;0,-E249/(-E249+100),100/(E249+100)))</f>
        <v>0.6507042254</v>
      </c>
      <c r="G248" s="78">
        <v>114.0</v>
      </c>
      <c r="H248" s="14" t="str">
        <f>IF(B248&lt;&gt;"",IF(B248+D248&gt;0,B248+D248,""),IF(D248-B249&gt;0,D248-B249,""))</f>
        <v/>
      </c>
      <c r="I248" s="15" t="str">
        <f>if(H248&lt;&gt;"",if(G249-G248&lt;D248,1,if(D248=G249-G248,"Push",0)),"")</f>
        <v/>
      </c>
      <c r="N248" s="15"/>
    </row>
    <row r="249" hidden="1">
      <c r="A249" s="173" t="s">
        <v>567</v>
      </c>
      <c r="B249" s="174"/>
      <c r="C249" s="175"/>
      <c r="D249" s="5">
        <v>5.5</v>
      </c>
      <c r="E249" s="5">
        <v>175.0</v>
      </c>
      <c r="F249" s="12">
        <f>if(E249&lt;0,-E249/(-E249+100),100/(E249+100))/(if(E249&lt;0,-E249/(-E249+100),100/(E249+100))+if(E248&lt;0,-E248/(-E248+100),100/(E248+100)))</f>
        <v>0.3492957746</v>
      </c>
      <c r="G249" s="75">
        <v>118.0</v>
      </c>
      <c r="H249" s="23">
        <f>IF(B249&lt;&gt;"",IF(B249+D249&gt;0,B249+D249,""),IF(D249-B248&gt;0,D249-B248,""))</f>
        <v>3</v>
      </c>
      <c r="I249" s="15">
        <f>if(H249&lt;&gt;"",if(G248-G249&lt;D249,1,if(D249=G248-G249,"Push",0)),"")</f>
        <v>1</v>
      </c>
      <c r="N249" s="15"/>
    </row>
    <row r="250">
      <c r="A250" s="176" t="s">
        <v>565</v>
      </c>
      <c r="B250" s="177"/>
      <c r="C250" s="178"/>
      <c r="D250" s="48">
        <v>3.5</v>
      </c>
      <c r="E250" s="48">
        <v>135.0</v>
      </c>
      <c r="F250" s="49">
        <f>if(E250&lt;0,-E250/(-E250+100),100/(E250+100))/(if(E250&lt;0,-E250/(-E250+100),100/(E250+100))+if(E251&lt;0,-E251/(-E251+100),100/(E251+100)))</f>
        <v>0.4076552046</v>
      </c>
      <c r="G250" s="73">
        <v>114.0</v>
      </c>
      <c r="H250" s="51" t="str">
        <f>IF(B250&lt;&gt;"",IF(B250+D250&gt;0,B250+D250,""),IF(D250-B251&gt;0,D250-B251,""))</f>
        <v/>
      </c>
      <c r="I250" s="52" t="str">
        <f>if(H250&lt;&gt;"",if(G251-G250&lt;D250,1,if(D250=G251-G250,"Push",0)),"")</f>
        <v/>
      </c>
      <c r="N250" s="15"/>
    </row>
    <row r="251">
      <c r="A251" s="173" t="s">
        <v>410</v>
      </c>
      <c r="B251" s="174">
        <v>3.5</v>
      </c>
      <c r="C251" s="175">
        <v>0.63</v>
      </c>
      <c r="D251" s="5">
        <v>-3.5</v>
      </c>
      <c r="E251" s="5">
        <v>-162.0</v>
      </c>
      <c r="F251" s="12">
        <f>if(E251&lt;0,-E251/(-E251+100),100/(E251+100))/(if(E251&lt;0,-E251/(-E251+100),100/(E251+100))+if(E250&lt;0,-E250/(-E250+100),100/(E250+100)))</f>
        <v>0.5923447954</v>
      </c>
      <c r="G251" s="75">
        <v>120.0</v>
      </c>
      <c r="H251" s="23" t="str">
        <f>IF(B251&lt;&gt;"",IF(B251+D251&gt;0,B251+D251,""),IF(D251-B250&gt;0,D251-B250,""))</f>
        <v/>
      </c>
      <c r="I251" s="15" t="str">
        <f>if(H251&lt;&gt;"",if(G250-G251&lt;D251,1,if(D251=G250-G251,"Push",0)),"")</f>
        <v/>
      </c>
      <c r="N251" s="15"/>
    </row>
    <row r="252">
      <c r="A252" s="173" t="s">
        <v>569</v>
      </c>
      <c r="B252" s="174"/>
      <c r="C252" s="175"/>
      <c r="D252" s="5">
        <v>-2.5</v>
      </c>
      <c r="E252" s="5">
        <v>-137.0</v>
      </c>
      <c r="F252" s="12">
        <f>if(E252&lt;0,-E252/(-E252+100),100/(E252+100))/(if(E252&lt;0,-E252/(-E252+100),100/(E252+100))+if(E253&lt;0,-E253/(-E253+100),100/(E253+100)))</f>
        <v>0.5552803423</v>
      </c>
      <c r="G252" s="78">
        <v>109.0</v>
      </c>
      <c r="H252" s="14" t="str">
        <f>IF(B252&lt;&gt;"",IF(B252+D252&gt;0,B252+D252,""),IF(D252-B253&gt;0,D252-B253,""))</f>
        <v/>
      </c>
      <c r="I252" s="15" t="str">
        <f>if(H252&lt;&gt;"",if(G253-G252&lt;D252,1,if(D252=G253-G252,"Push",0)),"")</f>
        <v/>
      </c>
      <c r="N252" s="15"/>
    </row>
    <row r="253">
      <c r="A253" s="173" t="s">
        <v>563</v>
      </c>
      <c r="B253" s="174">
        <v>1.0</v>
      </c>
      <c r="C253" s="175">
        <v>0.55</v>
      </c>
      <c r="D253" s="5">
        <v>2.5</v>
      </c>
      <c r="E253" s="5">
        <v>116.0</v>
      </c>
      <c r="F253" s="12">
        <f>if(E253&lt;0,-E253/(-E253+100),100/(E253+100))/(if(E253&lt;0,-E253/(-E253+100),100/(E253+100))+if(E252&lt;0,-E252/(-E252+100),100/(E252+100)))</f>
        <v>0.4447196577</v>
      </c>
      <c r="G253" s="75">
        <v>91.0</v>
      </c>
      <c r="H253" s="23">
        <f>IF(B253&lt;&gt;"",IF(B253+D253&gt;0,B253+D253,""),IF(D253-B252&gt;0,D253-B252,""))</f>
        <v>3.5</v>
      </c>
      <c r="I253" s="15">
        <f>if(H253&lt;&gt;"",if(G252-G253&lt;D253,1,if(D253=G252-G253,"Push",0)),"")</f>
        <v>0</v>
      </c>
      <c r="N253" s="15"/>
    </row>
    <row r="254">
      <c r="A254" s="173" t="s">
        <v>564</v>
      </c>
      <c r="B254" s="174"/>
      <c r="C254" s="175"/>
      <c r="D254" s="5">
        <v>3.0</v>
      </c>
      <c r="E254" s="5">
        <v>123.0</v>
      </c>
      <c r="F254" s="12">
        <f>if(E254&lt;0,-E254/(-E254+100),100/(E254+100))/(if(E254&lt;0,-E254/(-E254+100),100/(E254+100))+if(E255&lt;0,-E255/(-E255+100),100/(E255+100)))</f>
        <v>0.4324689886</v>
      </c>
      <c r="G254" s="78">
        <v>130.0</v>
      </c>
      <c r="H254" s="14" t="str">
        <f>IF(B254&lt;&gt;"",IF(B254+D254&gt;0,B254+D254,""),IF(D254-B255&gt;0,D254-B255,""))</f>
        <v/>
      </c>
      <c r="I254" s="15" t="str">
        <f>if(H254&lt;&gt;"",if(G255-G254&lt;D254,1,if(D254=G255-G254,"Push",0)),"")</f>
        <v/>
      </c>
      <c r="N254" s="15"/>
    </row>
    <row r="255">
      <c r="A255" s="173" t="s">
        <v>559</v>
      </c>
      <c r="B255" s="174">
        <v>3.5</v>
      </c>
      <c r="C255" s="175">
        <v>0.64</v>
      </c>
      <c r="D255" s="5">
        <v>-3.0</v>
      </c>
      <c r="E255" s="5">
        <v>-143.0</v>
      </c>
      <c r="F255" s="12">
        <f>if(E255&lt;0,-E255/(-E255+100),100/(E255+100))/(if(E255&lt;0,-E255/(-E255+100),100/(E255+100))+if(E254&lt;0,-E254/(-E254+100),100/(E254+100)))</f>
        <v>0.5675310114</v>
      </c>
      <c r="G255" s="75">
        <v>143.0</v>
      </c>
      <c r="H255" s="23">
        <f>IF(B255&lt;&gt;"",IF(B255+D255&gt;0,B255+D255,""),IF(D255-B254&gt;0,D255-B254,""))</f>
        <v>0.5</v>
      </c>
      <c r="I255" s="15">
        <f>if(H255&lt;&gt;"",if(G254-G255&lt;D255,1,if(D255=G254-G255,"Push",0)),"")</f>
        <v>1</v>
      </c>
      <c r="N255" s="15"/>
    </row>
    <row r="256">
      <c r="A256" s="173" t="s">
        <v>213</v>
      </c>
      <c r="B256" s="174"/>
      <c r="C256" s="175"/>
      <c r="D256" s="5">
        <v>2.0</v>
      </c>
      <c r="E256" s="5">
        <v>107.0</v>
      </c>
      <c r="F256" s="12">
        <f>if(E256&lt;0,-E256/(-E256+100),100/(E256+100))/(if(E256&lt;0,-E256/(-E256+100),100/(E256+100))+if(E257&lt;0,-E257/(-E257+100),100/(E257+100)))</f>
        <v>0.4616656251</v>
      </c>
      <c r="G256" s="78">
        <v>125.0</v>
      </c>
      <c r="H256" s="14" t="str">
        <f>IF(B256&lt;&gt;"",IF(B256+D256&gt;0,B256+D256,""),IF(D256-B257&gt;0,D256-B257,""))</f>
        <v/>
      </c>
      <c r="I256" s="15" t="str">
        <f>if(H256&lt;&gt;"",if(G257-G256&lt;D256,1,if(D256=G257-G256,"Push",0)),"")</f>
        <v/>
      </c>
      <c r="N256" s="15"/>
    </row>
    <row r="257">
      <c r="A257" s="173" t="s">
        <v>551</v>
      </c>
      <c r="B257" s="174">
        <v>3.5</v>
      </c>
      <c r="C257" s="175">
        <v>0.63</v>
      </c>
      <c r="D257" s="5">
        <v>-2.0</v>
      </c>
      <c r="E257" s="5">
        <v>-129.0</v>
      </c>
      <c r="F257" s="12">
        <f>if(E257&lt;0,-E257/(-E257+100),100/(E257+100))/(if(E257&lt;0,-E257/(-E257+100),100/(E257+100))+if(E256&lt;0,-E256/(-E256+100),100/(E256+100)))</f>
        <v>0.5383343749</v>
      </c>
      <c r="G257" s="75">
        <v>114.0</v>
      </c>
      <c r="H257" s="23">
        <f>IF(B257&lt;&gt;"",IF(B257+D257&gt;0,B257+D257,""),IF(D257-B256&gt;0,D257-B256,""))</f>
        <v>1.5</v>
      </c>
      <c r="I257" s="15">
        <f>if(H257&lt;&gt;"",if(G256-G257&lt;D257,1,if(D257=G256-G257,"Push",0)),"")</f>
        <v>0</v>
      </c>
      <c r="N257" s="15"/>
    </row>
    <row r="258">
      <c r="A258" s="173" t="s">
        <v>355</v>
      </c>
      <c r="B258" s="174"/>
      <c r="C258" s="175"/>
      <c r="D258" s="5">
        <v>8.0</v>
      </c>
      <c r="E258" s="5">
        <v>285.0</v>
      </c>
      <c r="F258" s="12">
        <f>if(E258&lt;0,-E258/(-E258+100),100/(E258+100))/(if(E258&lt;0,-E258/(-E258+100),100/(E258+100))+if(E259&lt;0,-E259/(-E259+100),100/(E259+100)))</f>
        <v>0.2491874323</v>
      </c>
      <c r="G258" s="78">
        <v>108.0</v>
      </c>
      <c r="H258" s="14" t="str">
        <f>IF(B258&lt;&gt;"",IF(B258+D258&gt;0,B258+D258,""),IF(D258-B259&gt;0,D258-B259,""))</f>
        <v/>
      </c>
      <c r="I258" s="15" t="str">
        <f>if(H258&lt;&gt;"",if(G259-G258&lt;D258,1,if(D258=G259-G258,"Push",0)),"")</f>
        <v/>
      </c>
      <c r="N258" s="15"/>
    </row>
    <row r="259">
      <c r="A259" s="173" t="s">
        <v>558</v>
      </c>
      <c r="B259" s="174">
        <v>10.0</v>
      </c>
      <c r="C259" s="175">
        <v>0.83</v>
      </c>
      <c r="D259" s="5">
        <v>-8.0</v>
      </c>
      <c r="E259" s="5">
        <v>-360.0</v>
      </c>
      <c r="F259" s="12">
        <f>if(E259&lt;0,-E259/(-E259+100),100/(E259+100))/(if(E259&lt;0,-E259/(-E259+100),100/(E259+100))+if(E258&lt;0,-E258/(-E258+100),100/(E258+100)))</f>
        <v>0.7508125677</v>
      </c>
      <c r="G259" s="75">
        <v>102.0</v>
      </c>
      <c r="H259" s="23">
        <f>IF(B259&lt;&gt;"",IF(B259+D259&gt;0,B259+D259,""),IF(D259-B258&gt;0,D259-B258,""))</f>
        <v>2</v>
      </c>
      <c r="I259" s="15">
        <f>if(H259&lt;&gt;"",if(G258-G259&lt;D259,1,if(D259=G258-G259,"Push",0)),"")</f>
        <v>0</v>
      </c>
      <c r="N259" s="15"/>
    </row>
    <row r="260">
      <c r="A260" s="173" t="s">
        <v>568</v>
      </c>
      <c r="B260" s="174">
        <v>5.0</v>
      </c>
      <c r="C260" s="175">
        <v>0.69</v>
      </c>
      <c r="D260" s="5">
        <v>-7.0</v>
      </c>
      <c r="E260" s="5">
        <v>-275.0</v>
      </c>
      <c r="F260" s="12">
        <f>if(E260&lt;0,-E260/(-E260+100),100/(E260+100))/(if(E260&lt;0,-E260/(-E260+100),100/(E260+100))+if(E261&lt;0,-E261/(-E261+100),100/(E261+100)))</f>
        <v>0.7044334975</v>
      </c>
      <c r="G260" s="78">
        <v>125.0</v>
      </c>
      <c r="H260" s="14" t="str">
        <f>IF(B260&lt;&gt;"",IF(B260+D260&gt;0,B260+D260,""),IF(D260-B261&gt;0,D260-B261,""))</f>
        <v/>
      </c>
      <c r="I260" s="15" t="str">
        <f>if(H260&lt;&gt;"",if(G261-G260&lt;D260,1,if(D260=G261-G260,"Push",0)),"")</f>
        <v/>
      </c>
      <c r="N260" s="15"/>
    </row>
    <row r="261">
      <c r="A261" s="173" t="s">
        <v>570</v>
      </c>
      <c r="B261" s="174"/>
      <c r="C261" s="175"/>
      <c r="D261" s="5">
        <v>7.0</v>
      </c>
      <c r="E261" s="5">
        <v>225.0</v>
      </c>
      <c r="F261" s="12">
        <f>if(E261&lt;0,-E261/(-E261+100),100/(E261+100))/(if(E261&lt;0,-E261/(-E261+100),100/(E261+100))+if(E260&lt;0,-E260/(-E260+100),100/(E260+100)))</f>
        <v>0.2955665025</v>
      </c>
      <c r="G261" s="75">
        <v>106.0</v>
      </c>
      <c r="H261" s="23">
        <f>IF(B261&lt;&gt;"",IF(B261+D261&gt;0,B261+D261,""),IF(D261-B260&gt;0,D261-B260,""))</f>
        <v>2</v>
      </c>
      <c r="I261" s="15">
        <f>if(H261&lt;&gt;"",if(G260-G261&lt;D261,1,if(D261=G260-G261,"Push",0)),"")</f>
        <v>0</v>
      </c>
      <c r="N261" s="15"/>
    </row>
    <row r="262">
      <c r="A262" s="173" t="s">
        <v>555</v>
      </c>
      <c r="B262" s="174"/>
      <c r="C262" s="175"/>
      <c r="D262" s="5">
        <v>2.5</v>
      </c>
      <c r="E262" s="5">
        <v>117.0</v>
      </c>
      <c r="F262" s="12">
        <f>if(E262&lt;0,-E262/(-E262+100),100/(E262+100))/(if(E262&lt;0,-E262/(-E262+100),100/(E262+100))+if(E263&lt;0,-E263/(-E263+100),100/(E263+100)))</f>
        <v>0.4420768363</v>
      </c>
      <c r="G262" s="78">
        <v>115.0</v>
      </c>
      <c r="H262" s="14" t="str">
        <f>IF(B262&lt;&gt;"",IF(B262+D262&gt;0,B262+D262,""),IF(D262-B263&gt;0,D262-B263,""))</f>
        <v/>
      </c>
      <c r="I262" s="15" t="str">
        <f>if(H262&lt;&gt;"",if(G263-G262&lt;D262,1,if(D262=G263-G262,"Push",0)),"")</f>
        <v/>
      </c>
      <c r="N262" s="15"/>
    </row>
    <row r="263">
      <c r="A263" s="173" t="s">
        <v>68</v>
      </c>
      <c r="B263" s="174">
        <v>5.0</v>
      </c>
      <c r="C263" s="175">
        <v>0.69</v>
      </c>
      <c r="D263" s="5">
        <v>-2.5</v>
      </c>
      <c r="E263" s="5">
        <v>-139.0</v>
      </c>
      <c r="F263" s="12">
        <f>if(E263&lt;0,-E263/(-E263+100),100/(E263+100))/(if(E263&lt;0,-E263/(-E263+100),100/(E263+100))+if(E262&lt;0,-E262/(-E262+100),100/(E262+100)))</f>
        <v>0.5579231637</v>
      </c>
      <c r="G263" s="75">
        <v>129.0</v>
      </c>
      <c r="H263" s="23">
        <f>IF(B263&lt;&gt;"",IF(B263+D263&gt;0,B263+D263,""),IF(D263-B262&gt;0,D263-B262,""))</f>
        <v>2.5</v>
      </c>
      <c r="I263" s="15">
        <f>if(H263&lt;&gt;"",if(G262-G263&lt;D263,1,if(D263=G262-G263,"Push",0)),"")</f>
        <v>1</v>
      </c>
      <c r="N263" s="15"/>
    </row>
    <row r="264">
      <c r="A264" s="173" t="s">
        <v>561</v>
      </c>
      <c r="B264" s="174"/>
      <c r="C264" s="175"/>
      <c r="D264" s="5">
        <v>12.0</v>
      </c>
      <c r="E264" s="5">
        <v>650.0</v>
      </c>
      <c r="F264" s="12">
        <f>if(E264&lt;0,-E264/(-E264+100),100/(E264+100))/(if(E264&lt;0,-E264/(-E264+100),100/(E264+100))+if(E265&lt;0,-E265/(-E265+100),100/(E265+100)))</f>
        <v>0.1279069767</v>
      </c>
      <c r="G264" s="78">
        <v>95.0</v>
      </c>
      <c r="H264" s="14" t="str">
        <f>IF(B264&lt;&gt;"",IF(B264+D264&gt;0,B264+D264,""),IF(D264-B265&gt;0,D264-B265,""))</f>
        <v/>
      </c>
      <c r="I264" s="15" t="str">
        <f>if(H264&lt;&gt;"",if(G265-G264&lt;D264,1,if(D264=G265-G264,"Push",0)),"")</f>
        <v/>
      </c>
      <c r="N264" s="15"/>
    </row>
    <row r="265">
      <c r="A265" s="173" t="s">
        <v>296</v>
      </c>
      <c r="B265" s="174">
        <v>12.5</v>
      </c>
      <c r="C265" s="175">
        <v>0.88</v>
      </c>
      <c r="D265" s="5">
        <v>-12.0</v>
      </c>
      <c r="E265" s="5">
        <v>-1000.0</v>
      </c>
      <c r="F265" s="12">
        <f>if(E265&lt;0,-E265/(-E265+100),100/(E265+100))/(if(E265&lt;0,-E265/(-E265+100),100/(E265+100))+if(E264&lt;0,-E264/(-E264+100),100/(E264+100)))</f>
        <v>0.8720930233</v>
      </c>
      <c r="G265" s="75">
        <v>97.0</v>
      </c>
      <c r="H265" s="23">
        <f>IF(B265&lt;&gt;"",IF(B265+D265&gt;0,B265+D265,""),IF(D265-B264&gt;0,D265-B264,""))</f>
        <v>0.5</v>
      </c>
      <c r="I265" s="15">
        <f>if(H265&lt;&gt;"",if(G264-G265&lt;D265,1,if(D265=G264-G265,"Push",0)),"")</f>
        <v>0</v>
      </c>
      <c r="N265" s="15"/>
    </row>
    <row r="266">
      <c r="A266" s="173" t="s">
        <v>547</v>
      </c>
      <c r="B266" s="174"/>
      <c r="C266" s="175"/>
      <c r="D266" s="5">
        <v>3.5</v>
      </c>
      <c r="E266" s="5">
        <v>138.0</v>
      </c>
      <c r="F266" s="12">
        <f>if(E266&lt;0,-E266/(-E266+100),100/(E266+100))/(if(E266&lt;0,-E266/(-E266+100),100/(E266+100))+if(E267&lt;0,-E267/(-E267+100),100/(E267+100)))</f>
        <v>0.4018300575</v>
      </c>
      <c r="G266" s="78">
        <v>110.0</v>
      </c>
      <c r="H266" s="14" t="str">
        <f>IF(B266&lt;&gt;"",IF(B266+D266&gt;0,B266+D266,""),IF(D266-B267&gt;0,D266-B267,""))</f>
        <v/>
      </c>
      <c r="I266" s="15" t="str">
        <f>if(H266&lt;&gt;"",if(G267-G266&lt;D266,1,if(D266=G267-G266,"Push",0)),"")</f>
        <v/>
      </c>
      <c r="N266" s="15"/>
    </row>
    <row r="267">
      <c r="A267" s="173" t="s">
        <v>567</v>
      </c>
      <c r="B267" s="174">
        <v>6.5</v>
      </c>
      <c r="C267" s="175">
        <v>0.74</v>
      </c>
      <c r="D267" s="5">
        <v>-3.5</v>
      </c>
      <c r="E267" s="5">
        <v>-167.0</v>
      </c>
      <c r="F267" s="12">
        <f>if(E267&lt;0,-E267/(-E267+100),100/(E267+100))/(if(E267&lt;0,-E267/(-E267+100),100/(E267+100))+if(E266&lt;0,-E266/(-E266+100),100/(E266+100)))</f>
        <v>0.5981699425</v>
      </c>
      <c r="G267" s="75">
        <v>129.0</v>
      </c>
      <c r="H267" s="23">
        <f>IF(B267&lt;&gt;"",IF(B267+D267&gt;0,B267+D267,""),IF(D267-B266&gt;0,D267-B266,""))</f>
        <v>3</v>
      </c>
      <c r="I267" s="15">
        <f>if(H267&lt;&gt;"",if(G266-G267&lt;D267,1,if(D267=G266-G267,"Push",0)),"")</f>
        <v>1</v>
      </c>
      <c r="N267" s="15"/>
    </row>
    <row r="268">
      <c r="A268" s="173" t="s">
        <v>24</v>
      </c>
      <c r="B268" s="174"/>
      <c r="C268" s="175"/>
      <c r="D268" s="5">
        <v>6.5</v>
      </c>
      <c r="E268" s="5">
        <v>205.0</v>
      </c>
      <c r="F268" s="12">
        <f>if(E268&lt;0,-E268/(-E268+100),100/(E268+100))/(if(E268&lt;0,-E268/(-E268+100),100/(E268+100))+if(E269&lt;0,-E269/(-E269+100),100/(E269+100)))</f>
        <v>0.3146067416</v>
      </c>
      <c r="G268" s="78">
        <v>105.0</v>
      </c>
      <c r="H268" s="14" t="str">
        <f>IF(B268&lt;&gt;"",IF(B268+D268&gt;0,B268+D268,""),IF(D268-B269&gt;0,D268-B269,""))</f>
        <v/>
      </c>
      <c r="I268" s="15" t="str">
        <f>if(H268&lt;&gt;"",if(G269-G268&lt;D268,1,if(D268=G269-G268,"Push",0)),"")</f>
        <v/>
      </c>
      <c r="N268" s="15"/>
    </row>
    <row r="269">
      <c r="A269" s="173" t="s">
        <v>553</v>
      </c>
      <c r="B269" s="174">
        <v>10.0</v>
      </c>
      <c r="C269" s="175">
        <v>0.83</v>
      </c>
      <c r="D269" s="5">
        <v>-6.5</v>
      </c>
      <c r="E269" s="5">
        <v>-250.0</v>
      </c>
      <c r="F269" s="12">
        <f>if(E269&lt;0,-E269/(-E269+100),100/(E269+100))/(if(E269&lt;0,-E269/(-E269+100),100/(E269+100))+if(E268&lt;0,-E268/(-E268+100),100/(E268+100)))</f>
        <v>0.6853932584</v>
      </c>
      <c r="G269" s="75">
        <v>115.0</v>
      </c>
      <c r="H269" s="23">
        <f>IF(B269&lt;&gt;"",IF(B269+D269&gt;0,B269+D269,""),IF(D269-B268&gt;0,D269-B268,""))</f>
        <v>3.5</v>
      </c>
      <c r="I269" s="15">
        <f>if(H269&lt;&gt;"",if(G268-G269&lt;D269,1,if(D269=G268-G269,"Push",0)),"")</f>
        <v>1</v>
      </c>
      <c r="N269" s="15"/>
    </row>
    <row r="270">
      <c r="A270" s="173" t="s">
        <v>550</v>
      </c>
      <c r="B270" s="174"/>
      <c r="C270" s="175"/>
      <c r="D270" s="5">
        <v>8.5</v>
      </c>
      <c r="E270" s="5">
        <v>295.0</v>
      </c>
      <c r="F270" s="12">
        <f>if(E270&lt;0,-E270/(-E270+100),100/(E270+100))/(if(E270&lt;0,-E270/(-E270+100),100/(E270+100))+if(E271&lt;0,-E271/(-E271+100),100/(E271+100)))</f>
        <v>0.2428115016</v>
      </c>
      <c r="G270" s="78">
        <v>123.0</v>
      </c>
      <c r="H270" s="14">
        <f>IF(B270&lt;&gt;"",IF(B270+D270&gt;0,B270+D270,""),IF(D270-B271&gt;0,D270-B271,""))</f>
        <v>2.5</v>
      </c>
      <c r="I270" s="15">
        <f>if(H270&lt;&gt;"",if(G271-G270&lt;D270,1,if(D270=G271-G270,"Push",0)),"")</f>
        <v>1</v>
      </c>
      <c r="N270" s="15"/>
    </row>
    <row r="271">
      <c r="A271" s="173" t="s">
        <v>216</v>
      </c>
      <c r="B271" s="174">
        <v>6.0</v>
      </c>
      <c r="C271" s="175">
        <v>0.72</v>
      </c>
      <c r="D271" s="5">
        <v>-8.5</v>
      </c>
      <c r="E271" s="5">
        <v>-375.0</v>
      </c>
      <c r="F271" s="12">
        <f>if(E271&lt;0,-E271/(-E271+100),100/(E271+100))/(if(E271&lt;0,-E271/(-E271+100),100/(E271+100))+if(E270&lt;0,-E270/(-E270+100),100/(E270+100)))</f>
        <v>0.7571884984</v>
      </c>
      <c r="G271" s="75">
        <v>112.0</v>
      </c>
      <c r="H271" s="23" t="str">
        <f>IF(B271&lt;&gt;"",IF(B271+D271&gt;0,B271+D271,""),IF(D271-B270&gt;0,D271-B270,""))</f>
        <v/>
      </c>
      <c r="I271" s="15" t="str">
        <f>if(H271&lt;&gt;"",if(G270-G271&lt;D271,1,if(D271=G270-G271,"Push",0)),"")</f>
        <v/>
      </c>
      <c r="N271" s="15"/>
    </row>
    <row r="272">
      <c r="A272" s="176" t="s">
        <v>554</v>
      </c>
      <c r="B272" s="177"/>
      <c r="C272" s="178"/>
      <c r="D272" s="48">
        <v>1.5</v>
      </c>
      <c r="E272" s="48">
        <v>102.0</v>
      </c>
      <c r="F272" s="49">
        <f>if(E272&lt;0,-E272/(-E272+100),100/(E272+100))/(if(E272&lt;0,-E272/(-E272+100),100/(E272+100))+if(E273&lt;0,-E273/(-E273+100),100/(E273+100)))</f>
        <v>0.4748399295</v>
      </c>
      <c r="G272" s="73">
        <v>111.0</v>
      </c>
      <c r="H272" s="51" t="str">
        <f>IF(B272&lt;&gt;"",IF(B272+D272&gt;0,B272+D272,""),IF(D272-B273&gt;0,D272-B273,""))</f>
        <v/>
      </c>
      <c r="I272" s="52" t="str">
        <f>if(H272&lt;&gt;"",if(G273-G272&lt;D272,1,if(D272=G273-G272,"Push",0)),"")</f>
        <v/>
      </c>
      <c r="N272" s="15"/>
    </row>
    <row r="273">
      <c r="A273" s="173" t="s">
        <v>562</v>
      </c>
      <c r="B273" s="174">
        <v>2.0</v>
      </c>
      <c r="C273" s="175">
        <v>0.59</v>
      </c>
      <c r="D273" s="5">
        <v>-1.5</v>
      </c>
      <c r="E273" s="5">
        <v>-121.0</v>
      </c>
      <c r="F273" s="12">
        <f>if(E273&lt;0,-E273/(-E273+100),100/(E273+100))/(if(E273&lt;0,-E273/(-E273+100),100/(E273+100))+if(E272&lt;0,-E272/(-E272+100),100/(E272+100)))</f>
        <v>0.5251600705</v>
      </c>
      <c r="G273" s="75">
        <v>120.0</v>
      </c>
      <c r="H273" s="23">
        <f>IF(B273&lt;&gt;"",IF(B273+D273&gt;0,B273+D273,""),IF(D273-B272&gt;0,D273-B272,""))</f>
        <v>0.5</v>
      </c>
      <c r="I273" s="15">
        <f>if(H273&lt;&gt;"",if(G272-G273&lt;D273,1,if(D273=G272-G273,"Push",0)),"")</f>
        <v>1</v>
      </c>
      <c r="N273" s="15"/>
    </row>
    <row r="274">
      <c r="A274" s="173" t="s">
        <v>548</v>
      </c>
      <c r="B274" s="174"/>
      <c r="C274" s="175"/>
      <c r="D274" s="5">
        <v>-1.5</v>
      </c>
      <c r="E274" s="5">
        <v>-122.0</v>
      </c>
      <c r="F274" s="12">
        <f>if(E274&lt;0,-E274/(-E274+100),100/(E274+100))/(if(E274&lt;0,-E274/(-E274+100),100/(E274+100))+if(E275&lt;0,-E275/(-E275+100),100/(E275+100)))</f>
        <v>0.5260865853</v>
      </c>
      <c r="G274" s="78">
        <v>125.0</v>
      </c>
      <c r="H274" s="14" t="str">
        <f>IF(B274&lt;&gt;"",IF(B274+D274&gt;0,B274+D274,""),IF(D274-B275&gt;0,D274-B275,""))</f>
        <v/>
      </c>
      <c r="I274" s="15" t="str">
        <f>if(H274&lt;&gt;"",if(G275-G274&lt;D274,1,if(D274=G275-G274,"Push",0)),"")</f>
        <v/>
      </c>
      <c r="N274" s="15"/>
    </row>
    <row r="275">
      <c r="A275" s="173" t="s">
        <v>551</v>
      </c>
      <c r="B275" s="174">
        <v>0.5</v>
      </c>
      <c r="C275" s="175">
        <v>0.52</v>
      </c>
      <c r="D275" s="5">
        <v>1.5</v>
      </c>
      <c r="E275" s="5">
        <v>102.0</v>
      </c>
      <c r="F275" s="12">
        <f>if(E275&lt;0,-E275/(-E275+100),100/(E275+100))/(if(E275&lt;0,-E275/(-E275+100),100/(E275+100))+if(E274&lt;0,-E274/(-E274+100),100/(E274+100)))</f>
        <v>0.4739134147</v>
      </c>
      <c r="G275" s="75">
        <v>113.0</v>
      </c>
      <c r="H275" s="23">
        <f>IF(B275&lt;&gt;"",IF(B275+D275&gt;0,B275+D275,""),IF(D275-B274&gt;0,D275-B274,""))</f>
        <v>2</v>
      </c>
      <c r="I275" s="15">
        <f>if(H275&lt;&gt;"",if(G274-G275&lt;D275,1,if(D275=G274-G275,"Push",0)),"")</f>
        <v>0</v>
      </c>
      <c r="N275" s="15"/>
    </row>
    <row r="276">
      <c r="A276" s="173" t="s">
        <v>74</v>
      </c>
      <c r="B276" s="174"/>
      <c r="C276" s="175"/>
      <c r="D276" s="5">
        <v>0.0</v>
      </c>
      <c r="E276" s="5">
        <v>-108.0</v>
      </c>
      <c r="F276" s="12">
        <f>if(E276&lt;0,-E276/(-E276+100),100/(E276+100))/(if(E276&lt;0,-E276/(-E276+100),100/(E276+100))+if(E277&lt;0,-E277/(-E277+100),100/(E277+100)))</f>
        <v>0.4978050922</v>
      </c>
      <c r="G276" s="78">
        <v>99.0</v>
      </c>
      <c r="H276" s="14" t="str">
        <f>IF(B276&lt;&gt;"",IF(B276+D276&gt;0,B276+D276,""),IF(D276-B277&gt;0,D276-B277,""))</f>
        <v/>
      </c>
      <c r="I276" s="15" t="str">
        <f>if(H276&lt;&gt;"",if(G277-G276&lt;D276,1,if(D276=G277-G276,"Push",0)),"")</f>
        <v/>
      </c>
      <c r="N276" s="15"/>
    </row>
    <row r="277">
      <c r="A277" s="173" t="s">
        <v>569</v>
      </c>
      <c r="B277" s="174">
        <v>2.5</v>
      </c>
      <c r="C277" s="175">
        <v>0.59</v>
      </c>
      <c r="D277" s="5">
        <v>0.0</v>
      </c>
      <c r="E277" s="5">
        <v>-110.0</v>
      </c>
      <c r="F277" s="12">
        <f>if(E277&lt;0,-E277/(-E277+100),100/(E277+100))/(if(E277&lt;0,-E277/(-E277+100),100/(E277+100))+if(E276&lt;0,-E276/(-E276+100),100/(E276+100)))</f>
        <v>0.5021949078</v>
      </c>
      <c r="G277" s="75">
        <v>121.0</v>
      </c>
      <c r="H277" s="23">
        <f>IF(B277&lt;&gt;"",IF(B277+D277&gt;0,B277+D277,""),IF(D277-B276&gt;0,D277-B276,""))</f>
        <v>2.5</v>
      </c>
      <c r="I277" s="15">
        <f>if(H277&lt;&gt;"",if(G276-G277&lt;D277,1,if(D277=G276-G277,"Push",0)),"")</f>
        <v>1</v>
      </c>
      <c r="N277" s="15"/>
    </row>
    <row r="278">
      <c r="A278" s="173" t="s">
        <v>429</v>
      </c>
      <c r="B278" s="174">
        <v>1.5</v>
      </c>
      <c r="C278" s="175">
        <v>0.56</v>
      </c>
      <c r="D278" s="5">
        <v>-3.0</v>
      </c>
      <c r="E278" s="5">
        <v>-148.0</v>
      </c>
      <c r="F278" s="12">
        <f>if(E278&lt;0,-E278/(-E278+100),100/(E278+100))/(if(E278&lt;0,-E278/(-E278+100),100/(E278+100))+if(E279&lt;0,-E279/(-E279+100),100/(E279+100)))</f>
        <v>0.5709639471</v>
      </c>
      <c r="G278" s="78">
        <v>134.0</v>
      </c>
      <c r="H278" s="14" t="str">
        <f>IF(B278&lt;&gt;"",IF(B278+D278&gt;0,B278+D278,""),IF(D278-B279&gt;0,D278-B279,""))</f>
        <v/>
      </c>
      <c r="I278" s="15" t="str">
        <f>if(H278&lt;&gt;"",if(G279-G278&lt;D278,1,if(D278=G279-G278,"Push",0)),"")</f>
        <v/>
      </c>
      <c r="N278" s="15"/>
    </row>
    <row r="279">
      <c r="A279" s="173" t="s">
        <v>566</v>
      </c>
      <c r="B279" s="174"/>
      <c r="C279" s="175"/>
      <c r="D279" s="5">
        <v>3.0</v>
      </c>
      <c r="E279" s="5">
        <v>123.0</v>
      </c>
      <c r="F279" s="12">
        <f>if(E279&lt;0,-E279/(-E279+100),100/(E279+100))/(if(E279&lt;0,-E279/(-E279+100),100/(E279+100))+if(E278&lt;0,-E278/(-E278+100),100/(E278+100)))</f>
        <v>0.4290360529</v>
      </c>
      <c r="G279" s="75">
        <v>117.0</v>
      </c>
      <c r="H279" s="23">
        <f>IF(B279&lt;&gt;"",IF(B279+D279&gt;0,B279+D279,""),IF(D279-B278&gt;0,D279-B278,""))</f>
        <v>1.5</v>
      </c>
      <c r="I279" s="15">
        <f>if(H279&lt;&gt;"",if(G278-G279&lt;D279,1,if(D279=G278-G279,"Push",0)),"")</f>
        <v>0</v>
      </c>
      <c r="N279" s="15"/>
    </row>
    <row r="280">
      <c r="A280" s="173" t="s">
        <v>301</v>
      </c>
      <c r="B280" s="174"/>
      <c r="C280" s="175"/>
      <c r="D280" s="5">
        <v>6.5</v>
      </c>
      <c r="E280" s="5">
        <v>235.0</v>
      </c>
      <c r="F280" s="12">
        <f>if(E280&lt;0,-E280/(-E280+100),100/(E280+100))/(if(E280&lt;0,-E280/(-E280+100),100/(E280+100))+if(E281&lt;0,-E281/(-E281+100),100/(E281+100)))</f>
        <v>0.2871810133</v>
      </c>
      <c r="G280" s="78">
        <v>94.0</v>
      </c>
      <c r="H280" s="14" t="str">
        <f>IF(B280&lt;&gt;"",IF(B280+D280&gt;0,B280+D280,""),IF(D280-B281&gt;0,D280-B281,""))</f>
        <v/>
      </c>
      <c r="I280" s="15" t="str">
        <f>if(H280&lt;&gt;"",if(G281-G280&lt;D280,1,if(D280=G281-G280,"Push",0)),"")</f>
        <v/>
      </c>
      <c r="N280" s="15"/>
    </row>
    <row r="281">
      <c r="A281" s="173" t="s">
        <v>68</v>
      </c>
      <c r="B281" s="174">
        <v>7.0</v>
      </c>
      <c r="C281" s="175">
        <v>0.76</v>
      </c>
      <c r="D281" s="5">
        <v>-6.5</v>
      </c>
      <c r="E281" s="5">
        <v>-286.0</v>
      </c>
      <c r="F281" s="12">
        <f>if(E281&lt;0,-E281/(-E281+100),100/(E281+100))/(if(E281&lt;0,-E281/(-E281+100),100/(E281+100))+if(E280&lt;0,-E280/(-E280+100),100/(E280+100)))</f>
        <v>0.7128189867</v>
      </c>
      <c r="G281" s="75">
        <v>112.0</v>
      </c>
      <c r="H281" s="23">
        <f>IF(B281&lt;&gt;"",IF(B281+D281&gt;0,B281+D281,""),IF(D281-B280&gt;0,D281-B280,""))</f>
        <v>0.5</v>
      </c>
      <c r="I281" s="15">
        <f>if(H281&lt;&gt;"",if(G280-G281&lt;D281,1,if(D281=G280-G281,"Push",0)),"")</f>
        <v>1</v>
      </c>
      <c r="N281" s="15"/>
    </row>
    <row r="282">
      <c r="A282" s="176" t="s">
        <v>558</v>
      </c>
      <c r="B282" s="177">
        <v>5.0</v>
      </c>
      <c r="C282" s="178">
        <v>0.69</v>
      </c>
      <c r="D282" s="48">
        <v>-7.0</v>
      </c>
      <c r="E282" s="48">
        <v>-305.0</v>
      </c>
      <c r="F282" s="49">
        <f>if(E282&lt;0,-E282/(-E282+100),100/(E282+100))/(if(E282&lt;0,-E282/(-E282+100),100/(E282+100))+if(E283&lt;0,-E283/(-E283+100),100/(E283+100)))</f>
        <v>0.7249575552</v>
      </c>
      <c r="G282" s="73">
        <v>91.0</v>
      </c>
      <c r="H282" s="51" t="str">
        <f>IF(B282&lt;&gt;"",IF(B282+D282&gt;0,B282+D282,""),IF(D282-B283&gt;0,D282-B283,""))</f>
        <v/>
      </c>
      <c r="I282" s="52" t="str">
        <f>if(H282&lt;&gt;"",if(G283-G282&lt;D282,1,if(D282=G283-G282,"Push",0)),"")</f>
        <v/>
      </c>
      <c r="N282" s="15"/>
    </row>
    <row r="283">
      <c r="A283" s="173" t="s">
        <v>563</v>
      </c>
      <c r="B283" s="174"/>
      <c r="C283" s="175"/>
      <c r="D283" s="5">
        <v>7.0</v>
      </c>
      <c r="E283" s="5">
        <v>250.0</v>
      </c>
      <c r="F283" s="12">
        <f>if(E283&lt;0,-E283/(-E283+100),100/(E283+100))/(if(E283&lt;0,-E283/(-E283+100),100/(E283+100))+if(E282&lt;0,-E282/(-E282+100),100/(E282+100)))</f>
        <v>0.2750424448</v>
      </c>
      <c r="G283" s="75">
        <v>104.0</v>
      </c>
      <c r="H283" s="23">
        <f>IF(B283&lt;&gt;"",IF(B283+D283&gt;0,B283+D283,""),IF(D283-B282&gt;0,D283-B282,""))</f>
        <v>2</v>
      </c>
      <c r="I283" s="15">
        <f>if(H283&lt;&gt;"",if(G282-G283&lt;D283,1,if(D283=G282-G283,"Push",0)),"")</f>
        <v>1</v>
      </c>
      <c r="N283" s="15"/>
    </row>
    <row r="284">
      <c r="A284" s="161" t="s">
        <v>565</v>
      </c>
      <c r="B284" s="22"/>
      <c r="C284" s="168"/>
      <c r="D284" s="5">
        <v>7.5</v>
      </c>
      <c r="E284" s="5">
        <v>245.0</v>
      </c>
      <c r="F284" s="12">
        <f>if(E284&lt;0,-E284/(-E284+100),100/(E284+100))/(if(E284&lt;0,-E284/(-E284+100),100/(E284+100))+if(E285&lt;0,-E285/(-E285+100),100/(E285+100)))</f>
        <v>0.2779207411</v>
      </c>
      <c r="G284" s="78">
        <v>116.0</v>
      </c>
      <c r="H284" s="14" t="str">
        <f>IF(B284&lt;&gt;"",IF(B284+D284&gt;0,B284+D284,""),IF(D284-B285&gt;0,D284-B285,""))</f>
        <v/>
      </c>
      <c r="I284" s="15" t="str">
        <f>if(H284&lt;&gt;"",if(G285-G284&lt;D284,1,if(D284=G285-G284,"Push",0)),"")</f>
        <v/>
      </c>
      <c r="N284" s="15"/>
    </row>
    <row r="285">
      <c r="A285" s="161" t="s">
        <v>557</v>
      </c>
      <c r="B285" s="162">
        <v>8.0</v>
      </c>
      <c r="C285" s="165">
        <v>0.79</v>
      </c>
      <c r="D285" s="5">
        <v>-7.5</v>
      </c>
      <c r="E285" s="5">
        <v>-305.0</v>
      </c>
      <c r="F285" s="12">
        <f>if(E285&lt;0,-E285/(-E285+100),100/(E285+100))/(if(E285&lt;0,-E285/(-E285+100),100/(E285+100))+if(E284&lt;0,-E284/(-E284+100),100/(E284+100)))</f>
        <v>0.7220792589</v>
      </c>
      <c r="G285" s="75">
        <v>112.0</v>
      </c>
      <c r="H285" s="23">
        <f>IF(B285&lt;&gt;"",IF(B285+D285&gt;0,B285+D285,""),IF(D285-B284&gt;0,D285-B284,""))</f>
        <v>0.5</v>
      </c>
      <c r="I285" s="15">
        <f>if(H285&lt;&gt;"",if(G284-G285&lt;D285,1,if(D285=G284-G285,"Push",0)),"")</f>
        <v>0</v>
      </c>
      <c r="N285" s="15"/>
    </row>
    <row r="286">
      <c r="A286" s="161" t="s">
        <v>564</v>
      </c>
      <c r="B286" s="162">
        <v>0.5</v>
      </c>
      <c r="C286" s="165">
        <v>0.53</v>
      </c>
      <c r="D286" s="5">
        <v>-5.5</v>
      </c>
      <c r="E286" s="5">
        <v>-230.0</v>
      </c>
      <c r="F286" s="12">
        <f>if(E286&lt;0,-E286/(-E286+100),100/(E286+100))/(if(E286&lt;0,-E286/(-E286+100),100/(E286+100))+if(E287&lt;0,-E287/(-E287+100),100/(E287+100)))</f>
        <v>0.6674727932</v>
      </c>
      <c r="G286" s="78">
        <v>112.0</v>
      </c>
      <c r="H286" s="14" t="str">
        <f>IF(B286&lt;&gt;"",IF(B286+D286&gt;0,B286+D286,""),IF(D286-B287&gt;0,D286-B287,""))</f>
        <v/>
      </c>
      <c r="I286" s="15" t="str">
        <f>if(H286&lt;&gt;"",if(G287-G286&lt;D286,1,if(D286=G287-G286,"Push",0)),"")</f>
        <v/>
      </c>
      <c r="N286" s="15"/>
    </row>
    <row r="287">
      <c r="A287" s="161" t="s">
        <v>355</v>
      </c>
      <c r="B287" s="22"/>
      <c r="C287" s="168"/>
      <c r="D287" s="5">
        <v>5.5</v>
      </c>
      <c r="E287" s="5">
        <v>188.0</v>
      </c>
      <c r="F287" s="12">
        <f>if(E287&lt;0,-E287/(-E287+100),100/(E287+100))/(if(E287&lt;0,-E287/(-E287+100),100/(E287+100))+if(E286&lt;0,-E286/(-E286+100),100/(E286+100)))</f>
        <v>0.3325272068</v>
      </c>
      <c r="G287" s="75">
        <v>123.0</v>
      </c>
      <c r="H287" s="23">
        <f>IF(B287&lt;&gt;"",IF(B287+D287&gt;0,B287+D287,""),IF(D287-B286&gt;0,D287-B286,""))</f>
        <v>5</v>
      </c>
      <c r="I287" s="15">
        <f>if(H287&lt;&gt;"",if(G286-G287&lt;D287,1,if(D287=G286-G287,"Push",0)),"")</f>
        <v>1</v>
      </c>
      <c r="N287" s="15"/>
    </row>
    <row r="288">
      <c r="A288" s="161" t="s">
        <v>213</v>
      </c>
      <c r="B288" s="162">
        <v>1.5</v>
      </c>
      <c r="C288" s="165">
        <v>0.57</v>
      </c>
      <c r="D288" s="5">
        <v>-4.0</v>
      </c>
      <c r="E288" s="5">
        <v>-165.0</v>
      </c>
      <c r="F288" s="12">
        <f>if(E288&lt;0,-E288/(-E288+100),100/(E288+100))/(if(E288&lt;0,-E288/(-E288+100),100/(E288+100))+if(E289&lt;0,-E289/(-E289+100),100/(E289+100)))</f>
        <v>0.5970807359</v>
      </c>
      <c r="G288" s="78">
        <v>122.0</v>
      </c>
      <c r="H288" s="14" t="str">
        <f>IF(B288&lt;&gt;"",IF(B288+D288&gt;0,B288+D288,""),IF(D288-B289&gt;0,D288-B289,""))</f>
        <v/>
      </c>
      <c r="I288" s="15" t="str">
        <f>if(H288&lt;&gt;"",if(G289-G288&lt;D288,1,if(D288=G289-G288,"Push",0)),"")</f>
        <v/>
      </c>
      <c r="N288" s="15"/>
    </row>
    <row r="289">
      <c r="A289" s="161" t="s">
        <v>410</v>
      </c>
      <c r="B289" s="22"/>
      <c r="C289" s="168"/>
      <c r="D289" s="5">
        <v>4.0</v>
      </c>
      <c r="E289" s="5">
        <v>138.0</v>
      </c>
      <c r="F289" s="12">
        <f>if(E289&lt;0,-E289/(-E289+100),100/(E289+100))/(if(E289&lt;0,-E289/(-E289+100),100/(E289+100))+if(E288&lt;0,-E288/(-E288+100),100/(E288+100)))</f>
        <v>0.4029192641</v>
      </c>
      <c r="G289" s="75">
        <v>110.0</v>
      </c>
      <c r="H289" s="23">
        <f>IF(B289&lt;&gt;"",IF(B289+D289&gt;0,B289+D289,""),IF(D289-B288&gt;0,D289-B288,""))</f>
        <v>2.5</v>
      </c>
      <c r="I289" s="15">
        <f>if(H289&lt;&gt;"",if(G288-G289&lt;D289,1,if(D289=G288-G289,"Push",0)),"")</f>
        <v>0</v>
      </c>
      <c r="N289" s="15"/>
    </row>
    <row r="290">
      <c r="A290" s="161" t="s">
        <v>567</v>
      </c>
      <c r="B290" s="22"/>
      <c r="C290" s="168"/>
      <c r="D290" s="5">
        <v>6.0</v>
      </c>
      <c r="E290" s="5">
        <v>185.0</v>
      </c>
      <c r="F290" s="12">
        <f>if(E290&lt;0,-E290/(-E290+100),100/(E290+100))/(if(E290&lt;0,-E290/(-E290+100),100/(E290+100))+if(E291&lt;0,-E291/(-E291+100),100/(E291+100)))</f>
        <v>0.3363518758</v>
      </c>
      <c r="G290" s="78">
        <v>121.0</v>
      </c>
      <c r="H290" s="14">
        <f>IF(B290&lt;&gt;"",IF(B290+D290&gt;0,B290+D290,""),IF(D290-B291&gt;0,D290-B291,""))</f>
        <v>1</v>
      </c>
      <c r="I290" s="15">
        <f>if(H290&lt;&gt;"",if(G291-G290&lt;D290,1,if(D290=G291-G290,"Push",0)),"")</f>
        <v>1</v>
      </c>
      <c r="N290" s="15"/>
    </row>
    <row r="291">
      <c r="A291" s="161" t="s">
        <v>559</v>
      </c>
      <c r="B291" s="162">
        <v>5.0</v>
      </c>
      <c r="C291" s="165">
        <v>0.7</v>
      </c>
      <c r="D291" s="5">
        <v>-6.0</v>
      </c>
      <c r="E291" s="5">
        <v>-225.0</v>
      </c>
      <c r="F291" s="12">
        <f>if(E291&lt;0,-E291/(-E291+100),100/(E291+100))/(if(E291&lt;0,-E291/(-E291+100),100/(E291+100))+if(E290&lt;0,-E290/(-E290+100),100/(E290+100)))</f>
        <v>0.6636481242</v>
      </c>
      <c r="G291" s="75">
        <v>118.0</v>
      </c>
      <c r="H291" s="23" t="str">
        <f>IF(B291&lt;&gt;"",IF(B291+D291&gt;0,B291+D291,""),IF(D291-B290&gt;0,D291-B290,""))</f>
        <v/>
      </c>
      <c r="I291" s="15" t="str">
        <f>if(H291&lt;&gt;"",if(G290-G291&lt;D291,1,if(D291=G290-G291,"Push",0)),"")</f>
        <v/>
      </c>
      <c r="N291" s="15"/>
    </row>
    <row r="292">
      <c r="A292" s="179" t="s">
        <v>555</v>
      </c>
      <c r="B292" s="162">
        <v>6.5</v>
      </c>
      <c r="C292" s="165">
        <v>0.74</v>
      </c>
      <c r="D292" s="5">
        <v>-12.0</v>
      </c>
      <c r="E292" s="5">
        <v>-910.0</v>
      </c>
      <c r="F292" s="12">
        <f>if(E292&lt;0,-E292/(-E292+100),100/(E292+100))/(if(E292&lt;0,-E292/(-E292+100),100/(E292+100))+if(E293&lt;0,-E293/(-E293+100),100/(E293+100)))</f>
        <v>0.8631436314</v>
      </c>
      <c r="G292" s="78">
        <v>109.0</v>
      </c>
      <c r="H292" s="14" t="str">
        <f>IF(B292&lt;&gt;"",IF(B292+D292&gt;0,B292+D292,""),IF(D292-B293&gt;0,D292-B293,""))</f>
        <v/>
      </c>
      <c r="I292" s="15" t="str">
        <f>if(H292&lt;&gt;"",if(G293-G292&lt;D292,1,if(D292=G293-G292,"Push",0)),"")</f>
        <v/>
      </c>
      <c r="N292" s="15"/>
    </row>
    <row r="293">
      <c r="A293" s="161" t="s">
        <v>561</v>
      </c>
      <c r="B293" s="22"/>
      <c r="C293" s="168"/>
      <c r="D293" s="5">
        <v>12.0</v>
      </c>
      <c r="E293" s="5">
        <v>600.0</v>
      </c>
      <c r="F293" s="12">
        <f>if(E293&lt;0,-E293/(-E293+100),100/(E293+100))/(if(E293&lt;0,-E293/(-E293+100),100/(E293+100))+if(E292&lt;0,-E292/(-E292+100),100/(E292+100)))</f>
        <v>0.1368563686</v>
      </c>
      <c r="G293" s="75">
        <v>114.0</v>
      </c>
      <c r="H293" s="23">
        <f>IF(B293&lt;&gt;"",IF(B293+D293&gt;0,B293+D293,""),IF(D293-B292&gt;0,D293-B292,""))</f>
        <v>5.5</v>
      </c>
      <c r="I293" s="15">
        <f>if(H293&lt;&gt;"",if(G292-G293&lt;D293,1,if(D293=G292-G293,"Push",0)),"")</f>
        <v>1</v>
      </c>
      <c r="N293" s="15"/>
    </row>
    <row r="294">
      <c r="A294" s="161" t="s">
        <v>550</v>
      </c>
      <c r="B294" s="22"/>
      <c r="C294" s="168"/>
      <c r="D294" s="5">
        <v>11.5</v>
      </c>
      <c r="E294" s="5">
        <v>525.0</v>
      </c>
      <c r="F294" s="12">
        <f>if(E294&lt;0,-E294/(-E294+100),100/(E294+100))/(if(E294&lt;0,-E294/(-E294+100),100/(E294+100))+if(E295&lt;0,-E295/(-E295+100),100/(E295+100)))</f>
        <v>0.1531016278</v>
      </c>
      <c r="G294" s="78">
        <v>90.0</v>
      </c>
      <c r="H294" s="14">
        <f>IF(B294&lt;&gt;"",IF(B294+D294&gt;0,B294+D294,""),IF(D294-B295&gt;0,D294-B295,""))</f>
        <v>4</v>
      </c>
      <c r="I294" s="15">
        <f>if(H294&lt;&gt;"",if(G295-G294&lt;D294,1,if(D294=G295-G294,"Push",0)),"")</f>
        <v>0</v>
      </c>
      <c r="N294" s="15"/>
    </row>
    <row r="295">
      <c r="A295" s="161" t="s">
        <v>562</v>
      </c>
      <c r="B295" s="162">
        <v>7.5</v>
      </c>
      <c r="C295" s="165">
        <v>0.77</v>
      </c>
      <c r="D295" s="5">
        <v>-11.5</v>
      </c>
      <c r="E295" s="5">
        <v>-770.0</v>
      </c>
      <c r="F295" s="12">
        <f>if(E295&lt;0,-E295/(-E295+100),100/(E295+100))/(if(E295&lt;0,-E295/(-E295+100),100/(E295+100))+if(E294&lt;0,-E294/(-E294+100),100/(E294+100)))</f>
        <v>0.8468983722</v>
      </c>
      <c r="G295" s="75">
        <v>109.0</v>
      </c>
      <c r="H295" s="23" t="str">
        <f>IF(B295&lt;&gt;"",IF(B295+D295&gt;0,B295+D295,""),IF(D295-B294&gt;0,D295-B294,""))</f>
        <v/>
      </c>
      <c r="I295" s="15" t="str">
        <f>if(H295&lt;&gt;"",if(G294-G295&lt;D295,1,if(D295=G294-G295,"Push",0)),"")</f>
        <v/>
      </c>
      <c r="N295" s="15"/>
    </row>
    <row r="296">
      <c r="A296" s="161" t="s">
        <v>547</v>
      </c>
      <c r="B296" s="22"/>
      <c r="C296" s="168"/>
      <c r="D296" s="5">
        <v>9.0</v>
      </c>
      <c r="E296" s="5">
        <v>320.0</v>
      </c>
      <c r="F296" s="12">
        <f>if(E296&lt;0,-E296/(-E296+100),100/(E296+100))/(if(E296&lt;0,-E296/(-E296+100),100/(E296+100))+if(E297&lt;0,-E297/(-E297+100),100/(E297+100)))</f>
        <v>0.2276707531</v>
      </c>
      <c r="G296" s="78">
        <v>111.0</v>
      </c>
      <c r="H296" s="14" t="str">
        <f>IF(B296&lt;&gt;"",IF(B296+D296&gt;0,B296+D296,""),IF(D296-B297&gt;0,D296-B297,""))</f>
        <v/>
      </c>
      <c r="I296" s="15" t="str">
        <f>if(H296&lt;&gt;"",if(G297-G296&lt;D296,1,if(D296=G297-G296,"Push",0)),"")</f>
        <v/>
      </c>
      <c r="N296" s="15"/>
    </row>
    <row r="297">
      <c r="A297" s="161" t="s">
        <v>568</v>
      </c>
      <c r="B297" s="162">
        <v>12.5</v>
      </c>
      <c r="C297" s="165">
        <v>0.88</v>
      </c>
      <c r="D297" s="5">
        <v>-9.0</v>
      </c>
      <c r="E297" s="5">
        <v>-420.0</v>
      </c>
      <c r="F297" s="12">
        <f>if(E297&lt;0,-E297/(-E297+100),100/(E297+100))/(if(E297&lt;0,-E297/(-E297+100),100/(E297+100))+if(E296&lt;0,-E296/(-E296+100),100/(E296+100)))</f>
        <v>0.7723292469</v>
      </c>
      <c r="G297" s="75">
        <v>128.0</v>
      </c>
      <c r="H297" s="23">
        <f>IF(B297&lt;&gt;"",IF(B297+D297&gt;0,B297+D297,""),IF(D297-B296&gt;0,D297-B296,""))</f>
        <v>3.5</v>
      </c>
      <c r="I297" s="15">
        <f>if(H297&lt;&gt;"",if(G296-G297&lt;D297,1,if(D297=G296-G297,"Push",0)),"")</f>
        <v>1</v>
      </c>
      <c r="N297" s="15"/>
    </row>
    <row r="298">
      <c r="A298" s="161" t="s">
        <v>553</v>
      </c>
      <c r="B298" s="22"/>
      <c r="C298" s="168"/>
      <c r="D298" s="5">
        <v>-3.0</v>
      </c>
      <c r="E298" s="5">
        <v>-150.0</v>
      </c>
      <c r="F298" s="12">
        <f>if(E298&lt;0,-E298/(-E298+100),100/(E298+100))/(if(E298&lt;0,-E298/(-E298+100),100/(E298+100))+if(E299&lt;0,-E299/(-E299+100),100/(E299+100)))</f>
        <v>0.5744680851</v>
      </c>
      <c r="G298" s="78">
        <v>105.0</v>
      </c>
      <c r="H298" s="14" t="str">
        <f>IF(B298&lt;&gt;"",IF(B298+D298&gt;0,B298+D298,""),IF(D298-B299&gt;0,D298-B299,""))</f>
        <v/>
      </c>
      <c r="I298" s="15" t="str">
        <f>if(H298&lt;&gt;"",if(G299-G298&lt;D298,1,if(D298=G299-G298,"Push",0)),"")</f>
        <v/>
      </c>
      <c r="N298" s="15"/>
    </row>
    <row r="299">
      <c r="A299" s="161" t="s">
        <v>296</v>
      </c>
      <c r="B299" s="162">
        <v>2.0</v>
      </c>
      <c r="C299" s="165">
        <v>0.59</v>
      </c>
      <c r="D299" s="5">
        <v>3.0</v>
      </c>
      <c r="E299" s="5">
        <v>125.0</v>
      </c>
      <c r="F299" s="12">
        <f>if(E299&lt;0,-E299/(-E299+100),100/(E299+100))/(if(E299&lt;0,-E299/(-E299+100),100/(E299+100))+if(E298&lt;0,-E298/(-E298+100),100/(E298+100)))</f>
        <v>0.4255319149</v>
      </c>
      <c r="G299" s="75">
        <v>122.0</v>
      </c>
      <c r="H299" s="23">
        <f>IF(B299&lt;&gt;"",IF(B299+D299&gt;0,B299+D299,""),IF(D299-B298&gt;0,D299-B298,""))</f>
        <v>5</v>
      </c>
      <c r="I299" s="15">
        <f>if(H299&lt;&gt;"",if(G298-G299&lt;D299,1,if(D299=G298-G299,"Push",0)),"")</f>
        <v>1</v>
      </c>
      <c r="N299" s="15"/>
    </row>
    <row r="300">
      <c r="A300" s="179" t="s">
        <v>24</v>
      </c>
      <c r="B300" s="22"/>
      <c r="C300" s="168"/>
      <c r="D300" s="5">
        <v>1.5</v>
      </c>
      <c r="E300" s="5">
        <v>102.0</v>
      </c>
      <c r="F300" s="12">
        <f>if(E300&lt;0,-E300/(-E300+100),100/(E300+100))/(if(E300&lt;0,-E300/(-E300+100),100/(E300+100))+if(E301&lt;0,-E301/(-E301+100),100/(E301+100)))</f>
        <v>0.4748399295</v>
      </c>
      <c r="G300" s="78">
        <v>124.0</v>
      </c>
      <c r="H300" s="14" t="str">
        <f>IF(B300&lt;&gt;"",IF(B300+D300&gt;0,B300+D300,""),IF(D300-B301&gt;0,D300-B301,""))</f>
        <v/>
      </c>
      <c r="I300" s="15" t="str">
        <f>if(H300&lt;&gt;"",if(G301-G300&lt;D300,1,if(D300=G301-G300,"Push",0)),"")</f>
        <v/>
      </c>
      <c r="N300" s="15"/>
    </row>
    <row r="301">
      <c r="A301" s="161" t="s">
        <v>216</v>
      </c>
      <c r="B301" s="162">
        <v>2.0</v>
      </c>
      <c r="C301" s="165">
        <v>0.58</v>
      </c>
      <c r="D301" s="5">
        <v>-1.5</v>
      </c>
      <c r="E301" s="5">
        <v>-121.0</v>
      </c>
      <c r="F301" s="12">
        <f>if(E301&lt;0,-E301/(-E301+100),100/(E301+100))/(if(E301&lt;0,-E301/(-E301+100),100/(E301+100))+if(E300&lt;0,-E300/(-E300+100),100/(E300+100)))</f>
        <v>0.5251600705</v>
      </c>
      <c r="G301" s="75">
        <v>110.0</v>
      </c>
      <c r="H301" s="23">
        <f>IF(B301&lt;&gt;"",IF(B301+D301&gt;0,B301+D301,""),IF(D301-B300&gt;0,D301-B300,""))</f>
        <v>0.5</v>
      </c>
      <c r="I301" s="15">
        <f>if(H301&lt;&gt;"",if(G300-G301&lt;D301,1,if(D301=G300-G301,"Push",0)),"")</f>
        <v>0</v>
      </c>
      <c r="N301" s="15"/>
    </row>
    <row r="302">
      <c r="A302" s="169" t="s">
        <v>570</v>
      </c>
      <c r="B302" s="47"/>
      <c r="C302" s="170"/>
      <c r="D302" s="48">
        <v>4.5</v>
      </c>
      <c r="E302" s="48">
        <v>160.0</v>
      </c>
      <c r="F302" s="49">
        <f>if(E302&lt;0,-E302/(-E302+100),100/(E302+100))/(if(E302&lt;0,-E302/(-E302+100),100/(E302+100))+if(E303&lt;0,-E303/(-E303+100),100/(E303+100)))</f>
        <v>0.3698979592</v>
      </c>
      <c r="G302" s="73">
        <v>120.0</v>
      </c>
      <c r="H302" s="51" t="str">
        <f>IF(B302&lt;&gt;"",IF(B302+D302&gt;0,B302+D302,""),IF(D302-B303&gt;0,D302-B303,""))</f>
        <v/>
      </c>
      <c r="I302" s="52" t="str">
        <f>if(H302&lt;&gt;"",if(G303-G302&lt;D302,1,if(D302=G303-G302,"Push",0)),"")</f>
        <v/>
      </c>
      <c r="N302" s="15"/>
    </row>
    <row r="303">
      <c r="A303" s="161" t="s">
        <v>548</v>
      </c>
      <c r="B303" s="162">
        <v>7.0</v>
      </c>
      <c r="C303" s="165">
        <v>0.76</v>
      </c>
      <c r="D303" s="5">
        <v>-4.5</v>
      </c>
      <c r="E303" s="5">
        <v>-190.0</v>
      </c>
      <c r="F303" s="12">
        <f>if(E303&lt;0,-E303/(-E303+100),100/(E303+100))/(if(E303&lt;0,-E303/(-E303+100),100/(E303+100))+if(E302&lt;0,-E302/(-E302+100),100/(E302+100)))</f>
        <v>0.6301020408</v>
      </c>
      <c r="G303" s="75">
        <v>112.0</v>
      </c>
      <c r="H303" s="23">
        <f>IF(B303&lt;&gt;"",IF(B303+D303&gt;0,B303+D303,""),IF(D303-B302&gt;0,D303-B302,""))</f>
        <v>2.5</v>
      </c>
      <c r="I303" s="15">
        <f>if(H303&lt;&gt;"",if(G302-G303&lt;D303,1,if(D303=G302-G303,"Push",0)),"")</f>
        <v>0</v>
      </c>
      <c r="N303" s="15"/>
    </row>
    <row r="304">
      <c r="A304" s="161" t="s">
        <v>74</v>
      </c>
      <c r="B304" s="22"/>
      <c r="C304" s="168"/>
      <c r="D304" s="5">
        <v>2.0</v>
      </c>
      <c r="E304" s="5">
        <v>107.0</v>
      </c>
      <c r="F304" s="12">
        <f>if(E304&lt;0,-E304/(-E304+100),100/(E304+100))/(if(E304&lt;0,-E304/(-E304+100),100/(E304+100))+if(E305&lt;0,-E305/(-E305+100),100/(E305+100)))</f>
        <v>0.4616656251</v>
      </c>
      <c r="G304" s="78">
        <v>119.0</v>
      </c>
      <c r="H304" s="14" t="str">
        <f>IF(B304&lt;&gt;"",IF(B304+D304&gt;0,B304+D304,""),IF(D304-B305&gt;0,D304-B305,""))</f>
        <v/>
      </c>
      <c r="I304" s="15" t="str">
        <f>if(H304&lt;&gt;"",if(G305-G304&lt;D304,1,if(D304=G305-G304,"Push",0)),"")</f>
        <v/>
      </c>
      <c r="N304" s="15"/>
    </row>
    <row r="305">
      <c r="A305" s="161" t="s">
        <v>563</v>
      </c>
      <c r="B305" s="162">
        <v>2.0</v>
      </c>
      <c r="C305" s="165">
        <v>0.58</v>
      </c>
      <c r="D305" s="5">
        <v>-2.0</v>
      </c>
      <c r="E305" s="5">
        <v>-129.0</v>
      </c>
      <c r="F305" s="12">
        <f>if(E305&lt;0,-E305/(-E305+100),100/(E305+100))/(if(E305&lt;0,-E305/(-E305+100),100/(E305+100))+if(E304&lt;0,-E304/(-E304+100),100/(E304+100)))</f>
        <v>0.5383343749</v>
      </c>
      <c r="G305" s="75">
        <v>131.0</v>
      </c>
      <c r="H305" s="23" t="str">
        <f>IF(B305&lt;&gt;"",IF(B305+D305&gt;0,B305+D305,""),IF(D305-B304&gt;0,D305-B304,""))</f>
        <v/>
      </c>
      <c r="I305" s="15" t="str">
        <f>if(H305&lt;&gt;"",if(G304-G305&lt;D305,1,if(D305=G304-G305,"Push",0)),"")</f>
        <v/>
      </c>
      <c r="N305" s="15"/>
    </row>
    <row r="306">
      <c r="A306" s="161" t="s">
        <v>551</v>
      </c>
      <c r="B306" s="22"/>
      <c r="C306" s="168"/>
      <c r="D306" s="5">
        <v>-1.5</v>
      </c>
      <c r="E306" s="5">
        <v>-122.0</v>
      </c>
      <c r="F306" s="12">
        <f>if(E306&lt;0,-E306/(-E306+100),100/(E306+100))/(if(E306&lt;0,-E306/(-E306+100),100/(E306+100))+if(E307&lt;0,-E307/(-E307+100),100/(E307+100)))</f>
        <v>0.5260865853</v>
      </c>
      <c r="G306" s="78">
        <v>112.0</v>
      </c>
      <c r="H306" s="14" t="str">
        <f>IF(B306&lt;&gt;"",IF(B306+D306&gt;0,B306+D306,""),IF(D306-B307&gt;0,D306-B307,""))</f>
        <v/>
      </c>
      <c r="I306" s="15" t="str">
        <f>if(H306&lt;&gt;"",if(G307-G306&lt;D306,1,if(D306=G307-G306,"Push",0)),"")</f>
        <v/>
      </c>
      <c r="N306" s="15"/>
    </row>
    <row r="307">
      <c r="A307" s="161" t="s">
        <v>569</v>
      </c>
      <c r="B307" s="162">
        <v>0.5</v>
      </c>
      <c r="C307" s="165">
        <v>0.52</v>
      </c>
      <c r="D307" s="5">
        <v>1.5</v>
      </c>
      <c r="E307" s="5">
        <v>102.0</v>
      </c>
      <c r="F307" s="12">
        <f>if(E307&lt;0,-E307/(-E307+100),100/(E307+100))/(if(E307&lt;0,-E307/(-E307+100),100/(E307+100))+if(E306&lt;0,-E306/(-E306+100),100/(E306+100)))</f>
        <v>0.4739134147</v>
      </c>
      <c r="G307" s="75">
        <v>123.0</v>
      </c>
      <c r="H307" s="23">
        <f>IF(B307&lt;&gt;"",IF(B307+D307&gt;0,B307+D307,""),IF(D307-B306&gt;0,D307-B306,""))</f>
        <v>2</v>
      </c>
      <c r="I307" s="15">
        <f>if(H307&lt;&gt;"",if(G306-G307&lt;D307,1,if(D307=G306-G307,"Push",0)),"")</f>
        <v>1</v>
      </c>
      <c r="N307" s="15"/>
    </row>
    <row r="308">
      <c r="A308" s="161" t="s">
        <v>554</v>
      </c>
      <c r="B308" s="22"/>
      <c r="C308" s="168"/>
      <c r="D308" s="5">
        <v>8.5</v>
      </c>
      <c r="E308" s="5">
        <v>335.0</v>
      </c>
      <c r="F308" s="12">
        <f>if(E308&lt;0,-E308/(-E308+100),100/(E308+100))/(if(E308&lt;0,-E308/(-E308+100),100/(E308+100))+if(E309&lt;0,-E309/(-E309+100),100/(E309+100)))</f>
        <v>0.2204140488</v>
      </c>
      <c r="G308" s="78">
        <v>123.0</v>
      </c>
      <c r="H308" s="14">
        <f>IF(B308&lt;&gt;"",IF(B308+D308&gt;0,B308+D308,""),IF(D308-B309&gt;0,D308-B309,""))</f>
        <v>1.5</v>
      </c>
      <c r="I308" s="15">
        <f>if(H308&lt;&gt;"",if(G309-G308&lt;D308,1,if(D308=G309-G308,"Push",0)),"")</f>
        <v>0</v>
      </c>
      <c r="N308" s="15"/>
    </row>
    <row r="309">
      <c r="A309" s="161" t="s">
        <v>68</v>
      </c>
      <c r="B309" s="162">
        <v>7.0</v>
      </c>
      <c r="C309" s="165">
        <v>0.76</v>
      </c>
      <c r="D309" s="5">
        <v>-8.5</v>
      </c>
      <c r="E309" s="5">
        <v>-435.0</v>
      </c>
      <c r="F309" s="12">
        <f>if(E309&lt;0,-E309/(-E309+100),100/(E309+100))/(if(E309&lt;0,-E309/(-E309+100),100/(E309+100))+if(E308&lt;0,-E308/(-E308+100),100/(E308+100)))</f>
        <v>0.7795859512</v>
      </c>
      <c r="G309" s="75">
        <v>134.0</v>
      </c>
      <c r="H309" s="23" t="str">
        <f>IF(B309&lt;&gt;"",IF(B309+D309&gt;0,B309+D309,""),IF(D309-B308&gt;0,D309-B308,""))</f>
        <v/>
      </c>
      <c r="I309" s="15" t="str">
        <f>if(H309&lt;&gt;"",if(G308-G309&lt;D309,1,if(D309=G308-G309,"Push",0)),"")</f>
        <v/>
      </c>
      <c r="N309" s="15"/>
    </row>
    <row r="310">
      <c r="A310" s="161" t="s">
        <v>429</v>
      </c>
      <c r="B310" s="162">
        <v>3.5</v>
      </c>
      <c r="C310" s="165">
        <v>0.63</v>
      </c>
      <c r="D310" s="5">
        <v>-5.0</v>
      </c>
      <c r="E310" s="5">
        <v>-200.0</v>
      </c>
      <c r="F310" s="12">
        <f>if(E310&lt;0,-E310/(-E310+100),100/(E310+100))/(if(E310&lt;0,-E310/(-E310+100),100/(E310+100))+if(E311&lt;0,-E311/(-E311+100),100/(E311+100)))</f>
        <v>0.6385542169</v>
      </c>
      <c r="G310" s="78">
        <v>136.0</v>
      </c>
      <c r="H310" s="14" t="str">
        <f>IF(B310&lt;&gt;"",IF(B310+D310&gt;0,B310+D310,""),IF(D310-B311&gt;0,D310-B311,""))</f>
        <v/>
      </c>
      <c r="I310" s="15" t="str">
        <f>if(H310&lt;&gt;"",if(G311-G310&lt;D310,1,if(D310=G311-G310,"Push",0)),"")</f>
        <v/>
      </c>
      <c r="N310" s="15"/>
    </row>
    <row r="311">
      <c r="A311" s="161" t="s">
        <v>216</v>
      </c>
      <c r="B311" s="22"/>
      <c r="C311" s="168"/>
      <c r="D311" s="5">
        <v>5.0</v>
      </c>
      <c r="E311" s="5">
        <v>165.0</v>
      </c>
      <c r="F311" s="12">
        <f>if(E311&lt;0,-E311/(-E311+100),100/(E311+100))/(if(E311&lt;0,-E311/(-E311+100),100/(E311+100))+if(E310&lt;0,-E310/(-E310+100),100/(E310+100)))</f>
        <v>0.3614457831</v>
      </c>
      <c r="G311" s="75">
        <v>125.0</v>
      </c>
      <c r="H311" s="23">
        <f>IF(B311&lt;&gt;"",IF(B311+D311&gt;0,B311+D311,""),IF(D311-B310&gt;0,D311-B310,""))</f>
        <v>1.5</v>
      </c>
      <c r="I311" s="15">
        <f>if(H311&lt;&gt;"",if(G310-G311&lt;D311,1,if(D311=G310-G311,"Push",0)),"")</f>
        <v>0</v>
      </c>
      <c r="N311" s="15"/>
    </row>
    <row r="312">
      <c r="A312" s="161" t="s">
        <v>547</v>
      </c>
      <c r="B312" s="22"/>
      <c r="C312" s="168"/>
      <c r="D312" s="5">
        <v>10.0</v>
      </c>
      <c r="E312" s="5">
        <v>390.0</v>
      </c>
      <c r="F312" s="12">
        <f>if(E312&lt;0,-E312/(-E312+100),100/(E312+100))/(if(E312&lt;0,-E312/(-E312+100),100/(E312+100))+if(E313&lt;0,-E313/(-E313+100),100/(E313+100)))</f>
        <v>0.1952277657</v>
      </c>
      <c r="G312" s="78">
        <v>98.0</v>
      </c>
      <c r="H312" s="14" t="str">
        <f>IF(B312&lt;&gt;"",IF(B312+D312&gt;0,B312+D312,""),IF(D312-B313&gt;0,D312-B313,""))</f>
        <v/>
      </c>
      <c r="I312" s="15" t="str">
        <f>if(H312&lt;&gt;"",if(G313-G312&lt;D312,1,if(D312=G313-G312,"Push",0)),"")</f>
        <v/>
      </c>
      <c r="N312" s="15"/>
    </row>
    <row r="313">
      <c r="A313" s="161" t="s">
        <v>566</v>
      </c>
      <c r="B313" s="162">
        <v>10.0</v>
      </c>
      <c r="C313" s="165">
        <v>0.84</v>
      </c>
      <c r="D313" s="5">
        <v>-10.0</v>
      </c>
      <c r="E313" s="5">
        <v>-530.0</v>
      </c>
      <c r="F313" s="12">
        <f>if(E313&lt;0,-E313/(-E313+100),100/(E313+100))/(if(E313&lt;0,-E313/(-E313+100),100/(E313+100))+if(E312&lt;0,-E312/(-E312+100),100/(E312+100)))</f>
        <v>0.8047722343</v>
      </c>
      <c r="G313" s="75">
        <v>129.0</v>
      </c>
      <c r="H313" s="23" t="str">
        <f>IF(B313&lt;&gt;"",IF(B313+D313&gt;0,B313+D313,""),IF(D313-B312&gt;0,D313-B312,""))</f>
        <v/>
      </c>
      <c r="I313" s="15" t="str">
        <f>if(H313&lt;&gt;"",if(G312-G313&lt;D313,1,if(D313=G312-G313,"Push",0)),"")</f>
        <v/>
      </c>
      <c r="N313" s="15"/>
    </row>
    <row r="314">
      <c r="A314" s="161" t="s">
        <v>301</v>
      </c>
      <c r="B314" s="162">
        <v>1.5</v>
      </c>
      <c r="C314" s="165">
        <v>0.56</v>
      </c>
      <c r="D314" s="5">
        <v>-6.0</v>
      </c>
      <c r="E314" s="5">
        <v>-240.0</v>
      </c>
      <c r="F314" s="12">
        <f>if(E314&lt;0,-E314/(-E314+100),100/(E314+100))/(if(E314&lt;0,-E314/(-E314+100),100/(E314+100))+if(E315&lt;0,-E315/(-E315+100),100/(E315+100)))</f>
        <v>0.6755725191</v>
      </c>
      <c r="G314" s="78">
        <v>118.0</v>
      </c>
      <c r="H314" s="14" t="str">
        <f>IF(B314&lt;&gt;"",IF(B314+D314&gt;0,B314+D314,""),IF(D314-B315&gt;0,D314-B315,""))</f>
        <v/>
      </c>
      <c r="I314" s="15" t="str">
        <f>if(H314&lt;&gt;"",if(G315-G314&lt;D314,1,if(D314=G315-G314,"Push",0)),"")</f>
        <v/>
      </c>
      <c r="N314" s="15"/>
    </row>
    <row r="315">
      <c r="A315" s="161" t="s">
        <v>568</v>
      </c>
      <c r="B315" s="22"/>
      <c r="C315" s="168"/>
      <c r="D315" s="5">
        <v>6.0</v>
      </c>
      <c r="E315" s="5">
        <v>195.0</v>
      </c>
      <c r="F315" s="12">
        <f>if(E315&lt;0,-E315/(-E315+100),100/(E315+100))/(if(E315&lt;0,-E315/(-E315+100),100/(E315+100))+if(E314&lt;0,-E314/(-E314+100),100/(E314+100)))</f>
        <v>0.3244274809</v>
      </c>
      <c r="G315" s="75">
        <v>125.0</v>
      </c>
      <c r="H315" s="23">
        <f>IF(B315&lt;&gt;"",IF(B315+D315&gt;0,B315+D315,""),IF(D315-B314&gt;0,D315-B314,""))</f>
        <v>4.5</v>
      </c>
      <c r="I315" s="15">
        <f>if(H315&lt;&gt;"",if(G314-G315&lt;D315,1,if(D315=G314-G315,"Push",0)),"")</f>
        <v>1</v>
      </c>
      <c r="N315" s="15"/>
    </row>
    <row r="316">
      <c r="A316" s="169" t="s">
        <v>296</v>
      </c>
      <c r="B316" s="47"/>
      <c r="C316" s="170"/>
      <c r="D316" s="48">
        <v>1.5</v>
      </c>
      <c r="E316" s="48">
        <v>102.0</v>
      </c>
      <c r="F316" s="49">
        <f>if(E316&lt;0,-E316/(-E316+100),100/(E316+100))/(if(E316&lt;0,-E316/(-E316+100),100/(E316+100))+if(E317&lt;0,-E317/(-E317+100),100/(E317+100)))</f>
        <v>0.4748399295</v>
      </c>
      <c r="G316" s="73"/>
      <c r="H316" s="51">
        <f>IF(B316&lt;&gt;"",IF(B316+D316&gt;0,B316+D316,""),IF(D316-B317&gt;0,D316-B317,""))</f>
        <v>0.5</v>
      </c>
      <c r="I316" s="52">
        <f>if(H316&lt;&gt;"",if(G317-G316&lt;D316,1,if(D316=G317-G316,"Push",0)),"")</f>
        <v>1</v>
      </c>
      <c r="N316" s="15"/>
    </row>
    <row r="317">
      <c r="A317" s="161" t="s">
        <v>558</v>
      </c>
      <c r="B317" s="162">
        <v>1.0</v>
      </c>
      <c r="C317" s="165">
        <v>0.55</v>
      </c>
      <c r="D317" s="5">
        <v>-1.5</v>
      </c>
      <c r="E317" s="5">
        <v>-121.0</v>
      </c>
      <c r="F317" s="12">
        <f>if(E317&lt;0,-E317/(-E317+100),100/(E317+100))/(if(E317&lt;0,-E317/(-E317+100),100/(E317+100))+if(E316&lt;0,-E316/(-E316+100),100/(E316+100)))</f>
        <v>0.5251600705</v>
      </c>
      <c r="G317" s="75"/>
      <c r="H317" s="23" t="str">
        <f>IF(B317&lt;&gt;"",IF(B317+D317&gt;0,B317+D317,""),IF(D317-B316&gt;0,D317-B316,""))</f>
        <v/>
      </c>
      <c r="I317" s="15" t="str">
        <f>if(H317&lt;&gt;"",if(G316-G317&lt;D317,1,if(D317=G316-G317,"Push",0)),"")</f>
        <v/>
      </c>
      <c r="N317" s="15"/>
    </row>
    <row r="318">
      <c r="A318" s="161" t="s">
        <v>553</v>
      </c>
      <c r="B318" s="162">
        <v>3.5</v>
      </c>
      <c r="C318" s="165">
        <v>0.63</v>
      </c>
      <c r="D318" s="5">
        <v>-6.5</v>
      </c>
      <c r="E318" s="5">
        <v>-265.0</v>
      </c>
      <c r="F318" s="12">
        <f>if(E318&lt;0,-E318/(-E318+100),100/(E318+100))/(if(E318&lt;0,-E318/(-E318+100),100/(E318+100))+if(E319&lt;0,-E319/(-E319+100),100/(E319+100)))</f>
        <v>0.6957699521</v>
      </c>
      <c r="G318" s="78"/>
      <c r="H318" s="14" t="str">
        <f>IF(B318&lt;&gt;"",IF(B318+D318&gt;0,B318+D318,""),IF(D318-B319&gt;0,D318-B319,""))</f>
        <v/>
      </c>
      <c r="I318" s="15" t="str">
        <f>if(H318&lt;&gt;"",if(G319-G318&lt;D318,1,if(D318=G319-G318,"Push",0)),"")</f>
        <v/>
      </c>
      <c r="N318" s="15"/>
    </row>
    <row r="319">
      <c r="A319" s="161" t="s">
        <v>565</v>
      </c>
      <c r="B319" s="22"/>
      <c r="C319" s="168"/>
      <c r="D319" s="5">
        <v>6.5</v>
      </c>
      <c r="E319" s="5">
        <v>215.0</v>
      </c>
      <c r="F319" s="12">
        <f>if(E319&lt;0,-E319/(-E319+100),100/(E319+100))/(if(E319&lt;0,-E319/(-E319+100),100/(E319+100))+if(E318&lt;0,-E318/(-E318+100),100/(E318+100)))</f>
        <v>0.3042300479</v>
      </c>
      <c r="G319" s="75"/>
      <c r="H319" s="23">
        <f>IF(B319&lt;&gt;"",IF(B319+D319&gt;0,B319+D319,""),IF(D319-B318&gt;0,D319-B318,""))</f>
        <v>3</v>
      </c>
      <c r="I319" s="15">
        <f>if(H319&lt;&gt;"",if(G318-G319&lt;D319,1,if(D319=G318-G319,"Push",0)),"")</f>
        <v>1</v>
      </c>
      <c r="N319" s="15"/>
    </row>
    <row r="320">
      <c r="A320" s="161" t="s">
        <v>564</v>
      </c>
      <c r="B320" s="22"/>
      <c r="C320" s="168"/>
      <c r="D320" s="5">
        <v>0.0</v>
      </c>
      <c r="E320" s="5">
        <v>-109.0</v>
      </c>
      <c r="F320" s="12">
        <f>if(E320&lt;0,-E320/(-E320+100),100/(E320+100))/(if(E320&lt;0,-E320/(-E320+100),100/(E320+100))+if(E321&lt;0,-E321/(-E321+100),100/(E321+100)))</f>
        <v>0.5</v>
      </c>
      <c r="G320" s="78"/>
      <c r="H320" s="14" t="str">
        <f>IF(B320&lt;&gt;"",IF(B320+D320&gt;0,B320+D320,""),IF(D320-B321&gt;0,D320-B321,""))</f>
        <v/>
      </c>
      <c r="I320" s="15" t="str">
        <f>if(H320&lt;&gt;"",if(G321-G320&lt;D320,1,if(D320=G321-G320,"Push",0)),"")</f>
        <v/>
      </c>
      <c r="N320" s="15"/>
    </row>
    <row r="321">
      <c r="A321" s="161" t="s">
        <v>24</v>
      </c>
      <c r="B321" s="162">
        <v>1.5</v>
      </c>
      <c r="C321" s="165">
        <v>0.55</v>
      </c>
      <c r="D321" s="5">
        <v>0.0</v>
      </c>
      <c r="E321" s="5">
        <v>-109.0</v>
      </c>
      <c r="F321" s="12">
        <f>if(E321&lt;0,-E321/(-E321+100),100/(E321+100))/(if(E321&lt;0,-E321/(-E321+100),100/(E321+100))+if(E320&lt;0,-E320/(-E320+100),100/(E320+100)))</f>
        <v>0.5</v>
      </c>
      <c r="G321" s="75"/>
      <c r="H321" s="23">
        <f>IF(B321&lt;&gt;"",IF(B321+D321&gt;0,B321+D321,""),IF(D321-B320&gt;0,D321-B320,""))</f>
        <v>1.5</v>
      </c>
      <c r="I321" s="15" t="str">
        <f>if(H321&lt;&gt;"",if(G320-G321&lt;D321,1,if(D321=G320-G321,"Push",0)),"")</f>
        <v>Push</v>
      </c>
      <c r="N321" s="15"/>
    </row>
    <row r="322">
      <c r="A322" s="161" t="s">
        <v>567</v>
      </c>
      <c r="B322" s="162">
        <v>0.5</v>
      </c>
      <c r="C322" s="165">
        <v>0.52</v>
      </c>
      <c r="D322" s="5">
        <v>-5.5</v>
      </c>
      <c r="E322" s="5">
        <v>-210.0</v>
      </c>
      <c r="F322" s="12">
        <f>if(E322&lt;0,-E322/(-E322+100),100/(E322+100))/(if(E322&lt;0,-E322/(-E322+100),100/(E322+100))+if(E323&lt;0,-E323/(-E323+100),100/(E323+100)))</f>
        <v>0.6507042254</v>
      </c>
      <c r="G322" s="78"/>
      <c r="H322" s="14" t="str">
        <f>IF(B322&lt;&gt;"",IF(B322+D322&gt;0,B322+D322,""),IF(D322-B323&gt;0,D322-B323,""))</f>
        <v/>
      </c>
      <c r="I322" s="15" t="str">
        <f>if(H322&lt;&gt;"",if(G323-G322&lt;D322,1,if(D322=G323-G322,"Push",0)),"")</f>
        <v/>
      </c>
      <c r="N322" s="15"/>
    </row>
    <row r="323">
      <c r="A323" s="161" t="s">
        <v>561</v>
      </c>
      <c r="B323" s="22"/>
      <c r="C323" s="168"/>
      <c r="D323" s="5">
        <v>5.5</v>
      </c>
      <c r="E323" s="5">
        <v>175.0</v>
      </c>
      <c r="F323" s="12">
        <f>if(E323&lt;0,-E323/(-E323+100),100/(E323+100))/(if(E323&lt;0,-E323/(-E323+100),100/(E323+100))+if(E322&lt;0,-E322/(-E322+100),100/(E322+100)))</f>
        <v>0.3492957746</v>
      </c>
      <c r="G323" s="75"/>
      <c r="H323" s="23">
        <f>IF(B323&lt;&gt;"",IF(B323+D323&gt;0,B323+D323,""),IF(D323-B322&gt;0,D323-B322,""))</f>
        <v>5</v>
      </c>
      <c r="I323" s="15">
        <f>if(H323&lt;&gt;"",if(G322-G323&lt;D323,1,if(D323=G322-G323,"Push",0)),"")</f>
        <v>1</v>
      </c>
      <c r="N323" s="15"/>
    </row>
    <row r="324">
      <c r="A324" s="161" t="s">
        <v>557</v>
      </c>
      <c r="B324" s="22"/>
      <c r="C324" s="168"/>
      <c r="D324" s="5">
        <v>5.5</v>
      </c>
      <c r="E324" s="5">
        <v>188.0</v>
      </c>
      <c r="F324" s="12">
        <f>if(E324&lt;0,-E324/(-E324+100),100/(E324+100))/(if(E324&lt;0,-E324/(-E324+100),100/(E324+100))+if(E325&lt;0,-E325/(-E325+100),100/(E325+100)))</f>
        <v>0.3325272068</v>
      </c>
      <c r="G324" s="78"/>
      <c r="H324" s="14">
        <f>IF(B324&lt;&gt;"",IF(B324+D324&gt;0,B324+D324,""),IF(D324-B325&gt;0,D324-B325,""))</f>
        <v>1.5</v>
      </c>
      <c r="I324" s="15">
        <f>if(H324&lt;&gt;"",if(G325-G324&lt;D324,1,if(D324=G325-G324,"Push",0)),"")</f>
        <v>1</v>
      </c>
      <c r="N324" s="15"/>
    </row>
    <row r="325">
      <c r="A325" s="161" t="s">
        <v>555</v>
      </c>
      <c r="B325" s="162">
        <v>4.0</v>
      </c>
      <c r="C325" s="165">
        <v>0.65</v>
      </c>
      <c r="D325" s="5">
        <v>-5.5</v>
      </c>
      <c r="E325" s="5">
        <v>-230.0</v>
      </c>
      <c r="F325" s="12">
        <f>if(E325&lt;0,-E325/(-E325+100),100/(E325+100))/(if(E325&lt;0,-E325/(-E325+100),100/(E325+100))+if(E324&lt;0,-E324/(-E324+100),100/(E324+100)))</f>
        <v>0.6674727932</v>
      </c>
      <c r="G325" s="75"/>
      <c r="H325" s="23" t="str">
        <f>IF(B325&lt;&gt;"",IF(B325+D325&gt;0,B325+D325,""),IF(D325-B324&gt;0,D325-B324,""))</f>
        <v/>
      </c>
      <c r="I325" s="15" t="str">
        <f>if(H325&lt;&gt;"",if(G324-G325&lt;D325,1,if(D325=G324-G325,"Push",0)),"")</f>
        <v/>
      </c>
      <c r="N325" s="15"/>
    </row>
    <row r="326">
      <c r="A326" s="161" t="s">
        <v>429</v>
      </c>
      <c r="B326" s="22"/>
      <c r="C326" s="168"/>
      <c r="D326" s="5">
        <v>5.5</v>
      </c>
      <c r="E326" s="5">
        <v>175.0</v>
      </c>
      <c r="F326" s="12">
        <f>if(E326&lt;0,-E326/(-E326+100),100/(E326+100))/(if(E326&lt;0,-E326/(-E326+100),100/(E326+100))+if(E327&lt;0,-E327/(-E327+100),100/(E327+100)))</f>
        <v>0.3492957746</v>
      </c>
      <c r="G326" s="78"/>
      <c r="H326" s="14" t="str">
        <f>IF(B326&lt;&gt;"",IF(B326+D326&gt;0,B326+D326,""),IF(D326-B327&gt;0,D326-B327,""))</f>
        <v/>
      </c>
      <c r="I326" s="15" t="str">
        <f>if(H326&lt;&gt;"",if(G327-G326&lt;D326,1,if(D326=G327-G326,"Push",0)),"")</f>
        <v/>
      </c>
      <c r="N326" s="15"/>
    </row>
    <row r="327">
      <c r="A327" s="161" t="s">
        <v>562</v>
      </c>
      <c r="B327" s="162">
        <v>6.0</v>
      </c>
      <c r="C327" s="165">
        <v>0.72</v>
      </c>
      <c r="D327" s="5">
        <v>-5.5</v>
      </c>
      <c r="E327" s="5">
        <v>-210.0</v>
      </c>
      <c r="F327" s="12">
        <f>if(E327&lt;0,-E327/(-E327+100),100/(E327+100))/(if(E327&lt;0,-E327/(-E327+100),100/(E327+100))+if(E326&lt;0,-E326/(-E326+100),100/(E326+100)))</f>
        <v>0.6507042254</v>
      </c>
      <c r="G327" s="75"/>
      <c r="H327" s="23">
        <f>IF(B327&lt;&gt;"",IF(B327+D327&gt;0,B327+D327,""),IF(D327-B326&gt;0,D327-B326,""))</f>
        <v>0.5</v>
      </c>
      <c r="I327" s="15">
        <f>if(H327&lt;&gt;"",if(G326-G327&lt;D327,1,if(D327=G326-G327,"Push",0)),"")</f>
        <v>0</v>
      </c>
      <c r="N327" s="15"/>
    </row>
    <row r="328">
      <c r="A328" s="100"/>
      <c r="B328" s="22"/>
      <c r="C328" s="168"/>
      <c r="F328" s="12">
        <f>if(E328&lt;0,-E328/(-E328+100),100/(E328+100))/(if(E328&lt;0,-E328/(-E328+100),100/(E328+100))+if(E329&lt;0,-E329/(-E329+100),100/(E329+100)))</f>
        <v>0.5</v>
      </c>
      <c r="G328" s="78"/>
      <c r="H328" s="14" t="str">
        <f>IF(B328&lt;&gt;"",IF(B328+D328&gt;0,B328+D328,""),IF(D328-B329&gt;0,D328-B329,""))</f>
        <v/>
      </c>
      <c r="I328" s="15" t="str">
        <f>if(H328&lt;&gt;"",if(G329-G328&lt;D328,1,if(D328=G329-G328,"Push",0)),"")</f>
        <v/>
      </c>
      <c r="N328" s="15"/>
    </row>
    <row r="329">
      <c r="A329" s="100"/>
      <c r="B329" s="22"/>
      <c r="C329" s="168"/>
      <c r="F329" s="12">
        <f>if(E329&lt;0,-E329/(-E329+100),100/(E329+100))/(if(E329&lt;0,-E329/(-E329+100),100/(E329+100))+if(E328&lt;0,-E328/(-E328+100),100/(E328+100)))</f>
        <v>0.5</v>
      </c>
      <c r="G329" s="75"/>
      <c r="H329" s="23" t="str">
        <f>IF(B329&lt;&gt;"",IF(B329+D329&gt;0,B329+D329,""),IF(D329-B328&gt;0,D329-B328,""))</f>
        <v/>
      </c>
      <c r="I329" s="15" t="str">
        <f>if(H329&lt;&gt;"",if(G328-G329&lt;D329,1,if(D329=G328-G329,"Push",0)),"")</f>
        <v/>
      </c>
      <c r="N329" s="15"/>
    </row>
    <row r="330">
      <c r="A330" s="100"/>
      <c r="B330" s="22"/>
      <c r="C330" s="168"/>
      <c r="D330" s="17"/>
      <c r="E330" s="17"/>
      <c r="F330" s="12">
        <f>if(E330&lt;0,-E330/(-E330+100),100/(E330+100))/(if(E330&lt;0,-E330/(-E330+100),100/(E330+100))+if(E331&lt;0,-E331/(-E331+100),100/(E331+100)))</f>
        <v>0.5</v>
      </c>
      <c r="G330" s="78"/>
      <c r="H330" s="14" t="str">
        <f>IF(B330&lt;&gt;"",IF(B330+D330&gt;0,B330+D330,""),IF(D330-B331&gt;0,D330-B331,""))</f>
        <v/>
      </c>
      <c r="I330" s="15" t="str">
        <f>if(H330&lt;&gt;"",if(G331-G330&lt;D330,1,if(D330=G331-G330,"Push",0)),"")</f>
        <v/>
      </c>
      <c r="N330" s="15"/>
    </row>
    <row r="331">
      <c r="A331" s="100"/>
      <c r="B331" s="22"/>
      <c r="C331" s="168"/>
      <c r="D331" s="17"/>
      <c r="E331" s="17"/>
      <c r="F331" s="12">
        <f>if(E331&lt;0,-E331/(-E331+100),100/(E331+100))/(if(E331&lt;0,-E331/(-E331+100),100/(E331+100))+if(E330&lt;0,-E330/(-E330+100),100/(E330+100)))</f>
        <v>0.5</v>
      </c>
      <c r="G331" s="75"/>
      <c r="H331" s="23" t="str">
        <f>IF(B331&lt;&gt;"",IF(B331+D331&gt;0,B331+D331,""),IF(D331-B330&gt;0,D331-B330,""))</f>
        <v/>
      </c>
      <c r="I331" s="15" t="str">
        <f>if(H331&lt;&gt;"",if(G330-G331&lt;D331,1,if(D331=G330-G331,"Push",0)),"")</f>
        <v/>
      </c>
      <c r="N331" s="15"/>
    </row>
    <row r="332">
      <c r="A332" s="100"/>
      <c r="B332" s="22"/>
      <c r="C332" s="168"/>
      <c r="F332" s="12">
        <f>if(E332&lt;0,-E332/(-E332+100),100/(E332+100))/(if(E332&lt;0,-E332/(-E332+100),100/(E332+100))+if(E333&lt;0,-E333/(-E333+100),100/(E333+100)))</f>
        <v>0.5</v>
      </c>
      <c r="G332" s="78"/>
      <c r="H332" s="14" t="str">
        <f>IF(B332&lt;&gt;"",IF(B332+D332&gt;0,B332+D332,""),IF(D332-B333&gt;0,D332-B333,""))</f>
        <v/>
      </c>
      <c r="I332" s="15" t="str">
        <f>if(H332&lt;&gt;"",if(G333-G332&lt;D332,1,if(D332=G333-G332,"Push",0)),"")</f>
        <v/>
      </c>
      <c r="N332" s="15"/>
    </row>
    <row r="333">
      <c r="A333" s="100"/>
      <c r="B333" s="22"/>
      <c r="C333" s="168"/>
      <c r="F333" s="12">
        <f>if(E333&lt;0,-E333/(-E333+100),100/(E333+100))/(if(E333&lt;0,-E333/(-E333+100),100/(E333+100))+if(E332&lt;0,-E332/(-E332+100),100/(E332+100)))</f>
        <v>0.5</v>
      </c>
      <c r="G333" s="75"/>
      <c r="H333" s="23" t="str">
        <f>IF(B333&lt;&gt;"",IF(B333+D333&gt;0,B333+D333,""),IF(D333-B332&gt;0,D333-B332,""))</f>
        <v/>
      </c>
      <c r="I333" s="15" t="str">
        <f>if(H333&lt;&gt;"",if(G332-G333&lt;D333,1,if(D333=G332-G333,"Push",0)),"")</f>
        <v/>
      </c>
      <c r="N333" s="15"/>
    </row>
    <row r="334">
      <c r="A334" s="100"/>
      <c r="B334" s="22"/>
      <c r="C334" s="168"/>
      <c r="F334" s="12">
        <f>if(E334&lt;0,-E334/(-E334+100),100/(E334+100))/(if(E334&lt;0,-E334/(-E334+100),100/(E334+100))+if(E335&lt;0,-E335/(-E335+100),100/(E335+100)))</f>
        <v>0.5</v>
      </c>
      <c r="G334" s="78"/>
      <c r="H334" s="14" t="str">
        <f>IF(B334&lt;&gt;"",IF(B334+D334&gt;0,B334+D334,""),IF(D334-B335&gt;0,D334-B335,""))</f>
        <v/>
      </c>
      <c r="I334" s="15" t="str">
        <f>if(H334&lt;&gt;"",if(G335-G334&lt;D334,1,if(D334=G335-G334,"Push",0)),"")</f>
        <v/>
      </c>
      <c r="N334" s="15"/>
    </row>
    <row r="335">
      <c r="A335" s="100"/>
      <c r="B335" s="22"/>
      <c r="C335" s="168"/>
      <c r="F335" s="12">
        <f>if(E335&lt;0,-E335/(-E335+100),100/(E335+100))/(if(E335&lt;0,-E335/(-E335+100),100/(E335+100))+if(E334&lt;0,-E334/(-E334+100),100/(E334+100)))</f>
        <v>0.5</v>
      </c>
      <c r="G335" s="75"/>
      <c r="H335" s="23" t="str">
        <f>IF(B335&lt;&gt;"",IF(B335+D335&gt;0,B335+D335,""),IF(D335-B334&gt;0,D335-B334,""))</f>
        <v/>
      </c>
      <c r="I335" s="15" t="str">
        <f>if(H335&lt;&gt;"",if(G334-G335&lt;D335,1,if(D335=G334-G335,"Push",0)),"")</f>
        <v/>
      </c>
      <c r="N335" s="15"/>
    </row>
    <row r="336">
      <c r="A336" s="100"/>
      <c r="B336" s="22"/>
      <c r="C336" s="168"/>
      <c r="F336" s="12">
        <f>if(E336&lt;0,-E336/(-E336+100),100/(E336+100))/(if(E336&lt;0,-E336/(-E336+100),100/(E336+100))+if(E337&lt;0,-E337/(-E337+100),100/(E337+100)))</f>
        <v>0.5</v>
      </c>
      <c r="G336" s="78"/>
      <c r="H336" s="14" t="str">
        <f>IF(B336&lt;&gt;"",IF(B336+D336&gt;0,B336+D336,""),IF(D336-B337&gt;0,D336-B337,""))</f>
        <v/>
      </c>
      <c r="I336" s="15" t="str">
        <f>if(H336&lt;&gt;"",if(G337-G336&lt;D336,1,if(D336=G337-G336,"Push",0)),"")</f>
        <v/>
      </c>
      <c r="N336" s="15"/>
    </row>
    <row r="337">
      <c r="A337" s="100"/>
      <c r="B337" s="22"/>
      <c r="C337" s="168"/>
      <c r="F337" s="12">
        <f>if(E337&lt;0,-E337/(-E337+100),100/(E337+100))/(if(E337&lt;0,-E337/(-E337+100),100/(E337+100))+if(E336&lt;0,-E336/(-E336+100),100/(E336+100)))</f>
        <v>0.5</v>
      </c>
      <c r="G337" s="75"/>
      <c r="H337" s="23" t="str">
        <f>IF(B337&lt;&gt;"",IF(B337+D337&gt;0,B337+D337,""),IF(D337-B336&gt;0,D337-B336,""))</f>
        <v/>
      </c>
      <c r="I337" s="15" t="str">
        <f>if(H337&lt;&gt;"",if(G336-G337&lt;D337,1,if(D337=G336-G337,"Push",0)),"")</f>
        <v/>
      </c>
      <c r="N337" s="15"/>
    </row>
    <row r="338">
      <c r="A338" s="100"/>
      <c r="B338" s="22"/>
      <c r="C338" s="168"/>
      <c r="F338" s="12">
        <f>if(E338&lt;0,-E338/(-E338+100),100/(E338+100))/(if(E338&lt;0,-E338/(-E338+100),100/(E338+100))+if(E339&lt;0,-E339/(-E339+100),100/(E339+100)))</f>
        <v>0.5</v>
      </c>
      <c r="G338" s="78"/>
      <c r="H338" s="14" t="str">
        <f>IF(B338&lt;&gt;"",IF(B338+D338&gt;0,B338+D338,""),IF(D338-B339&gt;0,D338-B339,""))</f>
        <v/>
      </c>
      <c r="I338" s="15" t="str">
        <f>if(H338&lt;&gt;"",if(G339-G338&lt;D338,1,if(D338=G339-G338,"Push",0)),"")</f>
        <v/>
      </c>
      <c r="N338" s="15"/>
    </row>
    <row r="339">
      <c r="A339" s="100"/>
      <c r="B339" s="22"/>
      <c r="C339" s="168"/>
      <c r="F339" s="12">
        <f>if(E339&lt;0,-E339/(-E339+100),100/(E339+100))/(if(E339&lt;0,-E339/(-E339+100),100/(E339+100))+if(E338&lt;0,-E338/(-E338+100),100/(E338+100)))</f>
        <v>0.5</v>
      </c>
      <c r="G339" s="75"/>
      <c r="H339" s="23" t="str">
        <f>IF(B339&lt;&gt;"",IF(B339+D339&gt;0,B339+D339,""),IF(D339-B338&gt;0,D339-B338,""))</f>
        <v/>
      </c>
      <c r="I339" s="15" t="str">
        <f>if(H339&lt;&gt;"",if(G338-G339&lt;D339,1,if(D339=G338-G339,"Push",0)),"")</f>
        <v/>
      </c>
      <c r="N339" s="15"/>
    </row>
    <row r="340">
      <c r="A340" s="100"/>
      <c r="B340" s="22"/>
      <c r="C340" s="168"/>
      <c r="F340" s="12">
        <f>if(E340&lt;0,-E340/(-E340+100),100/(E340+100))/(if(E340&lt;0,-E340/(-E340+100),100/(E340+100))+if(E341&lt;0,-E341/(-E341+100),100/(E341+100)))</f>
        <v>0.5</v>
      </c>
      <c r="G340" s="78"/>
      <c r="H340" s="14" t="str">
        <f>IF(B340&lt;&gt;"",IF(B340+D340&gt;0,B340+D340,""),IF(D340-B341&gt;0,D340-B341,""))</f>
        <v/>
      </c>
      <c r="I340" s="15" t="str">
        <f>if(H340&lt;&gt;"",if(G341-G340&lt;D340,1,if(D340=G341-G340,"Push",0)),"")</f>
        <v/>
      </c>
      <c r="N340" s="15"/>
    </row>
    <row r="341">
      <c r="A341" s="100"/>
      <c r="B341" s="22"/>
      <c r="C341" s="168"/>
      <c r="F341" s="12">
        <f>if(E341&lt;0,-E341/(-E341+100),100/(E341+100))/(if(E341&lt;0,-E341/(-E341+100),100/(E341+100))+if(E340&lt;0,-E340/(-E340+100),100/(E340+100)))</f>
        <v>0.5</v>
      </c>
      <c r="G341" s="75"/>
      <c r="H341" s="23" t="str">
        <f>IF(B341&lt;&gt;"",IF(B341+D341&gt;0,B341+D341,""),IF(D341-B340&gt;0,D341-B340,""))</f>
        <v/>
      </c>
      <c r="I341" s="15" t="str">
        <f>if(H341&lt;&gt;"",if(G340-G341&lt;D341,1,if(D341=G340-G341,"Push",0)),"")</f>
        <v/>
      </c>
      <c r="N341" s="15"/>
    </row>
    <row r="342">
      <c r="A342" s="100"/>
      <c r="B342" s="22"/>
      <c r="C342" s="168"/>
      <c r="F342" s="12">
        <f>if(E342&lt;0,-E342/(-E342+100),100/(E342+100))/(if(E342&lt;0,-E342/(-E342+100),100/(E342+100))+if(E343&lt;0,-E343/(-E343+100),100/(E343+100)))</f>
        <v>0.5</v>
      </c>
      <c r="G342" s="78"/>
      <c r="H342" s="14" t="str">
        <f>IF(B342&lt;&gt;"",IF(B342+D342&gt;0,B342+D342,""),IF(D342-B343&gt;0,D342-B343,""))</f>
        <v/>
      </c>
      <c r="I342" s="15" t="str">
        <f>if(H342&lt;&gt;"",if(G343-G342&lt;D342,1,if(D342=G343-G342,"Push",0)),"")</f>
        <v/>
      </c>
      <c r="N342" s="15"/>
    </row>
    <row r="343">
      <c r="A343" s="100"/>
      <c r="B343" s="22"/>
      <c r="C343" s="168"/>
      <c r="F343" s="12">
        <f>if(E343&lt;0,-E343/(-E343+100),100/(E343+100))/(if(E343&lt;0,-E343/(-E343+100),100/(E343+100))+if(E342&lt;0,-E342/(-E342+100),100/(E342+100)))</f>
        <v>0.5</v>
      </c>
      <c r="G343" s="75"/>
      <c r="H343" s="23" t="str">
        <f>IF(B343&lt;&gt;"",IF(B343+D343&gt;0,B343+D343,""),IF(D343-B342&gt;0,D343-B342,""))</f>
        <v/>
      </c>
      <c r="I343" s="15" t="str">
        <f>if(H343&lt;&gt;"",if(G342-G343&lt;D343,1,if(D343=G342-G343,"Push",0)),"")</f>
        <v/>
      </c>
      <c r="N343" s="15"/>
    </row>
    <row r="344">
      <c r="A344" s="100"/>
      <c r="B344" s="22"/>
      <c r="C344" s="168"/>
      <c r="F344" s="12">
        <f>if(E344&lt;0,-E344/(-E344+100),100/(E344+100))/(if(E344&lt;0,-E344/(-E344+100),100/(E344+100))+if(E345&lt;0,-E345/(-E345+100),100/(E345+100)))</f>
        <v>0.5</v>
      </c>
      <c r="G344" s="78"/>
      <c r="H344" s="14" t="str">
        <f>IF(B344&lt;&gt;"",IF(B344+D344&gt;0,B344+D344,""),IF(D344-B345&gt;0,D344-B345,""))</f>
        <v/>
      </c>
      <c r="I344" s="15" t="str">
        <f>if(H344&lt;&gt;"",if(G345-G344&lt;D344,1,if(D344=G345-G344,"Push",0)),"")</f>
        <v/>
      </c>
      <c r="N344" s="15"/>
    </row>
    <row r="345">
      <c r="A345" s="100"/>
      <c r="B345" s="22"/>
      <c r="C345" s="168"/>
      <c r="F345" s="12">
        <f>if(E345&lt;0,-E345/(-E345+100),100/(E345+100))/(if(E345&lt;0,-E345/(-E345+100),100/(E345+100))+if(E344&lt;0,-E344/(-E344+100),100/(E344+100)))</f>
        <v>0.5</v>
      </c>
      <c r="G345" s="75"/>
      <c r="H345" s="23" t="str">
        <f>IF(B345&lt;&gt;"",IF(B345+D345&gt;0,B345+D345,""),IF(D345-B344&gt;0,D345-B344,""))</f>
        <v/>
      </c>
      <c r="I345" s="15" t="str">
        <f>if(H345&lt;&gt;"",if(G344-G345&lt;D345,1,if(D345=G344-G345,"Push",0)),"")</f>
        <v/>
      </c>
      <c r="N345" s="15"/>
    </row>
    <row r="346">
      <c r="A346" s="100"/>
      <c r="B346" s="22"/>
      <c r="C346" s="168"/>
      <c r="F346" s="12">
        <f>if(E346&lt;0,-E346/(-E346+100),100/(E346+100))/(if(E346&lt;0,-E346/(-E346+100),100/(E346+100))+if(E347&lt;0,-E347/(-E347+100),100/(E347+100)))</f>
        <v>0.5</v>
      </c>
      <c r="G346" s="78"/>
      <c r="H346" s="14" t="str">
        <f>IF(B346&lt;&gt;"",IF(B346+D346&gt;0,B346+D346,""),IF(D346-B347&gt;0,D346-B347,""))</f>
        <v/>
      </c>
      <c r="I346" s="15" t="str">
        <f>if(H346&lt;&gt;"",if(G347-G346&lt;D346,1,if(D346=G347-G346,"Push",0)),"")</f>
        <v/>
      </c>
      <c r="N346" s="15"/>
    </row>
    <row r="347">
      <c r="A347" s="100"/>
      <c r="B347" s="22"/>
      <c r="C347" s="168"/>
      <c r="F347" s="12">
        <f>if(E347&lt;0,-E347/(-E347+100),100/(E347+100))/(if(E347&lt;0,-E347/(-E347+100),100/(E347+100))+if(E346&lt;0,-E346/(-E346+100),100/(E346+100)))</f>
        <v>0.5</v>
      </c>
      <c r="G347" s="75"/>
      <c r="H347" s="23" t="str">
        <f>IF(B347&lt;&gt;"",IF(B347+D347&gt;0,B347+D347,""),IF(D347-B346&gt;0,D347-B346,""))</f>
        <v/>
      </c>
      <c r="I347" s="15" t="str">
        <f>if(H347&lt;&gt;"",if(G346-G347&lt;D347,1,if(D347=G346-G347,"Push",0)),"")</f>
        <v/>
      </c>
      <c r="N347" s="15"/>
    </row>
    <row r="348">
      <c r="A348" s="100"/>
      <c r="B348" s="22"/>
      <c r="C348" s="168"/>
      <c r="F348" s="12">
        <f>if(E348&lt;0,-E348/(-E348+100),100/(E348+100))/(if(E348&lt;0,-E348/(-E348+100),100/(E348+100))+if(E349&lt;0,-E349/(-E349+100),100/(E349+100)))</f>
        <v>0.5</v>
      </c>
      <c r="G348" s="78"/>
      <c r="H348" s="14" t="str">
        <f>IF(B348&lt;&gt;"",IF(B348+D348&gt;0,B348+D348,""),IF(D348-B349&gt;0,D348-B349,""))</f>
        <v/>
      </c>
      <c r="I348" s="15" t="str">
        <f>if(H348&lt;&gt;"",if(G349-G348&lt;D348,1,if(D348=G349-G348,"Push",0)),"")</f>
        <v/>
      </c>
      <c r="N348" s="15"/>
    </row>
    <row r="349">
      <c r="A349" s="100"/>
      <c r="B349" s="22"/>
      <c r="C349" s="168"/>
      <c r="F349" s="12">
        <f>if(E349&lt;0,-E349/(-E349+100),100/(E349+100))/(if(E349&lt;0,-E349/(-E349+100),100/(E349+100))+if(E348&lt;0,-E348/(-E348+100),100/(E348+100)))</f>
        <v>0.5</v>
      </c>
      <c r="G349" s="75"/>
      <c r="H349" s="23" t="str">
        <f>IF(B349&lt;&gt;"",IF(B349+D349&gt;0,B349+D349,""),IF(D349-B348&gt;0,D349-B348,""))</f>
        <v/>
      </c>
      <c r="I349" s="15" t="str">
        <f>if(H349&lt;&gt;"",if(G348-G349&lt;D349,1,if(D349=G348-G349,"Push",0)),"")</f>
        <v/>
      </c>
      <c r="N349" s="15"/>
    </row>
    <row r="350">
      <c r="A350" s="100"/>
      <c r="B350" s="22"/>
      <c r="C350" s="168"/>
      <c r="F350" s="12">
        <f>if(E350&lt;0,-E350/(-E350+100),100/(E350+100))/(if(E350&lt;0,-E350/(-E350+100),100/(E350+100))+if(E351&lt;0,-E351/(-E351+100),100/(E351+100)))</f>
        <v>0.5</v>
      </c>
      <c r="G350" s="78"/>
      <c r="H350" s="14" t="str">
        <f>IF(B350&lt;&gt;"",IF(B350+D350&gt;0,B350+D350,""),IF(D350-B351&gt;0,D350-B351,""))</f>
        <v/>
      </c>
      <c r="I350" s="15" t="str">
        <f>if(H350&lt;&gt;"",if(G351-G350&lt;D350,1,if(D350=G351-G350,"Push",0)),"")</f>
        <v/>
      </c>
      <c r="N350" s="15"/>
    </row>
    <row r="351">
      <c r="A351" s="100"/>
      <c r="B351" s="22"/>
      <c r="C351" s="168"/>
      <c r="F351" s="12">
        <f>if(E351&lt;0,-E351/(-E351+100),100/(E351+100))/(if(E351&lt;0,-E351/(-E351+100),100/(E351+100))+if(E350&lt;0,-E350/(-E350+100),100/(E350+100)))</f>
        <v>0.5</v>
      </c>
      <c r="G351" s="75"/>
      <c r="H351" s="23" t="str">
        <f>IF(B351&lt;&gt;"",IF(B351+D351&gt;0,B351+D351,""),IF(D351-B350&gt;0,D351-B350,""))</f>
        <v/>
      </c>
      <c r="I351" s="15" t="str">
        <f>if(H351&lt;&gt;"",if(G350-G351&lt;D351,1,if(D351=G350-G351,"Push",0)),"")</f>
        <v/>
      </c>
      <c r="N351" s="15"/>
    </row>
    <row r="352">
      <c r="A352" s="100"/>
      <c r="B352" s="22"/>
      <c r="C352" s="168"/>
      <c r="F352" s="12">
        <f>if(E352&lt;0,-E352/(-E352+100),100/(E352+100))/(if(E352&lt;0,-E352/(-E352+100),100/(E352+100))+if(E353&lt;0,-E353/(-E353+100),100/(E353+100)))</f>
        <v>0.5</v>
      </c>
      <c r="G352" s="78"/>
      <c r="H352" s="14" t="str">
        <f>IF(B352&lt;&gt;"",IF(B352+D352&gt;0,B352+D352,""),IF(D352-B353&gt;0,D352-B353,""))</f>
        <v/>
      </c>
      <c r="I352" s="15" t="str">
        <f>if(H352&lt;&gt;"",if(G353-G352&lt;D352,1,if(D352=G353-G352,"Push",0)),"")</f>
        <v/>
      </c>
      <c r="N352" s="15"/>
    </row>
    <row r="353">
      <c r="A353" s="100"/>
      <c r="B353" s="22"/>
      <c r="C353" s="168"/>
      <c r="F353" s="12">
        <f>if(E353&lt;0,-E353/(-E353+100),100/(E353+100))/(if(E353&lt;0,-E353/(-E353+100),100/(E353+100))+if(E352&lt;0,-E352/(-E352+100),100/(E352+100)))</f>
        <v>0.5</v>
      </c>
      <c r="G353" s="75"/>
      <c r="H353" s="23" t="str">
        <f>IF(B353&lt;&gt;"",IF(B353+D353&gt;0,B353+D353,""),IF(D353-B352&gt;0,D353-B352,""))</f>
        <v/>
      </c>
      <c r="I353" s="15" t="str">
        <f>if(H353&lt;&gt;"",if(G352-G353&lt;D353,1,if(D353=G352-G353,"Push",0)),"")</f>
        <v/>
      </c>
      <c r="N353" s="15"/>
    </row>
    <row r="354">
      <c r="A354" s="180"/>
      <c r="B354" s="22"/>
      <c r="C354" s="168"/>
      <c r="F354" s="12">
        <f>if(E354&lt;0,-E354/(-E354+100),100/(E354+100))/(if(E354&lt;0,-E354/(-E354+100),100/(E354+100))+if(E355&lt;0,-E355/(-E355+100),100/(E355+100)))</f>
        <v>0.5</v>
      </c>
      <c r="G354" s="78"/>
      <c r="H354" s="14" t="str">
        <f>IF(B354&lt;&gt;"",IF(B354+D354&gt;0,B354+D354,""),IF(D354-B355&gt;0,D354-B355,""))</f>
        <v/>
      </c>
      <c r="I354" s="15" t="str">
        <f>if(H354&lt;&gt;"",if(G355-G354&lt;D354,1,if(D354=G355-G354,"Push",0)),"")</f>
        <v/>
      </c>
      <c r="N354" s="15"/>
    </row>
    <row r="355">
      <c r="A355" s="100"/>
      <c r="B355" s="22"/>
      <c r="C355" s="168"/>
      <c r="F355" s="12">
        <f>if(E355&lt;0,-E355/(-E355+100),100/(E355+100))/(if(E355&lt;0,-E355/(-E355+100),100/(E355+100))+if(E354&lt;0,-E354/(-E354+100),100/(E354+100)))</f>
        <v>0.5</v>
      </c>
      <c r="G355" s="75"/>
      <c r="H355" s="23" t="str">
        <f>IF(B355&lt;&gt;"",IF(B355+D355&gt;0,B355+D355,""),IF(D355-B354&gt;0,D355-B354,""))</f>
        <v/>
      </c>
      <c r="I355" s="15" t="str">
        <f>if(H355&lt;&gt;"",if(G354-G355&lt;D355,1,if(D355=G354-G355,"Push",0)),"")</f>
        <v/>
      </c>
      <c r="N355" s="15"/>
    </row>
    <row r="356">
      <c r="A356" s="100"/>
      <c r="B356" s="22"/>
      <c r="C356" s="168"/>
      <c r="D356" s="5"/>
      <c r="E356" s="5"/>
      <c r="F356" s="12">
        <f>if(E356&lt;0,-E356/(-E356+100),100/(E356+100))/(if(E356&lt;0,-E356/(-E356+100),100/(E356+100))+if(E357&lt;0,-E357/(-E357+100),100/(E357+100)))</f>
        <v>0.5</v>
      </c>
      <c r="G356" s="78"/>
      <c r="H356" s="14" t="str">
        <f>IF(B356&lt;&gt;"",IF(B356+D356&gt;0,B356+D356,""),IF(D356-B357&gt;0,D356-B357,""))</f>
        <v/>
      </c>
      <c r="I356" s="15" t="str">
        <f>if(H356&lt;&gt;"",if(G357-G356&lt;D356,1,if(D356=G357-G356,"Push",0)),"")</f>
        <v/>
      </c>
      <c r="N356" s="15"/>
    </row>
    <row r="357">
      <c r="A357" s="100"/>
      <c r="B357" s="22"/>
      <c r="C357" s="168"/>
      <c r="F357" s="12">
        <f>if(E357&lt;0,-E357/(-E357+100),100/(E357+100))/(if(E357&lt;0,-E357/(-E357+100),100/(E357+100))+if(E356&lt;0,-E356/(-E356+100),100/(E356+100)))</f>
        <v>0.5</v>
      </c>
      <c r="G357" s="75"/>
      <c r="H357" s="23" t="str">
        <f>IF(B357&lt;&gt;"",IF(B357+D357&gt;0,B357+D357,""),IF(D357-B356&gt;0,D357-B356,""))</f>
        <v/>
      </c>
      <c r="I357" s="15" t="str">
        <f>if(H357&lt;&gt;"",if(G356-G357&lt;D357,1,if(D357=G356-G357,"Push",0)),"")</f>
        <v/>
      </c>
      <c r="N357" s="15"/>
    </row>
    <row r="358">
      <c r="A358" s="100"/>
      <c r="B358" s="22"/>
      <c r="C358" s="168"/>
      <c r="F358" s="12">
        <f>if(E358&lt;0,-E358/(-E358+100),100/(E358+100))/(if(E358&lt;0,-E358/(-E358+100),100/(E358+100))+if(E359&lt;0,-E359/(-E359+100),100/(E359+100)))</f>
        <v>0.5</v>
      </c>
      <c r="G358" s="78"/>
      <c r="H358" s="14" t="str">
        <f>IF(B358&lt;&gt;"",IF(B358+D358&gt;0,B358+D358,""),IF(D358-B359&gt;0,D358-B359,""))</f>
        <v/>
      </c>
      <c r="I358" s="15" t="str">
        <f>if(H358&lt;&gt;"",if(G359-G358&lt;D358,1,if(D358=G359-G358,"Push",0)),"")</f>
        <v/>
      </c>
      <c r="N358" s="15"/>
    </row>
    <row r="359">
      <c r="A359" s="100"/>
      <c r="B359" s="22"/>
      <c r="C359" s="168"/>
      <c r="F359" s="12">
        <f>if(E359&lt;0,-E359/(-E359+100),100/(E359+100))/(if(E359&lt;0,-E359/(-E359+100),100/(E359+100))+if(E358&lt;0,-E358/(-E358+100),100/(E358+100)))</f>
        <v>0.5</v>
      </c>
      <c r="G359" s="75"/>
      <c r="H359" s="23" t="str">
        <f>IF(B359&lt;&gt;"",IF(B359+D359&gt;0,B359+D359,""),IF(D359-B358&gt;0,D359-B358,""))</f>
        <v/>
      </c>
      <c r="I359" s="15" t="str">
        <f>if(H359&lt;&gt;"",if(G358-G359&lt;D359,1,if(D359=G358-G359,"Push",0)),"")</f>
        <v/>
      </c>
      <c r="N359" s="15"/>
    </row>
    <row r="360">
      <c r="A360" s="100"/>
      <c r="B360" s="22"/>
      <c r="C360" s="168"/>
      <c r="F360" s="12">
        <f>if(E360&lt;0,-E360/(-E360+100),100/(E360+100))/(if(E360&lt;0,-E360/(-E360+100),100/(E360+100))+if(E361&lt;0,-E361/(-E361+100),100/(E361+100)))</f>
        <v>0.5</v>
      </c>
      <c r="G360" s="78"/>
      <c r="H360" s="14" t="str">
        <f>IF(B360&lt;&gt;"",IF(B360+D360&gt;0,B360+D360,""),IF(D360-B361&gt;0,D360-B361,""))</f>
        <v/>
      </c>
      <c r="I360" s="15" t="str">
        <f>if(H360&lt;&gt;"",if(G361-G360&lt;D360,1,if(D360=G361-G360,"Push",0)),"")</f>
        <v/>
      </c>
      <c r="N360" s="15"/>
    </row>
    <row r="361">
      <c r="A361" s="100"/>
      <c r="B361" s="22"/>
      <c r="C361" s="168"/>
      <c r="F361" s="12">
        <f>if(E361&lt;0,-E361/(-E361+100),100/(E361+100))/(if(E361&lt;0,-E361/(-E361+100),100/(E361+100))+if(E360&lt;0,-E360/(-E360+100),100/(E360+100)))</f>
        <v>0.5</v>
      </c>
      <c r="G361" s="75"/>
      <c r="H361" s="23" t="str">
        <f>IF(B361&lt;&gt;"",IF(B361+D361&gt;0,B361+D361,""),IF(D361-B360&gt;0,D361-B360,""))</f>
        <v/>
      </c>
      <c r="I361" s="15" t="str">
        <f>if(H361&lt;&gt;"",if(G360-G361&lt;D361,1,if(D361=G360-G361,"Push",0)),"")</f>
        <v/>
      </c>
      <c r="N361" s="15"/>
    </row>
    <row r="362">
      <c r="A362" s="100"/>
      <c r="B362" s="22"/>
      <c r="C362" s="168"/>
      <c r="F362" s="12">
        <f>if(E362&lt;0,-E362/(-E362+100),100/(E362+100))/(if(E362&lt;0,-E362/(-E362+100),100/(E362+100))+if(E363&lt;0,-E363/(-E363+100),100/(E363+100)))</f>
        <v>0.5</v>
      </c>
      <c r="G362" s="78"/>
      <c r="H362" s="14" t="str">
        <f>IF(B362&lt;&gt;"",IF(B362+D362&gt;0,B362+D362,""),IF(D362-B363&gt;0,D362-B363,""))</f>
        <v/>
      </c>
      <c r="I362" s="15" t="str">
        <f>if(H362&lt;&gt;"",if(G363-G362&lt;D362,1,if(D362=G363-G362,"Push",0)),"")</f>
        <v/>
      </c>
      <c r="N362" s="15"/>
    </row>
    <row r="363">
      <c r="A363" s="100"/>
      <c r="B363" s="22"/>
      <c r="C363" s="168"/>
      <c r="F363" s="12">
        <f>if(E363&lt;0,-E363/(-E363+100),100/(E363+100))/(if(E363&lt;0,-E363/(-E363+100),100/(E363+100))+if(E362&lt;0,-E362/(-E362+100),100/(E362+100)))</f>
        <v>0.5</v>
      </c>
      <c r="G363" s="75"/>
      <c r="H363" s="23" t="str">
        <f>IF(B363&lt;&gt;"",IF(B363+D363&gt;0,B363+D363,""),IF(D363-B362&gt;0,D363-B362,""))</f>
        <v/>
      </c>
      <c r="I363" s="15" t="str">
        <f>if(H363&lt;&gt;"",if(G362-G363&lt;D363,1,if(D363=G362-G363,"Push",0)),"")</f>
        <v/>
      </c>
      <c r="N363" s="15"/>
    </row>
    <row r="364">
      <c r="A364" s="100"/>
      <c r="B364" s="22"/>
      <c r="C364" s="168"/>
      <c r="F364" s="12">
        <f>if(E364&lt;0,-E364/(-E364+100),100/(E364+100))/(if(E364&lt;0,-E364/(-E364+100),100/(E364+100))+if(E365&lt;0,-E365/(-E365+100),100/(E365+100)))</f>
        <v>0.5</v>
      </c>
      <c r="G364" s="78"/>
      <c r="H364" s="14" t="str">
        <f>IF(B364&lt;&gt;"",IF(B364+D364&gt;0,B364+D364,""),IF(D364-B365&gt;0,D364-B365,""))</f>
        <v/>
      </c>
      <c r="I364" s="15" t="str">
        <f>if(H364&lt;&gt;"",if(G365-G364&lt;D364,1,if(D364=G365-G364,"Push",0)),"")</f>
        <v/>
      </c>
      <c r="N364" s="15"/>
    </row>
    <row r="365">
      <c r="A365" s="100"/>
      <c r="B365" s="22"/>
      <c r="C365" s="168"/>
      <c r="F365" s="12">
        <f>if(E365&lt;0,-E365/(-E365+100),100/(E365+100))/(if(E365&lt;0,-E365/(-E365+100),100/(E365+100))+if(E364&lt;0,-E364/(-E364+100),100/(E364+100)))</f>
        <v>0.5</v>
      </c>
      <c r="G365" s="75"/>
      <c r="H365" s="23" t="str">
        <f>IF(B365&lt;&gt;"",IF(B365+D365&gt;0,B365+D365,""),IF(D365-B364&gt;0,D365-B364,""))</f>
        <v/>
      </c>
      <c r="I365" s="15" t="str">
        <f>if(H365&lt;&gt;"",if(G364-G365&lt;D365,1,if(D365=G364-G365,"Push",0)),"")</f>
        <v/>
      </c>
      <c r="N365" s="15"/>
    </row>
    <row r="366">
      <c r="A366" s="100"/>
      <c r="B366" s="22"/>
      <c r="C366" s="168"/>
      <c r="F366" s="12">
        <f>if(E366&lt;0,-E366/(-E366+100),100/(E366+100))/(if(E366&lt;0,-E366/(-E366+100),100/(E366+100))+if(E367&lt;0,-E367/(-E367+100),100/(E367+100)))</f>
        <v>0.5</v>
      </c>
      <c r="G366" s="78"/>
      <c r="H366" s="14" t="str">
        <f>IF(B366&lt;&gt;"",IF(B366+D366&gt;0,B366+D366,""),IF(D366-B367&gt;0,D366-B367,""))</f>
        <v/>
      </c>
      <c r="I366" s="15" t="str">
        <f>if(H366&lt;&gt;"",if(G367-G366&lt;D366,1,if(D366=G367-G366,"Push",0)),"")</f>
        <v/>
      </c>
      <c r="N366" s="15"/>
    </row>
    <row r="367">
      <c r="A367" s="100"/>
      <c r="B367" s="22"/>
      <c r="C367" s="168"/>
      <c r="F367" s="12">
        <f>if(E367&lt;0,-E367/(-E367+100),100/(E367+100))/(if(E367&lt;0,-E367/(-E367+100),100/(E367+100))+if(E366&lt;0,-E366/(-E366+100),100/(E366+100)))</f>
        <v>0.5</v>
      </c>
      <c r="G367" s="75"/>
      <c r="H367" s="23" t="str">
        <f>IF(B367&lt;&gt;"",IF(B367+D367&gt;0,B367+D367,""),IF(D367-B366&gt;0,D367-B366,""))</f>
        <v/>
      </c>
      <c r="I367" s="15" t="str">
        <f>if(H367&lt;&gt;"",if(G366-G367&lt;D367,1,if(D367=G366-G367,"Push",0)),"")</f>
        <v/>
      </c>
      <c r="N367" s="15"/>
    </row>
    <row r="368">
      <c r="A368" s="100"/>
      <c r="B368" s="22"/>
      <c r="C368" s="168"/>
      <c r="F368" s="12">
        <f>if(E368&lt;0,-E368/(-E368+100),100/(E368+100))/(if(E368&lt;0,-E368/(-E368+100),100/(E368+100))+if(E369&lt;0,-E369/(-E369+100),100/(E369+100)))</f>
        <v>0.5</v>
      </c>
      <c r="G368" s="78"/>
      <c r="H368" s="14" t="str">
        <f>IF(B368&lt;&gt;"",IF(B368+D368&gt;0,B368+D368,""),IF(D368-B369&gt;0,D368-B369,""))</f>
        <v/>
      </c>
      <c r="I368" s="15" t="str">
        <f>if(H368&lt;&gt;"",if(G369-G368&lt;D368,1,if(D368=G369-G368,"Push",0)),"")</f>
        <v/>
      </c>
      <c r="N368" s="15"/>
    </row>
    <row r="369">
      <c r="A369" s="100"/>
      <c r="B369" s="22"/>
      <c r="C369" s="168"/>
      <c r="F369" s="12">
        <f>if(E369&lt;0,-E369/(-E369+100),100/(E369+100))/(if(E369&lt;0,-E369/(-E369+100),100/(E369+100))+if(E368&lt;0,-E368/(-E368+100),100/(E368+100)))</f>
        <v>0.5</v>
      </c>
      <c r="G369" s="75"/>
      <c r="H369" s="23" t="str">
        <f>IF(B369&lt;&gt;"",IF(B369+D369&gt;0,B369+D369,""),IF(D369-B368&gt;0,D369-B368,""))</f>
        <v/>
      </c>
      <c r="I369" s="15" t="str">
        <f>if(H369&lt;&gt;"",if(G368-G369&lt;D369,1,if(D369=G368-G369,"Push",0)),"")</f>
        <v/>
      </c>
      <c r="N369" s="15"/>
    </row>
    <row r="370">
      <c r="A370" s="100"/>
      <c r="B370" s="22"/>
      <c r="C370" s="168"/>
      <c r="F370" s="12">
        <f>if(E370&lt;0,-E370/(-E370+100),100/(E370+100))/(if(E370&lt;0,-E370/(-E370+100),100/(E370+100))+if(E371&lt;0,-E371/(-E371+100),100/(E371+100)))</f>
        <v>0.5</v>
      </c>
      <c r="G370" s="78"/>
      <c r="H370" s="14" t="str">
        <f>IF(B370&lt;&gt;"",IF(B370+D370&gt;0,B370+D370,""),IF(D370-B371&gt;0,D370-B371,""))</f>
        <v/>
      </c>
      <c r="I370" s="15" t="str">
        <f>if(H370&lt;&gt;"",if(G371-G370&lt;D370,1,if(D370=G371-G370,"Push",0)),"")</f>
        <v/>
      </c>
      <c r="N370" s="15"/>
    </row>
    <row r="371">
      <c r="A371" s="100"/>
      <c r="B371" s="22"/>
      <c r="C371" s="168"/>
      <c r="F371" s="12">
        <f>if(E371&lt;0,-E371/(-E371+100),100/(E371+100))/(if(E371&lt;0,-E371/(-E371+100),100/(E371+100))+if(E370&lt;0,-E370/(-E370+100),100/(E370+100)))</f>
        <v>0.5</v>
      </c>
      <c r="G371" s="75"/>
      <c r="H371" s="23" t="str">
        <f>IF(B371&lt;&gt;"",IF(B371+D371&gt;0,B371+D371,""),IF(D371-B370&gt;0,D371-B370,""))</f>
        <v/>
      </c>
      <c r="I371" s="15" t="str">
        <f>if(H371&lt;&gt;"",if(G370-G371&lt;D371,1,if(D371=G370-G371,"Push",0)),"")</f>
        <v/>
      </c>
      <c r="N371" s="15"/>
    </row>
    <row r="372">
      <c r="A372" s="100"/>
      <c r="B372" s="22"/>
      <c r="C372" s="168"/>
      <c r="F372" s="12">
        <f>if(E372&lt;0,-E372/(-E372+100),100/(E372+100))/(if(E372&lt;0,-E372/(-E372+100),100/(E372+100))+if(E373&lt;0,-E373/(-E373+100),100/(E373+100)))</f>
        <v>0.5</v>
      </c>
      <c r="G372" s="78"/>
      <c r="H372" s="14" t="str">
        <f>IF(B372&lt;&gt;"",IF(B372+D372&gt;0,B372+D372,""),IF(D372-B373&gt;0,D372-B373,""))</f>
        <v/>
      </c>
      <c r="I372" s="15" t="str">
        <f>if(H372&lt;&gt;"",if(G373-G372&lt;D372,1,if(D372=G373-G372,"Push",0)),"")</f>
        <v/>
      </c>
      <c r="N372" s="15"/>
    </row>
    <row r="373">
      <c r="A373" s="100"/>
      <c r="B373" s="22"/>
      <c r="C373" s="168"/>
      <c r="H373" s="23"/>
      <c r="I373" s="15"/>
      <c r="N373" s="15"/>
    </row>
    <row r="374">
      <c r="A374" s="100"/>
      <c r="B374" s="22"/>
      <c r="C374" s="168"/>
      <c r="H374" s="14"/>
      <c r="I374" s="15"/>
      <c r="N374" s="15"/>
    </row>
    <row r="375">
      <c r="A375" s="100"/>
      <c r="B375" s="22"/>
      <c r="C375" s="168"/>
      <c r="H375" s="23"/>
      <c r="I375" s="15"/>
      <c r="N375" s="15"/>
    </row>
    <row r="376">
      <c r="A376" s="100"/>
      <c r="B376" s="22"/>
      <c r="C376" s="168"/>
      <c r="H376" s="14"/>
      <c r="I376" s="15"/>
      <c r="N376" s="15"/>
    </row>
    <row r="377">
      <c r="A377" s="100"/>
      <c r="B377" s="22"/>
      <c r="C377" s="168"/>
      <c r="H377" s="23"/>
      <c r="I377" s="15"/>
      <c r="N377" s="15"/>
    </row>
    <row r="378">
      <c r="A378" s="100"/>
      <c r="B378" s="22"/>
      <c r="C378" s="168"/>
      <c r="H378" s="14"/>
      <c r="I378" s="15"/>
      <c r="N378" s="15"/>
    </row>
    <row r="379">
      <c r="A379" s="100"/>
      <c r="B379" s="22"/>
      <c r="C379" s="168"/>
      <c r="H379" s="23"/>
      <c r="I379" s="15"/>
      <c r="N379" s="15"/>
    </row>
    <row r="380">
      <c r="A380" s="100"/>
      <c r="B380" s="22"/>
      <c r="C380" s="168"/>
      <c r="H380" s="14"/>
      <c r="I380" s="15"/>
      <c r="N380" s="15"/>
    </row>
    <row r="381">
      <c r="A381" s="100"/>
      <c r="B381" s="22"/>
      <c r="C381" s="168"/>
      <c r="H381" s="23"/>
      <c r="I381" s="15"/>
      <c r="N381" s="15"/>
    </row>
    <row r="382">
      <c r="A382" s="100"/>
      <c r="B382" s="22"/>
      <c r="C382" s="168"/>
      <c r="H382" s="14"/>
      <c r="I382" s="15"/>
      <c r="N382" s="15"/>
    </row>
    <row r="383">
      <c r="A383" s="100"/>
      <c r="B383" s="22"/>
      <c r="C383" s="168"/>
      <c r="H383" s="23"/>
      <c r="I383" s="15"/>
      <c r="N383" s="15"/>
    </row>
    <row r="384">
      <c r="A384" s="100"/>
      <c r="B384" s="22"/>
      <c r="C384" s="168"/>
      <c r="H384" s="14"/>
      <c r="I384" s="15"/>
      <c r="N384" s="15"/>
    </row>
    <row r="385">
      <c r="A385" s="100"/>
      <c r="B385" s="22"/>
      <c r="C385" s="168"/>
      <c r="H385" s="23"/>
      <c r="I385" s="15"/>
      <c r="N385" s="15"/>
    </row>
    <row r="386">
      <c r="A386" s="100"/>
      <c r="B386" s="22"/>
      <c r="C386" s="168"/>
      <c r="H386" s="14"/>
      <c r="I386" s="15"/>
      <c r="N386" s="15"/>
    </row>
    <row r="387">
      <c r="A387" s="100"/>
      <c r="B387" s="22"/>
      <c r="C387" s="168"/>
      <c r="H387" s="23"/>
      <c r="I387" s="15"/>
      <c r="N387" s="15"/>
    </row>
    <row r="388">
      <c r="A388" s="100"/>
      <c r="B388" s="22"/>
      <c r="C388" s="168"/>
      <c r="H388" s="14"/>
      <c r="I388" s="15"/>
      <c r="N388" s="15"/>
    </row>
    <row r="389">
      <c r="A389" s="100"/>
      <c r="B389" s="22"/>
      <c r="C389" s="168"/>
      <c r="H389" s="23"/>
      <c r="I389" s="15"/>
      <c r="N389" s="15"/>
    </row>
    <row r="390">
      <c r="A390" s="100"/>
      <c r="B390" s="22"/>
      <c r="C390" s="168"/>
      <c r="H390" s="14"/>
      <c r="I390" s="15"/>
      <c r="N390" s="15"/>
    </row>
    <row r="391">
      <c r="A391" s="100"/>
      <c r="B391" s="22"/>
      <c r="C391" s="168"/>
      <c r="H391" s="23"/>
      <c r="I391" s="15"/>
      <c r="N391" s="15"/>
    </row>
    <row r="392">
      <c r="A392" s="100"/>
      <c r="B392" s="22"/>
      <c r="C392" s="168"/>
      <c r="H392" s="14"/>
      <c r="I392" s="15"/>
      <c r="N392" s="15"/>
    </row>
    <row r="393">
      <c r="A393" s="100"/>
      <c r="B393" s="22"/>
      <c r="C393" s="168"/>
      <c r="H393" s="23"/>
      <c r="I393" s="15"/>
      <c r="N393" s="15"/>
    </row>
    <row r="394">
      <c r="A394" s="100"/>
      <c r="B394" s="22"/>
      <c r="C394" s="168"/>
      <c r="H394" s="14"/>
      <c r="I394" s="15"/>
      <c r="N394" s="15"/>
    </row>
    <row r="395">
      <c r="A395" s="100"/>
      <c r="B395" s="22"/>
      <c r="C395" s="168"/>
      <c r="H395" s="23"/>
      <c r="I395" s="15"/>
      <c r="N395" s="15"/>
    </row>
    <row r="396">
      <c r="A396" s="100"/>
      <c r="B396" s="22"/>
      <c r="C396" s="168"/>
      <c r="H396" s="14"/>
      <c r="I396" s="15"/>
      <c r="N396" s="15"/>
    </row>
    <row r="397">
      <c r="A397" s="100"/>
      <c r="B397" s="22"/>
      <c r="C397" s="168"/>
      <c r="H397" s="23"/>
      <c r="I397" s="15"/>
      <c r="N397" s="15"/>
    </row>
    <row r="398">
      <c r="A398" s="100"/>
      <c r="B398" s="22"/>
      <c r="C398" s="168"/>
      <c r="H398" s="14"/>
      <c r="I398" s="15"/>
      <c r="N398" s="15"/>
    </row>
    <row r="399">
      <c r="A399" s="100"/>
      <c r="B399" s="22"/>
      <c r="C399" s="168"/>
      <c r="H399" s="23"/>
      <c r="I399" s="15"/>
      <c r="N399" s="15"/>
    </row>
    <row r="400">
      <c r="A400" s="100"/>
      <c r="B400" s="22"/>
      <c r="C400" s="168"/>
      <c r="H400" s="14"/>
      <c r="I400" s="15"/>
      <c r="N400" s="15"/>
    </row>
    <row r="401">
      <c r="A401" s="100"/>
      <c r="B401" s="22"/>
      <c r="C401" s="168"/>
      <c r="H401" s="23"/>
      <c r="I401" s="15"/>
      <c r="N401" s="15"/>
    </row>
    <row r="402">
      <c r="A402" s="100"/>
      <c r="B402" s="22"/>
      <c r="C402" s="168"/>
      <c r="H402" s="14"/>
      <c r="I402" s="15"/>
      <c r="N402" s="15"/>
    </row>
    <row r="403">
      <c r="A403" s="100"/>
      <c r="B403" s="22"/>
      <c r="C403" s="168"/>
      <c r="H403" s="23"/>
      <c r="I403" s="15"/>
      <c r="N403" s="15"/>
    </row>
    <row r="404">
      <c r="A404" s="100"/>
      <c r="B404" s="22"/>
      <c r="C404" s="168"/>
      <c r="H404" s="14"/>
      <c r="I404" s="15"/>
      <c r="N404" s="15"/>
    </row>
    <row r="405">
      <c r="A405" s="100"/>
      <c r="B405" s="22"/>
      <c r="C405" s="168"/>
      <c r="H405" s="23"/>
      <c r="I405" s="15"/>
      <c r="N405" s="15"/>
    </row>
    <row r="406">
      <c r="A406" s="100"/>
      <c r="B406" s="22"/>
      <c r="C406" s="168"/>
      <c r="H406" s="14"/>
      <c r="I406" s="15"/>
      <c r="N406" s="15"/>
    </row>
    <row r="407">
      <c r="A407" s="100"/>
      <c r="B407" s="22"/>
      <c r="C407" s="168"/>
      <c r="H407" s="23"/>
      <c r="I407" s="15"/>
      <c r="N407" s="15"/>
    </row>
    <row r="408">
      <c r="A408" s="100"/>
      <c r="B408" s="22"/>
      <c r="C408" s="168"/>
      <c r="H408" s="14"/>
      <c r="I408" s="15"/>
      <c r="N408" s="15"/>
    </row>
    <row r="409">
      <c r="A409" s="100"/>
      <c r="B409" s="22"/>
      <c r="C409" s="168"/>
      <c r="H409" s="23"/>
      <c r="I409" s="15"/>
      <c r="N409" s="15"/>
    </row>
    <row r="410">
      <c r="A410" s="100"/>
      <c r="B410" s="22"/>
      <c r="C410" s="168"/>
      <c r="H410" s="14"/>
      <c r="I410" s="15"/>
      <c r="N410" s="15"/>
    </row>
    <row r="411">
      <c r="A411" s="100"/>
      <c r="B411" s="22"/>
      <c r="C411" s="168"/>
      <c r="H411" s="23"/>
      <c r="I411" s="15"/>
      <c r="N411" s="15"/>
    </row>
    <row r="412">
      <c r="A412" s="100"/>
      <c r="B412" s="22"/>
      <c r="C412" s="168"/>
      <c r="H412" s="14"/>
      <c r="I412" s="15"/>
      <c r="N412" s="15"/>
    </row>
    <row r="413">
      <c r="A413" s="100"/>
      <c r="B413" s="22"/>
      <c r="C413" s="168"/>
      <c r="H413" s="23"/>
      <c r="I413" s="15"/>
      <c r="N413" s="15"/>
    </row>
    <row r="414">
      <c r="A414" s="100"/>
      <c r="B414" s="22"/>
      <c r="C414" s="168"/>
      <c r="H414" s="14"/>
      <c r="I414" s="15"/>
      <c r="N414" s="15"/>
    </row>
    <row r="415">
      <c r="A415" s="100"/>
      <c r="B415" s="22"/>
      <c r="C415" s="168"/>
      <c r="H415" s="23"/>
      <c r="I415" s="15"/>
      <c r="N415" s="15"/>
    </row>
    <row r="416">
      <c r="A416" s="100"/>
      <c r="B416" s="22"/>
      <c r="C416" s="168"/>
      <c r="H416" s="14"/>
      <c r="I416" s="15"/>
      <c r="N416" s="15"/>
    </row>
    <row r="417">
      <c r="A417" s="100"/>
      <c r="B417" s="22"/>
      <c r="C417" s="168"/>
      <c r="H417" s="23"/>
      <c r="I417" s="15"/>
      <c r="N417" s="15"/>
    </row>
    <row r="418">
      <c r="A418" s="100"/>
      <c r="B418" s="22"/>
      <c r="C418" s="168"/>
      <c r="H418" s="14"/>
      <c r="I418" s="15"/>
      <c r="N418" s="15"/>
    </row>
    <row r="419">
      <c r="A419" s="100"/>
      <c r="B419" s="22"/>
      <c r="C419" s="168"/>
      <c r="H419" s="23"/>
      <c r="I419" s="15"/>
      <c r="N419" s="15"/>
    </row>
    <row r="420">
      <c r="A420" s="100"/>
      <c r="B420" s="22"/>
      <c r="C420" s="168"/>
      <c r="H420" s="14"/>
      <c r="I420" s="15"/>
      <c r="N420" s="15"/>
    </row>
    <row r="421">
      <c r="A421" s="100"/>
      <c r="B421" s="22"/>
      <c r="C421" s="168"/>
      <c r="H421" s="23"/>
      <c r="I421" s="15"/>
      <c r="N421" s="15"/>
    </row>
    <row r="422">
      <c r="A422" s="100"/>
      <c r="B422" s="22"/>
      <c r="C422" s="168"/>
      <c r="H422" s="14"/>
      <c r="I422" s="15"/>
      <c r="N422" s="15"/>
    </row>
    <row r="423">
      <c r="A423" s="100"/>
      <c r="B423" s="22"/>
      <c r="C423" s="168"/>
      <c r="H423" s="23"/>
      <c r="I423" s="15"/>
      <c r="N423" s="15"/>
    </row>
    <row r="424">
      <c r="C424" s="181"/>
      <c r="I424" s="15"/>
      <c r="N424" s="15"/>
    </row>
    <row r="425">
      <c r="C425" s="181"/>
      <c r="I425" s="15"/>
      <c r="N425" s="15"/>
    </row>
    <row r="426">
      <c r="C426" s="181"/>
      <c r="I426" s="15"/>
      <c r="N426" s="15"/>
    </row>
    <row r="427">
      <c r="C427" s="181"/>
      <c r="I427" s="15"/>
      <c r="N427" s="15"/>
    </row>
    <row r="428">
      <c r="C428" s="181"/>
      <c r="I428" s="15"/>
      <c r="N428" s="15"/>
    </row>
    <row r="429">
      <c r="C429" s="181"/>
      <c r="I429" s="15"/>
      <c r="N429" s="15"/>
    </row>
    <row r="430">
      <c r="C430" s="181"/>
      <c r="I430" s="15"/>
      <c r="N430" s="15"/>
    </row>
    <row r="431">
      <c r="C431" s="181"/>
      <c r="I431" s="15"/>
      <c r="N431" s="15"/>
    </row>
    <row r="432">
      <c r="C432" s="181"/>
      <c r="I432" s="15"/>
      <c r="N432" s="15"/>
    </row>
    <row r="433">
      <c r="C433" s="181"/>
      <c r="I433" s="15"/>
      <c r="N433" s="15"/>
    </row>
    <row r="434">
      <c r="C434" s="181"/>
      <c r="I434" s="15"/>
      <c r="N434" s="15"/>
    </row>
    <row r="435">
      <c r="C435" s="181"/>
      <c r="I435" s="15"/>
      <c r="N435" s="15"/>
    </row>
    <row r="436">
      <c r="C436" s="181"/>
      <c r="I436" s="15"/>
      <c r="N436" s="15"/>
    </row>
    <row r="437">
      <c r="C437" s="181"/>
      <c r="I437" s="15"/>
      <c r="N437" s="15"/>
    </row>
    <row r="438">
      <c r="C438" s="181"/>
      <c r="I438" s="15"/>
      <c r="N438" s="15"/>
    </row>
    <row r="439">
      <c r="C439" s="181"/>
      <c r="I439" s="15"/>
      <c r="N439" s="15"/>
    </row>
    <row r="440">
      <c r="C440" s="181"/>
      <c r="I440" s="15"/>
      <c r="N440" s="15"/>
    </row>
    <row r="441">
      <c r="C441" s="181"/>
      <c r="I441" s="15"/>
      <c r="N441" s="15"/>
    </row>
    <row r="442">
      <c r="C442" s="181"/>
      <c r="I442" s="15"/>
      <c r="N442" s="15"/>
    </row>
    <row r="443">
      <c r="C443" s="181"/>
      <c r="I443" s="15"/>
      <c r="N443" s="15"/>
    </row>
    <row r="444">
      <c r="C444" s="181"/>
      <c r="I444" s="15"/>
      <c r="N444" s="15"/>
    </row>
    <row r="445">
      <c r="C445" s="181"/>
      <c r="I445" s="15"/>
      <c r="N445" s="15"/>
    </row>
    <row r="446">
      <c r="C446" s="181"/>
      <c r="I446" s="15"/>
      <c r="N446" s="15"/>
    </row>
    <row r="447">
      <c r="C447" s="181"/>
      <c r="I447" s="15"/>
      <c r="N447" s="15"/>
    </row>
    <row r="448">
      <c r="C448" s="181"/>
      <c r="I448" s="15"/>
      <c r="N448" s="15"/>
    </row>
    <row r="449">
      <c r="C449" s="181"/>
      <c r="I449" s="15"/>
      <c r="N449" s="15"/>
    </row>
    <row r="450">
      <c r="C450" s="181"/>
      <c r="I450" s="15"/>
      <c r="N450" s="15"/>
    </row>
    <row r="451">
      <c r="C451" s="181"/>
      <c r="G451" s="13"/>
      <c r="H451" s="13"/>
      <c r="I451" s="15"/>
      <c r="N451" s="15"/>
    </row>
    <row r="452">
      <c r="C452" s="181"/>
      <c r="G452" s="13"/>
      <c r="H452" s="13"/>
      <c r="I452" s="15"/>
      <c r="N452" s="15"/>
    </row>
    <row r="453">
      <c r="C453" s="181"/>
      <c r="G453" s="13"/>
      <c r="H453" s="13"/>
      <c r="I453" s="15"/>
      <c r="N453" s="15"/>
    </row>
    <row r="454">
      <c r="C454" s="181"/>
      <c r="G454" s="13"/>
      <c r="H454" s="13"/>
      <c r="I454" s="15"/>
      <c r="N454" s="15"/>
    </row>
    <row r="455">
      <c r="C455" s="181"/>
      <c r="G455" s="13"/>
      <c r="H455" s="13"/>
      <c r="I455" s="15"/>
      <c r="N455" s="15"/>
    </row>
    <row r="456">
      <c r="C456" s="181"/>
      <c r="G456" s="13"/>
      <c r="H456" s="13"/>
      <c r="I456" s="15"/>
      <c r="N456" s="15"/>
    </row>
    <row r="457">
      <c r="C457" s="181"/>
      <c r="G457" s="13"/>
      <c r="H457" s="13"/>
      <c r="I457" s="15"/>
      <c r="N457" s="15"/>
    </row>
    <row r="458">
      <c r="C458" s="181"/>
      <c r="G458" s="13"/>
      <c r="H458" s="13"/>
      <c r="I458" s="15"/>
      <c r="N458" s="15"/>
    </row>
    <row r="459">
      <c r="C459" s="181"/>
      <c r="G459" s="13"/>
      <c r="H459" s="13"/>
      <c r="I459" s="15"/>
      <c r="N459" s="15"/>
    </row>
    <row r="460">
      <c r="C460" s="181"/>
      <c r="G460" s="13"/>
      <c r="H460" s="13"/>
      <c r="I460" s="15"/>
      <c r="N460" s="15"/>
    </row>
    <row r="461">
      <c r="C461" s="181"/>
      <c r="G461" s="13"/>
      <c r="H461" s="13"/>
      <c r="I461" s="15"/>
      <c r="N461" s="15"/>
    </row>
    <row r="462">
      <c r="C462" s="181"/>
      <c r="G462" s="13"/>
      <c r="H462" s="13"/>
      <c r="I462" s="15"/>
      <c r="N462" s="15"/>
    </row>
    <row r="463">
      <c r="C463" s="181"/>
      <c r="G463" s="13"/>
      <c r="H463" s="13"/>
      <c r="I463" s="15"/>
      <c r="N463" s="15"/>
    </row>
    <row r="464">
      <c r="C464" s="181"/>
      <c r="G464" s="13"/>
      <c r="H464" s="13"/>
      <c r="I464" s="15"/>
      <c r="N464" s="15"/>
    </row>
    <row r="465">
      <c r="C465" s="181"/>
      <c r="G465" s="13"/>
      <c r="H465" s="13"/>
      <c r="I465" s="15"/>
      <c r="N465" s="15"/>
    </row>
    <row r="466">
      <c r="C466" s="181"/>
      <c r="G466" s="13"/>
      <c r="H466" s="13"/>
      <c r="I466" s="15"/>
      <c r="N466" s="15"/>
    </row>
    <row r="467">
      <c r="C467" s="181"/>
      <c r="G467" s="13"/>
      <c r="H467" s="13"/>
      <c r="I467" s="15"/>
      <c r="N467" s="15"/>
    </row>
    <row r="468">
      <c r="C468" s="181"/>
      <c r="G468" s="13"/>
      <c r="H468" s="13"/>
      <c r="I468" s="15"/>
      <c r="N468" s="15"/>
    </row>
    <row r="469">
      <c r="C469" s="181"/>
      <c r="G469" s="13"/>
      <c r="H469" s="13"/>
      <c r="I469" s="15"/>
      <c r="N469" s="15"/>
    </row>
    <row r="470">
      <c r="C470" s="181"/>
      <c r="G470" s="13"/>
      <c r="H470" s="13"/>
      <c r="I470" s="15"/>
      <c r="N470" s="15"/>
    </row>
    <row r="471">
      <c r="C471" s="181"/>
      <c r="G471" s="13"/>
      <c r="H471" s="13"/>
      <c r="I471" s="15"/>
      <c r="N471" s="15"/>
    </row>
    <row r="472">
      <c r="C472" s="181"/>
      <c r="G472" s="13"/>
      <c r="H472" s="13"/>
      <c r="I472" s="15"/>
      <c r="N472" s="15"/>
    </row>
    <row r="473">
      <c r="C473" s="181"/>
      <c r="G473" s="13"/>
      <c r="H473" s="13"/>
      <c r="I473" s="15"/>
      <c r="N473" s="15"/>
    </row>
    <row r="474">
      <c r="C474" s="181"/>
      <c r="G474" s="13"/>
      <c r="H474" s="13"/>
      <c r="I474" s="15"/>
      <c r="N474" s="15"/>
    </row>
    <row r="475">
      <c r="C475" s="181"/>
      <c r="G475" s="13"/>
      <c r="H475" s="13"/>
      <c r="I475" s="15"/>
      <c r="N475" s="15"/>
    </row>
    <row r="476">
      <c r="C476" s="181"/>
      <c r="G476" s="13"/>
      <c r="H476" s="13"/>
      <c r="I476" s="15"/>
      <c r="N476" s="15"/>
    </row>
    <row r="477">
      <c r="C477" s="181"/>
      <c r="G477" s="13"/>
      <c r="H477" s="13"/>
      <c r="I477" s="15"/>
      <c r="N477" s="15"/>
    </row>
    <row r="478">
      <c r="C478" s="181"/>
      <c r="G478" s="13"/>
      <c r="H478" s="13"/>
      <c r="I478" s="15"/>
      <c r="N478" s="15"/>
    </row>
    <row r="479">
      <c r="C479" s="181"/>
      <c r="G479" s="13"/>
      <c r="H479" s="13"/>
      <c r="I479" s="15"/>
      <c r="N479" s="15"/>
    </row>
    <row r="480">
      <c r="C480" s="181"/>
      <c r="G480" s="13"/>
      <c r="H480" s="13"/>
      <c r="I480" s="15"/>
      <c r="N480" s="15"/>
    </row>
    <row r="481">
      <c r="C481" s="181"/>
      <c r="G481" s="13"/>
      <c r="H481" s="13"/>
      <c r="I481" s="15"/>
      <c r="N481" s="15"/>
    </row>
    <row r="482">
      <c r="C482" s="181"/>
      <c r="G482" s="13"/>
      <c r="H482" s="13"/>
      <c r="I482" s="15"/>
      <c r="N482" s="15"/>
    </row>
    <row r="483">
      <c r="C483" s="181"/>
      <c r="G483" s="13"/>
      <c r="H483" s="13"/>
      <c r="I483" s="15"/>
      <c r="N483" s="15"/>
    </row>
    <row r="484">
      <c r="C484" s="181"/>
      <c r="G484" s="13"/>
      <c r="H484" s="13"/>
      <c r="I484" s="15"/>
      <c r="N484" s="15"/>
    </row>
    <row r="485">
      <c r="C485" s="181"/>
      <c r="G485" s="13"/>
      <c r="H485" s="13"/>
      <c r="I485" s="15"/>
      <c r="N485" s="15"/>
    </row>
    <row r="486">
      <c r="C486" s="181"/>
      <c r="G486" s="13"/>
      <c r="H486" s="13"/>
      <c r="I486" s="15"/>
      <c r="N486" s="15"/>
    </row>
    <row r="487">
      <c r="C487" s="181"/>
      <c r="G487" s="13"/>
      <c r="H487" s="13"/>
      <c r="I487" s="15"/>
      <c r="N487" s="15"/>
    </row>
    <row r="488">
      <c r="C488" s="181"/>
      <c r="G488" s="13"/>
      <c r="H488" s="13"/>
      <c r="I488" s="15"/>
      <c r="N488" s="15"/>
    </row>
    <row r="489">
      <c r="C489" s="181"/>
      <c r="G489" s="13"/>
      <c r="H489" s="13"/>
      <c r="I489" s="15"/>
      <c r="N489" s="15"/>
    </row>
    <row r="490">
      <c r="C490" s="181"/>
      <c r="G490" s="13"/>
      <c r="H490" s="13"/>
      <c r="I490" s="15"/>
      <c r="N490" s="15"/>
    </row>
    <row r="491">
      <c r="C491" s="181"/>
      <c r="G491" s="13"/>
      <c r="H491" s="13"/>
      <c r="I491" s="15"/>
      <c r="N491" s="15"/>
    </row>
    <row r="492">
      <c r="C492" s="181"/>
      <c r="G492" s="13"/>
      <c r="H492" s="13"/>
      <c r="I492" s="15"/>
      <c r="N492" s="15"/>
    </row>
    <row r="493">
      <c r="C493" s="181"/>
      <c r="G493" s="13"/>
      <c r="H493" s="13"/>
      <c r="I493" s="15"/>
      <c r="N493" s="15"/>
    </row>
    <row r="494">
      <c r="C494" s="181"/>
      <c r="G494" s="13"/>
      <c r="H494" s="13"/>
      <c r="I494" s="15"/>
      <c r="N494" s="15"/>
    </row>
    <row r="495">
      <c r="C495" s="181"/>
      <c r="G495" s="13"/>
      <c r="H495" s="13"/>
      <c r="I495" s="15"/>
      <c r="N495" s="15"/>
    </row>
    <row r="496">
      <c r="C496" s="181"/>
      <c r="G496" s="13"/>
      <c r="H496" s="13"/>
      <c r="I496" s="15"/>
      <c r="N496" s="15"/>
    </row>
    <row r="497">
      <c r="C497" s="181"/>
      <c r="G497" s="13"/>
      <c r="H497" s="13"/>
      <c r="I497" s="15"/>
      <c r="N497" s="15"/>
    </row>
    <row r="498">
      <c r="C498" s="181"/>
      <c r="G498" s="13"/>
      <c r="H498" s="13"/>
      <c r="I498" s="15"/>
      <c r="N498" s="15"/>
    </row>
    <row r="499">
      <c r="C499" s="181"/>
      <c r="G499" s="13"/>
      <c r="H499" s="13"/>
      <c r="I499" s="15"/>
      <c r="N499" s="15"/>
    </row>
    <row r="500">
      <c r="C500" s="181"/>
      <c r="G500" s="13"/>
      <c r="H500" s="13"/>
      <c r="I500" s="15"/>
      <c r="N500" s="15"/>
    </row>
    <row r="501">
      <c r="C501" s="181"/>
      <c r="G501" s="13"/>
      <c r="H501" s="13"/>
      <c r="I501" s="15"/>
      <c r="N501" s="15"/>
    </row>
    <row r="502">
      <c r="C502" s="181"/>
      <c r="G502" s="13"/>
      <c r="H502" s="13"/>
      <c r="I502" s="15"/>
      <c r="N502" s="15"/>
    </row>
    <row r="503">
      <c r="C503" s="181"/>
      <c r="G503" s="13"/>
      <c r="H503" s="13"/>
      <c r="I503" s="15"/>
      <c r="N503" s="15"/>
    </row>
    <row r="504">
      <c r="C504" s="181"/>
      <c r="G504" s="13"/>
      <c r="H504" s="13"/>
      <c r="I504" s="15"/>
      <c r="N504" s="15"/>
    </row>
    <row r="505">
      <c r="C505" s="181"/>
      <c r="G505" s="13"/>
      <c r="H505" s="13"/>
      <c r="I505" s="15"/>
      <c r="N505" s="15"/>
    </row>
    <row r="506">
      <c r="C506" s="181"/>
      <c r="G506" s="13"/>
      <c r="H506" s="13"/>
      <c r="I506" s="15"/>
      <c r="N506" s="15"/>
    </row>
    <row r="507">
      <c r="C507" s="181"/>
      <c r="G507" s="13"/>
      <c r="H507" s="13"/>
      <c r="I507" s="15"/>
      <c r="N507" s="15"/>
    </row>
    <row r="508">
      <c r="C508" s="181"/>
      <c r="G508" s="13"/>
      <c r="H508" s="13"/>
      <c r="I508" s="15"/>
      <c r="N508" s="15"/>
    </row>
    <row r="509">
      <c r="C509" s="181"/>
      <c r="G509" s="13"/>
      <c r="H509" s="13"/>
      <c r="I509" s="15"/>
      <c r="N509" s="15"/>
    </row>
    <row r="510">
      <c r="C510" s="181"/>
      <c r="G510" s="13"/>
      <c r="H510" s="13"/>
      <c r="I510" s="15"/>
      <c r="N510" s="15"/>
    </row>
    <row r="511">
      <c r="C511" s="181"/>
      <c r="G511" s="13"/>
      <c r="H511" s="13"/>
      <c r="I511" s="15"/>
      <c r="N511" s="15"/>
    </row>
    <row r="512">
      <c r="C512" s="181"/>
      <c r="G512" s="13"/>
      <c r="H512" s="13"/>
      <c r="I512" s="15"/>
      <c r="N512" s="15"/>
    </row>
    <row r="513">
      <c r="C513" s="181"/>
      <c r="G513" s="13"/>
      <c r="H513" s="13"/>
      <c r="I513" s="15"/>
      <c r="N513" s="15"/>
    </row>
    <row r="514">
      <c r="C514" s="181"/>
      <c r="G514" s="13"/>
      <c r="H514" s="13"/>
      <c r="I514" s="15"/>
      <c r="N514" s="15"/>
    </row>
    <row r="515">
      <c r="C515" s="181"/>
      <c r="G515" s="13"/>
      <c r="H515" s="13"/>
      <c r="I515" s="15"/>
      <c r="N515" s="15"/>
    </row>
    <row r="516">
      <c r="C516" s="181"/>
      <c r="G516" s="13"/>
      <c r="H516" s="13"/>
      <c r="I516" s="15"/>
      <c r="N516" s="15"/>
    </row>
    <row r="517">
      <c r="C517" s="181"/>
      <c r="G517" s="13"/>
      <c r="H517" s="13"/>
      <c r="I517" s="15"/>
      <c r="N517" s="15"/>
    </row>
    <row r="518">
      <c r="C518" s="181"/>
      <c r="G518" s="13"/>
      <c r="H518" s="13"/>
      <c r="I518" s="15"/>
      <c r="N518" s="15"/>
    </row>
    <row r="519">
      <c r="C519" s="181"/>
      <c r="G519" s="13"/>
      <c r="H519" s="13"/>
      <c r="I519" s="15"/>
      <c r="N519" s="15"/>
    </row>
    <row r="520">
      <c r="C520" s="181"/>
      <c r="G520" s="13"/>
      <c r="H520" s="13"/>
      <c r="I520" s="15"/>
      <c r="N520" s="15"/>
    </row>
    <row r="521">
      <c r="C521" s="181"/>
      <c r="G521" s="13"/>
      <c r="H521" s="13"/>
      <c r="I521" s="15"/>
      <c r="N521" s="15"/>
    </row>
    <row r="522">
      <c r="C522" s="181"/>
      <c r="G522" s="13"/>
      <c r="H522" s="13"/>
      <c r="I522" s="15"/>
      <c r="N522" s="15"/>
    </row>
    <row r="523">
      <c r="C523" s="181"/>
      <c r="G523" s="13"/>
      <c r="H523" s="13"/>
      <c r="I523" s="15"/>
      <c r="N523" s="15"/>
    </row>
    <row r="524">
      <c r="C524" s="181"/>
      <c r="G524" s="13"/>
      <c r="H524" s="13"/>
      <c r="I524" s="15"/>
      <c r="N524" s="15"/>
    </row>
    <row r="525">
      <c r="C525" s="181"/>
      <c r="G525" s="13"/>
      <c r="H525" s="13"/>
      <c r="I525" s="15"/>
      <c r="N525" s="15"/>
    </row>
    <row r="526">
      <c r="C526" s="181"/>
      <c r="G526" s="13"/>
      <c r="H526" s="13"/>
      <c r="I526" s="15"/>
      <c r="N526" s="15"/>
    </row>
    <row r="527">
      <c r="C527" s="181"/>
      <c r="G527" s="13"/>
      <c r="H527" s="13"/>
      <c r="I527" s="15"/>
      <c r="N527" s="15"/>
    </row>
    <row r="528">
      <c r="C528" s="181"/>
      <c r="G528" s="13"/>
      <c r="H528" s="13"/>
      <c r="I528" s="15"/>
      <c r="N528" s="15"/>
    </row>
    <row r="529">
      <c r="C529" s="181"/>
      <c r="G529" s="13"/>
      <c r="H529" s="13"/>
      <c r="I529" s="15"/>
      <c r="N529" s="15"/>
    </row>
    <row r="530">
      <c r="C530" s="181"/>
      <c r="G530" s="13"/>
      <c r="H530" s="13"/>
      <c r="I530" s="15"/>
      <c r="N530" s="15"/>
    </row>
    <row r="531">
      <c r="C531" s="181"/>
      <c r="G531" s="13"/>
      <c r="H531" s="13"/>
      <c r="I531" s="15"/>
      <c r="N531" s="15"/>
    </row>
    <row r="532">
      <c r="C532" s="181"/>
      <c r="G532" s="13"/>
      <c r="H532" s="13"/>
      <c r="I532" s="15"/>
      <c r="N532" s="15"/>
    </row>
    <row r="533">
      <c r="C533" s="181"/>
      <c r="G533" s="13"/>
      <c r="H533" s="13"/>
      <c r="I533" s="15"/>
      <c r="N533" s="15"/>
    </row>
    <row r="534">
      <c r="C534" s="181"/>
      <c r="G534" s="13"/>
      <c r="H534" s="13"/>
      <c r="I534" s="15"/>
      <c r="N534" s="15"/>
    </row>
    <row r="535">
      <c r="C535" s="181"/>
      <c r="G535" s="13"/>
      <c r="H535" s="13"/>
      <c r="I535" s="15"/>
      <c r="N535" s="15"/>
    </row>
    <row r="536">
      <c r="C536" s="181"/>
      <c r="G536" s="13"/>
      <c r="H536" s="13"/>
      <c r="I536" s="15"/>
      <c r="N536" s="15"/>
    </row>
    <row r="537">
      <c r="C537" s="181"/>
      <c r="G537" s="13"/>
      <c r="H537" s="13"/>
      <c r="I537" s="15"/>
      <c r="N537" s="15"/>
    </row>
    <row r="538">
      <c r="C538" s="181"/>
      <c r="G538" s="13"/>
      <c r="H538" s="13"/>
      <c r="I538" s="15"/>
      <c r="N538" s="15"/>
    </row>
    <row r="539">
      <c r="C539" s="181"/>
      <c r="G539" s="13"/>
      <c r="H539" s="13"/>
      <c r="I539" s="15"/>
      <c r="N539" s="15"/>
    </row>
    <row r="540">
      <c r="C540" s="181"/>
      <c r="G540" s="13"/>
      <c r="H540" s="13"/>
      <c r="I540" s="15"/>
      <c r="N540" s="15"/>
    </row>
    <row r="541">
      <c r="C541" s="181"/>
      <c r="G541" s="13"/>
      <c r="H541" s="13"/>
      <c r="I541" s="15"/>
      <c r="N541" s="15"/>
    </row>
    <row r="542">
      <c r="C542" s="181"/>
      <c r="G542" s="13"/>
      <c r="H542" s="13"/>
      <c r="I542" s="15"/>
      <c r="N542" s="15"/>
    </row>
    <row r="543">
      <c r="C543" s="181"/>
      <c r="G543" s="13"/>
      <c r="H543" s="13"/>
      <c r="I543" s="15"/>
      <c r="N543" s="15"/>
    </row>
    <row r="544">
      <c r="C544" s="181"/>
      <c r="G544" s="13"/>
      <c r="H544" s="13"/>
      <c r="I544" s="15"/>
      <c r="N544" s="15"/>
    </row>
    <row r="545">
      <c r="C545" s="181"/>
      <c r="G545" s="13"/>
      <c r="H545" s="13"/>
      <c r="I545" s="15"/>
      <c r="N545" s="15"/>
    </row>
    <row r="546">
      <c r="C546" s="181"/>
      <c r="G546" s="13"/>
      <c r="H546" s="13"/>
      <c r="I546" s="15"/>
      <c r="N546" s="15"/>
    </row>
    <row r="547">
      <c r="C547" s="181"/>
      <c r="G547" s="13"/>
      <c r="H547" s="13"/>
      <c r="I547" s="15"/>
      <c r="N547" s="15"/>
    </row>
    <row r="548">
      <c r="C548" s="181"/>
      <c r="G548" s="13"/>
      <c r="H548" s="13"/>
      <c r="I548" s="15"/>
      <c r="N548" s="15"/>
    </row>
    <row r="549">
      <c r="C549" s="181"/>
      <c r="G549" s="13"/>
      <c r="H549" s="13"/>
      <c r="I549" s="15"/>
      <c r="N549" s="15"/>
    </row>
    <row r="550">
      <c r="C550" s="181"/>
      <c r="G550" s="13"/>
      <c r="H550" s="13"/>
      <c r="I550" s="15"/>
      <c r="N550" s="15"/>
    </row>
    <row r="551">
      <c r="C551" s="181"/>
      <c r="G551" s="13"/>
      <c r="H551" s="13"/>
      <c r="I551" s="15"/>
      <c r="N551" s="15"/>
    </row>
    <row r="552">
      <c r="C552" s="181"/>
      <c r="G552" s="13"/>
      <c r="H552" s="13"/>
      <c r="I552" s="15"/>
      <c r="N552" s="15"/>
    </row>
    <row r="553">
      <c r="C553" s="181"/>
      <c r="G553" s="13"/>
      <c r="H553" s="13"/>
      <c r="I553" s="15"/>
      <c r="N553" s="15"/>
    </row>
    <row r="554">
      <c r="C554" s="181"/>
      <c r="G554" s="13"/>
      <c r="H554" s="13"/>
      <c r="I554" s="15"/>
      <c r="N554" s="15"/>
    </row>
    <row r="555">
      <c r="C555" s="181"/>
      <c r="G555" s="13"/>
      <c r="H555" s="13"/>
      <c r="I555" s="15"/>
      <c r="N555" s="15"/>
    </row>
    <row r="556">
      <c r="C556" s="181"/>
      <c r="G556" s="13"/>
      <c r="H556" s="13"/>
      <c r="I556" s="15"/>
      <c r="N556" s="15"/>
    </row>
    <row r="557">
      <c r="C557" s="181"/>
      <c r="G557" s="13"/>
      <c r="H557" s="13"/>
      <c r="I557" s="15"/>
      <c r="N557" s="15"/>
    </row>
    <row r="558">
      <c r="C558" s="181"/>
      <c r="G558" s="13"/>
      <c r="H558" s="13"/>
      <c r="I558" s="15"/>
      <c r="N558" s="15"/>
    </row>
    <row r="559">
      <c r="C559" s="181"/>
      <c r="G559" s="13"/>
      <c r="H559" s="13"/>
      <c r="I559" s="15"/>
      <c r="N559" s="15"/>
    </row>
    <row r="560">
      <c r="C560" s="181"/>
      <c r="G560" s="13"/>
      <c r="H560" s="13"/>
      <c r="I560" s="15"/>
      <c r="N560" s="15"/>
    </row>
    <row r="561">
      <c r="C561" s="181"/>
      <c r="G561" s="13"/>
      <c r="H561" s="13"/>
      <c r="I561" s="15"/>
      <c r="N561" s="15"/>
    </row>
    <row r="562">
      <c r="C562" s="181"/>
      <c r="G562" s="13"/>
      <c r="H562" s="13"/>
      <c r="I562" s="15"/>
      <c r="N562" s="15"/>
    </row>
    <row r="563">
      <c r="C563" s="181"/>
      <c r="G563" s="13"/>
      <c r="H563" s="13"/>
      <c r="I563" s="15"/>
      <c r="N563" s="15"/>
    </row>
    <row r="564">
      <c r="C564" s="181"/>
      <c r="G564" s="13"/>
      <c r="H564" s="13"/>
      <c r="I564" s="15"/>
      <c r="N564" s="15"/>
    </row>
    <row r="565">
      <c r="C565" s="181"/>
      <c r="G565" s="13"/>
      <c r="H565" s="13"/>
      <c r="I565" s="15"/>
      <c r="N565" s="15"/>
    </row>
    <row r="566">
      <c r="C566" s="181"/>
      <c r="G566" s="13"/>
      <c r="H566" s="13"/>
      <c r="I566" s="15"/>
      <c r="N566" s="15"/>
    </row>
    <row r="567">
      <c r="C567" s="181"/>
      <c r="G567" s="13"/>
      <c r="H567" s="13"/>
      <c r="I567" s="15"/>
      <c r="N567" s="15"/>
    </row>
    <row r="568">
      <c r="C568" s="181"/>
      <c r="G568" s="13"/>
      <c r="H568" s="13"/>
      <c r="I568" s="15"/>
      <c r="N568" s="15"/>
    </row>
    <row r="569">
      <c r="C569" s="181"/>
      <c r="G569" s="13"/>
      <c r="H569" s="13"/>
      <c r="I569" s="15"/>
      <c r="N569" s="15"/>
    </row>
    <row r="570">
      <c r="C570" s="181"/>
      <c r="G570" s="13"/>
      <c r="H570" s="13"/>
      <c r="I570" s="15"/>
      <c r="N570" s="15"/>
    </row>
    <row r="571">
      <c r="C571" s="181"/>
      <c r="G571" s="13"/>
      <c r="H571" s="13"/>
      <c r="I571" s="15"/>
      <c r="N571" s="15"/>
    </row>
    <row r="572">
      <c r="C572" s="181"/>
      <c r="G572" s="13"/>
      <c r="H572" s="13"/>
      <c r="I572" s="15"/>
      <c r="N572" s="15"/>
    </row>
    <row r="573">
      <c r="C573" s="181"/>
      <c r="G573" s="13"/>
      <c r="H573" s="13"/>
      <c r="I573" s="15"/>
      <c r="N573" s="15"/>
    </row>
    <row r="574">
      <c r="C574" s="181"/>
      <c r="G574" s="13"/>
      <c r="H574" s="13"/>
      <c r="I574" s="15"/>
      <c r="N574" s="15"/>
    </row>
    <row r="575">
      <c r="C575" s="181"/>
      <c r="G575" s="13"/>
      <c r="H575" s="13"/>
      <c r="I575" s="15"/>
      <c r="N575" s="15"/>
    </row>
    <row r="576">
      <c r="C576" s="181"/>
      <c r="G576" s="13"/>
      <c r="H576" s="13"/>
      <c r="I576" s="15"/>
      <c r="N576" s="15"/>
    </row>
    <row r="577">
      <c r="C577" s="181"/>
      <c r="G577" s="13"/>
      <c r="H577" s="13"/>
      <c r="I577" s="15"/>
      <c r="N577" s="15"/>
    </row>
    <row r="578">
      <c r="C578" s="181"/>
      <c r="G578" s="13"/>
      <c r="H578" s="13"/>
      <c r="I578" s="15"/>
      <c r="N578" s="15"/>
    </row>
    <row r="579">
      <c r="C579" s="181"/>
      <c r="G579" s="13"/>
      <c r="H579" s="13"/>
      <c r="I579" s="15"/>
      <c r="N579" s="15"/>
    </row>
    <row r="580">
      <c r="C580" s="181"/>
      <c r="G580" s="13"/>
      <c r="H580" s="13"/>
      <c r="I580" s="15"/>
      <c r="N580" s="15"/>
    </row>
    <row r="581">
      <c r="C581" s="181"/>
      <c r="G581" s="13"/>
      <c r="H581" s="13"/>
      <c r="I581" s="15"/>
      <c r="N581" s="15"/>
    </row>
    <row r="582">
      <c r="C582" s="181"/>
      <c r="G582" s="13"/>
      <c r="H582" s="13"/>
      <c r="I582" s="15"/>
      <c r="N582" s="15"/>
    </row>
    <row r="583">
      <c r="C583" s="181"/>
      <c r="G583" s="13"/>
      <c r="H583" s="13"/>
      <c r="I583" s="15"/>
      <c r="N583" s="15"/>
    </row>
    <row r="584">
      <c r="C584" s="181"/>
      <c r="G584" s="13"/>
      <c r="H584" s="13"/>
      <c r="I584" s="15"/>
      <c r="N584" s="15"/>
    </row>
    <row r="585">
      <c r="C585" s="181"/>
      <c r="G585" s="13"/>
      <c r="H585" s="13"/>
      <c r="I585" s="15"/>
      <c r="N585" s="15"/>
    </row>
    <row r="586">
      <c r="C586" s="181"/>
      <c r="G586" s="13"/>
      <c r="H586" s="13"/>
      <c r="I586" s="15"/>
      <c r="N586" s="15"/>
    </row>
    <row r="587">
      <c r="C587" s="181"/>
      <c r="G587" s="13"/>
      <c r="H587" s="13"/>
      <c r="I587" s="15"/>
      <c r="N587" s="15"/>
    </row>
    <row r="588">
      <c r="C588" s="181"/>
      <c r="G588" s="13"/>
      <c r="H588" s="13"/>
      <c r="I588" s="15"/>
      <c r="N588" s="15"/>
    </row>
    <row r="589">
      <c r="C589" s="181"/>
      <c r="G589" s="13"/>
      <c r="H589" s="13"/>
      <c r="I589" s="15"/>
      <c r="N589" s="15"/>
    </row>
    <row r="590">
      <c r="C590" s="181"/>
      <c r="G590" s="13"/>
      <c r="H590" s="13"/>
      <c r="I590" s="15"/>
      <c r="N590" s="15"/>
    </row>
    <row r="591">
      <c r="C591" s="181"/>
      <c r="G591" s="13"/>
      <c r="H591" s="13"/>
      <c r="I591" s="15"/>
      <c r="N591" s="15"/>
    </row>
    <row r="592">
      <c r="C592" s="181"/>
      <c r="G592" s="13"/>
      <c r="H592" s="13"/>
      <c r="I592" s="15"/>
      <c r="N592" s="15"/>
    </row>
    <row r="593">
      <c r="C593" s="181"/>
      <c r="G593" s="13"/>
      <c r="H593" s="13"/>
      <c r="I593" s="15"/>
      <c r="N593" s="15"/>
    </row>
    <row r="594">
      <c r="C594" s="181"/>
      <c r="G594" s="13"/>
      <c r="H594" s="13"/>
      <c r="I594" s="15"/>
      <c r="N594" s="15"/>
    </row>
    <row r="595">
      <c r="C595" s="181"/>
      <c r="G595" s="13"/>
      <c r="H595" s="13"/>
      <c r="I595" s="15"/>
      <c r="N595" s="15"/>
    </row>
    <row r="596">
      <c r="C596" s="181"/>
      <c r="G596" s="13"/>
      <c r="H596" s="13"/>
      <c r="I596" s="15"/>
      <c r="N596" s="15"/>
    </row>
    <row r="597">
      <c r="C597" s="181"/>
      <c r="G597" s="13"/>
      <c r="H597" s="13"/>
      <c r="I597" s="15"/>
      <c r="N597" s="15"/>
    </row>
    <row r="598">
      <c r="C598" s="181"/>
      <c r="G598" s="13"/>
      <c r="H598" s="13"/>
      <c r="I598" s="15"/>
      <c r="N598" s="15"/>
    </row>
    <row r="599">
      <c r="C599" s="181"/>
      <c r="G599" s="13"/>
      <c r="H599" s="13"/>
      <c r="I599" s="15"/>
      <c r="N599" s="15"/>
    </row>
    <row r="600">
      <c r="C600" s="181"/>
      <c r="G600" s="13"/>
      <c r="H600" s="13"/>
      <c r="I600" s="15"/>
      <c r="N600" s="15"/>
    </row>
    <row r="601">
      <c r="C601" s="181"/>
      <c r="G601" s="13"/>
      <c r="H601" s="13"/>
      <c r="I601" s="15"/>
      <c r="N601" s="15"/>
    </row>
    <row r="602">
      <c r="C602" s="181"/>
      <c r="G602" s="13"/>
      <c r="H602" s="13"/>
      <c r="I602" s="15"/>
      <c r="N602" s="15"/>
    </row>
    <row r="603">
      <c r="C603" s="181"/>
      <c r="G603" s="13"/>
      <c r="H603" s="13"/>
      <c r="I603" s="15"/>
      <c r="N603" s="15"/>
    </row>
    <row r="604">
      <c r="C604" s="181"/>
      <c r="G604" s="13"/>
      <c r="H604" s="13"/>
      <c r="I604" s="15"/>
      <c r="N604" s="15"/>
    </row>
    <row r="605">
      <c r="C605" s="181"/>
      <c r="G605" s="13"/>
      <c r="H605" s="13"/>
      <c r="I605" s="15"/>
      <c r="N605" s="15"/>
    </row>
    <row r="606">
      <c r="C606" s="181"/>
      <c r="G606" s="13"/>
      <c r="H606" s="13"/>
      <c r="I606" s="15"/>
      <c r="N606" s="15"/>
    </row>
    <row r="607">
      <c r="C607" s="181"/>
      <c r="G607" s="13"/>
      <c r="H607" s="13"/>
      <c r="I607" s="15"/>
      <c r="N607" s="15"/>
    </row>
    <row r="608">
      <c r="C608" s="181"/>
      <c r="G608" s="13"/>
      <c r="H608" s="13"/>
      <c r="I608" s="15"/>
      <c r="N608" s="15"/>
    </row>
    <row r="609">
      <c r="C609" s="181"/>
      <c r="G609" s="13"/>
      <c r="H609" s="13"/>
      <c r="I609" s="15"/>
      <c r="N609" s="15"/>
    </row>
    <row r="610">
      <c r="C610" s="181"/>
      <c r="G610" s="13"/>
      <c r="H610" s="13"/>
      <c r="I610" s="15"/>
      <c r="N610" s="15"/>
    </row>
    <row r="611">
      <c r="C611" s="181"/>
      <c r="G611" s="13"/>
      <c r="H611" s="13"/>
      <c r="I611" s="15"/>
      <c r="N611" s="15"/>
    </row>
    <row r="612">
      <c r="C612" s="181"/>
      <c r="G612" s="13"/>
      <c r="H612" s="13"/>
      <c r="I612" s="15"/>
      <c r="N612" s="15"/>
    </row>
    <row r="613">
      <c r="C613" s="181"/>
      <c r="G613" s="13"/>
      <c r="H613" s="13"/>
      <c r="I613" s="15"/>
      <c r="N613" s="15"/>
    </row>
    <row r="614">
      <c r="C614" s="181"/>
      <c r="G614" s="13"/>
      <c r="H614" s="13"/>
      <c r="I614" s="15"/>
      <c r="N614" s="15"/>
    </row>
    <row r="615">
      <c r="C615" s="181"/>
      <c r="G615" s="13"/>
      <c r="H615" s="13"/>
      <c r="I615" s="15"/>
      <c r="N615" s="15"/>
    </row>
    <row r="616">
      <c r="C616" s="181"/>
      <c r="G616" s="13"/>
      <c r="H616" s="13"/>
      <c r="I616" s="15"/>
      <c r="N616" s="15"/>
    </row>
    <row r="617">
      <c r="C617" s="181"/>
      <c r="G617" s="13"/>
      <c r="H617" s="13"/>
      <c r="I617" s="15"/>
      <c r="N617" s="15"/>
    </row>
    <row r="618">
      <c r="C618" s="181"/>
      <c r="G618" s="13"/>
      <c r="H618" s="13"/>
      <c r="I618" s="15"/>
      <c r="N618" s="15"/>
    </row>
    <row r="619">
      <c r="C619" s="181"/>
      <c r="G619" s="13"/>
      <c r="H619" s="13"/>
      <c r="I619" s="15"/>
      <c r="N619" s="15"/>
    </row>
    <row r="620">
      <c r="C620" s="181"/>
      <c r="G620" s="13"/>
      <c r="H620" s="13"/>
      <c r="I620" s="15"/>
      <c r="N620" s="15"/>
    </row>
    <row r="621">
      <c r="C621" s="181"/>
      <c r="G621" s="13"/>
      <c r="H621" s="13"/>
      <c r="I621" s="15"/>
      <c r="N621" s="15"/>
    </row>
    <row r="622">
      <c r="C622" s="181"/>
      <c r="G622" s="13"/>
      <c r="H622" s="13"/>
      <c r="I622" s="15"/>
      <c r="N622" s="15"/>
    </row>
    <row r="623">
      <c r="C623" s="181"/>
      <c r="G623" s="13"/>
      <c r="H623" s="13"/>
      <c r="I623" s="15"/>
      <c r="N623" s="15"/>
    </row>
    <row r="624">
      <c r="C624" s="181"/>
      <c r="G624" s="13"/>
      <c r="H624" s="13"/>
      <c r="I624" s="15"/>
      <c r="N624" s="15"/>
    </row>
    <row r="625">
      <c r="C625" s="181"/>
      <c r="G625" s="13"/>
      <c r="H625" s="13"/>
      <c r="I625" s="15"/>
      <c r="N625" s="15"/>
    </row>
    <row r="626">
      <c r="C626" s="181"/>
      <c r="G626" s="13"/>
      <c r="H626" s="13"/>
      <c r="I626" s="15"/>
      <c r="N626" s="15"/>
    </row>
    <row r="627">
      <c r="C627" s="181"/>
      <c r="G627" s="13"/>
      <c r="H627" s="13"/>
      <c r="I627" s="15"/>
      <c r="N627" s="15"/>
    </row>
    <row r="628">
      <c r="C628" s="181"/>
      <c r="G628" s="13"/>
      <c r="H628" s="13"/>
      <c r="I628" s="15"/>
      <c r="N628" s="15"/>
    </row>
    <row r="629">
      <c r="C629" s="181"/>
      <c r="G629" s="13"/>
      <c r="H629" s="13"/>
      <c r="I629" s="15"/>
      <c r="N629" s="15"/>
    </row>
    <row r="630">
      <c r="C630" s="181"/>
      <c r="G630" s="13"/>
      <c r="H630" s="13"/>
      <c r="I630" s="15"/>
      <c r="N630" s="15"/>
    </row>
    <row r="631">
      <c r="C631" s="181"/>
      <c r="G631" s="13"/>
      <c r="H631" s="13"/>
      <c r="I631" s="15"/>
      <c r="N631" s="15"/>
    </row>
    <row r="632">
      <c r="C632" s="181"/>
      <c r="G632" s="13"/>
      <c r="H632" s="13"/>
      <c r="I632" s="15"/>
      <c r="N632" s="15"/>
    </row>
    <row r="633">
      <c r="C633" s="181"/>
      <c r="G633" s="13"/>
      <c r="H633" s="13"/>
      <c r="I633" s="15"/>
      <c r="N633" s="15"/>
    </row>
    <row r="634">
      <c r="C634" s="181"/>
      <c r="G634" s="13"/>
      <c r="H634" s="13"/>
      <c r="I634" s="15"/>
      <c r="N634" s="15"/>
    </row>
    <row r="635">
      <c r="C635" s="181"/>
      <c r="G635" s="13"/>
      <c r="H635" s="13"/>
      <c r="I635" s="15"/>
      <c r="N635" s="15"/>
    </row>
    <row r="636">
      <c r="C636" s="181"/>
      <c r="G636" s="13"/>
      <c r="H636" s="13"/>
      <c r="I636" s="15"/>
      <c r="N636" s="15"/>
    </row>
    <row r="637">
      <c r="C637" s="181"/>
      <c r="G637" s="13"/>
      <c r="H637" s="13"/>
      <c r="I637" s="15"/>
      <c r="N637" s="15"/>
    </row>
    <row r="638">
      <c r="C638" s="181"/>
      <c r="G638" s="13"/>
      <c r="H638" s="13"/>
      <c r="I638" s="15"/>
      <c r="N638" s="15"/>
    </row>
    <row r="639">
      <c r="C639" s="181"/>
      <c r="G639" s="13"/>
      <c r="H639" s="13"/>
      <c r="I639" s="15"/>
      <c r="N639" s="15"/>
    </row>
    <row r="640">
      <c r="C640" s="181"/>
      <c r="G640" s="13"/>
      <c r="H640" s="13"/>
      <c r="I640" s="15"/>
      <c r="N640" s="15"/>
    </row>
    <row r="641">
      <c r="C641" s="181"/>
      <c r="G641" s="13"/>
      <c r="H641" s="13"/>
      <c r="I641" s="15"/>
      <c r="N641" s="15"/>
    </row>
    <row r="642">
      <c r="C642" s="181"/>
      <c r="G642" s="13"/>
      <c r="H642" s="13"/>
      <c r="I642" s="15"/>
      <c r="N642" s="15"/>
    </row>
    <row r="643">
      <c r="C643" s="181"/>
      <c r="G643" s="13"/>
      <c r="H643" s="13"/>
      <c r="I643" s="15"/>
      <c r="N643" s="15"/>
    </row>
    <row r="644">
      <c r="C644" s="181"/>
      <c r="G644" s="13"/>
      <c r="H644" s="13"/>
      <c r="I644" s="15"/>
      <c r="N644" s="15"/>
    </row>
    <row r="645">
      <c r="C645" s="181"/>
      <c r="G645" s="13"/>
      <c r="H645" s="13"/>
      <c r="I645" s="15"/>
      <c r="N645" s="15"/>
    </row>
    <row r="646">
      <c r="C646" s="181"/>
      <c r="G646" s="13"/>
      <c r="H646" s="13"/>
      <c r="I646" s="15"/>
      <c r="N646" s="15"/>
    </row>
    <row r="647">
      <c r="C647" s="181"/>
      <c r="G647" s="13"/>
      <c r="H647" s="13"/>
      <c r="I647" s="15"/>
      <c r="N647" s="15"/>
    </row>
    <row r="648">
      <c r="C648" s="181"/>
      <c r="G648" s="13"/>
      <c r="H648" s="13"/>
      <c r="I648" s="15"/>
      <c r="N648" s="15"/>
    </row>
    <row r="649">
      <c r="C649" s="181"/>
      <c r="G649" s="13"/>
      <c r="H649" s="13"/>
      <c r="I649" s="15"/>
      <c r="N649" s="15"/>
    </row>
    <row r="650">
      <c r="C650" s="181"/>
      <c r="G650" s="13"/>
      <c r="H650" s="13"/>
      <c r="I650" s="15"/>
      <c r="N650" s="15"/>
    </row>
    <row r="651">
      <c r="C651" s="181"/>
      <c r="G651" s="13"/>
      <c r="H651" s="13"/>
      <c r="I651" s="15"/>
      <c r="N651" s="15"/>
    </row>
    <row r="652">
      <c r="C652" s="181"/>
      <c r="G652" s="13"/>
      <c r="H652" s="13"/>
      <c r="I652" s="15"/>
      <c r="N652" s="15"/>
    </row>
    <row r="653">
      <c r="C653" s="181"/>
      <c r="G653" s="13"/>
      <c r="H653" s="13"/>
      <c r="I653" s="15"/>
      <c r="N653" s="15"/>
    </row>
    <row r="654">
      <c r="C654" s="181"/>
      <c r="G654" s="13"/>
      <c r="H654" s="13"/>
      <c r="I654" s="15"/>
      <c r="N654" s="15"/>
    </row>
    <row r="655">
      <c r="C655" s="181"/>
      <c r="G655" s="13"/>
      <c r="H655" s="13"/>
      <c r="I655" s="15"/>
      <c r="N655" s="15"/>
    </row>
    <row r="656">
      <c r="C656" s="181"/>
      <c r="G656" s="13"/>
      <c r="H656" s="13"/>
      <c r="I656" s="15"/>
      <c r="N656" s="15"/>
    </row>
    <row r="657">
      <c r="C657" s="181"/>
      <c r="G657" s="13"/>
      <c r="H657" s="13"/>
      <c r="I657" s="15"/>
      <c r="N657" s="15"/>
    </row>
    <row r="658">
      <c r="C658" s="181"/>
      <c r="G658" s="13"/>
      <c r="H658" s="13"/>
      <c r="I658" s="15"/>
      <c r="N658" s="15"/>
    </row>
    <row r="659">
      <c r="C659" s="181"/>
      <c r="G659" s="13"/>
      <c r="H659" s="13"/>
      <c r="I659" s="15"/>
      <c r="N659" s="15"/>
    </row>
    <row r="660">
      <c r="C660" s="181"/>
      <c r="G660" s="13"/>
      <c r="H660" s="13"/>
      <c r="I660" s="15"/>
      <c r="N660" s="15"/>
    </row>
    <row r="661">
      <c r="C661" s="181"/>
      <c r="G661" s="13"/>
      <c r="H661" s="13"/>
      <c r="I661" s="15"/>
      <c r="N661" s="15"/>
    </row>
    <row r="662">
      <c r="C662" s="181"/>
      <c r="G662" s="13"/>
      <c r="H662" s="13"/>
      <c r="I662" s="15"/>
      <c r="N662" s="15"/>
    </row>
    <row r="663">
      <c r="C663" s="181"/>
      <c r="G663" s="13"/>
      <c r="H663" s="13"/>
      <c r="I663" s="15"/>
      <c r="N663" s="15"/>
    </row>
    <row r="664">
      <c r="C664" s="181"/>
      <c r="G664" s="13"/>
      <c r="H664" s="13"/>
      <c r="I664" s="15"/>
      <c r="N664" s="15"/>
    </row>
    <row r="665">
      <c r="C665" s="181"/>
      <c r="G665" s="13"/>
      <c r="H665" s="13"/>
      <c r="I665" s="15"/>
      <c r="N665" s="15"/>
    </row>
    <row r="666">
      <c r="C666" s="181"/>
      <c r="G666" s="13"/>
      <c r="H666" s="13"/>
      <c r="I666" s="15"/>
      <c r="N666" s="15"/>
    </row>
    <row r="667">
      <c r="C667" s="181"/>
      <c r="G667" s="13"/>
      <c r="H667" s="13"/>
      <c r="I667" s="15"/>
      <c r="N667" s="15"/>
    </row>
    <row r="668">
      <c r="C668" s="181"/>
      <c r="G668" s="13"/>
      <c r="H668" s="13"/>
      <c r="I668" s="15"/>
      <c r="N668" s="15"/>
    </row>
    <row r="669">
      <c r="C669" s="181"/>
      <c r="G669" s="13"/>
      <c r="H669" s="13"/>
      <c r="I669" s="15"/>
      <c r="N669" s="15"/>
    </row>
    <row r="670">
      <c r="C670" s="181"/>
      <c r="G670" s="13"/>
      <c r="H670" s="13"/>
      <c r="I670" s="15"/>
      <c r="N670" s="15"/>
    </row>
    <row r="671">
      <c r="C671" s="181"/>
      <c r="G671" s="13"/>
      <c r="H671" s="13"/>
      <c r="I671" s="15"/>
      <c r="N671" s="15"/>
    </row>
    <row r="672">
      <c r="C672" s="181"/>
      <c r="G672" s="13"/>
      <c r="H672" s="13"/>
      <c r="I672" s="15"/>
      <c r="N672" s="15"/>
    </row>
    <row r="673">
      <c r="C673" s="181"/>
      <c r="G673" s="13"/>
      <c r="H673" s="13"/>
      <c r="I673" s="15"/>
      <c r="N673" s="15"/>
    </row>
    <row r="674">
      <c r="C674" s="181"/>
      <c r="G674" s="13"/>
      <c r="H674" s="13"/>
      <c r="I674" s="15"/>
      <c r="N674" s="15"/>
    </row>
    <row r="675">
      <c r="C675" s="181"/>
      <c r="G675" s="13"/>
      <c r="H675" s="13"/>
      <c r="I675" s="15"/>
      <c r="N675" s="15"/>
    </row>
    <row r="676">
      <c r="C676" s="181"/>
      <c r="G676" s="13"/>
      <c r="H676" s="13"/>
      <c r="I676" s="15"/>
      <c r="N676" s="15"/>
    </row>
    <row r="677">
      <c r="C677" s="181"/>
      <c r="G677" s="13"/>
      <c r="H677" s="13"/>
      <c r="I677" s="15"/>
      <c r="N677" s="15"/>
    </row>
    <row r="678">
      <c r="C678" s="181"/>
      <c r="G678" s="13"/>
      <c r="H678" s="13"/>
      <c r="I678" s="15"/>
      <c r="N678" s="15"/>
    </row>
    <row r="679">
      <c r="C679" s="181"/>
      <c r="G679" s="13"/>
      <c r="H679" s="13"/>
      <c r="I679" s="15"/>
      <c r="N679" s="15"/>
    </row>
    <row r="680">
      <c r="C680" s="181"/>
      <c r="G680" s="13"/>
      <c r="H680" s="13"/>
      <c r="I680" s="15"/>
      <c r="N680" s="15"/>
    </row>
    <row r="681">
      <c r="C681" s="181"/>
      <c r="G681" s="13"/>
      <c r="H681" s="13"/>
      <c r="I681" s="15"/>
      <c r="N681" s="15"/>
    </row>
    <row r="682">
      <c r="C682" s="181"/>
      <c r="G682" s="13"/>
      <c r="H682" s="13"/>
      <c r="I682" s="15"/>
      <c r="N682" s="15"/>
    </row>
    <row r="683">
      <c r="C683" s="181"/>
      <c r="G683" s="13"/>
      <c r="H683" s="13"/>
      <c r="I683" s="15"/>
      <c r="N683" s="15"/>
    </row>
    <row r="684">
      <c r="C684" s="181"/>
      <c r="G684" s="13"/>
      <c r="H684" s="13"/>
      <c r="I684" s="15"/>
      <c r="N684" s="15"/>
    </row>
    <row r="685">
      <c r="C685" s="181"/>
      <c r="G685" s="13"/>
      <c r="H685" s="13"/>
      <c r="I685" s="15"/>
      <c r="N685" s="15"/>
    </row>
    <row r="686">
      <c r="C686" s="181"/>
      <c r="G686" s="13"/>
      <c r="H686" s="13"/>
      <c r="I686" s="15"/>
      <c r="N686" s="15"/>
    </row>
    <row r="687">
      <c r="C687" s="181"/>
      <c r="G687" s="13"/>
      <c r="H687" s="13"/>
      <c r="I687" s="15"/>
      <c r="N687" s="15"/>
    </row>
    <row r="688">
      <c r="C688" s="181"/>
      <c r="G688" s="13"/>
      <c r="H688" s="13"/>
      <c r="I688" s="15"/>
      <c r="N688" s="15"/>
    </row>
    <row r="689">
      <c r="C689" s="181"/>
      <c r="G689" s="13"/>
      <c r="H689" s="13"/>
      <c r="I689" s="15"/>
      <c r="N689" s="15"/>
    </row>
    <row r="690">
      <c r="C690" s="181"/>
      <c r="G690" s="13"/>
      <c r="H690" s="13"/>
      <c r="I690" s="15"/>
      <c r="N690" s="15"/>
    </row>
    <row r="691">
      <c r="C691" s="181"/>
      <c r="G691" s="13"/>
      <c r="H691" s="13"/>
      <c r="I691" s="15"/>
      <c r="N691" s="15"/>
    </row>
    <row r="692">
      <c r="C692" s="181"/>
      <c r="G692" s="13"/>
      <c r="H692" s="13"/>
      <c r="I692" s="15"/>
      <c r="N692" s="15"/>
    </row>
    <row r="693">
      <c r="C693" s="181"/>
      <c r="G693" s="13"/>
      <c r="H693" s="13"/>
      <c r="I693" s="15"/>
      <c r="N693" s="15"/>
    </row>
    <row r="694">
      <c r="C694" s="181"/>
      <c r="G694" s="13"/>
      <c r="H694" s="13"/>
      <c r="I694" s="15"/>
      <c r="N694" s="15"/>
    </row>
    <row r="695">
      <c r="C695" s="181"/>
      <c r="G695" s="13"/>
      <c r="H695" s="13"/>
      <c r="I695" s="15"/>
      <c r="N695" s="15"/>
    </row>
    <row r="696">
      <c r="C696" s="181"/>
      <c r="G696" s="13"/>
      <c r="H696" s="13"/>
      <c r="I696" s="15"/>
      <c r="N696" s="15"/>
    </row>
    <row r="697">
      <c r="C697" s="181"/>
      <c r="G697" s="13"/>
      <c r="H697" s="13"/>
      <c r="I697" s="15"/>
      <c r="N697" s="15"/>
    </row>
    <row r="698">
      <c r="C698" s="181"/>
      <c r="G698" s="13"/>
      <c r="H698" s="13"/>
      <c r="I698" s="15"/>
      <c r="N698" s="15"/>
    </row>
    <row r="699">
      <c r="C699" s="181"/>
      <c r="G699" s="13"/>
      <c r="H699" s="13"/>
      <c r="I699" s="15"/>
      <c r="N699" s="15"/>
    </row>
    <row r="700">
      <c r="C700" s="181"/>
      <c r="G700" s="13"/>
      <c r="H700" s="13"/>
      <c r="I700" s="15"/>
      <c r="N700" s="15"/>
    </row>
    <row r="701">
      <c r="C701" s="181"/>
      <c r="G701" s="13"/>
      <c r="H701" s="13"/>
      <c r="I701" s="15"/>
      <c r="N701" s="15"/>
    </row>
    <row r="702">
      <c r="C702" s="181"/>
      <c r="G702" s="13"/>
      <c r="H702" s="13"/>
      <c r="I702" s="15"/>
      <c r="N702" s="15"/>
    </row>
    <row r="703">
      <c r="C703" s="181"/>
      <c r="G703" s="13"/>
      <c r="H703" s="13"/>
      <c r="I703" s="15"/>
      <c r="N703" s="15"/>
    </row>
    <row r="704">
      <c r="C704" s="181"/>
      <c r="G704" s="13"/>
      <c r="H704" s="13"/>
      <c r="I704" s="15"/>
      <c r="N704" s="15"/>
    </row>
    <row r="705">
      <c r="C705" s="181"/>
      <c r="G705" s="13"/>
      <c r="H705" s="13"/>
      <c r="I705" s="15"/>
      <c r="N705" s="15"/>
    </row>
    <row r="706">
      <c r="C706" s="181"/>
      <c r="G706" s="13"/>
      <c r="H706" s="13"/>
      <c r="I706" s="15"/>
      <c r="N706" s="15"/>
    </row>
    <row r="707">
      <c r="C707" s="181"/>
      <c r="G707" s="13"/>
      <c r="H707" s="13"/>
      <c r="I707" s="15"/>
      <c r="N707" s="15"/>
    </row>
    <row r="708">
      <c r="C708" s="181"/>
      <c r="G708" s="13"/>
      <c r="H708" s="13"/>
      <c r="I708" s="15"/>
      <c r="N708" s="15"/>
    </row>
    <row r="709">
      <c r="C709" s="181"/>
      <c r="G709" s="13"/>
      <c r="H709" s="13"/>
      <c r="I709" s="15"/>
      <c r="N709" s="15"/>
    </row>
    <row r="710">
      <c r="C710" s="181"/>
      <c r="G710" s="13"/>
      <c r="H710" s="13"/>
      <c r="I710" s="15"/>
      <c r="N710" s="15"/>
    </row>
    <row r="711">
      <c r="C711" s="181"/>
      <c r="G711" s="13"/>
      <c r="H711" s="13"/>
      <c r="I711" s="15"/>
      <c r="N711" s="15"/>
    </row>
    <row r="712">
      <c r="C712" s="181"/>
      <c r="G712" s="13"/>
      <c r="H712" s="13"/>
      <c r="I712" s="15"/>
      <c r="N712" s="15"/>
    </row>
    <row r="713">
      <c r="C713" s="181"/>
      <c r="G713" s="13"/>
      <c r="H713" s="13"/>
      <c r="I713" s="15"/>
      <c r="N713" s="15"/>
    </row>
    <row r="714">
      <c r="C714" s="181"/>
      <c r="G714" s="13"/>
      <c r="H714" s="13"/>
      <c r="I714" s="15"/>
      <c r="N714" s="15"/>
    </row>
    <row r="715">
      <c r="C715" s="181"/>
      <c r="G715" s="13"/>
      <c r="H715" s="13"/>
      <c r="I715" s="15"/>
      <c r="N715" s="15"/>
    </row>
    <row r="716">
      <c r="C716" s="181"/>
      <c r="G716" s="13"/>
      <c r="H716" s="13"/>
      <c r="I716" s="15"/>
      <c r="N716" s="15"/>
    </row>
    <row r="717">
      <c r="C717" s="181"/>
      <c r="G717" s="13"/>
      <c r="H717" s="13"/>
      <c r="I717" s="15"/>
      <c r="N717" s="15"/>
    </row>
    <row r="718">
      <c r="C718" s="181"/>
      <c r="G718" s="13"/>
      <c r="H718" s="13"/>
      <c r="I718" s="15"/>
      <c r="N718" s="15"/>
    </row>
    <row r="719">
      <c r="C719" s="181"/>
      <c r="G719" s="13"/>
      <c r="H719" s="13"/>
      <c r="I719" s="15"/>
      <c r="N719" s="15"/>
    </row>
    <row r="720">
      <c r="C720" s="181"/>
      <c r="G720" s="13"/>
      <c r="H720" s="13"/>
      <c r="I720" s="15"/>
      <c r="N720" s="15"/>
    </row>
    <row r="721">
      <c r="C721" s="181"/>
      <c r="G721" s="13"/>
      <c r="H721" s="13"/>
      <c r="I721" s="15"/>
      <c r="N721" s="15"/>
    </row>
    <row r="722">
      <c r="C722" s="181"/>
      <c r="G722" s="13"/>
      <c r="H722" s="13"/>
      <c r="I722" s="15"/>
      <c r="N722" s="15"/>
    </row>
    <row r="723">
      <c r="C723" s="181"/>
      <c r="G723" s="13"/>
      <c r="H723" s="13"/>
      <c r="I723" s="15"/>
      <c r="N723" s="15"/>
    </row>
    <row r="724">
      <c r="C724" s="181"/>
      <c r="G724" s="13"/>
      <c r="H724" s="13"/>
      <c r="I724" s="15"/>
      <c r="N724" s="15"/>
    </row>
    <row r="725">
      <c r="C725" s="181"/>
      <c r="G725" s="13"/>
      <c r="H725" s="13"/>
      <c r="I725" s="15"/>
      <c r="N725" s="15"/>
    </row>
    <row r="726">
      <c r="C726" s="181"/>
      <c r="G726" s="13"/>
      <c r="H726" s="13"/>
      <c r="I726" s="15"/>
      <c r="N726" s="15"/>
    </row>
    <row r="727">
      <c r="C727" s="181"/>
      <c r="G727" s="13"/>
      <c r="H727" s="13"/>
      <c r="I727" s="15"/>
      <c r="N727" s="15"/>
    </row>
    <row r="728">
      <c r="C728" s="181"/>
      <c r="G728" s="13"/>
      <c r="H728" s="13"/>
      <c r="I728" s="15"/>
      <c r="N728" s="15"/>
    </row>
    <row r="729">
      <c r="C729" s="181"/>
      <c r="G729" s="13"/>
      <c r="H729" s="13"/>
      <c r="I729" s="15"/>
      <c r="N729" s="15"/>
    </row>
    <row r="730">
      <c r="C730" s="181"/>
      <c r="G730" s="13"/>
      <c r="H730" s="13"/>
      <c r="I730" s="15"/>
      <c r="N730" s="15"/>
    </row>
    <row r="731">
      <c r="C731" s="181"/>
      <c r="G731" s="13"/>
      <c r="H731" s="13"/>
      <c r="I731" s="15"/>
      <c r="N731" s="15"/>
    </row>
    <row r="732">
      <c r="C732" s="181"/>
      <c r="G732" s="13"/>
      <c r="H732" s="13"/>
      <c r="I732" s="15"/>
      <c r="N732" s="15"/>
    </row>
    <row r="733">
      <c r="C733" s="181"/>
      <c r="G733" s="13"/>
      <c r="H733" s="13"/>
      <c r="I733" s="15"/>
      <c r="N733" s="15"/>
    </row>
    <row r="734">
      <c r="C734" s="181"/>
      <c r="G734" s="13"/>
      <c r="H734" s="13"/>
      <c r="I734" s="15"/>
      <c r="N734" s="15"/>
    </row>
    <row r="735">
      <c r="C735" s="181"/>
      <c r="G735" s="13"/>
      <c r="H735" s="13"/>
      <c r="I735" s="15"/>
      <c r="N735" s="15"/>
    </row>
    <row r="736">
      <c r="C736" s="181"/>
      <c r="G736" s="13"/>
      <c r="H736" s="13"/>
      <c r="I736" s="15"/>
      <c r="N736" s="15"/>
    </row>
    <row r="737">
      <c r="C737" s="181"/>
      <c r="G737" s="13"/>
      <c r="H737" s="13"/>
      <c r="I737" s="15"/>
      <c r="N737" s="15"/>
    </row>
    <row r="738">
      <c r="C738" s="181"/>
      <c r="G738" s="13"/>
      <c r="H738" s="13"/>
      <c r="I738" s="15"/>
      <c r="N738" s="15"/>
    </row>
    <row r="739">
      <c r="C739" s="181"/>
      <c r="G739" s="13"/>
      <c r="H739" s="13"/>
      <c r="I739" s="15"/>
      <c r="N739" s="15"/>
    </row>
    <row r="740">
      <c r="C740" s="181"/>
      <c r="G740" s="13"/>
      <c r="H740" s="13"/>
      <c r="I740" s="15"/>
      <c r="N740" s="15"/>
    </row>
    <row r="741">
      <c r="C741" s="181"/>
      <c r="G741" s="13"/>
      <c r="H741" s="13"/>
      <c r="I741" s="15"/>
      <c r="N741" s="15"/>
    </row>
    <row r="742">
      <c r="C742" s="181"/>
      <c r="G742" s="13"/>
      <c r="H742" s="13"/>
      <c r="I742" s="15"/>
      <c r="N742" s="15"/>
    </row>
    <row r="743">
      <c r="C743" s="181"/>
      <c r="G743" s="13"/>
      <c r="H743" s="13"/>
      <c r="I743" s="15"/>
      <c r="N743" s="15"/>
    </row>
    <row r="744">
      <c r="C744" s="181"/>
      <c r="G744" s="13"/>
      <c r="H744" s="13"/>
      <c r="I744" s="15"/>
      <c r="N744" s="15"/>
    </row>
    <row r="745">
      <c r="C745" s="181"/>
      <c r="G745" s="13"/>
      <c r="H745" s="13"/>
      <c r="I745" s="15"/>
      <c r="N745" s="15"/>
    </row>
    <row r="746">
      <c r="C746" s="181"/>
      <c r="G746" s="13"/>
      <c r="H746" s="13"/>
      <c r="I746" s="15"/>
      <c r="N746" s="15"/>
    </row>
    <row r="747">
      <c r="C747" s="181"/>
      <c r="G747" s="13"/>
      <c r="H747" s="13"/>
      <c r="I747" s="15"/>
      <c r="N747" s="15"/>
    </row>
    <row r="748">
      <c r="C748" s="181"/>
      <c r="G748" s="13"/>
      <c r="H748" s="13"/>
      <c r="I748" s="15"/>
      <c r="N748" s="15"/>
    </row>
    <row r="749">
      <c r="C749" s="181"/>
      <c r="G749" s="13"/>
      <c r="H749" s="13"/>
      <c r="I749" s="15"/>
      <c r="N749" s="15"/>
    </row>
    <row r="750">
      <c r="C750" s="181"/>
      <c r="G750" s="13"/>
      <c r="H750" s="13"/>
      <c r="I750" s="15"/>
      <c r="N750" s="15"/>
    </row>
    <row r="751">
      <c r="C751" s="181"/>
      <c r="G751" s="13"/>
      <c r="H751" s="13"/>
      <c r="I751" s="15"/>
      <c r="N751" s="15"/>
    </row>
    <row r="752">
      <c r="C752" s="181"/>
      <c r="G752" s="13"/>
      <c r="H752" s="13"/>
      <c r="I752" s="15"/>
      <c r="N752" s="15"/>
    </row>
    <row r="753">
      <c r="C753" s="181"/>
      <c r="G753" s="13"/>
      <c r="H753" s="13"/>
      <c r="I753" s="15"/>
      <c r="N753" s="15"/>
    </row>
    <row r="754">
      <c r="C754" s="181"/>
      <c r="G754" s="13"/>
      <c r="H754" s="13"/>
      <c r="I754" s="15"/>
      <c r="N754" s="15"/>
    </row>
    <row r="755">
      <c r="C755" s="181"/>
      <c r="G755" s="13"/>
      <c r="H755" s="13"/>
      <c r="I755" s="15"/>
      <c r="N755" s="15"/>
    </row>
    <row r="756">
      <c r="C756" s="181"/>
      <c r="G756" s="13"/>
      <c r="H756" s="13"/>
      <c r="I756" s="15"/>
      <c r="N756" s="15"/>
    </row>
    <row r="757">
      <c r="C757" s="181"/>
      <c r="G757" s="13"/>
      <c r="H757" s="13"/>
      <c r="I757" s="15"/>
      <c r="N757" s="15"/>
    </row>
    <row r="758">
      <c r="C758" s="181"/>
      <c r="G758" s="13"/>
      <c r="H758" s="13"/>
      <c r="I758" s="15"/>
      <c r="N758" s="15"/>
    </row>
    <row r="759">
      <c r="C759" s="181"/>
      <c r="G759" s="13"/>
      <c r="H759" s="13"/>
      <c r="I759" s="15"/>
      <c r="N759" s="15"/>
    </row>
    <row r="760">
      <c r="C760" s="181"/>
      <c r="G760" s="13"/>
      <c r="H760" s="13"/>
      <c r="I760" s="15"/>
      <c r="N760" s="15"/>
    </row>
    <row r="761">
      <c r="C761" s="181"/>
      <c r="G761" s="13"/>
      <c r="H761" s="13"/>
      <c r="I761" s="15"/>
      <c r="N761" s="15"/>
    </row>
    <row r="762">
      <c r="C762" s="181"/>
      <c r="G762" s="13"/>
      <c r="H762" s="13"/>
      <c r="I762" s="15"/>
      <c r="N762" s="15"/>
    </row>
    <row r="763">
      <c r="C763" s="181"/>
      <c r="G763" s="13"/>
      <c r="H763" s="13"/>
      <c r="I763" s="15"/>
      <c r="N763" s="15"/>
    </row>
    <row r="764">
      <c r="C764" s="181"/>
      <c r="G764" s="13"/>
      <c r="H764" s="13"/>
      <c r="I764" s="15"/>
      <c r="N764" s="15"/>
    </row>
    <row r="765">
      <c r="C765" s="181"/>
      <c r="G765" s="13"/>
      <c r="H765" s="13"/>
      <c r="I765" s="15"/>
      <c r="N765" s="15"/>
    </row>
    <row r="766">
      <c r="C766" s="181"/>
      <c r="G766" s="13"/>
      <c r="H766" s="13"/>
      <c r="I766" s="15"/>
      <c r="N766" s="15"/>
    </row>
    <row r="767">
      <c r="C767" s="181"/>
      <c r="G767" s="13"/>
      <c r="H767" s="13"/>
      <c r="I767" s="15"/>
      <c r="N767" s="15"/>
    </row>
    <row r="768">
      <c r="C768" s="181"/>
      <c r="G768" s="13"/>
      <c r="H768" s="13"/>
      <c r="I768" s="15"/>
      <c r="N768" s="15"/>
    </row>
    <row r="769">
      <c r="C769" s="181"/>
      <c r="G769" s="13"/>
      <c r="H769" s="13"/>
      <c r="I769" s="15"/>
      <c r="N769" s="15"/>
    </row>
    <row r="770">
      <c r="C770" s="181"/>
      <c r="G770" s="13"/>
      <c r="H770" s="13"/>
      <c r="I770" s="15"/>
      <c r="N770" s="15"/>
    </row>
    <row r="771">
      <c r="C771" s="181"/>
      <c r="G771" s="13"/>
      <c r="H771" s="13"/>
      <c r="I771" s="15"/>
      <c r="N771" s="15"/>
    </row>
    <row r="772">
      <c r="C772" s="181"/>
      <c r="G772" s="13"/>
      <c r="H772" s="13"/>
      <c r="I772" s="15"/>
      <c r="N772" s="15"/>
    </row>
    <row r="773">
      <c r="C773" s="181"/>
      <c r="G773" s="13"/>
      <c r="H773" s="13"/>
      <c r="I773" s="15"/>
      <c r="N773" s="15"/>
    </row>
    <row r="774">
      <c r="C774" s="181"/>
      <c r="G774" s="13"/>
      <c r="H774" s="13"/>
      <c r="I774" s="15"/>
      <c r="N774" s="15"/>
    </row>
    <row r="775">
      <c r="C775" s="181"/>
      <c r="G775" s="13"/>
      <c r="H775" s="13"/>
      <c r="I775" s="15"/>
      <c r="N775" s="15"/>
    </row>
    <row r="776">
      <c r="C776" s="181"/>
      <c r="G776" s="13"/>
      <c r="H776" s="13"/>
      <c r="I776" s="15"/>
      <c r="N776" s="15"/>
    </row>
    <row r="777">
      <c r="C777" s="181"/>
      <c r="G777" s="13"/>
      <c r="H777" s="13"/>
      <c r="I777" s="15"/>
      <c r="N777" s="15"/>
    </row>
    <row r="778">
      <c r="C778" s="181"/>
      <c r="G778" s="13"/>
      <c r="H778" s="13"/>
      <c r="I778" s="15"/>
      <c r="N778" s="15"/>
    </row>
    <row r="779">
      <c r="C779" s="181"/>
      <c r="G779" s="13"/>
      <c r="H779" s="13"/>
      <c r="I779" s="15"/>
      <c r="N779" s="15"/>
    </row>
    <row r="780">
      <c r="C780" s="181"/>
      <c r="G780" s="13"/>
      <c r="H780" s="13"/>
      <c r="I780" s="15"/>
      <c r="N780" s="15"/>
    </row>
    <row r="781">
      <c r="C781" s="181"/>
      <c r="G781" s="13"/>
      <c r="H781" s="13"/>
      <c r="I781" s="15"/>
      <c r="N781" s="15"/>
    </row>
    <row r="782">
      <c r="C782" s="181"/>
      <c r="G782" s="13"/>
      <c r="H782" s="13"/>
      <c r="I782" s="15"/>
      <c r="N782" s="15"/>
    </row>
    <row r="783">
      <c r="C783" s="181"/>
      <c r="G783" s="13"/>
      <c r="H783" s="13"/>
      <c r="I783" s="15"/>
      <c r="N783" s="15"/>
    </row>
    <row r="784">
      <c r="C784" s="181"/>
      <c r="G784" s="13"/>
      <c r="H784" s="13"/>
      <c r="I784" s="15"/>
      <c r="N784" s="15"/>
    </row>
    <row r="785">
      <c r="C785" s="181"/>
      <c r="G785" s="13"/>
      <c r="H785" s="13"/>
      <c r="I785" s="15"/>
      <c r="N785" s="15"/>
    </row>
    <row r="786">
      <c r="C786" s="181"/>
      <c r="G786" s="13"/>
      <c r="H786" s="13"/>
      <c r="I786" s="15"/>
      <c r="N786" s="15"/>
    </row>
    <row r="787">
      <c r="C787" s="181"/>
      <c r="G787" s="13"/>
      <c r="H787" s="13"/>
      <c r="I787" s="15"/>
      <c r="N787" s="15"/>
    </row>
    <row r="788">
      <c r="C788" s="181"/>
      <c r="G788" s="13"/>
      <c r="H788" s="13"/>
      <c r="I788" s="15"/>
      <c r="N788" s="15"/>
    </row>
    <row r="789">
      <c r="C789" s="181"/>
      <c r="G789" s="13"/>
      <c r="H789" s="13"/>
      <c r="I789" s="15"/>
      <c r="N789" s="15"/>
    </row>
    <row r="790">
      <c r="C790" s="181"/>
      <c r="G790" s="13"/>
      <c r="H790" s="13"/>
      <c r="I790" s="15"/>
      <c r="N790" s="15"/>
    </row>
    <row r="791">
      <c r="C791" s="181"/>
      <c r="G791" s="13"/>
      <c r="H791" s="13"/>
      <c r="I791" s="15"/>
      <c r="N791" s="15"/>
    </row>
    <row r="792">
      <c r="C792" s="181"/>
      <c r="G792" s="13"/>
      <c r="H792" s="13"/>
      <c r="I792" s="15"/>
      <c r="N792" s="15"/>
    </row>
    <row r="793">
      <c r="C793" s="181"/>
      <c r="G793" s="13"/>
      <c r="H793" s="13"/>
      <c r="I793" s="15"/>
      <c r="N793" s="15"/>
    </row>
    <row r="794">
      <c r="C794" s="181"/>
      <c r="G794" s="13"/>
      <c r="H794" s="13"/>
      <c r="I794" s="15"/>
      <c r="N794" s="15"/>
    </row>
    <row r="795">
      <c r="C795" s="181"/>
      <c r="G795" s="13"/>
      <c r="H795" s="13"/>
      <c r="I795" s="15"/>
      <c r="N795" s="15"/>
    </row>
    <row r="796">
      <c r="C796" s="181"/>
      <c r="G796" s="13"/>
      <c r="H796" s="13"/>
      <c r="I796" s="15"/>
      <c r="N796" s="15"/>
    </row>
    <row r="797">
      <c r="C797" s="181"/>
      <c r="G797" s="13"/>
      <c r="H797" s="13"/>
      <c r="I797" s="15"/>
      <c r="N797" s="15"/>
    </row>
    <row r="798">
      <c r="C798" s="181"/>
      <c r="G798" s="13"/>
      <c r="H798" s="13"/>
      <c r="I798" s="15"/>
      <c r="N798" s="15"/>
    </row>
    <row r="799">
      <c r="C799" s="181"/>
      <c r="G799" s="13"/>
      <c r="H799" s="13"/>
      <c r="I799" s="15"/>
      <c r="N799" s="15"/>
    </row>
    <row r="800">
      <c r="C800" s="181"/>
      <c r="G800" s="13"/>
      <c r="H800" s="13"/>
      <c r="I800" s="15"/>
      <c r="N800" s="15"/>
    </row>
    <row r="801">
      <c r="C801" s="181"/>
      <c r="G801" s="13"/>
      <c r="H801" s="13"/>
      <c r="I801" s="15"/>
      <c r="N801" s="15"/>
    </row>
    <row r="802">
      <c r="C802" s="181"/>
      <c r="G802" s="13"/>
      <c r="H802" s="13"/>
      <c r="I802" s="15"/>
      <c r="N802" s="15"/>
    </row>
    <row r="803">
      <c r="C803" s="181"/>
      <c r="G803" s="13"/>
      <c r="H803" s="13"/>
      <c r="I803" s="15"/>
      <c r="N803" s="15"/>
    </row>
    <row r="804">
      <c r="C804" s="181"/>
      <c r="G804" s="13"/>
      <c r="H804" s="13"/>
      <c r="I804" s="15"/>
      <c r="N804" s="15"/>
    </row>
    <row r="805">
      <c r="C805" s="181"/>
      <c r="G805" s="13"/>
      <c r="H805" s="13"/>
      <c r="I805" s="15"/>
      <c r="N805" s="15"/>
    </row>
    <row r="806">
      <c r="C806" s="181"/>
      <c r="G806" s="13"/>
      <c r="H806" s="13"/>
      <c r="I806" s="15"/>
      <c r="N806" s="15"/>
    </row>
    <row r="807">
      <c r="C807" s="181"/>
      <c r="G807" s="13"/>
      <c r="H807" s="13"/>
      <c r="I807" s="15"/>
      <c r="N807" s="15"/>
    </row>
    <row r="808">
      <c r="C808" s="181"/>
      <c r="G808" s="13"/>
      <c r="H808" s="13"/>
      <c r="I808" s="15"/>
      <c r="N808" s="15"/>
    </row>
    <row r="809">
      <c r="C809" s="181"/>
      <c r="G809" s="13"/>
      <c r="H809" s="13"/>
      <c r="I809" s="15"/>
      <c r="N809" s="15"/>
    </row>
    <row r="810">
      <c r="C810" s="181"/>
      <c r="G810" s="13"/>
      <c r="H810" s="13"/>
      <c r="I810" s="15"/>
      <c r="N810" s="15"/>
    </row>
    <row r="811">
      <c r="C811" s="181"/>
      <c r="G811" s="13"/>
      <c r="H811" s="13"/>
      <c r="I811" s="15"/>
      <c r="N811" s="15"/>
    </row>
    <row r="812">
      <c r="C812" s="181"/>
      <c r="G812" s="13"/>
      <c r="H812" s="13"/>
      <c r="I812" s="15"/>
      <c r="N812" s="15"/>
    </row>
    <row r="813">
      <c r="C813" s="181"/>
      <c r="G813" s="13"/>
      <c r="H813" s="13"/>
      <c r="I813" s="15"/>
      <c r="N813" s="15"/>
    </row>
    <row r="814">
      <c r="C814" s="181"/>
      <c r="G814" s="13"/>
      <c r="H814" s="13"/>
      <c r="I814" s="15"/>
      <c r="N814" s="15"/>
    </row>
    <row r="815">
      <c r="C815" s="181"/>
      <c r="G815" s="13"/>
      <c r="H815" s="13"/>
      <c r="I815" s="15"/>
      <c r="N815" s="15"/>
    </row>
    <row r="816">
      <c r="C816" s="181"/>
      <c r="G816" s="13"/>
      <c r="H816" s="13"/>
      <c r="I816" s="15"/>
      <c r="N816" s="15"/>
    </row>
    <row r="817">
      <c r="C817" s="181"/>
      <c r="G817" s="13"/>
      <c r="H817" s="13"/>
      <c r="I817" s="15"/>
      <c r="N817" s="15"/>
    </row>
    <row r="818">
      <c r="C818" s="181"/>
      <c r="G818" s="13"/>
      <c r="H818" s="13"/>
      <c r="I818" s="15"/>
      <c r="N818" s="15"/>
    </row>
    <row r="819">
      <c r="C819" s="181"/>
      <c r="G819" s="13"/>
      <c r="H819" s="13"/>
      <c r="I819" s="15"/>
      <c r="N819" s="15"/>
    </row>
    <row r="820">
      <c r="C820" s="181"/>
      <c r="G820" s="13"/>
      <c r="H820" s="13"/>
      <c r="I820" s="15"/>
      <c r="N820" s="15"/>
    </row>
    <row r="821">
      <c r="C821" s="181"/>
      <c r="G821" s="13"/>
      <c r="H821" s="13"/>
      <c r="I821" s="15"/>
      <c r="N821" s="15"/>
    </row>
    <row r="822">
      <c r="C822" s="181"/>
      <c r="G822" s="13"/>
      <c r="H822" s="13"/>
      <c r="I822" s="15"/>
      <c r="N822" s="15"/>
    </row>
    <row r="823">
      <c r="C823" s="181"/>
      <c r="G823" s="13"/>
      <c r="H823" s="13"/>
      <c r="I823" s="15"/>
      <c r="N823" s="15"/>
    </row>
    <row r="824">
      <c r="C824" s="181"/>
      <c r="G824" s="13"/>
      <c r="H824" s="13"/>
      <c r="I824" s="15"/>
      <c r="N824" s="15"/>
    </row>
    <row r="825">
      <c r="C825" s="181"/>
      <c r="G825" s="13"/>
      <c r="H825" s="13"/>
      <c r="I825" s="15"/>
      <c r="N825" s="15"/>
    </row>
    <row r="826">
      <c r="C826" s="181"/>
      <c r="G826" s="13"/>
      <c r="H826" s="13"/>
      <c r="I826" s="15"/>
      <c r="N826" s="15"/>
    </row>
    <row r="827">
      <c r="C827" s="181"/>
      <c r="G827" s="13"/>
      <c r="H827" s="13"/>
      <c r="I827" s="15"/>
      <c r="N827" s="15"/>
    </row>
    <row r="828">
      <c r="C828" s="181"/>
      <c r="G828" s="13"/>
      <c r="H828" s="13"/>
      <c r="I828" s="15"/>
      <c r="N828" s="15"/>
    </row>
    <row r="829">
      <c r="C829" s="181"/>
      <c r="G829" s="13"/>
      <c r="H829" s="13"/>
      <c r="I829" s="15"/>
      <c r="N829" s="15"/>
    </row>
    <row r="830">
      <c r="C830" s="181"/>
      <c r="G830" s="13"/>
      <c r="H830" s="13"/>
      <c r="I830" s="15"/>
      <c r="N830" s="15"/>
    </row>
    <row r="831">
      <c r="C831" s="181"/>
      <c r="G831" s="13"/>
      <c r="H831" s="13"/>
      <c r="I831" s="15"/>
      <c r="N831" s="15"/>
    </row>
    <row r="832">
      <c r="C832" s="181"/>
      <c r="G832" s="13"/>
      <c r="H832" s="13"/>
      <c r="I832" s="15"/>
      <c r="N832" s="15"/>
    </row>
    <row r="833">
      <c r="C833" s="181"/>
      <c r="G833" s="13"/>
      <c r="H833" s="13"/>
      <c r="I833" s="15"/>
      <c r="N833" s="15"/>
    </row>
    <row r="834">
      <c r="C834" s="181"/>
      <c r="G834" s="13"/>
      <c r="H834" s="13"/>
      <c r="I834" s="15"/>
      <c r="N834" s="15"/>
    </row>
    <row r="835">
      <c r="C835" s="181"/>
      <c r="G835" s="13"/>
      <c r="H835" s="13"/>
      <c r="I835" s="15"/>
      <c r="N835" s="15"/>
    </row>
    <row r="836">
      <c r="C836" s="181"/>
      <c r="G836" s="13"/>
      <c r="H836" s="13"/>
      <c r="I836" s="15"/>
      <c r="N836" s="15"/>
    </row>
    <row r="837">
      <c r="C837" s="181"/>
      <c r="G837" s="13"/>
      <c r="H837" s="13"/>
      <c r="I837" s="15"/>
      <c r="N837" s="15"/>
    </row>
    <row r="838">
      <c r="C838" s="181"/>
      <c r="G838" s="13"/>
      <c r="H838" s="13"/>
      <c r="I838" s="15"/>
      <c r="N838" s="15"/>
    </row>
    <row r="839">
      <c r="C839" s="181"/>
      <c r="G839" s="13"/>
      <c r="H839" s="13"/>
      <c r="I839" s="15"/>
      <c r="N839" s="15"/>
    </row>
    <row r="840">
      <c r="C840" s="181"/>
      <c r="G840" s="13"/>
      <c r="H840" s="13"/>
      <c r="I840" s="15"/>
      <c r="N840" s="15"/>
    </row>
    <row r="841">
      <c r="C841" s="181"/>
      <c r="G841" s="13"/>
      <c r="H841" s="13"/>
      <c r="I841" s="15"/>
      <c r="N841" s="15"/>
    </row>
    <row r="842">
      <c r="C842" s="181"/>
      <c r="G842" s="13"/>
      <c r="H842" s="13"/>
      <c r="I842" s="15"/>
      <c r="N842" s="15"/>
    </row>
    <row r="843">
      <c r="C843" s="181"/>
      <c r="G843" s="13"/>
      <c r="H843" s="13"/>
      <c r="I843" s="15"/>
      <c r="N843" s="15"/>
    </row>
    <row r="844">
      <c r="C844" s="181"/>
      <c r="G844" s="13"/>
      <c r="H844" s="13"/>
      <c r="I844" s="15"/>
      <c r="N844" s="15"/>
    </row>
    <row r="845">
      <c r="C845" s="181"/>
      <c r="G845" s="13"/>
      <c r="H845" s="13"/>
      <c r="I845" s="15"/>
      <c r="N845" s="15"/>
    </row>
    <row r="846">
      <c r="C846" s="181"/>
      <c r="G846" s="13"/>
      <c r="H846" s="13"/>
      <c r="I846" s="15"/>
      <c r="N846" s="15"/>
    </row>
    <row r="847">
      <c r="C847" s="181"/>
      <c r="G847" s="13"/>
      <c r="H847" s="13"/>
      <c r="I847" s="15"/>
      <c r="N847" s="15"/>
    </row>
    <row r="848">
      <c r="C848" s="181"/>
      <c r="G848" s="13"/>
      <c r="H848" s="13"/>
      <c r="I848" s="15"/>
      <c r="N848" s="15"/>
    </row>
    <row r="849">
      <c r="C849" s="181"/>
      <c r="G849" s="13"/>
      <c r="H849" s="13"/>
      <c r="I849" s="15"/>
      <c r="N849" s="15"/>
    </row>
    <row r="850">
      <c r="C850" s="181"/>
      <c r="G850" s="13"/>
      <c r="H850" s="13"/>
      <c r="I850" s="15"/>
      <c r="N850" s="15"/>
    </row>
    <row r="851">
      <c r="C851" s="181"/>
      <c r="G851" s="13"/>
      <c r="H851" s="13"/>
      <c r="I851" s="15"/>
      <c r="N851" s="15"/>
    </row>
    <row r="852">
      <c r="C852" s="181"/>
      <c r="G852" s="13"/>
      <c r="H852" s="13"/>
      <c r="I852" s="15"/>
      <c r="N852" s="15"/>
    </row>
    <row r="853">
      <c r="C853" s="181"/>
      <c r="G853" s="13"/>
      <c r="H853" s="13"/>
      <c r="I853" s="15"/>
      <c r="N853" s="15"/>
    </row>
    <row r="854">
      <c r="C854" s="181"/>
      <c r="G854" s="13"/>
      <c r="H854" s="13"/>
      <c r="I854" s="15"/>
      <c r="N854" s="15"/>
    </row>
    <row r="855">
      <c r="C855" s="181"/>
      <c r="G855" s="13"/>
      <c r="H855" s="13"/>
      <c r="I855" s="15"/>
      <c r="N855" s="15"/>
    </row>
    <row r="856">
      <c r="C856" s="181"/>
      <c r="G856" s="13"/>
      <c r="H856" s="13"/>
      <c r="I856" s="15"/>
      <c r="N856" s="15"/>
    </row>
    <row r="857">
      <c r="C857" s="181"/>
      <c r="G857" s="13"/>
      <c r="H857" s="13"/>
      <c r="I857" s="15"/>
      <c r="N857" s="15"/>
    </row>
    <row r="858">
      <c r="C858" s="181"/>
      <c r="G858" s="13"/>
      <c r="H858" s="13"/>
      <c r="I858" s="15"/>
      <c r="N858" s="15"/>
    </row>
    <row r="859">
      <c r="C859" s="181"/>
      <c r="G859" s="13"/>
      <c r="H859" s="13"/>
      <c r="I859" s="15"/>
      <c r="N859" s="15"/>
    </row>
    <row r="860">
      <c r="C860" s="181"/>
      <c r="G860" s="13"/>
      <c r="H860" s="13"/>
      <c r="I860" s="15"/>
      <c r="N860" s="15"/>
    </row>
    <row r="861">
      <c r="C861" s="181"/>
      <c r="G861" s="13"/>
      <c r="H861" s="13"/>
      <c r="I861" s="15"/>
      <c r="N861" s="15"/>
    </row>
    <row r="862">
      <c r="C862" s="181"/>
      <c r="G862" s="13"/>
      <c r="H862" s="13"/>
      <c r="I862" s="15"/>
      <c r="N862" s="15"/>
    </row>
    <row r="863">
      <c r="C863" s="181"/>
      <c r="G863" s="13"/>
      <c r="H863" s="13"/>
      <c r="I863" s="15"/>
      <c r="N863" s="15"/>
    </row>
    <row r="864">
      <c r="C864" s="181"/>
      <c r="G864" s="13"/>
      <c r="H864" s="13"/>
      <c r="I864" s="15"/>
      <c r="N864" s="15"/>
    </row>
    <row r="865">
      <c r="C865" s="181"/>
      <c r="G865" s="13"/>
      <c r="H865" s="13"/>
      <c r="I865" s="15"/>
      <c r="N865" s="15"/>
    </row>
    <row r="866">
      <c r="C866" s="181"/>
      <c r="G866" s="13"/>
      <c r="H866" s="13"/>
      <c r="I866" s="15"/>
      <c r="N866" s="15"/>
    </row>
    <row r="867">
      <c r="C867" s="181"/>
      <c r="G867" s="13"/>
      <c r="H867" s="13"/>
      <c r="I867" s="15"/>
      <c r="N867" s="15"/>
    </row>
    <row r="868">
      <c r="C868" s="181"/>
      <c r="G868" s="13"/>
      <c r="H868" s="13"/>
      <c r="I868" s="15"/>
      <c r="N868" s="15"/>
    </row>
    <row r="869">
      <c r="C869" s="181"/>
      <c r="G869" s="13"/>
      <c r="H869" s="13"/>
      <c r="I869" s="15"/>
      <c r="N869" s="15"/>
    </row>
    <row r="870">
      <c r="C870" s="181"/>
      <c r="G870" s="13"/>
      <c r="H870" s="13"/>
      <c r="I870" s="15"/>
      <c r="N870" s="15"/>
    </row>
    <row r="871">
      <c r="C871" s="181"/>
      <c r="G871" s="13"/>
      <c r="H871" s="13"/>
      <c r="I871" s="15"/>
      <c r="N871" s="15"/>
    </row>
    <row r="872">
      <c r="C872" s="181"/>
      <c r="G872" s="13"/>
      <c r="H872" s="13"/>
      <c r="I872" s="15"/>
      <c r="N872" s="15"/>
    </row>
    <row r="873">
      <c r="C873" s="181"/>
      <c r="G873" s="13"/>
      <c r="H873" s="13"/>
      <c r="I873" s="15"/>
      <c r="N873" s="15"/>
    </row>
    <row r="874">
      <c r="C874" s="181"/>
      <c r="G874" s="13"/>
      <c r="H874" s="13"/>
      <c r="I874" s="15"/>
      <c r="N874" s="15"/>
    </row>
    <row r="875">
      <c r="C875" s="181"/>
      <c r="G875" s="13"/>
      <c r="H875" s="13"/>
      <c r="I875" s="15"/>
      <c r="N875" s="15"/>
    </row>
    <row r="876">
      <c r="C876" s="181"/>
      <c r="G876" s="13"/>
      <c r="H876" s="13"/>
      <c r="I876" s="15"/>
      <c r="N876" s="15"/>
    </row>
    <row r="877">
      <c r="C877" s="181"/>
      <c r="G877" s="13"/>
      <c r="H877" s="13"/>
      <c r="I877" s="15"/>
      <c r="N877" s="15"/>
    </row>
    <row r="878">
      <c r="C878" s="181"/>
      <c r="G878" s="13"/>
      <c r="H878" s="13"/>
      <c r="I878" s="15"/>
      <c r="N878" s="15"/>
    </row>
    <row r="879">
      <c r="C879" s="181"/>
      <c r="G879" s="13"/>
      <c r="H879" s="13"/>
      <c r="I879" s="15"/>
      <c r="N879" s="15"/>
    </row>
    <row r="880">
      <c r="C880" s="181"/>
      <c r="G880" s="13"/>
      <c r="H880" s="13"/>
      <c r="I880" s="15"/>
      <c r="N880" s="15"/>
    </row>
    <row r="881">
      <c r="C881" s="181"/>
      <c r="G881" s="13"/>
      <c r="H881" s="13"/>
      <c r="I881" s="15"/>
      <c r="N881" s="15"/>
    </row>
    <row r="882">
      <c r="C882" s="181"/>
      <c r="G882" s="13"/>
      <c r="H882" s="13"/>
      <c r="I882" s="15"/>
      <c r="N882" s="15"/>
    </row>
    <row r="883">
      <c r="C883" s="181"/>
      <c r="G883" s="13"/>
      <c r="H883" s="13"/>
      <c r="I883" s="15"/>
      <c r="N883" s="15"/>
    </row>
    <row r="884">
      <c r="C884" s="181"/>
      <c r="G884" s="13"/>
      <c r="H884" s="13"/>
      <c r="I884" s="15"/>
      <c r="N884" s="15"/>
    </row>
    <row r="885">
      <c r="C885" s="181"/>
      <c r="G885" s="13"/>
      <c r="H885" s="13"/>
      <c r="I885" s="15"/>
      <c r="N885" s="15"/>
    </row>
    <row r="886">
      <c r="C886" s="181"/>
      <c r="G886" s="13"/>
      <c r="H886" s="13"/>
      <c r="I886" s="15"/>
      <c r="N886" s="15"/>
    </row>
    <row r="887">
      <c r="C887" s="181"/>
      <c r="G887" s="13"/>
      <c r="H887" s="13"/>
      <c r="I887" s="15"/>
      <c r="N887" s="15"/>
    </row>
    <row r="888">
      <c r="C888" s="181"/>
      <c r="G888" s="13"/>
      <c r="H888" s="13"/>
      <c r="I888" s="15"/>
      <c r="N888" s="15"/>
    </row>
    <row r="889">
      <c r="C889" s="181"/>
      <c r="G889" s="13"/>
      <c r="H889" s="13"/>
      <c r="I889" s="15"/>
      <c r="N889" s="15"/>
    </row>
    <row r="890">
      <c r="C890" s="181"/>
      <c r="G890" s="13"/>
      <c r="H890" s="13"/>
      <c r="I890" s="15"/>
      <c r="N890" s="15"/>
    </row>
    <row r="891">
      <c r="C891" s="181"/>
      <c r="G891" s="13"/>
      <c r="H891" s="13"/>
      <c r="I891" s="15"/>
      <c r="N891" s="15"/>
    </row>
    <row r="892">
      <c r="C892" s="181"/>
      <c r="G892" s="13"/>
      <c r="H892" s="13"/>
      <c r="I892" s="15"/>
      <c r="N892" s="15"/>
    </row>
    <row r="893">
      <c r="C893" s="181"/>
      <c r="G893" s="13"/>
      <c r="H893" s="13"/>
      <c r="I893" s="15"/>
      <c r="N893" s="15"/>
    </row>
    <row r="894">
      <c r="C894" s="181"/>
      <c r="G894" s="13"/>
      <c r="H894" s="13"/>
      <c r="I894" s="15"/>
      <c r="N894" s="15"/>
    </row>
    <row r="895">
      <c r="C895" s="181"/>
      <c r="G895" s="13"/>
      <c r="H895" s="13"/>
      <c r="I895" s="15"/>
      <c r="N895" s="15"/>
    </row>
    <row r="896">
      <c r="C896" s="181"/>
      <c r="G896" s="13"/>
      <c r="H896" s="13"/>
      <c r="I896" s="15"/>
      <c r="N896" s="15"/>
    </row>
    <row r="897">
      <c r="C897" s="181"/>
      <c r="G897" s="13"/>
      <c r="H897" s="13"/>
      <c r="I897" s="15"/>
      <c r="N897" s="15"/>
    </row>
    <row r="898">
      <c r="C898" s="181"/>
      <c r="G898" s="13"/>
      <c r="H898" s="13"/>
      <c r="I898" s="15"/>
      <c r="N898" s="15"/>
    </row>
    <row r="899">
      <c r="C899" s="181"/>
      <c r="G899" s="13"/>
      <c r="H899" s="13"/>
      <c r="I899" s="15"/>
      <c r="N899" s="15"/>
    </row>
    <row r="900">
      <c r="C900" s="181"/>
      <c r="G900" s="13"/>
      <c r="H900" s="13"/>
      <c r="I900" s="15"/>
      <c r="N900" s="15"/>
    </row>
    <row r="901">
      <c r="C901" s="181"/>
      <c r="G901" s="13"/>
      <c r="H901" s="13"/>
      <c r="I901" s="15"/>
      <c r="N901" s="15"/>
    </row>
    <row r="902">
      <c r="C902" s="181"/>
      <c r="G902" s="13"/>
      <c r="H902" s="13"/>
      <c r="I902" s="15"/>
      <c r="N902" s="15"/>
    </row>
    <row r="903">
      <c r="C903" s="181"/>
      <c r="G903" s="13"/>
      <c r="H903" s="13"/>
      <c r="I903" s="15"/>
      <c r="N903" s="15"/>
    </row>
    <row r="904">
      <c r="C904" s="181"/>
      <c r="G904" s="13"/>
      <c r="H904" s="13"/>
      <c r="I904" s="15"/>
      <c r="N904" s="15"/>
    </row>
    <row r="905">
      <c r="C905" s="181"/>
      <c r="G905" s="13"/>
      <c r="H905" s="13"/>
      <c r="I905" s="15"/>
      <c r="N905" s="15"/>
    </row>
    <row r="906">
      <c r="C906" s="181"/>
      <c r="G906" s="13"/>
      <c r="H906" s="13"/>
      <c r="I906" s="15"/>
      <c r="N906" s="15"/>
    </row>
    <row r="907">
      <c r="C907" s="181"/>
      <c r="G907" s="13"/>
      <c r="H907" s="13"/>
      <c r="I907" s="15"/>
      <c r="N907" s="15"/>
    </row>
    <row r="908">
      <c r="C908" s="181"/>
      <c r="G908" s="13"/>
      <c r="H908" s="13"/>
      <c r="I908" s="15"/>
      <c r="N908" s="15"/>
    </row>
    <row r="909">
      <c r="C909" s="181"/>
      <c r="G909" s="13"/>
      <c r="H909" s="13"/>
      <c r="I909" s="15"/>
      <c r="N909" s="15"/>
    </row>
    <row r="910">
      <c r="C910" s="181"/>
      <c r="G910" s="13"/>
      <c r="H910" s="13"/>
      <c r="I910" s="15"/>
      <c r="N910" s="15"/>
    </row>
    <row r="911">
      <c r="C911" s="181"/>
      <c r="G911" s="13"/>
      <c r="H911" s="13"/>
      <c r="I911" s="15"/>
      <c r="N911" s="15"/>
    </row>
    <row r="912">
      <c r="C912" s="181"/>
      <c r="G912" s="13"/>
      <c r="H912" s="13"/>
      <c r="I912" s="15"/>
      <c r="N912" s="15"/>
    </row>
    <row r="913">
      <c r="C913" s="181"/>
      <c r="G913" s="13"/>
      <c r="H913" s="13"/>
      <c r="I913" s="15"/>
      <c r="N913" s="15"/>
    </row>
    <row r="914">
      <c r="C914" s="181"/>
      <c r="G914" s="13"/>
      <c r="H914" s="13"/>
      <c r="I914" s="15"/>
      <c r="N914" s="15"/>
    </row>
    <row r="915">
      <c r="C915" s="181"/>
      <c r="G915" s="13"/>
      <c r="H915" s="13"/>
      <c r="I915" s="15"/>
      <c r="N915" s="15"/>
    </row>
    <row r="916">
      <c r="C916" s="181"/>
      <c r="G916" s="13"/>
      <c r="H916" s="13"/>
      <c r="I916" s="15"/>
      <c r="N916" s="15"/>
    </row>
    <row r="917">
      <c r="C917" s="181"/>
      <c r="G917" s="13"/>
      <c r="H917" s="13"/>
      <c r="I917" s="15"/>
      <c r="N917" s="15"/>
    </row>
    <row r="918">
      <c r="C918" s="181"/>
      <c r="G918" s="13"/>
      <c r="H918" s="13"/>
      <c r="I918" s="15"/>
      <c r="N918" s="15"/>
    </row>
    <row r="919">
      <c r="C919" s="181"/>
      <c r="G919" s="13"/>
      <c r="H919" s="13"/>
      <c r="I919" s="15"/>
      <c r="N919" s="15"/>
    </row>
    <row r="920">
      <c r="C920" s="181"/>
      <c r="I920" s="15"/>
      <c r="N920" s="15"/>
    </row>
    <row r="921">
      <c r="C921" s="181"/>
      <c r="I921" s="15"/>
      <c r="N921" s="15"/>
    </row>
    <row r="922">
      <c r="C922" s="181"/>
      <c r="I922" s="15"/>
      <c r="N922" s="15"/>
    </row>
    <row r="923">
      <c r="C923" s="181"/>
      <c r="I923" s="15"/>
      <c r="N923" s="15"/>
    </row>
    <row r="924">
      <c r="C924" s="181"/>
      <c r="I924" s="15"/>
      <c r="N924" s="15"/>
    </row>
    <row r="925">
      <c r="C925" s="181"/>
      <c r="I925" s="15"/>
      <c r="N925" s="15"/>
    </row>
    <row r="926">
      <c r="C926" s="181"/>
      <c r="I926" s="15"/>
      <c r="N926" s="15"/>
    </row>
    <row r="927">
      <c r="C927" s="181"/>
      <c r="I927" s="15"/>
      <c r="N927" s="15"/>
    </row>
    <row r="928">
      <c r="C928" s="181"/>
      <c r="I928" s="15"/>
      <c r="N928" s="15"/>
    </row>
    <row r="929">
      <c r="C929" s="181"/>
      <c r="I929" s="15"/>
      <c r="N929" s="15"/>
    </row>
    <row r="930">
      <c r="C930" s="181"/>
      <c r="I930" s="15"/>
      <c r="N930" s="15"/>
    </row>
    <row r="931">
      <c r="C931" s="181"/>
      <c r="I931" s="15"/>
      <c r="N931" s="15"/>
    </row>
    <row r="932">
      <c r="C932" s="181"/>
      <c r="I932" s="15"/>
      <c r="N932" s="15"/>
    </row>
    <row r="933">
      <c r="C933" s="181"/>
      <c r="I933" s="15"/>
      <c r="N933" s="15"/>
    </row>
    <row r="934">
      <c r="C934" s="181"/>
      <c r="I934" s="15"/>
      <c r="N934" s="15"/>
    </row>
    <row r="935">
      <c r="C935" s="181"/>
      <c r="I935" s="15"/>
      <c r="N935" s="15"/>
    </row>
    <row r="936">
      <c r="C936" s="181"/>
      <c r="I936" s="15"/>
      <c r="N936" s="15"/>
    </row>
    <row r="937">
      <c r="C937" s="181"/>
      <c r="I937" s="15"/>
      <c r="N937" s="15"/>
    </row>
    <row r="938">
      <c r="C938" s="181"/>
      <c r="I938" s="15"/>
      <c r="N938" s="15"/>
    </row>
    <row r="939">
      <c r="C939" s="181"/>
      <c r="I939" s="15"/>
      <c r="N939" s="15"/>
    </row>
    <row r="940">
      <c r="C940" s="181"/>
      <c r="I940" s="15"/>
      <c r="N940" s="15"/>
    </row>
    <row r="941">
      <c r="C941" s="181"/>
      <c r="I941" s="15"/>
      <c r="N941" s="15"/>
    </row>
    <row r="942">
      <c r="C942" s="181"/>
      <c r="I942" s="15"/>
      <c r="N942" s="15"/>
    </row>
    <row r="943">
      <c r="C943" s="181"/>
      <c r="I943" s="15"/>
      <c r="N943" s="15"/>
    </row>
    <row r="944">
      <c r="C944" s="181"/>
      <c r="I944" s="15"/>
      <c r="N944" s="15"/>
    </row>
    <row r="945">
      <c r="C945" s="181"/>
      <c r="I945" s="15"/>
      <c r="N945" s="15"/>
    </row>
    <row r="946">
      <c r="C946" s="181"/>
      <c r="I946" s="15"/>
      <c r="N946" s="15"/>
    </row>
    <row r="947">
      <c r="C947" s="181"/>
      <c r="I947" s="15"/>
      <c r="N947" s="15"/>
    </row>
    <row r="948">
      <c r="C948" s="181"/>
      <c r="I948" s="15"/>
      <c r="N948" s="15"/>
    </row>
    <row r="949">
      <c r="C949" s="181"/>
      <c r="I949" s="15"/>
      <c r="N949" s="15"/>
    </row>
    <row r="950">
      <c r="C950" s="181"/>
      <c r="I950" s="15"/>
      <c r="N950" s="15"/>
    </row>
    <row r="951">
      <c r="C951" s="181"/>
      <c r="I951" s="15"/>
      <c r="N951" s="15"/>
    </row>
    <row r="952">
      <c r="C952" s="181"/>
      <c r="I952" s="15"/>
      <c r="N952" s="15"/>
    </row>
    <row r="953">
      <c r="C953" s="181"/>
      <c r="I953" s="15"/>
      <c r="N953" s="15"/>
    </row>
    <row r="954">
      <c r="C954" s="181"/>
      <c r="I954" s="15"/>
      <c r="N954" s="15"/>
    </row>
    <row r="955">
      <c r="C955" s="181"/>
      <c r="I955" s="15"/>
      <c r="N955" s="15"/>
    </row>
    <row r="956">
      <c r="C956" s="181"/>
      <c r="I956" s="15"/>
      <c r="N956" s="15"/>
    </row>
    <row r="957">
      <c r="C957" s="181"/>
      <c r="I957" s="15"/>
      <c r="N957" s="15"/>
    </row>
    <row r="958">
      <c r="C958" s="181"/>
      <c r="I958" s="15"/>
      <c r="N958" s="15"/>
    </row>
    <row r="959">
      <c r="C959" s="181"/>
      <c r="I959" s="15"/>
      <c r="N959" s="15"/>
    </row>
    <row r="960">
      <c r="C960" s="181"/>
      <c r="I960" s="15"/>
      <c r="N960" s="15"/>
    </row>
    <row r="961">
      <c r="C961" s="181"/>
      <c r="I961" s="15"/>
      <c r="N961" s="15"/>
    </row>
    <row r="962">
      <c r="C962" s="181"/>
      <c r="I962" s="15"/>
      <c r="N962" s="15"/>
    </row>
    <row r="963">
      <c r="C963" s="181"/>
      <c r="I963" s="15"/>
      <c r="N963" s="15"/>
    </row>
    <row r="964">
      <c r="C964" s="181"/>
      <c r="I964" s="15"/>
      <c r="N964" s="15"/>
    </row>
    <row r="965">
      <c r="C965" s="181"/>
      <c r="I965" s="15"/>
      <c r="N965" s="15"/>
    </row>
    <row r="966">
      <c r="C966" s="181"/>
      <c r="I966" s="15"/>
      <c r="N966" s="15"/>
    </row>
    <row r="967">
      <c r="C967" s="181"/>
      <c r="I967" s="15"/>
      <c r="N967" s="15"/>
    </row>
    <row r="968">
      <c r="C968" s="181"/>
      <c r="I968" s="15"/>
      <c r="N968" s="15"/>
    </row>
    <row r="969">
      <c r="C969" s="181"/>
      <c r="I969" s="15"/>
      <c r="N969" s="15"/>
    </row>
    <row r="970">
      <c r="C970" s="181"/>
      <c r="I970" s="15"/>
      <c r="N970" s="15"/>
    </row>
    <row r="971">
      <c r="C971" s="181"/>
      <c r="I971" s="15"/>
      <c r="N971" s="15"/>
    </row>
    <row r="972">
      <c r="C972" s="181"/>
      <c r="I972" s="15"/>
      <c r="N972" s="15"/>
    </row>
    <row r="973">
      <c r="C973" s="181"/>
      <c r="I973" s="15"/>
      <c r="N973" s="15"/>
    </row>
    <row r="974">
      <c r="C974" s="181"/>
      <c r="I974" s="15"/>
      <c r="N974" s="15"/>
    </row>
    <row r="975">
      <c r="C975" s="181"/>
      <c r="I975" s="15"/>
      <c r="N975" s="15"/>
    </row>
    <row r="976">
      <c r="C976" s="181"/>
      <c r="I976" s="15"/>
      <c r="N976" s="15"/>
    </row>
    <row r="977">
      <c r="C977" s="181"/>
      <c r="I977" s="15"/>
      <c r="N977" s="15"/>
    </row>
    <row r="978">
      <c r="C978" s="181"/>
      <c r="I978" s="15"/>
      <c r="N978" s="15"/>
    </row>
    <row r="979">
      <c r="C979" s="181"/>
      <c r="I979" s="15"/>
      <c r="N979" s="15"/>
    </row>
    <row r="980">
      <c r="C980" s="181"/>
      <c r="I980" s="15"/>
      <c r="N980" s="15"/>
    </row>
    <row r="981">
      <c r="C981" s="181"/>
      <c r="I981" s="15"/>
      <c r="N981" s="15"/>
    </row>
    <row r="982">
      <c r="C982" s="181"/>
      <c r="I982" s="15"/>
      <c r="N982" s="15"/>
    </row>
    <row r="983">
      <c r="C983" s="181"/>
      <c r="I983" s="15"/>
      <c r="N983" s="15"/>
    </row>
    <row r="984">
      <c r="C984" s="181"/>
      <c r="I984" s="15"/>
      <c r="N984" s="15"/>
    </row>
    <row r="985">
      <c r="C985" s="181"/>
      <c r="I985" s="15"/>
      <c r="N985" s="15"/>
    </row>
    <row r="986">
      <c r="C986" s="181"/>
      <c r="I986" s="15"/>
      <c r="N986" s="15"/>
    </row>
    <row r="987">
      <c r="C987" s="181"/>
      <c r="I987" s="15"/>
      <c r="N987" s="15"/>
    </row>
    <row r="988">
      <c r="C988" s="181"/>
      <c r="I988" s="15"/>
      <c r="N988" s="15"/>
    </row>
    <row r="989">
      <c r="C989" s="181"/>
      <c r="I989" s="15"/>
      <c r="N989" s="15"/>
    </row>
    <row r="990">
      <c r="C990" s="181"/>
      <c r="I990" s="15"/>
      <c r="N990" s="15"/>
    </row>
    <row r="991">
      <c r="C991" s="181"/>
      <c r="I991" s="15"/>
      <c r="N991" s="15"/>
    </row>
    <row r="992">
      <c r="C992" s="181"/>
      <c r="I992" s="15"/>
      <c r="N992" s="15"/>
    </row>
    <row r="993">
      <c r="C993" s="181"/>
      <c r="I993" s="15"/>
      <c r="N993" s="15"/>
    </row>
    <row r="994">
      <c r="C994" s="181"/>
      <c r="I994" s="15"/>
      <c r="N994" s="15"/>
    </row>
    <row r="995">
      <c r="C995" s="181"/>
      <c r="I995" s="15"/>
      <c r="N995" s="15"/>
    </row>
    <row r="996">
      <c r="C996" s="181"/>
      <c r="I996" s="15"/>
      <c r="N996" s="15"/>
    </row>
    <row r="997">
      <c r="C997" s="181"/>
      <c r="I997" s="15"/>
      <c r="N997" s="15"/>
    </row>
    <row r="998">
      <c r="C998" s="181"/>
      <c r="I998" s="15"/>
      <c r="N99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6.0"/>
    <col customWidth="1" min="3" max="3" width="8.71"/>
    <col customWidth="1" min="4" max="7" width="5.86"/>
    <col customWidth="1" min="8" max="15" width="8.71"/>
  </cols>
  <sheetData>
    <row r="1">
      <c r="A1" s="91" t="s">
        <v>500</v>
      </c>
      <c r="B1" s="182" t="s">
        <v>501</v>
      </c>
      <c r="C1" s="91" t="s">
        <v>502</v>
      </c>
      <c r="D1" s="91" t="s">
        <v>503</v>
      </c>
      <c r="E1" s="183"/>
      <c r="F1" s="91" t="s">
        <v>504</v>
      </c>
      <c r="G1" s="184"/>
      <c r="H1" s="91" t="s">
        <v>505</v>
      </c>
      <c r="I1" s="91" t="s">
        <v>506</v>
      </c>
      <c r="J1" s="91" t="s">
        <v>507</v>
      </c>
      <c r="K1" s="185" t="s">
        <v>508</v>
      </c>
      <c r="L1" s="91" t="s">
        <v>509</v>
      </c>
      <c r="M1" s="91" t="s">
        <v>506</v>
      </c>
      <c r="N1" s="91" t="s">
        <v>507</v>
      </c>
      <c r="O1" s="185" t="s">
        <v>508</v>
      </c>
    </row>
    <row r="2">
      <c r="A2" s="5" t="s">
        <v>510</v>
      </c>
      <c r="B2" s="6"/>
      <c r="C2" s="186">
        <f>C17+C24+C33+C40+C53+C60+C67+C81+C90+C101+C108+C117+C126+C140+C145+C162+C169+C190+C201+C208+C222+C227+C232+C239+C244+C259+C273</f>
        <v>34.34</v>
      </c>
      <c r="D2" s="5"/>
      <c r="E2" s="5"/>
      <c r="F2" s="5"/>
      <c r="G2" s="6"/>
      <c r="H2" s="5"/>
      <c r="I2" s="5"/>
      <c r="J2" s="5">
        <f t="shared" ref="J2:K2" si="1">J17+J24+J33+J40+J53+J60+J67+J81+J90+J101+J108+J117+J126+J140+J145+J162+J169+J190+J201+J208+J222+J227+J232+J239+J244+J259+J273</f>
        <v>915.5</v>
      </c>
      <c r="K2" s="133">
        <f t="shared" si="1"/>
        <v>940.59</v>
      </c>
      <c r="L2" s="5"/>
      <c r="M2" s="5"/>
      <c r="N2" s="5">
        <f t="shared" ref="N2:O2" si="2">N17+N24+N33+N40+N53+N60+N67+N81+N90+N101+N108+N117+N126+N140+N145+N162+N169+N190+N201+N208+N222+N227+N232+N239+N244+N259+N273</f>
        <v>117</v>
      </c>
      <c r="O2" s="133">
        <f t="shared" si="2"/>
        <v>112.76</v>
      </c>
    </row>
    <row r="3" hidden="1">
      <c r="A3" s="5" t="s">
        <v>355</v>
      </c>
      <c r="B3" s="6">
        <v>107.0</v>
      </c>
      <c r="C3" s="138">
        <f>if(D3&lt;&gt;"",if(D3="Up",K3-J3,if(D3="Short",-J3,0)),0)+if(D4&lt;&gt;"",if(D4="Up",K4-J4,if(D4="Short",-J4,0)),0)+if(F3&lt;&gt;"",if(F3="Won",O3-N3,if(F3="Lost",-N3,0)),0)+if(F4&lt;&gt;"",if(F4="Won",O4-N4,if(F4="Lost",-N4,0)),0)</f>
        <v>7.2</v>
      </c>
      <c r="D3" s="93" t="str">
        <f>if(H3&lt;&gt;"",if(B3-B4&lt;&gt;-H3,if(B3-B4&gt;-H3,"Up","Short"),"Push"),"")</f>
        <v/>
      </c>
      <c r="E3" s="93" t="str">
        <f>if(H3&lt;&gt;"",if(B3-B4&lt;&gt;-H3,if(B3-B4&gt;-H3,B3-B4+H3,B4-B3-H3),"Push"),"")</f>
        <v/>
      </c>
      <c r="F3" s="93" t="str">
        <f>if(L3&lt;&gt;"",if(B3+B4&lt;&gt;L3,if(B3+B4&gt;L3,"Won","Lost"),"Push"),"")</f>
        <v/>
      </c>
      <c r="G3" s="15" t="str">
        <f>if(L3&lt;&gt;"",if(B3+B4&lt;&gt;L3,if(B3+B4&gt;L3,B3+B4-L3,L3-(B3+B4)),"Push"),"")</f>
        <v/>
      </c>
      <c r="K3" s="139"/>
      <c r="O3" s="139"/>
    </row>
    <row r="4" hidden="1">
      <c r="A4" s="5" t="s">
        <v>547</v>
      </c>
      <c r="B4" s="6">
        <v>122.0</v>
      </c>
      <c r="D4" s="93" t="str">
        <f>if(H4&lt;&gt;"",if(B4-B3&lt;&gt;-H4,if(B4-B3&gt;-H4,"Up","Short"),"Push"),"")</f>
        <v>Up</v>
      </c>
      <c r="E4" s="93">
        <f>if(H4&lt;&gt;"",if(B4-B3&lt;&gt;-H4,if(B4-B3&gt;-H4,B4-B3+H4,B3-B4-H4),"Push"),"")</f>
        <v>13</v>
      </c>
      <c r="F4" s="93" t="str">
        <f>if(L4&lt;&gt;"",if(B3+B4&lt;&gt;L4,if(B3+B4&gt;L4,"Lost","Won"),"Push"),"")</f>
        <v/>
      </c>
      <c r="G4" s="15" t="str">
        <f>if(L4&lt;&gt;"",if(B3+B4&lt;&gt;L4,if(B3+B4&gt;L4,B3+B4-L4,L4-(B3+B4)),"Push"),"")</f>
        <v/>
      </c>
      <c r="H4" s="5">
        <v>-2.0</v>
      </c>
      <c r="I4" s="5">
        <v>-112.0</v>
      </c>
      <c r="J4" s="5">
        <v>8.0</v>
      </c>
      <c r="K4" s="133">
        <v>15.2</v>
      </c>
      <c r="O4" s="139"/>
    </row>
    <row r="5" hidden="1">
      <c r="A5" s="5" t="s">
        <v>216</v>
      </c>
      <c r="B5" s="6">
        <v>121.0</v>
      </c>
      <c r="C5" s="138">
        <f>if(D5&lt;&gt;"",if(D5="Up",K5-J5,if(D5="Short",-J5,0)),0)+if(D6&lt;&gt;"",if(D6="Up",K6-J6,if(D6="Short",-J6,0)),0)+if(F5&lt;&gt;"",if(F5="Won",O5-N5,if(F5="Lost",-N5,0)),0)+if(F6&lt;&gt;"",if(F6="Won",O6-N6,if(F6="Lost",-N6,0)),0)</f>
        <v>-8</v>
      </c>
      <c r="D5" s="93" t="str">
        <f>if(H5&lt;&gt;"",if(B5-B6&lt;&gt;-H5,if(B5-B6&gt;-H5,"Up","Short"),"Push"),"")</f>
        <v/>
      </c>
      <c r="E5" s="93" t="str">
        <f>if(H5&lt;&gt;"",if(B5-B6&lt;&gt;-H5,if(B5-B6&gt;-H5,B5-B6+H5,B6-B5-H5),"Push"),"")</f>
        <v/>
      </c>
      <c r="F5" s="93" t="str">
        <f>if(L5&lt;&gt;"",if(B5+B6&lt;&gt;L5,if(B5+B6&gt;L5,"Won","Lost"),"Push"),"")</f>
        <v/>
      </c>
      <c r="G5" s="15" t="str">
        <f>if(L5&lt;&gt;"",if(B5+B6&lt;&gt;L5,if(B5+B6&gt;L5,B5+B6-L5,L5-(B5+B6)),"Push"),"")</f>
        <v/>
      </c>
      <c r="K5" s="133"/>
      <c r="O5" s="139"/>
    </row>
    <row r="6" hidden="1">
      <c r="A6" s="5" t="s">
        <v>550</v>
      </c>
      <c r="B6" s="6">
        <v>107.0</v>
      </c>
      <c r="D6" s="93" t="str">
        <f>if(H6&lt;&gt;"",if(B6-B5&lt;&gt;-H6,if(B6-B5&gt;-H6,"Up","Short"),"Push"),"")</f>
        <v>Short</v>
      </c>
      <c r="E6" s="93">
        <f>if(H6&lt;&gt;"",if(B6-B5&lt;&gt;-H6,if(B6-B5&gt;-H6,B6-B5+H6,B5-B6-H6),"Push"),"")</f>
        <v>15</v>
      </c>
      <c r="F6" s="93" t="str">
        <f>if(L6&lt;&gt;"",if(B5+B6&lt;&gt;L6,if(B5+B6&gt;L6,"Lost","Won"),"Push"),"")</f>
        <v/>
      </c>
      <c r="G6" s="15" t="str">
        <f>if(L6&lt;&gt;"",if(B5+B6&lt;&gt;L6,if(B5+B6&gt;L6,B5+B6-L6,L6-(B5+B6)),"Push"),"")</f>
        <v/>
      </c>
      <c r="H6" s="5">
        <v>-1.0</v>
      </c>
      <c r="I6" s="5">
        <v>-109.0</v>
      </c>
      <c r="J6" s="5">
        <v>8.0</v>
      </c>
      <c r="K6" s="133">
        <v>15.36</v>
      </c>
      <c r="O6" s="139"/>
    </row>
    <row r="7" hidden="1">
      <c r="A7" s="5" t="s">
        <v>548</v>
      </c>
      <c r="B7" s="6">
        <v>116.0</v>
      </c>
      <c r="C7" s="138">
        <f>if(D7&lt;&gt;"",if(D7="Up",K7-J7,if(D7="Short",-J7,0)),0)+if(D8&lt;&gt;"",if(D8="Up",K8-J8,if(D8="Short",-J8,0)),0)+if(F7&lt;&gt;"",if(F7="Won",O7-N7,if(F7="Lost",-N7,0)),0)+if(F8&lt;&gt;"",if(F8="Won",O8-N8,if(F8="Lost",-N8,0)),0)</f>
        <v>-9</v>
      </c>
      <c r="D7" s="93" t="str">
        <f>if(H7&lt;&gt;"",if(B7-B8&lt;&gt;-H7,if(B7-B8&gt;-H7,"Up","Short"),"Push"),"")</f>
        <v/>
      </c>
      <c r="E7" s="93" t="str">
        <f>if(H7&lt;&gt;"",if(B7-B8&lt;&gt;-H7,if(B7-B8&gt;-H7,B7-B8+H7,B8-B7-H7),"Push"),"")</f>
        <v/>
      </c>
      <c r="F7" s="93" t="str">
        <f>if(L7&lt;&gt;"",if(B7+B8&lt;&gt;L7,if(B7+B8&gt;L7,"Won","Lost"),"Push"),"")</f>
        <v/>
      </c>
      <c r="G7" s="15" t="str">
        <f>if(L7&lt;&gt;"",if(B7+B8&lt;&gt;L7,if(B7+B8&gt;L7,B7+B8-L7,L7-(B7+B8)),"Push"),"")</f>
        <v/>
      </c>
      <c r="K7" s="139"/>
      <c r="O7" s="139"/>
    </row>
    <row r="8" hidden="1">
      <c r="A8" s="5" t="s">
        <v>410</v>
      </c>
      <c r="B8" s="6">
        <v>106.0</v>
      </c>
      <c r="D8" s="93" t="str">
        <f>if(H8&lt;&gt;"",if(B8-B7&lt;&gt;-H8,if(B8-B7&gt;-H8,"Up","Short"),"Push"),"")</f>
        <v>Short</v>
      </c>
      <c r="E8" s="93">
        <f>if(H8&lt;&gt;"",if(B8-B7&lt;&gt;-H8,if(B8-B7&gt;-H8,B8-B7+H8,B7-B8-H8),"Push"),"")</f>
        <v>10</v>
      </c>
      <c r="F8" s="93" t="str">
        <f>if(L8&lt;&gt;"",if(B7+B8&lt;&gt;L8,if(B7+B8&gt;L8,"Lost","Won"),"Push"),"")</f>
        <v/>
      </c>
      <c r="G8" s="15" t="str">
        <f>if(L8&lt;&gt;"",if(B7+B8&lt;&gt;L8,if(B7+B8&gt;L8,B7+B8-L8,L8-(B7+B8)),"Push"),"")</f>
        <v/>
      </c>
      <c r="H8" s="5">
        <v>0.0</v>
      </c>
      <c r="I8" s="5">
        <v>107.0</v>
      </c>
      <c r="J8" s="5">
        <v>9.0</v>
      </c>
      <c r="K8" s="133">
        <v>15.53</v>
      </c>
      <c r="O8" s="139"/>
    </row>
    <row r="9" hidden="1">
      <c r="A9" s="5" t="s">
        <v>553</v>
      </c>
      <c r="B9" s="6">
        <v>106.0</v>
      </c>
      <c r="C9" s="138">
        <f>if(D9&lt;&gt;"",if(D9="Up",K9-J9,if(D9="Short",-J9,0)),0)+if(D10&lt;&gt;"",if(D10="Up",K10-J10,if(D10="Short",-J10,0)),0)+if(F9&lt;&gt;"",if(F9="Won",O9-N9,if(F9="Lost",-N9,0)),0)+if(F10&lt;&gt;"",if(F10="Won",O10-N10,if(F10="Lost",-N10,0)),0)</f>
        <v>8.7</v>
      </c>
      <c r="D9" s="93" t="str">
        <f>if(H9&lt;&gt;"",if(B9-B10&lt;&gt;-H9,if(B9-B10&gt;-H9,"Up","Short"),"Push"),"")</f>
        <v/>
      </c>
      <c r="E9" s="93" t="str">
        <f>if(H9&lt;&gt;"",if(B9-B10&lt;&gt;-H9,if(B9-B10&gt;-H9,B9-B10+H9,B10-B9-H9),"Push"),"")</f>
        <v/>
      </c>
      <c r="F9" s="93" t="str">
        <f>if(L9&lt;&gt;"",if(B9+B10&lt;&gt;L9,if(B9+B10&gt;L9,"Won","Lost"),"Push"),"")</f>
        <v/>
      </c>
      <c r="G9" s="15" t="str">
        <f>if(L9&lt;&gt;"",if(B9+B10&lt;&gt;L9,if(B9+B10&gt;L9,B9+B10-L9,L9-(B9+B10)),"Push"),"")</f>
        <v/>
      </c>
      <c r="K9" s="133"/>
      <c r="O9" s="139"/>
    </row>
    <row r="10" hidden="1">
      <c r="A10" s="5" t="s">
        <v>554</v>
      </c>
      <c r="B10" s="6">
        <v>107.0</v>
      </c>
      <c r="D10" s="93" t="str">
        <f>if(H10&lt;&gt;"",if(B10-B9&lt;&gt;-H10,if(B10-B9&gt;-H10,"Up","Short"),"Push"),"")</f>
        <v>Up</v>
      </c>
      <c r="E10" s="93">
        <f>if(H10&lt;&gt;"",if(B10-B9&lt;&gt;-H10,if(B10-B9&gt;-H10,B10-B9+H10,B9-B10-H10),"Push"),"")</f>
        <v>1</v>
      </c>
      <c r="F10" s="93" t="str">
        <f>if(L10&lt;&gt;"",if(B9+B10&lt;&gt;L10,if(B9+B10&gt;L10,"Lost","Won"),"Push"),"")</f>
        <v/>
      </c>
      <c r="G10" s="15" t="str">
        <f>if(L10&lt;&gt;"",if(B9+B10&lt;&gt;L10,if(B9+B10&gt;L10,B9+B10-L10,L10-(B9+B10)),"Push"),"")</f>
        <v/>
      </c>
      <c r="H10" s="5">
        <v>0.0</v>
      </c>
      <c r="I10" s="5">
        <v>145.0</v>
      </c>
      <c r="J10" s="5">
        <v>6.0</v>
      </c>
      <c r="K10" s="133">
        <v>14.7</v>
      </c>
      <c r="O10" s="139"/>
    </row>
    <row r="11" hidden="1">
      <c r="A11" s="5" t="s">
        <v>429</v>
      </c>
      <c r="B11" s="6">
        <v>132.0</v>
      </c>
      <c r="C11" s="138">
        <f>if(D11&lt;&gt;"",if(D11="Up",K11-J11,if(D11="Short",-J11,0)),0)+if(D12&lt;&gt;"",if(D12="Up",K12-J12,if(D12="Short",-J12,0)),0)+if(F11&lt;&gt;"",if(F11="Won",O11-N11,if(F11="Lost",-N11,0)),0)+if(F12&lt;&gt;"",if(F12="Won",O12-N12,if(F12="Lost",-N12,0)),0)</f>
        <v>7.2</v>
      </c>
      <c r="D11" s="93" t="str">
        <f>if(H11&lt;&gt;"",if(B11-B12&lt;&gt;-H11,if(B11-B12&gt;-H11,"Up","Short"),"Push"),"")</f>
        <v/>
      </c>
      <c r="E11" s="93" t="str">
        <f>if(H11&lt;&gt;"",if(B11-B12&lt;&gt;-H11,if(B11-B12&gt;-H11,B11-B12+H11,B12-B11-H11),"Push"),"")</f>
        <v/>
      </c>
      <c r="F11" s="93" t="str">
        <f>if(L11&lt;&gt;"",if(B11+B12&lt;&gt;L11,if(B11+B12&gt;L11,"Won","Lost"),"Push"),"")</f>
        <v/>
      </c>
      <c r="G11" s="15" t="str">
        <f>if(L11&lt;&gt;"",if(B11+B12&lt;&gt;L11,if(B11+B12&gt;L11,B11+B12-L11,L11-(B11+B12)),"Push"),"")</f>
        <v/>
      </c>
      <c r="K11" s="133"/>
      <c r="O11" s="139"/>
    </row>
    <row r="12" hidden="1">
      <c r="A12" s="5" t="s">
        <v>551</v>
      </c>
      <c r="B12" s="6">
        <v>128.0</v>
      </c>
      <c r="D12" s="93" t="str">
        <f>if(H12&lt;&gt;"",if(B12-B11&lt;&gt;-H12,if(B12-B11&gt;-H12,"Up","Short"),"Push"),"")</f>
        <v>Up</v>
      </c>
      <c r="E12" s="93">
        <f>if(H12&lt;&gt;"",if(B12-B11&lt;&gt;-H12,if(B12-B11&gt;-H12,B12-B11+H12,B11-B12-H12),"Push"),"")</f>
        <v>2.5</v>
      </c>
      <c r="F12" s="93" t="str">
        <f>if(L12&lt;&gt;"",if(B11+B12&lt;&gt;L12,if(B11+B12&gt;L12,"Lost","Won"),"Push"),"")</f>
        <v/>
      </c>
      <c r="G12" s="15" t="str">
        <f>if(L12&lt;&gt;"",if(B11+B12&lt;&gt;L12,if(B11+B12&gt;L12,B11+B12-L12,L12-(B11+B12)),"Push"),"")</f>
        <v/>
      </c>
      <c r="H12" s="187">
        <v>6.5</v>
      </c>
      <c r="I12" s="17">
        <v>-112.0</v>
      </c>
      <c r="J12" s="75">
        <v>8.0</v>
      </c>
      <c r="K12" s="188">
        <v>15.2</v>
      </c>
      <c r="O12" s="139"/>
    </row>
    <row r="13" hidden="1">
      <c r="A13" s="5" t="s">
        <v>555</v>
      </c>
      <c r="B13" s="6">
        <v>115.0</v>
      </c>
      <c r="C13" s="138">
        <f>if(D13&lt;&gt;"",if(D13="Up",K13-J13,if(D13="Short",-J13,0)),0)+if(D14&lt;&gt;"",if(D14="Up",K14-J14,if(D14="Short",-J14,0)),0)+if(F13&lt;&gt;"",if(F13="Won",O13-N13,if(F13="Lost",-N13,0)),0)+if(F14&lt;&gt;"",if(F14="Won",O14-N14,if(F14="Lost",-N14,0)),0)</f>
        <v>0</v>
      </c>
      <c r="D13" s="93" t="str">
        <f>if(H13&lt;&gt;"",if(B13-B14&lt;&gt;-H13,if(B13-B14&gt;-H13,"Up","Short"),"Push"),"")</f>
        <v/>
      </c>
      <c r="E13" s="93" t="str">
        <f>if(H13&lt;&gt;"",if(B13-B14&lt;&gt;-H13,if(B13-B14&gt;-H13,B13-B14+H13,B14-B13-H13),"Push"),"")</f>
        <v/>
      </c>
      <c r="F13" s="93" t="str">
        <f>if(L13&lt;&gt;"",if(B13+B14&lt;&gt;L13,if(B13+B14&gt;L13,"Won","Lost"),"Push"),"")</f>
        <v/>
      </c>
      <c r="G13" s="15" t="str">
        <f>if(L13&lt;&gt;"",if(B13+B14&lt;&gt;L13,if(B13+B14&gt;L13,B13+B14-L13,L13-(B13+B14)),"Push"),"")</f>
        <v/>
      </c>
      <c r="K13" s="139"/>
      <c r="O13" s="139"/>
    </row>
    <row r="14" hidden="1">
      <c r="A14" s="5" t="s">
        <v>557</v>
      </c>
      <c r="B14" s="6">
        <v>108.0</v>
      </c>
      <c r="D14" s="93" t="str">
        <f>if(H14&lt;&gt;"",if(B14-B13&lt;&gt;-H14,if(B14-B13&gt;-H14,"Up","Short"),"Push"),"")</f>
        <v>Push</v>
      </c>
      <c r="E14" s="93" t="str">
        <f>if(H14&lt;&gt;"",if(B14-B13&lt;&gt;-H14,if(B14-B13&gt;-H14,B14-B13+H14,B13-B14-H14),"Push"),"")</f>
        <v>Push</v>
      </c>
      <c r="F14" s="93" t="str">
        <f>if(L14&lt;&gt;"",if(B13+B14&lt;&gt;L14,if(B13+B14&gt;L14,"Lost","Won"),"Push"),"")</f>
        <v/>
      </c>
      <c r="G14" s="15" t="str">
        <f>if(L14&lt;&gt;"",if(B13+B14&lt;&gt;L14,if(B13+B14&gt;L14,B13+B14-L14,L14-(B13+B14)),"Push"),"")</f>
        <v/>
      </c>
      <c r="H14" s="5">
        <v>7.0</v>
      </c>
      <c r="I14" s="5">
        <v>-110.0</v>
      </c>
      <c r="J14" s="5">
        <v>8.0</v>
      </c>
      <c r="K14" s="133">
        <v>15.28</v>
      </c>
      <c r="O14" s="139"/>
    </row>
    <row r="15" hidden="1">
      <c r="A15" s="5" t="s">
        <v>559</v>
      </c>
      <c r="B15" s="6">
        <v>104.0</v>
      </c>
      <c r="C15" s="138">
        <f>if(D15&lt;&gt;"",if(D15="Up",K15-J15,if(D15="Short",-J15,0)),0)+if(D16&lt;&gt;"",if(D16="Up",K16-J16,if(D16="Short",-J16,0)),0)+if(F15&lt;&gt;"",if(F15="Won",O15-N15,if(F15="Lost",-N15,0)),0)+if(F16&lt;&gt;"",if(F16="Won",O16-N16,if(F16="Lost",-N16,0)),0)</f>
        <v>-7</v>
      </c>
      <c r="D15" s="93" t="str">
        <f>if(H15&lt;&gt;"",if(B15-B16&lt;&gt;-H15,if(B15-B16&gt;-H15,"Up","Short"),"Push"),"")</f>
        <v>Short</v>
      </c>
      <c r="E15" s="93">
        <f>if(H15&lt;&gt;"",if(B15-B16&lt;&gt;-H15,if(B15-B16&gt;-H15,B15-B16+H15,B16-B15-H15),"Push"),"")</f>
        <v>12</v>
      </c>
      <c r="F15" s="93" t="str">
        <f>if(L15&lt;&gt;"",if(B15+B16&lt;&gt;L15,if(B15+B16&gt;L15,"Won","Lost"),"Push"),"")</f>
        <v/>
      </c>
      <c r="G15" s="15" t="str">
        <f>if(L15&lt;&gt;"",if(B15+B16&lt;&gt;L15,if(B15+B16&gt;L15,B15+B16-L15,L15-(B15+B16)),"Push"),"")</f>
        <v/>
      </c>
      <c r="H15" s="5">
        <v>0.0</v>
      </c>
      <c r="I15" s="5">
        <v>114.0</v>
      </c>
      <c r="J15" s="5">
        <v>7.0</v>
      </c>
      <c r="K15" s="133">
        <v>14.98</v>
      </c>
      <c r="O15" s="139"/>
    </row>
    <row r="16" hidden="1">
      <c r="A16" s="5" t="s">
        <v>68</v>
      </c>
      <c r="B16" s="6">
        <v>116.0</v>
      </c>
      <c r="D16" s="93" t="str">
        <f>if(H16&lt;&gt;"",if(B16-B15&lt;&gt;-H16,if(B16-B15&gt;-H16,"Up","Short"),"Push"),"")</f>
        <v/>
      </c>
      <c r="E16" s="93" t="str">
        <f>if(H16&lt;&gt;"",if(B16-B15&lt;&gt;-H16,if(B16-B15&gt;-H16,B16-B15+H16,B15-B16-H16),"Push"),"")</f>
        <v/>
      </c>
      <c r="F16" s="93" t="str">
        <f>if(L16&lt;&gt;"",if(B15+B16&lt;&gt;L16,if(B15+B16&gt;L16,"Lost","Won"),"Push"),"")</f>
        <v/>
      </c>
      <c r="G16" s="15" t="str">
        <f>if(L16&lt;&gt;"",if(B15+B16&lt;&gt;L16,if(B15+B16&gt;L16,B15+B16-L16,L16-(B15+B16)),"Push"),"")</f>
        <v/>
      </c>
      <c r="K16" s="133"/>
      <c r="O16" s="139"/>
    </row>
    <row r="17">
      <c r="A17" s="134" t="s">
        <v>517</v>
      </c>
      <c r="B17" s="152"/>
      <c r="C17" s="153">
        <f>SUM(C3:C16)</f>
        <v>-0.9</v>
      </c>
      <c r="D17" s="154"/>
      <c r="E17" s="154"/>
      <c r="F17" s="154"/>
      <c r="G17" s="152"/>
      <c r="H17" s="154"/>
      <c r="I17" s="154"/>
      <c r="J17" s="154">
        <f>SUM(J3:J16)</f>
        <v>54</v>
      </c>
      <c r="K17" s="155">
        <f>SUM(K3:K16)-J17</f>
        <v>52.25</v>
      </c>
      <c r="L17" s="154"/>
      <c r="M17" s="154"/>
      <c r="N17" s="154">
        <f>SUM(N3:N16)</f>
        <v>0</v>
      </c>
      <c r="O17" s="155">
        <f>SUM(O3:O16)-N17</f>
        <v>0</v>
      </c>
    </row>
    <row r="18" hidden="1">
      <c r="A18" s="5" t="s">
        <v>567</v>
      </c>
      <c r="B18" s="6">
        <v>101.0</v>
      </c>
      <c r="C18" s="138">
        <f>if(D18&lt;&gt;"",if(D18="Up",K18-J18,if(D18="Short",-J18,0)),0)+if(D19&lt;&gt;"",if(D19="Up",K19-J19,if(D19="Short",-J19,0)),0)+if(F18&lt;&gt;"",if(F18="Won",O18-N18,if(F18="Lost",-N18,0)),0)+if(F19&lt;&gt;"",if(F19="Won",O19-N19,if(F19="Lost",-N19,0)),0)</f>
        <v>7.2</v>
      </c>
      <c r="D18" s="93" t="str">
        <f>if(H18&lt;&gt;"",if(B18-B19&lt;&gt;-H18,if(B18-B19&gt;-H18,"Up","Short"),"Push"),"")</f>
        <v>Up</v>
      </c>
      <c r="E18" s="93">
        <f>if(H18&lt;&gt;"",if(B18-B19&lt;&gt;-H18,if(B18-B19&gt;-H18,B18-B19+H18,B19-B18-H18),"Push"),"")</f>
        <v>2</v>
      </c>
      <c r="F18" s="93" t="str">
        <f>if(L18&lt;&gt;"",if(B18+B19&lt;&gt;L18,if(B18+B19&gt;L18,"Won","Lost"),"Push"),"")</f>
        <v/>
      </c>
      <c r="G18" s="15" t="str">
        <f>if(L18&lt;&gt;"",if(B18+B19&lt;&gt;L18,if(B18+B19&gt;L18,B18+B19-L18,L18-(B18+B19)),"Push"),"")</f>
        <v/>
      </c>
      <c r="H18" s="5">
        <v>5.0</v>
      </c>
      <c r="I18" s="5">
        <v>-112.0</v>
      </c>
      <c r="J18" s="5">
        <v>8.0</v>
      </c>
      <c r="K18" s="133">
        <v>15.2</v>
      </c>
      <c r="O18" s="139"/>
    </row>
    <row r="19" hidden="1">
      <c r="A19" s="5" t="s">
        <v>74</v>
      </c>
      <c r="B19" s="6">
        <v>104.0</v>
      </c>
      <c r="D19" s="93" t="str">
        <f>if(H19&lt;&gt;"",if(B19-B18&lt;&gt;-H19,if(B19-B18&gt;-H19,"Up","Short"),"Push"),"")</f>
        <v/>
      </c>
      <c r="E19" s="93" t="str">
        <f>if(H19&lt;&gt;"",if(B19-B18&lt;&gt;-H19,if(B19-B18&gt;-H19,B19-B18+H19,B18-B19-H19),"Push"),"")</f>
        <v/>
      </c>
      <c r="F19" s="93" t="str">
        <f>if(L19&lt;&gt;"",if(B18+B19&lt;&gt;L19,if(B18+B19&gt;L19,"Lost","Won"),"Push"),"")</f>
        <v/>
      </c>
      <c r="G19" s="15" t="str">
        <f>if(L19&lt;&gt;"",if(B18+B19&lt;&gt;L19,if(B18+B19&gt;L19,B18+B19-L19,L19-(B18+B19)),"Push"),"")</f>
        <v/>
      </c>
      <c r="K19" s="139"/>
      <c r="O19" s="139"/>
    </row>
    <row r="20" hidden="1">
      <c r="A20" s="5" t="s">
        <v>553</v>
      </c>
      <c r="B20" s="6">
        <v>92.0</v>
      </c>
      <c r="C20" s="138">
        <f>if(D20&lt;&gt;"",if(D20="Up",K20-J20,if(D20="Short",-J20,0)),0)+if(D21&lt;&gt;"",if(D21="Up",K21-J21,if(D21="Short",-J21,0)),0)+if(F20&lt;&gt;"",if(F20="Won",O20-N20,if(F20="Lost",-N20,0)),0)+if(F21&lt;&gt;"",if(F21="Won",O21-N21,if(F21="Lost",-N21,0)),0)</f>
        <v>-8</v>
      </c>
      <c r="D20" s="93" t="str">
        <f>if(H20&lt;&gt;"",if(B20-B21&lt;&gt;-H20,if(B20-B21&gt;-H20,"Up","Short"),"Push"),"")</f>
        <v>Short</v>
      </c>
      <c r="E20" s="93">
        <f>if(H20&lt;&gt;"",if(B20-B21&lt;&gt;-H20,if(B20-B21&gt;-H20,B20-B21+H20,B21-B20-H20),"Push"),"")</f>
        <v>21.5</v>
      </c>
      <c r="F20" s="93" t="str">
        <f>if(L20&lt;&gt;"",if(B20+B21&lt;&gt;L20,if(B20+B21&gt;L20,"Won","Lost"),"Push"),"")</f>
        <v/>
      </c>
      <c r="G20" s="15" t="str">
        <f>if(L20&lt;&gt;"",if(B20+B21&lt;&gt;L20,if(B20+B21&gt;L20,B20+B21-L20,L20-(B20+B21)),"Push"),"")</f>
        <v/>
      </c>
      <c r="H20" s="5">
        <v>-6.5</v>
      </c>
      <c r="I20" s="5">
        <v>-110.0</v>
      </c>
      <c r="J20" s="5">
        <v>8.0</v>
      </c>
      <c r="K20" s="133">
        <v>15.28</v>
      </c>
      <c r="O20" s="139"/>
    </row>
    <row r="21" hidden="1">
      <c r="A21" s="5" t="s">
        <v>355</v>
      </c>
      <c r="B21" s="6">
        <v>107.0</v>
      </c>
      <c r="D21" s="93" t="str">
        <f>if(H21&lt;&gt;"",if(B21-B20&lt;&gt;-H21,if(B21-B20&gt;-H21,"Up","Short"),"Push"),"")</f>
        <v/>
      </c>
      <c r="E21" s="93" t="str">
        <f>if(H21&lt;&gt;"",if(B21-B20&lt;&gt;-H21,if(B21-B20&gt;-H21,B21-B20+H21,B20-B21-H21),"Push"),"")</f>
        <v/>
      </c>
      <c r="F21" s="93" t="str">
        <f>if(L21&lt;&gt;"",if(B20+B21&lt;&gt;L21,if(B20+B21&gt;L21,"Lost","Won"),"Push"),"")</f>
        <v/>
      </c>
      <c r="G21" s="15" t="str">
        <f>if(L21&lt;&gt;"",if(B20+B21&lt;&gt;L21,if(B20+B21&gt;L21,B20+B21-L21,L21-(B20+B21)),"Push"),"")</f>
        <v/>
      </c>
      <c r="K21" s="133"/>
      <c r="O21" s="139"/>
    </row>
    <row r="22" hidden="1">
      <c r="A22" s="5" t="s">
        <v>566</v>
      </c>
      <c r="B22" s="6">
        <v>93.0</v>
      </c>
      <c r="C22" s="138">
        <f>if(D22&lt;&gt;"",if(D22="Up",K22-J22,if(D22="Short",-J22,0)),0)+if(D23&lt;&gt;"",if(D23="Up",K23-J23,if(D23="Short",-J23,0)),0)+if(F22&lt;&gt;"",if(F22="Won",O22-N22,if(F22="Lost",-N22,0)),0)+if(F23&lt;&gt;"",if(F23="Won",O23-N23,if(F23="Lost",-N23,0)),0)</f>
        <v>7.2</v>
      </c>
      <c r="D22" s="93" t="str">
        <f>if(H22&lt;&gt;"",if(B22-B23&lt;&gt;-H22,if(B22-B23&gt;-H22,"Up","Short"),"Push"),"")</f>
        <v/>
      </c>
      <c r="E22" s="93" t="str">
        <f>if(H22&lt;&gt;"",if(B22-B23&lt;&gt;-H22,if(B22-B23&gt;-H22,B22-B23+H22,B23-B22-H22),"Push"),"")</f>
        <v/>
      </c>
      <c r="F22" s="93" t="str">
        <f>if(L22&lt;&gt;"",if(B22+B23&lt;&gt;L22,if(B22+B23&gt;L22,"Won","Lost"),"Push"),"")</f>
        <v/>
      </c>
      <c r="G22" s="15" t="str">
        <f>if(L22&lt;&gt;"",if(B22+B23&lt;&gt;L22,if(B22+B23&gt;L22,B22+B23-L22,L22-(B22+B23)),"Push"),"")</f>
        <v/>
      </c>
      <c r="K22" s="133"/>
      <c r="O22" s="139"/>
    </row>
    <row r="23" hidden="1">
      <c r="A23" s="5" t="s">
        <v>562</v>
      </c>
      <c r="B23" s="6">
        <v>114.0</v>
      </c>
      <c r="D23" s="93" t="str">
        <f>if(H23&lt;&gt;"",if(B23-B22&lt;&gt;-H23,if(B23-B22&gt;-H23,"Up","Short"),"Push"),"")</f>
        <v>Up</v>
      </c>
      <c r="E23" s="93">
        <f>if(H23&lt;&gt;"",if(B23-B22&lt;&gt;-H23,if(B23-B22&gt;-H23,B23-B22+H23,B22-B23-H23),"Push"),"")</f>
        <v>19.5</v>
      </c>
      <c r="F23" s="93" t="str">
        <f>if(L23&lt;&gt;"",if(B22+B23&lt;&gt;L23,if(B22+B23&gt;L23,"Lost","Won"),"Push"),"")</f>
        <v/>
      </c>
      <c r="G23" s="15" t="str">
        <f>if(L23&lt;&gt;"",if(B22+B23&lt;&gt;L23,if(B22+B23&gt;L23,B22+B23-L23,L23-(B22+B23)),"Push"),"")</f>
        <v/>
      </c>
      <c r="H23" s="5">
        <v>-1.5</v>
      </c>
      <c r="I23" s="5">
        <v>-112.0</v>
      </c>
      <c r="J23" s="5">
        <v>8.0</v>
      </c>
      <c r="K23" s="133">
        <v>15.2</v>
      </c>
      <c r="O23" s="139"/>
    </row>
    <row r="24">
      <c r="A24" s="134" t="s">
        <v>518</v>
      </c>
      <c r="B24" s="152"/>
      <c r="C24" s="153">
        <f>SUM(C18:C23)</f>
        <v>6.4</v>
      </c>
      <c r="D24" s="154"/>
      <c r="E24" s="154"/>
      <c r="F24" s="154"/>
      <c r="G24" s="152"/>
      <c r="H24" s="154"/>
      <c r="I24" s="154"/>
      <c r="J24" s="154">
        <f>SUM(J20:J23)</f>
        <v>16</v>
      </c>
      <c r="K24" s="155">
        <f>SUM(K20:K23)-J24</f>
        <v>14.48</v>
      </c>
      <c r="L24" s="154"/>
      <c r="M24" s="154"/>
      <c r="N24" s="154">
        <f>SUM(N20:N23)</f>
        <v>0</v>
      </c>
      <c r="O24" s="155">
        <f>SUM(O20:O23)-N24</f>
        <v>0</v>
      </c>
    </row>
    <row r="25" hidden="1">
      <c r="A25" s="5" t="s">
        <v>551</v>
      </c>
      <c r="B25" s="6">
        <v>116.0</v>
      </c>
      <c r="C25" s="138">
        <f>if(D25&lt;&gt;"",if(D25="Up",K25-J25,if(D25="Short",-J25,0)),0)+if(D26&lt;&gt;"",if(D26="Up",K26-J26,if(D26="Short",-J26,0)),0)+if(F25&lt;&gt;"",if(F25="Won",O25-N25,if(F25="Lost",-N25,0)),0)+if(F26&lt;&gt;"",if(F26="Won",O26-N26,if(F26="Lost",-N26,0)),0)</f>
        <v>7.2</v>
      </c>
      <c r="D25" s="93" t="str">
        <f>if(H25&lt;&gt;"",if(B25-B26&lt;&gt;-H25,if(B25-B26&gt;-H25,"Up","Short"),"Push"),"")</f>
        <v>Up</v>
      </c>
      <c r="E25" s="93">
        <f>if(H25&lt;&gt;"",if(B25-B26&lt;&gt;-H25,if(B25-B26&gt;-H25,B25-B26+H25,B26-B25-H25),"Push"),"")</f>
        <v>12.5</v>
      </c>
      <c r="F25" s="93" t="str">
        <f>if(L25&lt;&gt;"",if(B25+B26&lt;&gt;L25,if(B25+B26&gt;L25,"Won","Lost"),"Push"),"")</f>
        <v/>
      </c>
      <c r="G25" s="15" t="str">
        <f>if(L25&lt;&gt;"",if(B25+B26&lt;&gt;L25,if(B25+B26&gt;L25,B25+B26-L25,L25-(B25+B26)),"Push"),"")</f>
        <v/>
      </c>
      <c r="H25" s="5">
        <v>-3.5</v>
      </c>
      <c r="I25" s="5">
        <v>-112.0</v>
      </c>
      <c r="J25" s="5">
        <v>8.0</v>
      </c>
      <c r="K25" s="133">
        <v>15.2</v>
      </c>
      <c r="O25" s="139"/>
    </row>
    <row r="26" hidden="1">
      <c r="A26" s="5" t="s">
        <v>563</v>
      </c>
      <c r="B26" s="6">
        <v>100.0</v>
      </c>
      <c r="D26" s="93" t="str">
        <f>if(H26&lt;&gt;"",if(B26-B25&lt;&gt;-H26,if(B26-B25&gt;-H26,"Up","Short"),"Push"),"")</f>
        <v/>
      </c>
      <c r="E26" s="93" t="str">
        <f>if(H26&lt;&gt;"",if(B26-B25&lt;&gt;-H26,if(B26-B25&gt;-H26,B26-B25+H26,B25-B26-H26),"Push"),"")</f>
        <v/>
      </c>
      <c r="F26" s="93" t="str">
        <f>if(L26&lt;&gt;"",if(B25+B26&lt;&gt;L26,if(B25+B26&gt;L26,"Lost","Won"),"Push"),"")</f>
        <v/>
      </c>
      <c r="G26" s="15" t="str">
        <f>if(L26&lt;&gt;"",if(B25+B26&lt;&gt;L26,if(B25+B26&gt;L26,B25+B26-L26,L26-(B25+B26)),"Push"),"")</f>
        <v/>
      </c>
      <c r="K26" s="139"/>
      <c r="O26" s="139"/>
    </row>
    <row r="27" hidden="1">
      <c r="A27" s="5" t="s">
        <v>216</v>
      </c>
      <c r="B27" s="6">
        <v>126.0</v>
      </c>
      <c r="C27" s="138">
        <f>if(D27&lt;&gt;"",if(D27="Up",K27-J27,if(D27="Short",-J27,0)),0)+if(D28&lt;&gt;"",if(D28="Up",K28-J28,if(D28="Short",-J28,0)),0)+if(F27&lt;&gt;"",if(F27="Won",O27-N27,if(F27="Lost",-N27,0)),0)+if(F28&lt;&gt;"",if(F28="Won",O28-N28,if(F28="Lost",-N28,0)),0)</f>
        <v>-8</v>
      </c>
      <c r="D27" s="93" t="str">
        <f>if(H27&lt;&gt;"",if(B27-B28&lt;&gt;-H27,if(B27-B28&gt;-H27,"Up","Short"),"Push"),"")</f>
        <v/>
      </c>
      <c r="E27" s="93" t="str">
        <f>if(H27&lt;&gt;"",if(B27-B28&lt;&gt;-H27,if(B27-B28&gt;-H27,B27-B28+H27,B28-B27-H27),"Push"),"")</f>
        <v/>
      </c>
      <c r="F27" s="93" t="str">
        <f>if(L27&lt;&gt;"",if(B27+B28&lt;&gt;L27,if(B27+B28&gt;L27,"Won","Lost"),"Push"),"")</f>
        <v/>
      </c>
      <c r="G27" s="15" t="str">
        <f>if(L27&lt;&gt;"",if(B27+B28&lt;&gt;L27,if(B27+B28&gt;L27,B27+B28-L27,L27-(B27+B28)),"Push"),"")</f>
        <v/>
      </c>
      <c r="K27" s="139"/>
      <c r="O27" s="139"/>
    </row>
    <row r="28" hidden="1">
      <c r="A28" s="5" t="s">
        <v>557</v>
      </c>
      <c r="B28" s="6">
        <v>124.0</v>
      </c>
      <c r="D28" s="93" t="str">
        <f>if(H28&lt;&gt;"",if(B28-B27&lt;&gt;-H28,if(B28-B27&gt;-H28,"Up","Short"),"Push"),"")</f>
        <v>Short</v>
      </c>
      <c r="E28" s="93">
        <f>if(H28&lt;&gt;"",if(B28-B27&lt;&gt;-H28,if(B28-B27&gt;-H28,B28-B27+H28,B27-B28-H28),"Push"),"")</f>
        <v>7.5</v>
      </c>
      <c r="F28" s="93" t="str">
        <f>if(L28&lt;&gt;"",if(B27+B28&lt;&gt;L28,if(B27+B28&gt;L28,"Lost","Won"),"Push"),"")</f>
        <v/>
      </c>
      <c r="G28" s="15" t="str">
        <f>if(L28&lt;&gt;"",if(B27+B28&lt;&gt;L28,if(B27+B28&gt;L28,B27+B28-L28,L28-(B27+B28)),"Push"),"")</f>
        <v/>
      </c>
      <c r="H28" s="5">
        <v>-5.5</v>
      </c>
      <c r="I28" s="5">
        <v>-110.0</v>
      </c>
      <c r="J28" s="5">
        <v>8.0</v>
      </c>
      <c r="K28" s="133">
        <v>15.28</v>
      </c>
      <c r="O28" s="139"/>
    </row>
    <row r="29" hidden="1">
      <c r="A29" s="5" t="s">
        <v>568</v>
      </c>
      <c r="B29" s="6">
        <v>116.0</v>
      </c>
      <c r="C29" s="138">
        <f>if(D29&lt;&gt;"",if(D29="Up",K29-J29,if(D29="Short",-J29,0)),0)+if(D30&lt;&gt;"",if(D30="Up",K30-J30,if(D30="Short",-J30,0)),0)+if(F29&lt;&gt;"",if(F29="Won",O29-N29,if(F29="Lost",-N29,0)),0)+if(F30&lt;&gt;"",if(F30="Won",O30-N30,if(F30="Lost",-N30,0)),0)</f>
        <v>7.28</v>
      </c>
      <c r="D29" s="93" t="str">
        <f>if(H29&lt;&gt;"",if(B29-B30&lt;&gt;-H29,if(B29-B30&gt;-H29,"Up","Short"),"Push"),"")</f>
        <v>Up</v>
      </c>
      <c r="E29" s="93">
        <f>if(H29&lt;&gt;"",if(B29-B30&lt;&gt;-H29,if(B29-B30&gt;-H29,B29-B30+H29,B30-B29-H29),"Push"),"")</f>
        <v>19.5</v>
      </c>
      <c r="F29" s="93" t="str">
        <f>if(L29&lt;&gt;"",if(B29+B30&lt;&gt;L29,if(B29+B30&gt;L29,"Won","Lost"),"Push"),"")</f>
        <v/>
      </c>
      <c r="G29" s="15" t="str">
        <f>if(L29&lt;&gt;"",if(B29+B30&lt;&gt;L29,if(B29+B30&gt;L29,B29+B30-L29,L29-(B29+B30)),"Push"),"")</f>
        <v/>
      </c>
      <c r="H29" s="5">
        <v>-6.5</v>
      </c>
      <c r="I29" s="5">
        <v>-110.0</v>
      </c>
      <c r="J29" s="5">
        <v>8.0</v>
      </c>
      <c r="K29" s="133">
        <v>15.28</v>
      </c>
      <c r="O29" s="139"/>
    </row>
    <row r="30" hidden="1">
      <c r="A30" s="5" t="s">
        <v>550</v>
      </c>
      <c r="B30" s="6">
        <v>90.0</v>
      </c>
      <c r="D30" s="93" t="str">
        <f>if(H30&lt;&gt;"",if(B30-B29&lt;&gt;-H30,if(B30-B29&gt;-H30,"Up","Short"),"Push"),"")</f>
        <v/>
      </c>
      <c r="E30" s="93" t="str">
        <f>if(H30&lt;&gt;"",if(B30-B29&lt;&gt;-H30,if(B30-B29&gt;-H30,B30-B29+H30,B29-B30-H30),"Push"),"")</f>
        <v/>
      </c>
      <c r="F30" s="93" t="str">
        <f>if(L30&lt;&gt;"",if(B29+B30&lt;&gt;L30,if(B29+B30&gt;L30,"Lost","Won"),"Push"),"")</f>
        <v/>
      </c>
      <c r="G30" s="15" t="str">
        <f>if(L30&lt;&gt;"",if(B29+B30&lt;&gt;L30,if(B29+B30&gt;L30,B29+B30-L30,L30-(B29+B30)),"Push"),"")</f>
        <v/>
      </c>
      <c r="K30" s="139"/>
      <c r="O30" s="139"/>
    </row>
    <row r="31" hidden="1">
      <c r="A31" s="5" t="s">
        <v>429</v>
      </c>
      <c r="B31" s="6">
        <v>145.0</v>
      </c>
      <c r="C31" s="138">
        <f>if(D31&lt;&gt;"",if(D31="Up",K31-J31,if(D31="Short",-J31,0)),0)+if(D32&lt;&gt;"",if(D32="Up",K32-J32,if(D32="Short",-J32,0)),0)+if(F31&lt;&gt;"",if(F31="Won",O31-N31,if(F31="Lost",-N31,0)),0)+if(F32&lt;&gt;"",if(F32="Won",O32-N32,if(F32="Lost",-N32,0)),0)</f>
        <v>-8</v>
      </c>
      <c r="D31" s="93" t="str">
        <f>if(H31&lt;&gt;"",if(B31-B32&lt;&gt;-H31,if(B31-B32&gt;-H31,"Up","Short"),"Push"),"")</f>
        <v/>
      </c>
      <c r="E31" s="93" t="str">
        <f>if(H31&lt;&gt;"",if(B31-B32&lt;&gt;-H31,if(B31-B32&gt;-H31,B31-B32+H31,B32-B31-H31),"Push"),"")</f>
        <v/>
      </c>
      <c r="F31" s="93" t="str">
        <f>if(L31&lt;&gt;"",if(B31+B32&lt;&gt;L31,if(B31+B32&gt;L31,"Won","Lost"),"Push"),"")</f>
        <v/>
      </c>
      <c r="G31" s="15" t="str">
        <f>if(L31&lt;&gt;"",if(B31+B32&lt;&gt;L31,if(B31+B32&gt;L31,B31+B32-L31,L31-(B31+B32)),"Push"),"")</f>
        <v/>
      </c>
      <c r="K31" s="139"/>
      <c r="O31" s="139"/>
    </row>
    <row r="32" hidden="1">
      <c r="A32" s="5" t="s">
        <v>561</v>
      </c>
      <c r="B32" s="6">
        <v>127.0</v>
      </c>
      <c r="D32" s="93" t="str">
        <f>if(H32&lt;&gt;"",if(B32-B31&lt;&gt;-H32,if(B32-B31&gt;-H32,"Up","Short"),"Push"),"")</f>
        <v>Short</v>
      </c>
      <c r="E32" s="93">
        <f>if(H32&lt;&gt;"",if(B32-B31&lt;&gt;-H32,if(B32-B31&gt;-H32,B32-B31+H32,B31-B32-H32),"Push"),"")</f>
        <v>11</v>
      </c>
      <c r="F32" s="93" t="str">
        <f>if(L32&lt;&gt;"",if(B31+B32&lt;&gt;L32,if(B31+B32&gt;L32,"Lost","Won"),"Push"),"")</f>
        <v/>
      </c>
      <c r="G32" s="15" t="str">
        <f>if(L32&lt;&gt;"",if(B31+B32&lt;&gt;L32,if(B31+B32&gt;L32,B31+B32-L32,L32-(B31+B32)),"Push"),"")</f>
        <v/>
      </c>
      <c r="H32" s="5">
        <v>7.0</v>
      </c>
      <c r="I32" s="5">
        <v>-110.0</v>
      </c>
      <c r="J32" s="5">
        <v>8.0</v>
      </c>
      <c r="K32" s="133">
        <v>15.28</v>
      </c>
      <c r="O32" s="139"/>
    </row>
    <row r="33">
      <c r="A33" s="134" t="s">
        <v>519</v>
      </c>
      <c r="B33" s="152"/>
      <c r="C33" s="153">
        <f>SUM(C25:C32)</f>
        <v>-1.52</v>
      </c>
      <c r="D33" s="154"/>
      <c r="E33" s="154"/>
      <c r="F33" s="154"/>
      <c r="G33" s="152"/>
      <c r="H33" s="154"/>
      <c r="I33" s="154"/>
      <c r="J33" s="154">
        <f>SUM(J25:J32)</f>
        <v>32</v>
      </c>
      <c r="K33" s="155">
        <f>SUM(K25:K32)-J33</f>
        <v>29.04</v>
      </c>
      <c r="L33" s="154"/>
      <c r="M33" s="154"/>
      <c r="N33" s="154">
        <f>SUM(N25:N32)</f>
        <v>0</v>
      </c>
      <c r="O33" s="155">
        <f>SUM(O25:O32)-N33</f>
        <v>0</v>
      </c>
    </row>
    <row r="34" hidden="1">
      <c r="A34" s="5" t="s">
        <v>567</v>
      </c>
      <c r="B34" s="6">
        <v>123.0</v>
      </c>
      <c r="C34" s="138">
        <f>if(D34&lt;&gt;"",if(D34="Up",K34-J34,if(D34="Short",-J34,0)),0)+if(D35&lt;&gt;"",if(D35="Up",K35-J35,if(D35="Short",-J35,0)),0)+if(F34&lt;&gt;"",if(F34="Won",O34-N34,if(F34="Lost",-N34,0)),0)+if(F35&lt;&gt;"",if(F35="Won",O35-N35,if(F35="Lost",-N35,0)),0)</f>
        <v>-8</v>
      </c>
      <c r="D34" s="93" t="str">
        <f>if(H34&lt;&gt;"",if(B34-B35&lt;&gt;-H34,if(B34-B35&gt;-H34,"Up","Short"),"Push"),"")</f>
        <v/>
      </c>
      <c r="E34" s="93" t="str">
        <f>if(H34&lt;&gt;"",if(B34-B35&lt;&gt;-H34,if(B34-B35&gt;-H34,B34-B35+H34,B35-B34-H34),"Push"),"")</f>
        <v/>
      </c>
      <c r="F34" s="93" t="str">
        <f>if(L34&lt;&gt;"",if(B34+B35&lt;&gt;L34,if(B34+B35&gt;L34,"Won","Lost"),"Push"),"")</f>
        <v/>
      </c>
      <c r="G34" s="15" t="str">
        <f>if(L34&lt;&gt;"",if(B34+B35&lt;&gt;L34,if(B34+B35&gt;L34,B34+B35-L34,L34-(B34+B35)),"Push"),"")</f>
        <v/>
      </c>
      <c r="K34" s="139"/>
      <c r="O34" s="139"/>
    </row>
    <row r="35" hidden="1">
      <c r="A35" s="5" t="s">
        <v>570</v>
      </c>
      <c r="B35" s="6">
        <v>122.0</v>
      </c>
      <c r="D35" s="93" t="str">
        <f>if(H35&lt;&gt;"",if(B35-B34&lt;&gt;-H35,if(B35-B34&gt;-H35,"Up","Short"),"Push"),"")</f>
        <v>Short</v>
      </c>
      <c r="E35" s="93">
        <f>if(H35&lt;&gt;"",if(B35-B34&lt;&gt;-H35,if(B35-B34&gt;-H35,B35-B34+H35,B34-B35-H35),"Push"),"")</f>
        <v>2.5</v>
      </c>
      <c r="F35" s="93" t="str">
        <f>if(L35&lt;&gt;"",if(B34+B35&lt;&gt;L35,if(B34+B35&gt;L35,"Lost","Won"),"Push"),"")</f>
        <v/>
      </c>
      <c r="G35" s="15" t="str">
        <f>if(L35&lt;&gt;"",if(B34+B35&lt;&gt;L35,if(B34+B35&gt;L35,B34+B35-L35,L35-(B34+B35)),"Push"),"")</f>
        <v/>
      </c>
      <c r="H35" s="5">
        <v>-1.5</v>
      </c>
      <c r="I35" s="5">
        <v>-114.0</v>
      </c>
      <c r="J35" s="5">
        <v>8.0</v>
      </c>
      <c r="K35" s="133">
        <v>15.04</v>
      </c>
      <c r="O35" s="139"/>
    </row>
    <row r="36" hidden="1">
      <c r="A36" s="5" t="s">
        <v>555</v>
      </c>
      <c r="B36" s="6">
        <v>114.0</v>
      </c>
      <c r="C36" s="138">
        <f>if(D36&lt;&gt;"",if(D36="Up",K36-J36,if(D36="Short",-J36,0)),0)+if(D37&lt;&gt;"",if(D37="Up",K37-J37,if(D37="Short",-J37,0)),0)+if(F36&lt;&gt;"",if(F36="Won",O36-N36,if(F36="Lost",-N36,0)),0)+if(F37&lt;&gt;"",if(F37="Won",O37-N37,if(F37="Lost",-N37,0)),0)</f>
        <v>7.28</v>
      </c>
      <c r="D36" s="93" t="str">
        <f>if(H36&lt;&gt;"",if(B36-B37&lt;&gt;-H36,if(B36-B37&gt;-H36,"Up","Short"),"Push"),"")</f>
        <v/>
      </c>
      <c r="E36" s="93" t="str">
        <f>if(H36&lt;&gt;"",if(B36-B37&lt;&gt;-H36,if(B36-B37&gt;-H36,B36-B37+H36,B37-B36-H36),"Push"),"")</f>
        <v/>
      </c>
      <c r="F36" s="93" t="str">
        <f>if(L36&lt;&gt;"",if(B36+B37&lt;&gt;L36,if(B36+B37&gt;L36,"Won","Lost"),"Push"),"")</f>
        <v/>
      </c>
      <c r="G36" s="15" t="str">
        <f>if(L36&lt;&gt;"",if(B36+B37&lt;&gt;L36,if(B36+B37&gt;L36,B36+B37-L36,L36-(B36+B37)),"Push"),"")</f>
        <v/>
      </c>
      <c r="K36" s="139"/>
      <c r="O36" s="139"/>
    </row>
    <row r="37" hidden="1">
      <c r="A37" s="5" t="s">
        <v>410</v>
      </c>
      <c r="B37" s="6">
        <v>126.0</v>
      </c>
      <c r="D37" s="93" t="str">
        <f>if(H37&lt;&gt;"",if(B37-B36&lt;&gt;-H37,if(B37-B36&gt;-H37,"Up","Short"),"Push"),"")</f>
        <v>Up</v>
      </c>
      <c r="E37" s="93">
        <f>if(H37&lt;&gt;"",if(B37-B36&lt;&gt;-H37,if(B37-B36&gt;-H37,B37-B36+H37,B36-B37-H37),"Push"),"")</f>
        <v>21</v>
      </c>
      <c r="F37" s="93" t="str">
        <f>if(L37&lt;&gt;"",if(B36+B37&lt;&gt;L37,if(B36+B37&gt;L37,"Lost","Won"),"Push"),"")</f>
        <v/>
      </c>
      <c r="G37" s="15" t="str">
        <f>if(L37&lt;&gt;"",if(B36+B37&lt;&gt;L37,if(B36+B37&gt;L37,B36+B37-L37,L37-(B36+B37)),"Push"),"")</f>
        <v/>
      </c>
      <c r="H37" s="5">
        <v>9.0</v>
      </c>
      <c r="I37" s="5">
        <v>-110.0</v>
      </c>
      <c r="J37" s="5">
        <v>8.0</v>
      </c>
      <c r="K37" s="133">
        <v>15.28</v>
      </c>
      <c r="O37" s="139"/>
    </row>
    <row r="38" hidden="1">
      <c r="A38" s="5" t="s">
        <v>355</v>
      </c>
      <c r="B38" s="6">
        <v>91.0</v>
      </c>
      <c r="C38" s="138">
        <f>if(D38&lt;&gt;"",if(D38="Up",K38-J38,if(D38="Short",-J38,0)),0)+if(D39&lt;&gt;"",if(D39="Up",K39-J39,if(D39="Short",-J39,0)),0)+if(F38&lt;&gt;"",if(F38="Won",O38-N38,if(F38="Lost",-N38,0)),0)+if(F39&lt;&gt;"",if(F39="Won",O39-N39,if(F39="Lost",-N39,0)),0)</f>
        <v>7.2</v>
      </c>
      <c r="D38" s="93" t="str">
        <f>if(H38&lt;&gt;"",if(B38-B39&lt;&gt;-H38,if(B38-B39&gt;-H38,"Up","Short"),"Push"),"")</f>
        <v/>
      </c>
      <c r="E38" s="93" t="str">
        <f>if(H38&lt;&gt;"",if(B38-B39&lt;&gt;-H38,if(B38-B39&gt;-H38,B38-B39+H38,B39-B38-H38),"Push"),"")</f>
        <v/>
      </c>
      <c r="F38" s="93" t="str">
        <f>if(L38&lt;&gt;"",if(B38+B39&lt;&gt;L38,if(B38+B39&gt;L38,"Won","Lost"),"Push"),"")</f>
        <v/>
      </c>
      <c r="G38" s="15" t="str">
        <f>if(L38&lt;&gt;"",if(B38+B39&lt;&gt;L38,if(B38+B39&gt;L38,B38+B39-L38,L38-(B38+B39)),"Push"),"")</f>
        <v/>
      </c>
      <c r="K38" s="139"/>
      <c r="O38" s="139"/>
    </row>
    <row r="39" hidden="1">
      <c r="A39" s="5" t="s">
        <v>566</v>
      </c>
      <c r="B39" s="6">
        <v>118.0</v>
      </c>
      <c r="D39" s="93" t="str">
        <f>if(H39&lt;&gt;"",if(B39-B38&lt;&gt;-H39,if(B39-B38&gt;-H39,"Up","Short"),"Push"),"")</f>
        <v>Up</v>
      </c>
      <c r="E39" s="93">
        <f>if(H39&lt;&gt;"",if(B39-B38&lt;&gt;-H39,if(B39-B38&gt;-H39,B39-B38+H39,B38-B39-H39),"Push"),"")</f>
        <v>22</v>
      </c>
      <c r="F39" s="93" t="str">
        <f>if(L39&lt;&gt;"",if(B38+B39&lt;&gt;L39,if(B38+B39&gt;L39,"Lost","Won"),"Push"),"")</f>
        <v/>
      </c>
      <c r="G39" s="15" t="str">
        <f>if(L39&lt;&gt;"",if(B38+B39&lt;&gt;L39,if(B38+B39&gt;L39,B38+B39-L39,L39-(B38+B39)),"Push"),"")</f>
        <v/>
      </c>
      <c r="H39" s="5">
        <v>-5.0</v>
      </c>
      <c r="I39" s="5">
        <v>-112.0</v>
      </c>
      <c r="J39" s="5">
        <v>8.0</v>
      </c>
      <c r="K39" s="133">
        <v>15.2</v>
      </c>
      <c r="O39" s="139"/>
    </row>
    <row r="40">
      <c r="A40" s="134" t="s">
        <v>520</v>
      </c>
      <c r="B40" s="152"/>
      <c r="C40" s="153">
        <f>SUM(C34:C39)</f>
        <v>6.48</v>
      </c>
      <c r="D40" s="154"/>
      <c r="E40" s="154"/>
      <c r="F40" s="154"/>
      <c r="G40" s="152"/>
      <c r="H40" s="154"/>
      <c r="I40" s="154"/>
      <c r="J40" s="154">
        <f>SUM(J34:J39)</f>
        <v>24</v>
      </c>
      <c r="K40" s="155">
        <f>SUM(K34:K39)-J40</f>
        <v>21.52</v>
      </c>
      <c r="L40" s="154"/>
      <c r="M40" s="154"/>
      <c r="N40" s="154">
        <f>SUM(N34:N39)</f>
        <v>0</v>
      </c>
      <c r="O40" s="155">
        <f>SUM(O34:O39)-N40</f>
        <v>0</v>
      </c>
    </row>
    <row r="41" hidden="1">
      <c r="A41" s="5" t="s">
        <v>568</v>
      </c>
      <c r="B41" s="6">
        <v>129.0</v>
      </c>
      <c r="C41" s="138">
        <f>if(D41&lt;&gt;"",if(D41="Up",K41-J41,if(D41="Short",-J41,0)),0)+if(D42&lt;&gt;"",if(D42="Up",K42-J42,if(D42="Short",-J42,0)),0)+if(F41&lt;&gt;"",if(F41="Won",O41-N41,if(F41="Lost",-N41,0)),0)+if(F42&lt;&gt;"",if(F42="Won",O42-N42,if(F42="Lost",-N42,0)),0)</f>
        <v>-9</v>
      </c>
      <c r="D41" s="93" t="str">
        <f>if(H41&lt;&gt;"",if(B41-B42&lt;&gt;-H41,if(B41-B42&gt;-H41,"Up","Short"),"Push"),"")</f>
        <v/>
      </c>
      <c r="E41" s="93" t="str">
        <f>if(H41&lt;&gt;"",if(B41-B42&lt;&gt;-H41,if(B41-B42&gt;-H41,B41-B42+H41,B42-B41-H41),"Push"),"")</f>
        <v/>
      </c>
      <c r="F41" s="93" t="str">
        <f>if(L41&lt;&gt;"",if(B41+B42&lt;&gt;L41,if(B41+B42&gt;L41,"Won","Lost"),"Push"),"")</f>
        <v/>
      </c>
      <c r="G41" s="15" t="str">
        <f>if(L41&lt;&gt;"",if(B41+B42&lt;&gt;L41,if(B41+B42&gt;L41,B41+B42-L41,L41-(B41+B42)),"Push"),"")</f>
        <v/>
      </c>
      <c r="K41" s="139"/>
      <c r="O41" s="139"/>
    </row>
    <row r="42" hidden="1">
      <c r="A42" s="5" t="s">
        <v>569</v>
      </c>
      <c r="B42" s="6">
        <v>115.0</v>
      </c>
      <c r="D42" s="93" t="str">
        <f>if(H42&lt;&gt;"",if(B42-B41&lt;&gt;-H42,if(B42-B41&gt;-H42,"Up","Short"),"Push"),"")</f>
        <v>Short</v>
      </c>
      <c r="E42" s="93">
        <f>if(H42&lt;&gt;"",if(B42-B41&lt;&gt;-H42,if(B42-B41&gt;-H42,B42-B41+H42,B41-B42-H42),"Push"),"")</f>
        <v>4.5</v>
      </c>
      <c r="F42" s="93" t="str">
        <f>if(L42&lt;&gt;"",if(B41+B42&lt;&gt;L42,if(B41+B42&gt;L42,"Lost","Won"),"Push"),"")</f>
        <v/>
      </c>
      <c r="G42" s="15" t="str">
        <f>if(L42&lt;&gt;"",if(B41+B42&lt;&gt;L42,if(B41+B42&gt;L42,B41+B42-L42,L42-(B41+B42)),"Push"),"")</f>
        <v/>
      </c>
      <c r="H42" s="5">
        <v>9.5</v>
      </c>
      <c r="I42" s="5">
        <v>100.0</v>
      </c>
      <c r="J42" s="5">
        <v>9.0</v>
      </c>
      <c r="K42" s="133">
        <v>18.01</v>
      </c>
      <c r="O42" s="139"/>
    </row>
    <row r="43" hidden="1">
      <c r="A43" s="5" t="s">
        <v>68</v>
      </c>
      <c r="B43" s="6">
        <v>117.0</v>
      </c>
      <c r="C43" s="138">
        <f>if(D43&lt;&gt;"",if(D43="Up",K43-J43,if(D43="Short",-J43,0)),0)+if(D44&lt;&gt;"",if(D44="Up",K44-J44,if(D44="Short",-J44,0)),0)+if(F43&lt;&gt;"",if(F43="Won",O43-N43,if(F43="Lost",-N43,0)),0)+if(F44&lt;&gt;"",if(F44="Won",O44-N44,if(F44="Lost",-N44,0)),0)</f>
        <v>9.11</v>
      </c>
      <c r="D43" s="93" t="str">
        <f>if(H43&lt;&gt;"",if(B43-B44&lt;&gt;-H43,if(B43-B44&gt;-H43,"Up","Short"),"Push"),"")</f>
        <v/>
      </c>
      <c r="E43" s="93" t="str">
        <f>if(H43&lt;&gt;"",if(B43-B44&lt;&gt;-H43,if(B43-B44&gt;-H43,B43-B44+H43,B44-B43-H43),"Push"),"")</f>
        <v/>
      </c>
      <c r="F43" s="93" t="str">
        <f>if(L43&lt;&gt;"",if(B43+B44&lt;&gt;L43,if(B43+B44&gt;L43,"Won","Lost"),"Push"),"")</f>
        <v/>
      </c>
      <c r="G43" s="15" t="str">
        <f>if(L43&lt;&gt;"",if(B43+B44&lt;&gt;L43,if(B43+B44&gt;L43,B43+B44-L43,L43-(B43+B44)),"Push"),"")</f>
        <v/>
      </c>
      <c r="K43" s="139"/>
      <c r="O43" s="139"/>
    </row>
    <row r="44" hidden="1">
      <c r="A44" s="5" t="s">
        <v>296</v>
      </c>
      <c r="B44" s="6">
        <v>128.0</v>
      </c>
      <c r="D44" s="93" t="str">
        <f>if(H44&lt;&gt;"",if(B44-B43&lt;&gt;-H44,if(B44-B43&gt;-H44,"Up","Short"),"Push"),"")</f>
        <v>Up</v>
      </c>
      <c r="E44" s="93">
        <f>if(H44&lt;&gt;"",if(B44-B43&lt;&gt;-H44,if(B44-B43&gt;-H44,B44-B43+H44,B43-B44-H44),"Push"),"")</f>
        <v>13.5</v>
      </c>
      <c r="F44" s="93" t="str">
        <f>if(L44&lt;&gt;"",if(B43+B44&lt;&gt;L44,if(B43+B44&gt;L44,"Lost","Won"),"Push"),"")</f>
        <v/>
      </c>
      <c r="G44" s="15" t="str">
        <f>if(L44&lt;&gt;"",if(B43+B44&lt;&gt;L44,if(B43+B44&gt;L44,B43+B44-L44,L44-(B43+B44)),"Push"),"")</f>
        <v/>
      </c>
      <c r="H44" s="5">
        <v>2.5</v>
      </c>
      <c r="I44" s="5">
        <v>101.0</v>
      </c>
      <c r="J44" s="5">
        <v>9.0</v>
      </c>
      <c r="K44" s="133">
        <v>18.11</v>
      </c>
      <c r="O44" s="139"/>
    </row>
    <row r="45" hidden="1">
      <c r="A45" s="5" t="s">
        <v>550</v>
      </c>
      <c r="B45" s="6">
        <v>102.0</v>
      </c>
      <c r="C45" s="138">
        <f>if(D45&lt;&gt;"",if(D45="Up",K45-J45,if(D45="Short",-J45,0)),0)+if(D46&lt;&gt;"",if(D46="Up",K46-J46,if(D46="Short",-J46,0)),0)+if(F45&lt;&gt;"",if(F45="Won",O45-N45,if(F45="Lost",-N45,0)),0)+if(F46&lt;&gt;"",if(F46="Won",O46-N46,if(F46="Lost",-N46,0)),0)</f>
        <v>9.01</v>
      </c>
      <c r="D45" s="93" t="str">
        <f>if(H45&lt;&gt;"",if(B45-B46&lt;&gt;-H45,if(B45-B46&gt;-H45,"Up","Short"),"Push"),"")</f>
        <v/>
      </c>
      <c r="E45" s="93" t="str">
        <f>if(H45&lt;&gt;"",if(B45-B46&lt;&gt;-H45,if(B45-B46&gt;-H45,B45-B46+H45,B46-B45-H45),"Push"),"")</f>
        <v/>
      </c>
      <c r="F45" s="93" t="str">
        <f>if(L45&lt;&gt;"",if(B45+B46&lt;&gt;L45,if(B45+B46&gt;L45,"Won","Lost"),"Push"),"")</f>
        <v/>
      </c>
      <c r="G45" s="15" t="str">
        <f>if(L45&lt;&gt;"",if(B45+B46&lt;&gt;L45,if(B45+B46&gt;L45,B45+B46-L45,L45-(B45+B46)),"Push"),"")</f>
        <v/>
      </c>
      <c r="K45" s="139"/>
      <c r="O45" s="139"/>
    </row>
    <row r="46" hidden="1">
      <c r="A46" s="5" t="s">
        <v>557</v>
      </c>
      <c r="B46" s="6">
        <v>115.0</v>
      </c>
      <c r="D46" s="93" t="str">
        <f>if(H46&lt;&gt;"",if(B46-B45&lt;&gt;-H46,if(B46-B45&gt;-H46,"Up","Short"),"Push"),"")</f>
        <v>Up</v>
      </c>
      <c r="E46" s="93">
        <f>if(H46&lt;&gt;"",if(B46-B45&lt;&gt;-H46,if(B46-B45&gt;-H46,B46-B45+H46,B45-B46-H46),"Push"),"")</f>
        <v>7.5</v>
      </c>
      <c r="F46" s="93" t="str">
        <f>if(L46&lt;&gt;"",if(B45+B46&lt;&gt;L46,if(B45+B46&gt;L46,"Lost","Won"),"Push"),"")</f>
        <v/>
      </c>
      <c r="G46" s="15" t="str">
        <f>if(L46&lt;&gt;"",if(B45+B46&lt;&gt;L46,if(B45+B46&gt;L46,B45+B46-L46,L46-(B45+B46)),"Push"),"")</f>
        <v/>
      </c>
      <c r="H46" s="5">
        <v>-5.5</v>
      </c>
      <c r="I46" s="5">
        <v>100.0</v>
      </c>
      <c r="J46" s="5">
        <v>9.0</v>
      </c>
      <c r="K46" s="133">
        <v>18.01</v>
      </c>
      <c r="O46" s="139"/>
    </row>
    <row r="47" hidden="1">
      <c r="A47" s="5" t="s">
        <v>429</v>
      </c>
      <c r="B47" s="6">
        <v>146.0</v>
      </c>
      <c r="C47" s="138">
        <f>if(D47&lt;&gt;"",if(D47="Up",K47-J47,if(D47="Short",-J47,0)),0)+if(D48&lt;&gt;"",if(D48="Up",K48-J48,if(D48="Short",-J48,0)),0)+if(F47&lt;&gt;"",if(F47="Won",O47-N47,if(F47="Lost",-N47,0)),0)+if(F48&lt;&gt;"",if(F48="Won",O48-N48,if(F48="Lost",-N48,0)),0)</f>
        <v>-9</v>
      </c>
      <c r="D47" s="93" t="str">
        <f>if(H47&lt;&gt;"",if(B47-B48&lt;&gt;-H47,if(B47-B48&gt;-H47,"Up","Short"),"Push"),"")</f>
        <v/>
      </c>
      <c r="E47" s="93" t="str">
        <f>if(H47&lt;&gt;"",if(B47-B48&lt;&gt;-H47,if(B47-B48&gt;-H47,B47-B48+H47,B48-B47-H47),"Push"),"")</f>
        <v/>
      </c>
      <c r="F47" s="93" t="str">
        <f>if(L47&lt;&gt;"",if(B47+B48&lt;&gt;L47,if(B47+B48&gt;L47,"Won","Lost"),"Push"),"")</f>
        <v/>
      </c>
      <c r="G47" s="15" t="str">
        <f>if(L47&lt;&gt;"",if(B47+B48&lt;&gt;L47,if(B47+B48&gt;L47,B47+B48-L47,L47-(B47+B48)),"Push"),"")</f>
        <v/>
      </c>
      <c r="K47" s="139"/>
      <c r="O47" s="139"/>
    </row>
    <row r="48" hidden="1">
      <c r="A48" s="5" t="s">
        <v>355</v>
      </c>
      <c r="B48" s="6">
        <v>149.0</v>
      </c>
      <c r="D48" s="93" t="str">
        <f>if(H48&lt;&gt;"",if(B48-B47&lt;&gt;-H48,if(B48-B47&gt;-H48,"Up","Short"),"Push"),"")</f>
        <v/>
      </c>
      <c r="E48" s="93" t="str">
        <f>if(H48&lt;&gt;"",if(B48-B47&lt;&gt;-H48,if(B48-B47&gt;-H48,B48-B47+H48,B47-B48-H48),"Push"),"")</f>
        <v/>
      </c>
      <c r="F48" s="93" t="str">
        <f>if(L48&lt;&gt;"",if(B47+B48&lt;&gt;L48,if(B47+B48&gt;L48,"Lost","Won"),"Push"),"")</f>
        <v>Lost</v>
      </c>
      <c r="G48" s="15">
        <f>if(L48&lt;&gt;"",if(B47+B48&lt;&gt;L48,if(B47+B48&gt;L48,B47+B48-L48,L48-(B47+B48)),"Push"),"")</f>
        <v>50</v>
      </c>
      <c r="K48" s="139"/>
      <c r="L48" s="5">
        <v>245.0</v>
      </c>
      <c r="M48" s="5">
        <v>102.0</v>
      </c>
      <c r="N48" s="5">
        <v>9.0</v>
      </c>
      <c r="O48" s="133">
        <v>18.21</v>
      </c>
    </row>
    <row r="49" hidden="1">
      <c r="A49" s="5" t="s">
        <v>554</v>
      </c>
      <c r="B49" s="6">
        <v>119.0</v>
      </c>
      <c r="C49" s="138">
        <f>if(D49&lt;&gt;"",if(D49="Up",K49-J49,if(D49="Short",-J49,0)),0)+if(D50&lt;&gt;"",if(D50="Up",K50-J50,if(D50="Short",-J50,0)),0)+if(F49&lt;&gt;"",if(F49="Won",O49-N49,if(F49="Lost",-N49,0)),0)+if(F50&lt;&gt;"",if(F50="Won",O50-N50,if(F50="Lost",-N50,0)),0)</f>
        <v>8.91</v>
      </c>
      <c r="D49" s="93" t="str">
        <f>if(H49&lt;&gt;"",if(B49-B50&lt;&gt;-H49,if(B49-B50&gt;-H49,"Up","Short"),"Push"),"")</f>
        <v>Up</v>
      </c>
      <c r="E49" s="93">
        <f>if(H49&lt;&gt;"",if(B49-B50&lt;&gt;-H49,if(B49-B50&gt;-H49,B49-B50+H49,B50-B49-H49),"Push"),"")</f>
        <v>7.5</v>
      </c>
      <c r="F49" s="93" t="str">
        <f>if(L49&lt;&gt;"",if(B49+B50&lt;&gt;L49,if(B49+B50&gt;L49,"Won","Lost"),"Push"),"")</f>
        <v/>
      </c>
      <c r="G49" s="15" t="str">
        <f>if(L49&lt;&gt;"",if(B49+B50&lt;&gt;L49,if(B49+B50&gt;L49,B49+B50-L49,L49-(B49+B50)),"Push"),"")</f>
        <v/>
      </c>
      <c r="H49" s="5">
        <v>-1.5</v>
      </c>
      <c r="I49" s="5">
        <v>-102.0</v>
      </c>
      <c r="J49" s="5">
        <v>9.0</v>
      </c>
      <c r="K49" s="133">
        <v>17.91</v>
      </c>
      <c r="O49" s="139"/>
    </row>
    <row r="50" hidden="1">
      <c r="A50" s="5" t="s">
        <v>548</v>
      </c>
      <c r="B50" s="6">
        <v>110.0</v>
      </c>
      <c r="D50" s="93" t="str">
        <f>if(H50&lt;&gt;"",if(B50-B49&lt;&gt;-H50,if(B50-B49&gt;-H50,"Up","Short"),"Push"),"")</f>
        <v/>
      </c>
      <c r="E50" s="93" t="str">
        <f>if(H50&lt;&gt;"",if(B50-B49&lt;&gt;-H50,if(B50-B49&gt;-H50,B50-B49+H50,B49-B50-H50),"Push"),"")</f>
        <v/>
      </c>
      <c r="F50" s="93" t="str">
        <f>if(L50&lt;&gt;"",if(B49+B50&lt;&gt;L50,if(B49+B50&gt;L50,"Lost","Won"),"Push"),"")</f>
        <v/>
      </c>
      <c r="G50" s="15" t="str">
        <f>if(L50&lt;&gt;"",if(B49+B50&lt;&gt;L50,if(B49+B50&gt;L50,B49+B50-L50,L50-(B49+B50)),"Push"),"")</f>
        <v/>
      </c>
      <c r="K50" s="139"/>
      <c r="O50" s="139"/>
    </row>
    <row r="51" hidden="1">
      <c r="A51" s="5" t="s">
        <v>547</v>
      </c>
      <c r="B51" s="6">
        <v>104.0</v>
      </c>
      <c r="C51" s="138">
        <f>if(D51&lt;&gt;"",if(D51="Up",K51-J51,if(D51="Short",-J51,0)),0)+if(D52&lt;&gt;"",if(D52="Up",K52-J52,if(D52="Short",-J52,0)),0)+if(F51&lt;&gt;"",if(F51="Won",O51-N51,if(F51="Lost",-N51,0)),0)+if(F52&lt;&gt;"",if(F52="Won",O52-N52,if(F52="Lost",-N52,0)),0)</f>
        <v>9.11</v>
      </c>
      <c r="D51" s="93" t="str">
        <f>if(H51&lt;&gt;"",if(B51-B52&lt;&gt;-H51,if(B51-B52&gt;-H51,"Up","Short"),"Push"),"")</f>
        <v/>
      </c>
      <c r="E51" s="93" t="str">
        <f>if(H51&lt;&gt;"",if(B51-B52&lt;&gt;-H51,if(B51-B52&gt;-H51,B51-B52+H51,B52-B51-H51),"Push"),"")</f>
        <v/>
      </c>
      <c r="F51" s="93" t="str">
        <f>if(L51&lt;&gt;"",if(B51+B52&lt;&gt;L51,if(B51+B52&gt;L51,"Won","Lost"),"Push"),"")</f>
        <v/>
      </c>
      <c r="G51" s="15" t="str">
        <f>if(L51&lt;&gt;"",if(B51+B52&lt;&gt;L51,if(B51+B52&gt;L51,B51+B52-L51,L51-(B51+B52)),"Push"),"")</f>
        <v/>
      </c>
      <c r="K51" s="139"/>
      <c r="O51" s="139"/>
    </row>
    <row r="52" hidden="1">
      <c r="A52" s="5" t="s">
        <v>565</v>
      </c>
      <c r="B52" s="6">
        <v>109.0</v>
      </c>
      <c r="D52" s="93" t="str">
        <f>if(H52&lt;&gt;"",if(B52-B51&lt;&gt;-H52,if(B52-B51&gt;-H52,"Up","Short"),"Push"),"")</f>
        <v/>
      </c>
      <c r="E52" s="93" t="str">
        <f>if(H52&lt;&gt;"",if(B52-B51&lt;&gt;-H52,if(B52-B51&gt;-H52,B52-B51+H52,B51-B52-H52),"Push"),"")</f>
        <v/>
      </c>
      <c r="F52" s="93" t="str">
        <f>if(L52&lt;&gt;"",if(B51+B52&lt;&gt;L52,if(B51+B52&gt;L52,"Lost","Won"),"Push"),"")</f>
        <v>Won</v>
      </c>
      <c r="G52" s="15">
        <f>if(L52&lt;&gt;"",if(B51+B52&lt;&gt;L52,if(B51+B52&gt;L52,B51+B52-L52,L52-(B51+B52)),"Push"),"")</f>
        <v>5</v>
      </c>
      <c r="K52" s="139"/>
      <c r="L52" s="5">
        <v>218.0</v>
      </c>
      <c r="M52" s="5">
        <v>101.0</v>
      </c>
      <c r="N52" s="5">
        <v>9.0</v>
      </c>
      <c r="O52" s="133">
        <v>18.11</v>
      </c>
    </row>
    <row r="53">
      <c r="A53" s="134" t="s">
        <v>521</v>
      </c>
      <c r="B53" s="152"/>
      <c r="C53" s="153">
        <f>SUM(C41:C52)</f>
        <v>18.14</v>
      </c>
      <c r="D53" s="154"/>
      <c r="E53" s="154"/>
      <c r="F53" s="154"/>
      <c r="G53" s="152"/>
      <c r="H53" s="154"/>
      <c r="I53" s="154"/>
      <c r="J53" s="154">
        <f>SUM(J41:J52)</f>
        <v>36</v>
      </c>
      <c r="K53" s="155">
        <f>sum(K41:K52)-J53</f>
        <v>36.04</v>
      </c>
      <c r="L53" s="154"/>
      <c r="M53" s="154"/>
      <c r="N53" s="154">
        <f>SUM(N41:N52)</f>
        <v>18</v>
      </c>
      <c r="O53" s="155">
        <f>sum(O41:O52)-N53</f>
        <v>18.32</v>
      </c>
    </row>
    <row r="54" hidden="1">
      <c r="A54" s="5" t="s">
        <v>553</v>
      </c>
      <c r="B54" s="6">
        <v>107.0</v>
      </c>
      <c r="C54" s="138">
        <f>if(D54&lt;&gt;"",if(D54="Up",K54-J54,if(D54="Short",-J54,0)),0)+if(D55&lt;&gt;"",if(D55="Up",K55-J55,if(D55="Short",-J55,0)),0)+if(F54&lt;&gt;"",if(F54="Won",O54-N54,if(F54="Lost",-N54,0)),0)+if(F55&lt;&gt;"",if(F55="Won",O55-N55,if(F55="Lost",-N55,0)),0)</f>
        <v>-9</v>
      </c>
      <c r="D54" s="93" t="str">
        <f>if(H54&lt;&gt;"",if(B54-B55&lt;&gt;-H54,if(B54-B55&gt;-H54,"Up","Short"),"Push"),"")</f>
        <v/>
      </c>
      <c r="E54" s="93" t="str">
        <f>if(H54&lt;&gt;"",if(B54-B55&lt;&gt;-H54,if(B54-B55&gt;-H54,B54-B55+H54,B55-B54-H54),"Push"),"")</f>
        <v/>
      </c>
      <c r="F54" s="93" t="str">
        <f>if(L54&lt;&gt;"",if(B54+B55&lt;&gt;L54,if(B54+B55&gt;L54,"Won","Lost"),"Push"),"")</f>
        <v/>
      </c>
      <c r="G54" s="15" t="str">
        <f>if(L54&lt;&gt;"",if(B54+B55&lt;&gt;L54,if(B54+B55&gt;L54,B54+B55-L54,L54-(B54+B55)),"Push"),"")</f>
        <v/>
      </c>
      <c r="K54" s="139"/>
      <c r="O54" s="139"/>
    </row>
    <row r="55" hidden="1">
      <c r="A55" s="5" t="s">
        <v>551</v>
      </c>
      <c r="B55" s="6">
        <v>99.0</v>
      </c>
      <c r="D55" s="93" t="str">
        <f>if(H55&lt;&gt;"",if(B55-B54&lt;&gt;-H55,if(B55-B54&gt;-H55,"Up","Short"),"Push"),"")</f>
        <v>Short</v>
      </c>
      <c r="E55" s="93">
        <f>if(H55&lt;&gt;"",if(B55-B54&lt;&gt;-H55,if(B55-B54&gt;-H55,B55-B54+H55,B54-B55-H55),"Push"),"")</f>
        <v>3</v>
      </c>
      <c r="F55" s="93" t="str">
        <f>if(L55&lt;&gt;"",if(B54+B55&lt;&gt;L55,if(B54+B55&gt;L55,"Lost","Won"),"Push"),"")</f>
        <v/>
      </c>
      <c r="G55" s="15" t="str">
        <f>if(L55&lt;&gt;"",if(B54+B55&lt;&gt;L55,if(B54+B55&gt;L55,B54+B55-L55,L55-(B54+B55)),"Push"),"")</f>
        <v/>
      </c>
      <c r="H55" s="5">
        <v>5.0</v>
      </c>
      <c r="I55" s="5">
        <v>-108.0</v>
      </c>
      <c r="J55" s="5">
        <v>9.0</v>
      </c>
      <c r="K55" s="133">
        <v>17.37</v>
      </c>
      <c r="O55" s="139"/>
    </row>
    <row r="56" hidden="1">
      <c r="A56" s="5" t="s">
        <v>74</v>
      </c>
      <c r="B56" s="6">
        <v>136.0</v>
      </c>
      <c r="C56" s="138">
        <f>if(D56&lt;&gt;"",if(D56="Up",K56-J56,if(D56="Short",-J56,0)),0)+if(D57&lt;&gt;"",if(D57="Up",K57-J57,if(D57="Short",-J57,0)),0)+if(F56&lt;&gt;"",if(F56="Won",O56-N56,if(F56="Lost",-N56,0)),0)+if(F57&lt;&gt;"",if(F57="Won",O57-N57,if(F57="Lost",-N57,0)),0)</f>
        <v>-9</v>
      </c>
      <c r="D56" s="93" t="str">
        <f>if(H56&lt;&gt;"",if(B56-B57&lt;&gt;-H56,if(B56-B57&gt;-H56,"Up","Short"),"Push"),"")</f>
        <v/>
      </c>
      <c r="E56" s="93" t="str">
        <f>if(H56&lt;&gt;"",if(B56-B57&lt;&gt;-H56,if(B56-B57&gt;-H56,B56-B57+H56,B57-B56-H56),"Push"),"")</f>
        <v/>
      </c>
      <c r="F56" s="93" t="str">
        <f>if(L56&lt;&gt;"",if(B56+B57&lt;&gt;L56,if(B56+B57&gt;L56,"Won","Lost"),"Push"),"")</f>
        <v/>
      </c>
      <c r="G56" s="15" t="str">
        <f>if(L56&lt;&gt;"",if(B56+B57&lt;&gt;L56,if(B56+B57&gt;L56,B56+B57-L56,L56-(B56+B57)),"Push"),"")</f>
        <v/>
      </c>
      <c r="K56" s="139"/>
      <c r="O56" s="139"/>
    </row>
    <row r="57" hidden="1">
      <c r="A57" s="5" t="s">
        <v>561</v>
      </c>
      <c r="B57" s="6">
        <v>106.0</v>
      </c>
      <c r="D57" s="93" t="str">
        <f>if(H57&lt;&gt;"",if(B57-B56&lt;&gt;-H57,if(B57-B56&gt;-H57,"Up","Short"),"Push"),"")</f>
        <v>Short</v>
      </c>
      <c r="E57" s="93">
        <f>if(H57&lt;&gt;"",if(B57-B56&lt;&gt;-H57,if(B57-B56&gt;-H57,B57-B56+H57,B56-B57-H57),"Push"),"")</f>
        <v>25</v>
      </c>
      <c r="F57" s="93" t="str">
        <f>if(L57&lt;&gt;"",if(B56+B57&lt;&gt;L57,if(B56+B57&gt;L57,"Lost","Won"),"Push"),"")</f>
        <v/>
      </c>
      <c r="G57" s="15" t="str">
        <f>if(L57&lt;&gt;"",if(B56+B57&lt;&gt;L57,if(B56+B57&gt;L57,B56+B57-L57,L57-(B56+B57)),"Push"),"")</f>
        <v/>
      </c>
      <c r="H57" s="5">
        <v>5.0</v>
      </c>
      <c r="I57" s="5">
        <v>-110.0</v>
      </c>
      <c r="J57" s="5">
        <v>9.0</v>
      </c>
      <c r="K57" s="133">
        <v>17.19</v>
      </c>
      <c r="O57" s="139"/>
    </row>
    <row r="58" hidden="1">
      <c r="A58" s="5" t="s">
        <v>569</v>
      </c>
      <c r="B58" s="6">
        <v>102.0</v>
      </c>
      <c r="C58" s="138">
        <f>if(D58&lt;&gt;"",if(D58="Up",K58-J58,if(D58="Short",-J58,0)),0)+if(D59&lt;&gt;"",if(D59="Up",K59-J59,if(D59="Short",-J59,0)),0)+if(F58&lt;&gt;"",if(F58="Won",O58-N58,if(F58="Lost",-N58,0)),0)+if(F59&lt;&gt;"",if(F59="Won",O59-N59,if(F59="Lost",-N59,0)),0)</f>
        <v>8.1</v>
      </c>
      <c r="D58" s="93" t="str">
        <f>if(H58&lt;&gt;"",if(B58-B59&lt;&gt;-H58,if(B58-B59&gt;-H58,"Up","Short"),"Push"),"")</f>
        <v/>
      </c>
      <c r="E58" s="93" t="str">
        <f>if(H58&lt;&gt;"",if(B58-B59&lt;&gt;-H58,if(B58-B59&gt;-H58,B58-B59+H58,B59-B58-H58),"Push"),"")</f>
        <v/>
      </c>
      <c r="F58" s="93" t="str">
        <f>if(L58&lt;&gt;"",if(B58+B59&lt;&gt;L58,if(B58+B59&gt;L58,"Won","Lost"),"Push"),"")</f>
        <v/>
      </c>
      <c r="G58" s="15" t="str">
        <f>if(L58&lt;&gt;"",if(B58+B59&lt;&gt;L58,if(B58+B59&gt;L58,B58+B59-L58,L58-(B58+B59)),"Push"),"")</f>
        <v/>
      </c>
      <c r="K58" s="139"/>
      <c r="O58" s="139"/>
    </row>
    <row r="59" hidden="1">
      <c r="A59" s="5" t="s">
        <v>570</v>
      </c>
      <c r="B59" s="6">
        <v>110.0</v>
      </c>
      <c r="D59" s="93" t="str">
        <f>if(H59&lt;&gt;"",if(B59-B58&lt;&gt;-H59,if(B59-B58&gt;-H59,"Up","Short"),"Push"),"")</f>
        <v>Up</v>
      </c>
      <c r="E59" s="93">
        <f>if(H59&lt;&gt;"",if(B59-B58&lt;&gt;-H59,if(B59-B58&gt;-H59,B59-B58+H59,B58-B59-H59),"Push"),"")</f>
        <v>3.5</v>
      </c>
      <c r="F59" s="93" t="str">
        <f>if(L59&lt;&gt;"",if(B58+B59&lt;&gt;L59,if(B58+B59&gt;L59,"Lost","Won"),"Push"),"")</f>
        <v/>
      </c>
      <c r="G59" s="15" t="str">
        <f>if(L59&lt;&gt;"",if(B58+B59&lt;&gt;L59,if(B58+B59&gt;L59,B58+B59-L59,L59-(B58+B59)),"Push"),"")</f>
        <v/>
      </c>
      <c r="H59" s="5">
        <v>-4.5</v>
      </c>
      <c r="I59" s="5">
        <v>-112.0</v>
      </c>
      <c r="J59" s="5">
        <v>9.0</v>
      </c>
      <c r="K59" s="133">
        <v>17.1</v>
      </c>
      <c r="O59" s="139"/>
    </row>
    <row r="60">
      <c r="A60" s="134" t="s">
        <v>522</v>
      </c>
      <c r="B60" s="152"/>
      <c r="C60" s="153">
        <f>SUM(C54:C59)</f>
        <v>-9.9</v>
      </c>
      <c r="D60" s="154"/>
      <c r="E60" s="154"/>
      <c r="F60" s="154"/>
      <c r="G60" s="152"/>
      <c r="H60" s="154"/>
      <c r="I60" s="154"/>
      <c r="J60" s="154">
        <f>SUM(J54:J59)</f>
        <v>27</v>
      </c>
      <c r="K60" s="155">
        <f>SUM(K54:K59)-J60</f>
        <v>24.66</v>
      </c>
      <c r="L60" s="154"/>
      <c r="M60" s="154"/>
      <c r="N60" s="154">
        <f>SUM(N54:N59)</f>
        <v>0</v>
      </c>
      <c r="O60" s="155">
        <f>SUM(O54:O59)-N60</f>
        <v>0</v>
      </c>
    </row>
    <row r="61" hidden="1">
      <c r="A61" s="5" t="s">
        <v>557</v>
      </c>
      <c r="B61" s="6">
        <v>123.0</v>
      </c>
      <c r="C61" s="138">
        <f>if(D61&lt;&gt;"",if(D61="Up",K61-J61,if(D61="Short",-J61,0)),0)+if(D62&lt;&gt;"",if(D62="Up",K62-J62,if(D62="Short",-J62,0)),0)+if(F61&lt;&gt;"",if(F61="Won",O61-N61,if(F61="Lost",-N61,0)),0)+if(F62&lt;&gt;"",if(F62="Won",O62-N62,if(F62="Lost",-N62,0)),0)</f>
        <v>-9</v>
      </c>
      <c r="D61" s="93" t="str">
        <f>if(H61&lt;&gt;"",if(B61-B62&lt;&gt;-H61,if(B61-B62&gt;-H61,"Up","Short"),"Push"),"")</f>
        <v/>
      </c>
      <c r="E61" s="93" t="str">
        <f>if(H61&lt;&gt;"",if(B61-B62&lt;&gt;-H61,if(B61-B62&gt;-H61,B61-B62+H61,B62-B61-H61),"Push"),"")</f>
        <v/>
      </c>
      <c r="F61" s="93" t="str">
        <f>if(L61&lt;&gt;"",if(B61+B62&lt;&gt;L61,if(B61+B62&gt;L61,"Won","Lost"),"Push"),"")</f>
        <v/>
      </c>
      <c r="G61" s="15" t="str">
        <f>if(L61&lt;&gt;"",if(B61+B62&lt;&gt;L61,if(B61+B62&gt;L61,B61+B62-L61,L61-(B61+B62)),"Push"),"")</f>
        <v/>
      </c>
      <c r="K61" s="139"/>
      <c r="O61" s="139"/>
    </row>
    <row r="62" hidden="1">
      <c r="A62" s="5" t="s">
        <v>550</v>
      </c>
      <c r="B62" s="6">
        <v>108.0</v>
      </c>
      <c r="D62" s="93" t="str">
        <f>if(H62&lt;&gt;"",if(B62-B61&lt;&gt;-H62,if(B62-B61&gt;-H62,"Up","Short"),"Push"),"")</f>
        <v>Short</v>
      </c>
      <c r="E62" s="93">
        <f>if(H62&lt;&gt;"",if(B62-B61&lt;&gt;-H62,if(B62-B61&gt;-H62,B62-B61+H62,B61-B62-H62),"Push"),"")</f>
        <v>9</v>
      </c>
      <c r="F62" s="93" t="str">
        <f>if(L62&lt;&gt;"",if(B61+B62&lt;&gt;L62,if(B61+B62&gt;L62,"Lost","Won"),"Push"),"")</f>
        <v/>
      </c>
      <c r="G62" s="15" t="str">
        <f>if(L62&lt;&gt;"",if(B61+B62&lt;&gt;L62,if(B61+B62&gt;L62,B61+B62-L62,L62-(B61+B62)),"Push"),"")</f>
        <v/>
      </c>
      <c r="H62" s="5">
        <v>6.0</v>
      </c>
      <c r="I62" s="5">
        <v>-110.0</v>
      </c>
      <c r="J62" s="5">
        <v>9.0</v>
      </c>
      <c r="K62" s="133">
        <v>17.19</v>
      </c>
      <c r="O62" s="139"/>
    </row>
    <row r="63" hidden="1">
      <c r="A63" s="5" t="s">
        <v>568</v>
      </c>
      <c r="B63" s="6">
        <v>120.0</v>
      </c>
      <c r="C63" s="138">
        <f>if(D63&lt;&gt;"",if(D63="Up",K63-J63,if(D63="Short",-J63,0)),0)+if(D64&lt;&gt;"",if(D64="Up",K64-J64,if(D64="Short",-J64,0)),0)+if(F63&lt;&gt;"",if(F63="Won",O63-N63,if(F63="Lost",-N63,0)),0)+if(F64&lt;&gt;"",if(F64="Won",O64-N64,if(F64="Lost",-N64,0)),0)</f>
        <v>-9</v>
      </c>
      <c r="D63" s="93" t="str">
        <f>if(H63&lt;&gt;"",if(B63-B64&lt;&gt;-H63,if(B63-B64&gt;-H63,"Up","Short"),"Push"),"")</f>
        <v/>
      </c>
      <c r="E63" s="93" t="str">
        <f>if(H63&lt;&gt;"",if(B63-B64&lt;&gt;-H63,if(B63-B64&gt;-H63,B63-B64+H63,B64-B63-H63),"Push"),"")</f>
        <v/>
      </c>
      <c r="F63" s="93" t="str">
        <f>if(L63&lt;&gt;"",if(B63+B64&lt;&gt;L63,if(B63+B64&gt;L63,"Won","Lost"),"Push"),"")</f>
        <v/>
      </c>
      <c r="G63" s="15" t="str">
        <f>if(L63&lt;&gt;"",if(B63+B64&lt;&gt;L63,if(B63+B64&gt;L63,B63+B64-L63,L63-(B63+B64)),"Push"),"")</f>
        <v/>
      </c>
      <c r="K63" s="139"/>
      <c r="O63" s="139"/>
    </row>
    <row r="64" hidden="1">
      <c r="A64" s="5" t="s">
        <v>429</v>
      </c>
      <c r="B64" s="6">
        <v>124.0</v>
      </c>
      <c r="D64" s="93" t="str">
        <f>if(H64&lt;&gt;"",if(B64-B63&lt;&gt;-H64,if(B64-B63&gt;-H64,"Up","Short"),"Push"),"")</f>
        <v/>
      </c>
      <c r="E64" s="93" t="str">
        <f>if(H64&lt;&gt;"",if(B64-B63&lt;&gt;-H64,if(B64-B63&gt;-H64,B64-B63+H64,B63-B64-H64),"Push"),"")</f>
        <v/>
      </c>
      <c r="F64" s="93" t="str">
        <f>if(L64&lt;&gt;"",if(B63+B64&lt;&gt;L64,if(B63+B64&gt;L64,"Lost","Won"),"Push"),"")</f>
        <v>Lost</v>
      </c>
      <c r="G64" s="15">
        <f>if(L64&lt;&gt;"",if(B63+B64&lt;&gt;L64,if(B63+B64&gt;L64,B63+B64-L64,L64-(B63+B64)),"Push"),"")</f>
        <v>2.5</v>
      </c>
      <c r="K64" s="139"/>
      <c r="L64" s="5">
        <v>241.5</v>
      </c>
      <c r="M64" s="5">
        <v>-112.0</v>
      </c>
      <c r="N64" s="5">
        <v>9.0</v>
      </c>
      <c r="O64" s="133">
        <v>17.1</v>
      </c>
    </row>
    <row r="65" hidden="1">
      <c r="A65" s="5" t="s">
        <v>355</v>
      </c>
      <c r="B65" s="6">
        <v>105.0</v>
      </c>
      <c r="C65" s="138">
        <f>if(D65&lt;&gt;"",if(D65="Up",K65-J65,if(D65="Short",-J65,0)),0)+if(D66&lt;&gt;"",if(D66="Up",K66-J66,if(D66="Short",-J66,0)),0)+if(F65&lt;&gt;"",if(F65="Won",O65-N65,if(F65="Lost",-N65,0)),0)+if(F66&lt;&gt;"",if(F66="Won",O66-N66,if(F66="Lost",-N66,0)),0)</f>
        <v>0</v>
      </c>
      <c r="D65" s="93" t="str">
        <f>if(H65&lt;&gt;"",if(B65-B66&lt;&gt;-H65,if(B65-B66&gt;-H65,"Up","Short"),"Push"),"")</f>
        <v/>
      </c>
      <c r="E65" s="93" t="str">
        <f>if(H65&lt;&gt;"",if(B65-B66&lt;&gt;-H65,if(B65-B66&gt;-H65,B65-B66+H65,B66-B65-H65),"Push"),"")</f>
        <v/>
      </c>
      <c r="F65" s="93" t="str">
        <f>if(L65&lt;&gt;"",if(B65+B66&lt;&gt;L65,if(B65+B66&gt;L65,"Won","Lost"),"Push"),"")</f>
        <v/>
      </c>
      <c r="G65" s="15" t="str">
        <f>if(L65&lt;&gt;"",if(B65+B66&lt;&gt;L65,if(B65+B66&gt;L65,B65+B66-L65,L65-(B65+B66)),"Push"),"")</f>
        <v/>
      </c>
      <c r="K65" s="139"/>
      <c r="O65" s="139"/>
    </row>
    <row r="66" hidden="1">
      <c r="A66" s="5" t="s">
        <v>68</v>
      </c>
      <c r="B66" s="6">
        <v>117.0</v>
      </c>
      <c r="D66" s="93" t="str">
        <f>if(H66&lt;&gt;"",if(B66-B65&lt;&gt;-H66,if(B66-B65&gt;-H66,"Up","Short"),"Push"),"")</f>
        <v>Push</v>
      </c>
      <c r="E66" s="93" t="str">
        <f>if(H66&lt;&gt;"",if(B66-B65&lt;&gt;-H66,if(B66-B65&gt;-H66,B66-B65+H66,B65-B66-H66),"Push"),"")</f>
        <v>Push</v>
      </c>
      <c r="F66" s="93" t="str">
        <f>if(L66&lt;&gt;"",if(B65+B66&lt;&gt;L66,if(B65+B66&gt;L66,"Lost","Won"),"Push"),"")</f>
        <v/>
      </c>
      <c r="G66" s="15" t="str">
        <f>if(L66&lt;&gt;"",if(B65+B66&lt;&gt;L66,if(B65+B66&gt;L66,B65+B66-L66,L66-(B65+B66)),"Push"),"")</f>
        <v/>
      </c>
      <c r="H66" s="5">
        <v>-12.0</v>
      </c>
      <c r="I66" s="5">
        <v>-112.0</v>
      </c>
      <c r="J66" s="5">
        <v>9.0</v>
      </c>
      <c r="K66" s="133">
        <v>17.1</v>
      </c>
      <c r="O66" s="139"/>
    </row>
    <row r="67">
      <c r="A67" s="134" t="s">
        <v>523</v>
      </c>
      <c r="B67" s="152"/>
      <c r="C67" s="153">
        <f>SUM(C61:C66)</f>
        <v>-18</v>
      </c>
      <c r="D67" s="154"/>
      <c r="E67" s="154"/>
      <c r="F67" s="154"/>
      <c r="G67" s="152"/>
      <c r="H67" s="154"/>
      <c r="I67" s="154"/>
      <c r="J67" s="154">
        <f>SUM(J61:J66)</f>
        <v>18</v>
      </c>
      <c r="K67" s="155">
        <f>SUM(K61:K66)-J67</f>
        <v>16.29</v>
      </c>
      <c r="L67" s="154"/>
      <c r="M67" s="154"/>
      <c r="N67" s="154">
        <f>SUM(N61:N66)</f>
        <v>9</v>
      </c>
      <c r="O67" s="155">
        <f>SUM(O61:O66)-N67</f>
        <v>8.1</v>
      </c>
    </row>
    <row r="68" hidden="1">
      <c r="A68" s="5" t="s">
        <v>74</v>
      </c>
      <c r="B68" s="6">
        <v>87.0</v>
      </c>
      <c r="C68" s="138">
        <f>if(D68&lt;&gt;"",if(D68="Up",K68-J68,if(D68="Short",-J68,0)),0)+if(D69&lt;&gt;"",if(D69="Up",K69-J69,if(D69="Short",-J69,0)),0)+if(F68&lt;&gt;"",if(F68="Won",O68-N68,if(F68="Lost",-N68,0)),0)+if(F69&lt;&gt;"",if(F69="Won",O69-N69,if(F69="Lost",-N69,0)),0)</f>
        <v>7.92</v>
      </c>
      <c r="D68" s="93" t="str">
        <f>if(H68&lt;&gt;"",if(B68-B69&lt;&gt;-H68,if(B68-B69&gt;-H68,"Up","Short"),"Push"),"")</f>
        <v/>
      </c>
      <c r="E68" s="93" t="str">
        <f>if(H68&lt;&gt;"",if(B68-B69&lt;&gt;-H68,if(B68-B69&gt;-H68,B68-B69+H68,B69-B68-H68),"Push"),"")</f>
        <v/>
      </c>
      <c r="F68" s="93" t="str">
        <f>if(L68&lt;&gt;"",if(B68+B69&lt;&gt;L68,if(B68+B69&gt;L68,"Won","Lost"),"Push"),"")</f>
        <v/>
      </c>
      <c r="G68" s="15" t="str">
        <f>if(L68&lt;&gt;"",if(B68+B69&lt;&gt;L68,if(B68+B69&gt;L68,B68+B69-L68,L68-(B68+B69)),"Push"),"")</f>
        <v/>
      </c>
      <c r="K68" s="139"/>
      <c r="O68" s="139"/>
    </row>
    <row r="69" hidden="1">
      <c r="A69" s="5" t="s">
        <v>561</v>
      </c>
      <c r="B69" s="6">
        <v>104.0</v>
      </c>
      <c r="D69" s="93" t="str">
        <f>if(H69&lt;&gt;"",if(B69-B68&lt;&gt;-H69,if(B69-B68&gt;-H69,"Up","Short"),"Push"),"")</f>
        <v>Up</v>
      </c>
      <c r="E69" s="93">
        <f>if(H69&lt;&gt;"",if(B69-B68&lt;&gt;-H69,if(B69-B68&gt;-H69,B69-B68+H69,B68-B69-H69),"Push"),"")</f>
        <v>24.5</v>
      </c>
      <c r="F69" s="93" t="str">
        <f>if(L69&lt;&gt;"",if(B68+B69&lt;&gt;L69,if(B68+B69&gt;L69,"Lost","Won"),"Push"),"")</f>
        <v/>
      </c>
      <c r="G69" s="15" t="str">
        <f>if(L69&lt;&gt;"",if(B68+B69&lt;&gt;L69,if(B68+B69&gt;L69,B68+B69-L69,L69-(B68+B69)),"Push"),"")</f>
        <v/>
      </c>
      <c r="H69" s="5">
        <v>7.5</v>
      </c>
      <c r="I69" s="5">
        <v>-114.0</v>
      </c>
      <c r="J69" s="5">
        <v>9.0</v>
      </c>
      <c r="K69" s="133">
        <v>16.92</v>
      </c>
      <c r="O69" s="139"/>
    </row>
    <row r="70" hidden="1">
      <c r="A70" s="5" t="s">
        <v>568</v>
      </c>
      <c r="B70" s="6">
        <v>121.0</v>
      </c>
      <c r="C70" s="138">
        <f>if(D70&lt;&gt;"",if(D70="Up",K70-J70,if(D70="Short",-J70,0)),0)+if(D71&lt;&gt;"",if(D71="Up",K71-J71,if(D71="Short",-J71,0)),0)+if(F70&lt;&gt;"",if(F70="Won",O70-N70,if(F70="Lost",-N70,0)),0)+if(F71&lt;&gt;"",if(F71="Won",O71-N71,if(F71="Lost",-N71,0)),0)</f>
        <v>-9</v>
      </c>
      <c r="D70" s="93" t="str">
        <f>if(H70&lt;&gt;"",if(B70-B71&lt;&gt;-H70,if(B70-B71&gt;-H70,"Up","Short"),"Push"),"")</f>
        <v/>
      </c>
      <c r="E70" s="93" t="str">
        <f>if(H70&lt;&gt;"",if(B70-B71&lt;&gt;-H70,if(B70-B71&gt;-H70,B70-B71+H70,B71-B70-H70),"Push"),"")</f>
        <v/>
      </c>
      <c r="F70" s="93" t="str">
        <f>if(L70&lt;&gt;"",if(B70+B71&lt;&gt;L70,if(B70+B71&gt;L70,"Won","Lost"),"Push"),"")</f>
        <v/>
      </c>
      <c r="G70" s="15" t="str">
        <f>if(L70&lt;&gt;"",if(B70+B71&lt;&gt;L70,if(B70+B71&gt;L70,B70+B71-L70,L70-(B70+B71)),"Push"),"")</f>
        <v/>
      </c>
      <c r="K70" s="139"/>
      <c r="O70" s="139"/>
    </row>
    <row r="71" hidden="1">
      <c r="A71" s="5" t="s">
        <v>547</v>
      </c>
      <c r="B71" s="6">
        <v>99.0</v>
      </c>
      <c r="D71" s="93" t="str">
        <f>if(H71&lt;&gt;"",if(B71-B70&lt;&gt;-H71,if(B71-B70&gt;-H71,"Up","Short"),"Push"),"")</f>
        <v>Short</v>
      </c>
      <c r="E71" s="93">
        <f>if(H71&lt;&gt;"",if(B71-B70&lt;&gt;-H71,if(B71-B70&gt;-H71,B71-B70+H71,B70-B71-H71),"Push"),"")</f>
        <v>14.5</v>
      </c>
      <c r="F71" s="93" t="str">
        <f>if(L71&lt;&gt;"",if(B70+B71&lt;&gt;L71,if(B70+B71&gt;L71,"Lost","Won"),"Push"),"")</f>
        <v/>
      </c>
      <c r="G71" s="15" t="str">
        <f>if(L71&lt;&gt;"",if(B70+B71&lt;&gt;L71,if(B70+B71&gt;L71,B70+B71-L71,L71-(B70+B71)),"Push"),"")</f>
        <v/>
      </c>
      <c r="H71" s="5">
        <v>7.5</v>
      </c>
      <c r="I71" s="5">
        <v>-110.0</v>
      </c>
      <c r="J71" s="5">
        <v>9.0</v>
      </c>
      <c r="K71" s="133">
        <v>17.19</v>
      </c>
      <c r="O71" s="139"/>
    </row>
    <row r="72" hidden="1">
      <c r="A72" s="5" t="s">
        <v>562</v>
      </c>
      <c r="B72" s="6">
        <v>101.0</v>
      </c>
      <c r="C72" s="138">
        <f>if(D72&lt;&gt;"",if(D72="Up",K72-J72,if(D72="Short",-J72,0)),0)+if(D73&lt;&gt;"",if(D73="Up",K73-J73,if(D73="Short",-J73,0)),0)+if(F72&lt;&gt;"",if(F72="Won",O72-N72,if(F72="Lost",-N72,0)),0)+if(F73&lt;&gt;"",if(F73="Won",O73-N73,if(F73="Lost",-N73,0)),0)</f>
        <v>8.28</v>
      </c>
      <c r="D72" s="93" t="str">
        <f>if(H72&lt;&gt;"",if(B72-B73&lt;&gt;-H72,if(B72-B73&gt;-H72,"Up","Short"),"Push"),"")</f>
        <v/>
      </c>
      <c r="E72" s="93" t="str">
        <f>if(H72&lt;&gt;"",if(B72-B73&lt;&gt;-H72,if(B72-B73&gt;-H72,B72-B73+H72,B73-B72-H72),"Push"),"")</f>
        <v/>
      </c>
      <c r="F72" s="93" t="str">
        <f>if(L72&lt;&gt;"",if(B72+B73&lt;&gt;L72,if(B72+B73&gt;L72,"Won","Lost"),"Push"),"")</f>
        <v/>
      </c>
      <c r="G72" s="15" t="str">
        <f>if(L72&lt;&gt;"",if(B72+B73&lt;&gt;L72,if(B72+B73&gt;L72,B72+B73-L72,L72-(B72+B73)),"Push"),"")</f>
        <v/>
      </c>
      <c r="K72" s="139"/>
      <c r="O72" s="139"/>
    </row>
    <row r="73" hidden="1">
      <c r="A73" s="5" t="s">
        <v>564</v>
      </c>
      <c r="B73" s="6">
        <v>123.0</v>
      </c>
      <c r="D73" s="93" t="str">
        <f>if(H73&lt;&gt;"",if(B73-B72&lt;&gt;-H73,if(B73-B72&gt;-H73,"Up","Short"),"Push"),"")</f>
        <v>Up</v>
      </c>
      <c r="E73" s="93">
        <f>if(H73&lt;&gt;"",if(B73-B72&lt;&gt;-H73,if(B73-B72&gt;-H73,B73-B72+H73,B72-B73-H73),"Push"),"")</f>
        <v>25.5</v>
      </c>
      <c r="F73" s="93" t="str">
        <f>if(L73&lt;&gt;"",if(B72+B73&lt;&gt;L73,if(B72+B73&gt;L73,"Lost","Won"),"Push"),"")</f>
        <v/>
      </c>
      <c r="G73" s="15" t="str">
        <f>if(L73&lt;&gt;"",if(B72+B73&lt;&gt;L73,if(B72+B73&gt;L73,B72+B73-L73,L73-(B72+B73)),"Push"),"")</f>
        <v/>
      </c>
      <c r="H73" s="5">
        <v>3.5</v>
      </c>
      <c r="I73" s="5">
        <v>-109.0</v>
      </c>
      <c r="J73" s="5">
        <v>9.0</v>
      </c>
      <c r="K73" s="133">
        <v>17.28</v>
      </c>
      <c r="O73" s="139"/>
    </row>
    <row r="74" hidden="1">
      <c r="A74" s="140" t="s">
        <v>569</v>
      </c>
      <c r="B74" s="141">
        <v>107.0</v>
      </c>
      <c r="C74" s="142">
        <f>if(D74&lt;&gt;"",if(D74="Up",K74-J74,if(D74="Short",-J74,0)),0)+if(D75&lt;&gt;"",if(D75="Up",K75-J75,if(D75="Short",-J75,0)),0)+if(F74&lt;&gt;"",if(F74="Won",O74-N74,if(F74="Lost",-N74,0)),0)+if(F75&lt;&gt;"",if(F75="Won",O75-N75,if(F75="Lost",-N75,0)),0)</f>
        <v>0</v>
      </c>
      <c r="D74" s="143" t="str">
        <f>if(H74&lt;&gt;"",if(B74-B75&lt;&gt;-H74,if(B74-B75&gt;-H74,"Up","Short"),"Push"),"")</f>
        <v/>
      </c>
      <c r="E74" s="143" t="str">
        <f>if(H74&lt;&gt;"",if(B74-B75&lt;&gt;-H74,if(B74-B75&gt;-H74,B74-B75+H74,B75-B74-H74),"Push"),"")</f>
        <v/>
      </c>
      <c r="F74" s="143" t="str">
        <f>if(L74&lt;&gt;"",if(B74+B75&lt;&gt;L74,if(B74+B75&gt;L74,"Won","Lost"),"Push"),"")</f>
        <v/>
      </c>
      <c r="G74" s="144" t="str">
        <f>if(L74&lt;&gt;"",if(B74+B75&lt;&gt;L74,if(B74+B75&gt;L74,B74+B75-L74,L74-(B74+B75)),"Push"),"")</f>
        <v/>
      </c>
      <c r="H74" s="143"/>
      <c r="I74" s="143"/>
      <c r="J74" s="143"/>
      <c r="K74" s="145"/>
      <c r="L74" s="143"/>
      <c r="M74" s="143"/>
      <c r="N74" s="143"/>
      <c r="O74" s="145"/>
    </row>
    <row r="75" hidden="1">
      <c r="A75" s="140" t="s">
        <v>570</v>
      </c>
      <c r="B75" s="141">
        <v>103.0</v>
      </c>
      <c r="D75" s="143" t="str">
        <f>if(H75&lt;&gt;"",if(B75-B74&lt;&gt;-H75,if(B75-B74&gt;-H75,"Up","Short"),"Push"),"")</f>
        <v>Short</v>
      </c>
      <c r="E75" s="143">
        <f>if(H75&lt;&gt;"",if(B75-B74&lt;&gt;-H75,if(B75-B74&gt;-H75,B75-B74+H75,B74-B75-H75),"Push"),"")</f>
        <v>4</v>
      </c>
      <c r="F75" s="143" t="str">
        <f>if(L75&lt;&gt;"",if(B74+B75&lt;&gt;L75,if(B74+B75&gt;L75,"Lost","Won"),"Push"),"")</f>
        <v/>
      </c>
      <c r="G75" s="144" t="str">
        <f>if(L75&lt;&gt;"",if(B74+B75&lt;&gt;L75,if(B74+B75&gt;L75,B74+B75-L75,L75-(B74+B75)),"Push"),"")</f>
        <v/>
      </c>
      <c r="H75" s="140">
        <v>0.0</v>
      </c>
      <c r="I75" s="143"/>
      <c r="J75" s="143"/>
      <c r="K75" s="145"/>
      <c r="L75" s="143"/>
      <c r="M75" s="143"/>
      <c r="N75" s="143"/>
      <c r="O75" s="145"/>
    </row>
    <row r="76" hidden="1">
      <c r="A76" s="140" t="s">
        <v>548</v>
      </c>
      <c r="B76" s="141">
        <v>110.0</v>
      </c>
      <c r="C76" s="142">
        <f>if(D76&lt;&gt;"",if(D76="Up",K76-J76,if(D76="Short",-J76,0)),0)+if(D77&lt;&gt;"",if(D77="Up",K77-J77,if(D77="Short",-J77,0)),0)+if(F76&lt;&gt;"",if(F76="Won",O76-N76,if(F76="Lost",-N76,0)),0)+if(F77&lt;&gt;"",if(F77="Won",O77-N77,if(F77="Lost",-N77,0)),0)</f>
        <v>0</v>
      </c>
      <c r="D76" s="143" t="str">
        <f>if(H76&lt;&gt;"",if(B76-B77&lt;&gt;-H76,if(B76-B77&gt;-H76,"Up","Short"),"Push"),"")</f>
        <v/>
      </c>
      <c r="E76" s="143" t="str">
        <f>if(H76&lt;&gt;"",if(B76-B77&lt;&gt;-H76,if(B76-B77&gt;-H76,B76-B77+H76,B77-B76-H76),"Push"),"")</f>
        <v/>
      </c>
      <c r="F76" s="143" t="str">
        <f>if(L76&lt;&gt;"",if(B76+B77&lt;&gt;L76,if(B76+B77&gt;L76,"Won","Lost"),"Push"),"")</f>
        <v/>
      </c>
      <c r="G76" s="144" t="str">
        <f>if(L76&lt;&gt;"",if(B76+B77&lt;&gt;L76,if(B76+B77&gt;L76,B76+B77-L76,L76-(B76+B77)),"Push"),"")</f>
        <v/>
      </c>
      <c r="H76" s="143"/>
      <c r="I76" s="143"/>
      <c r="J76" s="143"/>
      <c r="K76" s="145"/>
      <c r="L76" s="143"/>
      <c r="M76" s="143"/>
      <c r="N76" s="143"/>
      <c r="O76" s="145"/>
    </row>
    <row r="77" hidden="1">
      <c r="A77" s="140" t="s">
        <v>555</v>
      </c>
      <c r="B77" s="141">
        <v>130.0</v>
      </c>
      <c r="D77" s="143" t="str">
        <f>if(H77&lt;&gt;"",if(B77-B76&lt;&gt;-H77,if(B77-B76&gt;-H77,"Up","Short"),"Push"),"")</f>
        <v>Up</v>
      </c>
      <c r="E77" s="143">
        <f>if(H77&lt;&gt;"",if(B77-B76&lt;&gt;-H77,if(B77-B76&gt;-H77,B77-B76+H77,B76-B77-H77),"Push"),"")</f>
        <v>20</v>
      </c>
      <c r="F77" s="143" t="str">
        <f>if(L77&lt;&gt;"",if(B76+B77&lt;&gt;L77,if(B76+B77&gt;L77,"Lost","Won"),"Push"),"")</f>
        <v/>
      </c>
      <c r="G77" s="144" t="str">
        <f>if(L77&lt;&gt;"",if(B76+B77&lt;&gt;L77,if(B76+B77&gt;L77,B76+B77-L77,L77-(B76+B77)),"Push"),"")</f>
        <v/>
      </c>
      <c r="H77" s="140">
        <v>0.0</v>
      </c>
      <c r="I77" s="143"/>
      <c r="J77" s="143"/>
      <c r="K77" s="145"/>
      <c r="L77" s="143"/>
      <c r="M77" s="143"/>
      <c r="N77" s="143"/>
      <c r="O77" s="145"/>
    </row>
    <row r="78" hidden="1">
      <c r="A78" s="140" t="s">
        <v>558</v>
      </c>
      <c r="B78" s="141">
        <v>111.0</v>
      </c>
      <c r="C78" s="142">
        <f>if(D78&lt;&gt;"",if(D78="Up",K78-J78,if(D78="Short",-J78,0)),0)+if(D79&lt;&gt;"",if(D79="Up",K79-J79,if(D79="Short",-J79,0)),0)+if(F78&lt;&gt;"",if(F78="Won",O78-N78,if(F78="Lost",-N78,0)),0)+if(F79&lt;&gt;"",if(F79="Won",O79-N79,if(F79="Lost",-N79,0)),0)</f>
        <v>0</v>
      </c>
      <c r="D78" s="143" t="str">
        <f>if(H78&lt;&gt;"",if(B78-B79&lt;&gt;-H78,if(B78-B79&gt;-H78,"Up","Short"),"Push"),"")</f>
        <v>Short</v>
      </c>
      <c r="E78" s="143">
        <f>if(H78&lt;&gt;"",if(B78-B79&lt;&gt;-H78,if(B78-B79&gt;-H78,B78-B79+H78,B79-B78-H78),"Push"),"")</f>
        <v>5</v>
      </c>
      <c r="F78" s="143" t="str">
        <f>if(L78&lt;&gt;"",if(B78+B79&lt;&gt;L78,if(B78+B79&gt;L78,"Won","Lost"),"Push"),"")</f>
        <v/>
      </c>
      <c r="G78" s="144" t="str">
        <f>if(L78&lt;&gt;"",if(B78+B79&lt;&gt;L78,if(B78+B79&gt;L78,B78+B79-L78,L78-(B78+B79)),"Push"),"")</f>
        <v/>
      </c>
      <c r="H78" s="140">
        <v>0.0</v>
      </c>
      <c r="I78" s="143"/>
      <c r="J78" s="143"/>
      <c r="K78" s="145"/>
      <c r="L78" s="143"/>
      <c r="M78" s="143"/>
      <c r="N78" s="143"/>
      <c r="O78" s="145"/>
    </row>
    <row r="79" hidden="1">
      <c r="A79" s="140" t="s">
        <v>216</v>
      </c>
      <c r="B79" s="141">
        <v>116.0</v>
      </c>
      <c r="D79" s="143" t="str">
        <f>if(H79&lt;&gt;"",if(B79-B78&lt;&gt;-H79,if(B79-B78&gt;-H79,"Up","Short"),"Push"),"")</f>
        <v/>
      </c>
      <c r="E79" s="143" t="str">
        <f>if(H79&lt;&gt;"",if(B79-B78&lt;&gt;-H79,if(B79-B78&gt;-H79,B79-B78+H79,B78-B79-H79),"Push"),"")</f>
        <v/>
      </c>
      <c r="F79" s="143" t="str">
        <f>if(L79&lt;&gt;"",if(B78+B79&lt;&gt;L79,if(B78+B79&gt;L79,"Lost","Won"),"Push"),"")</f>
        <v/>
      </c>
      <c r="G79" s="144" t="str">
        <f>if(L79&lt;&gt;"",if(B78+B79&lt;&gt;L79,if(B78+B79&gt;L79,B78+B79-L79,L79-(B78+B79)),"Push"),"")</f>
        <v/>
      </c>
      <c r="H79" s="143"/>
      <c r="I79" s="143"/>
      <c r="J79" s="143"/>
      <c r="K79" s="145"/>
      <c r="L79" s="143"/>
      <c r="M79" s="143"/>
      <c r="N79" s="143"/>
      <c r="O79" s="145"/>
    </row>
    <row r="80" hidden="1">
      <c r="A80" s="146" t="s">
        <v>511</v>
      </c>
      <c r="B80" s="147"/>
      <c r="C80" s="148">
        <f>if(or(D74="Short",D75="Short",D76="Short",D77="Short",D78="Short",D79="Short"),-J80,K80-J80)</f>
        <v>-3</v>
      </c>
      <c r="D80" s="149"/>
      <c r="E80" s="149"/>
      <c r="F80" s="149"/>
      <c r="G80" s="150"/>
      <c r="H80" s="149"/>
      <c r="I80" s="146">
        <v>417.0</v>
      </c>
      <c r="J80" s="146">
        <v>3.0</v>
      </c>
      <c r="K80" s="151">
        <v>15.52</v>
      </c>
      <c r="L80" s="149"/>
      <c r="M80" s="149"/>
      <c r="N80" s="149"/>
      <c r="O80" s="189"/>
    </row>
    <row r="81">
      <c r="A81" s="134" t="s">
        <v>524</v>
      </c>
      <c r="B81" s="152"/>
      <c r="C81" s="153">
        <f>SUM(C68:C80)</f>
        <v>4.2</v>
      </c>
      <c r="D81" s="154"/>
      <c r="E81" s="154"/>
      <c r="F81" s="154"/>
      <c r="G81" s="152"/>
      <c r="H81" s="154"/>
      <c r="I81" s="154"/>
      <c r="J81" s="154">
        <f>SUM(J68:J80)</f>
        <v>30</v>
      </c>
      <c r="K81" s="155">
        <f>SUM(K68:K80)-J81</f>
        <v>36.91</v>
      </c>
      <c r="L81" s="154"/>
      <c r="M81" s="154"/>
      <c r="N81" s="154">
        <f>SUM(N68:N80)</f>
        <v>0</v>
      </c>
      <c r="O81" s="155">
        <f>SUM(O68:O80)-N81</f>
        <v>0</v>
      </c>
    </row>
    <row r="82" hidden="1">
      <c r="A82" s="5" t="s">
        <v>68</v>
      </c>
      <c r="B82" s="6">
        <v>112.0</v>
      </c>
      <c r="C82" s="138">
        <f>if(D82&lt;&gt;"",if(D82="Up",K82-J82,if(D82="Short",-J82,0)),0)+if(D83&lt;&gt;"",if(D83="Up",K83-J83,if(D83="Short",-J83,0)),0)+if(F82&lt;&gt;"",if(F82="Won",O82-N82,if(F82="Lost",-N82,0)),0)+if(F83&lt;&gt;"",if(F83="Won",O83-N83,if(F83="Lost",-N83,0)),0)</f>
        <v>-9</v>
      </c>
      <c r="D82" s="93" t="str">
        <f>if(H82&lt;&gt;"",if(B82-B83&lt;&gt;-H82,if(B82-B83&gt;-H82,"Up","Short"),"Push"),"")</f>
        <v/>
      </c>
      <c r="E82" s="93" t="str">
        <f>if(H82&lt;&gt;"",if(B82-B83&lt;&gt;-H82,if(B82-B83&gt;-H82,B82-B83+H82,B83-B82-H82),"Push"),"")</f>
        <v/>
      </c>
      <c r="F82" s="93" t="str">
        <f>if(L82&lt;&gt;"",if(B82+B83&lt;&gt;L82,if(B82+B83&gt;L82,"Won","Lost"),"Push"),"")</f>
        <v/>
      </c>
      <c r="G82" s="15" t="str">
        <f>if(L82&lt;&gt;"",if(B82+B83&lt;&gt;L82,if(B82+B83&gt;L82,B82+B83-L82,L82-(B82+B83)),"Push"),"")</f>
        <v/>
      </c>
      <c r="K82" s="139"/>
      <c r="O82" s="139"/>
    </row>
    <row r="83" hidden="1">
      <c r="A83" s="5" t="s">
        <v>551</v>
      </c>
      <c r="B83" s="6">
        <v>91.0</v>
      </c>
      <c r="D83" s="93" t="str">
        <f>if(H83&lt;&gt;"",if(B83-B82&lt;&gt;-H83,if(B83-B82&gt;-H83,"Up","Short"),"Push"),"")</f>
        <v>Short</v>
      </c>
      <c r="E83" s="93">
        <f>if(H83&lt;&gt;"",if(B83-B82&lt;&gt;-H83,if(B83-B82&gt;-H83,B83-B82+H83,B82-B83-H83),"Push"),"")</f>
        <v>11</v>
      </c>
      <c r="F83" s="93" t="str">
        <f>if(L83&lt;&gt;"",if(B82+B83&lt;&gt;L83,if(B82+B83&gt;L83,"Lost","Won"),"Push"),"")</f>
        <v/>
      </c>
      <c r="G83" s="15" t="str">
        <f>if(L83&lt;&gt;"",if(B82+B83&lt;&gt;L83,if(B82+B83&gt;L83,B82+B83-L83,L83-(B82+B83)),"Push"),"")</f>
        <v/>
      </c>
      <c r="H83" s="5">
        <v>10.0</v>
      </c>
      <c r="I83" s="5">
        <v>-110.0</v>
      </c>
      <c r="J83" s="5">
        <v>9.0</v>
      </c>
      <c r="K83" s="133">
        <v>17.19</v>
      </c>
      <c r="O83" s="139"/>
    </row>
    <row r="84" hidden="1">
      <c r="A84" s="5" t="s">
        <v>567</v>
      </c>
      <c r="B84" s="6">
        <v>121.0</v>
      </c>
      <c r="C84" s="138">
        <f>if(D84&lt;&gt;"",if(D84="Up",K84-J84,if(D84="Short",-J84,0)),0)+if(D85&lt;&gt;"",if(D85="Up",K85-J85,if(D85="Short",-J85,0)),0)+if(F84&lt;&gt;"",if(F84="Won",O84-N84,if(F84="Lost",-N84,0)),0)+if(F85&lt;&gt;"",if(F85="Won",O85-N85,if(F85="Lost",-N85,0)),0)</f>
        <v>-9</v>
      </c>
      <c r="D84" s="93" t="str">
        <f>if(H84&lt;&gt;"",if(B84-B85&lt;&gt;-H84,if(B84-B85&gt;-H84,"Up","Short"),"Push"),"")</f>
        <v/>
      </c>
      <c r="E84" s="93" t="str">
        <f>if(H84&lt;&gt;"",if(B84-B85&lt;&gt;-H84,if(B84-B85&gt;-H84,B84-B85+H84,B85-B84-H84),"Push"),"")</f>
        <v/>
      </c>
      <c r="F84" s="93" t="str">
        <f>if(L84&lt;&gt;"",if(B84+B85&lt;&gt;L84,if(B84+B85&gt;L84,"Won","Lost"),"Push"),"")</f>
        <v/>
      </c>
      <c r="G84" s="15" t="str">
        <f>if(L84&lt;&gt;"",if(B84+B85&lt;&gt;L84,if(B84+B85&gt;L84,B84+B85-L84,L84-(B84+B85)),"Push"),"")</f>
        <v/>
      </c>
      <c r="K84" s="139"/>
      <c r="O84" s="139"/>
    </row>
    <row r="85" hidden="1">
      <c r="A85" s="5" t="s">
        <v>554</v>
      </c>
      <c r="B85" s="6">
        <v>105.0</v>
      </c>
      <c r="D85" s="93" t="str">
        <f>if(H85&lt;&gt;"",if(B85-B84&lt;&gt;-H85,if(B85-B84&gt;-H85,"Up","Short"),"Push"),"")</f>
        <v>Short</v>
      </c>
      <c r="E85" s="93">
        <f>if(H85&lt;&gt;"",if(B85-B84&lt;&gt;-H85,if(B85-B84&gt;-H85,B85-B84+H85,B84-B85-H85),"Push"),"")</f>
        <v>26</v>
      </c>
      <c r="F85" s="93" t="str">
        <f>if(L85&lt;&gt;"",if(B84+B85&lt;&gt;L85,if(B84+B85&gt;L85,"Lost","Won"),"Push"),"")</f>
        <v/>
      </c>
      <c r="G85" s="15" t="str">
        <f>if(L85&lt;&gt;"",if(B84+B85&lt;&gt;L85,if(B84+B85&gt;L85,B84+B85-L85,L85-(B84+B85)),"Push"),"")</f>
        <v/>
      </c>
      <c r="H85" s="5">
        <v>-10.0</v>
      </c>
      <c r="I85" s="5">
        <v>-114.0</v>
      </c>
      <c r="J85" s="5">
        <v>9.0</v>
      </c>
      <c r="K85" s="133">
        <v>16.92</v>
      </c>
      <c r="O85" s="139"/>
    </row>
    <row r="86" hidden="1">
      <c r="A86" s="5" t="s">
        <v>74</v>
      </c>
      <c r="B86" s="6">
        <v>113.0</v>
      </c>
      <c r="C86" s="138">
        <f>if(D86&lt;&gt;"",if(D86="Up",K86-J86,if(D86="Short",-J86,0)),0)+if(D87&lt;&gt;"",if(D87="Up",K87-J87,if(D87="Short",-J87,0)),0)+if(F86&lt;&gt;"",if(F86="Won",O86-N86,if(F86="Lost",-N86,0)),0)+if(F87&lt;&gt;"",if(F87="Won",O87-N87,if(F87="Lost",-N87,0)),0)</f>
        <v>-9</v>
      </c>
      <c r="D86" s="93" t="str">
        <f>if(H86&lt;&gt;"",if(B86-B87&lt;&gt;-H86,if(B86-B87&gt;-H86,"Up","Short"),"Push"),"")</f>
        <v/>
      </c>
      <c r="E86" s="93" t="str">
        <f>if(H86&lt;&gt;"",if(B86-B87&lt;&gt;-H86,if(B86-B87&gt;-H86,B86-B87+H86,B87-B86-H86),"Push"),"")</f>
        <v/>
      </c>
      <c r="F86" s="93" t="str">
        <f>if(L86&lt;&gt;"",if(B86+B87&lt;&gt;L86,if(B86+B87&gt;L86,"Won","Lost"),"Push"),"")</f>
        <v/>
      </c>
      <c r="G86" s="15" t="str">
        <f>if(L86&lt;&gt;"",if(B86+B87&lt;&gt;L86,if(B86+B87&gt;L86,B86+B87-L86,L86-(B86+B87)),"Push"),"")</f>
        <v/>
      </c>
      <c r="K86" s="139"/>
      <c r="O86" s="139"/>
    </row>
    <row r="87" hidden="1">
      <c r="A87" s="5" t="s">
        <v>24</v>
      </c>
      <c r="B87" s="6">
        <v>103.0</v>
      </c>
      <c r="D87" s="93" t="str">
        <f>if(H87&lt;&gt;"",if(B87-B86&lt;&gt;-H87,if(B87-B86&gt;-H87,"Up","Short"),"Push"),"")</f>
        <v>Short</v>
      </c>
      <c r="E87" s="93">
        <f>if(H87&lt;&gt;"",if(B87-B86&lt;&gt;-H87,if(B87-B86&gt;-H87,B87-B86+H87,B86-B87-H87),"Push"),"")</f>
        <v>13.5</v>
      </c>
      <c r="F87" s="93" t="str">
        <f>if(L87&lt;&gt;"",if(B86+B87&lt;&gt;L87,if(B86+B87&gt;L87,"Lost","Won"),"Push"),"")</f>
        <v/>
      </c>
      <c r="G87" s="15" t="str">
        <f>if(L87&lt;&gt;"",if(B86+B87&lt;&gt;L87,if(B86+B87&gt;L87,B86+B87-L87,L87-(B86+B87)),"Push"),"")</f>
        <v/>
      </c>
      <c r="H87" s="5">
        <v>-3.5</v>
      </c>
      <c r="I87" s="5">
        <v>-112.0</v>
      </c>
      <c r="J87" s="5">
        <v>9.0</v>
      </c>
      <c r="K87" s="133">
        <v>17.1</v>
      </c>
      <c r="O87" s="139"/>
    </row>
    <row r="88" hidden="1">
      <c r="A88" s="5" t="s">
        <v>296</v>
      </c>
      <c r="B88" s="6">
        <v>93.0</v>
      </c>
      <c r="C88" s="138">
        <f>if(D88&lt;&gt;"",if(D88="Up",K88-J88,if(D88="Short",-J88,0)),0)+if(D89&lt;&gt;"",if(D89="Up",K89-J89,if(D89="Short",-J89,0)),0)+if(F88&lt;&gt;"",if(F88="Won",O88-N88,if(F88="Lost",-N88,0)),0)+if(F89&lt;&gt;"",if(F89="Won",O89-N89,if(F89="Lost",-N89,0)),0)</f>
        <v>-9</v>
      </c>
      <c r="D88" s="93" t="str">
        <f>if(H88&lt;&gt;"",if(B88-B89&lt;&gt;-H88,if(B88-B89&gt;-H88,"Up","Short"),"Push"),"")</f>
        <v>Short</v>
      </c>
      <c r="E88" s="93">
        <f>if(H88&lt;&gt;"",if(B88-B89&lt;&gt;-H88,if(B88-B89&gt;-H88,B88-B89+H88,B89-B88-H88),"Push"),"")</f>
        <v>16</v>
      </c>
      <c r="F88" s="93" t="str">
        <f>if(L88&lt;&gt;"",if(B88+B89&lt;&gt;L88,if(B88+B89&gt;L88,"Won","Lost"),"Push"),"")</f>
        <v/>
      </c>
      <c r="G88" s="15" t="str">
        <f>if(L88&lt;&gt;"",if(B88+B89&lt;&gt;L88,if(B88+B89&gt;L88,B88+B89-L88,L88-(B88+B89)),"Push"),"")</f>
        <v/>
      </c>
      <c r="H88" s="5">
        <v>5.0</v>
      </c>
      <c r="I88" s="5">
        <v>-110.0</v>
      </c>
      <c r="J88" s="5">
        <v>9.0</v>
      </c>
      <c r="K88" s="133">
        <v>17.19</v>
      </c>
      <c r="O88" s="139"/>
    </row>
    <row r="89" hidden="1">
      <c r="A89" s="5" t="s">
        <v>553</v>
      </c>
      <c r="B89" s="6">
        <v>114.0</v>
      </c>
      <c r="D89" s="93" t="str">
        <f>if(H89&lt;&gt;"",if(B89-B88&lt;&gt;-H89,if(B89-B88&gt;-H89,"Up","Short"),"Push"),"")</f>
        <v/>
      </c>
      <c r="E89" s="93" t="str">
        <f>if(H89&lt;&gt;"",if(B89-B88&lt;&gt;-H89,if(B89-B88&gt;-H89,B89-B88+H89,B88-B89-H89),"Push"),"")</f>
        <v/>
      </c>
      <c r="F89" s="93" t="str">
        <f>if(L89&lt;&gt;"",if(B88+B89&lt;&gt;L89,if(B88+B89&gt;L89,"Lost","Won"),"Push"),"")</f>
        <v/>
      </c>
      <c r="G89" s="15" t="str">
        <f>if(L89&lt;&gt;"",if(B88+B89&lt;&gt;L89,if(B88+B89&gt;L89,B88+B89-L89,L89-(B88+B89)),"Push"),"")</f>
        <v/>
      </c>
      <c r="K89" s="139"/>
      <c r="O89" s="139"/>
    </row>
    <row r="90">
      <c r="A90" s="134" t="s">
        <v>525</v>
      </c>
      <c r="B90" s="152"/>
      <c r="C90" s="153">
        <f>SUM(C82:C89)</f>
        <v>-36</v>
      </c>
      <c r="D90" s="154"/>
      <c r="E90" s="154"/>
      <c r="F90" s="154"/>
      <c r="G90" s="152"/>
      <c r="H90" s="154"/>
      <c r="I90" s="154"/>
      <c r="J90" s="154">
        <f>SUM(J82:J89)</f>
        <v>36</v>
      </c>
      <c r="K90" s="155">
        <f>SUM(K82:K89)-J90</f>
        <v>32.4</v>
      </c>
      <c r="L90" s="154"/>
      <c r="M90" s="154"/>
      <c r="N90" s="154">
        <f>SUM(N82:N89)</f>
        <v>0</v>
      </c>
      <c r="O90" s="155">
        <f>SUM(O82:O89)-N90</f>
        <v>0</v>
      </c>
    </row>
    <row r="91" hidden="1">
      <c r="A91" s="5" t="s">
        <v>564</v>
      </c>
      <c r="B91" s="6">
        <v>114.0</v>
      </c>
      <c r="C91" s="138">
        <f>if(D91&lt;&gt;"",if(D91="Up",K91-J91,if(D91="Short",-J91,0)),0)+if(D92&lt;&gt;"",if(D92="Up",K92-J92,if(D92="Short",-J92,0)),0)+if(F91&lt;&gt;"",if(F91="Won",O91-N91,if(F91="Lost",-N91,0)),0)+if(F92&lt;&gt;"",if(F92="Won",O92-N92,if(F92="Lost",-N92,0)),0)</f>
        <v>-9</v>
      </c>
      <c r="D91" s="93" t="str">
        <f>if(H91&lt;&gt;"",if(B91-B92&lt;&gt;-H91,if(B91-B92&gt;-H91,"Up","Short"),"Push"),"")</f>
        <v/>
      </c>
      <c r="E91" s="93" t="str">
        <f>if(H91&lt;&gt;"",if(B91-B92&lt;&gt;-H91,if(B91-B92&gt;-H91,B91-B92+H91,B92-B91-H91),"Push"),"")</f>
        <v/>
      </c>
      <c r="F91" s="93" t="str">
        <f>if(L91&lt;&gt;"",if(B91+B92&lt;&gt;L91,if(B91+B92&gt;L91,"Won","Lost"),"Push"),"")</f>
        <v/>
      </c>
      <c r="G91" s="15" t="str">
        <f>if(L91&lt;&gt;"",if(B91+B92&lt;&gt;L91,if(B91+B92&gt;L91,B91+B92-L91,L91-(B91+B92)),"Push"),"")</f>
        <v/>
      </c>
      <c r="K91" s="139"/>
      <c r="O91" s="139"/>
    </row>
    <row r="92" hidden="1">
      <c r="A92" s="5" t="s">
        <v>548</v>
      </c>
      <c r="B92" s="6">
        <v>113.0</v>
      </c>
      <c r="D92" s="93" t="str">
        <f>if(H92&lt;&gt;"",if(B92-B91&lt;&gt;-H92,if(B92-B91&gt;-H92,"Up","Short"),"Push"),"")</f>
        <v>Short</v>
      </c>
      <c r="E92" s="93">
        <f>if(H92&lt;&gt;"",if(B92-B91&lt;&gt;-H92,if(B92-B91&gt;-H92,B92-B91+H92,B91-B92-H92),"Push"),"")</f>
        <v>2.5</v>
      </c>
      <c r="F92" s="93" t="str">
        <f>if(L92&lt;&gt;"",if(B91+B92&lt;&gt;L92,if(B91+B92&gt;L92,"Lost","Won"),"Push"),"")</f>
        <v/>
      </c>
      <c r="G92" s="15" t="str">
        <f>if(L92&lt;&gt;"",if(B91+B92&lt;&gt;L92,if(B91+B92&gt;L92,B91+B92-L92,L92-(B91+B92)),"Push"),"")</f>
        <v/>
      </c>
      <c r="H92" s="5">
        <v>-1.5</v>
      </c>
      <c r="I92" s="5">
        <v>-112.0</v>
      </c>
      <c r="J92" s="5">
        <v>9.0</v>
      </c>
      <c r="K92" s="133">
        <v>17.1</v>
      </c>
      <c r="O92" s="139"/>
    </row>
    <row r="93" hidden="1">
      <c r="A93" s="5" t="s">
        <v>555</v>
      </c>
      <c r="B93" s="6">
        <v>123.0</v>
      </c>
      <c r="C93" s="138">
        <f>if(D93&lt;&gt;"",if(D93="Up",K93-J93,if(D93="Short",-J93,0)),0)+if(D94&lt;&gt;"",if(D94="Up",K94-J94,if(D94="Short",-J94,0)),0)+if(F93&lt;&gt;"",if(F93="Won",O93-N93,if(F93="Lost",-N93,0)),0)+if(F94&lt;&gt;"",if(F94="Won",O94-N94,if(F94="Lost",-N94,0)),0)</f>
        <v>-9</v>
      </c>
      <c r="D93" s="93" t="str">
        <f>if(H93&lt;&gt;"",if(B93-B94&lt;&gt;-H93,if(B93-B94&gt;-H93,"Up","Short"),"Push"),"")</f>
        <v/>
      </c>
      <c r="E93" s="93" t="str">
        <f>if(H93&lt;&gt;"",if(B93-B94&lt;&gt;-H93,if(B93-B94&gt;-H93,B93-B94+H93,B94-B93-H93),"Push"),"")</f>
        <v/>
      </c>
      <c r="F93" s="93" t="str">
        <f>if(L93&lt;&gt;"",if(B93+B94&lt;&gt;L93,if(B93+B94&gt;L93,"Won","Lost"),"Push"),"")</f>
        <v/>
      </c>
      <c r="G93" s="15" t="str">
        <f>if(L93&lt;&gt;"",if(B93+B94&lt;&gt;L93,if(B93+B94&gt;L93,B93+B94-L93,L93-(B93+B94)),"Push"),"")</f>
        <v/>
      </c>
      <c r="K93" s="139"/>
      <c r="O93" s="139"/>
    </row>
    <row r="94" hidden="1">
      <c r="A94" s="5" t="s">
        <v>547</v>
      </c>
      <c r="B94" s="6">
        <v>105.0</v>
      </c>
      <c r="D94" s="93" t="str">
        <f>if(H94&lt;&gt;"",if(B94-B93&lt;&gt;-H94,if(B94-B93&gt;-H94,"Up","Short"),"Push"),"")</f>
        <v>Short</v>
      </c>
      <c r="E94" s="93">
        <f>if(H94&lt;&gt;"",if(B94-B93&lt;&gt;-H94,if(B94-B93&gt;-H94,B94-B93+H94,B93-B94-H94),"Push"),"")</f>
        <v>7</v>
      </c>
      <c r="F94" s="93" t="str">
        <f>if(L94&lt;&gt;"",if(B93+B94&lt;&gt;L94,if(B93+B94&gt;L94,"Lost","Won"),"Push"),"")</f>
        <v/>
      </c>
      <c r="G94" s="15" t="str">
        <f>if(L94&lt;&gt;"",if(B93+B94&lt;&gt;L94,if(B93+B94&gt;L94,B93+B94-L94,L94-(B93+B94)),"Push"),"")</f>
        <v/>
      </c>
      <c r="H94" s="5">
        <v>11.0</v>
      </c>
      <c r="I94" s="5">
        <v>-110.0</v>
      </c>
      <c r="J94" s="5">
        <v>9.0</v>
      </c>
      <c r="K94" s="133">
        <v>17.19</v>
      </c>
      <c r="O94" s="139"/>
    </row>
    <row r="95" hidden="1">
      <c r="A95" s="5" t="s">
        <v>565</v>
      </c>
      <c r="B95" s="6">
        <v>106.0</v>
      </c>
      <c r="C95" s="138">
        <f>if(D95&lt;&gt;"",if(D95="Up",K95-J95,if(D95="Short",-J95,0)),0)+if(D96&lt;&gt;"",if(D96="Up",K96-J96,if(D96="Short",-J96,0)),0)+if(F95&lt;&gt;"",if(F95="Won",O95-N95,if(F95="Lost",-N95,0)),0)+if(F96&lt;&gt;"",if(F96="Won",O96-N96,if(F96="Lost",-N96,0)),0)</f>
        <v>-9</v>
      </c>
      <c r="D95" s="93" t="str">
        <f>if(H95&lt;&gt;"",if(B95-B96&lt;&gt;-H95,if(B95-B96&gt;-H95,"Up","Short"),"Push"),"")</f>
        <v/>
      </c>
      <c r="E95" s="93" t="str">
        <f>if(H95&lt;&gt;"",if(B95-B96&lt;&gt;-H95,if(B95-B96&gt;-H95,B95-B96+H95,B96-B95-H95),"Push"),"")</f>
        <v/>
      </c>
      <c r="F95" s="93" t="str">
        <f>if(L95&lt;&gt;"",if(B95+B96&lt;&gt;L95,if(B95+B96&gt;L95,"Won","Lost"),"Push"),"")</f>
        <v/>
      </c>
      <c r="G95" s="15" t="str">
        <f>if(L95&lt;&gt;"",if(B95+B96&lt;&gt;L95,if(B95+B96&gt;L95,B95+B96-L95,L95-(B95+B96)),"Push"),"")</f>
        <v/>
      </c>
      <c r="K95" s="139"/>
      <c r="O95" s="139"/>
    </row>
    <row r="96" hidden="1">
      <c r="A96" s="5" t="s">
        <v>561</v>
      </c>
      <c r="B96" s="6">
        <v>103.0</v>
      </c>
      <c r="D96" s="93" t="str">
        <f>if(H96&lt;&gt;"",if(B96-B95&lt;&gt;-H96,if(B96-B95&gt;-H96,"Up","Short"),"Push"),"")</f>
        <v>Short</v>
      </c>
      <c r="E96" s="93">
        <f>if(H96&lt;&gt;"",if(B96-B95&lt;&gt;-H96,if(B96-B95&gt;-H96,B96-B95+H96,B95-B96-H96),"Push"),"")</f>
        <v>3</v>
      </c>
      <c r="F96" s="93" t="str">
        <f>if(L96&lt;&gt;"",if(B95+B96&lt;&gt;L96,if(B95+B96&gt;L96,"Lost","Won"),"Push"),"")</f>
        <v/>
      </c>
      <c r="G96" s="15" t="str">
        <f>if(L96&lt;&gt;"",if(B95+B96&lt;&gt;L96,if(B95+B96&gt;L96,B95+B96-L96,L96-(B95+B96)),"Push"),"")</f>
        <v/>
      </c>
      <c r="H96" s="5">
        <v>0.0</v>
      </c>
      <c r="I96" s="5">
        <v>-110.0</v>
      </c>
      <c r="J96" s="5">
        <v>9.0</v>
      </c>
      <c r="K96" s="133">
        <v>17.19</v>
      </c>
      <c r="O96" s="139"/>
    </row>
    <row r="97" hidden="1">
      <c r="A97" s="5" t="s">
        <v>68</v>
      </c>
      <c r="B97" s="6">
        <v>138.0</v>
      </c>
      <c r="C97" s="138">
        <f>if(D97&lt;&gt;"",if(D97="Up",K97-J97,if(D97="Short",-J97,0)),0)+if(D98&lt;&gt;"",if(D98="Up",K98-J98,if(D98="Short",-J98,0)),0)+if(F97&lt;&gt;"",if(F97="Won",O97-N97,if(F97="Lost",-N97,0)),0)+if(F98&lt;&gt;"",if(F98="Won",O98-N98,if(F98="Lost",-N98,0)),0)</f>
        <v>-9</v>
      </c>
      <c r="D97" s="93" t="str">
        <f>if(H97&lt;&gt;"",if(B97-B98&lt;&gt;-H97,if(B97-B98&gt;-H97,"Up","Short"),"Push"),"")</f>
        <v/>
      </c>
      <c r="E97" s="93" t="str">
        <f>if(H97&lt;&gt;"",if(B97-B98&lt;&gt;-H97,if(B97-B98&gt;-H97,B97-B98+H97,B98-B97-H97),"Push"),"")</f>
        <v/>
      </c>
      <c r="F97" s="93" t="str">
        <f>if(L97&lt;&gt;"",if(B97+B98&lt;&gt;L97,if(B97+B98&gt;L97,"Won","Lost"),"Push"),"")</f>
        <v/>
      </c>
      <c r="G97" s="15" t="str">
        <f>if(L97&lt;&gt;"",if(B97+B98&lt;&gt;L97,if(B97+B98&gt;L97,B97+B98-L97,L97-(B97+B98)),"Push"),"")</f>
        <v/>
      </c>
      <c r="K97" s="139"/>
      <c r="O97" s="139"/>
    </row>
    <row r="98" hidden="1">
      <c r="A98" s="5" t="s">
        <v>410</v>
      </c>
      <c r="B98" s="6">
        <v>121.0</v>
      </c>
      <c r="D98" s="93" t="str">
        <f>if(H98&lt;&gt;"",if(B98-B97&lt;&gt;-H98,if(B98-B97&gt;-H98,"Up","Short"),"Push"),"")</f>
        <v>Short</v>
      </c>
      <c r="E98" s="93">
        <f>if(H98&lt;&gt;"",if(B98-B97&lt;&gt;-H98,if(B98-B97&gt;-H98,B98-B97+H98,B97-B98-H98),"Push"),"")</f>
        <v>8.5</v>
      </c>
      <c r="F98" s="93" t="str">
        <f>if(L98&lt;&gt;"",if(B97+B98&lt;&gt;L98,if(B97+B98&gt;L98,"Lost","Won"),"Push"),"")</f>
        <v/>
      </c>
      <c r="G98" s="15" t="str">
        <f>if(L98&lt;&gt;"",if(B97+B98&lt;&gt;L98,if(B97+B98&gt;L98,B97+B98-L98,L98-(B97+B98)),"Push"),"")</f>
        <v/>
      </c>
      <c r="H98" s="5">
        <v>8.5</v>
      </c>
      <c r="I98" s="5">
        <v>-110.0</v>
      </c>
      <c r="J98" s="5">
        <v>9.0</v>
      </c>
      <c r="K98" s="133">
        <v>17.19</v>
      </c>
      <c r="O98" s="139"/>
    </row>
    <row r="99" hidden="1">
      <c r="A99" s="5" t="s">
        <v>355</v>
      </c>
      <c r="B99" s="6">
        <v>92.0</v>
      </c>
      <c r="C99" s="138">
        <f>if(D99&lt;&gt;"",if(D99="Up",K99-J99,if(D99="Short",-J99,0)),0)+if(D100&lt;&gt;"",if(D100="Up",K100-J100,if(D100="Short",-J100,0)),0)+if(F99&lt;&gt;"",if(F99="Won",O99-N99,if(F99="Lost",-N99,0)),0)+if(F100&lt;&gt;"",if(F100="Won",O100-N100,if(F100="Lost",-N100,0)),0)</f>
        <v>8.1</v>
      </c>
      <c r="D99" s="93" t="str">
        <f>if(H99&lt;&gt;"",if(B99-B100&lt;&gt;-H99,if(B99-B100&gt;-H99,"Up","Short"),"Push"),"")</f>
        <v/>
      </c>
      <c r="E99" s="93" t="str">
        <f>if(H99&lt;&gt;"",if(B99-B100&lt;&gt;-H99,if(B99-B100&gt;-H99,B99-B100+H99,B100-B99-H99),"Push"),"")</f>
        <v/>
      </c>
      <c r="F99" s="93" t="str">
        <f>if(L99&lt;&gt;"",if(B99+B100&lt;&gt;L99,if(B99+B100&gt;L99,"Won","Lost"),"Push"),"")</f>
        <v/>
      </c>
      <c r="G99" s="15" t="str">
        <f>if(L99&lt;&gt;"",if(B99+B100&lt;&gt;L99,if(B99+B100&gt;L99,B99+B100-L99,L99-(B99+B100)),"Push"),"")</f>
        <v/>
      </c>
      <c r="K99" s="139"/>
      <c r="O99" s="139"/>
    </row>
    <row r="100" hidden="1">
      <c r="A100" s="5" t="s">
        <v>562</v>
      </c>
      <c r="B100" s="6">
        <v>109.0</v>
      </c>
      <c r="D100" s="93" t="str">
        <f>if(H100&lt;&gt;"",if(B100-B99&lt;&gt;-H100,if(B100-B99&gt;-H100,"Up","Short"),"Push"),"")</f>
        <v>Up</v>
      </c>
      <c r="E100" s="93">
        <f>if(H100&lt;&gt;"",if(B100-B99&lt;&gt;-H100,if(B100-B99&gt;-H100,B100-B99+H100,B99-B100-H100),"Push"),"")</f>
        <v>9.5</v>
      </c>
      <c r="F100" s="93" t="str">
        <f>if(L100&lt;&gt;"",if(B99+B100&lt;&gt;L100,if(B99+B100&gt;L100,"Lost","Won"),"Push"),"")</f>
        <v/>
      </c>
      <c r="G100" s="15" t="str">
        <f>if(L100&lt;&gt;"",if(B99+B100&lt;&gt;L100,if(B99+B100&gt;L100,B99+B100-L100,L100-(B99+B100)),"Push"),"")</f>
        <v/>
      </c>
      <c r="H100" s="5">
        <v>-7.5</v>
      </c>
      <c r="I100" s="5">
        <v>-112.0</v>
      </c>
      <c r="J100" s="5">
        <v>9.0</v>
      </c>
      <c r="K100" s="133">
        <v>17.1</v>
      </c>
      <c r="O100" s="139"/>
    </row>
    <row r="101">
      <c r="A101" s="134" t="s">
        <v>526</v>
      </c>
      <c r="B101" s="152"/>
      <c r="C101" s="153">
        <f>SUM(C91:C100)</f>
        <v>-27.9</v>
      </c>
      <c r="D101" s="154"/>
      <c r="E101" s="154"/>
      <c r="F101" s="154"/>
      <c r="G101" s="152"/>
      <c r="H101" s="154"/>
      <c r="I101" s="154"/>
      <c r="J101" s="154">
        <f>SUM(J91:J100)</f>
        <v>45</v>
      </c>
      <c r="K101" s="155">
        <f>SUM(K91:K100)-J101</f>
        <v>40.77</v>
      </c>
      <c r="L101" s="154"/>
      <c r="M101" s="154"/>
      <c r="N101" s="154">
        <f>SUM(N91:N100)</f>
        <v>0</v>
      </c>
      <c r="O101" s="155">
        <f>SUM(O91:O100)-N101</f>
        <v>0</v>
      </c>
    </row>
    <row r="102" hidden="1">
      <c r="A102" s="5" t="s">
        <v>68</v>
      </c>
      <c r="B102" s="6">
        <v>103.0</v>
      </c>
      <c r="C102" s="138">
        <f>if(D102&lt;&gt;"",if(D102="Up",K102-J102,if(D102="Short",-J102,0)),0)+if(D103&lt;&gt;"",if(D103="Up",K103-J103,if(D103="Short",-J103,0)),0)+if(F102&lt;&gt;"",if(F102="Won",O102-N102,if(F102="Lost",-N102,0)),0)+if(F103&lt;&gt;"",if(F103="Won",O103-N103,if(F103="Lost",-N103,0)),0)</f>
        <v>9</v>
      </c>
      <c r="D102" s="93" t="str">
        <f>if(H102&lt;&gt;"",if(B102-B103&lt;&gt;-H102,if(B102-B103&gt;-H102,"Up","Short"),"Push"),"")</f>
        <v>Up</v>
      </c>
      <c r="E102" s="93">
        <f>if(H102&lt;&gt;"",if(B102-B103&lt;&gt;-H102,if(B102-B103&gt;-H102,B102-B103+H102,B103-B102-H102),"Push"),"")</f>
        <v>3</v>
      </c>
      <c r="F102" s="93" t="str">
        <f>if(L102&lt;&gt;"",if(B102+B103&lt;&gt;L102,if(B102+B103&gt;L102,"Won","Lost"),"Push"),"")</f>
        <v/>
      </c>
      <c r="G102" s="15" t="str">
        <f>if(L102&lt;&gt;"",if(B102+B103&lt;&gt;L102,if(B102+B103&gt;L102,B102+B103-L102,L102-(B102+B103)),"Push"),"")</f>
        <v/>
      </c>
      <c r="H102" s="5">
        <v>-5.0</v>
      </c>
      <c r="I102" s="5">
        <v>-112.0</v>
      </c>
      <c r="J102" s="5">
        <v>10.0</v>
      </c>
      <c r="K102" s="133">
        <v>19.0</v>
      </c>
      <c r="O102" s="139"/>
    </row>
    <row r="103" hidden="1">
      <c r="A103" s="5" t="s">
        <v>548</v>
      </c>
      <c r="B103" s="6">
        <v>95.0</v>
      </c>
      <c r="D103" s="93" t="str">
        <f>if(H103&lt;&gt;"",if(B103-B102&lt;&gt;-H103,if(B103-B102&gt;-H103,"Up","Short"),"Push"),"")</f>
        <v/>
      </c>
      <c r="E103" s="93" t="str">
        <f>if(H103&lt;&gt;"",if(B103-B102&lt;&gt;-H103,if(B103-B102&gt;-H103,B103-B102+H103,B102-B103-H103),"Push"),"")</f>
        <v/>
      </c>
      <c r="F103" s="93" t="str">
        <f>if(L103&lt;&gt;"",if(B102+B103&lt;&gt;L103,if(B102+B103&gt;L103,"Lost","Won"),"Push"),"")</f>
        <v/>
      </c>
      <c r="G103" s="15" t="str">
        <f>if(L103&lt;&gt;"",if(B102+B103&lt;&gt;L103,if(B102+B103&gt;L103,B102+B103-L103,L103-(B102+B103)),"Push"),"")</f>
        <v/>
      </c>
      <c r="K103" s="139"/>
      <c r="O103" s="139"/>
    </row>
    <row r="104" hidden="1">
      <c r="A104" s="5" t="s">
        <v>563</v>
      </c>
      <c r="B104" s="6">
        <v>97.0</v>
      </c>
      <c r="C104" s="138">
        <f>if(D104&lt;&gt;"",if(D104="Up",K104-J104,if(D104="Short",-J104,0)),0)+if(D105&lt;&gt;"",if(D105="Up",K105-J105,if(D105="Short",-J105,0)),0)+if(F104&lt;&gt;"",if(F104="Won",O104-N104,if(F104="Lost",-N104,0)),0)+if(F105&lt;&gt;"",if(F105="Won",O105-N105,if(F105="Lost",-N105,0)),0)</f>
        <v>9.18</v>
      </c>
      <c r="D104" s="93" t="str">
        <f>if(H104&lt;&gt;"",if(B104-B105&lt;&gt;-H104,if(B104-B105&gt;-H104,"Up","Short"),"Push"),"")</f>
        <v/>
      </c>
      <c r="E104" s="93" t="str">
        <f>if(H104&lt;&gt;"",if(B104-B105&lt;&gt;-H104,if(B104-B105&gt;-H104,B104-B105+H104,B105-B104-H104),"Push"),"")</f>
        <v/>
      </c>
      <c r="F104" s="93" t="str">
        <f>if(L104&lt;&gt;"",if(B104+B105&lt;&gt;L104,if(B104+B105&gt;L104,"Won","Lost"),"Push"),"")</f>
        <v/>
      </c>
      <c r="G104" s="15" t="str">
        <f>if(L104&lt;&gt;"",if(B104+B105&lt;&gt;L104,if(B104+B105&gt;L104,B104+B105-L104,L104-(B104+B105)),"Push"),"")</f>
        <v/>
      </c>
      <c r="K104" s="139"/>
      <c r="O104" s="139"/>
    </row>
    <row r="105" hidden="1">
      <c r="A105" s="5" t="s">
        <v>410</v>
      </c>
      <c r="B105" s="6">
        <v>119.0</v>
      </c>
      <c r="D105" s="93" t="str">
        <f>if(H105&lt;&gt;"",if(B105-B104&lt;&gt;-H105,if(B105-B104&gt;-H105,"Up","Short"),"Push"),"")</f>
        <v>Up</v>
      </c>
      <c r="E105" s="93">
        <f>if(H105&lt;&gt;"",if(B105-B104&lt;&gt;-H105,if(B105-B104&gt;-H105,B105-B104+H105,B104-B105-H105),"Push"),"")</f>
        <v>22</v>
      </c>
      <c r="F105" s="93" t="str">
        <f>if(L105&lt;&gt;"",if(B104+B105&lt;&gt;L105,if(B104+B105&gt;L105,"Lost","Won"),"Push"),"")</f>
        <v/>
      </c>
      <c r="G105" s="15" t="str">
        <f>if(L105&lt;&gt;"",if(B104+B105&lt;&gt;L105,if(B104+B105&gt;L105,B104+B105-L105,L105-(B104+B105)),"Push"),"")</f>
        <v/>
      </c>
      <c r="H105" s="5">
        <v>0.0</v>
      </c>
      <c r="I105" s="5">
        <v>102.0</v>
      </c>
      <c r="J105" s="5">
        <v>9.0</v>
      </c>
      <c r="K105" s="133">
        <v>18.18</v>
      </c>
      <c r="O105" s="139"/>
    </row>
    <row r="106" hidden="1">
      <c r="A106" s="5" t="s">
        <v>301</v>
      </c>
      <c r="B106" s="6">
        <v>109.0</v>
      </c>
      <c r="C106" s="138">
        <f>if(D106&lt;&gt;"",if(D106="Up",K106-J106,if(D106="Short",-J106,0)),0)+if(D107&lt;&gt;"",if(D107="Up",K107-J107,if(D107="Short",-J107,0)),0)+if(F106&lt;&gt;"",if(F106="Won",O106-N106,if(F106="Lost",-N106,0)),0)+if(F107&lt;&gt;"",if(F107="Won",O107-N107,if(F107="Lost",-N107,0)),0)</f>
        <v>0</v>
      </c>
      <c r="D106" s="93" t="str">
        <f>if(H106&lt;&gt;"",if(B106-B107&lt;&gt;-H106,if(B106-B107&gt;-H106,"Up","Short"),"Push"),"")</f>
        <v/>
      </c>
      <c r="E106" s="93" t="str">
        <f>if(H106&lt;&gt;"",if(B106-B107&lt;&gt;-H106,if(B106-B107&gt;-H106,B106-B107+H106,B107-B106-H106),"Push"),"")</f>
        <v/>
      </c>
      <c r="F106" s="93" t="str">
        <f>if(L106&lt;&gt;"",if(B106+B107&lt;&gt;L106,if(B106+B107&gt;L106,"Won","Lost"),"Push"),"")</f>
        <v/>
      </c>
      <c r="G106" s="15" t="str">
        <f>if(L106&lt;&gt;"",if(B106+B107&lt;&gt;L106,if(B106+B107&gt;L106,B106+B107-L106,L106-(B106+B107)),"Push"),"")</f>
        <v/>
      </c>
      <c r="K106" s="139"/>
      <c r="O106" s="139"/>
    </row>
    <row r="107" hidden="1">
      <c r="A107" s="5" t="s">
        <v>569</v>
      </c>
      <c r="B107" s="6">
        <v>103.0</v>
      </c>
      <c r="D107" s="93" t="str">
        <f>if(H107&lt;&gt;"",if(B107-B106&lt;&gt;-H107,if(B107-B106&gt;-H107,"Up","Short"),"Push"),"")</f>
        <v>Push</v>
      </c>
      <c r="E107" s="93" t="str">
        <f>if(H107&lt;&gt;"",if(B107-B106&lt;&gt;-H107,if(B107-B106&gt;-H107,B107-B106+H107,B106-B107-H107),"Push"),"")</f>
        <v>Push</v>
      </c>
      <c r="F107" s="93" t="str">
        <f>if(L107&lt;&gt;"",if(B106+B107&lt;&gt;L107,if(B106+B107&gt;L107,"Lost","Won"),"Push"),"")</f>
        <v/>
      </c>
      <c r="G107" s="15" t="str">
        <f>if(L107&lt;&gt;"",if(B106+B107&lt;&gt;L107,if(B106+B107&gt;L107,B106+B107-L107,L107-(B106+B107)),"Push"),"")</f>
        <v/>
      </c>
      <c r="H107" s="5">
        <v>6.0</v>
      </c>
      <c r="I107" s="5">
        <v>-110.0</v>
      </c>
      <c r="J107" s="5">
        <v>10.0</v>
      </c>
      <c r="K107" s="133">
        <v>19.1</v>
      </c>
      <c r="O107" s="139"/>
    </row>
    <row r="108">
      <c r="A108" s="134" t="s">
        <v>528</v>
      </c>
      <c r="B108" s="152"/>
      <c r="C108" s="153">
        <f>SUM(C102:C107)</f>
        <v>18.18</v>
      </c>
      <c r="D108" s="154"/>
      <c r="E108" s="154"/>
      <c r="F108" s="154"/>
      <c r="G108" s="152"/>
      <c r="H108" s="154"/>
      <c r="I108" s="154"/>
      <c r="J108" s="154">
        <f>SUM(J102:J107)</f>
        <v>29</v>
      </c>
      <c r="K108" s="155">
        <f>SUM(K102:K107)-J108</f>
        <v>27.28</v>
      </c>
      <c r="L108" s="154"/>
      <c r="M108" s="154"/>
      <c r="N108" s="154">
        <f>SUM(N102:N107)</f>
        <v>0</v>
      </c>
      <c r="O108" s="155">
        <f>SUM(O102:O107)-N108</f>
        <v>0</v>
      </c>
    </row>
    <row r="109" hidden="1">
      <c r="A109" s="5" t="s">
        <v>74</v>
      </c>
      <c r="B109" s="6">
        <v>94.0</v>
      </c>
      <c r="C109" s="138">
        <f>if(D109&lt;&gt;"",if(D109="Up",K109-J109,if(D109="Short",-J109,0)),0)+if(D110&lt;&gt;"",if(D110="Up",K110-J110,if(D110="Short",-J110,0)),0)+if(F109&lt;&gt;"",if(F109="Won",O109-N109,if(F109="Lost",-N109,0)),0)+if(F110&lt;&gt;"",if(F110="Won",O110-N110,if(F110="Lost",-N110,0)),0)</f>
        <v>9.31</v>
      </c>
      <c r="D109" s="93" t="str">
        <f>if(H109&lt;&gt;"",if(B109-B110&lt;&gt;-H109,if(B109-B110&gt;-H109,"Up","Short"),"Push"),"")</f>
        <v/>
      </c>
      <c r="E109" s="93" t="str">
        <f>if(H109&lt;&gt;"",if(B109-B110&lt;&gt;-H109,if(B109-B110&gt;-H109,B109-B110+H109,B110-B109-H109),"Push"),"")</f>
        <v/>
      </c>
      <c r="F109" s="93" t="str">
        <f>if(L109&lt;&gt;"",if(B109+B110&lt;&gt;L109,if(B109+B110&gt;L109,"Won","Lost"),"Push"),"")</f>
        <v/>
      </c>
      <c r="G109" s="15" t="str">
        <f>if(L109&lt;&gt;"",if(B109+B110&lt;&gt;L109,if(B109+B110&gt;L109,B109+B110-L109,L109-(B109+B110)),"Push"),"")</f>
        <v/>
      </c>
      <c r="K109" s="139"/>
      <c r="O109" s="139"/>
    </row>
    <row r="110" hidden="1">
      <c r="A110" s="5" t="s">
        <v>410</v>
      </c>
      <c r="B110" s="6">
        <v>119.0</v>
      </c>
      <c r="D110" s="93" t="str">
        <f>if(H110&lt;&gt;"",if(B110-B109&lt;&gt;-H110,if(B110-B109&gt;-H110,"Up","Short"),"Push"),"")</f>
        <v>Up</v>
      </c>
      <c r="E110" s="93">
        <f>if(H110&lt;&gt;"",if(B110-B109&lt;&gt;-H110,if(B110-B109&gt;-H110,B110-B109+H110,B109-B110-H110),"Push"),"")</f>
        <v>25</v>
      </c>
      <c r="F110" s="93" t="str">
        <f>if(L110&lt;&gt;"",if(B109+B110&lt;&gt;L110,if(B109+B110&gt;L110,"Lost","Won"),"Push"),"")</f>
        <v/>
      </c>
      <c r="G110" s="15" t="str">
        <f>if(L110&lt;&gt;"",if(B109+B110&lt;&gt;L110,if(B109+B110&gt;L110,B109+B110-L110,L110-(B109+B110)),"Push"),"")</f>
        <v/>
      </c>
      <c r="H110" s="5">
        <v>0.0</v>
      </c>
      <c r="I110" s="5">
        <v>-103.0</v>
      </c>
      <c r="J110" s="5">
        <v>9.5</v>
      </c>
      <c r="K110" s="133">
        <v>18.81</v>
      </c>
      <c r="O110" s="139"/>
    </row>
    <row r="111" hidden="1">
      <c r="A111" s="5" t="s">
        <v>563</v>
      </c>
      <c r="B111" s="6">
        <v>105.0</v>
      </c>
      <c r="C111" s="138">
        <f>if(D111&lt;&gt;"",if(D111="Up",K111-J111,if(D111="Short",-J111,0)),0)+if(D112&lt;&gt;"",if(D112="Up",K112-J112,if(D112="Short",-J112,0)),0)+if(F111&lt;&gt;"",if(F111="Won",O111-N111,if(F111="Lost",-N111,0)),0)+if(F112&lt;&gt;"",if(F112="Won",O112-N112,if(F112="Lost",-N112,0)),0)</f>
        <v>-10</v>
      </c>
      <c r="D111" s="93" t="str">
        <f>if(H111&lt;&gt;"",if(B111-B112&lt;&gt;-H111,if(B111-B112&gt;-H111,"Up","Short"),"Push"),"")</f>
        <v/>
      </c>
      <c r="E111" s="93" t="str">
        <f>if(H111&lt;&gt;"",if(B111-B112&lt;&gt;-H111,if(B111-B112&gt;-H111,B111-B112+H111,B112-B111-H111),"Push"),"")</f>
        <v/>
      </c>
      <c r="F111" s="93" t="str">
        <f>if(L111&lt;&gt;"",if(B111+B112&lt;&gt;L111,if(B111+B112&gt;L111,"Won","Lost"),"Push"),"")</f>
        <v/>
      </c>
      <c r="G111" s="15" t="str">
        <f>if(L111&lt;&gt;"",if(B111+B112&lt;&gt;L111,if(B111+B112&gt;L111,B111+B112-L111,L111-(B111+B112)),"Push"),"")</f>
        <v/>
      </c>
      <c r="K111" s="139"/>
      <c r="O111" s="139"/>
    </row>
    <row r="112" hidden="1">
      <c r="A112" s="5" t="s">
        <v>570</v>
      </c>
      <c r="B112" s="6">
        <v>101.0</v>
      </c>
      <c r="D112" s="93" t="str">
        <f>if(H112&lt;&gt;"",if(B112-B111&lt;&gt;-H112,if(B112-B111&gt;-H112,"Up","Short"),"Push"),"")</f>
        <v>Short</v>
      </c>
      <c r="E112" s="93">
        <f>if(H112&lt;&gt;"",if(B112-B111&lt;&gt;-H112,if(B112-B111&gt;-H112,B112-B111+H112,B111-B112-H112),"Push"),"")</f>
        <v>8</v>
      </c>
      <c r="F112" s="93" t="str">
        <f>if(L112&lt;&gt;"",if(B111+B112&lt;&gt;L112,if(B111+B112&gt;L112,"Lost","Won"),"Push"),"")</f>
        <v/>
      </c>
      <c r="G112" s="15" t="str">
        <f>if(L112&lt;&gt;"",if(B111+B112&lt;&gt;L112,if(B111+B112&gt;L112,B111+B112-L112,L112-(B111+B112)),"Push"),"")</f>
        <v/>
      </c>
      <c r="H112" s="5">
        <v>-4.0</v>
      </c>
      <c r="I112" s="5">
        <v>-112.0</v>
      </c>
      <c r="J112" s="5">
        <v>10.0</v>
      </c>
      <c r="K112" s="133">
        <v>19.0</v>
      </c>
      <c r="O112" s="139"/>
    </row>
    <row r="113" hidden="1">
      <c r="A113" s="5" t="s">
        <v>565</v>
      </c>
      <c r="B113" s="6">
        <v>122.0</v>
      </c>
      <c r="C113" s="138">
        <f>if(D113&lt;&gt;"",if(D113="Up",K113-J113,if(D113="Short",-J113,0)),0)+if(D114&lt;&gt;"",if(D114="Up",K114-J114,if(D114="Short",-J114,0)),0)+if(F113&lt;&gt;"",if(F113="Won",O113-N113,if(F113="Lost",-N113,0)),0)+if(F114&lt;&gt;"",if(F114="Won",O114-N114,if(F114="Lost",-N114,0)),0)</f>
        <v>8.8</v>
      </c>
      <c r="D113" s="93" t="str">
        <f>if(H113&lt;&gt;"",if(B113-B114&lt;&gt;-H113,if(B113-B114&gt;-H113,"Up","Short"),"Push"),"")</f>
        <v>Up</v>
      </c>
      <c r="E113" s="93">
        <f>if(H113&lt;&gt;"",if(B113-B114&lt;&gt;-H113,if(B113-B114&gt;-H113,B113-B114+H113,B114-B113-H113),"Push"),"")</f>
        <v>5</v>
      </c>
      <c r="F113" s="93" t="str">
        <f>if(L113&lt;&gt;"",if(B113+B114&lt;&gt;L113,if(B113+B114&gt;L113,"Won","Lost"),"Push"),"")</f>
        <v/>
      </c>
      <c r="G113" s="15" t="str">
        <f>if(L113&lt;&gt;"",if(B113+B114&lt;&gt;L113,if(B113+B114&gt;L113,B113+B114-L113,L113-(B113+B114)),"Push"),"")</f>
        <v/>
      </c>
      <c r="H113" s="5">
        <v>10.0</v>
      </c>
      <c r="I113" s="5">
        <v>-114.0</v>
      </c>
      <c r="J113" s="5">
        <v>10.0</v>
      </c>
      <c r="K113" s="133">
        <v>18.8</v>
      </c>
      <c r="O113" s="139"/>
    </row>
    <row r="114" hidden="1">
      <c r="A114" s="5" t="s">
        <v>559</v>
      </c>
      <c r="B114" s="6">
        <v>127.0</v>
      </c>
      <c r="D114" s="93" t="str">
        <f>if(H114&lt;&gt;"",if(B114-B113&lt;&gt;-H114,if(B114-B113&gt;-H114,"Up","Short"),"Push"),"")</f>
        <v/>
      </c>
      <c r="E114" s="93" t="str">
        <f>if(H114&lt;&gt;"",if(B114-B113&lt;&gt;-H114,if(B114-B113&gt;-H114,B114-B113+H114,B113-B114-H114),"Push"),"")</f>
        <v/>
      </c>
      <c r="F114" s="93" t="str">
        <f>if(L114&lt;&gt;"",if(B113+B114&lt;&gt;L114,if(B113+B114&gt;L114,"Lost","Won"),"Push"),"")</f>
        <v/>
      </c>
      <c r="G114" s="15" t="str">
        <f>if(L114&lt;&gt;"",if(B113+B114&lt;&gt;L114,if(B113+B114&gt;L114,B113+B114-L114,L114-(B113+B114)),"Push"),"")</f>
        <v/>
      </c>
      <c r="K114" s="139"/>
      <c r="O114" s="139"/>
    </row>
    <row r="115" hidden="1">
      <c r="A115" s="5" t="s">
        <v>555</v>
      </c>
      <c r="B115" s="6">
        <v>125.0</v>
      </c>
      <c r="C115" s="138">
        <f>if(D115&lt;&gt;"",if(D115="Up",K115-J115,if(D115="Short",-J115,0)),0)+if(D116&lt;&gt;"",if(D116="Up",K116-J116,if(D116="Short",-J116,0)),0)+if(F115&lt;&gt;"",if(F115="Won",O115-N115,if(F115="Lost",-N115,0)),0)+if(F116&lt;&gt;"",if(F116="Won",O116-N116,if(F116="Lost",-N116,0)),0)</f>
        <v>-6.5</v>
      </c>
      <c r="D115" s="93" t="str">
        <f>if(H115&lt;&gt;"",if(B115-B116&lt;&gt;-H115,if(B115-B116&gt;-H115,"Up","Short"),"Push"),"")</f>
        <v/>
      </c>
      <c r="E115" s="93" t="str">
        <f>if(H115&lt;&gt;"",if(B115-B116&lt;&gt;-H115,if(B115-B116&gt;-H115,B115-B116+H115,B116-B115-H115),"Push"),"")</f>
        <v/>
      </c>
      <c r="F115" s="93" t="str">
        <f>if(L115&lt;&gt;"",if(B115+B116&lt;&gt;L115,if(B115+B116&gt;L115,"Won","Lost"),"Push"),"")</f>
        <v/>
      </c>
      <c r="G115" s="15" t="str">
        <f>if(L115&lt;&gt;"",if(B115+B116&lt;&gt;L115,if(B115+B116&gt;L115,B115+B116-L115,L115-(B115+B116)),"Push"),"")</f>
        <v/>
      </c>
      <c r="K115" s="139"/>
      <c r="O115" s="139"/>
    </row>
    <row r="116" hidden="1">
      <c r="A116" s="5" t="s">
        <v>296</v>
      </c>
      <c r="B116" s="6">
        <v>112.0</v>
      </c>
      <c r="D116" s="93" t="str">
        <f>if(H116&lt;&gt;"",if(B116-B115&lt;&gt;-H116,if(B116-B115&gt;-H116,"Up","Short"),"Push"),"")</f>
        <v>Short</v>
      </c>
      <c r="E116" s="93">
        <f>if(H116&lt;&gt;"",if(B116-B115&lt;&gt;-H116,if(B116-B115&gt;-H116,B116-B115+H116,B115-B116-H116),"Push"),"")</f>
        <v>13</v>
      </c>
      <c r="F116" s="93" t="str">
        <f>if(L116&lt;&gt;"",if(B115+B116&lt;&gt;L116,if(B115+B116&gt;L116,"Lost","Won"),"Push"),"")</f>
        <v/>
      </c>
      <c r="G116" s="15" t="str">
        <f>if(L116&lt;&gt;"",if(B115+B116&lt;&gt;L116,if(B115+B116&gt;L116,B115+B116-L116,L116-(B115+B116)),"Push"),"")</f>
        <v/>
      </c>
      <c r="H116" s="5">
        <v>0.0</v>
      </c>
      <c r="I116" s="5">
        <v>138.0</v>
      </c>
      <c r="J116" s="5">
        <v>6.5</v>
      </c>
      <c r="K116" s="133">
        <v>15.47</v>
      </c>
      <c r="O116" s="139"/>
    </row>
    <row r="117">
      <c r="A117" s="134" t="s">
        <v>529</v>
      </c>
      <c r="B117" s="152"/>
      <c r="C117" s="153">
        <f>SUM(C109:C116)</f>
        <v>1.61</v>
      </c>
      <c r="D117" s="154"/>
      <c r="E117" s="154"/>
      <c r="F117" s="154"/>
      <c r="G117" s="152"/>
      <c r="H117" s="154"/>
      <c r="I117" s="154"/>
      <c r="J117" s="154">
        <f>SUM(J109:J116)</f>
        <v>36</v>
      </c>
      <c r="K117" s="155">
        <f>SUM(K109:K116)-J117</f>
        <v>36.08</v>
      </c>
      <c r="L117" s="154"/>
      <c r="M117" s="154"/>
      <c r="N117" s="154">
        <f>SUM(N109:N116)</f>
        <v>0</v>
      </c>
      <c r="O117" s="155">
        <f>SUM(O109:O116)-N117</f>
        <v>0</v>
      </c>
    </row>
    <row r="118" hidden="1">
      <c r="A118" s="5" t="s">
        <v>429</v>
      </c>
      <c r="B118" s="6">
        <v>111.0</v>
      </c>
      <c r="C118" s="138">
        <f>if(D118&lt;&gt;"",if(D118="Up",K118-J118,if(D118="Short",-J118,0)),0)+if(D119&lt;&gt;"",if(D119="Up",K119-J119,if(D119="Short",-J119,0)),0)+if(F118&lt;&gt;"",if(F118="Won",O118-N118,if(F118="Lost",-N118,0)),0)+if(F119&lt;&gt;"",if(F119="Won",O119-N119,if(F119="Lost",-N119,0)),0)</f>
        <v>-10</v>
      </c>
      <c r="D118" s="93" t="str">
        <f>if(H118&lt;&gt;"",if(B118-B119&lt;&gt;-H118,if(B118-B119&gt;-H118,"Up","Short"),"Push"),"")</f>
        <v>Short</v>
      </c>
      <c r="E118" s="93">
        <f>if(H118&lt;&gt;"",if(B118-B119&lt;&gt;-H118,if(B118-B119&gt;-H118,B118-B119+H118,B119-B118-H118),"Push"),"")</f>
        <v>17.5</v>
      </c>
      <c r="F118" s="93" t="str">
        <f>if(L118&lt;&gt;"",if(B118+B119&lt;&gt;L118,if(B118+B119&gt;L118,"Won","Lost"),"Push"),"")</f>
        <v/>
      </c>
      <c r="G118" s="15" t="str">
        <f>if(L118&lt;&gt;"",if(B118+B119&lt;&gt;L118,if(B118+B119&gt;L118,B118+B119-L118,L118-(B118+B119)),"Push"),"")</f>
        <v/>
      </c>
      <c r="H118" s="5">
        <v>-6.5</v>
      </c>
      <c r="I118" s="5">
        <v>-110.0</v>
      </c>
      <c r="J118" s="5">
        <v>10.0</v>
      </c>
      <c r="K118" s="133">
        <v>19.1</v>
      </c>
      <c r="O118" s="139"/>
    </row>
    <row r="119" hidden="1">
      <c r="A119" s="5" t="s">
        <v>355</v>
      </c>
      <c r="B119" s="6">
        <v>122.0</v>
      </c>
      <c r="D119" s="93" t="str">
        <f>if(H119&lt;&gt;"",if(B119-B118&lt;&gt;-H119,if(B119-B118&gt;-H119,"Up","Short"),"Push"),"")</f>
        <v/>
      </c>
      <c r="E119" s="93" t="str">
        <f>if(H119&lt;&gt;"",if(B119-B118&lt;&gt;-H119,if(B119-B118&gt;-H119,B119-B118+H119,B118-B119-H119),"Push"),"")</f>
        <v/>
      </c>
      <c r="F119" s="93" t="str">
        <f>if(L119&lt;&gt;"",if(B118+B119&lt;&gt;L119,if(B118+B119&gt;L119,"Lost","Won"),"Push"),"")</f>
        <v/>
      </c>
      <c r="G119" s="15" t="str">
        <f>if(L119&lt;&gt;"",if(B118+B119&lt;&gt;L119,if(B118+B119&gt;L119,B118+B119-L119,L119-(B118+B119)),"Push"),"")</f>
        <v/>
      </c>
      <c r="K119" s="139"/>
      <c r="O119" s="139"/>
    </row>
    <row r="120" hidden="1">
      <c r="A120" s="5" t="s">
        <v>569</v>
      </c>
      <c r="B120" s="6">
        <v>96.0</v>
      </c>
      <c r="C120" s="138">
        <f>if(D120&lt;&gt;"",if(D120="Up",K120-J120,if(D120="Short",-J120,0)),0)+if(D121&lt;&gt;"",if(D121="Up",K121-J121,if(D121="Short",-J121,0)),0)+if(F120&lt;&gt;"",if(F120="Won",O120-N120,if(F120="Lost",-N120,0)),0)+if(F121&lt;&gt;"",if(F121="Won",O121-N121,if(F121="Lost",-N121,0)),0)</f>
        <v>9.1</v>
      </c>
      <c r="D120" s="93" t="str">
        <f>if(H120&lt;&gt;"",if(B120-B121&lt;&gt;-H120,if(B120-B121&gt;-H120,"Up","Short"),"Push"),"")</f>
        <v>Up</v>
      </c>
      <c r="E120" s="93">
        <f>if(H120&lt;&gt;"",if(B120-B121&lt;&gt;-H120,if(B120-B121&gt;-H120,B120-B121+H120,B121-B120-H120),"Push"),"")</f>
        <v>4.5</v>
      </c>
      <c r="F120" s="93" t="str">
        <f>if(L120&lt;&gt;"",if(B120+B121&lt;&gt;L120,if(B120+B121&gt;L120,"Won","Lost"),"Push"),"")</f>
        <v/>
      </c>
      <c r="G120" s="15" t="str">
        <f>if(L120&lt;&gt;"",if(B120+B121&lt;&gt;L120,if(B120+B121&gt;L120,B120+B121-L120,L120-(B120+B121)),"Push"),"")</f>
        <v/>
      </c>
      <c r="H120" s="5">
        <v>6.5</v>
      </c>
      <c r="I120" s="5">
        <v>-110.0</v>
      </c>
      <c r="J120" s="5">
        <v>10.0</v>
      </c>
      <c r="K120" s="133">
        <v>19.1</v>
      </c>
      <c r="O120" s="139"/>
    </row>
    <row r="121" hidden="1">
      <c r="A121" s="5" t="s">
        <v>301</v>
      </c>
      <c r="B121" s="6">
        <v>98.0</v>
      </c>
      <c r="D121" s="93" t="str">
        <f>if(H121&lt;&gt;"",if(B121-B120&lt;&gt;-H121,if(B121-B120&gt;-H121,"Up","Short"),"Push"),"")</f>
        <v/>
      </c>
      <c r="E121" s="93" t="str">
        <f>if(H121&lt;&gt;"",if(B121-B120&lt;&gt;-H121,if(B121-B120&gt;-H121,B121-B120+H121,B120-B121-H121),"Push"),"")</f>
        <v/>
      </c>
      <c r="F121" s="93" t="str">
        <f>if(L121&lt;&gt;"",if(B120+B121&lt;&gt;L121,if(B120+B121&gt;L121,"Lost","Won"),"Push"),"")</f>
        <v/>
      </c>
      <c r="G121" s="15" t="str">
        <f>if(L121&lt;&gt;"",if(B120+B121&lt;&gt;L121,if(B120+B121&gt;L121,B120+B121-L121,L121-(B120+B121)),"Push"),"")</f>
        <v/>
      </c>
      <c r="K121" s="139"/>
      <c r="O121" s="139"/>
    </row>
    <row r="122" hidden="1">
      <c r="A122" s="5" t="s">
        <v>566</v>
      </c>
      <c r="B122" s="6">
        <v>114.0</v>
      </c>
      <c r="C122" s="138">
        <f>if(D122&lt;&gt;"",if(D122="Up",K122-J122,if(D122="Short",-J122,0)),0)+if(D123&lt;&gt;"",if(D123="Up",K123-J123,if(D123="Short",-J123,0)),0)+if(F122&lt;&gt;"",if(F122="Won",O122-N122,if(F122="Lost",-N122,0)),0)+if(F123&lt;&gt;"",if(F123="Won",O123-N123,if(F123="Lost",-N123,0)),0)</f>
        <v>-10</v>
      </c>
      <c r="D122" s="93" t="str">
        <f>if(H122&lt;&gt;"",if(B122-B123&lt;&gt;-H122,if(B122-B123&gt;-H122,"Up","Short"),"Push"),"")</f>
        <v/>
      </c>
      <c r="E122" s="93" t="str">
        <f>if(H122&lt;&gt;"",if(B122-B123&lt;&gt;-H122,if(B122-B123&gt;-H122,B122-B123+H122,B123-B122-H122),"Push"),"")</f>
        <v/>
      </c>
      <c r="F122" s="93" t="str">
        <f>if(L122&lt;&gt;"",if(B122+B123&lt;&gt;L122,if(B122+B123&gt;L122,"Won","Lost"),"Push"),"")</f>
        <v/>
      </c>
      <c r="G122" s="15" t="str">
        <f>if(L122&lt;&gt;"",if(B122+B123&lt;&gt;L122,if(B122+B123&gt;L122,B122+B123-L122,L122-(B122+B123)),"Push"),"")</f>
        <v/>
      </c>
      <c r="K122" s="133"/>
      <c r="O122" s="139"/>
    </row>
    <row r="123" hidden="1">
      <c r="A123" s="5" t="s">
        <v>213</v>
      </c>
      <c r="B123" s="6">
        <v>91.0</v>
      </c>
      <c r="D123" s="93" t="str">
        <f>if(H123&lt;&gt;"",if(B123-B122&lt;&gt;-H123,if(B123-B122&gt;-H123,"Up","Short"),"Push"),"")</f>
        <v>Short</v>
      </c>
      <c r="E123" s="93">
        <f>if(H123&lt;&gt;"",if(B123-B122&lt;&gt;-H123,if(B123-B122&gt;-H123,B123-B122+H123,B122-B123-H123),"Push"),"")</f>
        <v>23</v>
      </c>
      <c r="F123" s="93" t="str">
        <f>if(L123&lt;&gt;"",if(B122+B123&lt;&gt;L123,if(B122+B123&gt;L123,"Lost","Won"),"Push"),"")</f>
        <v/>
      </c>
      <c r="G123" s="15" t="str">
        <f>if(L123&lt;&gt;"",if(B122+B123&lt;&gt;L123,if(B122+B123&gt;L123,B122+B123-L123,L123-(B122+B123)),"Push"),"")</f>
        <v/>
      </c>
      <c r="H123" s="156">
        <v>0.0</v>
      </c>
      <c r="I123" s="17">
        <v>-106.0</v>
      </c>
      <c r="J123" s="17">
        <v>10.0</v>
      </c>
      <c r="K123" s="157">
        <v>19.5</v>
      </c>
      <c r="O123" s="139"/>
    </row>
    <row r="124" hidden="1">
      <c r="A124" s="5" t="s">
        <v>558</v>
      </c>
      <c r="B124" s="6">
        <v>108.0</v>
      </c>
      <c r="C124" s="138">
        <f>if(D124&lt;&gt;"",if(D124="Up",K124-J124,if(D124="Short",-J124,0)),0)+if(D125&lt;&gt;"",if(D125="Up",K125-J125,if(D125="Short",-J125,0)),0)+if(F124&lt;&gt;"",if(F124="Won",O124-N124,if(F124="Lost",-N124,0)),0)+if(F125&lt;&gt;"",if(F125="Won",O125-N125,if(F125="Lost",-N125,0)),0)</f>
        <v>9.1</v>
      </c>
      <c r="D124" s="93" t="str">
        <f>if(H124&lt;&gt;"",if(B124-B125&lt;&gt;-H124,if(B124-B125&gt;-H124,"Up","Short"),"Push"),"")</f>
        <v/>
      </c>
      <c r="E124" s="93" t="str">
        <f>if(H124&lt;&gt;"",if(B124-B125&lt;&gt;-H124,if(B124-B125&gt;-H124,B124-B125+H124,B125-B124-H124),"Push"),"")</f>
        <v/>
      </c>
      <c r="F124" s="93" t="str">
        <f>if(L124&lt;&gt;"",if(B124+B125&lt;&gt;L124,if(B124+B125&gt;L124,"Won","Lost"),"Push"),"")</f>
        <v/>
      </c>
      <c r="G124" s="15" t="str">
        <f>if(L124&lt;&gt;"",if(B124+B125&lt;&gt;L124,if(B124+B125&gt;L124,B124+B125-L124,L124-(B124+B125)),"Push"),"")</f>
        <v/>
      </c>
      <c r="K124" s="139"/>
      <c r="O124" s="139"/>
    </row>
    <row r="125" hidden="1">
      <c r="A125" s="5" t="s">
        <v>68</v>
      </c>
      <c r="B125" s="6">
        <v>122.0</v>
      </c>
      <c r="D125" s="93" t="str">
        <f>if(H125&lt;&gt;"",if(B125-B124&lt;&gt;-H125,if(B125-B124&gt;-H125,"Up","Short"),"Push"),"")</f>
        <v>Up</v>
      </c>
      <c r="E125" s="93">
        <f>if(H125&lt;&gt;"",if(B125-B124&lt;&gt;-H125,if(B125-B124&gt;-H125,B125-B124+H125,B124-B125-H125),"Push"),"")</f>
        <v>8</v>
      </c>
      <c r="F125" s="93" t="str">
        <f>if(L125&lt;&gt;"",if(B124+B125&lt;&gt;L125,if(B124+B125&gt;L125,"Lost","Won"),"Push"),"")</f>
        <v/>
      </c>
      <c r="G125" s="15" t="str">
        <f>if(L125&lt;&gt;"",if(B124+B125&lt;&gt;L125,if(B124+B125&gt;L125,B124+B125-L125,L125-(B124+B125)),"Push"),"")</f>
        <v/>
      </c>
      <c r="H125" s="5">
        <v>-6.0</v>
      </c>
      <c r="I125" s="5">
        <v>-110.0</v>
      </c>
      <c r="J125" s="5">
        <v>10.0</v>
      </c>
      <c r="K125" s="133">
        <v>19.1</v>
      </c>
      <c r="O125" s="139"/>
    </row>
    <row r="126">
      <c r="A126" s="134" t="s">
        <v>530</v>
      </c>
      <c r="B126" s="152"/>
      <c r="C126" s="153">
        <f>SUM(C118:C125)</f>
        <v>-1.8</v>
      </c>
      <c r="D126" s="154"/>
      <c r="E126" s="154"/>
      <c r="F126" s="154"/>
      <c r="G126" s="152"/>
      <c r="H126" s="154"/>
      <c r="I126" s="154"/>
      <c r="J126" s="154">
        <f>SUM(J118:J125)</f>
        <v>40</v>
      </c>
      <c r="K126" s="155">
        <f>SUM(K118:K125)-J126</f>
        <v>36.8</v>
      </c>
      <c r="L126" s="154"/>
      <c r="M126" s="154"/>
      <c r="N126" s="154">
        <f>SUM(N118:N125)</f>
        <v>0</v>
      </c>
      <c r="O126" s="155">
        <f>SUM(O118:O125)-N126</f>
        <v>0</v>
      </c>
    </row>
    <row r="127" hidden="1">
      <c r="A127" s="5" t="s">
        <v>551</v>
      </c>
      <c r="B127" s="6">
        <v>117.0</v>
      </c>
      <c r="C127" s="138">
        <f>if(D127&lt;&gt;"",if(D127="Up",K127-J127,if(D127="Short",-J127,0)),0)+if(D128&lt;&gt;"",if(D128="Up",K128-J128,if(D128="Short",-J128,0)),0)+if(F127&lt;&gt;"",if(F127="Won",O127-N127,if(F127="Lost",-N127,0)),0)+if(F128&lt;&gt;"",if(F128="Won",O128-N128,if(F128="Lost",-N128,0)),0)</f>
        <v>9.2</v>
      </c>
      <c r="D127" s="93" t="str">
        <f>if(H127&lt;&gt;"",if(B127-B128&lt;&gt;-H127,if(B127-B128&gt;-H127,"Up","Short"),"Push"),"")</f>
        <v>Up</v>
      </c>
      <c r="E127" s="93">
        <f>if(H127&lt;&gt;"",if(B127-B128&lt;&gt;-H127,if(B127-B128&gt;-H127,B127-B128+H127,B128-B127-H127),"Push"),"")</f>
        <v>3</v>
      </c>
      <c r="F127" s="93" t="str">
        <f>if(L127&lt;&gt;"",if(B127+B128&lt;&gt;L127,if(B127+B128&gt;L127,"Won","Lost"),"Push"),"")</f>
        <v/>
      </c>
      <c r="G127" s="15" t="str">
        <f>if(L127&lt;&gt;"",if(B127+B128&lt;&gt;L127,if(B127+B128&gt;L127,B127+B128-L127,L127-(B127+B128)),"Push"),"")</f>
        <v/>
      </c>
      <c r="H127" s="5">
        <v>4.0</v>
      </c>
      <c r="I127" s="5">
        <v>-109.0</v>
      </c>
      <c r="J127" s="5">
        <v>10.0</v>
      </c>
      <c r="K127" s="133">
        <v>19.2</v>
      </c>
      <c r="O127" s="133"/>
    </row>
    <row r="128" hidden="1">
      <c r="A128" s="5" t="s">
        <v>559</v>
      </c>
      <c r="B128" s="6">
        <v>118.0</v>
      </c>
      <c r="D128" s="93" t="str">
        <f>if(H128&lt;&gt;"",if(B128-B127&lt;&gt;-H128,if(B128-B127&gt;-H128,"Up","Short"),"Push"),"")</f>
        <v/>
      </c>
      <c r="E128" s="93" t="str">
        <f>if(H128&lt;&gt;"",if(B128-B127&lt;&gt;-H128,if(B128-B127&gt;-H128,B128-B127+H128,B127-B128-H128),"Push"),"")</f>
        <v/>
      </c>
      <c r="F128" s="93" t="str">
        <f>if(L128&lt;&gt;"",if(B127+B128&lt;&gt;L128,if(B127+B128&gt;L128,"Lost","Won"),"Push"),"")</f>
        <v/>
      </c>
      <c r="G128" s="15" t="str">
        <f>if(L128&lt;&gt;"",if(B127+B128&lt;&gt;L128,if(B127+B128&gt;L128,B127+B128-L128,L128-(B127+B128)),"Push"),"")</f>
        <v/>
      </c>
      <c r="K128" s="139"/>
      <c r="O128" s="139"/>
    </row>
    <row r="129" hidden="1">
      <c r="A129" s="5" t="s">
        <v>548</v>
      </c>
      <c r="B129" s="6">
        <v>94.0</v>
      </c>
      <c r="C129" s="138">
        <f>if(D129&lt;&gt;"",if(D129="Up",K129-J129,if(D129="Short",-J129,0)),0)+if(D130&lt;&gt;"",if(D130="Up",K130-J130,if(D130="Short",-J130,0)),0)+if(F129&lt;&gt;"",if(F129="Won",O129-N129,if(F129="Lost",-N129,0)),0)+if(F130&lt;&gt;"",if(F130="Won",O130-N130,if(F130="Lost",-N130,0)),0)</f>
        <v>-9</v>
      </c>
      <c r="D129" s="93" t="str">
        <f>if(H129&lt;&gt;"",if(B129-B130&lt;&gt;-H129,if(B129-B130&gt;-H129,"Up","Short"),"Push"),"")</f>
        <v>Short</v>
      </c>
      <c r="E129" s="93">
        <f>if(H129&lt;&gt;"",if(B129-B130&lt;&gt;-H129,if(B129-B130&gt;-H129,B129-B130+H129,B130-B129-H129),"Push"),"")</f>
        <v>10</v>
      </c>
      <c r="F129" s="93" t="str">
        <f>if(L129&lt;&gt;"",if(B129+B130&lt;&gt;L129,if(B129+B130&gt;L129,"Won","Lost"),"Push"),"")</f>
        <v/>
      </c>
      <c r="G129" s="15" t="str">
        <f>if(L129&lt;&gt;"",if(B129+B130&lt;&gt;L129,if(B129+B130&gt;L129,B129+B130-L129,L129-(B129+B130)),"Push"),"")</f>
        <v/>
      </c>
      <c r="H129" s="5">
        <v>0.0</v>
      </c>
      <c r="I129" s="5">
        <v>-104.0</v>
      </c>
      <c r="J129" s="5">
        <v>9.0</v>
      </c>
      <c r="K129" s="133">
        <v>17.73</v>
      </c>
      <c r="O129" s="133"/>
    </row>
    <row r="130" hidden="1">
      <c r="A130" s="5" t="s">
        <v>429</v>
      </c>
      <c r="B130" s="6">
        <v>104.0</v>
      </c>
      <c r="D130" s="93" t="str">
        <f>if(H130&lt;&gt;"",if(B130-B129&lt;&gt;-H130,if(B130-B129&gt;-H130,"Up","Short"),"Push"),"")</f>
        <v/>
      </c>
      <c r="E130" s="93" t="str">
        <f>if(H130&lt;&gt;"",if(B130-B129&lt;&gt;-H130,if(B130-B129&gt;-H130,B130-B129+H130,B129-B130-H130),"Push"),"")</f>
        <v/>
      </c>
      <c r="F130" s="93" t="str">
        <f>if(L130&lt;&gt;"",if(B129+B130&lt;&gt;L130,if(B129+B130&gt;L130,"Lost","Won"),"Push"),"")</f>
        <v/>
      </c>
      <c r="G130" s="15" t="str">
        <f>if(L130&lt;&gt;"",if(B129+B130&lt;&gt;L130,if(B129+B130&gt;L130,B129+B130-L130,L130-(B129+B130)),"Push"),"")</f>
        <v/>
      </c>
      <c r="K130" s="139"/>
      <c r="O130" s="139"/>
    </row>
    <row r="131" hidden="1">
      <c r="A131" s="5" t="s">
        <v>564</v>
      </c>
      <c r="B131" s="6">
        <v>116.0</v>
      </c>
      <c r="C131" s="138">
        <f>if(D131&lt;&gt;"",if(D131="Up",K131-J131,if(D131="Short",-J131,0)),0)+if(D132&lt;&gt;"",if(D132="Up",K132-J132,if(D132="Short",-J132,0)),0)+if(F131&lt;&gt;"",if(F131="Won",O131-N131,if(F131="Lost",-N131,0)),0)+if(F132&lt;&gt;"",if(F132="Won",O132-N132,if(F132="Lost",-N132,0)),0)</f>
        <v>9.12</v>
      </c>
      <c r="D131" s="93" t="str">
        <f>if(H131&lt;&gt;"",if(B131-B132&lt;&gt;-H131,if(B131-B132&gt;-H131,"Up","Short"),"Push"),"")</f>
        <v/>
      </c>
      <c r="E131" s="93" t="str">
        <f>if(H131&lt;&gt;"",if(B131-B132&lt;&gt;-H131,if(B131-B132&gt;-H131,B131-B132+H131,B132-B131-H131),"Push"),"")</f>
        <v/>
      </c>
      <c r="F131" s="93" t="str">
        <f>if(L131&lt;&gt;"",if(B131+B132&lt;&gt;L131,if(B131+B132&gt;L131,"Won","Lost"),"Push"),"")</f>
        <v/>
      </c>
      <c r="G131" s="15" t="str">
        <f>if(L131&lt;&gt;"",if(B131+B132&lt;&gt;L131,if(B131+B132&gt;L131,B131+B132-L131,L131-(B131+B132)),"Push"),"")</f>
        <v/>
      </c>
      <c r="K131" s="139"/>
      <c r="O131" s="139"/>
    </row>
    <row r="132" hidden="1">
      <c r="A132" s="5" t="s">
        <v>570</v>
      </c>
      <c r="B132" s="6">
        <v>129.0</v>
      </c>
      <c r="D132" s="93" t="str">
        <f>if(H132&lt;&gt;"",if(B132-B131&lt;&gt;-H132,if(B132-B131&gt;-H132,"Up","Short"),"Push"),"")</f>
        <v>Up</v>
      </c>
      <c r="E132" s="93">
        <f>if(H132&lt;&gt;"",if(B132-B131&lt;&gt;-H132,if(B132-B131&gt;-H132,B132-B131+H132,B131-B132-H132),"Push"),"")</f>
        <v>13</v>
      </c>
      <c r="F132" s="93" t="str">
        <f>if(L132&lt;&gt;"",if(B131+B132&lt;&gt;L132,if(B131+B132&gt;L132,"Lost","Won"),"Push"),"")</f>
        <v/>
      </c>
      <c r="G132" s="15" t="str">
        <f>if(L132&lt;&gt;"",if(B131+B132&lt;&gt;L132,if(B131+B132&gt;L132,B131+B132-L132,L132-(B131+B132)),"Push"),"")</f>
        <v/>
      </c>
      <c r="H132" s="5">
        <v>0.0</v>
      </c>
      <c r="I132" s="5">
        <v>114.0</v>
      </c>
      <c r="J132" s="5">
        <v>8.0</v>
      </c>
      <c r="K132" s="133">
        <v>17.12</v>
      </c>
      <c r="O132" s="133"/>
    </row>
    <row r="133" hidden="1">
      <c r="A133" s="140" t="s">
        <v>557</v>
      </c>
      <c r="B133" s="141">
        <v>137.0</v>
      </c>
      <c r="C133" s="142">
        <f>if(D133&lt;&gt;"",if(D133="Up",K133-J133,if(D133="Short",-J133,0)),0)+if(D134&lt;&gt;"",if(D134="Up",K134-J134,if(D134="Short",-J134,0)),0)+if(F133&lt;&gt;"",if(F133="Won",O133-N133,if(F133="Lost",-N133,0)),0)+if(F134&lt;&gt;"",if(F134="Won",O134-N134,if(F134="Lost",-N134,0)),0)</f>
        <v>0</v>
      </c>
      <c r="D133" s="143" t="str">
        <f>if(H133&lt;&gt;"",if(B133-B134&lt;&gt;-H133,if(B133-B134&gt;-H133,"Up","Short"),"Push"),"")</f>
        <v>Up</v>
      </c>
      <c r="E133" s="143">
        <f>if(H133&lt;&gt;"",if(B133-B134&lt;&gt;-H133,if(B133-B134&gt;-H133,B133-B134+H133,B134-B133-H133),"Push"),"")</f>
        <v>22</v>
      </c>
      <c r="F133" s="143" t="str">
        <f>if(L133&lt;&gt;"",if(B133+B134&lt;&gt;L133,if(B133+B134&gt;L133,"Won","Lost"),"Push"),"")</f>
        <v/>
      </c>
      <c r="G133" s="144" t="str">
        <f>if(L133&lt;&gt;"",if(B133+B134&lt;&gt;L133,if(B133+B134&gt;L133,B133+B134-L133,L133-(B133+B134)),"Push"),"")</f>
        <v/>
      </c>
      <c r="H133" s="140">
        <v>0.0</v>
      </c>
      <c r="I133" s="143"/>
      <c r="J133" s="143"/>
      <c r="K133" s="145"/>
      <c r="L133" s="143"/>
      <c r="M133" s="143"/>
      <c r="N133" s="143"/>
      <c r="O133" s="145"/>
    </row>
    <row r="134" hidden="1">
      <c r="A134" s="140" t="s">
        <v>563</v>
      </c>
      <c r="B134" s="141">
        <v>115.0</v>
      </c>
      <c r="D134" s="143" t="str">
        <f>if(H134&lt;&gt;"",if(B134-B133&lt;&gt;-H134,if(B134-B133&gt;-H134,"Up","Short"),"Push"),"")</f>
        <v/>
      </c>
      <c r="E134" s="143" t="str">
        <f>if(H134&lt;&gt;"",if(B134-B133&lt;&gt;-H134,if(B134-B133&gt;-H134,B134-B133+H134,B133-B134-H134),"Push"),"")</f>
        <v/>
      </c>
      <c r="F134" s="143" t="str">
        <f>if(L134&lt;&gt;"",if(B133+B134&lt;&gt;L134,if(B133+B134&gt;L134,"Lost","Won"),"Push"),"")</f>
        <v/>
      </c>
      <c r="G134" s="144" t="str">
        <f>if(L134&lt;&gt;"",if(B133+B134&lt;&gt;L134,if(B133+B134&gt;L134,B133+B134-L134,L134-(B133+B134)),"Push"),"")</f>
        <v/>
      </c>
      <c r="H134" s="140"/>
      <c r="I134" s="143"/>
      <c r="J134" s="143"/>
      <c r="K134" s="145"/>
      <c r="L134" s="143"/>
      <c r="M134" s="143"/>
      <c r="N134" s="143"/>
      <c r="O134" s="145"/>
    </row>
    <row r="135" hidden="1">
      <c r="A135" s="140" t="s">
        <v>547</v>
      </c>
      <c r="B135" s="141">
        <v>95.0</v>
      </c>
      <c r="C135" s="142">
        <f>if(D135&lt;&gt;"",if(D135="Up",K135-J135,if(D135="Short",-J135,0)),0)+if(D136&lt;&gt;"",if(D136="Up",K136-J136,if(D136="Short",-J136,0)),0)+if(F135&lt;&gt;"",if(F135="Won",O135-N135,if(F135="Lost",-N135,0)),0)+if(F136&lt;&gt;"",if(F136="Won",O136-N136,if(F136="Lost",-N136,0)),0)</f>
        <v>0</v>
      </c>
      <c r="D135" s="143" t="str">
        <f>if(H135&lt;&gt;"",if(B135-B136&lt;&gt;-H135,if(B135-B136&gt;-H135,"Up","Short"),"Push"),"")</f>
        <v/>
      </c>
      <c r="E135" s="143" t="str">
        <f>if(H135&lt;&gt;"",if(B135-B136&lt;&gt;-H135,if(B135-B136&gt;-H135,B135-B136+H135,B136-B135-H135),"Push"),"")</f>
        <v/>
      </c>
      <c r="F135" s="143" t="str">
        <f>if(L135&lt;&gt;"",if(B135+B136&lt;&gt;L135,if(B135+B136&gt;L135,"Won","Lost"),"Push"),"")</f>
        <v/>
      </c>
      <c r="G135" s="144" t="str">
        <f>if(L135&lt;&gt;"",if(B135+B136&lt;&gt;L135,if(B135+B136&gt;L135,B135+B136-L135,L135-(B135+B136)),"Push"),"")</f>
        <v/>
      </c>
      <c r="H135" s="143"/>
      <c r="I135" s="143"/>
      <c r="J135" s="143"/>
      <c r="K135" s="145"/>
      <c r="L135" s="143"/>
      <c r="M135" s="143"/>
      <c r="N135" s="143"/>
      <c r="O135" s="145"/>
    </row>
    <row r="136" hidden="1">
      <c r="A136" s="140" t="s">
        <v>296</v>
      </c>
      <c r="B136" s="141">
        <v>133.0</v>
      </c>
      <c r="D136" s="143" t="str">
        <f>if(H136&lt;&gt;"",if(B136-B135&lt;&gt;-H136,if(B136-B135&gt;-H136,"Up","Short"),"Push"),"")</f>
        <v>Up</v>
      </c>
      <c r="E136" s="143">
        <f>if(H136&lt;&gt;"",if(B136-B135&lt;&gt;-H136,if(B136-B135&gt;-H136,B136-B135+H136,B135-B136-H136),"Push"),"")</f>
        <v>38</v>
      </c>
      <c r="F136" s="143" t="str">
        <f>if(L136&lt;&gt;"",if(B135+B136&lt;&gt;L136,if(B135+B136&gt;L136,"Lost","Won"),"Push"),"")</f>
        <v/>
      </c>
      <c r="G136" s="144" t="str">
        <f>if(L136&lt;&gt;"",if(B135+B136&lt;&gt;L136,if(B135+B136&gt;L136,B135+B136-L136,L136-(B135+B136)),"Push"),"")</f>
        <v/>
      </c>
      <c r="H136" s="140">
        <v>0.0</v>
      </c>
      <c r="I136" s="143"/>
      <c r="J136" s="143"/>
      <c r="K136" s="145"/>
      <c r="L136" s="143"/>
      <c r="M136" s="143"/>
      <c r="N136" s="143"/>
      <c r="O136" s="145"/>
    </row>
    <row r="137" hidden="1">
      <c r="A137" s="140" t="s">
        <v>568</v>
      </c>
      <c r="B137" s="141">
        <v>119.0</v>
      </c>
      <c r="C137" s="142">
        <f>if(D137&lt;&gt;"",if(D137="Up",K137-J137,if(D137="Short",-J137,0)),0)+if(D138&lt;&gt;"",if(D138="Up",K138-J138,if(D138="Short",-J138,0)),0)+if(F137&lt;&gt;"",if(F137="Won",O137-N137,if(F137="Lost",-N137,0)),0)+if(F138&lt;&gt;"",if(F138="Won",O138-N138,if(F138="Lost",-N138,0)),0)</f>
        <v>0</v>
      </c>
      <c r="D137" s="143" t="str">
        <f>if(H137&lt;&gt;"",if(B137-B138&lt;&gt;-H137,if(B137-B138&gt;-H137,"Up","Short"),"Push"),"")</f>
        <v>Up</v>
      </c>
      <c r="E137" s="143">
        <f>if(H137&lt;&gt;"",if(B137-B138&lt;&gt;-H137,if(B137-B138&gt;-H137,B137-B138+H137,B138-B137-H137),"Push"),"")</f>
        <v>7</v>
      </c>
      <c r="F137" s="143" t="str">
        <f>if(L137&lt;&gt;"",if(B137+B138&lt;&gt;L137,if(B137+B138&gt;L137,"Won","Lost"),"Push"),"")</f>
        <v/>
      </c>
      <c r="G137" s="144" t="str">
        <f>if(L137&lt;&gt;"",if(B137+B138&lt;&gt;L137,if(B137+B138&gt;L137,B137+B138-L137,L137-(B137+B138)),"Push"),"")</f>
        <v/>
      </c>
      <c r="H137" s="140">
        <v>0.0</v>
      </c>
      <c r="I137" s="143"/>
      <c r="J137" s="143"/>
      <c r="K137" s="145"/>
      <c r="L137" s="143"/>
      <c r="M137" s="143"/>
      <c r="N137" s="143"/>
      <c r="O137" s="145"/>
    </row>
    <row r="138" hidden="1">
      <c r="A138" s="140" t="s">
        <v>565</v>
      </c>
      <c r="B138" s="141">
        <v>112.0</v>
      </c>
      <c r="D138" s="143" t="str">
        <f>if(H138&lt;&gt;"",if(B138-B137&lt;&gt;-H138,if(B138-B137&gt;-H138,"Up","Short"),"Push"),"")</f>
        <v/>
      </c>
      <c r="E138" s="143" t="str">
        <f>if(H138&lt;&gt;"",if(B138-B137&lt;&gt;-H138,if(B138-B137&gt;-H138,B138-B137+H138,B137-B138-H138),"Push"),"")</f>
        <v/>
      </c>
      <c r="F138" s="143" t="str">
        <f>if(L138&lt;&gt;"",if(B137+B138&lt;&gt;L138,if(B137+B138&gt;L138,"Lost","Won"),"Push"),"")</f>
        <v/>
      </c>
      <c r="G138" s="144" t="str">
        <f>if(L138&lt;&gt;"",if(B137+B138&lt;&gt;L138,if(B137+B138&gt;L138,B137+B138-L138,L138-(B137+B138)),"Push"),"")</f>
        <v/>
      </c>
      <c r="H138" s="143"/>
      <c r="I138" s="143"/>
      <c r="J138" s="143"/>
      <c r="K138" s="145"/>
      <c r="L138" s="143"/>
      <c r="M138" s="143"/>
      <c r="N138" s="143"/>
      <c r="O138" s="145"/>
    </row>
    <row r="139" hidden="1">
      <c r="A139" s="146" t="s">
        <v>511</v>
      </c>
      <c r="B139" s="147"/>
      <c r="C139" s="148">
        <f>if(or(D133="Short",D134="Short",D135="Short",D136="Short",D137="Short",D138="Short"),-J139,K139-J139)</f>
        <v>15.11</v>
      </c>
      <c r="D139" s="149"/>
      <c r="E139" s="149"/>
      <c r="F139" s="149"/>
      <c r="G139" s="150"/>
      <c r="H139" s="149"/>
      <c r="I139" s="146">
        <v>167.0</v>
      </c>
      <c r="J139" s="146">
        <v>9.0</v>
      </c>
      <c r="K139" s="151">
        <v>24.11</v>
      </c>
      <c r="L139" s="149"/>
      <c r="M139" s="149"/>
      <c r="N139" s="146"/>
      <c r="O139" s="151"/>
    </row>
    <row r="140">
      <c r="A140" s="134" t="s">
        <v>531</v>
      </c>
      <c r="B140" s="152"/>
      <c r="C140" s="153">
        <f>SUM(C127:C139)</f>
        <v>24.43</v>
      </c>
      <c r="D140" s="154"/>
      <c r="E140" s="154"/>
      <c r="F140" s="154"/>
      <c r="G140" s="152"/>
      <c r="H140" s="154"/>
      <c r="I140" s="154"/>
      <c r="J140" s="154">
        <f>SUM(J127:J139)</f>
        <v>36</v>
      </c>
      <c r="K140" s="155">
        <f>SUM(K127:K139)-J140</f>
        <v>42.16</v>
      </c>
      <c r="L140" s="154"/>
      <c r="M140" s="154"/>
      <c r="N140" s="154">
        <f>SUM(N127:N139)</f>
        <v>0</v>
      </c>
      <c r="O140" s="155">
        <f>SUM(O127:O139)-N140</f>
        <v>0</v>
      </c>
    </row>
    <row r="141" hidden="1">
      <c r="A141" s="5" t="s">
        <v>557</v>
      </c>
      <c r="B141" s="6">
        <v>106.0</v>
      </c>
      <c r="C141" s="138">
        <v>-5.0</v>
      </c>
      <c r="D141" s="93" t="str">
        <f>if(H141&lt;&gt;"",if(B141-B142&lt;&gt;-H141,if(B141-B142&gt;-H141,"Up","Short"),"Push"),"")</f>
        <v>Short</v>
      </c>
      <c r="E141" s="93">
        <f>if(H141&lt;&gt;"",if(B141-B142&lt;&gt;-H141,if(B141-B142&gt;-H141,B141-B142+H141,B142-B141-H141),"Push"),"")</f>
        <v>14</v>
      </c>
      <c r="F141" s="93" t="str">
        <f>if(L141&lt;&gt;"",if(B141+B142&lt;&gt;L141,if(B141+B142&gt;L141,"Won","Lost"),"Push"),"")</f>
        <v/>
      </c>
      <c r="G141" s="15" t="str">
        <f>if(L141&lt;&gt;"",if(B141+B142&lt;&gt;L141,if(B141+B142&gt;L141,B141+B142-L141,L141-(B141+B142)),"Push"),"")</f>
        <v/>
      </c>
      <c r="H141" s="159">
        <v>0.0</v>
      </c>
      <c r="I141" s="159">
        <v>114.0</v>
      </c>
      <c r="J141" s="159">
        <v>8.0</v>
      </c>
      <c r="K141" s="160">
        <v>17.12</v>
      </c>
      <c r="O141" s="139"/>
    </row>
    <row r="142" hidden="1">
      <c r="A142" s="5" t="s">
        <v>558</v>
      </c>
      <c r="B142" s="6">
        <v>120.0</v>
      </c>
      <c r="D142" s="93" t="str">
        <f>if(H142&lt;&gt;"",if(B142-B141&lt;&gt;-H142,if(B142-B141&gt;-H142,"Up","Short"),"Push"),"")</f>
        <v/>
      </c>
      <c r="E142" s="93" t="str">
        <f>if(H142&lt;&gt;"",if(B142-B141&lt;&gt;-H142,if(B142-B141&gt;-H142,B142-B141+H142,B141-B142-H142),"Push"),"")</f>
        <v/>
      </c>
      <c r="F142" s="93" t="str">
        <f>if(L142&lt;&gt;"",if(B141+B142&lt;&gt;L142,if(B141+B142&gt;L142,"Lost","Won"),"Push"),"")</f>
        <v/>
      </c>
      <c r="G142" s="15" t="str">
        <f>if(L142&lt;&gt;"",if(B141+B142&lt;&gt;L142,if(B141+B142&gt;L142,B141+B142-L142,L142-(B141+B142)),"Push"),"")</f>
        <v/>
      </c>
      <c r="K142" s="139"/>
      <c r="O142" s="139"/>
    </row>
    <row r="143" hidden="1">
      <c r="A143" s="5" t="s">
        <v>554</v>
      </c>
      <c r="B143" s="6">
        <v>114.0</v>
      </c>
      <c r="C143" s="138">
        <f>if(D143&lt;&gt;"",if(D143="Up",K143-J143,if(D143="Short",-J143,0)),0)+if(D144&lt;&gt;"",if(D144="Up",K144-J144,if(D144="Short",-J144,0)),0)+if(F143&lt;&gt;"",if(F143="Won",O143-N143,if(F143="Lost",-N143,0)),0)+if(F144&lt;&gt;"",if(F144="Won",O144-N144,if(F144="Lost",-N144,0)),0)</f>
        <v>9.63</v>
      </c>
      <c r="D143" s="93" t="str">
        <f>if(H143&lt;&gt;"",if(B143-B144&lt;&gt;-H143,if(B143-B144&gt;-H143,"Up","Short"),"Push"),"")</f>
        <v/>
      </c>
      <c r="E143" s="93" t="str">
        <f>if(H143&lt;&gt;"",if(B143-B144&lt;&gt;-H143,if(B143-B144&gt;-H143,B143-B144+H143,B144-B143-H143),"Push"),"")</f>
        <v/>
      </c>
      <c r="F143" s="93" t="str">
        <f>if(L143&lt;&gt;"",if(B143+B144&lt;&gt;L143,if(B143+B144&gt;L143,"Won","Lost"),"Push"),"")</f>
        <v/>
      </c>
      <c r="G143" s="15" t="str">
        <f>if(L143&lt;&gt;"",if(B143+B144&lt;&gt;L143,if(B143+B144&gt;L143,B143+B144-L143,L143-(B143+B144)),"Push"),"")</f>
        <v/>
      </c>
      <c r="K143" s="133"/>
      <c r="O143" s="139"/>
    </row>
    <row r="144" hidden="1">
      <c r="A144" s="5" t="s">
        <v>567</v>
      </c>
      <c r="B144" s="6">
        <v>118.0</v>
      </c>
      <c r="D144" s="93" t="str">
        <f>if(H144&lt;&gt;"",if(B144-B143&lt;&gt;-H144,if(B144-B143&gt;-H144,"Up","Short"),"Push"),"")</f>
        <v>Up</v>
      </c>
      <c r="E144" s="93">
        <f>if(H144&lt;&gt;"",if(B144-B143&lt;&gt;-H144,if(B144-B143&gt;-H144,B144-B143+H144,B143-B144-H144),"Push"),"")</f>
        <v>4</v>
      </c>
      <c r="F144" s="93" t="str">
        <f>if(L144&lt;&gt;"",if(B143+B144&lt;&gt;L144,if(B143+B144&gt;L144,"Lost","Won"),"Push"),"")</f>
        <v/>
      </c>
      <c r="G144" s="15" t="str">
        <f>if(L144&lt;&gt;"",if(B143+B144&lt;&gt;L144,if(B143+B144&gt;L144,B143+B144-L144,L144-(B143+B144)),"Push"),"")</f>
        <v/>
      </c>
      <c r="H144" s="156">
        <v>0.0</v>
      </c>
      <c r="I144" s="17">
        <v>175.0</v>
      </c>
      <c r="J144" s="17">
        <v>5.5</v>
      </c>
      <c r="K144" s="157">
        <v>15.13</v>
      </c>
      <c r="O144" s="139"/>
    </row>
    <row r="145">
      <c r="A145" s="134" t="s">
        <v>532</v>
      </c>
      <c r="B145" s="152"/>
      <c r="C145" s="153">
        <f>SUM(C141:C144)</f>
        <v>4.63</v>
      </c>
      <c r="D145" s="154"/>
      <c r="E145" s="154"/>
      <c r="F145" s="154"/>
      <c r="G145" s="152"/>
      <c r="H145" s="154"/>
      <c r="I145" s="154"/>
      <c r="J145" s="154">
        <f>SUM(J141:J144)</f>
        <v>13.5</v>
      </c>
      <c r="K145" s="155">
        <f>sum(K141:K144)-J145</f>
        <v>18.75</v>
      </c>
      <c r="L145" s="154"/>
      <c r="M145" s="154"/>
      <c r="N145" s="154">
        <f>SUM(N141:N144)</f>
        <v>0</v>
      </c>
      <c r="O145" s="155">
        <f>sum(O141:O144)-N145</f>
        <v>0</v>
      </c>
    </row>
    <row r="146" hidden="1">
      <c r="A146" s="5" t="s">
        <v>565</v>
      </c>
      <c r="B146" s="6">
        <v>114.0</v>
      </c>
      <c r="C146" s="138">
        <f>if(D146&lt;&gt;"",if(D146="Up",K146-J146,if(D146="Short",-J146,0)),0)+if(D147&lt;&gt;"",if(D147="Up",K147-J147,if(D147="Short",-J147,0)),0)+if(F146&lt;&gt;"",if(F146="Won",O146-N146,if(F146="Lost",-N146,0)),0)+if(F147&lt;&gt;"",if(F147="Won",O147-N147,if(F147="Lost",-N147,0)),0)</f>
        <v>-10</v>
      </c>
      <c r="D146" s="93" t="str">
        <f>if(H146&lt;&gt;"",if(B146-B147&lt;&gt;-H146,if(B146-B147&gt;-H146,"Up","Short"),"Push"),"")</f>
        <v/>
      </c>
      <c r="E146" s="93" t="str">
        <f>if(H146&lt;&gt;"",if(B146-B147&lt;&gt;-H146,if(B146-B147&gt;-H146,B146-B147+H146,B147-B146-H146),"Push"),"")</f>
        <v/>
      </c>
      <c r="F146" s="93" t="str">
        <f>if(L146&lt;&gt;"",if(B146+B147&lt;&gt;L146,if(B146+B147&gt;L146,"Won","Lost"),"Push"),"")</f>
        <v/>
      </c>
      <c r="G146" s="15" t="str">
        <f>if(L146&lt;&gt;"",if(B146+B147&lt;&gt;L146,if(B146+B147&gt;L146,B146+B147-L146,L146-(B146+B147)),"Push"),"")</f>
        <v/>
      </c>
      <c r="K146" s="139"/>
      <c r="O146" s="139"/>
    </row>
    <row r="147" hidden="1">
      <c r="A147" s="5" t="s">
        <v>410</v>
      </c>
      <c r="B147" s="6">
        <v>120.0</v>
      </c>
      <c r="D147" s="93" t="str">
        <f>if(H147&lt;&gt;"",if(B147-B146&lt;&gt;-H147,if(B147-B146&gt;-H147,"Up","Short"),"Push"),"")</f>
        <v/>
      </c>
      <c r="E147" s="93" t="str">
        <f>if(H147&lt;&gt;"",if(B147-B146&lt;&gt;-H147,if(B147-B146&gt;-H147,B147-B146+H147,B146-B147-H147),"Push"),"")</f>
        <v/>
      </c>
      <c r="F147" s="93" t="str">
        <f>if(L147&lt;&gt;"",if(B146+B147&lt;&gt;L147,if(B146+B147&gt;L147,"Lost","Won"),"Push"),"")</f>
        <v>Lost</v>
      </c>
      <c r="G147" s="15">
        <f>if(L147&lt;&gt;"",if(B146+B147&lt;&gt;L147,if(B146+B147&gt;L147,B146+B147-L147,L147-(B146+B147)),"Push"),"")</f>
        <v>5.5</v>
      </c>
      <c r="K147" s="139"/>
      <c r="L147" s="5">
        <v>228.5</v>
      </c>
      <c r="M147" s="5">
        <v>-113.0</v>
      </c>
      <c r="N147" s="5">
        <v>10.0</v>
      </c>
      <c r="O147" s="133">
        <v>18.9</v>
      </c>
    </row>
    <row r="148" hidden="1">
      <c r="A148" s="5" t="s">
        <v>213</v>
      </c>
      <c r="B148" s="6">
        <v>125.0</v>
      </c>
      <c r="C148" s="138">
        <f>if(D148&lt;&gt;"",if(D148="Up",K148-J148,if(D148="Short",-J148,0)),0)+if(D149&lt;&gt;"",if(D149="Up",K149-J149,if(D149="Short",-J149,0)),0)+if(F148&lt;&gt;"",if(F148="Won",O148-N148,if(F148="Lost",-N148,0)),0)+if(F149&lt;&gt;"",if(F149="Won",O149-N149,if(F149="Lost",-N149,0)),0)</f>
        <v>-10</v>
      </c>
      <c r="D148" s="93" t="str">
        <f>if(H148&lt;&gt;"",if(B148-B149&lt;&gt;-H148,if(B148-B149&gt;-H148,"Up","Short"),"Push"),"")</f>
        <v/>
      </c>
      <c r="E148" s="93" t="str">
        <f>if(H148&lt;&gt;"",if(B148-B149&lt;&gt;-H148,if(B148-B149&gt;-H148,B148-B149+H148,B149-B148-H148),"Push"),"")</f>
        <v/>
      </c>
      <c r="F148" s="93" t="str">
        <f>if(L148&lt;&gt;"",if(B148+B149&lt;&gt;L148,if(B148+B149&gt;L148,"Won","Lost"),"Push"),"")</f>
        <v/>
      </c>
      <c r="G148" s="15" t="str">
        <f>if(L148&lt;&gt;"",if(B148+B149&lt;&gt;L148,if(B148+B149&gt;L148,B148+B149-L148,L148-(B148+B149)),"Push"),"")</f>
        <v/>
      </c>
      <c r="K148" s="139"/>
      <c r="O148" s="139"/>
    </row>
    <row r="149" hidden="1">
      <c r="A149" s="5" t="s">
        <v>551</v>
      </c>
      <c r="B149" s="6">
        <v>114.0</v>
      </c>
      <c r="D149" s="93" t="str">
        <f>if(H149&lt;&gt;"",if(B149-B148&lt;&gt;-H149,if(B149-B148&gt;-H149,"Up","Short"),"Push"),"")</f>
        <v>Short</v>
      </c>
      <c r="E149" s="93">
        <f>if(H149&lt;&gt;"",if(B149-B148&lt;&gt;-H149,if(B149-B148&gt;-H149,B149-B148+H149,B148-B149-H149),"Push"),"")</f>
        <v>13</v>
      </c>
      <c r="F149" s="93" t="str">
        <f>if(L149&lt;&gt;"",if(B148+B149&lt;&gt;L149,if(B148+B149&gt;L149,"Lost","Won"),"Push"),"")</f>
        <v/>
      </c>
      <c r="G149" s="15" t="str">
        <f>if(L149&lt;&gt;"",if(B148+B149&lt;&gt;L149,if(B148+B149&gt;L149,B148+B149-L149,L149-(B148+B149)),"Push"),"")</f>
        <v/>
      </c>
      <c r="H149" s="5">
        <v>-2.0</v>
      </c>
      <c r="I149" s="5">
        <v>-112.0</v>
      </c>
      <c r="J149" s="5">
        <v>10.0</v>
      </c>
      <c r="K149" s="133">
        <v>19.0</v>
      </c>
      <c r="O149" s="139"/>
    </row>
    <row r="150" hidden="1">
      <c r="A150" s="5" t="s">
        <v>564</v>
      </c>
      <c r="B150" s="6">
        <v>130.0</v>
      </c>
      <c r="C150" s="138">
        <f>if(D150&lt;&gt;"",if(D150="Up",K150-J150,if(D150="Short",-J150,0)),0)+if(D151&lt;&gt;"",if(D151="Up",K151-J151,if(D151="Short",-J151,0)),0)+if(F150&lt;&gt;"",if(F150="Won",O150-N150,if(F150="Lost",-N150,0)),0)+if(F151&lt;&gt;"",if(F151="Won",O151-N151,if(F151="Lost",-N151,0)),0)</f>
        <v>9</v>
      </c>
      <c r="D150" s="93" t="str">
        <f>if(H150&lt;&gt;"",if(B150-B151&lt;&gt;-H150,if(B150-B151&gt;-H150,"Up","Short"),"Push"),"")</f>
        <v/>
      </c>
      <c r="E150" s="93" t="str">
        <f>if(H150&lt;&gt;"",if(B150-B151&lt;&gt;-H150,if(B150-B151&gt;-H150,B150-B151+H150,B151-B150-H150),"Push"),"")</f>
        <v/>
      </c>
      <c r="F150" s="93" t="str">
        <f>if(L150&lt;&gt;"",if(B150+B151&lt;&gt;L150,if(B150+B151&gt;L150,"Won","Lost"),"Push"),"")</f>
        <v/>
      </c>
      <c r="G150" s="15" t="str">
        <f>if(L150&lt;&gt;"",if(B150+B151&lt;&gt;L150,if(B150+B151&gt;L150,B150+B151-L150,L150-(B150+B151)),"Push"),"")</f>
        <v/>
      </c>
      <c r="K150" s="139"/>
      <c r="O150" s="139"/>
    </row>
    <row r="151" hidden="1">
      <c r="A151" s="5" t="s">
        <v>559</v>
      </c>
      <c r="B151" s="6">
        <v>143.0</v>
      </c>
      <c r="D151" s="93" t="str">
        <f>if(H151&lt;&gt;"",if(B151-B150&lt;&gt;-H151,if(B151-B150&gt;-H151,"Up","Short"),"Push"),"")</f>
        <v>Up</v>
      </c>
      <c r="E151" s="93">
        <f>if(H151&lt;&gt;"",if(B151-B150&lt;&gt;-H151,if(B151-B150&gt;-H151,B151-B150+H151,B150-B151-H151),"Push"),"")</f>
        <v>10</v>
      </c>
      <c r="F151" s="93" t="str">
        <f>if(L151&lt;&gt;"",if(B150+B151&lt;&gt;L151,if(B150+B151&gt;L151,"Lost","Won"),"Push"),"")</f>
        <v/>
      </c>
      <c r="G151" s="15" t="str">
        <f>if(L151&lt;&gt;"",if(B150+B151&lt;&gt;L151,if(B150+B151&gt;L151,B150+B151-L151,L151-(B150+B151)),"Push"),"")</f>
        <v/>
      </c>
      <c r="H151" s="5">
        <v>-3.0</v>
      </c>
      <c r="I151" s="5">
        <v>-112.0</v>
      </c>
      <c r="J151" s="5">
        <v>10.0</v>
      </c>
      <c r="K151" s="133">
        <v>19.0</v>
      </c>
      <c r="O151" s="139"/>
    </row>
    <row r="152" hidden="1">
      <c r="A152" s="5" t="s">
        <v>568</v>
      </c>
      <c r="B152" s="6">
        <v>125.0</v>
      </c>
      <c r="C152" s="138">
        <f>if(D152&lt;&gt;"",if(D152="Up",K152-J152,if(D152="Short",-J152,0)),0)+if(D153&lt;&gt;"",if(D153="Up",K153-J153,if(D153="Short",-J153,0)),0)+if(F152&lt;&gt;"",if(F152="Won",O152-N152,if(F152="Lost",-N152,0)),0)+if(F153&lt;&gt;"",if(F153="Won",O153-N153,if(F153="Lost",-N153,0)),0)</f>
        <v>-10</v>
      </c>
      <c r="D152" s="93" t="str">
        <f>if(H152&lt;&gt;"",if(B152-B153&lt;&gt;-H152,if(B152-B153&gt;-H152,"Up","Short"),"Push"),"")</f>
        <v/>
      </c>
      <c r="E152" s="93" t="str">
        <f>if(H152&lt;&gt;"",if(B152-B153&lt;&gt;-H152,if(B152-B153&gt;-H152,B152-B153+H152,B153-B152-H152),"Push"),"")</f>
        <v/>
      </c>
      <c r="F152" s="93" t="str">
        <f>if(L152&lt;&gt;"",if(B152+B153&lt;&gt;L152,if(B152+B153&gt;L152,"Won","Lost"),"Push"),"")</f>
        <v/>
      </c>
      <c r="G152" s="15" t="str">
        <f>if(L152&lt;&gt;"",if(B152+B153&lt;&gt;L152,if(B152+B153&gt;L152,B152+B153-L152,L152-(B152+B153)),"Push"),"")</f>
        <v/>
      </c>
      <c r="K152" s="139"/>
      <c r="O152" s="139"/>
    </row>
    <row r="153" hidden="1">
      <c r="A153" s="5" t="s">
        <v>570</v>
      </c>
      <c r="B153" s="6">
        <v>106.0</v>
      </c>
      <c r="D153" s="93" t="str">
        <f>if(H153&lt;&gt;"",if(B153-B152&lt;&gt;-H153,if(B153-B152&gt;-H153,"Up","Short"),"Push"),"")</f>
        <v>Short</v>
      </c>
      <c r="E153" s="93">
        <f>if(H153&lt;&gt;"",if(B153-B152&lt;&gt;-H153,if(B153-B152&gt;-H153,B153-B152+H153,B152-B153-H153),"Push"),"")</f>
        <v>12</v>
      </c>
      <c r="F153" s="93" t="str">
        <f>if(L153&lt;&gt;"",if(B152+B153&lt;&gt;L153,if(B152+B153&gt;L153,"Lost","Won"),"Push"),"")</f>
        <v/>
      </c>
      <c r="G153" s="15" t="str">
        <f>if(L153&lt;&gt;"",if(B152+B153&lt;&gt;L153,if(B152+B153&gt;L153,B152+B153-L153,L153-(B152+B153)),"Push"),"")</f>
        <v/>
      </c>
      <c r="H153" s="5">
        <v>7.0</v>
      </c>
      <c r="I153" s="5">
        <v>-110.0</v>
      </c>
      <c r="J153" s="5">
        <v>10.0</v>
      </c>
      <c r="K153" s="133">
        <v>19.1</v>
      </c>
      <c r="O153" s="139"/>
    </row>
    <row r="154" hidden="1">
      <c r="A154" s="5" t="s">
        <v>355</v>
      </c>
      <c r="B154" s="6">
        <v>108.0</v>
      </c>
      <c r="C154" s="138">
        <f>if(D154&lt;&gt;"",if(D154="Up",K154-J154,if(D154="Short",-J154,0)),0)+if(D155&lt;&gt;"",if(D155="Up",K155-J155,if(D155="Short",-J155,0)),0)+if(F154&lt;&gt;"",if(F154="Won",O154-N154,if(F154="Lost",-N154,0)),0)+if(F155&lt;&gt;"",if(F155="Won",O155-N155,if(F155="Lost",-N155,0)),0)</f>
        <v>-10</v>
      </c>
      <c r="D154" s="93" t="str">
        <f>if(H154&lt;&gt;"",if(B154-B155&lt;&gt;-H154,if(B154-B155&gt;-H154,"Up","Short"),"Push"),"")</f>
        <v/>
      </c>
      <c r="E154" s="93" t="str">
        <f>if(H154&lt;&gt;"",if(B154-B155&lt;&gt;-H154,if(B154-B155&gt;-H154,B154-B155+H154,B155-B154-H154),"Push"),"")</f>
        <v/>
      </c>
      <c r="F154" s="93" t="str">
        <f>if(L154&lt;&gt;"",if(B154+B155&lt;&gt;L154,if(B154+B155&gt;L154,"Won","Lost"),"Push"),"")</f>
        <v/>
      </c>
      <c r="G154" s="15" t="str">
        <f>if(L154&lt;&gt;"",if(B154+B155&lt;&gt;L154,if(B154+B155&gt;L154,B154+B155-L154,L154-(B154+B155)),"Push"),"")</f>
        <v/>
      </c>
      <c r="K154" s="139"/>
      <c r="O154" s="139"/>
    </row>
    <row r="155" hidden="1">
      <c r="A155" s="5" t="s">
        <v>558</v>
      </c>
      <c r="B155" s="6">
        <v>102.0</v>
      </c>
      <c r="D155" s="93" t="str">
        <f>if(H155&lt;&gt;"",if(B155-B154&lt;&gt;-H155,if(B155-B154&gt;-H155,"Up","Short"),"Push"),"")</f>
        <v>Short</v>
      </c>
      <c r="E155" s="93">
        <f>if(H155&lt;&gt;"",if(B155-B154&lt;&gt;-H155,if(B155-B154&gt;-H155,B155-B154+H155,B154-B155-H155),"Push"),"")</f>
        <v>14</v>
      </c>
      <c r="F155" s="93" t="str">
        <f>if(L155&lt;&gt;"",if(B154+B155&lt;&gt;L155,if(B154+B155&gt;L155,"Lost","Won"),"Push"),"")</f>
        <v/>
      </c>
      <c r="G155" s="15" t="str">
        <f>if(L155&lt;&gt;"",if(B154+B155&lt;&gt;L155,if(B154+B155&gt;L155,B154+B155-L155,L155-(B154+B155)),"Push"),"")</f>
        <v/>
      </c>
      <c r="H155" s="5">
        <v>-8.0</v>
      </c>
      <c r="I155" s="5">
        <v>-110.0</v>
      </c>
      <c r="J155" s="5">
        <v>10.0</v>
      </c>
      <c r="K155" s="133">
        <v>19.1</v>
      </c>
      <c r="O155" s="139"/>
    </row>
    <row r="156" hidden="1">
      <c r="A156" s="5" t="s">
        <v>555</v>
      </c>
      <c r="B156" s="6">
        <v>115.0</v>
      </c>
      <c r="C156" s="138">
        <f>if(D156&lt;&gt;"",if(D156="Up",K156-J156,if(D156="Short",-J156,0)),0)+if(D157&lt;&gt;"",if(D157="Up",K157-J157,if(D157="Short",-J157,0)),0)+if(F156&lt;&gt;"",if(F156="Won",O156-N156,if(F156="Lost",-N156,0)),0)+if(F157&lt;&gt;"",if(F157="Won",O157-N157,if(F157="Lost",-N157,0)),0)</f>
        <v>9</v>
      </c>
      <c r="D156" s="93" t="str">
        <f>if(H156&lt;&gt;"",if(B156-B157&lt;&gt;-H156,if(B156-B157&gt;-H156,"Up","Short"),"Push"),"")</f>
        <v/>
      </c>
      <c r="E156" s="93" t="str">
        <f>if(H156&lt;&gt;"",if(B156-B157&lt;&gt;-H156,if(B156-B157&gt;-H156,B156-B157+H156,B157-B156-H156),"Push"),"")</f>
        <v/>
      </c>
      <c r="F156" s="93" t="str">
        <f>if(L156&lt;&gt;"",if(B156+B157&lt;&gt;L156,if(B156+B157&gt;L156,"Won","Lost"),"Push"),"")</f>
        <v/>
      </c>
      <c r="G156" s="15" t="str">
        <f>if(L156&lt;&gt;"",if(B156+B157&lt;&gt;L156,if(B156+B157&gt;L156,B156+B157-L156,L156-(B156+B157)),"Push"),"")</f>
        <v/>
      </c>
      <c r="K156" s="139"/>
      <c r="O156" s="139"/>
    </row>
    <row r="157" hidden="1">
      <c r="A157" s="5" t="s">
        <v>68</v>
      </c>
      <c r="B157" s="6">
        <v>129.0</v>
      </c>
      <c r="D157" s="93" t="str">
        <f>if(H157&lt;&gt;"",if(B157-B156&lt;&gt;-H157,if(B157-B156&gt;-H157,"Up","Short"),"Push"),"")</f>
        <v>Up</v>
      </c>
      <c r="E157" s="93">
        <f>if(H157&lt;&gt;"",if(B157-B156&lt;&gt;-H157,if(B157-B156&gt;-H157,B157-B156+H157,B156-B157-H157),"Push"),"")</f>
        <v>11.5</v>
      </c>
      <c r="F157" s="93" t="str">
        <f>if(L157&lt;&gt;"",if(B156+B157&lt;&gt;L157,if(B156+B157&gt;L157,"Lost","Won"),"Push"),"")</f>
        <v/>
      </c>
      <c r="G157" s="15" t="str">
        <f>if(L157&lt;&gt;"",if(B156+B157&lt;&gt;L157,if(B156+B157&gt;L157,B156+B157-L157,L157-(B156+B157)),"Push"),"")</f>
        <v/>
      </c>
      <c r="H157" s="5">
        <v>-2.5</v>
      </c>
      <c r="I157" s="5">
        <v>-112.0</v>
      </c>
      <c r="J157" s="5">
        <v>10.0</v>
      </c>
      <c r="K157" s="133">
        <v>19.0</v>
      </c>
      <c r="O157" s="139"/>
    </row>
    <row r="158" hidden="1">
      <c r="A158" s="5" t="s">
        <v>24</v>
      </c>
      <c r="B158" s="6">
        <v>105.0</v>
      </c>
      <c r="C158" s="138">
        <f>if(D158&lt;&gt;"",if(D158="Up",K158-J158,if(D158="Short",-J158,0)),0)+if(D159&lt;&gt;"",if(D159="Up",K159-J159,if(D159="Short",-J159,0)),0)+if(F158&lt;&gt;"",if(F158="Won",O158-N158,if(F158="Lost",-N158,0)),0)+if(F159&lt;&gt;"",if(F159="Won",O159-N159,if(F159="Lost",-N159,0)),0)</f>
        <v>9.1</v>
      </c>
      <c r="D158" s="93" t="str">
        <f>if(H158&lt;&gt;"",if(B158-B159&lt;&gt;-H158,if(B158-B159&gt;-H158,"Up","Short"),"Push"),"")</f>
        <v/>
      </c>
      <c r="E158" s="93" t="str">
        <f>if(H158&lt;&gt;"",if(B158-B159&lt;&gt;-H158,if(B158-B159&gt;-H158,B158-B159+H158,B159-B158-H158),"Push"),"")</f>
        <v/>
      </c>
      <c r="F158" s="93" t="str">
        <f>if(L158&lt;&gt;"",if(B158+B159&lt;&gt;L158,if(B158+B159&gt;L158,"Won","Lost"),"Push"),"")</f>
        <v/>
      </c>
      <c r="G158" s="15" t="str">
        <f>if(L158&lt;&gt;"",if(B158+B159&lt;&gt;L158,if(B158+B159&gt;L158,B158+B159-L158,L158-(B158+B159)),"Push"),"")</f>
        <v/>
      </c>
      <c r="K158" s="139"/>
      <c r="O158" s="139"/>
    </row>
    <row r="159" hidden="1">
      <c r="A159" s="5" t="s">
        <v>553</v>
      </c>
      <c r="B159" s="6">
        <v>115.0</v>
      </c>
      <c r="D159" s="93" t="str">
        <f>if(H159&lt;&gt;"",if(B159-B158&lt;&gt;-H159,if(B159-B158&gt;-H159,"Up","Short"),"Push"),"")</f>
        <v>Up</v>
      </c>
      <c r="E159" s="93">
        <f>if(H159&lt;&gt;"",if(B159-B158&lt;&gt;-H159,if(B159-B158&gt;-H159,B159-B158+H159,B158-B159-H159),"Push"),"")</f>
        <v>3.5</v>
      </c>
      <c r="F159" s="93" t="str">
        <f>if(L159&lt;&gt;"",if(B158+B159&lt;&gt;L159,if(B158+B159&gt;L159,"Lost","Won"),"Push"),"")</f>
        <v/>
      </c>
      <c r="G159" s="15" t="str">
        <f>if(L159&lt;&gt;"",if(B158+B159&lt;&gt;L159,if(B158+B159&gt;L159,B158+B159-L159,L159-(B158+B159)),"Push"),"")</f>
        <v/>
      </c>
      <c r="H159" s="5">
        <v>-6.5</v>
      </c>
      <c r="I159" s="5">
        <v>-110.0</v>
      </c>
      <c r="J159" s="5">
        <v>10.0</v>
      </c>
      <c r="K159" s="133">
        <v>19.1</v>
      </c>
      <c r="O159" s="139"/>
    </row>
    <row r="160" hidden="1">
      <c r="A160" s="5" t="s">
        <v>550</v>
      </c>
      <c r="B160" s="6">
        <v>123.0</v>
      </c>
      <c r="C160" s="138">
        <f>if(D160&lt;&gt;"",if(D160="Up",K160-J160,if(D160="Short",-J160,0)),0)+if(D161&lt;&gt;"",if(D161="Up",K161-J161,if(D161="Short",-J161,0)),0)+if(F160&lt;&gt;"",if(F160="Won",O160-N160,if(F160="Lost",-N160,0)),0)+if(F161&lt;&gt;"",if(F161="Won",O161-N161,if(F161="Lost",-N161,0)),0)</f>
        <v>9.1</v>
      </c>
      <c r="D160" s="93" t="str">
        <f>if(H160&lt;&gt;"",if(B160-B161&lt;&gt;-H160,if(B160-B161&gt;-H160,"Up","Short"),"Push"),"")</f>
        <v>Up</v>
      </c>
      <c r="E160" s="93">
        <f>if(H160&lt;&gt;"",if(B160-B161&lt;&gt;-H160,if(B160-B161&gt;-H160,B160-B161+H160,B161-B160-H160),"Push"),"")</f>
        <v>19.5</v>
      </c>
      <c r="F160" s="93" t="str">
        <f>if(L160&lt;&gt;"",if(B160+B161&lt;&gt;L160,if(B160+B161&gt;L160,"Won","Lost"),"Push"),"")</f>
        <v/>
      </c>
      <c r="G160" s="15" t="str">
        <f>if(L160&lt;&gt;"",if(B160+B161&lt;&gt;L160,if(B160+B161&gt;L160,B160+B161-L160,L160-(B160+B161)),"Push"),"")</f>
        <v/>
      </c>
      <c r="H160" s="5">
        <v>8.5</v>
      </c>
      <c r="I160" s="5">
        <v>-110.0</v>
      </c>
      <c r="J160" s="5">
        <v>10.0</v>
      </c>
      <c r="K160" s="133">
        <v>19.1</v>
      </c>
      <c r="O160" s="139"/>
    </row>
    <row r="161" hidden="1">
      <c r="A161" s="5" t="s">
        <v>216</v>
      </c>
      <c r="B161" s="6">
        <v>112.0</v>
      </c>
      <c r="D161" s="93" t="str">
        <f>if(H161&lt;&gt;"",if(B161-B160&lt;&gt;-H161,if(B161-B160&gt;-H161,"Up","Short"),"Push"),"")</f>
        <v/>
      </c>
      <c r="E161" s="93" t="str">
        <f>if(H161&lt;&gt;"",if(B161-B160&lt;&gt;-H161,if(B161-B160&gt;-H161,B161-B160+H161,B160-B161-H161),"Push"),"")</f>
        <v/>
      </c>
      <c r="F161" s="93" t="str">
        <f>if(L161&lt;&gt;"",if(B160+B161&lt;&gt;L161,if(B160+B161&gt;L161,"Lost","Won"),"Push"),"")</f>
        <v/>
      </c>
      <c r="G161" s="15" t="str">
        <f>if(L161&lt;&gt;"",if(B160+B161&lt;&gt;L161,if(B160+B161&gt;L161,B160+B161-L161,L161-(B160+B161)),"Push"),"")</f>
        <v/>
      </c>
      <c r="K161" s="139"/>
      <c r="O161" s="139"/>
    </row>
    <row r="162">
      <c r="A162" s="134" t="s">
        <v>533</v>
      </c>
      <c r="B162" s="152"/>
      <c r="C162" s="153">
        <f>SUM(C146:C161)</f>
        <v>-3.8</v>
      </c>
      <c r="D162" s="154"/>
      <c r="E162" s="154"/>
      <c r="F162" s="154"/>
      <c r="G162" s="152"/>
      <c r="H162" s="154"/>
      <c r="I162" s="154"/>
      <c r="J162" s="154">
        <f>SUM(J146:J161)</f>
        <v>70</v>
      </c>
      <c r="K162" s="155">
        <f>SUM(K146:K161)-J162</f>
        <v>63.4</v>
      </c>
      <c r="L162" s="154"/>
      <c r="M162" s="154"/>
      <c r="N162" s="154">
        <f>SUM(N146:N161)</f>
        <v>10</v>
      </c>
      <c r="O162" s="155">
        <f>SUM(O146:O161)-N162</f>
        <v>8.9</v>
      </c>
    </row>
    <row r="163" hidden="1">
      <c r="A163" s="5" t="s">
        <v>548</v>
      </c>
      <c r="B163" s="6">
        <v>125.0</v>
      </c>
      <c r="C163" s="138">
        <f>if(D163&lt;&gt;"",if(D163="Up",K163-J163,if(D163="Short",-J163,0)),0)+if(D164&lt;&gt;"",if(D164="Up",K164-J164,if(D164="Short",-J164,0)),0)+if(F163&lt;&gt;"",if(F163="Won",O163-N163,if(F163="Lost",-N163,0)),0)+if(F164&lt;&gt;"",if(F164="Won",O164-N164,if(F164="Lost",-N164,0)),0)</f>
        <v>-9</v>
      </c>
      <c r="D163" s="93" t="str">
        <f>if(H163&lt;&gt;"",if(B163-B164&lt;&gt;-H163,if(B163-B164&gt;-H163,"Up","Short"),"Push"),"")</f>
        <v/>
      </c>
      <c r="E163" s="93" t="str">
        <f>if(H163&lt;&gt;"",if(B163-B164&lt;&gt;-H163,if(B163-B164&gt;-H163,B163-B164+H163,B164-B163-H163),"Push"),"")</f>
        <v/>
      </c>
      <c r="F163" s="93" t="str">
        <f>if(L163&lt;&gt;"",if(B163+B164&lt;&gt;L163,if(B163+B164&gt;L163,"Won","Lost"),"Push"),"")</f>
        <v/>
      </c>
      <c r="G163" s="15" t="str">
        <f>if(L163&lt;&gt;"",if(B163+B164&lt;&gt;L163,if(B163+B164&gt;L163,B163+B164-L163,L163-(B163+B164)),"Push"),"")</f>
        <v/>
      </c>
      <c r="K163" s="139"/>
      <c r="O163" s="139"/>
    </row>
    <row r="164" hidden="1">
      <c r="A164" s="5" t="s">
        <v>551</v>
      </c>
      <c r="B164" s="6">
        <v>113.0</v>
      </c>
      <c r="D164" s="93" t="str">
        <f>if(H164&lt;&gt;"",if(B164-B163&lt;&gt;-H164,if(B164-B163&gt;-H164,"Up","Short"),"Push"),"")</f>
        <v>Short</v>
      </c>
      <c r="E164" s="93">
        <f>if(H164&lt;&gt;"",if(B164-B163&lt;&gt;-H164,if(B164-B163&gt;-H164,B164-B163+H164,B163-B164-H164),"Push"),"")</f>
        <v>12</v>
      </c>
      <c r="F164" s="93" t="str">
        <f>if(L164&lt;&gt;"",if(B163+B164&lt;&gt;L164,if(B163+B164&gt;L164,"Lost","Won"),"Push"),"")</f>
        <v/>
      </c>
      <c r="G164" s="15" t="str">
        <f>if(L164&lt;&gt;"",if(B163+B164&lt;&gt;L164,if(B163+B164&gt;L164,B163+B164-L164,L164-(B163+B164)),"Push"),"")</f>
        <v/>
      </c>
      <c r="H164" s="5">
        <v>0.0</v>
      </c>
      <c r="I164" s="5">
        <v>102.0</v>
      </c>
      <c r="J164" s="5">
        <v>9.0</v>
      </c>
      <c r="K164" s="133">
        <v>18.18</v>
      </c>
      <c r="O164" s="139"/>
    </row>
    <row r="165" hidden="1">
      <c r="A165" s="5" t="s">
        <v>74</v>
      </c>
      <c r="B165" s="6">
        <v>99.0</v>
      </c>
      <c r="C165" s="138">
        <f>if(D165&lt;&gt;"",if(D165="Up",K165-J165,if(D165="Short",-J165,0)),0)+if(D166&lt;&gt;"",if(D166="Up",K166-J166,if(D166="Short",-J166,0)),0)+if(F165&lt;&gt;"",if(F165="Won",O165-N165,if(F165="Lost",-N165,0)),0)+if(F166&lt;&gt;"",if(F166="Won",O166-N166,if(F166="Lost",-N166,0)),0)</f>
        <v>9.2</v>
      </c>
      <c r="D165" s="93" t="str">
        <f>if(H165&lt;&gt;"",if(B165-B166&lt;&gt;-H165,if(B165-B166&gt;-H165,"Up","Short"),"Push"),"")</f>
        <v/>
      </c>
      <c r="E165" s="93" t="str">
        <f>if(H165&lt;&gt;"",if(B165-B166&lt;&gt;-H165,if(B165-B166&gt;-H165,B165-B166+H165,B166-B165-H165),"Push"),"")</f>
        <v/>
      </c>
      <c r="F165" s="93" t="str">
        <f>if(L165&lt;&gt;"",if(B165+B166&lt;&gt;L165,if(B165+B166&gt;L165,"Won","Lost"),"Push"),"")</f>
        <v/>
      </c>
      <c r="G165" s="15" t="str">
        <f>if(L165&lt;&gt;"",if(B165+B166&lt;&gt;L165,if(B165+B166&gt;L165,B165+B166-L165,L165-(B165+B166)),"Push"),"")</f>
        <v/>
      </c>
      <c r="K165" s="139"/>
      <c r="O165" s="139"/>
    </row>
    <row r="166" hidden="1">
      <c r="A166" s="5" t="s">
        <v>569</v>
      </c>
      <c r="B166" s="6">
        <v>121.0</v>
      </c>
      <c r="D166" s="93" t="str">
        <f>if(H166&lt;&gt;"",if(B166-B165&lt;&gt;-H166,if(B166-B165&gt;-H166,"Up","Short"),"Push"),"")</f>
        <v>Up</v>
      </c>
      <c r="E166" s="93">
        <f>if(H166&lt;&gt;"",if(B166-B165&lt;&gt;-H166,if(B166-B165&gt;-H166,B166-B165+H166,B165-B166-H166),"Push"),"")</f>
        <v>22</v>
      </c>
      <c r="F166" s="93" t="str">
        <f>if(L166&lt;&gt;"",if(B165+B166&lt;&gt;L166,if(B165+B166&gt;L166,"Lost","Won"),"Push"),"")</f>
        <v/>
      </c>
      <c r="G166" s="15" t="str">
        <f>if(L166&lt;&gt;"",if(B165+B166&lt;&gt;L166,if(B165+B166&gt;L166,B165+B166-L166,L166-(B165+B166)),"Push"),"")</f>
        <v/>
      </c>
      <c r="H166" s="5">
        <v>0.0</v>
      </c>
      <c r="I166" s="5">
        <v>-109.0</v>
      </c>
      <c r="J166" s="5">
        <v>10.0</v>
      </c>
      <c r="K166" s="133">
        <v>19.2</v>
      </c>
      <c r="O166" s="139"/>
    </row>
    <row r="167" hidden="1">
      <c r="A167" s="5" t="s">
        <v>301</v>
      </c>
      <c r="B167" s="6">
        <v>94.0</v>
      </c>
      <c r="C167" s="138">
        <f>if(D167&lt;&gt;"",if(D167="Up",K167-J167,if(D167="Short",-J167,0)),0)+if(D168&lt;&gt;"",if(D168="Up",K168-J168,if(D168="Short",-J168,0)),0)+if(F167&lt;&gt;"",if(F167="Won",O167-N167,if(F167="Lost",-N167,0)),0)+if(F168&lt;&gt;"",if(F168="Won",O168-N168,if(F168="Lost",-N168,0)),0)</f>
        <v>9.1</v>
      </c>
      <c r="D167" s="93" t="str">
        <f>if(H167&lt;&gt;"",if(B167-B168&lt;&gt;-H167,if(B167-B168&gt;-H167,"Up","Short"),"Push"),"")</f>
        <v/>
      </c>
      <c r="E167" s="93" t="str">
        <f>if(H167&lt;&gt;"",if(B167-B168&lt;&gt;-H167,if(B167-B168&gt;-H167,B167-B168+H167,B168-B167-H167),"Push"),"")</f>
        <v/>
      </c>
      <c r="F167" s="93" t="str">
        <f>if(L167&lt;&gt;"",if(B167+B168&lt;&gt;L167,if(B167+B168&gt;L167,"Won","Lost"),"Push"),"")</f>
        <v/>
      </c>
      <c r="G167" s="15" t="str">
        <f>if(L167&lt;&gt;"",if(B167+B168&lt;&gt;L167,if(B167+B168&gt;L167,B167+B168-L167,L167-(B167+B168)),"Push"),"")</f>
        <v/>
      </c>
      <c r="K167" s="139"/>
      <c r="O167" s="139"/>
    </row>
    <row r="168" hidden="1">
      <c r="A168" s="5" t="s">
        <v>68</v>
      </c>
      <c r="B168" s="6">
        <v>112.0</v>
      </c>
      <c r="D168" s="93" t="str">
        <f>if(H168&lt;&gt;"",if(B168-B167&lt;&gt;-H168,if(B168-B167&gt;-H168,"Up","Short"),"Push"),"")</f>
        <v>Up</v>
      </c>
      <c r="E168" s="93">
        <f>if(H168&lt;&gt;"",if(B168-B167&lt;&gt;-H168,if(B168-B167&gt;-H168,B168-B167+H168,B167-B168-H168),"Push"),"")</f>
        <v>12</v>
      </c>
      <c r="F168" s="93" t="str">
        <f>if(L168&lt;&gt;"",if(B167+B168&lt;&gt;L168,if(B167+B168&gt;L168,"Lost","Won"),"Push"),"")</f>
        <v/>
      </c>
      <c r="G168" s="15" t="str">
        <f>if(L168&lt;&gt;"",if(B167+B168&lt;&gt;L168,if(B167+B168&gt;L168,B167+B168-L168,L168-(B167+B168)),"Push"),"")</f>
        <v/>
      </c>
      <c r="H168" s="5">
        <v>-6.0</v>
      </c>
      <c r="I168" s="5">
        <v>-110.0</v>
      </c>
      <c r="J168" s="5">
        <v>10.0</v>
      </c>
      <c r="K168" s="133">
        <v>19.1</v>
      </c>
      <c r="O168" s="139"/>
    </row>
    <row r="169">
      <c r="A169" s="134" t="s">
        <v>534</v>
      </c>
      <c r="B169" s="152"/>
      <c r="C169" s="153">
        <f>SUM(C163:C168)</f>
        <v>9.3</v>
      </c>
      <c r="D169" s="154"/>
      <c r="E169" s="154"/>
      <c r="F169" s="154"/>
      <c r="G169" s="152"/>
      <c r="H169" s="154"/>
      <c r="I169" s="154"/>
      <c r="J169" s="154">
        <f>SUM(J163:J168)</f>
        <v>29</v>
      </c>
      <c r="K169" s="155">
        <f>SUM(K163:K168)-J169</f>
        <v>27.48</v>
      </c>
      <c r="L169" s="154"/>
      <c r="M169" s="154"/>
      <c r="N169" s="154">
        <f>SUM(N163:N168)</f>
        <v>0</v>
      </c>
      <c r="O169" s="155">
        <f>SUM(O163:O168)-N169</f>
        <v>0</v>
      </c>
    </row>
    <row r="170" hidden="1">
      <c r="A170" s="5" t="s">
        <v>558</v>
      </c>
      <c r="B170" s="6">
        <v>91.0</v>
      </c>
      <c r="C170" s="138">
        <f>if(D170&lt;&gt;"",if(D170="Up",K170-J170,if(D170="Short",-J170,0)),0)+if(D171&lt;&gt;"",if(D171="Up",K171-J171,if(D171="Short",-J171,0)),0)+if(F170&lt;&gt;"",if(F170="Won",O170-N170,if(F170="Lost",-N170,0)),0)+if(F171&lt;&gt;"",if(F171="Won",O171-N171,if(F171="Lost",-N171,0)),0)</f>
        <v>10.77</v>
      </c>
      <c r="D170" s="93" t="str">
        <f>if(H170&lt;&gt;"",if(B170-B171&lt;&gt;-H170,if(B170-B171&gt;-H170,"Up","Short"),"Push"),"")</f>
        <v/>
      </c>
      <c r="E170" s="93" t="str">
        <f>if(H170&lt;&gt;"",if(B170-B171&lt;&gt;-H170,if(B170-B171&gt;-H170,B170-B171+H170,B171-B170-H170),"Push"),"")</f>
        <v/>
      </c>
      <c r="F170" s="93" t="str">
        <f>if(L170&lt;&gt;"",if(B170+B171&lt;&gt;L170,if(B170+B171&gt;L170,"Won","Lost"),"Push"),"")</f>
        <v/>
      </c>
      <c r="G170" s="15" t="str">
        <f>if(L170&lt;&gt;"",if(B170+B171&lt;&gt;L170,if(B170+B171&gt;L170,B170+B171-L170,L170-(B170+B171)),"Push"),"")</f>
        <v/>
      </c>
      <c r="K170" s="139"/>
      <c r="O170" s="139"/>
    </row>
    <row r="171" hidden="1">
      <c r="A171" s="5" t="s">
        <v>563</v>
      </c>
      <c r="B171" s="6">
        <v>104.0</v>
      </c>
      <c r="D171" s="93" t="str">
        <f>if(H171&lt;&gt;"",if(B171-B170&lt;&gt;-H171,if(B171-B170&gt;-H171,"Up","Short"),"Push"),"")</f>
        <v/>
      </c>
      <c r="E171" s="93" t="str">
        <f>if(H171&lt;&gt;"",if(B171-B170&lt;&gt;-H171,if(B171-B170&gt;-H171,B171-B170+H171,B170-B171-H171),"Push"),"")</f>
        <v/>
      </c>
      <c r="F171" s="93" t="str">
        <f>if(L171&lt;&gt;"",if(B170+B171&lt;&gt;L171,if(B170+B171&gt;L171,"Lost","Won"),"Push"),"")</f>
        <v>Won</v>
      </c>
      <c r="G171" s="15">
        <f>if(L171&lt;&gt;"",if(B170+B171&lt;&gt;L171,if(B170+B171&gt;L171,B170+B171-L171,L171-(B170+B171)),"Push"),"")</f>
        <v>35</v>
      </c>
      <c r="K171" s="139"/>
      <c r="L171" s="5">
        <v>230.0</v>
      </c>
      <c r="M171" s="5">
        <v>-102.0</v>
      </c>
      <c r="N171" s="5">
        <v>11.0</v>
      </c>
      <c r="O171" s="133">
        <v>21.77</v>
      </c>
    </row>
    <row r="172" hidden="1">
      <c r="A172" s="5" t="s">
        <v>565</v>
      </c>
      <c r="B172" s="6">
        <v>116.0</v>
      </c>
      <c r="C172" s="138">
        <f>if(D172&lt;&gt;"",if(D172="Up",K172-J172,if(D172="Short",-J172,0)),0)+if(D173&lt;&gt;"",if(D173="Up",K173-J173,if(D173="Short",-J173,0)),0)+if(F172&lt;&gt;"",if(F172="Won",O172-N172,if(F172="Lost",-N172,0)),0)+if(F173&lt;&gt;"",if(F173="Won",O173-N173,if(F173="Lost",-N173,0)),0)</f>
        <v>-11</v>
      </c>
      <c r="D172" s="93" t="str">
        <f>if(H172&lt;&gt;"",if(B172-B173&lt;&gt;-H172,if(B172-B173&gt;-H172,"Up","Short"),"Push"),"")</f>
        <v/>
      </c>
      <c r="E172" s="93" t="str">
        <f>if(H172&lt;&gt;"",if(B172-B173&lt;&gt;-H172,if(B172-B173&gt;-H172,B172-B173+H172,B173-B172-H172),"Push"),"")</f>
        <v/>
      </c>
      <c r="F172" s="93" t="str">
        <f>if(L172&lt;&gt;"",if(B172+B173&lt;&gt;L172,if(B172+B173&gt;L172,"Won","Lost"),"Push"),"")</f>
        <v/>
      </c>
      <c r="G172" s="15" t="str">
        <f>if(L172&lt;&gt;"",if(B172+B173&lt;&gt;L172,if(B172+B173&gt;L172,B172+B173-L172,L172-(B172+B173)),"Push"),"")</f>
        <v/>
      </c>
      <c r="K172" s="139"/>
      <c r="O172" s="139"/>
    </row>
    <row r="173" hidden="1">
      <c r="A173" s="5" t="s">
        <v>557</v>
      </c>
      <c r="B173" s="6">
        <v>112.0</v>
      </c>
      <c r="D173" s="93" t="str">
        <f>if(H173&lt;&gt;"",if(B173-B172&lt;&gt;-H173,if(B173-B172&gt;-H173,"Up","Short"),"Push"),"")</f>
        <v>Short</v>
      </c>
      <c r="E173" s="93">
        <f>if(H173&lt;&gt;"",if(B173-B172&lt;&gt;-H173,if(B173-B172&gt;-H173,B173-B172+H173,B172-B173-H173),"Push"),"")</f>
        <v>12</v>
      </c>
      <c r="F173" s="93" t="str">
        <f>if(L173&lt;&gt;"",if(B172+B173&lt;&gt;L173,if(B172+B173&gt;L173,"Lost","Won"),"Push"),"")</f>
        <v/>
      </c>
      <c r="G173" s="15" t="str">
        <f>if(L173&lt;&gt;"",if(B172+B173&lt;&gt;L173,if(B172+B173&gt;L173,B172+B173-L173,L173-(B172+B173)),"Push"),"")</f>
        <v/>
      </c>
      <c r="H173" s="5">
        <v>-8.0</v>
      </c>
      <c r="I173" s="5">
        <v>100.0</v>
      </c>
      <c r="J173" s="5">
        <v>11.0</v>
      </c>
      <c r="K173" s="133">
        <v>22.01</v>
      </c>
      <c r="O173" s="139"/>
    </row>
    <row r="174" hidden="1">
      <c r="A174" s="5" t="s">
        <v>564</v>
      </c>
      <c r="B174" s="6">
        <v>112.0</v>
      </c>
      <c r="C174" s="138">
        <f>if(D174&lt;&gt;"",if(D174="Up",K174-J174,if(D174="Short",-J174,0)),0)+if(D175&lt;&gt;"",if(D175="Up",K175-J175,if(D175="Short",-J175,0)),0)+if(F174&lt;&gt;"",if(F174="Won",O174-N174,if(F174="Lost",-N174,0)),0)+if(F175&lt;&gt;"",if(F175="Won",O175-N175,if(F175="Lost",-N175,0)),0)</f>
        <v>11.08</v>
      </c>
      <c r="D174" s="93" t="str">
        <f>if(H174&lt;&gt;"",if(B174-B175&lt;&gt;-H174,if(B174-B175&gt;-H174,"Up","Short"),"Push"),"")</f>
        <v/>
      </c>
      <c r="E174" s="93" t="str">
        <f>if(H174&lt;&gt;"",if(B174-B175&lt;&gt;-H174,if(B174-B175&gt;-H174,B174-B175+H174,B175-B174-H174),"Push"),"")</f>
        <v/>
      </c>
      <c r="F174" s="93" t="str">
        <f>if(L174&lt;&gt;"",if(B174+B175&lt;&gt;L174,if(B174+B175&gt;L174,"Won","Lost"),"Push"),"")</f>
        <v/>
      </c>
      <c r="G174" s="15" t="str">
        <f>if(L174&lt;&gt;"",if(B174+B175&lt;&gt;L174,if(B174+B175&gt;L174,B174+B175-L174,L174-(B174+B175)),"Push"),"")</f>
        <v/>
      </c>
      <c r="K174" s="139"/>
      <c r="O174" s="139"/>
    </row>
    <row r="175" hidden="1">
      <c r="A175" s="5" t="s">
        <v>355</v>
      </c>
      <c r="B175" s="6">
        <v>123.0</v>
      </c>
      <c r="D175" s="93" t="str">
        <f>if(H175&lt;&gt;"",if(B175-B174&lt;&gt;-H175,if(B175-B174&gt;-H175,"Up","Short"),"Push"),"")</f>
        <v>Up</v>
      </c>
      <c r="E175" s="93">
        <f>if(H175&lt;&gt;"",if(B175-B174&lt;&gt;-H175,if(B175-B174&gt;-H175,B175-B174+H175,B174-B175-H175),"Push"),"")</f>
        <v>11</v>
      </c>
      <c r="F175" s="93" t="str">
        <f>if(L175&lt;&gt;"",if(B174+B175&lt;&gt;L175,if(B174+B175&gt;L175,"Lost","Won"),"Push"),"")</f>
        <v/>
      </c>
      <c r="G175" s="15" t="str">
        <f>if(L175&lt;&gt;"",if(B174+B175&lt;&gt;L175,if(B174+B175&gt;L175,B174+B175-L175,L175-(B174+B175)),"Push"),"")</f>
        <v/>
      </c>
      <c r="H175" s="5">
        <v>0.0</v>
      </c>
      <c r="I175" s="5">
        <v>170.0</v>
      </c>
      <c r="J175" s="5">
        <v>6.5</v>
      </c>
      <c r="K175" s="133">
        <v>17.58</v>
      </c>
      <c r="O175" s="139"/>
    </row>
    <row r="176" hidden="1">
      <c r="A176" s="5" t="s">
        <v>213</v>
      </c>
      <c r="B176" s="6">
        <v>122.0</v>
      </c>
      <c r="C176" s="138">
        <f>if(D176&lt;&gt;"",if(D176="Up",K176-J176,if(D176="Short",-J176,0)),0)+if(D177&lt;&gt;"",if(D177="Up",K177-J177,if(D177="Short",-J177,0)),0)+if(F176&lt;&gt;"",if(F176="Won",O176-N176,if(F176="Lost",-N176,0)),0)+if(F177&lt;&gt;"",if(F177="Won",O177-N177,if(F177="Lost",-N177,0)),0)</f>
        <v>-9.5</v>
      </c>
      <c r="D176" s="93" t="str">
        <f>if(H176&lt;&gt;"",if(B176-B177&lt;&gt;-H176,if(B176-B177&gt;-H176,"Up","Short"),"Push"),"")</f>
        <v/>
      </c>
      <c r="E176" s="93" t="str">
        <f>if(H176&lt;&gt;"",if(B176-B177&lt;&gt;-H176,if(B176-B177&gt;-H176,B176-B177+H176,B177-B176-H176),"Push"),"")</f>
        <v/>
      </c>
      <c r="F176" s="93" t="str">
        <f>if(L176&lt;&gt;"",if(B176+B177&lt;&gt;L176,if(B176+B177&gt;L176,"Won","Lost"),"Push"),"")</f>
        <v/>
      </c>
      <c r="G176" s="15" t="str">
        <f>if(L176&lt;&gt;"",if(B176+B177&lt;&gt;L176,if(B176+B177&gt;L176,B176+B177-L176,L176-(B176+B177)),"Push"),"")</f>
        <v/>
      </c>
      <c r="K176" s="139"/>
      <c r="O176" s="139"/>
    </row>
    <row r="177" hidden="1">
      <c r="A177" s="5" t="s">
        <v>410</v>
      </c>
      <c r="B177" s="6">
        <v>110.0</v>
      </c>
      <c r="D177" s="93" t="str">
        <f>if(H177&lt;&gt;"",if(B177-B176&lt;&gt;-H177,if(B177-B176&gt;-H177,"Up","Short"),"Push"),"")</f>
        <v>Short</v>
      </c>
      <c r="E177" s="93">
        <f>if(H177&lt;&gt;"",if(B177-B176&lt;&gt;-H177,if(B177-B176&gt;-H177,B177-B176+H177,B176-B177-H177),"Push"),"")</f>
        <v>12</v>
      </c>
      <c r="F177" s="93" t="str">
        <f>if(L177&lt;&gt;"",if(B176+B177&lt;&gt;L177,if(B176+B177&gt;L177,"Lost","Won"),"Push"),"")</f>
        <v/>
      </c>
      <c r="G177" s="15" t="str">
        <f>if(L177&lt;&gt;"",if(B176+B177&lt;&gt;L177,if(B176+B177&gt;L177,B176+B177-L177,L177-(B176+B177)),"Push"),"")</f>
        <v/>
      </c>
      <c r="H177" s="5">
        <v>0.0</v>
      </c>
      <c r="I177" s="5">
        <v>117.0</v>
      </c>
      <c r="J177" s="5">
        <v>9.5</v>
      </c>
      <c r="K177" s="133">
        <v>20.68</v>
      </c>
      <c r="O177" s="139"/>
    </row>
    <row r="178" hidden="1">
      <c r="A178" s="5" t="s">
        <v>567</v>
      </c>
      <c r="B178" s="6">
        <v>121.0</v>
      </c>
      <c r="C178" s="138">
        <f>if(D178&lt;&gt;"",if(D178="Up",K178-J178,if(D178="Short",-J178,0)),0)+if(D179&lt;&gt;"",if(D179="Up",K179-J179,if(D179="Short",-J179,0)),0)+if(F178&lt;&gt;"",if(F178="Won",O178-N178,if(F178="Lost",-N178,0)),0)+if(F179&lt;&gt;"",if(F179="Won",O179-N179,if(F179="Lost",-N179,0)),0)</f>
        <v>-11</v>
      </c>
      <c r="D178" s="93" t="str">
        <f>if(H178&lt;&gt;"",if(B178-B179&lt;&gt;-H178,if(B178-B179&gt;-H178,"Up","Short"),"Push"),"")</f>
        <v/>
      </c>
      <c r="E178" s="93" t="str">
        <f>if(H178&lt;&gt;"",if(B178-B179&lt;&gt;-H178,if(B178-B179&gt;-H178,B178-B179+H178,B179-B178-H178),"Push"),"")</f>
        <v/>
      </c>
      <c r="F178" s="93" t="str">
        <f>if(L178&lt;&gt;"",if(B178+B179&lt;&gt;L178,if(B178+B179&gt;L178,"Won","Lost"),"Push"),"")</f>
        <v/>
      </c>
      <c r="G178" s="15" t="str">
        <f>if(L178&lt;&gt;"",if(B178+B179&lt;&gt;L178,if(B178+B179&gt;L178,B178+B179-L178,L178-(B178+B179)),"Push"),"")</f>
        <v/>
      </c>
      <c r="K178" s="139"/>
      <c r="O178" s="139"/>
    </row>
    <row r="179" hidden="1">
      <c r="A179" s="5" t="s">
        <v>559</v>
      </c>
      <c r="B179" s="6">
        <v>118.0</v>
      </c>
      <c r="D179" s="93" t="str">
        <f>if(H179&lt;&gt;"",if(B179-B178&lt;&gt;-H179,if(B179-B178&gt;-H179,"Up","Short"),"Push"),"")</f>
        <v>Short</v>
      </c>
      <c r="E179" s="93">
        <f>if(H179&lt;&gt;"",if(B179-B178&lt;&gt;-H179,if(B179-B178&gt;-H179,B179-B178+H179,B178-B179-H179),"Push"),"")</f>
        <v>8</v>
      </c>
      <c r="F179" s="93" t="str">
        <f>if(L179&lt;&gt;"",if(B178+B179&lt;&gt;L179,if(B178+B179&gt;L179,"Lost","Won"),"Push"),"")</f>
        <v/>
      </c>
      <c r="G179" s="15" t="str">
        <f>if(L179&lt;&gt;"",if(B178+B179&lt;&gt;L179,if(B178+B179&gt;L179,B178+B179-L179,L179-(B178+B179)),"Push"),"")</f>
        <v/>
      </c>
      <c r="H179" s="5">
        <v>-5.0</v>
      </c>
      <c r="I179" s="5">
        <v>-101.0</v>
      </c>
      <c r="J179" s="5">
        <v>11.0</v>
      </c>
      <c r="K179" s="133">
        <v>21.89</v>
      </c>
      <c r="O179" s="139"/>
    </row>
    <row r="180" hidden="1">
      <c r="A180" s="5" t="s">
        <v>555</v>
      </c>
      <c r="B180" s="6">
        <v>109.0</v>
      </c>
      <c r="C180" s="138">
        <f>if(D180&lt;&gt;"",if(D180="Up",K180-J180,if(D180="Short",-J180,0)),0)+if(D181&lt;&gt;"",if(D181="Up",K181-J181,if(D181="Short",-J181,0)),0)+if(F180&lt;&gt;"",if(F180="Won",O180-N180,if(F180="Lost",-N180,0)),0)+if(F181&lt;&gt;"",if(F181="Won",O181-N181,if(F181="Lost",-N181,0)),0)</f>
        <v>10.77</v>
      </c>
      <c r="D180" s="93" t="str">
        <f>if(H180&lt;&gt;"",if(B180-B181&lt;&gt;-H180,if(B180-B181&gt;-H180,"Up","Short"),"Push"),"")</f>
        <v/>
      </c>
      <c r="E180" s="93" t="str">
        <f>if(H180&lt;&gt;"",if(B180-B181&lt;&gt;-H180,if(B180-B181&gt;-H180,B180-B181+H180,B181-B180-H180),"Push"),"")</f>
        <v/>
      </c>
      <c r="F180" s="93" t="str">
        <f>if(L180&lt;&gt;"",if(B180+B181&lt;&gt;L180,if(B180+B181&gt;L180,"Won","Lost"),"Push"),"")</f>
        <v/>
      </c>
      <c r="G180" s="15" t="str">
        <f>if(L180&lt;&gt;"",if(B180+B181&lt;&gt;L180,if(B180+B181&gt;L180,B180+B181-L180,L180-(B180+B181)),"Push"),"")</f>
        <v/>
      </c>
      <c r="K180" s="139"/>
      <c r="O180" s="139"/>
    </row>
    <row r="181" hidden="1">
      <c r="A181" s="5" t="s">
        <v>561</v>
      </c>
      <c r="B181" s="6">
        <v>114.0</v>
      </c>
      <c r="D181" s="93" t="str">
        <f>if(H181&lt;&gt;"",if(B181-B180&lt;&gt;-H181,if(B181-B180&gt;-H181,"Up","Short"),"Push"),"")</f>
        <v/>
      </c>
      <c r="E181" s="93" t="str">
        <f>if(H181&lt;&gt;"",if(B181-B180&lt;&gt;-H181,if(B181-B180&gt;-H181,B181-B180+H181,B180-B181-H181),"Push"),"")</f>
        <v/>
      </c>
      <c r="F181" s="93" t="str">
        <f>if(L181&lt;&gt;"",if(B180+B181&lt;&gt;L181,if(B180+B181&gt;L181,"Lost","Won"),"Push"),"")</f>
        <v>Won</v>
      </c>
      <c r="G181" s="15">
        <f>if(L181&lt;&gt;"",if(B180+B181&lt;&gt;L181,if(B180+B181&gt;L181,B180+B181-L181,L181-(B180+B181)),"Push"),"")</f>
        <v>7</v>
      </c>
      <c r="K181" s="139"/>
      <c r="L181" s="5">
        <v>230.0</v>
      </c>
      <c r="M181" s="5">
        <v>-102.0</v>
      </c>
      <c r="N181" s="5">
        <v>11.0</v>
      </c>
      <c r="O181" s="133">
        <v>21.77</v>
      </c>
    </row>
    <row r="182" hidden="1">
      <c r="A182" s="5" t="s">
        <v>550</v>
      </c>
      <c r="B182" s="6">
        <v>90.0</v>
      </c>
      <c r="C182" s="138">
        <f>if(D182&lt;&gt;"",if(D182="Up",K182-J182,if(D182="Short",-J182,0)),0)+if(D183&lt;&gt;"",if(D183="Up",K183-J183,if(D183="Short",-J183,0)),0)+if(F182&lt;&gt;"",if(F182="Won",O182-N182,if(F182="Lost",-N182,0)),0)+if(F183&lt;&gt;"",if(F183="Won",O183-N183,if(F183="Lost",-N183,0)),0)</f>
        <v>-11</v>
      </c>
      <c r="D182" s="93" t="str">
        <f>if(H182&lt;&gt;"",if(B182-B183&lt;&gt;-H182,if(B182-B183&gt;-H182,"Up","Short"),"Push"),"")</f>
        <v/>
      </c>
      <c r="E182" s="93" t="str">
        <f>if(H182&lt;&gt;"",if(B182-B183&lt;&gt;-H182,if(B182-B183&gt;-H182,B182-B183+H182,B183-B182-H182),"Push"),"")</f>
        <v/>
      </c>
      <c r="F182" s="93" t="str">
        <f>if(L182&lt;&gt;"",if(B182+B183&lt;&gt;L182,if(B182+B183&gt;L182,"Won","Lost"),"Push"),"")</f>
        <v>Lost</v>
      </c>
      <c r="G182" s="15">
        <f>if(L182&lt;&gt;"",if(B182+B183&lt;&gt;L182,if(B182+B183&gt;L182,B182+B183-L182,L182-(B182+B183)),"Push"),"")</f>
        <v>15</v>
      </c>
      <c r="K182" s="139"/>
      <c r="L182" s="5">
        <v>214.0</v>
      </c>
      <c r="M182" s="5">
        <v>-102.0</v>
      </c>
      <c r="N182" s="5">
        <v>11.0</v>
      </c>
      <c r="O182" s="133">
        <v>21.77</v>
      </c>
    </row>
    <row r="183" hidden="1">
      <c r="A183" s="5" t="s">
        <v>562</v>
      </c>
      <c r="B183" s="6">
        <v>109.0</v>
      </c>
      <c r="D183" s="93" t="str">
        <f>if(H183&lt;&gt;"",if(B183-B182&lt;&gt;-H183,if(B183-B182&gt;-H183,"Up","Short"),"Push"),"")</f>
        <v/>
      </c>
      <c r="E183" s="93" t="str">
        <f>if(H183&lt;&gt;"",if(B183-B182&lt;&gt;-H183,if(B183-B182&gt;-H183,B183-B182+H183,B182-B183-H183),"Push"),"")</f>
        <v/>
      </c>
      <c r="F183" s="93" t="str">
        <f>if(L183&lt;&gt;"",if(B182+B183&lt;&gt;L183,if(B182+B183&gt;L183,"Lost","Won"),"Push"),"")</f>
        <v/>
      </c>
      <c r="G183" s="15" t="str">
        <f>if(L183&lt;&gt;"",if(B182+B183&lt;&gt;L183,if(B182+B183&gt;L183,B182+B183-L183,L183-(B182+B183)),"Push"),"")</f>
        <v/>
      </c>
      <c r="K183" s="139"/>
      <c r="O183" s="139"/>
    </row>
    <row r="184" hidden="1">
      <c r="A184" s="5" t="s">
        <v>553</v>
      </c>
      <c r="B184" s="6">
        <v>105.0</v>
      </c>
      <c r="C184" s="138">
        <f>if(D184&lt;&gt;"",if(D184="Up",K184-J184,if(D184="Short",-J184,0)),0)+if(D185&lt;&gt;"",if(D185="Up",K185-J185,if(D185="Short",-J185,0)),0)+if(F184&lt;&gt;"",if(F184="Won",O184-N184,if(F184="Lost",-N184,0)),0)+if(F185&lt;&gt;"",if(F185="Won",O185-N185,if(F185="Lost",-N185,0)),0)</f>
        <v>35.82</v>
      </c>
      <c r="D184" s="93" t="str">
        <f>if(H184&lt;&gt;"",if(B184-B185&lt;&gt;-H184,if(B184-B185&gt;-H184,"Up","Short"),"Push"),"")</f>
        <v/>
      </c>
      <c r="E184" s="93" t="str">
        <f>if(H184&lt;&gt;"",if(B184-B185&lt;&gt;-H184,if(B184-B185&gt;-H184,B184-B185+H184,B185-B184-H184),"Push"),"")</f>
        <v/>
      </c>
      <c r="F184" s="93" t="str">
        <f>if(L184&lt;&gt;"",if(B184+B185&lt;&gt;L184,if(B184+B185&gt;L184,"Won","Lost"),"Push"),"")</f>
        <v>Won</v>
      </c>
      <c r="G184" s="15">
        <f>if(L184&lt;&gt;"",if(B184+B185&lt;&gt;L184,if(B184+B185&gt;L184,B184+B185-L184,L184-(B184+B185)),"Push"),"")</f>
        <v>227</v>
      </c>
      <c r="K184" s="139"/>
      <c r="L184" s="5">
        <v>0.0</v>
      </c>
      <c r="M184" s="5">
        <v>100.0</v>
      </c>
      <c r="N184" s="5">
        <v>25.0</v>
      </c>
      <c r="O184" s="133">
        <v>50.0</v>
      </c>
    </row>
    <row r="185" hidden="1">
      <c r="A185" s="5" t="s">
        <v>296</v>
      </c>
      <c r="B185" s="6">
        <v>122.0</v>
      </c>
      <c r="D185" s="93" t="str">
        <f>if(H185&lt;&gt;"",if(B185-B184&lt;&gt;-H185,if(B185-B184&gt;-H185,"Up","Short"),"Push"),"")</f>
        <v>Up</v>
      </c>
      <c r="E185" s="93">
        <f>if(H185&lt;&gt;"",if(B185-B184&lt;&gt;-H185,if(B185-B184&gt;-H185,B185-B184+H185,B184-B185-H185),"Push"),"")</f>
        <v>17</v>
      </c>
      <c r="F185" s="93" t="str">
        <f>if(L185&lt;&gt;"",if(B184+B185&lt;&gt;L185,if(B184+B185&gt;L185,"Lost","Won"),"Push"),"")</f>
        <v/>
      </c>
      <c r="G185" s="15" t="str">
        <f>if(L185&lt;&gt;"",if(B184+B185&lt;&gt;L185,if(B184+B185&gt;L185,B184+B185-L185,L185-(B184+B185)),"Push"),"")</f>
        <v/>
      </c>
      <c r="H185" s="5">
        <v>0.0</v>
      </c>
      <c r="I185" s="5">
        <v>135.0</v>
      </c>
      <c r="J185" s="5">
        <v>8.0</v>
      </c>
      <c r="K185" s="133">
        <v>18.82</v>
      </c>
      <c r="O185" s="139"/>
    </row>
    <row r="186" hidden="1">
      <c r="A186" s="5" t="s">
        <v>547</v>
      </c>
      <c r="B186" s="6">
        <v>111.0</v>
      </c>
      <c r="C186" s="138">
        <f>if(D186&lt;&gt;"",if(D186="Up",K186-J186,if(D186="Short",-J186,0)),0)+if(D187&lt;&gt;"",if(D187="Up",K187-J187,if(D187="Short",-J187,0)),0)+if(F186&lt;&gt;"",if(F186="Won",O186-N186,if(F186="Lost",-N186,0)),0)+if(F187&lt;&gt;"",if(F187="Won",O187-N187,if(F187="Lost",-N187,0)),0)</f>
        <v>11.01</v>
      </c>
      <c r="D186" s="93" t="str">
        <f>if(H186&lt;&gt;"",if(B186-B187&lt;&gt;-H186,if(B186-B187&gt;-H186,"Up","Short"),"Push"),"")</f>
        <v/>
      </c>
      <c r="E186" s="93" t="str">
        <f>if(H186&lt;&gt;"",if(B186-B187&lt;&gt;-H186,if(B186-B187&gt;-H186,B186-B187+H186,B187-B186-H186),"Push"),"")</f>
        <v/>
      </c>
      <c r="F186" s="93" t="str">
        <f>if(L186&lt;&gt;"",if(B186+B187&lt;&gt;L186,if(B186+B187&gt;L186,"Won","Lost"),"Push"),"")</f>
        <v/>
      </c>
      <c r="G186" s="15" t="str">
        <f>if(L186&lt;&gt;"",if(B186+B187&lt;&gt;L186,if(B186+B187&gt;L186,B186+B187-L186,L186-(B186+B187)),"Push"),"")</f>
        <v/>
      </c>
      <c r="K186" s="139"/>
      <c r="O186" s="139"/>
    </row>
    <row r="187" hidden="1">
      <c r="A187" s="5" t="s">
        <v>568</v>
      </c>
      <c r="B187" s="6">
        <v>128.0</v>
      </c>
      <c r="D187" s="93" t="str">
        <f>if(H187&lt;&gt;"",if(B187-B186&lt;&gt;-H187,if(B187-B186&gt;-H187,"Up","Short"),"Push"),"")</f>
        <v>Up</v>
      </c>
      <c r="E187" s="93">
        <f>if(H187&lt;&gt;"",if(B187-B186&lt;&gt;-H187,if(B187-B186&gt;-H187,B187-B186+H187,B186-B187-H187),"Push"),"")</f>
        <v>5.5</v>
      </c>
      <c r="F187" s="93" t="str">
        <f>if(L187&lt;&gt;"",if(B186+B187&lt;&gt;L187,if(B186+B187&gt;L187,"Lost","Won"),"Push"),"")</f>
        <v/>
      </c>
      <c r="G187" s="15" t="str">
        <f>if(L187&lt;&gt;"",if(B186+B187&lt;&gt;L187,if(B186+B187&gt;L187,B186+B187-L187,L187-(B186+B187)),"Push"),"")</f>
        <v/>
      </c>
      <c r="H187" s="5">
        <v>-11.5</v>
      </c>
      <c r="I187" s="5">
        <v>100.0</v>
      </c>
      <c r="J187" s="5">
        <v>11.0</v>
      </c>
      <c r="K187" s="133">
        <v>22.01</v>
      </c>
      <c r="O187" s="139"/>
    </row>
    <row r="188" hidden="1">
      <c r="A188" s="5" t="s">
        <v>24</v>
      </c>
      <c r="B188" s="6">
        <v>124.0</v>
      </c>
      <c r="C188" s="138">
        <f>if(D188&lt;&gt;"",if(D188="Up",K188-J188,if(D188="Short",-J188,0)),0)+if(D189&lt;&gt;"",if(D189="Up",K189-J189,if(D189="Short",-J189,0)),0)+if(F188&lt;&gt;"",if(F188="Won",O188-N188,if(F188="Lost",-N188,0)),0)+if(F189&lt;&gt;"",if(F189="Won",O189-N189,if(F189="Lost",-N189,0)),0)</f>
        <v>-9.5</v>
      </c>
      <c r="D188" s="93" t="str">
        <f>if(H188&lt;&gt;"",if(B188-B189&lt;&gt;-H188,if(B188-B189&gt;-H188,"Up","Short"),"Push"),"")</f>
        <v/>
      </c>
      <c r="E188" s="93" t="str">
        <f>if(H188&lt;&gt;"",if(B188-B189&lt;&gt;-H188,if(B188-B189&gt;-H188,B188-B189+H188,B189-B188-H188),"Push"),"")</f>
        <v/>
      </c>
      <c r="F188" s="93" t="str">
        <f>if(L188&lt;&gt;"",if(B188+B189&lt;&gt;L188,if(B188+B189&gt;L188,"Won","Lost"),"Push"),"")</f>
        <v/>
      </c>
      <c r="G188" s="15" t="str">
        <f>if(L188&lt;&gt;"",if(B188+B189&lt;&gt;L188,if(B188+B189&gt;L188,B188+B189-L188,L188-(B188+B189)),"Push"),"")</f>
        <v/>
      </c>
      <c r="K188" s="139"/>
      <c r="O188" s="139"/>
    </row>
    <row r="189" hidden="1">
      <c r="A189" s="5" t="s">
        <v>216</v>
      </c>
      <c r="B189" s="6">
        <v>110.0</v>
      </c>
      <c r="D189" s="93" t="str">
        <f>if(H189&lt;&gt;"",if(B189-B188&lt;&gt;-H189,if(B189-B188&gt;-H189,"Up","Short"),"Push"),"")</f>
        <v>Short</v>
      </c>
      <c r="E189" s="93">
        <f>if(H189&lt;&gt;"",if(B189-B188&lt;&gt;-H189,if(B189-B188&gt;-H189,B189-B188+H189,B188-B189-H189),"Push"),"")</f>
        <v>14</v>
      </c>
      <c r="F189" s="93" t="str">
        <f>if(L189&lt;&gt;"",if(B188+B189&lt;&gt;L189,if(B188+B189&gt;L189,"Lost","Won"),"Push"),"")</f>
        <v/>
      </c>
      <c r="G189" s="15" t="str">
        <f>if(L189&lt;&gt;"",if(B188+B189&lt;&gt;L189,if(B188+B189&gt;L189,B188+B189-L189,L189-(B188+B189)),"Push"),"")</f>
        <v/>
      </c>
      <c r="H189" s="5">
        <v>0.0</v>
      </c>
      <c r="I189" s="5">
        <v>112.0</v>
      </c>
      <c r="J189" s="5">
        <v>9.5</v>
      </c>
      <c r="K189" s="133">
        <v>20.16</v>
      </c>
      <c r="O189" s="139"/>
    </row>
    <row r="190">
      <c r="A190" s="134" t="s">
        <v>535</v>
      </c>
      <c r="B190" s="152"/>
      <c r="C190" s="153">
        <f>SUM(C170:C189)</f>
        <v>27.45</v>
      </c>
      <c r="D190" s="154"/>
      <c r="E190" s="154"/>
      <c r="F190" s="154"/>
      <c r="G190" s="152"/>
      <c r="H190" s="154"/>
      <c r="I190" s="154"/>
      <c r="J190" s="154">
        <f>SUM(J170:J189)</f>
        <v>66.5</v>
      </c>
      <c r="K190" s="155">
        <f>SUM(K170:K189)-J190</f>
        <v>76.65</v>
      </c>
      <c r="L190" s="154"/>
      <c r="M190" s="154"/>
      <c r="N190" s="154">
        <f>SUM(N170:N189)</f>
        <v>58</v>
      </c>
      <c r="O190" s="155">
        <f>SUM(O170:O189)-N190</f>
        <v>57.31</v>
      </c>
    </row>
    <row r="191" hidden="1">
      <c r="A191" s="5" t="s">
        <v>570</v>
      </c>
      <c r="B191" s="6">
        <v>120.0</v>
      </c>
      <c r="C191" s="138">
        <f>if(D191&lt;&gt;"",if(D191="Up",K191-J191,if(D191="Short",-J191,0)),0)+if(D192&lt;&gt;"",if(D192="Up",K192-J192,if(D192="Short",-J192,0)),0)+if(F191&lt;&gt;"",if(F191="Won",O191-N191,if(F191="Lost",-N191,0)),0)+if(F192&lt;&gt;"",if(F192="Won",O192-N192,if(F192="Lost",-N192,0)),0)</f>
        <v>9.35</v>
      </c>
      <c r="D191" s="93" t="str">
        <f>if(H191&lt;&gt;"",if(B191-B192&lt;&gt;-H191,if(B191-B192&gt;-H191,"Up","Short"),"Push"),"")</f>
        <v>Up</v>
      </c>
      <c r="E191" s="93">
        <f>if(H191&lt;&gt;"",if(B191-B192&lt;&gt;-H191,if(B191-B192&gt;-H191,B191-B192+H191,B192-B191-H191),"Push"),"")</f>
        <v>8</v>
      </c>
      <c r="F191" s="93" t="str">
        <f>if(L191&lt;&gt;"",if(B191+B192&lt;&gt;L191,if(B191+B192&gt;L191,"Won","Lost"),"Push"),"")</f>
        <v/>
      </c>
      <c r="G191" s="15" t="str">
        <f>if(L191&lt;&gt;"",if(B191+B192&lt;&gt;L191,if(B191+B192&gt;L191,B191+B192-L191,L191-(B191+B192)),"Push"),"")</f>
        <v/>
      </c>
      <c r="H191" s="5">
        <v>0.0</v>
      </c>
      <c r="I191" s="5">
        <v>170.0</v>
      </c>
      <c r="J191" s="5">
        <v>5.5</v>
      </c>
      <c r="K191" s="133">
        <v>14.85</v>
      </c>
      <c r="O191" s="139"/>
    </row>
    <row r="192" hidden="1">
      <c r="A192" s="5" t="s">
        <v>548</v>
      </c>
      <c r="B192" s="6">
        <v>112.0</v>
      </c>
      <c r="D192" s="93" t="str">
        <f>if(H192&lt;&gt;"",if(B192-B191&lt;&gt;-H192,if(B192-B191&gt;-H192,"Up","Short"),"Push"),"")</f>
        <v/>
      </c>
      <c r="E192" s="93" t="str">
        <f>if(H192&lt;&gt;"",if(B192-B191&lt;&gt;-H192,if(B192-B191&gt;-H192,B192-B191+H192,B191-B192-H192),"Push"),"")</f>
        <v/>
      </c>
      <c r="F192" s="93" t="str">
        <f>if(L192&lt;&gt;"",if(B191+B192&lt;&gt;L192,if(B191+B192&gt;L192,"Lost","Won"),"Push"),"")</f>
        <v/>
      </c>
      <c r="G192" s="15" t="str">
        <f>if(L192&lt;&gt;"",if(B191+B192&lt;&gt;L192,if(B191+B192&gt;L192,B191+B192-L192,L192-(B191+B192)),"Push"),"")</f>
        <v/>
      </c>
      <c r="K192" s="139"/>
      <c r="O192" s="139"/>
    </row>
    <row r="193" hidden="1">
      <c r="A193" s="5" t="s">
        <v>74</v>
      </c>
      <c r="B193" s="6">
        <v>119.0</v>
      </c>
      <c r="C193" s="138">
        <f>if(D193&lt;&gt;"",if(D193="Up",K193-J193,if(D193="Short",-J193,0)),0)+if(D194&lt;&gt;"",if(D194="Up",K194-J194,if(D194="Short",-J194,0)),0)+if(F193&lt;&gt;"",if(F193="Won",O193-N193,if(F193="Lost",-N193,0)),0)+if(F194&lt;&gt;"",if(F194="Won",O194-N194,if(F194="Lost",-N194,0)),0)</f>
        <v>9.18</v>
      </c>
      <c r="D193" s="93" t="str">
        <f>if(H193&lt;&gt;"",if(B193-B194&lt;&gt;-H193,if(B193-B194&gt;-H193,"Up","Short"),"Push"),"")</f>
        <v/>
      </c>
      <c r="E193" s="93" t="str">
        <f>if(H193&lt;&gt;"",if(B193-B194&lt;&gt;-H193,if(B193-B194&gt;-H193,B193-B194+H193,B194-B193-H193),"Push"),"")</f>
        <v/>
      </c>
      <c r="F193" s="93" t="str">
        <f>if(L193&lt;&gt;"",if(B193+B194&lt;&gt;L193,if(B193+B194&gt;L193,"Won","Lost"),"Push"),"")</f>
        <v/>
      </c>
      <c r="G193" s="15" t="str">
        <f>if(L193&lt;&gt;"",if(B193+B194&lt;&gt;L193,if(B193+B194&gt;L193,B193+B194-L193,L193-(B193+B194)),"Push"),"")</f>
        <v/>
      </c>
      <c r="K193" s="139"/>
      <c r="O193" s="139"/>
    </row>
    <row r="194" hidden="1">
      <c r="A194" s="5" t="s">
        <v>563</v>
      </c>
      <c r="B194" s="6">
        <v>131.0</v>
      </c>
      <c r="D194" s="93" t="str">
        <f>if(H194&lt;&gt;"",if(B194-B193&lt;&gt;-H194,if(B194-B193&gt;-H194,"Up","Short"),"Push"),"")</f>
        <v>Up</v>
      </c>
      <c r="E194" s="93">
        <f>if(H194&lt;&gt;"",if(B194-B193&lt;&gt;-H194,if(B194-B193&gt;-H194,B194-B193+H194,B193-B194-H194),"Push"),"")</f>
        <v>12</v>
      </c>
      <c r="F194" s="93" t="str">
        <f>if(L194&lt;&gt;"",if(B193+B194&lt;&gt;L194,if(B193+B194&gt;L194,"Lost","Won"),"Push"),"")</f>
        <v/>
      </c>
      <c r="G194" s="15" t="str">
        <f>if(L194&lt;&gt;"",if(B193+B194&lt;&gt;L194,if(B193+B194&gt;L194,B193+B194-L194,L194-(B193+B194)),"Push"),"")</f>
        <v/>
      </c>
      <c r="H194" s="5">
        <v>0.0</v>
      </c>
      <c r="I194" s="5">
        <v>102.0</v>
      </c>
      <c r="J194" s="5">
        <v>9.0</v>
      </c>
      <c r="K194" s="133">
        <v>18.18</v>
      </c>
      <c r="O194" s="139"/>
    </row>
    <row r="195" hidden="1">
      <c r="A195" s="5" t="s">
        <v>551</v>
      </c>
      <c r="B195" s="6">
        <v>112.0</v>
      </c>
      <c r="C195" s="138">
        <f>if(D195&lt;&gt;"",if(D195="Up",K195-J195,if(D195="Short",-J195,0)),0)+if(D196&lt;&gt;"",if(D196="Up",K196-J196,if(D196="Short",-J196,0)),0)+if(F195&lt;&gt;"",if(F195="Won",O195-N195,if(F195="Lost",-N195,0)),0)+if(F196&lt;&gt;"",if(F196="Won",O196-N196,if(F196="Lost",-N196,0)),0)</f>
        <v>9.45</v>
      </c>
      <c r="D195" s="93" t="str">
        <f>if(H195&lt;&gt;"",if(B195-B196&lt;&gt;-H195,if(B195-B196&gt;-H195,"Up","Short"),"Push"),"")</f>
        <v/>
      </c>
      <c r="E195" s="93" t="str">
        <f>if(H195&lt;&gt;"",if(B195-B196&lt;&gt;-H195,if(B195-B196&gt;-H195,B195-B196+H195,B196-B195-H195),"Push"),"")</f>
        <v/>
      </c>
      <c r="F195" s="93" t="str">
        <f>if(L195&lt;&gt;"",if(B195+B196&lt;&gt;L195,if(B195+B196&gt;L195,"Won","Lost"),"Push"),"")</f>
        <v/>
      </c>
      <c r="G195" s="15" t="str">
        <f>if(L195&lt;&gt;"",if(B195+B196&lt;&gt;L195,if(B195+B196&gt;L195,B195+B196-L195,L195-(B195+B196)),"Push"),"")</f>
        <v/>
      </c>
      <c r="K195" s="139"/>
      <c r="O195" s="139"/>
    </row>
    <row r="196" hidden="1">
      <c r="A196" s="5" t="s">
        <v>569</v>
      </c>
      <c r="B196" s="6">
        <v>123.0</v>
      </c>
      <c r="D196" s="93" t="str">
        <f>if(H196&lt;&gt;"",if(B196-B195&lt;&gt;-H196,if(B196-B195&gt;-H196,"Up","Short"),"Push"),"")</f>
        <v>Up</v>
      </c>
      <c r="E196" s="93">
        <f>if(H196&lt;&gt;"",if(B196-B195&lt;&gt;-H196,if(B196-B195&gt;-H196,B196-B195+H196,B195-B196-H196),"Push"),"")</f>
        <v>11</v>
      </c>
      <c r="F196" s="93" t="str">
        <f>if(L196&lt;&gt;"",if(B195+B196&lt;&gt;L196,if(B195+B196&gt;L196,"Lost","Won"),"Push"),"")</f>
        <v/>
      </c>
      <c r="G196" s="15" t="str">
        <f>if(L196&lt;&gt;"",if(B195+B196&lt;&gt;L196,if(B195+B196&gt;L196,B195+B196-L196,L196-(B195+B196)),"Push"),"")</f>
        <v/>
      </c>
      <c r="H196" s="5">
        <v>0.0</v>
      </c>
      <c r="I196" s="5">
        <v>105.0</v>
      </c>
      <c r="J196" s="5">
        <v>9.0</v>
      </c>
      <c r="K196" s="133">
        <v>18.45</v>
      </c>
      <c r="O196" s="139"/>
    </row>
    <row r="197" hidden="1">
      <c r="A197" s="5" t="s">
        <v>301</v>
      </c>
      <c r="B197" s="6">
        <v>118.0</v>
      </c>
      <c r="C197" s="138">
        <f>if(D197&lt;&gt;"",if(D197="Up",K197-J197,if(D197="Short",-J197,0)),0)+if(D198&lt;&gt;"",if(D198="Up",K198-J198,if(D198="Short",-J198,0)),0)+if(F197&lt;&gt;"",if(F197="Won",O197-N197,if(F197="Lost",-N197,0)),0)+if(F198&lt;&gt;"",if(F198="Won",O198-N198,if(F198="Lost",-N198,0)),0)</f>
        <v>9.2</v>
      </c>
      <c r="D197" s="93" t="str">
        <f>if(H197&lt;&gt;"",if(B197-B198&lt;&gt;-H197,if(B197-B198&gt;-H197,"Up","Short"),"Push"),"")</f>
        <v/>
      </c>
      <c r="E197" s="93" t="str">
        <f>if(H197&lt;&gt;"",if(B197-B198&lt;&gt;-H197,if(B197-B198&gt;-H197,B197-B198+H197,B198-B197-H197),"Push"),"")</f>
        <v/>
      </c>
      <c r="F197" s="93" t="str">
        <f>if(L197&lt;&gt;"",if(B197+B198&lt;&gt;L197,if(B197+B198&gt;L197,"Won","Lost"),"Push"),"")</f>
        <v/>
      </c>
      <c r="G197" s="15" t="str">
        <f>if(L197&lt;&gt;"",if(B197+B198&lt;&gt;L197,if(B197+B198&gt;L197,B197+B198-L197,L197-(B197+B198)),"Push"),"")</f>
        <v/>
      </c>
      <c r="K197" s="139"/>
      <c r="O197" s="139"/>
    </row>
    <row r="198" hidden="1">
      <c r="A198" s="5" t="s">
        <v>568</v>
      </c>
      <c r="B198" s="6">
        <v>125.0</v>
      </c>
      <c r="D198" s="93" t="str">
        <f>if(H198&lt;&gt;"",if(B198-B197&lt;&gt;-H198,if(B198-B197&gt;-H198,"Up","Short"),"Push"),"")</f>
        <v>Up</v>
      </c>
      <c r="E198" s="93">
        <f>if(H198&lt;&gt;"",if(B198-B197&lt;&gt;-H198,if(B198-B197&gt;-H198,B198-B197+H198,B197-B198-H198),"Push"),"")</f>
        <v>3.5</v>
      </c>
      <c r="F198" s="93" t="str">
        <f>if(L198&lt;&gt;"",if(B197+B198&lt;&gt;L198,if(B197+B198&gt;L198,"Lost","Won"),"Push"),"")</f>
        <v/>
      </c>
      <c r="G198" s="15" t="str">
        <f>if(L198&lt;&gt;"",if(B197+B198&lt;&gt;L198,if(B197+B198&gt;L198,B197+B198-L198,L198-(B197+B198)),"Push"),"")</f>
        <v/>
      </c>
      <c r="H198" s="5">
        <v>-3.5</v>
      </c>
      <c r="I198" s="5">
        <v>-109.0</v>
      </c>
      <c r="J198" s="5">
        <v>10.0</v>
      </c>
      <c r="K198" s="133">
        <v>19.2</v>
      </c>
      <c r="O198" s="139"/>
    </row>
    <row r="199" hidden="1">
      <c r="A199" s="5" t="s">
        <v>547</v>
      </c>
      <c r="B199" s="6">
        <v>98.0</v>
      </c>
      <c r="C199" s="138">
        <f>if(D199&lt;&gt;"",if(D199="Up",K199-J199,if(D199="Short",-J199,0)),0)+if(D200&lt;&gt;"",if(D200="Up",K200-J200,if(D200="Short",-J200,0)),0)+if(F199&lt;&gt;"",if(F199="Won",O199-N199,if(F199="Lost",-N199,0)),0)+if(F200&lt;&gt;"",if(F200="Won",O200-N200,if(F200="Lost",-N200,0)),0)</f>
        <v>-10</v>
      </c>
      <c r="D199" s="93" t="str">
        <f>if(H199&lt;&gt;"",if(B199-B200&lt;&gt;-H199,if(B199-B200&gt;-H199,"Up","Short"),"Push"),"")</f>
        <v>Short</v>
      </c>
      <c r="E199" s="93">
        <f>if(H199&lt;&gt;"",if(B199-B200&lt;&gt;-H199,if(B199-B200&gt;-H199,B199-B200+H199,B200-B199-H199),"Push"),"")</f>
        <v>22</v>
      </c>
      <c r="F199" s="93" t="str">
        <f>if(L199&lt;&gt;"",if(B199+B200&lt;&gt;L199,if(B199+B200&gt;L199,"Won","Lost"),"Push"),"")</f>
        <v/>
      </c>
      <c r="G199" s="15" t="str">
        <f>if(L199&lt;&gt;"",if(B199+B200&lt;&gt;L199,if(B199+B200&gt;L199,B199+B200-L199,L199-(B199+B200)),"Push"),"")</f>
        <v/>
      </c>
      <c r="H199" s="5">
        <v>9.0</v>
      </c>
      <c r="I199" s="5">
        <v>-107.0</v>
      </c>
      <c r="J199" s="5">
        <v>10.0</v>
      </c>
      <c r="K199" s="133">
        <v>19.4</v>
      </c>
      <c r="O199" s="139"/>
    </row>
    <row r="200" hidden="1">
      <c r="A200" s="5" t="s">
        <v>566</v>
      </c>
      <c r="B200" s="6">
        <v>129.0</v>
      </c>
      <c r="D200" s="93" t="str">
        <f>if(H200&lt;&gt;"",if(B200-B199&lt;&gt;-H200,if(B200-B199&gt;-H200,"Up","Short"),"Push"),"")</f>
        <v/>
      </c>
      <c r="E200" s="93" t="str">
        <f>if(H200&lt;&gt;"",if(B200-B199&lt;&gt;-H200,if(B200-B199&gt;-H200,B200-B199+H200,B199-B200-H200),"Push"),"")</f>
        <v/>
      </c>
      <c r="F200" s="93" t="str">
        <f>if(L200&lt;&gt;"",if(B199+B200&lt;&gt;L200,if(B199+B200&gt;L200,"Lost","Won"),"Push"),"")</f>
        <v/>
      </c>
      <c r="G200" s="15" t="str">
        <f>if(L200&lt;&gt;"",if(B199+B200&lt;&gt;L200,if(B199+B200&gt;L200,B199+B200-L200,L200-(B199+B200)),"Push"),"")</f>
        <v/>
      </c>
      <c r="K200" s="139"/>
      <c r="O200" s="139"/>
    </row>
    <row r="201">
      <c r="A201" s="134" t="s">
        <v>536</v>
      </c>
      <c r="B201" s="152"/>
      <c r="C201" s="153">
        <f>SUM(C191:C200)</f>
        <v>27.18</v>
      </c>
      <c r="D201" s="154"/>
      <c r="E201" s="154"/>
      <c r="F201" s="154"/>
      <c r="G201" s="152"/>
      <c r="H201" s="154"/>
      <c r="I201" s="154"/>
      <c r="J201" s="154">
        <f>SUM(J191:J200)</f>
        <v>43.5</v>
      </c>
      <c r="K201" s="155">
        <f>SUM(K191:K200)-J201</f>
        <v>46.58</v>
      </c>
      <c r="L201" s="154"/>
      <c r="M201" s="154"/>
      <c r="N201" s="154">
        <f>SUM(N191:N200)</f>
        <v>0</v>
      </c>
      <c r="O201" s="155">
        <f>SUM(O191:O200)-N201</f>
        <v>0</v>
      </c>
    </row>
    <row r="202" hidden="1">
      <c r="A202" s="5" t="s">
        <v>296</v>
      </c>
      <c r="B202" s="6">
        <v>99.0</v>
      </c>
      <c r="C202" s="138">
        <f>if(D202&lt;&gt;"",if(D202="Up",K202-J202,if(D202="Short",-J202,0)),0)+if(D203&lt;&gt;"",if(D203="Up",K203-J203,if(D203="Short",-J203,0)),0)+if(F202&lt;&gt;"",if(F202="Won",O202-N202,if(F202="Lost",-N202,0)),0)+if(F203&lt;&gt;"",if(F203="Won",O203-N203,if(F203="Lost",-N203,0)),0)</f>
        <v>-9.5</v>
      </c>
      <c r="D202" s="93" t="str">
        <f>if(H202&lt;&gt;"",if(B202-B203&lt;&gt;-H202,if(B202-B203&gt;-H202,"Up","Short"),"Push"),"")</f>
        <v>Short</v>
      </c>
      <c r="E202" s="93">
        <f>if(H202&lt;&gt;"",if(B202-B203&lt;&gt;-H202,if(B202-B203&gt;-H202,B202-B203+H202,B203-B202-H202),"Push"),"")</f>
        <v>13</v>
      </c>
      <c r="F202" s="93" t="str">
        <f>if(L202&lt;&gt;"",if(B202+B203&lt;&gt;L202,if(B202+B203&gt;L202,"Won","Lost"),"Push"),"")</f>
        <v/>
      </c>
      <c r="G202" s="15" t="str">
        <f>if(L202&lt;&gt;"",if(B202+B203&lt;&gt;L202,if(B202+B203&gt;L202,B202+B203-L202,L202-(B202+B203)),"Push"),"")</f>
        <v/>
      </c>
      <c r="H202" s="5">
        <v>0.0</v>
      </c>
      <c r="I202" s="5">
        <v>108.0</v>
      </c>
      <c r="J202" s="5">
        <v>9.5</v>
      </c>
      <c r="K202" s="133">
        <v>19.76</v>
      </c>
      <c r="O202" s="139"/>
    </row>
    <row r="203" hidden="1">
      <c r="A203" s="5" t="s">
        <v>558</v>
      </c>
      <c r="B203" s="6">
        <v>112.0</v>
      </c>
      <c r="D203" s="93" t="str">
        <f>if(H203&lt;&gt;"",if(B203-B202&lt;&gt;-H203,if(B203-B202&gt;-H203,"Up","Short"),"Push"),"")</f>
        <v/>
      </c>
      <c r="E203" s="93" t="str">
        <f>if(H203&lt;&gt;"",if(B203-B202&lt;&gt;-H203,if(B203-B202&gt;-H203,B203-B202+H203,B202-B203-H203),"Push"),"")</f>
        <v/>
      </c>
      <c r="F203" s="93" t="str">
        <f>if(L203&lt;&gt;"",if(B202+B203&lt;&gt;L203,if(B202+B203&gt;L203,"Lost","Won"),"Push"),"")</f>
        <v/>
      </c>
      <c r="G203" s="15" t="str">
        <f>if(L203&lt;&gt;"",if(B202+B203&lt;&gt;L203,if(B202+B203&gt;L203,B202+B203-L203,L203-(B202+B203)),"Push"),"")</f>
        <v/>
      </c>
      <c r="K203" s="139"/>
      <c r="O203" s="139"/>
    </row>
    <row r="204" hidden="1">
      <c r="A204" s="5" t="s">
        <v>553</v>
      </c>
      <c r="B204" s="6">
        <v>112.0</v>
      </c>
      <c r="C204" s="138">
        <f>if(D204&lt;&gt;"",if(D204="Up",K204-J204,if(D204="Short",-J204,0)),0)+if(D205&lt;&gt;"",if(D205="Up",K205-J205,if(D205="Short",-J205,0)),0)+if(F204&lt;&gt;"",if(F204="Won",O204-N204,if(F204="Lost",-N204,0)),0)+if(F205&lt;&gt;"",if(F205="Won",O205-N205,if(F205="Lost",-N205,0)),0)</f>
        <v>-11</v>
      </c>
      <c r="D204" s="93" t="str">
        <f>if(H204&lt;&gt;"",if(B204-B205&lt;&gt;-H204,if(B204-B205&gt;-H204,"Up","Short"),"Push"),"")</f>
        <v/>
      </c>
      <c r="E204" s="93" t="str">
        <f>if(H204&lt;&gt;"",if(B204-B205&lt;&gt;-H204,if(B204-B205&gt;-H204,B204-B205+H204,B205-B204-H204),"Push"),"")</f>
        <v/>
      </c>
      <c r="F204" s="93" t="str">
        <f>if(L204&lt;&gt;"",if(B204+B205&lt;&gt;L204,if(B204+B205&gt;L204,"Won","Lost"),"Push"),"")</f>
        <v/>
      </c>
      <c r="G204" s="15" t="str">
        <f>if(L204&lt;&gt;"",if(B204+B205&lt;&gt;L204,if(B204+B205&gt;L204,B204+B205-L204,L204-(B204+B205)),"Push"),"")</f>
        <v/>
      </c>
      <c r="K204" s="139"/>
      <c r="O204" s="139"/>
    </row>
    <row r="205" hidden="1">
      <c r="A205" s="5" t="s">
        <v>565</v>
      </c>
      <c r="B205" s="6">
        <v>104.0</v>
      </c>
      <c r="D205" s="93" t="str">
        <f>if(H205&lt;&gt;"",if(B205-B204&lt;&gt;-H205,if(B205-B204&gt;-H205,"Up","Short"),"Push"),"")</f>
        <v>Short</v>
      </c>
      <c r="E205" s="93">
        <f>if(H205&lt;&gt;"",if(B205-B204&lt;&gt;-H205,if(B205-B204&gt;-H205,B205-B204+H205,B204-B205-H205),"Push"),"")</f>
        <v>1.5</v>
      </c>
      <c r="F205" s="93" t="str">
        <f>if(L205&lt;&gt;"",if(B204+B205&lt;&gt;L205,if(B204+B205&gt;L205,"Lost","Won"),"Push"),"")</f>
        <v/>
      </c>
      <c r="G205" s="15" t="str">
        <f>if(L205&lt;&gt;"",if(B204+B205&lt;&gt;L205,if(B204+B205&gt;L205,B204+B205-L205,L205-(B204+B205)),"Push"),"")</f>
        <v/>
      </c>
      <c r="H205" s="5">
        <v>6.5</v>
      </c>
      <c r="I205" s="5">
        <v>-110.0</v>
      </c>
      <c r="J205" s="5">
        <v>11.0</v>
      </c>
      <c r="K205" s="133">
        <v>21.01</v>
      </c>
      <c r="O205" s="139"/>
    </row>
    <row r="206" hidden="1">
      <c r="A206" s="5" t="s">
        <v>567</v>
      </c>
      <c r="B206" s="6">
        <v>115.0</v>
      </c>
      <c r="C206" s="138">
        <f>if(D206&lt;&gt;"",if(D206="Up",K206-J206,if(D206="Short",-J206,0)),0)+if(D207&lt;&gt;"",if(D207="Up",K207-J207,if(D207="Short",-J207,0)),0)+if(F206&lt;&gt;"",if(F206="Won",O206-N206,if(F206="Lost",-N206,0)),0)+if(F207&lt;&gt;"",if(F207="Won",O207-N207,if(F207="Lost",-N207,0)),0)</f>
        <v>-5.5</v>
      </c>
      <c r="D206" s="93" t="str">
        <f>if(H206&lt;&gt;"",if(B206-B207&lt;&gt;-H206,if(B206-B207&gt;-H206,"Up","Short"),"Push"),"")</f>
        <v/>
      </c>
      <c r="E206" s="93" t="str">
        <f>if(H206&lt;&gt;"",if(B206-B207&lt;&gt;-H206,if(B206-B207&gt;-H206,B206-B207+H206,B207-B206-H206),"Push"),"")</f>
        <v/>
      </c>
      <c r="F206" s="93" t="str">
        <f>if(L206&lt;&gt;"",if(B206+B207&lt;&gt;L206,if(B206+B207&gt;L206,"Won","Lost"),"Push"),"")</f>
        <v/>
      </c>
      <c r="G206" s="15" t="str">
        <f>if(L206&lt;&gt;"",if(B206+B207&lt;&gt;L206,if(B206+B207&gt;L206,B206+B207-L206,L206-(B206+B207)),"Push"),"")</f>
        <v/>
      </c>
      <c r="K206" s="139"/>
      <c r="O206" s="139"/>
    </row>
    <row r="207" hidden="1">
      <c r="A207" s="5" t="s">
        <v>561</v>
      </c>
      <c r="B207" s="6">
        <v>104.0</v>
      </c>
      <c r="D207" s="93" t="str">
        <f>if(H207&lt;&gt;"",if(B207-B206&lt;&gt;-H207,if(B207-B206&gt;-H207,"Up","Short"),"Push"),"")</f>
        <v>Short</v>
      </c>
      <c r="E207" s="93">
        <f>if(H207&lt;&gt;"",if(B207-B206&lt;&gt;-H207,if(B207-B206&gt;-H207,B207-B206+H207,B206-B207-H207),"Push"),"")</f>
        <v>11</v>
      </c>
      <c r="F207" s="93" t="str">
        <f>if(L207&lt;&gt;"",if(B206+B207&lt;&gt;L207,if(B206+B207&gt;L207,"Lost","Won"),"Push"),"")</f>
        <v/>
      </c>
      <c r="G207" s="15" t="str">
        <f>if(L207&lt;&gt;"",if(B206+B207&lt;&gt;L207,if(B206+B207&gt;L207,B206+B207-L207,L207-(B206+B207)),"Push"),"")</f>
        <v/>
      </c>
      <c r="H207" s="5">
        <v>0.0</v>
      </c>
      <c r="I207" s="5">
        <v>175.0</v>
      </c>
      <c r="J207" s="5">
        <v>5.5</v>
      </c>
      <c r="K207" s="133">
        <v>15.13</v>
      </c>
      <c r="O207" s="139"/>
    </row>
    <row r="208">
      <c r="A208" s="134" t="s">
        <v>537</v>
      </c>
      <c r="B208" s="152"/>
      <c r="C208" s="153">
        <f>SUM(C202:C207)</f>
        <v>-26</v>
      </c>
      <c r="D208" s="154"/>
      <c r="E208" s="154"/>
      <c r="F208" s="154"/>
      <c r="G208" s="152"/>
      <c r="H208" s="154"/>
      <c r="I208" s="154"/>
      <c r="J208" s="154">
        <f>SUM(J202:J207)</f>
        <v>26</v>
      </c>
      <c r="K208" s="155">
        <f>SUM(K202:K207)-J208</f>
        <v>29.9</v>
      </c>
      <c r="L208" s="154"/>
      <c r="M208" s="154"/>
      <c r="N208" s="154">
        <f>SUM(N202:N207)</f>
        <v>0</v>
      </c>
      <c r="O208" s="155">
        <f>SUM(O202:O207)-N208</f>
        <v>0</v>
      </c>
    </row>
    <row r="209" hidden="1">
      <c r="A209" s="5" t="s">
        <v>569</v>
      </c>
      <c r="B209" s="6">
        <v>89.0</v>
      </c>
      <c r="C209" s="138">
        <f>if(D209&lt;&gt;"",if(D209="Up",K209-J209,if(D209="Short",-J209,0)),0)+if(D210&lt;&gt;"",if(D210="Up",K210-J210,if(D210="Short",-J210,0)),0)+if(F209&lt;&gt;"",if(F209="Won",O209-N209,if(F209="Lost",-N209,0)),0)+if(F210&lt;&gt;"",if(F210="Won",O210-N210,if(F210="Lost",-N210,0)),0)</f>
        <v>-11</v>
      </c>
      <c r="D209" s="93" t="str">
        <f>if(H209&lt;&gt;"",if(B209-B210&lt;&gt;-H209,if(B209-B210&gt;-H209,"Up","Short"),"Push"),"")</f>
        <v/>
      </c>
      <c r="E209" s="93" t="str">
        <f>if(H209&lt;&gt;"",if(B209-B210&lt;&gt;-H209,if(B209-B210&gt;-H209,B209-B210+H209,B210-B209-H209),"Push"),"")</f>
        <v/>
      </c>
      <c r="F209" s="93" t="str">
        <f>if(L209&lt;&gt;"",if(B209+B210&lt;&gt;L209,if(B209+B210&gt;L209,"Won","Lost"),"Push"),"")</f>
        <v>Lost</v>
      </c>
      <c r="G209" s="15">
        <f>if(L209&lt;&gt;"",if(B209+B210&lt;&gt;L209,if(B209+B210&gt;L209,B209+B210-L209,L209-(B209+B210)),"Push"),"")</f>
        <v>13.5</v>
      </c>
      <c r="K209" s="139"/>
      <c r="L209" s="5">
        <v>209.5</v>
      </c>
      <c r="M209" s="5">
        <v>-110.0</v>
      </c>
      <c r="N209" s="5">
        <v>11.0</v>
      </c>
      <c r="O209" s="133">
        <v>21.01</v>
      </c>
    </row>
    <row r="210" hidden="1">
      <c r="A210" s="5" t="s">
        <v>550</v>
      </c>
      <c r="B210" s="6">
        <v>107.0</v>
      </c>
      <c r="D210" s="93" t="str">
        <f>if(H210&lt;&gt;"",if(B210-B209&lt;&gt;-H210,if(B210-B209&gt;-H210,"Up","Short"),"Push"),"")</f>
        <v/>
      </c>
      <c r="E210" s="93" t="str">
        <f>if(H210&lt;&gt;"",if(B210-B209&lt;&gt;-H210,if(B210-B209&gt;-H210,B210-B209+H210,B209-B210-H210),"Push"),"")</f>
        <v/>
      </c>
      <c r="F210" s="93" t="str">
        <f>if(L210&lt;&gt;"",if(B209+B210&lt;&gt;L210,if(B209+B210&gt;L210,"Lost","Won"),"Push"),"")</f>
        <v/>
      </c>
      <c r="G210" s="15" t="str">
        <f>if(L210&lt;&gt;"",if(B209+B210&lt;&gt;L210,if(B209+B210&gt;L210,B209+B210-L210,L210-(B209+B210)),"Push"),"")</f>
        <v/>
      </c>
      <c r="K210" s="139"/>
      <c r="O210" s="139"/>
    </row>
    <row r="211" hidden="1">
      <c r="A211" s="5" t="s">
        <v>296</v>
      </c>
      <c r="B211" s="6">
        <v>128.0</v>
      </c>
      <c r="C211" s="138">
        <f>if(D211&lt;&gt;"",if(D211="Up",K211-J211,if(D211="Short",-J211,0)),0)+if(D212&lt;&gt;"",if(D212="Up",K212-J212,if(D212="Short",-J212,0)),0)+if(F211&lt;&gt;"",if(F211="Won",O211-N211,if(F211="Lost",-N211,0)),0)+if(F212&lt;&gt;"",if(F212="Won",O212-N212,if(F212="Lost",-N212,0)),0)</f>
        <v>-11</v>
      </c>
      <c r="D211" s="93" t="str">
        <f>if(H211&lt;&gt;"",if(B211-B212&lt;&gt;-H211,if(B211-B212&gt;-H211,"Up","Short"),"Push"),"")</f>
        <v>Short</v>
      </c>
      <c r="E211" s="93">
        <f>if(H211&lt;&gt;"",if(B211-B212&lt;&gt;-H211,if(B211-B212&gt;-H211,B211-B212+H211,B212-B211-H211),"Push"),"")</f>
        <v>5.5</v>
      </c>
      <c r="F211" s="93" t="str">
        <f>if(L211&lt;&gt;"",if(B211+B212&lt;&gt;L211,if(B211+B212&gt;L211,"Won","Lost"),"Push"),"")</f>
        <v/>
      </c>
      <c r="G211" s="15" t="str">
        <f>if(L211&lt;&gt;"",if(B211+B212&lt;&gt;L211,if(B211+B212&gt;L211,B211+B212-L211,L211-(B211+B212)),"Push"),"")</f>
        <v/>
      </c>
      <c r="H211" s="5">
        <v>-3.5</v>
      </c>
      <c r="I211" s="5">
        <v>-112.0</v>
      </c>
      <c r="J211" s="5">
        <v>11.0</v>
      </c>
      <c r="K211" s="133">
        <v>20.9</v>
      </c>
      <c r="O211" s="139"/>
    </row>
    <row r="212" hidden="1">
      <c r="A212" s="5" t="s">
        <v>563</v>
      </c>
      <c r="B212" s="6">
        <v>130.0</v>
      </c>
      <c r="D212" s="93" t="str">
        <f>if(H212&lt;&gt;"",if(B212-B211&lt;&gt;-H212,if(B212-B211&gt;-H212,"Up","Short"),"Push"),"")</f>
        <v/>
      </c>
      <c r="E212" s="93" t="str">
        <f>if(H212&lt;&gt;"",if(B212-B211&lt;&gt;-H212,if(B212-B211&gt;-H212,B212-B211+H212,B211-B212-H212),"Push"),"")</f>
        <v/>
      </c>
      <c r="F212" s="93" t="str">
        <f>if(L212&lt;&gt;"",if(B211+B212&lt;&gt;L212,if(B211+B212&gt;L212,"Lost","Won"),"Push"),"")</f>
        <v/>
      </c>
      <c r="G212" s="15" t="str">
        <f>if(L212&lt;&gt;"",if(B211+B212&lt;&gt;L212,if(B211+B212&gt;L212,B211+B212-L212,L212-(B211+B212)),"Push"),"")</f>
        <v/>
      </c>
      <c r="K212" s="139"/>
      <c r="O212" s="139"/>
    </row>
    <row r="213" hidden="1">
      <c r="A213" s="5" t="s">
        <v>567</v>
      </c>
      <c r="B213" s="6">
        <v>126.0</v>
      </c>
      <c r="C213" s="138">
        <f>if(D213&lt;&gt;"",if(D213="Up",K213-J213,if(D213="Short",-J213,0)),0)+if(D214&lt;&gt;"",if(D214="Up",K214-J214,if(D214="Short",-J214,0)),0)+if(F213&lt;&gt;"",if(F213="Won",O213-N213,if(F213="Lost",-N213,0)),0)+if(F214&lt;&gt;"",if(F214="Won",O214-N214,if(F214="Lost",-N214,0)),0)</f>
        <v>10</v>
      </c>
      <c r="D213" s="93" t="str">
        <f>if(H213&lt;&gt;"",if(B213-B214&lt;&gt;-H213,if(B213-B214&gt;-H213,"Up","Short"),"Push"),"")</f>
        <v>Up</v>
      </c>
      <c r="E213" s="93">
        <f>if(H213&lt;&gt;"",if(B213-B214&lt;&gt;-H213,if(B213-B214&gt;-H213,B213-B214+H213,B214-B213-H213),"Push"),"")</f>
        <v>2</v>
      </c>
      <c r="F213" s="93" t="str">
        <f>if(L213&lt;&gt;"",if(B213+B214&lt;&gt;L213,if(B213+B214&gt;L213,"Won","Lost"),"Push"),"")</f>
        <v/>
      </c>
      <c r="G213" s="15" t="str">
        <f>if(L213&lt;&gt;"",if(B213+B214&lt;&gt;L213,if(B213+B214&gt;L213,B213+B214-L213,L213-(B213+B214)),"Push"),"")</f>
        <v/>
      </c>
      <c r="H213" s="5">
        <v>0.0</v>
      </c>
      <c r="I213" s="5">
        <v>125.0</v>
      </c>
      <c r="J213" s="5">
        <v>8.0</v>
      </c>
      <c r="K213" s="133">
        <v>18.0</v>
      </c>
      <c r="O213" s="139"/>
    </row>
    <row r="214" hidden="1">
      <c r="A214" s="5" t="s">
        <v>564</v>
      </c>
      <c r="B214" s="6">
        <v>124.0</v>
      </c>
      <c r="D214" s="93" t="str">
        <f>if(H214&lt;&gt;"",if(B214-B213&lt;&gt;-H214,if(B214-B213&gt;-H214,"Up","Short"),"Push"),"")</f>
        <v/>
      </c>
      <c r="E214" s="93" t="str">
        <f>if(H214&lt;&gt;"",if(B214-B213&lt;&gt;-H214,if(B214-B213&gt;-H214,B214-B213+H214,B213-B214-H214),"Push"),"")</f>
        <v/>
      </c>
      <c r="F214" s="93" t="str">
        <f>if(L214&lt;&gt;"",if(B213+B214&lt;&gt;L214,if(B213+B214&gt;L214,"Lost","Won"),"Push"),"")</f>
        <v/>
      </c>
      <c r="G214" s="15" t="str">
        <f>if(L214&lt;&gt;"",if(B213+B214&lt;&gt;L214,if(B213+B214&gt;L214,B213+B214-L214,L214-(B213+B214)),"Push"),"")</f>
        <v/>
      </c>
      <c r="K214" s="139"/>
      <c r="O214" s="139"/>
    </row>
    <row r="215" hidden="1">
      <c r="A215" s="140" t="s">
        <v>548</v>
      </c>
      <c r="B215" s="141">
        <v>134.0</v>
      </c>
      <c r="C215" s="142">
        <f>if(D215&lt;&gt;"",if(D215="Up",K215-J215,if(D215="Short",-J215,0)),0)+if(D216&lt;&gt;"",if(D216="Up",K216-J216,if(D216="Short",-J216,0)),0)+if(F215&lt;&gt;"",if(F215="Won",O215-N215,if(F215="Lost",-N215,0)),0)+if(F216&lt;&gt;"",if(F216="Won",O216-N216,if(F216="Lost",-N216,0)),0)</f>
        <v>0</v>
      </c>
      <c r="D215" s="143" t="str">
        <f>if(H215&lt;&gt;"",if(B215-B216&lt;&gt;-H215,if(B215-B216&gt;-H215,"Up","Short"),"Push"),"")</f>
        <v>Up</v>
      </c>
      <c r="E215" s="143">
        <f>if(H215&lt;&gt;"",if(B215-B216&lt;&gt;-H215,if(B215-B216&gt;-H215,B215-B216+H215,B216-B215-H215),"Push"),"")</f>
        <v>6</v>
      </c>
      <c r="F215" s="143" t="str">
        <f>if(L215&lt;&gt;"",if(B215+B216&lt;&gt;L215,if(B215+B216&gt;L215,"Won","Lost"),"Push"),"")</f>
        <v/>
      </c>
      <c r="G215" s="144" t="str">
        <f>if(L215&lt;&gt;"",if(B215+B216&lt;&gt;L215,if(B215+B216&gt;L215,B215+B216-L215,L215-(B215+B216)),"Push"),"")</f>
        <v/>
      </c>
      <c r="H215" s="140">
        <v>0.0</v>
      </c>
      <c r="I215" s="143"/>
      <c r="J215" s="143"/>
      <c r="K215" s="145"/>
      <c r="L215" s="143"/>
      <c r="M215" s="143"/>
      <c r="N215" s="143"/>
      <c r="O215" s="145"/>
    </row>
    <row r="216" hidden="1">
      <c r="A216" s="140" t="s">
        <v>565</v>
      </c>
      <c r="B216" s="141">
        <v>128.0</v>
      </c>
      <c r="D216" s="143" t="str">
        <f>if(H216&lt;&gt;"",if(B216-B215&lt;&gt;-H216,if(B216-B215&gt;-H216,"Up","Short"),"Push"),"")</f>
        <v/>
      </c>
      <c r="E216" s="143" t="str">
        <f>if(H216&lt;&gt;"",if(B216-B215&lt;&gt;-H216,if(B216-B215&gt;-H216,B216-B215+H216,B215-B216-H216),"Push"),"")</f>
        <v/>
      </c>
      <c r="F216" s="143" t="str">
        <f>if(L216&lt;&gt;"",if(B215+B216&lt;&gt;L216,if(B215+B216&gt;L216,"Lost","Won"),"Push"),"")</f>
        <v/>
      </c>
      <c r="G216" s="144" t="str">
        <f>if(L216&lt;&gt;"",if(B215+B216&lt;&gt;L216,if(B215+B216&gt;L216,B215+B216-L216,L216-(B215+B216)),"Push"),"")</f>
        <v/>
      </c>
      <c r="H216" s="140"/>
      <c r="I216" s="143"/>
      <c r="J216" s="143"/>
      <c r="K216" s="145"/>
      <c r="L216" s="143"/>
      <c r="M216" s="143"/>
      <c r="N216" s="143"/>
      <c r="O216" s="145"/>
    </row>
    <row r="217" hidden="1">
      <c r="A217" s="140" t="s">
        <v>74</v>
      </c>
      <c r="B217" s="141">
        <v>113.0</v>
      </c>
      <c r="C217" s="142">
        <f>if(D217&lt;&gt;"",if(D217="Up",K217-J217,if(D217="Short",-J217,0)),0)+if(D218&lt;&gt;"",if(D218="Up",K218-J218,if(D218="Short",-J218,0)),0)+if(F217&lt;&gt;"",if(F217="Won",O217-N217,if(F217="Lost",-N217,0)),0)+if(F218&lt;&gt;"",if(F218="Won",O218-N218,if(F218="Lost",-N218,0)),0)</f>
        <v>0</v>
      </c>
      <c r="D217" s="143" t="str">
        <f>if(H217&lt;&gt;"",if(B217-B218&lt;&gt;-H217,if(B217-B218&gt;-H217,"Up","Short"),"Push"),"")</f>
        <v/>
      </c>
      <c r="E217" s="143" t="str">
        <f>if(H217&lt;&gt;"",if(B217-B218&lt;&gt;-H217,if(B217-B218&gt;-H217,B217-B218+H217,B218-B217-H217),"Push"),"")</f>
        <v/>
      </c>
      <c r="F217" s="143" t="str">
        <f>if(L217&lt;&gt;"",if(B217+B218&lt;&gt;L217,if(B217+B218&gt;L217,"Won","Lost"),"Push"),"")</f>
        <v/>
      </c>
      <c r="G217" s="144" t="str">
        <f>if(L217&lt;&gt;"",if(B217+B218&lt;&gt;L217,if(B217+B218&gt;L217,B217+B218-L217,L217-(B217+B218)),"Push"),"")</f>
        <v/>
      </c>
      <c r="H217" s="143"/>
      <c r="I217" s="143"/>
      <c r="J217" s="143"/>
      <c r="K217" s="145"/>
      <c r="L217" s="143"/>
      <c r="M217" s="143"/>
      <c r="N217" s="143"/>
      <c r="O217" s="145"/>
    </row>
    <row r="218" hidden="1">
      <c r="A218" s="140" t="s">
        <v>554</v>
      </c>
      <c r="B218" s="141">
        <v>118.0</v>
      </c>
      <c r="D218" s="143" t="str">
        <f>if(H218&lt;&gt;"",if(B218-B217&lt;&gt;-H218,if(B218-B217&gt;-H218,"Up","Short"),"Push"),"")</f>
        <v>Up</v>
      </c>
      <c r="E218" s="143">
        <f>if(H218&lt;&gt;"",if(B218-B217&lt;&gt;-H218,if(B218-B217&gt;-H218,B218-B217+H218,B217-B218-H218),"Push"),"")</f>
        <v>0.5</v>
      </c>
      <c r="F218" s="143" t="str">
        <f>if(L218&lt;&gt;"",if(B217+B218&lt;&gt;L218,if(B217+B218&gt;L218,"Lost","Won"),"Push"),"")</f>
        <v/>
      </c>
      <c r="G218" s="144" t="str">
        <f>if(L218&lt;&gt;"",if(B217+B218&lt;&gt;L218,if(B217+B218&gt;L218,B217+B218-L218,L218-(B217+B218)),"Push"),"")</f>
        <v/>
      </c>
      <c r="H218" s="140">
        <v>-4.5</v>
      </c>
      <c r="I218" s="143"/>
      <c r="J218" s="143"/>
      <c r="K218" s="145"/>
      <c r="L218" s="143"/>
      <c r="M218" s="143"/>
      <c r="N218" s="143"/>
      <c r="O218" s="145"/>
    </row>
    <row r="219" hidden="1">
      <c r="A219" s="140" t="s">
        <v>355</v>
      </c>
      <c r="B219" s="141">
        <v>102.0</v>
      </c>
      <c r="C219" s="142">
        <f>if(D219&lt;&gt;"",if(D219="Up",K219-J219,if(D219="Short",-J219,0)),0)+if(D220&lt;&gt;"",if(D220="Up",K220-J220,if(D220="Short",-J220,0)),0)+if(F219&lt;&gt;"",if(F219="Won",O219-N219,if(F219="Lost",-N219,0)),0)+if(F220&lt;&gt;"",if(F220="Won",O220-N220,if(F220="Lost",-N220,0)),0)</f>
        <v>0</v>
      </c>
      <c r="D219" s="143" t="str">
        <f>if(H219&lt;&gt;"",if(B219-B220&lt;&gt;-H219,if(B219-B220&gt;-H219,"Up","Short"),"Push"),"")</f>
        <v/>
      </c>
      <c r="E219" s="143" t="str">
        <f>if(H219&lt;&gt;"",if(B219-B220&lt;&gt;-H219,if(B219-B220&gt;-H219,B219-B220+H219,B220-B219-H219),"Push"),"")</f>
        <v/>
      </c>
      <c r="F219" s="143" t="str">
        <f>if(L219&lt;&gt;"",if(B219+B220&lt;&gt;L219,if(B219+B220&gt;L219,"Won","Lost"),"Push"),"")</f>
        <v/>
      </c>
      <c r="G219" s="144" t="str">
        <f>if(L219&lt;&gt;"",if(B219+B220&lt;&gt;L219,if(B219+B220&gt;L219,B219+B220-L219,L219-(B219+B220)),"Push"),"")</f>
        <v/>
      </c>
      <c r="H219" s="140"/>
      <c r="I219" s="143"/>
      <c r="J219" s="143"/>
      <c r="K219" s="145"/>
      <c r="L219" s="143"/>
      <c r="M219" s="143"/>
      <c r="N219" s="143"/>
      <c r="O219" s="145"/>
    </row>
    <row r="220" hidden="1">
      <c r="A220" s="140" t="s">
        <v>570</v>
      </c>
      <c r="B220" s="141">
        <v>105.0</v>
      </c>
      <c r="D220" s="143" t="str">
        <f>if(H220&lt;&gt;"",if(B220-B219&lt;&gt;-H220,if(B220-B219&gt;-H220,"Up","Short"),"Push"),"")</f>
        <v>Up</v>
      </c>
      <c r="E220" s="143">
        <f>if(H220&lt;&gt;"",if(B220-B219&lt;&gt;-H220,if(B220-B219&gt;-H220,B220-B219+H220,B219-B220-H220),"Push"),"")</f>
        <v>3</v>
      </c>
      <c r="F220" s="143" t="str">
        <f>if(L220&lt;&gt;"",if(B219+B220&lt;&gt;L220,if(B219+B220&gt;L220,"Lost","Won"),"Push"),"")</f>
        <v/>
      </c>
      <c r="G220" s="144" t="str">
        <f>if(L220&lt;&gt;"",if(B219+B220&lt;&gt;L220,if(B219+B220&gt;L220,B219+B220-L220,L220-(B219+B220)),"Push"),"")</f>
        <v/>
      </c>
      <c r="H220" s="140">
        <v>0.0</v>
      </c>
      <c r="I220" s="143"/>
      <c r="J220" s="143"/>
      <c r="K220" s="145"/>
      <c r="L220" s="143"/>
      <c r="M220" s="143"/>
      <c r="N220" s="143"/>
      <c r="O220" s="145"/>
    </row>
    <row r="221" hidden="1">
      <c r="A221" s="146" t="s">
        <v>511</v>
      </c>
      <c r="B221" s="147"/>
      <c r="C221" s="148">
        <f>if(or(D215="Short",D216="Short",D217="Short",D218="Short",D219="Short",D220="Short"),-J221,K221-J221)</f>
        <v>15.39</v>
      </c>
      <c r="D221" s="149"/>
      <c r="E221" s="149"/>
      <c r="F221" s="149"/>
      <c r="G221" s="150"/>
      <c r="H221" s="149"/>
      <c r="I221" s="146">
        <v>307.0</v>
      </c>
      <c r="J221" s="146">
        <v>5.0</v>
      </c>
      <c r="K221" s="151">
        <v>20.39</v>
      </c>
      <c r="L221" s="149"/>
      <c r="M221" s="149"/>
      <c r="N221" s="146"/>
      <c r="O221" s="151"/>
    </row>
    <row r="222">
      <c r="A222" s="134" t="s">
        <v>538</v>
      </c>
      <c r="B222" s="152"/>
      <c r="C222" s="153">
        <f>SUM(C209:C221)</f>
        <v>3.39</v>
      </c>
      <c r="D222" s="154"/>
      <c r="E222" s="154"/>
      <c r="F222" s="154"/>
      <c r="G222" s="152"/>
      <c r="H222" s="154"/>
      <c r="I222" s="154"/>
      <c r="J222" s="154">
        <f>SUM(J209:J221)</f>
        <v>24</v>
      </c>
      <c r="K222" s="155">
        <f>SUM(K209:K221)-J222</f>
        <v>35.29</v>
      </c>
      <c r="L222" s="154"/>
      <c r="M222" s="154"/>
      <c r="N222" s="154">
        <f>SUM(N209:N221)</f>
        <v>11</v>
      </c>
      <c r="O222" s="155">
        <f>SUM(O209:O221)-N222</f>
        <v>10.01</v>
      </c>
    </row>
    <row r="223" hidden="1">
      <c r="A223" s="5" t="s">
        <v>566</v>
      </c>
      <c r="B223" s="6">
        <v>120.0</v>
      </c>
      <c r="C223" s="138">
        <f>if(D223&lt;&gt;"",if(D223="Up",K223-J223,if(D223="Short",-J223,0)),0)+if(D224&lt;&gt;"",if(D224="Up",K224-J224,if(D224="Short",-J224,0)),0)+if(F223&lt;&gt;"",if(F223="Won",O223-N223,if(F223="Lost",-N223,0)),0)+if(F224&lt;&gt;"",if(F224="Won",O224-N224,if(F224="Lost",-N224,0)),0)</f>
        <v>10.34</v>
      </c>
      <c r="D223" s="93" t="str">
        <f>if(H223&lt;&gt;"",if(B223-B224&lt;&gt;-H223,if(B223-B224&gt;-H223,"Up","Short"),"Push"),"")</f>
        <v/>
      </c>
      <c r="E223" s="93" t="str">
        <f>if(H223&lt;&gt;"",if(B223-B224&lt;&gt;-H223,if(B223-B224&gt;-H223,B223-B224+H223,B224-B223-H223),"Push"),"")</f>
        <v/>
      </c>
      <c r="F223" s="93" t="str">
        <f>if(L223&lt;&gt;"",if(B223+B224&lt;&gt;L223,if(B223+B224&gt;L223,"Won","Lost"),"Push"),"")</f>
        <v/>
      </c>
      <c r="G223" s="15" t="str">
        <f>if(L223&lt;&gt;"",if(B223+B224&lt;&gt;L223,if(B223+B224&gt;L223,B223+B224-L223,L223-(B223+B224)),"Push"),"")</f>
        <v/>
      </c>
      <c r="K223" s="139"/>
      <c r="O223" s="139"/>
    </row>
    <row r="224" hidden="1">
      <c r="A224" s="5" t="s">
        <v>550</v>
      </c>
      <c r="B224" s="6">
        <v>124.0</v>
      </c>
      <c r="D224" s="93" t="str">
        <f>if(H224&lt;&gt;"",if(B224-B223&lt;&gt;-H224,if(B224-B223&gt;-H224,"Up","Short"),"Push"),"")</f>
        <v>Up</v>
      </c>
      <c r="E224" s="93">
        <f>if(H224&lt;&gt;"",if(B224-B223&lt;&gt;-H224,if(B224-B223&gt;-H224,B224-B223+H224,B223-B224-H224),"Push"),"")</f>
        <v>8</v>
      </c>
      <c r="F224" s="93" t="str">
        <f>if(L224&lt;&gt;"",if(B223+B224&lt;&gt;L224,if(B223+B224&gt;L224,"Lost","Won"),"Push"),"")</f>
        <v/>
      </c>
      <c r="G224" s="15" t="str">
        <f>if(L224&lt;&gt;"",if(B223+B224&lt;&gt;L224,if(B223+B224&gt;L224,B223+B224-L224,L224-(B223+B224)),"Push"),"")</f>
        <v/>
      </c>
      <c r="H224" s="5">
        <v>4.0</v>
      </c>
      <c r="I224" s="5">
        <v>-107.0</v>
      </c>
      <c r="J224" s="5">
        <v>11.0</v>
      </c>
      <c r="K224" s="133">
        <v>21.34</v>
      </c>
      <c r="O224" s="139"/>
    </row>
    <row r="225" hidden="1">
      <c r="A225" s="5" t="s">
        <v>562</v>
      </c>
      <c r="B225" s="6">
        <v>132.0</v>
      </c>
      <c r="C225" s="138">
        <f>if(D225&lt;&gt;"",if(D225="Up",K225-J225,if(D225="Short",-J225,0)),0)+if(D226&lt;&gt;"",if(D226="Up",K226-J226,if(D226="Short",-J226,0)),0)+if(F225&lt;&gt;"",if(F225="Won",O225-N225,if(F225="Lost",-N225,0)),0)+if(F226&lt;&gt;"",if(F226="Won",O226-N226,if(F226="Lost",-N226,0)),0)</f>
        <v>-7.5</v>
      </c>
      <c r="D225" s="93" t="str">
        <f>if(H225&lt;&gt;"",if(B225-B226&lt;&gt;-H225,if(B225-B226&gt;-H225,"Up","Short"),"Push"),"")</f>
        <v/>
      </c>
      <c r="E225" s="93" t="str">
        <f>if(H225&lt;&gt;"",if(B225-B226&lt;&gt;-H225,if(B225-B226&gt;-H225,B225-B226+H225,B226-B225-H225),"Push"),"")</f>
        <v/>
      </c>
      <c r="F225" s="93" t="str">
        <f>if(L225&lt;&gt;"",if(B225+B226&lt;&gt;L225,if(B225+B226&gt;L225,"Won","Lost"),"Push"),"")</f>
        <v/>
      </c>
      <c r="G225" s="15" t="str">
        <f>if(L225&lt;&gt;"",if(B225+B226&lt;&gt;L225,if(B225+B226&gt;L225,B225+B226-L225,L225-(B225+B226)),"Push"),"")</f>
        <v/>
      </c>
      <c r="K225" s="139"/>
      <c r="O225" s="139"/>
    </row>
    <row r="226" hidden="1">
      <c r="A226" s="5" t="s">
        <v>564</v>
      </c>
      <c r="B226" s="6">
        <v>114.0</v>
      </c>
      <c r="D226" s="93" t="str">
        <f>if(H226&lt;&gt;"",if(B226-B225&lt;&gt;-H226,if(B226-B225&gt;-H226,"Up","Short"),"Push"),"")</f>
        <v>Short</v>
      </c>
      <c r="E226" s="93">
        <f>if(H226&lt;&gt;"",if(B226-B225&lt;&gt;-H226,if(B226-B225&gt;-H226,B226-B225+H226,B225-B226-H226),"Push"),"")</f>
        <v>18</v>
      </c>
      <c r="F226" s="93" t="str">
        <f>if(L226&lt;&gt;"",if(B225+B226&lt;&gt;L226,if(B225+B226&gt;L226,"Lost","Won"),"Push"),"")</f>
        <v/>
      </c>
      <c r="G226" s="15" t="str">
        <f>if(L226&lt;&gt;"",if(B225+B226&lt;&gt;L226,if(B225+B226&gt;L226,B225+B226-L226,L226-(B225+B226)),"Push"),"")</f>
        <v/>
      </c>
      <c r="H226" s="5">
        <v>0.0</v>
      </c>
      <c r="I226" s="5">
        <v>132.0</v>
      </c>
      <c r="J226" s="5">
        <v>7.5</v>
      </c>
      <c r="K226" s="133">
        <v>17.4</v>
      </c>
      <c r="O226" s="139"/>
    </row>
    <row r="227">
      <c r="A227" s="134" t="s">
        <v>540</v>
      </c>
      <c r="B227" s="152"/>
      <c r="C227" s="153">
        <f>SUM(C223:C226)</f>
        <v>2.84</v>
      </c>
      <c r="D227" s="154"/>
      <c r="E227" s="154"/>
      <c r="F227" s="154"/>
      <c r="G227" s="152"/>
      <c r="H227" s="154"/>
      <c r="I227" s="154"/>
      <c r="J227" s="154">
        <f>SUM(J223:J226)</f>
        <v>18.5</v>
      </c>
      <c r="K227" s="155">
        <f>SUM(K223:K226)-J227</f>
        <v>20.24</v>
      </c>
      <c r="L227" s="154"/>
      <c r="M227" s="154"/>
      <c r="N227" s="154">
        <f>SUM(N223:N226)</f>
        <v>0</v>
      </c>
      <c r="O227" s="155">
        <f>SUM(O223:O226)-N227</f>
        <v>0</v>
      </c>
    </row>
    <row r="228" hidden="1">
      <c r="A228" s="5" t="s">
        <v>216</v>
      </c>
      <c r="B228" s="6">
        <v>114.0</v>
      </c>
      <c r="C228" s="138">
        <f>if(D228&lt;&gt;"",if(D228="Up",K228-J228,if(D228="Short",-J228,0)),0)+if(D229&lt;&gt;"",if(D229="Up",K229-J229,if(D229="Short",-J229,0)),0)+if(F228&lt;&gt;"",if(F228="Won",O228-N228,if(F228="Lost",-N228,0)),0)+if(F229&lt;&gt;"",if(F229="Won",O229-N229,if(F229="Lost",-N229,0)),0)</f>
        <v>9.98</v>
      </c>
      <c r="D228" s="93" t="str">
        <f>if(H228&lt;&gt;"",if(B228-B229&lt;&gt;-H228,if(B228-B229&gt;-H228,"Up","Short"),"Push"),"")</f>
        <v/>
      </c>
      <c r="E228" s="93" t="str">
        <f>if(H228&lt;&gt;"",if(B228-B229&lt;&gt;-H228,if(B228-B229&gt;-H228,B228-B229+H228,B229-B228-H228),"Push"),"")</f>
        <v/>
      </c>
      <c r="F228" s="93" t="str">
        <f>if(L228&lt;&gt;"",if(B228+B229&lt;&gt;L228,if(B228+B229&gt;L228,"Won","Lost"),"Push"),"")</f>
        <v/>
      </c>
      <c r="G228" s="15" t="str">
        <f>if(L228&lt;&gt;"",if(B228+B229&lt;&gt;L228,if(B228+B229&gt;L228,B228+B229-L228,L228-(B228+B229)),"Push"),"")</f>
        <v/>
      </c>
      <c r="K228" s="139"/>
      <c r="O228" s="139"/>
    </row>
    <row r="229" hidden="1">
      <c r="A229" s="5" t="s">
        <v>570</v>
      </c>
      <c r="B229" s="6">
        <v>122.0</v>
      </c>
      <c r="D229" s="93" t="str">
        <f>if(H229&lt;&gt;"",if(B229-B228&lt;&gt;-H229,if(B229-B228&gt;-H229,"Up","Short"),"Push"),"")</f>
        <v>Up</v>
      </c>
      <c r="E229" s="93">
        <f>if(H229&lt;&gt;"",if(B229-B228&lt;&gt;-H229,if(B229-B228&gt;-H229,B229-B228+H229,B228-B229-H229),"Push"),"")</f>
        <v>8</v>
      </c>
      <c r="F229" s="93" t="str">
        <f>if(L229&lt;&gt;"",if(B228+B229&lt;&gt;L229,if(B228+B229&gt;L229,"Lost","Won"),"Push"),"")</f>
        <v/>
      </c>
      <c r="G229" s="15" t="str">
        <f>if(L229&lt;&gt;"",if(B228+B229&lt;&gt;L229,if(B228+B229&gt;L229,B228+B229-L229,L229-(B228+B229)),"Push"),"")</f>
        <v/>
      </c>
      <c r="H229" s="5">
        <v>0.0</v>
      </c>
      <c r="I229" s="5">
        <v>105.0</v>
      </c>
      <c r="J229" s="5">
        <v>9.5</v>
      </c>
      <c r="K229" s="133">
        <v>19.48</v>
      </c>
      <c r="O229" s="139"/>
    </row>
    <row r="230" hidden="1">
      <c r="A230" s="5" t="s">
        <v>563</v>
      </c>
      <c r="B230" s="6">
        <v>118.0</v>
      </c>
      <c r="C230" s="138">
        <f>if(D230&lt;&gt;"",if(D230="Up",K230-J230,if(D230="Short",-J230,0)),0)+if(D231&lt;&gt;"",if(D231="Up",K231-J231,if(D231="Short",-J231,0)),0)+if(F230&lt;&gt;"",if(F230="Won",O230-N230,if(F230="Lost",-N230,0)),0)+if(F231&lt;&gt;"",if(F231="Won",O231-N231,if(F231="Lost",-N231,0)),0)</f>
        <v>-11</v>
      </c>
      <c r="D230" s="93" t="str">
        <f>if(H230&lt;&gt;"",if(B230-B231&lt;&gt;-H230,if(B230-B231&gt;-H230,"Up","Short"),"Push"),"")</f>
        <v/>
      </c>
      <c r="E230" s="93" t="str">
        <f>if(H230&lt;&gt;"",if(B230-B231&lt;&gt;-H230,if(B230-B231&gt;-H230,B230-B231+H230,B231-B230-H230),"Push"),"")</f>
        <v/>
      </c>
      <c r="F230" s="93" t="str">
        <f>if(L230&lt;&gt;"",if(B230+B231&lt;&gt;L230,if(B230+B231&gt;L230,"Won","Lost"),"Push"),"")</f>
        <v>Lost</v>
      </c>
      <c r="G230" s="15">
        <f>if(L230&lt;&gt;"",if(B230+B231&lt;&gt;L230,if(B230+B231&gt;L230,B230+B231-L230,L230-(B230+B231)),"Push"),"")</f>
        <v>13.5</v>
      </c>
      <c r="K230" s="139"/>
      <c r="L230" s="5">
        <v>242.5</v>
      </c>
      <c r="M230" s="5">
        <v>-109.0</v>
      </c>
      <c r="N230" s="5">
        <v>11.0</v>
      </c>
      <c r="O230" s="133">
        <v>21.12</v>
      </c>
    </row>
    <row r="231" hidden="1">
      <c r="A231" s="5" t="s">
        <v>567</v>
      </c>
      <c r="B231" s="6">
        <v>111.0</v>
      </c>
      <c r="D231" s="93" t="str">
        <f>if(H231&lt;&gt;"",if(B231-B230&lt;&gt;-H231,if(B231-B230&gt;-H231,"Up","Short"),"Push"),"")</f>
        <v/>
      </c>
      <c r="E231" s="93" t="str">
        <f>if(H231&lt;&gt;"",if(B231-B230&lt;&gt;-H231,if(B231-B230&gt;-H231,B231-B230+H231,B230-B231-H231),"Push"),"")</f>
        <v/>
      </c>
      <c r="F231" s="93" t="str">
        <f>if(L231&lt;&gt;"",if(B230+B231&lt;&gt;L231,if(B230+B231&gt;L231,"Lost","Won"),"Push"),"")</f>
        <v/>
      </c>
      <c r="G231" s="15" t="str">
        <f>if(L231&lt;&gt;"",if(B230+B231&lt;&gt;L231,if(B230+B231&gt;L231,B230+B231-L231,L231-(B230+B231)),"Push"),"")</f>
        <v/>
      </c>
      <c r="K231" s="139"/>
      <c r="O231" s="139"/>
    </row>
    <row r="232">
      <c r="A232" s="134" t="s">
        <v>541</v>
      </c>
      <c r="B232" s="152"/>
      <c r="C232" s="153">
        <f>SUM(C228:C231)</f>
        <v>-1.02</v>
      </c>
      <c r="D232" s="154"/>
      <c r="E232" s="154"/>
      <c r="F232" s="154"/>
      <c r="G232" s="152"/>
      <c r="H232" s="154"/>
      <c r="I232" s="154"/>
      <c r="J232" s="154">
        <f>SUM(J228:J231)</f>
        <v>9.5</v>
      </c>
      <c r="K232" s="155">
        <f>SUM(K228:K231)-J232</f>
        <v>9.98</v>
      </c>
      <c r="L232" s="154"/>
      <c r="M232" s="154"/>
      <c r="N232" s="154">
        <f>SUM(N228:N231)</f>
        <v>11</v>
      </c>
      <c r="O232" s="155">
        <f>SUM(O228:O231)-N232</f>
        <v>10.12</v>
      </c>
    </row>
    <row r="233" hidden="1">
      <c r="A233" s="5" t="s">
        <v>565</v>
      </c>
      <c r="B233" s="6">
        <v>99.0</v>
      </c>
      <c r="C233" s="138">
        <f>if(D233&lt;&gt;"",if(D233="Up",K233-J233,if(D233="Short",-J233,0)),0)+if(D234&lt;&gt;"",if(D234="Up",K234-J234,if(D234="Short",-J234,0)),0)+if(F233&lt;&gt;"",if(F233="Won",O233-N233,if(F233="Lost",-N233,0)),0)+if(F234&lt;&gt;"",if(F234="Won",O234-N234,if(F234="Lost",-N234,0)),0)</f>
        <v>9.9</v>
      </c>
      <c r="D233" s="93" t="str">
        <f>if(H233&lt;&gt;"",if(B233-B234&lt;&gt;-H233,if(B233-B234&gt;-H233,"Up","Short"),"Push"),"")</f>
        <v/>
      </c>
      <c r="E233" s="93" t="str">
        <f>if(H233&lt;&gt;"",if(B233-B234&lt;&gt;-H233,if(B233-B234&gt;-H233,B233-B234+H233,B234-B233-H233),"Push"),"")</f>
        <v/>
      </c>
      <c r="F233" s="93" t="str">
        <f>if(L233&lt;&gt;"",if(B233+B234&lt;&gt;L233,if(B233+B234&gt;L233,"Won","Lost"),"Push"),"")</f>
        <v/>
      </c>
      <c r="G233" s="15" t="str">
        <f>if(L233&lt;&gt;"",if(B233+B234&lt;&gt;L233,if(B233+B234&gt;L233,B233+B234-L233,L233-(B233+B234)),"Push"),"")</f>
        <v/>
      </c>
      <c r="K233" s="139"/>
      <c r="O233" s="139"/>
    </row>
    <row r="234" hidden="1">
      <c r="A234" s="5" t="s">
        <v>569</v>
      </c>
      <c r="B234" s="6">
        <v>103.0</v>
      </c>
      <c r="D234" s="93" t="str">
        <f>if(H234&lt;&gt;"",if(B234-B233&lt;&gt;-H234,if(B234-B233&gt;-H234,"Up","Short"),"Push"),"")</f>
        <v>Up</v>
      </c>
      <c r="E234" s="93">
        <f>if(H234&lt;&gt;"",if(B234-B233&lt;&gt;-H234,if(B234-B233&gt;-H234,B234-B233+H234,B233-B234-H234),"Push"),"")</f>
        <v>1</v>
      </c>
      <c r="F234" s="93" t="str">
        <f>if(L234&lt;&gt;"",if(B233+B234&lt;&gt;L234,if(B233+B234&gt;L234,"Lost","Won"),"Push"),"")</f>
        <v/>
      </c>
      <c r="G234" s="15" t="str">
        <f>if(L234&lt;&gt;"",if(B233+B234&lt;&gt;L234,if(B233+B234&gt;L234,B233+B234-L234,L234-(B233+B234)),"Push"),"")</f>
        <v/>
      </c>
      <c r="H234" s="5">
        <v>-3.0</v>
      </c>
      <c r="I234" s="5">
        <v>-112.0</v>
      </c>
      <c r="J234" s="5">
        <v>11.0</v>
      </c>
      <c r="K234" s="133">
        <v>20.9</v>
      </c>
      <c r="O234" s="139"/>
    </row>
    <row r="235" hidden="1">
      <c r="A235" s="5" t="s">
        <v>554</v>
      </c>
      <c r="B235" s="6">
        <v>103.0</v>
      </c>
      <c r="C235" s="138">
        <f>if(D235&lt;&gt;"",if(D235="Up",K235-J235,if(D235="Short",-J235,0)),0)+if(D236&lt;&gt;"",if(D236="Up",K236-J236,if(D236="Short",-J236,0)),0)+if(F235&lt;&gt;"",if(F235="Won",O235-N235,if(F235="Lost",-N235,0)),0)+if(F236&lt;&gt;"",if(F236="Won",O236-N236,if(F236="Lost",-N236,0)),0)</f>
        <v>10.4</v>
      </c>
      <c r="D235" s="93" t="str">
        <f>if(H235&lt;&gt;"",if(B235-B236&lt;&gt;-H235,if(B235-B236&gt;-H235,"Up","Short"),"Push"),"")</f>
        <v/>
      </c>
      <c r="E235" s="93" t="str">
        <f>if(H235&lt;&gt;"",if(B235-B236&lt;&gt;-H235,if(B235-B236&gt;-H235,B235-B236+H235,B236-B235-H235),"Push"),"")</f>
        <v/>
      </c>
      <c r="F235" s="93" t="str">
        <f>if(L235&lt;&gt;"",if(B235+B236&lt;&gt;L235,if(B235+B236&gt;L235,"Won","Lost"),"Push"),"")</f>
        <v/>
      </c>
      <c r="G235" s="15" t="str">
        <f>if(L235&lt;&gt;"",if(B235+B236&lt;&gt;L235,if(B235+B236&gt;L235,B235+B236-L235,L235-(B235+B236)),"Push"),"")</f>
        <v/>
      </c>
      <c r="K235" s="139"/>
      <c r="O235" s="139"/>
    </row>
    <row r="236" hidden="1">
      <c r="A236" s="5" t="s">
        <v>557</v>
      </c>
      <c r="B236" s="6">
        <v>110.0</v>
      </c>
      <c r="D236" s="93" t="str">
        <f>if(H236&lt;&gt;"",if(B236-B235&lt;&gt;-H236,if(B236-B235&gt;-H236,"Up","Short"),"Push"),"")</f>
        <v>Up</v>
      </c>
      <c r="E236" s="93">
        <f>if(H236&lt;&gt;"",if(B236-B235&lt;&gt;-H236,if(B236-B235&gt;-H236,B236-B235+H236,B235-B236-H236),"Push"),"")</f>
        <v>7</v>
      </c>
      <c r="F236" s="93" t="str">
        <f>if(L236&lt;&gt;"",if(B235+B236&lt;&gt;L236,if(B235+B236&gt;L236,"Lost","Won"),"Push"),"")</f>
        <v/>
      </c>
      <c r="G236" s="15" t="str">
        <f>if(L236&lt;&gt;"",if(B235+B236&lt;&gt;L236,if(B235+B236&gt;L236,B235+B236-L236,L236-(B235+B236)),"Push"),"")</f>
        <v/>
      </c>
      <c r="H236" s="5">
        <v>0.0</v>
      </c>
      <c r="I236" s="5">
        <v>130.0</v>
      </c>
      <c r="J236" s="5">
        <v>8.0</v>
      </c>
      <c r="K236" s="133">
        <v>18.4</v>
      </c>
      <c r="O236" s="139"/>
    </row>
    <row r="237" hidden="1">
      <c r="A237" s="5" t="s">
        <v>216</v>
      </c>
      <c r="B237" s="6">
        <v>115.0</v>
      </c>
      <c r="C237" s="138">
        <f>if(D237&lt;&gt;"",if(D237="Up",K237-J237,if(D237="Short",-J237,0)),0)+if(D238&lt;&gt;"",if(D238="Up",K238-J238,if(D238="Short",-J238,0)),0)+if(F237&lt;&gt;"",if(F237="Won",O237-N237,if(F237="Lost",-N237,0)),0)+if(F238&lt;&gt;"",if(F238="Won",O238-N238,if(F238="Lost",-N238,0)),0)</f>
        <v>10.01</v>
      </c>
      <c r="D237" s="93" t="str">
        <f>if(H237&lt;&gt;"",if(B237-B238&lt;&gt;-H237,if(B237-B238&gt;-H237,"Up","Short"),"Push"),"")</f>
        <v/>
      </c>
      <c r="E237" s="93" t="str">
        <f>if(H237&lt;&gt;"",if(B237-B238&lt;&gt;-H237,if(B237-B238&gt;-H237,B237-B238+H237,B238-B237-H237),"Push"),"")</f>
        <v/>
      </c>
      <c r="F237" s="93" t="str">
        <f>if(L237&lt;&gt;"",if(B237+B238&lt;&gt;L237,if(B237+B238&gt;L237,"Won","Lost"),"Push"),"")</f>
        <v/>
      </c>
      <c r="G237" s="15" t="str">
        <f>if(L237&lt;&gt;"",if(B237+B238&lt;&gt;L237,if(B237+B238&gt;L237,B237+B238-L237,L237-(B237+B238)),"Push"),"")</f>
        <v/>
      </c>
      <c r="K237" s="139"/>
      <c r="O237" s="139"/>
    </row>
    <row r="238" hidden="1">
      <c r="A238" s="5" t="s">
        <v>555</v>
      </c>
      <c r="B238" s="6">
        <v>128.0</v>
      </c>
      <c r="D238" s="93" t="str">
        <f>if(H238&lt;&gt;"",if(B238-B237&lt;&gt;-H238,if(B238-B237&gt;-H238,"Up","Short"),"Push"),"")</f>
        <v>Up</v>
      </c>
      <c r="E238" s="93">
        <f>if(H238&lt;&gt;"",if(B238-B237&lt;&gt;-H238,if(B238-B237&gt;-H238,B238-B237+H238,B237-B238-H238),"Push"),"")</f>
        <v>3</v>
      </c>
      <c r="F238" s="93" t="str">
        <f>if(L238&lt;&gt;"",if(B237+B238&lt;&gt;L238,if(B237+B238&gt;L238,"Lost","Won"),"Push"),"")</f>
        <v/>
      </c>
      <c r="G238" s="15" t="str">
        <f>if(L238&lt;&gt;"",if(B237+B238&lt;&gt;L238,if(B237+B238&gt;L238,B237+B238-L238,L238-(B237+B238)),"Push"),"")</f>
        <v/>
      </c>
      <c r="H238" s="5">
        <v>-10.0</v>
      </c>
      <c r="I238" s="5">
        <v>-110.0</v>
      </c>
      <c r="J238" s="5">
        <v>11.0</v>
      </c>
      <c r="K238" s="133">
        <v>21.01</v>
      </c>
      <c r="O238" s="139"/>
    </row>
    <row r="239">
      <c r="A239" s="134" t="s">
        <v>543</v>
      </c>
      <c r="B239" s="152"/>
      <c r="C239" s="153">
        <f>SUM(C233:C238)</f>
        <v>30.31</v>
      </c>
      <c r="D239" s="154"/>
      <c r="E239" s="154"/>
      <c r="F239" s="154"/>
      <c r="G239" s="152"/>
      <c r="H239" s="154"/>
      <c r="I239" s="154"/>
      <c r="J239" s="154">
        <f>SUM(J233:J238)</f>
        <v>30</v>
      </c>
      <c r="K239" s="155">
        <f>SUM(K233:K238)-J239</f>
        <v>30.31</v>
      </c>
      <c r="L239" s="154"/>
      <c r="M239" s="154"/>
      <c r="N239" s="154">
        <f>SUM(N233:N238)</f>
        <v>0</v>
      </c>
      <c r="O239" s="155">
        <f>SUM(O233:O238)-N239</f>
        <v>0</v>
      </c>
    </row>
    <row r="240" hidden="1">
      <c r="A240" s="5" t="s">
        <v>410</v>
      </c>
      <c r="B240" s="6">
        <v>110.0</v>
      </c>
      <c r="C240" s="138">
        <f>if(D240&lt;&gt;"",if(D240="Up",K240-J240,if(D240="Short",-J240,0)),0)+if(D241&lt;&gt;"",if(D241="Up",K241-J241,if(D241="Short",-J241,0)),0)+if(F240&lt;&gt;"",if(F240="Won",O240-N240,if(F240="Lost",-N240,0)),0)+if(F241&lt;&gt;"",if(F241="Won",O241-N241,if(F241="Lost",-N241,0)),0)</f>
        <v>9.9</v>
      </c>
      <c r="D240" s="93" t="str">
        <f>if(H240&lt;&gt;"",if(B240-B241&lt;&gt;-H240,if(B240-B241&gt;-H240,"Up","Short"),"Push"),"")</f>
        <v/>
      </c>
      <c r="E240" s="93" t="str">
        <f>if(H240&lt;&gt;"",if(B240-B241&lt;&gt;-H240,if(B240-B241&gt;-H240,B240-B241+H240,B241-B240-H240),"Push"),"")</f>
        <v/>
      </c>
      <c r="F240" s="93" t="str">
        <f>if(L240&lt;&gt;"",if(B240+B241&lt;&gt;L240,if(B240+B241&gt;L240,"Won","Lost"),"Push"),"")</f>
        <v/>
      </c>
      <c r="G240" s="15" t="str">
        <f>if(L240&lt;&gt;"",if(B240+B241&lt;&gt;L240,if(B240+B241&gt;L240,B240+B241-L240,L240-(B240+B241)),"Push"),"")</f>
        <v/>
      </c>
      <c r="K240" s="139"/>
      <c r="O240" s="139"/>
    </row>
    <row r="241" hidden="1">
      <c r="A241" s="5" t="s">
        <v>68</v>
      </c>
      <c r="B241" s="6">
        <v>132.0</v>
      </c>
      <c r="D241" s="93" t="str">
        <f>if(H241&lt;&gt;"",if(B241-B240&lt;&gt;-H241,if(B241-B240&gt;-H241,"Up","Short"),"Push"),"")</f>
        <v>Up</v>
      </c>
      <c r="E241" s="93">
        <f>if(H241&lt;&gt;"",if(B241-B240&lt;&gt;-H241,if(B241-B240&gt;-H241,B241-B240+H241,B240-B241-H241),"Push"),"")</f>
        <v>9.5</v>
      </c>
      <c r="F241" s="93" t="str">
        <f>if(L241&lt;&gt;"",if(B240+B241&lt;&gt;L241,if(B240+B241&gt;L241,"Lost","Won"),"Push"),"")</f>
        <v/>
      </c>
      <c r="G241" s="15" t="str">
        <f>if(L241&lt;&gt;"",if(B240+B241&lt;&gt;L241,if(B240+B241&gt;L241,B240+B241-L241,L241-(B240+B241)),"Push"),"")</f>
        <v/>
      </c>
      <c r="H241" s="5">
        <v>-12.5</v>
      </c>
      <c r="I241" s="5">
        <v>-112.0</v>
      </c>
      <c r="J241" s="5">
        <v>11.0</v>
      </c>
      <c r="K241" s="133">
        <v>20.9</v>
      </c>
      <c r="O241" s="139"/>
    </row>
    <row r="242" hidden="1">
      <c r="A242" s="5" t="s">
        <v>567</v>
      </c>
      <c r="B242" s="6">
        <v>100.0</v>
      </c>
      <c r="C242" s="138">
        <f>if(D242&lt;&gt;"",if(D242="Up",K242-J242,if(D242="Short",-J242,0)),0)+if(D243&lt;&gt;"",if(D243="Up",K243-J243,if(D243="Short",-J243,0)),0)+if(F242&lt;&gt;"",if(F242="Won",O242-N242,if(F242="Lost",-N242,0)),0)+if(F243&lt;&gt;"",if(F243="Won",O243-N243,if(F243="Lost",-N243,0)),0)</f>
        <v>-5</v>
      </c>
      <c r="D242" s="93" t="str">
        <f>if(H242&lt;&gt;"",if(B242-B243&lt;&gt;-H242,if(B242-B243&gt;-H242,"Up","Short"),"Push"),"")</f>
        <v>Short</v>
      </c>
      <c r="E242" s="93">
        <f>if(H242&lt;&gt;"",if(B242-B243&lt;&gt;-H242,if(B242-B243&gt;-H242,B242-B243+H242,B243-B242-H242),"Push"),"")</f>
        <v>32</v>
      </c>
      <c r="F242" s="93" t="str">
        <f>if(L242&lt;&gt;"",if(B242+B243&lt;&gt;L242,if(B242+B243&gt;L242,"Won","Lost"),"Push"),"")</f>
        <v/>
      </c>
      <c r="G242" s="15" t="str">
        <f>if(L242&lt;&gt;"",if(B242+B243&lt;&gt;L242,if(B242+B243&gt;L242,B242+B243-L242,L242-(B242+B243)),"Push"),"")</f>
        <v/>
      </c>
      <c r="H242" s="5">
        <v>0.0</v>
      </c>
      <c r="I242" s="5">
        <v>195.0</v>
      </c>
      <c r="J242" s="5">
        <v>5.0</v>
      </c>
      <c r="K242" s="133">
        <v>14.75</v>
      </c>
      <c r="O242" s="139"/>
    </row>
    <row r="243" hidden="1">
      <c r="A243" s="5" t="s">
        <v>562</v>
      </c>
      <c r="B243" s="6">
        <v>132.0</v>
      </c>
      <c r="D243" s="93" t="str">
        <f>if(H243&lt;&gt;"",if(B243-B242&lt;&gt;-H243,if(B243-B242&gt;-H243,"Up","Short"),"Push"),"")</f>
        <v/>
      </c>
      <c r="E243" s="93" t="str">
        <f>if(H243&lt;&gt;"",if(B243-B242&lt;&gt;-H243,if(B243-B242&gt;-H243,B243-B242+H243,B242-B243-H243),"Push"),"")</f>
        <v/>
      </c>
      <c r="F243" s="93" t="str">
        <f>if(L243&lt;&gt;"",if(B242+B243&lt;&gt;L243,if(B242+B243&gt;L243,"Lost","Won"),"Push"),"")</f>
        <v/>
      </c>
      <c r="G243" s="15" t="str">
        <f>if(L243&lt;&gt;"",if(B242+B243&lt;&gt;L243,if(B242+B243&gt;L243,B242+B243-L243,L243-(B242+B243)),"Push"),"")</f>
        <v/>
      </c>
      <c r="K243" s="139"/>
      <c r="O243" s="139"/>
    </row>
    <row r="244">
      <c r="A244" s="134" t="s">
        <v>544</v>
      </c>
      <c r="B244" s="152"/>
      <c r="C244" s="153">
        <f>SUM(C240:C243)</f>
        <v>4.9</v>
      </c>
      <c r="D244" s="154"/>
      <c r="E244" s="154"/>
      <c r="F244" s="154"/>
      <c r="G244" s="152"/>
      <c r="H244" s="154"/>
      <c r="I244" s="154"/>
      <c r="J244" s="154">
        <f>SUM(J240:J243)</f>
        <v>16</v>
      </c>
      <c r="K244" s="155">
        <f>SUM(K240:K243)-J244</f>
        <v>19.65</v>
      </c>
      <c r="L244" s="154"/>
      <c r="M244" s="154"/>
      <c r="N244" s="154">
        <f>SUM(N240:N243)</f>
        <v>0</v>
      </c>
      <c r="O244" s="155">
        <f>SUM(O240:O243)-N244</f>
        <v>0</v>
      </c>
    </row>
    <row r="245" hidden="1">
      <c r="A245" s="5" t="s">
        <v>355</v>
      </c>
      <c r="B245" s="6">
        <v>105.0</v>
      </c>
      <c r="C245" s="138">
        <f>if(D245&lt;&gt;"",if(D245="Up",K245-J245,if(D245="Short",-J245,0)),0)+if(D246&lt;&gt;"",if(D246="Up",K246-J246,if(D246="Short",-J246,0)),0)+if(F245&lt;&gt;"",if(F245="Won",O245-N245,if(F245="Lost",-N245,0)),0)+if(F246&lt;&gt;"",if(F246="Won",O246-N246,if(F246="Lost",-N246,0)),0)</f>
        <v>-11</v>
      </c>
      <c r="D245" s="93" t="str">
        <f>if(H245&lt;&gt;"",if(B245-B246&lt;&gt;-H245,if(B245-B246&gt;-H245,"Up","Short"),"Push"),"")</f>
        <v/>
      </c>
      <c r="E245" s="93" t="str">
        <f>if(H245&lt;&gt;"",if(B245-B246&lt;&gt;-H245,if(B245-B246&gt;-H245,B245-B246+H245,B246-B245-H245),"Push"),"")</f>
        <v/>
      </c>
      <c r="F245" s="93" t="str">
        <f>if(L245&lt;&gt;"",if(B245+B246&lt;&gt;L245,if(B245+B246&gt;L245,"Won","Lost"),"Push"),"")</f>
        <v/>
      </c>
      <c r="G245" s="15" t="str">
        <f>if(L245&lt;&gt;"",if(B245+B246&lt;&gt;L245,if(B245+B246&gt;L245,B245+B246-L245,L245-(B245+B246)),"Push"),"")</f>
        <v/>
      </c>
      <c r="K245" s="139"/>
      <c r="O245" s="139"/>
    </row>
    <row r="246" hidden="1">
      <c r="A246" s="5" t="s">
        <v>550</v>
      </c>
      <c r="B246" s="6">
        <v>93.0</v>
      </c>
      <c r="D246" s="93" t="str">
        <f>if(H246&lt;&gt;"",if(B246-B245&lt;&gt;-H246,if(B246-B245&gt;-H246,"Up","Short"),"Push"),"")</f>
        <v>Short</v>
      </c>
      <c r="E246" s="93">
        <f>if(H246&lt;&gt;"",if(B246-B245&lt;&gt;-H246,if(B246-B245&gt;-H246,B246-B245+H246,B245-B246-H246),"Push"),"")</f>
        <v>15.5</v>
      </c>
      <c r="F246" s="93" t="str">
        <f>if(L246&lt;&gt;"",if(B245+B246&lt;&gt;L246,if(B245+B246&gt;L246,"Lost","Won"),"Push"),"")</f>
        <v/>
      </c>
      <c r="G246" s="15" t="str">
        <f>if(L246&lt;&gt;"",if(B245+B246&lt;&gt;L246,if(B245+B246&gt;L246,B245+B246-L246,L246-(B245+B246)),"Push"),"")</f>
        <v/>
      </c>
      <c r="H246" s="5">
        <v>-3.5</v>
      </c>
      <c r="I246" s="5">
        <v>-112.0</v>
      </c>
      <c r="J246" s="5">
        <v>11.0</v>
      </c>
      <c r="K246" s="133">
        <v>20.9</v>
      </c>
      <c r="O246" s="139"/>
    </row>
    <row r="247" hidden="1">
      <c r="A247" s="5" t="s">
        <v>216</v>
      </c>
      <c r="B247" s="6">
        <v>118.0</v>
      </c>
      <c r="C247" s="138">
        <f>if(D247&lt;&gt;"",if(D247="Up",K247-J247,if(D247="Short",-J247,0)),0)+if(D248&lt;&gt;"",if(D248="Up",K248-J248,if(D248="Short",-J248,0)),0)+if(F247&lt;&gt;"",if(F247="Won",O247-N247,if(F247="Lost",-N247,0)),0)+if(F248&lt;&gt;"",if(F248="Won",O248-N248,if(F248="Lost",-N248,0)),0)</f>
        <v>10.34</v>
      </c>
      <c r="D247" s="93" t="str">
        <f>if(H247&lt;&gt;"",if(B247-B248&lt;&gt;-H247,if(B247-B248&gt;-H247,"Up","Short"),"Push"),"")</f>
        <v/>
      </c>
      <c r="E247" s="93" t="str">
        <f>if(H247&lt;&gt;"",if(B247-B248&lt;&gt;-H247,if(B247-B248&gt;-H247,B247-B248+H247,B248-B247-H247),"Push"),"")</f>
        <v/>
      </c>
      <c r="F247" s="93" t="str">
        <f>if(L247&lt;&gt;"",if(B247+B248&lt;&gt;L247,if(B247+B248&gt;L247,"Won","Lost"),"Push"),"")</f>
        <v/>
      </c>
      <c r="G247" s="15" t="str">
        <f>if(L247&lt;&gt;"",if(B247+B248&lt;&gt;L247,if(B247+B248&gt;L247,B247+B248-L247,L247-(B247+B248)),"Push"),"")</f>
        <v/>
      </c>
      <c r="K247" s="139"/>
      <c r="O247" s="139"/>
    </row>
    <row r="248" hidden="1">
      <c r="A248" s="5" t="s">
        <v>429</v>
      </c>
      <c r="B248" s="6">
        <v>127.0</v>
      </c>
      <c r="D248" s="93" t="str">
        <f>if(H248&lt;&gt;"",if(B248-B247&lt;&gt;-H248,if(B248-B247&gt;-H248,"Up","Short"),"Push"),"")</f>
        <v>Up</v>
      </c>
      <c r="E248" s="93">
        <f>if(H248&lt;&gt;"",if(B248-B247&lt;&gt;-H248,if(B248-B247&gt;-H248,B248-B247+H248,B247-B248-H248),"Push"),"")</f>
        <v>2.5</v>
      </c>
      <c r="F248" s="93" t="str">
        <f>if(L248&lt;&gt;"",if(B247+B248&lt;&gt;L248,if(B247+B248&gt;L248,"Lost","Won"),"Push"),"")</f>
        <v/>
      </c>
      <c r="G248" s="15" t="str">
        <f>if(L248&lt;&gt;"",if(B247+B248&lt;&gt;L248,if(B247+B248&gt;L248,B247+B248-L248,L248-(B247+B248)),"Push"),"")</f>
        <v/>
      </c>
      <c r="H248" s="5">
        <v>-6.5</v>
      </c>
      <c r="I248" s="5">
        <v>-107.0</v>
      </c>
      <c r="J248" s="5">
        <v>11.0</v>
      </c>
      <c r="K248" s="133">
        <v>21.34</v>
      </c>
      <c r="O248" s="139"/>
    </row>
    <row r="249" hidden="1">
      <c r="A249" s="5" t="s">
        <v>566</v>
      </c>
      <c r="B249" s="6">
        <v>114.0</v>
      </c>
      <c r="C249" s="138">
        <f>if(D249&lt;&gt;"",if(D249="Up",K249-J249,if(D249="Short",-J249,0)),0)+if(D250&lt;&gt;"",if(D250="Up",K250-J250,if(D250="Short",-J250,0)),0)+if(F249&lt;&gt;"",if(F249="Won",O249-N249,if(F249="Lost",-N249,0)),0)+if(F250&lt;&gt;"",if(F250="Won",O250-N250,if(F250="Lost",-N250,0)),0)</f>
        <v>-8</v>
      </c>
      <c r="D249" s="93" t="str">
        <f>if(H249&lt;&gt;"",if(B249-B250&lt;&gt;-H249,if(B249-B250&gt;-H249,"Up","Short"),"Push"),"")</f>
        <v/>
      </c>
      <c r="E249" s="93" t="str">
        <f>if(H249&lt;&gt;"",if(B249-B250&lt;&gt;-H249,if(B249-B250&gt;-H249,B249-B250+H249,B250-B249-H249),"Push"),"")</f>
        <v/>
      </c>
      <c r="F249" s="93" t="str">
        <f>if(L249&lt;&gt;"",if(B249+B250&lt;&gt;L249,if(B249+B250&gt;L249,"Won","Lost"),"Push"),"")</f>
        <v/>
      </c>
      <c r="G249" s="15" t="str">
        <f>if(L249&lt;&gt;"",if(B249+B250&lt;&gt;L249,if(B249+B250&gt;L249,B249+B250-L249,L249-(B249+B250)),"Push"),"")</f>
        <v/>
      </c>
      <c r="K249" s="139"/>
      <c r="O249" s="139"/>
    </row>
    <row r="250" hidden="1">
      <c r="A250" s="5" t="s">
        <v>569</v>
      </c>
      <c r="B250" s="6">
        <v>106.0</v>
      </c>
      <c r="D250" s="93" t="str">
        <f>if(H250&lt;&gt;"",if(B250-B249&lt;&gt;-H250,if(B250-B249&gt;-H250,"Up","Short"),"Push"),"")</f>
        <v>Short</v>
      </c>
      <c r="E250" s="93">
        <f>if(H250&lt;&gt;"",if(B250-B249&lt;&gt;-H250,if(B250-B249&gt;-H250,B250-B249+H250,B249-B250-H250),"Push"),"")</f>
        <v>8</v>
      </c>
      <c r="F250" s="93" t="str">
        <f>if(L250&lt;&gt;"",if(B249+B250&lt;&gt;L250,if(B249+B250&gt;L250,"Lost","Won"),"Push"),"")</f>
        <v/>
      </c>
      <c r="G250" s="15" t="str">
        <f>if(L250&lt;&gt;"",if(B249+B250&lt;&gt;L250,if(B249+B250&gt;L250,B249+B250-L250,L250-(B249+B250)),"Push"),"")</f>
        <v/>
      </c>
      <c r="H250" s="5">
        <v>0.0</v>
      </c>
      <c r="I250" s="5">
        <v>125.0</v>
      </c>
      <c r="J250" s="5">
        <v>8.0</v>
      </c>
      <c r="K250" s="133">
        <v>18.0</v>
      </c>
      <c r="O250" s="139"/>
    </row>
    <row r="251" hidden="1">
      <c r="A251" s="5" t="s">
        <v>554</v>
      </c>
      <c r="B251" s="6">
        <v>109.0</v>
      </c>
      <c r="C251" s="138">
        <f>if(D251&lt;&gt;"",if(D251="Up",K251-J251,if(D251="Short",-J251,0)),0)+if(D252&lt;&gt;"",if(D252="Up",K252-J252,if(D252="Short",-J252,0)),0)+if(F251&lt;&gt;"",if(F251="Won",O251-N251,if(F251="Lost",-N251,0)),0)+if(F252&lt;&gt;"",if(F252="Won",O252-N252,if(F252="Lost",-N252,0)),0)</f>
        <v>-10</v>
      </c>
      <c r="D251" s="93" t="str">
        <f>if(H251&lt;&gt;"",if(B251-B252&lt;&gt;-H251,if(B251-B252&gt;-H251,"Up","Short"),"Push"),"")</f>
        <v/>
      </c>
      <c r="E251" s="93" t="str">
        <f>if(H251&lt;&gt;"",if(B251-B252&lt;&gt;-H251,if(B251-B252&gt;-H251,B251-B252+H251,B252-B251-H251),"Push"),"")</f>
        <v/>
      </c>
      <c r="F251" s="93" t="str">
        <f>if(L251&lt;&gt;"",if(B251+B252&lt;&gt;L251,if(B251+B252&gt;L251,"Won","Lost"),"Push"),"")</f>
        <v/>
      </c>
      <c r="G251" s="15" t="str">
        <f>if(L251&lt;&gt;"",if(B251+B252&lt;&gt;L251,if(B251+B252&gt;L251,B251+B252-L251,L251-(B251+B252)),"Push"),"")</f>
        <v/>
      </c>
      <c r="K251" s="139"/>
      <c r="O251" s="139"/>
    </row>
    <row r="252" hidden="1">
      <c r="A252" s="5" t="s">
        <v>557</v>
      </c>
      <c r="B252" s="6">
        <v>102.0</v>
      </c>
      <c r="D252" s="93" t="str">
        <f>if(H252&lt;&gt;"",if(B252-B251&lt;&gt;-H252,if(B252-B251&gt;-H252,"Up","Short"),"Push"),"")</f>
        <v>Short</v>
      </c>
      <c r="E252" s="93">
        <f>if(H252&lt;&gt;"",if(B252-B251&lt;&gt;-H252,if(B252-B251&gt;-H252,B252-B251+H252,B251-B252-H252),"Push"),"")</f>
        <v>7</v>
      </c>
      <c r="F252" s="93" t="str">
        <f>if(L252&lt;&gt;"",if(B251+B252&lt;&gt;L252,if(B251+B252&gt;L252,"Lost","Won"),"Push"),"")</f>
        <v/>
      </c>
      <c r="G252" s="15" t="str">
        <f>if(L252&lt;&gt;"",if(B251+B252&lt;&gt;L252,if(B251+B252&gt;L252,B251+B252-L252,L252-(B251+B252)),"Push"),"")</f>
        <v/>
      </c>
      <c r="H252" s="5">
        <v>0.0</v>
      </c>
      <c r="I252" s="5">
        <v>102.0</v>
      </c>
      <c r="J252" s="5">
        <v>10.0</v>
      </c>
      <c r="K252" s="133">
        <v>20.2</v>
      </c>
      <c r="O252" s="139"/>
    </row>
    <row r="253" hidden="1">
      <c r="A253" s="5" t="s">
        <v>558</v>
      </c>
      <c r="B253" s="6">
        <v>107.0</v>
      </c>
      <c r="C253" s="138">
        <f>if(D253&lt;&gt;"",if(D253="Up",K253-J253,if(D253="Short",-J253,0)),0)+if(D254&lt;&gt;"",if(D254="Up",K254-J254,if(D254="Short",-J254,0)),0)+if(F253&lt;&gt;"",if(F253="Won",O253-N253,if(F253="Lost",-N253,0)),0)+if(F254&lt;&gt;"",if(F254="Won",O254-N254,if(F254="Lost",-N254,0)),0)</f>
        <v>10.26</v>
      </c>
      <c r="D253" s="93" t="str">
        <f>if(H253&lt;&gt;"",if(B253-B254&lt;&gt;-H253,if(B253-B254&gt;-H253,"Up","Short"),"Push"),"")</f>
        <v/>
      </c>
      <c r="E253" s="93" t="str">
        <f>if(H253&lt;&gt;"",if(B253-B254&lt;&gt;-H253,if(B253-B254&gt;-H253,B253-B254+H253,B254-B253-H253),"Push"),"")</f>
        <v/>
      </c>
      <c r="F253" s="93" t="str">
        <f>if(L253&lt;&gt;"",if(B253+B254&lt;&gt;L253,if(B253+B254&gt;L253,"Won","Lost"),"Push"),"")</f>
        <v/>
      </c>
      <c r="G253" s="15" t="str">
        <f>if(L253&lt;&gt;"",if(B253+B254&lt;&gt;L253,if(B253+B254&gt;L253,B253+B254-L253,L253-(B253+B254)),"Push"),"")</f>
        <v/>
      </c>
      <c r="K253" s="139"/>
      <c r="O253" s="139"/>
    </row>
    <row r="254" hidden="1">
      <c r="A254" s="5" t="s">
        <v>559</v>
      </c>
      <c r="B254" s="6">
        <v>110.0</v>
      </c>
      <c r="D254" s="93" t="str">
        <f>if(H254&lt;&gt;"",if(B254-B253&lt;&gt;-H254,if(B254-B253&gt;-H254,"Up","Short"),"Push"),"")</f>
        <v>Up</v>
      </c>
      <c r="E254" s="93">
        <f>if(H254&lt;&gt;"",if(B254-B253&lt;&gt;-H254,if(B254-B253&gt;-H254,B254-B253+H254,B253-B254-H254),"Push"),"")</f>
        <v>3</v>
      </c>
      <c r="F254" s="93" t="str">
        <f>if(L254&lt;&gt;"",if(B253+B254&lt;&gt;L254,if(B253+B254&gt;L254,"Lost","Won"),"Push"),"")</f>
        <v/>
      </c>
      <c r="G254" s="15" t="str">
        <f>if(L254&lt;&gt;"",if(B253+B254&lt;&gt;L254,if(B253+B254&gt;L254,B253+B254-L254,L254-(B253+B254)),"Push"),"")</f>
        <v/>
      </c>
      <c r="H254" s="5">
        <v>0.0</v>
      </c>
      <c r="I254" s="5">
        <v>114.0</v>
      </c>
      <c r="J254" s="5">
        <v>9.0</v>
      </c>
      <c r="K254" s="133">
        <v>19.26</v>
      </c>
      <c r="O254" s="139"/>
    </row>
    <row r="255" hidden="1">
      <c r="A255" s="5" t="s">
        <v>567</v>
      </c>
      <c r="B255" s="6">
        <v>106.0</v>
      </c>
      <c r="C255" s="138">
        <f>if(D255&lt;&gt;"",if(D255="Up",K255-J255,if(D255="Short",-J255,0)),0)+if(D256&lt;&gt;"",if(D256="Up",K256-J256,if(D256="Short",-J256,0)),0)+if(F255&lt;&gt;"",if(F255="Won",O255-N255,if(F255="Lost",-N255,0)),0)+if(F256&lt;&gt;"",if(F256="Won",O256-N256,if(F256="Lost",-N256,0)),0)</f>
        <v>-11</v>
      </c>
      <c r="D255" s="93" t="str">
        <f>if(H255&lt;&gt;"",if(B255-B256&lt;&gt;-H255,if(B255-B256&gt;-H255,"Up","Short"),"Push"),"")</f>
        <v/>
      </c>
      <c r="E255" s="93" t="str">
        <f>if(H255&lt;&gt;"",if(B255-B256&lt;&gt;-H255,if(B255-B256&gt;-H255,B255-B256+H255,B256-B255-H255),"Push"),"")</f>
        <v/>
      </c>
      <c r="F255" s="93" t="str">
        <f>if(L255&lt;&gt;"",if(B255+B256&lt;&gt;L255,if(B255+B256&gt;L255,"Won","Lost"),"Push"),"")</f>
        <v/>
      </c>
      <c r="G255" s="15" t="str">
        <f>if(L255&lt;&gt;"",if(B255+B256&lt;&gt;L255,if(B255+B256&gt;L255,B255+B256-L255,L255-(B255+B256)),"Push"),"")</f>
        <v/>
      </c>
      <c r="K255" s="139"/>
      <c r="O255" s="139"/>
    </row>
    <row r="256" hidden="1">
      <c r="A256" s="5" t="s">
        <v>296</v>
      </c>
      <c r="B256" s="6">
        <v>111.0</v>
      </c>
      <c r="D256" s="93" t="str">
        <f>if(H256&lt;&gt;"",if(B256-B255&lt;&gt;-H256,if(B256-B255&gt;-H256,"Up","Short"),"Push"),"")</f>
        <v>Short</v>
      </c>
      <c r="E256" s="93">
        <f>if(H256&lt;&gt;"",if(B256-B255&lt;&gt;-H256,if(B256-B255&gt;-H256,B256-B255+H256,B255-B256-H256),"Push"),"")</f>
        <v>1</v>
      </c>
      <c r="F256" s="93" t="str">
        <f>if(L256&lt;&gt;"",if(B255+B256&lt;&gt;L256,if(B255+B256&gt;L256,"Lost","Won"),"Push"),"")</f>
        <v/>
      </c>
      <c r="G256" s="15" t="str">
        <f>if(L256&lt;&gt;"",if(B255+B256&lt;&gt;L256,if(B255+B256&gt;L256,B255+B256-L256,L256-(B255+B256)),"Push"),"")</f>
        <v/>
      </c>
      <c r="H256" s="5">
        <v>-6.0</v>
      </c>
      <c r="I256" s="5">
        <v>-110.0</v>
      </c>
      <c r="J256" s="5">
        <v>11.0</v>
      </c>
      <c r="K256" s="133">
        <v>21.01</v>
      </c>
      <c r="O256" s="139"/>
    </row>
    <row r="257" hidden="1">
      <c r="A257" s="5" t="s">
        <v>563</v>
      </c>
      <c r="B257" s="6">
        <v>116.0</v>
      </c>
      <c r="C257" s="138">
        <f>if(D257&lt;&gt;"",if(D257="Up",K257-J257,if(D257="Short",-J257,0)),0)+if(D258&lt;&gt;"",if(D258="Up",K258-J258,if(D258="Short",-J258,0)),0)+if(F257&lt;&gt;"",if(F257="Won",O257-N257,if(F257="Lost",-N257,0)),0)+if(F258&lt;&gt;"",if(F258="Won",O258-N258,if(F258="Lost",-N258,0)),0)</f>
        <v>-11</v>
      </c>
      <c r="D257" s="93" t="str">
        <f>if(H257&lt;&gt;"",if(B257-B258&lt;&gt;-H257,if(B257-B258&gt;-H257,"Up","Short"),"Push"),"")</f>
        <v>Short</v>
      </c>
      <c r="E257" s="93">
        <f>if(H257&lt;&gt;"",if(B257-B258&lt;&gt;-H257,if(B257-B258&gt;-H257,B257-B258+H257,B258-B257-H257),"Push"),"")</f>
        <v>7</v>
      </c>
      <c r="F257" s="93" t="str">
        <f>if(L257&lt;&gt;"",if(B257+B258&lt;&gt;L257,if(B257+B258&gt;L257,"Won","Lost"),"Push"),"")</f>
        <v/>
      </c>
      <c r="G257" s="15" t="str">
        <f>if(L257&lt;&gt;"",if(B257+B258&lt;&gt;L257,if(B257+B258&gt;L257,B257+B258-L257,L257-(B257+B258)),"Push"),"")</f>
        <v/>
      </c>
      <c r="H257" s="5">
        <v>12.0</v>
      </c>
      <c r="I257" s="5">
        <v>-110.0</v>
      </c>
      <c r="J257" s="5">
        <v>11.0</v>
      </c>
      <c r="K257" s="133">
        <v>21.01</v>
      </c>
      <c r="O257" s="139"/>
    </row>
    <row r="258" hidden="1">
      <c r="A258" s="5" t="s">
        <v>568</v>
      </c>
      <c r="B258" s="6">
        <v>135.0</v>
      </c>
      <c r="D258" s="93" t="str">
        <f>if(H258&lt;&gt;"",if(B258-B257&lt;&gt;-H258,if(B258-B257&gt;-H258,"Up","Short"),"Push"),"")</f>
        <v/>
      </c>
      <c r="E258" s="93" t="str">
        <f>if(H258&lt;&gt;"",if(B258-B257&lt;&gt;-H258,if(B258-B257&gt;-H258,B258-B257+H258,B257-B258-H258),"Push"),"")</f>
        <v/>
      </c>
      <c r="F258" s="93" t="str">
        <f>if(L258&lt;&gt;"",if(B257+B258&lt;&gt;L258,if(B257+B258&gt;L258,"Lost","Won"),"Push"),"")</f>
        <v/>
      </c>
      <c r="G258" s="15" t="str">
        <f>if(L258&lt;&gt;"",if(B257+B258&lt;&gt;L258,if(B257+B258&gt;L258,B257+B258-L258,L258-(B257+B258)),"Push"),"")</f>
        <v/>
      </c>
      <c r="K258" s="139"/>
      <c r="O258" s="139"/>
    </row>
    <row r="259">
      <c r="A259" s="134" t="s">
        <v>545</v>
      </c>
      <c r="B259" s="152"/>
      <c r="C259" s="153">
        <f>SUM(C245:C258)</f>
        <v>-30.4</v>
      </c>
      <c r="D259" s="154"/>
      <c r="E259" s="154"/>
      <c r="F259" s="154"/>
      <c r="G259" s="152"/>
      <c r="H259" s="154"/>
      <c r="I259" s="154"/>
      <c r="J259" s="154">
        <f>SUM(J245:J258)</f>
        <v>71</v>
      </c>
      <c r="K259" s="155">
        <f>SUM(K245:K258)-J259</f>
        <v>70.72</v>
      </c>
      <c r="L259" s="154"/>
      <c r="M259" s="154"/>
      <c r="N259" s="154">
        <f>SUM(N245:N258)</f>
        <v>0</v>
      </c>
      <c r="O259" s="155">
        <f>SUM(O245:O258)-N259</f>
        <v>0</v>
      </c>
    </row>
    <row r="260" hidden="1">
      <c r="A260" s="5" t="s">
        <v>355</v>
      </c>
      <c r="B260" s="6">
        <v>118.0</v>
      </c>
      <c r="C260" s="138">
        <f>if(D260&lt;&gt;"",if(D260="Up",K260-J260,if(D260="Short",-J260,0)),0)+if(D261&lt;&gt;"",if(D261="Up",K261-J261,if(D261="Short",-J261,0)),0)+if(F260&lt;&gt;"",if(F260="Won",O260-N260,if(F260="Lost",-N260,0)),0)+if(F261&lt;&gt;"",if(F261="Won",O261-N261,if(F261="Lost",-N261,0)),0)</f>
        <v>10.34</v>
      </c>
      <c r="D260" s="93" t="str">
        <f>if(H260&lt;&gt;"",if(B260-B261&lt;&gt;-H260,if(B260-B261&gt;-H260,"Up","Short"),"Push"),"")</f>
        <v>Up</v>
      </c>
      <c r="E260" s="93">
        <f>if(H260&lt;&gt;"",if(B260-B261&lt;&gt;-H260,if(B260-B261&gt;-H260,B260-B261+H260,B261-B260-H260),"Push"),"")</f>
        <v>1</v>
      </c>
      <c r="F260" s="93" t="str">
        <f>if(L260&lt;&gt;"",if(B260+B261&lt;&gt;L260,if(B260+B261&gt;L260,"Won","Lost"),"Push"),"")</f>
        <v/>
      </c>
      <c r="G260" s="15" t="str">
        <f>if(L260&lt;&gt;"",if(B260+B261&lt;&gt;L260,if(B260+B261&gt;L260,B260+B261-L260,L260-(B260+B261)),"Push"),"")</f>
        <v/>
      </c>
      <c r="H260" s="5">
        <v>11.0</v>
      </c>
      <c r="I260" s="5">
        <v>-107.0</v>
      </c>
      <c r="J260" s="5">
        <v>11.0</v>
      </c>
      <c r="K260" s="133">
        <v>21.34</v>
      </c>
      <c r="O260" s="139"/>
    </row>
    <row r="261" hidden="1">
      <c r="A261" s="5" t="s">
        <v>564</v>
      </c>
      <c r="B261" s="6">
        <v>128.0</v>
      </c>
      <c r="D261" s="93" t="str">
        <f>if(H261&lt;&gt;"",if(B261-B260&lt;&gt;-H261,if(B261-B260&gt;-H261,"Up","Short"),"Push"),"")</f>
        <v/>
      </c>
      <c r="E261" s="93" t="str">
        <f>if(H261&lt;&gt;"",if(B261-B260&lt;&gt;-H261,if(B261-B260&gt;-H261,B261-B260+H261,B260-B261-H261),"Push"),"")</f>
        <v/>
      </c>
      <c r="F261" s="93" t="str">
        <f>if(L261&lt;&gt;"",if(B260+B261&lt;&gt;L261,if(B260+B261&gt;L261,"Lost","Won"),"Push"),"")</f>
        <v/>
      </c>
      <c r="G261" s="15" t="str">
        <f>if(L261&lt;&gt;"",if(B260+B261&lt;&gt;L261,if(B260+B261&gt;L261,B260+B261-L261,L261-(B260+B261)),"Push"),"")</f>
        <v/>
      </c>
      <c r="K261" s="139"/>
      <c r="O261" s="139"/>
    </row>
    <row r="262" hidden="1">
      <c r="A262" s="5" t="s">
        <v>557</v>
      </c>
      <c r="B262" s="6">
        <v>108.0</v>
      </c>
      <c r="C262" s="138">
        <f>if(D262&lt;&gt;"",if(D262="Up",K262-J262,if(D262="Short",-J262,0)),0)+if(D263&lt;&gt;"",if(D263="Up",K263-J263,if(D263="Short",-J263,0)),0)+if(F262&lt;&gt;"",if(F262="Won",O262-N262,if(F262="Lost",-N262,0)),0)+if(F263&lt;&gt;"",if(F263="Won",O263-N263,if(F263="Lost",-N263,0)),0)</f>
        <v>-10</v>
      </c>
      <c r="D262" s="93" t="str">
        <f>if(H262&lt;&gt;"",if(B262-B263&lt;&gt;-H262,if(B262-B263&gt;-H262,"Up","Short"),"Push"),"")</f>
        <v>Short</v>
      </c>
      <c r="E262" s="93">
        <f>if(H262&lt;&gt;"",if(B262-B263&lt;&gt;-H262,if(B262-B263&gt;-H262,B262-B263+H262,B263-B262-H262),"Push"),"")</f>
        <v>8</v>
      </c>
      <c r="F262" s="93" t="str">
        <f>if(L262&lt;&gt;"",if(B262+B263&lt;&gt;L262,if(B262+B263&gt;L262,"Won","Lost"),"Push"),"")</f>
        <v/>
      </c>
      <c r="G262" s="15" t="str">
        <f>if(L262&lt;&gt;"",if(B262+B263&lt;&gt;L262,if(B262+B263&gt;L262,B262+B263-L262,L262-(B262+B263)),"Push"),"")</f>
        <v/>
      </c>
      <c r="H262" s="5">
        <v>0.0</v>
      </c>
      <c r="I262" s="5">
        <v>104.0</v>
      </c>
      <c r="J262" s="5">
        <v>10.0</v>
      </c>
      <c r="K262" s="133">
        <v>20.4</v>
      </c>
      <c r="O262" s="139"/>
    </row>
    <row r="263" hidden="1">
      <c r="A263" s="5" t="s">
        <v>301</v>
      </c>
      <c r="B263" s="6">
        <v>116.0</v>
      </c>
      <c r="D263" s="93" t="str">
        <f>if(H263&lt;&gt;"",if(B263-B262&lt;&gt;-H263,if(B263-B262&gt;-H263,"Up","Short"),"Push"),"")</f>
        <v/>
      </c>
      <c r="E263" s="93" t="str">
        <f>if(H263&lt;&gt;"",if(B263-B262&lt;&gt;-H263,if(B263-B262&gt;-H263,B263-B262+H263,B262-B263-H263),"Push"),"")</f>
        <v/>
      </c>
      <c r="F263" s="93" t="str">
        <f>if(L263&lt;&gt;"",if(B262+B263&lt;&gt;L263,if(B262+B263&gt;L263,"Lost","Won"),"Push"),"")</f>
        <v/>
      </c>
      <c r="G263" s="15" t="str">
        <f>if(L263&lt;&gt;"",if(B262+B263&lt;&gt;L263,if(B262+B263&gt;L263,B262+B263-L263,L263-(B262+B263)),"Push"),"")</f>
        <v/>
      </c>
      <c r="K263" s="139"/>
      <c r="O263" s="139"/>
    </row>
    <row r="264" hidden="1">
      <c r="A264" s="5" t="s">
        <v>213</v>
      </c>
      <c r="B264" s="6">
        <v>99.0</v>
      </c>
      <c r="C264" s="138">
        <f>if(D264&lt;&gt;"",if(D264="Up",K264-J264,if(D264="Short",-J264,0)),0)+if(D265&lt;&gt;"",if(D265="Up",K265-J265,if(D265="Short",-J265,0)),0)+if(F264&lt;&gt;"",if(F264="Won",O264-N264,if(F264="Lost",-N264,0)),0)+if(F265&lt;&gt;"",if(F265="Won",O265-N265,if(F265="Lost",-N265,0)),0)</f>
        <v>9.8</v>
      </c>
      <c r="D264" s="93" t="str">
        <f>if(H264&lt;&gt;"",if(B264-B265&lt;&gt;-H264,if(B264-B265&gt;-H264,"Up","Short"),"Push"),"")</f>
        <v/>
      </c>
      <c r="E264" s="93" t="str">
        <f>if(H264&lt;&gt;"",if(B264-B265&lt;&gt;-H264,if(B264-B265&gt;-H264,B264-B265+H264,B265-B264-H264),"Push"),"")</f>
        <v/>
      </c>
      <c r="F264" s="93" t="str">
        <f>if(L264&lt;&gt;"",if(B264+B265&lt;&gt;L264,if(B264+B265&gt;L264,"Won","Lost"),"Push"),"")</f>
        <v/>
      </c>
      <c r="G264" s="15" t="str">
        <f>if(L264&lt;&gt;"",if(B264+B265&lt;&gt;L264,if(B264+B265&gt;L264,B264+B265-L264,L264-(B264+B265)),"Push"),"")</f>
        <v/>
      </c>
      <c r="K264" s="139"/>
      <c r="O264" s="139"/>
    </row>
    <row r="265" hidden="1">
      <c r="A265" s="5" t="s">
        <v>561</v>
      </c>
      <c r="B265" s="6">
        <v>102.0</v>
      </c>
      <c r="D265" s="93" t="str">
        <f>if(H265&lt;&gt;"",if(B265-B264&lt;&gt;-H265,if(B265-B264&gt;-H265,"Up","Short"),"Push"),"")</f>
        <v>Up</v>
      </c>
      <c r="E265" s="93">
        <f>if(H265&lt;&gt;"",if(B265-B264&lt;&gt;-H265,if(B265-B264&gt;-H265,B265-B264+H265,B264-B265-H265),"Push"),"")</f>
        <v>3</v>
      </c>
      <c r="F265" s="93" t="str">
        <f>if(L265&lt;&gt;"",if(B264+B265&lt;&gt;L265,if(B264+B265&gt;L265,"Lost","Won"),"Push"),"")</f>
        <v/>
      </c>
      <c r="G265" s="15" t="str">
        <f>if(L265&lt;&gt;"",if(B264+B265&lt;&gt;L265,if(B264+B265&gt;L265,B264+B265-L265,L265-(B264+B265)),"Push"),"")</f>
        <v/>
      </c>
      <c r="H265" s="5">
        <v>0.0</v>
      </c>
      <c r="I265" s="5">
        <v>-103.0</v>
      </c>
      <c r="J265" s="5">
        <v>10.0</v>
      </c>
      <c r="K265" s="133">
        <v>19.8</v>
      </c>
      <c r="O265" s="139"/>
    </row>
    <row r="266" hidden="1">
      <c r="A266" s="140" t="s">
        <v>565</v>
      </c>
      <c r="B266" s="141">
        <v>126.0</v>
      </c>
      <c r="C266" s="142">
        <f>if(D266&lt;&gt;"",if(D266="Up",K266-J266,if(D266="Short",-J266,0)),0)+if(D267&lt;&gt;"",if(D267="Up",K267-J267,if(D267="Short",-J267,0)),0)+if(F266&lt;&gt;"",if(F266="Won",O266-N266,if(F266="Lost",-N266,0)),0)+if(F267&lt;&gt;"",if(F267="Won",O267-N267,if(F267="Lost",-N267,0)),0)</f>
        <v>0</v>
      </c>
      <c r="D266" s="143" t="str">
        <f>if(H266&lt;&gt;"",if(B266-B267&lt;&gt;-H266,if(B266-B267&gt;-H266,"Up","Short"),"Push"),"")</f>
        <v/>
      </c>
      <c r="E266" s="143" t="str">
        <f>if(H266&lt;&gt;"",if(B266-B267&lt;&gt;-H266,if(B266-B267&gt;-H266,B266-B267+H266,B267-B266-H266),"Push"),"")</f>
        <v/>
      </c>
      <c r="F266" s="143" t="str">
        <f>if(L266&lt;&gt;"",if(B266+B267&lt;&gt;L266,if(B266+B267&gt;L266,"Won","Lost"),"Push"),"")</f>
        <v/>
      </c>
      <c r="G266" s="144" t="str">
        <f>if(L266&lt;&gt;"",if(B266+B267&lt;&gt;L266,if(B266+B267&gt;L266,B266+B267-L266,L266-(B266+B267)),"Push"),"")</f>
        <v/>
      </c>
      <c r="H266" s="140"/>
      <c r="I266" s="143"/>
      <c r="J266" s="143"/>
      <c r="K266" s="145"/>
      <c r="L266" s="143"/>
      <c r="M266" s="143"/>
      <c r="N266" s="143"/>
      <c r="O266" s="145"/>
    </row>
    <row r="267" hidden="1">
      <c r="A267" s="140" t="s">
        <v>570</v>
      </c>
      <c r="B267" s="141">
        <v>133.0</v>
      </c>
      <c r="D267" s="143" t="str">
        <f>if(H267&lt;&gt;"",if(B267-B266&lt;&gt;-H267,if(B267-B266&gt;-H267,"Up","Short"),"Push"),"")</f>
        <v>Up</v>
      </c>
      <c r="E267" s="143">
        <f>if(H267&lt;&gt;"",if(B267-B266&lt;&gt;-H267,if(B267-B266&gt;-H267,B267-B266+H267,B266-B267-H267),"Push"),"")</f>
        <v>7</v>
      </c>
      <c r="F267" s="143" t="str">
        <f>if(L267&lt;&gt;"",if(B266+B267&lt;&gt;L267,if(B266+B267&gt;L267,"Lost","Won"),"Push"),"")</f>
        <v/>
      </c>
      <c r="G267" s="144" t="str">
        <f>if(L267&lt;&gt;"",if(B266+B267&lt;&gt;L267,if(B266+B267&gt;L267,B266+B267-L267,L267-(B266+B267)),"Push"),"")</f>
        <v/>
      </c>
      <c r="H267" s="140">
        <v>0.0</v>
      </c>
      <c r="I267" s="143"/>
      <c r="J267" s="143"/>
      <c r="K267" s="145"/>
      <c r="L267" s="143"/>
      <c r="M267" s="143"/>
      <c r="N267" s="143"/>
      <c r="O267" s="145"/>
    </row>
    <row r="268" hidden="1">
      <c r="A268" s="140" t="s">
        <v>553</v>
      </c>
      <c r="B268" s="190">
        <v>89.0</v>
      </c>
      <c r="C268" s="142">
        <f>if(D268&lt;&gt;"",if(D268="Up",K268-J268,if(D268="Short",-J268,0)),0)+if(D269&lt;&gt;"",if(D269="Up",K269-J269,if(D269="Short",-J269,0)),0)+if(F268&lt;&gt;"",if(F268="Won",O268-N268,if(F268="Lost",-N268,0)),0)+if(F269&lt;&gt;"",if(F269="Won",O269-N269,if(F269="Lost",-N269,0)),0)</f>
        <v>0</v>
      </c>
      <c r="D268" s="143" t="str">
        <f>if(H268&lt;&gt;"",if(B268-B269&lt;&gt;-H268,if(B268-B269&gt;-H268,"Up","Short"),"Push"),"")</f>
        <v/>
      </c>
      <c r="E268" s="143" t="str">
        <f>if(H268&lt;&gt;"",if(B268-B269&lt;&gt;-H268,if(B268-B269&gt;-H268,B268-B269+H268,B269-B268-H268),"Push"),"")</f>
        <v/>
      </c>
      <c r="F268" s="143" t="str">
        <f>if(L268&lt;&gt;"",if(B268+B269&lt;&gt;L268,if(B268+B269&gt;L268,"Won","Lost"),"Push"),"")</f>
        <v/>
      </c>
      <c r="G268" s="144" t="str">
        <f>if(L268&lt;&gt;"",if(B268+B269&lt;&gt;L268,if(B268+B269&gt;L268,B268+B269-L268,L268-(B268+B269)),"Push"),"")</f>
        <v/>
      </c>
      <c r="H268" s="143"/>
      <c r="I268" s="143"/>
      <c r="J268" s="143"/>
      <c r="K268" s="145"/>
      <c r="L268" s="143"/>
      <c r="M268" s="143"/>
      <c r="N268" s="143"/>
      <c r="O268" s="145"/>
    </row>
    <row r="269" hidden="1">
      <c r="A269" s="140" t="s">
        <v>68</v>
      </c>
      <c r="B269" s="190">
        <v>114.0</v>
      </c>
      <c r="D269" s="143" t="str">
        <f>if(H269&lt;&gt;"",if(B269-B268&lt;&gt;-H269,if(B269-B268&gt;-H269,"Up","Short"),"Push"),"")</f>
        <v>Up</v>
      </c>
      <c r="E269" s="143">
        <f>if(H269&lt;&gt;"",if(B269-B268&lt;&gt;-H269,if(B269-B268&gt;-H269,B269-B268+H269,B268-B269-H269),"Push"),"")</f>
        <v>25</v>
      </c>
      <c r="F269" s="143" t="str">
        <f>if(L269&lt;&gt;"",if(B268+B269&lt;&gt;L269,if(B268+B269&gt;L269,"Lost","Won"),"Push"),"")</f>
        <v/>
      </c>
      <c r="G269" s="144" t="str">
        <f>if(L269&lt;&gt;"",if(B268+B269&lt;&gt;L269,if(B268+B269&gt;L269,B268+B269-L269,L269-(B268+B269)),"Push"),"")</f>
        <v/>
      </c>
      <c r="H269" s="140">
        <v>0.0</v>
      </c>
      <c r="I269" s="143"/>
      <c r="J269" s="143"/>
      <c r="K269" s="145"/>
      <c r="L269" s="143"/>
      <c r="M269" s="143"/>
      <c r="N269" s="143"/>
      <c r="O269" s="145"/>
    </row>
    <row r="270" hidden="1">
      <c r="A270" s="140" t="s">
        <v>410</v>
      </c>
      <c r="B270" s="190">
        <v>124.0</v>
      </c>
      <c r="C270" s="142">
        <f>if(D270&lt;&gt;"",if(D270="Up",K270-J270,if(D270="Short",-J270,0)),0)+if(D271&lt;&gt;"",if(D271="Up",K271-J271,if(D271="Short",-J271,0)),0)+if(F270&lt;&gt;"",if(F270="Won",O270-N270,if(F270="Lost",-N270,0)),0)+if(F271&lt;&gt;"",if(F271="Won",O271-N271,if(F271="Lost",-N271,0)),0)</f>
        <v>0</v>
      </c>
      <c r="D270" s="143" t="str">
        <f>if(H270&lt;&gt;"",if(B270-B271&lt;&gt;-H270,if(B270-B271&gt;-H270,"Up","Short"),"Push"),"")</f>
        <v/>
      </c>
      <c r="E270" s="143" t="str">
        <f>if(H270&lt;&gt;"",if(B270-B271&lt;&gt;-H270,if(B270-B271&gt;-H270,B270-B271+H270,B271-B270-H270),"Push"),"")</f>
        <v/>
      </c>
      <c r="F270" s="143" t="str">
        <f>if(L270&lt;&gt;"",if(B270+B271&lt;&gt;L270,if(B270+B271&gt;L270,"Won","Lost"),"Push"),"")</f>
        <v/>
      </c>
      <c r="G270" s="144" t="str">
        <f>if(L270&lt;&gt;"",if(B270+B271&lt;&gt;L270,if(B270+B271&gt;L270,B270+B271-L270,L270-(B270+B271)),"Push"),"")</f>
        <v/>
      </c>
      <c r="H270" s="140"/>
      <c r="I270" s="143"/>
      <c r="J270" s="143"/>
      <c r="K270" s="145"/>
      <c r="L270" s="143"/>
      <c r="M270" s="143"/>
      <c r="N270" s="143"/>
      <c r="O270" s="145"/>
    </row>
    <row r="271" hidden="1">
      <c r="A271" s="140" t="s">
        <v>562</v>
      </c>
      <c r="B271" s="190">
        <v>121.0</v>
      </c>
      <c r="D271" s="143" t="str">
        <f>if(H271&lt;&gt;"",if(B271-B270&lt;&gt;-H271,if(B271-B270&gt;-H271,"Up","Short"),"Push"),"")</f>
        <v>Short</v>
      </c>
      <c r="E271" s="143">
        <f>if(H271&lt;&gt;"",if(B271-B270&lt;&gt;-H271,if(B271-B270&gt;-H271,B271-B270+H271,B270-B271-H271),"Push"),"")</f>
        <v>3</v>
      </c>
      <c r="F271" s="143" t="str">
        <f>if(L271&lt;&gt;"",if(B270+B271&lt;&gt;L271,if(B270+B271&gt;L271,"Lost","Won"),"Push"),"")</f>
        <v/>
      </c>
      <c r="G271" s="144" t="str">
        <f>if(L271&lt;&gt;"",if(B270+B271&lt;&gt;L271,if(B270+B271&gt;L271,B270+B271-L271,L271-(B270+B271)),"Push"),"")</f>
        <v/>
      </c>
      <c r="H271" s="140">
        <v>0.0</v>
      </c>
      <c r="I271" s="143"/>
      <c r="J271" s="143"/>
      <c r="K271" s="145"/>
      <c r="L271" s="143"/>
      <c r="M271" s="143"/>
      <c r="N271" s="143"/>
      <c r="O271" s="145"/>
    </row>
    <row r="272" hidden="1">
      <c r="A272" s="146" t="s">
        <v>511</v>
      </c>
      <c r="B272" s="147"/>
      <c r="C272" s="148">
        <f>if(or(D266="Short",D267="Short",D268="Short",D269="Short",D270="Short",D271="Short"),-J272,K272-J272)</f>
        <v>-8</v>
      </c>
      <c r="D272" s="149"/>
      <c r="E272" s="149"/>
      <c r="F272" s="149"/>
      <c r="G272" s="150"/>
      <c r="H272" s="149"/>
      <c r="I272" s="146">
        <v>180.0</v>
      </c>
      <c r="J272" s="146">
        <v>8.0</v>
      </c>
      <c r="K272" s="151">
        <v>22.42</v>
      </c>
      <c r="L272" s="149"/>
      <c r="M272" s="149"/>
      <c r="N272" s="146"/>
      <c r="O272" s="151"/>
    </row>
    <row r="273">
      <c r="A273" s="134" t="s">
        <v>546</v>
      </c>
      <c r="B273" s="152"/>
      <c r="C273" s="153">
        <f>SUM(C260:C272)</f>
        <v>2.14</v>
      </c>
      <c r="D273" s="154" t="str">
        <f>if(H273&lt;&gt;"",if(B273-B272&lt;&gt;-H273,if(B273-B272&gt;-H273,"Up","Short"),"Push"),"")</f>
        <v/>
      </c>
      <c r="E273" s="154" t="str">
        <f>if(H273&lt;&gt;"",if(B273-B272&lt;&gt;-H273,if(B273-B272&gt;-H273,B273-B272+H273,B272-B273-H273),"Push"),"")</f>
        <v/>
      </c>
      <c r="F273" s="154" t="str">
        <f>if(L273&lt;&gt;"",if(B272+B273&lt;&gt;L273,if(B272+B273&gt;L273,"Lost","Won"),"Push"),"")</f>
        <v/>
      </c>
      <c r="G273" s="152" t="str">
        <f>if(L273&lt;&gt;"",if(B272+B273&lt;&gt;L273,if(B272+B273&gt;L273,B272+B273-L273,L273-(B272+B273)),"Push"),"")</f>
        <v/>
      </c>
      <c r="H273" s="154"/>
      <c r="I273" s="154"/>
      <c r="J273" s="154">
        <f>SUM(J260:J272)</f>
        <v>39</v>
      </c>
      <c r="K273" s="155">
        <f>SUM(K260:K272)-J273</f>
        <v>44.96</v>
      </c>
      <c r="L273" s="154"/>
      <c r="M273" s="154"/>
      <c r="N273" s="154">
        <f>SUM(N260:N272)</f>
        <v>0</v>
      </c>
      <c r="O273" s="155">
        <f>SUM(O260:O272)-N273</f>
        <v>0</v>
      </c>
    </row>
    <row r="274">
      <c r="B274" s="15"/>
      <c r="C274" s="138">
        <f>if(D274&lt;&gt;"",if(D274="Up",K274-J274,if(D274="Short",-J274,0)),0)+if(D275&lt;&gt;"",if(D275="Up",K275-J275,if(D275="Short",-J275,0)),0)+if(F274&lt;&gt;"",if(F274="Won",O274-N274,if(F274="Lost",-N274,0)),0)+if(F275&lt;&gt;"",if(F275="Won",O275-N275,if(F275="Lost",-N275,0)),0)</f>
        <v>0</v>
      </c>
      <c r="D274" s="93" t="str">
        <f>if(H274&lt;&gt;"",if(B274-B275&lt;&gt;-H274,if(B274-B275&gt;-H274,"Up","Short"),"Push"),"")</f>
        <v/>
      </c>
      <c r="E274" s="93" t="str">
        <f>if(H274&lt;&gt;"",if(B274-B275&lt;&gt;-H274,if(B274-B275&gt;-H274,B274-B275+H274,B275-B274-H274),"Push"),"")</f>
        <v/>
      </c>
      <c r="F274" s="93" t="str">
        <f>if(L274&lt;&gt;"",if(B274+B275&lt;&gt;L274,if(B274+B275&gt;L274,"Won","Lost"),"Push"),"")</f>
        <v/>
      </c>
      <c r="G274" s="15" t="str">
        <f>if(L274&lt;&gt;"",if(B274+B275&lt;&gt;L274,if(B274+B275&gt;L274,B274+B275-L274,L274-(B274+B275)),"Push"),"")</f>
        <v/>
      </c>
      <c r="K274" s="139"/>
      <c r="O274" s="139"/>
    </row>
    <row r="275">
      <c r="B275" s="15"/>
      <c r="D275" s="93" t="str">
        <f>if(H275&lt;&gt;"",if(B275-B274&lt;&gt;-H275,if(B275-B274&gt;-H275,"Up","Short"),"Push"),"")</f>
        <v/>
      </c>
      <c r="E275" s="93" t="str">
        <f>if(H275&lt;&gt;"",if(B275-B274&lt;&gt;-H275,if(B275-B274&gt;-H275,B275-B274+H275,B274-B275-H275),"Push"),"")</f>
        <v/>
      </c>
      <c r="F275" s="93" t="str">
        <f>if(L275&lt;&gt;"",if(B274+B275&lt;&gt;L275,if(B274+B275&gt;L275,"Lost","Won"),"Push"),"")</f>
        <v/>
      </c>
      <c r="G275" s="15" t="str">
        <f>if(L275&lt;&gt;"",if(B274+B275&lt;&gt;L275,if(B274+B275&gt;L275,B274+B275-L275,L275-(B274+B275)),"Push"),"")</f>
        <v/>
      </c>
      <c r="K275" s="139"/>
      <c r="O275" s="139"/>
    </row>
    <row r="276">
      <c r="B276" s="15"/>
      <c r="C276" s="138">
        <f>if(D276&lt;&gt;"",if(D276="Up",K276-J276,if(D276="Short",-J276,0)),0)+if(D277&lt;&gt;"",if(D277="Up",K277-J277,if(D277="Short",-J277,0)),0)+if(F276&lt;&gt;"",if(F276="Won",O276-N276,if(F276="Lost",-N276,0)),0)+if(F277&lt;&gt;"",if(F277="Won",O277-N277,if(F277="Lost",-N277,0)),0)</f>
        <v>0</v>
      </c>
      <c r="D276" s="93" t="str">
        <f>if(H276&lt;&gt;"",if(B276-B277&lt;&gt;-H276,if(B276-B277&gt;-H276,"Up","Short"),"Push"),"")</f>
        <v/>
      </c>
      <c r="E276" s="93" t="str">
        <f>if(H276&lt;&gt;"",if(B276-B277&lt;&gt;-H276,if(B276-B277&gt;-H276,B276-B277+H276,B277-B276-H276),"Push"),"")</f>
        <v/>
      </c>
      <c r="F276" s="93" t="str">
        <f>if(L276&lt;&gt;"",if(B276+B277&lt;&gt;L276,if(B276+B277&gt;L276,"Won","Lost"),"Push"),"")</f>
        <v/>
      </c>
      <c r="G276" s="15" t="str">
        <f>if(L276&lt;&gt;"",if(B276+B277&lt;&gt;L276,if(B276+B277&gt;L276,B276+B277-L276,L276-(B276+B277)),"Push"),"")</f>
        <v/>
      </c>
      <c r="K276" s="139"/>
      <c r="O276" s="139"/>
    </row>
    <row r="277">
      <c r="B277" s="15"/>
      <c r="D277" s="93" t="str">
        <f>if(H277&lt;&gt;"",if(B277-B276&lt;&gt;-H277,if(B277-B276&gt;-H277,"Up","Short"),"Push"),"")</f>
        <v/>
      </c>
      <c r="E277" s="93" t="str">
        <f>if(H277&lt;&gt;"",if(B277-B276&lt;&gt;-H277,if(B277-B276&gt;-H277,B277-B276+H277,B276-B277-H277),"Push"),"")</f>
        <v/>
      </c>
      <c r="F277" s="93" t="str">
        <f>if(L277&lt;&gt;"",if(B276+B277&lt;&gt;L277,if(B276+B277&gt;L277,"Lost","Won"),"Push"),"")</f>
        <v/>
      </c>
      <c r="G277" s="15" t="str">
        <f>if(L277&lt;&gt;"",if(B276+B277&lt;&gt;L277,if(B276+B277&gt;L277,B276+B277-L277,L277-(B276+B277)),"Push"),"")</f>
        <v/>
      </c>
      <c r="K277" s="139"/>
      <c r="O277" s="139"/>
    </row>
    <row r="278">
      <c r="B278" s="15"/>
      <c r="C278" s="138">
        <f>if(D278&lt;&gt;"",if(D278="Up",K278-J278,if(D278="Short",-J278,0)),0)+if(D279&lt;&gt;"",if(D279="Up",K279-J279,if(D279="Short",-J279,0)),0)+if(F278&lt;&gt;"",if(F278="Won",O278-N278,if(F278="Lost",-N278,0)),0)+if(F279&lt;&gt;"",if(F279="Won",O279-N279,if(F279="Lost",-N279,0)),0)</f>
        <v>0</v>
      </c>
      <c r="D278" s="93" t="str">
        <f>if(H278&lt;&gt;"",if(B278-B279&lt;&gt;-H278,if(B278-B279&gt;-H278,"Up","Short"),"Push"),"")</f>
        <v/>
      </c>
      <c r="E278" s="93" t="str">
        <f>if(H278&lt;&gt;"",if(B278-B279&lt;&gt;-H278,if(B278-B279&gt;-H278,B278-B279+H278,B279-B278-H278),"Push"),"")</f>
        <v/>
      </c>
      <c r="F278" s="93" t="str">
        <f>if(L278&lt;&gt;"",if(B278+B279&lt;&gt;L278,if(B278+B279&gt;L278,"Won","Lost"),"Push"),"")</f>
        <v/>
      </c>
      <c r="G278" s="15" t="str">
        <f>if(L278&lt;&gt;"",if(B278+B279&lt;&gt;L278,if(B278+B279&gt;L278,B278+B279-L278,L278-(B278+B279)),"Push"),"")</f>
        <v/>
      </c>
      <c r="K278" s="139"/>
      <c r="O278" s="139"/>
    </row>
    <row r="279">
      <c r="B279" s="15"/>
      <c r="D279" s="93" t="str">
        <f>if(H279&lt;&gt;"",if(B279-B278&lt;&gt;-H279,if(B279-B278&gt;-H279,"Up","Short"),"Push"),"")</f>
        <v/>
      </c>
      <c r="E279" s="93" t="str">
        <f>if(H279&lt;&gt;"",if(B279-B278&lt;&gt;-H279,if(B279-B278&gt;-H279,B279-B278+H279,B278-B279-H279),"Push"),"")</f>
        <v/>
      </c>
      <c r="F279" s="93" t="str">
        <f>if(L279&lt;&gt;"",if(B278+B279&lt;&gt;L279,if(B278+B279&gt;L279,"Lost","Won"),"Push"),"")</f>
        <v/>
      </c>
      <c r="G279" s="15" t="str">
        <f>if(L279&lt;&gt;"",if(B278+B279&lt;&gt;L279,if(B278+B279&gt;L279,B278+B279-L279,L279-(B278+B279)),"Push"),"")</f>
        <v/>
      </c>
      <c r="K279" s="139"/>
      <c r="O279" s="139"/>
    </row>
    <row r="280">
      <c r="B280" s="15"/>
      <c r="C280" s="138">
        <f>if(D280&lt;&gt;"",if(D280="Up",K280-J280,if(D280="Short",-J280,0)),0)+if(D281&lt;&gt;"",if(D281="Up",K281-J281,if(D281="Short",-J281,0)),0)+if(F280&lt;&gt;"",if(F280="Won",O280-N280,if(F280="Lost",-N280,0)),0)+if(F281&lt;&gt;"",if(F281="Won",O281-N281,if(F281="Lost",-N281,0)),0)</f>
        <v>0</v>
      </c>
      <c r="D280" s="93" t="str">
        <f>if(H280&lt;&gt;"",if(B280-B281&lt;&gt;-H280,if(B280-B281&gt;-H280,"Up","Short"),"Push"),"")</f>
        <v/>
      </c>
      <c r="E280" s="93" t="str">
        <f>if(H280&lt;&gt;"",if(B280-B281&lt;&gt;-H280,if(B280-B281&gt;-H280,B280-B281+H280,B281-B280-H280),"Push"),"")</f>
        <v/>
      </c>
      <c r="F280" s="93" t="str">
        <f>if(L280&lt;&gt;"",if(B280+B281&lt;&gt;L280,if(B280+B281&gt;L280,"Won","Lost"),"Push"),"")</f>
        <v/>
      </c>
      <c r="G280" s="15" t="str">
        <f>if(L280&lt;&gt;"",if(B280+B281&lt;&gt;L280,if(B280+B281&gt;L280,B280+B281-L280,L280-(B280+B281)),"Push"),"")</f>
        <v/>
      </c>
      <c r="K280" s="139"/>
      <c r="O280" s="139"/>
    </row>
    <row r="281">
      <c r="B281" s="15"/>
      <c r="D281" s="93" t="str">
        <f>if(H281&lt;&gt;"",if(B281-B280&lt;&gt;-H281,if(B281-B280&gt;-H281,"Up","Short"),"Push"),"")</f>
        <v/>
      </c>
      <c r="E281" s="93" t="str">
        <f>if(H281&lt;&gt;"",if(B281-B280&lt;&gt;-H281,if(B281-B280&gt;-H281,B281-B280+H281,B280-B281-H281),"Push"),"")</f>
        <v/>
      </c>
      <c r="F281" s="93" t="str">
        <f>if(L281&lt;&gt;"",if(B280+B281&lt;&gt;L281,if(B280+B281&gt;L281,"Lost","Won"),"Push"),"")</f>
        <v/>
      </c>
      <c r="G281" s="15" t="str">
        <f>if(L281&lt;&gt;"",if(B280+B281&lt;&gt;L281,if(B280+B281&gt;L281,B280+B281-L281,L281-(B280+B281)),"Push"),"")</f>
        <v/>
      </c>
      <c r="K281" s="139"/>
      <c r="O281" s="139"/>
    </row>
    <row r="282">
      <c r="B282" s="15"/>
      <c r="C282" s="138">
        <f>if(D282&lt;&gt;"",if(D282="Up",K282-J282,if(D282="Short",-J282,0)),0)+if(D283&lt;&gt;"",if(D283="Up",K283-J283,if(D283="Short",-J283,0)),0)+if(F282&lt;&gt;"",if(F282="Won",O282-N282,if(F282="Lost",-N282,0)),0)+if(F283&lt;&gt;"",if(F283="Won",O283-N283,if(F283="Lost",-N283,0)),0)</f>
        <v>0</v>
      </c>
      <c r="D282" s="93" t="str">
        <f>if(H282&lt;&gt;"",if(B282-B283&lt;&gt;-H282,if(B282-B283&gt;-H282,"Up","Short"),"Push"),"")</f>
        <v/>
      </c>
      <c r="E282" s="93" t="str">
        <f>if(H282&lt;&gt;"",if(B282-B283&lt;&gt;-H282,if(B282-B283&gt;-H282,B282-B283+H282,B283-B282-H282),"Push"),"")</f>
        <v/>
      </c>
      <c r="F282" s="93" t="str">
        <f>if(L282&lt;&gt;"",if(B282+B283&lt;&gt;L282,if(B282+B283&gt;L282,"Won","Lost"),"Push"),"")</f>
        <v/>
      </c>
      <c r="G282" s="15" t="str">
        <f>if(L282&lt;&gt;"",if(B282+B283&lt;&gt;L282,if(B282+B283&gt;L282,B282+B283-L282,L282-(B282+B283)),"Push"),"")</f>
        <v/>
      </c>
      <c r="K282" s="139"/>
      <c r="O282" s="139"/>
    </row>
    <row r="283">
      <c r="B283" s="15"/>
      <c r="D283" s="93" t="str">
        <f>if(H283&lt;&gt;"",if(B283-B282&lt;&gt;-H283,if(B283-B282&gt;-H283,"Up","Short"),"Push"),"")</f>
        <v/>
      </c>
      <c r="E283" s="93" t="str">
        <f>if(H283&lt;&gt;"",if(B283-B282&lt;&gt;-H283,if(B283-B282&gt;-H283,B283-B282+H283,B282-B283-H283),"Push"),"")</f>
        <v/>
      </c>
      <c r="F283" s="93" t="str">
        <f>if(L283&lt;&gt;"",if(B282+B283&lt;&gt;L283,if(B282+B283&gt;L283,"Lost","Won"),"Push"),"")</f>
        <v/>
      </c>
      <c r="G283" s="15" t="str">
        <f>if(L283&lt;&gt;"",if(B282+B283&lt;&gt;L283,if(B282+B283&gt;L283,B282+B283-L283,L283-(B282+B283)),"Push"),"")</f>
        <v/>
      </c>
      <c r="K283" s="139"/>
      <c r="O283" s="139"/>
    </row>
    <row r="284">
      <c r="B284" s="15"/>
      <c r="C284" s="138">
        <f>if(D284&lt;&gt;"",if(D284="Up",K284-J284,if(D284="Short",-J284,0)),0)+if(D285&lt;&gt;"",if(D285="Up",K285-J285,if(D285="Short",-J285,0)),0)+if(F284&lt;&gt;"",if(F284="Won",O284-N284,if(F284="Lost",-N284,0)),0)+if(F285&lt;&gt;"",if(F285="Won",O285-N285,if(F285="Lost",-N285,0)),0)</f>
        <v>0</v>
      </c>
      <c r="D284" s="93" t="str">
        <f>if(H284&lt;&gt;"",if(B284-B285&lt;&gt;-H284,if(B284-B285&gt;-H284,"Up","Short"),"Push"),"")</f>
        <v/>
      </c>
      <c r="E284" s="93" t="str">
        <f>if(H284&lt;&gt;"",if(B284-B285&lt;&gt;-H284,if(B284-B285&gt;-H284,B284-B285+H284,B285-B284-H284),"Push"),"")</f>
        <v/>
      </c>
      <c r="F284" s="93" t="str">
        <f>if(L284&lt;&gt;"",if(B284+B285&lt;&gt;L284,if(B284+B285&gt;L284,"Won","Lost"),"Push"),"")</f>
        <v/>
      </c>
      <c r="G284" s="15" t="str">
        <f>if(L284&lt;&gt;"",if(B284+B285&lt;&gt;L284,if(B284+B285&gt;L284,B284+B285-L284,L284-(B284+B285)),"Push"),"")</f>
        <v/>
      </c>
      <c r="K284" s="139"/>
      <c r="O284" s="139"/>
    </row>
    <row r="285">
      <c r="B285" s="15"/>
      <c r="D285" s="93" t="str">
        <f>if(H285&lt;&gt;"",if(B285-B284&lt;&gt;-H285,if(B285-B284&gt;-H285,"Up","Short"),"Push"),"")</f>
        <v/>
      </c>
      <c r="E285" s="93" t="str">
        <f>if(H285&lt;&gt;"",if(B285-B284&lt;&gt;-H285,if(B285-B284&gt;-H285,B285-B284+H285,B284-B285-H285),"Push"),"")</f>
        <v/>
      </c>
      <c r="F285" s="93" t="str">
        <f>if(L285&lt;&gt;"",if(B284+B285&lt;&gt;L285,if(B284+B285&gt;L285,"Lost","Won"),"Push"),"")</f>
        <v/>
      </c>
      <c r="G285" s="15" t="str">
        <f>if(L285&lt;&gt;"",if(B284+B285&lt;&gt;L285,if(B284+B285&gt;L285,B284+B285-L285,L285-(B284+B285)),"Push"),"")</f>
        <v/>
      </c>
      <c r="K285" s="139"/>
      <c r="O285" s="139"/>
    </row>
    <row r="286">
      <c r="B286" s="15"/>
      <c r="C286" s="138">
        <f>if(D286&lt;&gt;"",if(D286="Up",K286-J286,if(D286="Short",-J286,0)),0)+if(D287&lt;&gt;"",if(D287="Up",K287-J287,if(D287="Short",-J287,0)),0)+if(F286&lt;&gt;"",if(F286="Won",O286-N286,if(F286="Lost",-N286,0)),0)+if(F287&lt;&gt;"",if(F287="Won",O287-N287,if(F287="Lost",-N287,0)),0)</f>
        <v>0</v>
      </c>
      <c r="D286" s="93" t="str">
        <f>if(H286&lt;&gt;"",if(B286-B287&lt;&gt;-H286,if(B286-B287&gt;-H286,"Up","Short"),"Push"),"")</f>
        <v/>
      </c>
      <c r="E286" s="93" t="str">
        <f>if(H286&lt;&gt;"",if(B286-B287&lt;&gt;-H286,if(B286-B287&gt;-H286,B286-B287+H286,B287-B286-H286),"Push"),"")</f>
        <v/>
      </c>
      <c r="F286" s="93" t="str">
        <f>if(L286&lt;&gt;"",if(B286+B287&lt;&gt;L286,if(B286+B287&gt;L286,"Won","Lost"),"Push"),"")</f>
        <v/>
      </c>
      <c r="G286" s="15" t="str">
        <f>if(L286&lt;&gt;"",if(B286+B287&lt;&gt;L286,if(B286+B287&gt;L286,B286+B287-L286,L286-(B286+B287)),"Push"),"")</f>
        <v/>
      </c>
      <c r="K286" s="139"/>
      <c r="O286" s="139"/>
    </row>
    <row r="287">
      <c r="B287" s="15"/>
      <c r="D287" s="93" t="str">
        <f>if(H287&lt;&gt;"",if(B287-B286&lt;&gt;-H287,if(B287-B286&gt;-H287,"Up","Short"),"Push"),"")</f>
        <v/>
      </c>
      <c r="E287" s="93" t="str">
        <f>if(H287&lt;&gt;"",if(B287-B286&lt;&gt;-H287,if(B287-B286&gt;-H287,B287-B286+H287,B286-B287-H287),"Push"),"")</f>
        <v/>
      </c>
      <c r="F287" s="93" t="str">
        <f>if(L287&lt;&gt;"",if(B286+B287&lt;&gt;L287,if(B286+B287&gt;L287,"Lost","Won"),"Push"),"")</f>
        <v/>
      </c>
      <c r="G287" s="15" t="str">
        <f>if(L287&lt;&gt;"",if(B286+B287&lt;&gt;L287,if(B286+B287&gt;L287,B286+B287-L287,L287-(B286+B287)),"Push"),"")</f>
        <v/>
      </c>
      <c r="K287" s="139"/>
      <c r="O287" s="139"/>
    </row>
    <row r="288">
      <c r="B288" s="15"/>
      <c r="C288" s="138">
        <f>if(D288&lt;&gt;"",if(D288="Up",K288-J288,if(D288="Short",-J288,0)),0)+if(D289&lt;&gt;"",if(D289="Up",K289-J289,if(D289="Short",-J289,0)),0)+if(F288&lt;&gt;"",if(F288="Won",O288-N288,if(F288="Lost",-N288,0)),0)+if(F289&lt;&gt;"",if(F289="Won",O289-N289,if(F289="Lost",-N289,0)),0)</f>
        <v>0</v>
      </c>
      <c r="D288" s="93" t="str">
        <f>if(H288&lt;&gt;"",if(B288-B289&lt;&gt;-H288,if(B288-B289&gt;-H288,"Up","Short"),"Push"),"")</f>
        <v/>
      </c>
      <c r="E288" s="93" t="str">
        <f>if(H288&lt;&gt;"",if(B288-B289&lt;&gt;-H288,if(B288-B289&gt;-H288,B288-B289+H288,B289-B288-H288),"Push"),"")</f>
        <v/>
      </c>
      <c r="F288" s="93" t="str">
        <f>if(L288&lt;&gt;"",if(B288+B289&lt;&gt;L288,if(B288+B289&gt;L288,"Won","Lost"),"Push"),"")</f>
        <v/>
      </c>
      <c r="G288" s="15" t="str">
        <f>if(L288&lt;&gt;"",if(B288+B289&lt;&gt;L288,if(B288+B289&gt;L288,B288+B289-L288,L288-(B288+B289)),"Push"),"")</f>
        <v/>
      </c>
      <c r="K288" s="139"/>
      <c r="O288" s="139"/>
    </row>
    <row r="289">
      <c r="B289" s="15"/>
      <c r="D289" s="93" t="str">
        <f>if(H289&lt;&gt;"",if(B289-B288&lt;&gt;-H289,if(B289-B288&gt;-H289,"Up","Short"),"Push"),"")</f>
        <v/>
      </c>
      <c r="E289" s="93" t="str">
        <f>if(H289&lt;&gt;"",if(B289-B288&lt;&gt;-H289,if(B289-B288&gt;-H289,B289-B288+H289,B288-B289-H289),"Push"),"")</f>
        <v/>
      </c>
      <c r="F289" s="93" t="str">
        <f>if(L289&lt;&gt;"",if(B288+B289&lt;&gt;L289,if(B288+B289&gt;L289,"Lost","Won"),"Push"),"")</f>
        <v/>
      </c>
      <c r="G289" s="15" t="str">
        <f>if(L289&lt;&gt;"",if(B288+B289&lt;&gt;L289,if(B288+B289&gt;L289,B288+B289-L289,L289-(B288+B289)),"Push"),"")</f>
        <v/>
      </c>
      <c r="K289" s="139"/>
      <c r="O289" s="139"/>
    </row>
    <row r="290">
      <c r="B290" s="15"/>
      <c r="C290" s="138">
        <f>if(D290&lt;&gt;"",if(D290="Up",K290-J290,if(D290="Short",-J290,0)),0)+if(D291&lt;&gt;"",if(D291="Up",K291-J291,if(D291="Short",-J291,0)),0)+if(F290&lt;&gt;"",if(F290="Won",O290-N290,if(F290="Lost",-N290,0)),0)+if(F291&lt;&gt;"",if(F291="Won",O291-N291,if(F291="Lost",-N291,0)),0)</f>
        <v>0</v>
      </c>
      <c r="D290" s="93" t="str">
        <f>if(H290&lt;&gt;"",if(B290-B291&lt;&gt;-H290,if(B290-B291&gt;-H290,"Up","Short"),"Push"),"")</f>
        <v/>
      </c>
      <c r="E290" s="93" t="str">
        <f>if(H290&lt;&gt;"",if(B290-B291&lt;&gt;-H290,if(B290-B291&gt;-H290,B290-B291+H290,B291-B290-H290),"Push"),"")</f>
        <v/>
      </c>
      <c r="F290" s="93" t="str">
        <f>if(L290&lt;&gt;"",if(B290+B291&lt;&gt;L290,if(B290+B291&gt;L290,"Won","Lost"),"Push"),"")</f>
        <v/>
      </c>
      <c r="G290" s="15" t="str">
        <f>if(L290&lt;&gt;"",if(B290+B291&lt;&gt;L290,if(B290+B291&gt;L290,B290+B291-L290,L290-(B290+B291)),"Push"),"")</f>
        <v/>
      </c>
      <c r="K290" s="139"/>
      <c r="O290" s="139"/>
    </row>
    <row r="291">
      <c r="B291" s="15"/>
      <c r="D291" s="93" t="str">
        <f>if(H291&lt;&gt;"",if(B291-B290&lt;&gt;-H291,if(B291-B290&gt;-H291,"Up","Short"),"Push"),"")</f>
        <v/>
      </c>
      <c r="E291" s="93" t="str">
        <f>if(H291&lt;&gt;"",if(B291-B290&lt;&gt;-H291,if(B291-B290&gt;-H291,B291-B290+H291,B290-B291-H291),"Push"),"")</f>
        <v/>
      </c>
      <c r="F291" s="93" t="str">
        <f>if(L291&lt;&gt;"",if(B290+B291&lt;&gt;L291,if(B290+B291&gt;L291,"Lost","Won"),"Push"),"")</f>
        <v/>
      </c>
      <c r="G291" s="15" t="str">
        <f>if(L291&lt;&gt;"",if(B290+B291&lt;&gt;L291,if(B290+B291&gt;L291,B290+B291-L291,L291-(B290+B291)),"Push"),"")</f>
        <v/>
      </c>
      <c r="K291" s="139"/>
      <c r="O291" s="139"/>
    </row>
    <row r="292">
      <c r="B292" s="15"/>
      <c r="C292" s="138">
        <f>if(D292&lt;&gt;"",if(D292="Up",K292-J292,if(D292="Short",-J292,0)),0)+if(D293&lt;&gt;"",if(D293="Up",K293-J293,if(D293="Short",-J293,0)),0)+if(F292&lt;&gt;"",if(F292="Won",O292-N292,if(F292="Lost",-N292,0)),0)+if(F293&lt;&gt;"",if(F293="Won",O293-N293,if(F293="Lost",-N293,0)),0)</f>
        <v>0</v>
      </c>
      <c r="D292" s="93" t="str">
        <f>if(H292&lt;&gt;"",if(B292-B293&lt;&gt;-H292,if(B292-B293&gt;-H292,"Up","Short"),"Push"),"")</f>
        <v/>
      </c>
      <c r="E292" s="93" t="str">
        <f>if(H292&lt;&gt;"",if(B292-B293&lt;&gt;-H292,if(B292-B293&gt;-H292,B292-B293+H292,B293-B292-H292),"Push"),"")</f>
        <v/>
      </c>
      <c r="F292" s="93" t="str">
        <f>if(L292&lt;&gt;"",if(B292+B293&lt;&gt;L292,if(B292+B293&gt;L292,"Won","Lost"),"Push"),"")</f>
        <v/>
      </c>
      <c r="G292" s="15" t="str">
        <f>if(L292&lt;&gt;"",if(B292+B293&lt;&gt;L292,if(B292+B293&gt;L292,B292+B293-L292,L292-(B292+B293)),"Push"),"")</f>
        <v/>
      </c>
      <c r="K292" s="139"/>
      <c r="O292" s="139"/>
    </row>
    <row r="293">
      <c r="B293" s="15"/>
      <c r="D293" s="93" t="str">
        <f>if(H293&lt;&gt;"",if(B293-B292&lt;&gt;-H293,if(B293-B292&gt;-H293,"Up","Short"),"Push"),"")</f>
        <v/>
      </c>
      <c r="E293" s="93" t="str">
        <f>if(H293&lt;&gt;"",if(B293-B292&lt;&gt;-H293,if(B293-B292&gt;-H293,B293-B292+H293,B292-B293-H293),"Push"),"")</f>
        <v/>
      </c>
      <c r="F293" s="93" t="str">
        <f>if(L293&lt;&gt;"",if(B292+B293&lt;&gt;L293,if(B292+B293&gt;L293,"Lost","Won"),"Push"),"")</f>
        <v/>
      </c>
      <c r="G293" s="15" t="str">
        <f>if(L293&lt;&gt;"",if(B292+B293&lt;&gt;L293,if(B292+B293&gt;L293,B292+B293-L293,L293-(B292+B293)),"Push"),"")</f>
        <v/>
      </c>
      <c r="K293" s="139"/>
      <c r="O293" s="139"/>
    </row>
    <row r="294">
      <c r="B294" s="15"/>
      <c r="C294" s="138">
        <f>if(D294&lt;&gt;"",if(D294="Up",K294-J294,if(D294="Short",-J294,0)),0)+if(D295&lt;&gt;"",if(D295="Up",K295-J295,if(D295="Short",-J295,0)),0)+if(F294&lt;&gt;"",if(F294="Won",O294-N294,if(F294="Lost",-N294,0)),0)+if(F295&lt;&gt;"",if(F295="Won",O295-N295,if(F295="Lost",-N295,0)),0)</f>
        <v>0</v>
      </c>
      <c r="D294" s="93" t="str">
        <f>if(H294&lt;&gt;"",if(B294-B295&lt;&gt;-H294,if(B294-B295&gt;-H294,"Up","Short"),"Push"),"")</f>
        <v/>
      </c>
      <c r="E294" s="93" t="str">
        <f>if(H294&lt;&gt;"",if(B294-B295&lt;&gt;-H294,if(B294-B295&gt;-H294,B294-B295+H294,B295-B294-H294),"Push"),"")</f>
        <v/>
      </c>
      <c r="F294" s="93" t="str">
        <f>if(L294&lt;&gt;"",if(B294+B295&lt;&gt;L294,if(B294+B295&gt;L294,"Won","Lost"),"Push"),"")</f>
        <v/>
      </c>
      <c r="G294" s="15" t="str">
        <f>if(L294&lt;&gt;"",if(B294+B295&lt;&gt;L294,if(B294+B295&gt;L294,B294+B295-L294,L294-(B294+B295)),"Push"),"")</f>
        <v/>
      </c>
      <c r="K294" s="139"/>
      <c r="O294" s="139"/>
    </row>
    <row r="295">
      <c r="B295" s="15"/>
      <c r="D295" s="93" t="str">
        <f>if(H295&lt;&gt;"",if(B295-B294&lt;&gt;-H295,if(B295-B294&gt;-H295,"Up","Short"),"Push"),"")</f>
        <v/>
      </c>
      <c r="E295" s="93" t="str">
        <f>if(H295&lt;&gt;"",if(B295-B294&lt;&gt;-H295,if(B295-B294&gt;-H295,B295-B294+H295,B294-B295-H295),"Push"),"")</f>
        <v/>
      </c>
      <c r="F295" s="93" t="str">
        <f>if(L295&lt;&gt;"",if(B294+B295&lt;&gt;L295,if(B294+B295&gt;L295,"Lost","Won"),"Push"),"")</f>
        <v/>
      </c>
      <c r="G295" s="15" t="str">
        <f>if(L295&lt;&gt;"",if(B294+B295&lt;&gt;L295,if(B294+B295&gt;L295,B294+B295-L295,L295-(B294+B295)),"Push"),"")</f>
        <v/>
      </c>
      <c r="K295" s="139"/>
      <c r="O295" s="139"/>
    </row>
    <row r="296">
      <c r="B296" s="15"/>
      <c r="C296" s="138">
        <f>if(D296&lt;&gt;"",if(D296="Up",K296-J296,if(D296="Short",-J296,0)),0)+if(D297&lt;&gt;"",if(D297="Up",K297-J297,if(D297="Short",-J297,0)),0)+if(F296&lt;&gt;"",if(F296="Won",O296-N296,if(F296="Lost",-N296,0)),0)+if(F297&lt;&gt;"",if(F297="Won",O297-N297,if(F297="Lost",-N297,0)),0)</f>
        <v>0</v>
      </c>
      <c r="D296" s="93" t="str">
        <f>if(H296&lt;&gt;"",if(B296-B297&lt;&gt;-H296,if(B296-B297&gt;-H296,"Up","Short"),"Push"),"")</f>
        <v/>
      </c>
      <c r="E296" s="93" t="str">
        <f>if(H296&lt;&gt;"",if(B296-B297&lt;&gt;-H296,if(B296-B297&gt;-H296,B296-B297+H296,B297-B296-H296),"Push"),"")</f>
        <v/>
      </c>
      <c r="F296" s="93" t="str">
        <f>if(L296&lt;&gt;"",if(B296+B297&lt;&gt;L296,if(B296+B297&gt;L296,"Won","Lost"),"Push"),"")</f>
        <v/>
      </c>
      <c r="G296" s="15" t="str">
        <f>if(L296&lt;&gt;"",if(B296+B297&lt;&gt;L296,if(B296+B297&gt;L296,B296+B297-L296,L296-(B296+B297)),"Push"),"")</f>
        <v/>
      </c>
      <c r="K296" s="139"/>
      <c r="O296" s="139"/>
    </row>
    <row r="297">
      <c r="B297" s="15"/>
      <c r="D297" s="93" t="str">
        <f>if(H297&lt;&gt;"",if(B297-B296&lt;&gt;-H297,if(B297-B296&gt;-H297,"Up","Short"),"Push"),"")</f>
        <v/>
      </c>
      <c r="E297" s="93" t="str">
        <f>if(H297&lt;&gt;"",if(B297-B296&lt;&gt;-H297,if(B297-B296&gt;-H297,B297-B296+H297,B296-B297-H297),"Push"),"")</f>
        <v/>
      </c>
      <c r="F297" s="93" t="str">
        <f>if(L297&lt;&gt;"",if(B296+B297&lt;&gt;L297,if(B296+B297&gt;L297,"Lost","Won"),"Push"),"")</f>
        <v/>
      </c>
      <c r="G297" s="15" t="str">
        <f>if(L297&lt;&gt;"",if(B296+B297&lt;&gt;L297,if(B296+B297&gt;L297,B296+B297-L297,L297-(B296+B297)),"Push"),"")</f>
        <v/>
      </c>
      <c r="K297" s="139"/>
      <c r="O297" s="139"/>
    </row>
    <row r="298">
      <c r="B298" s="15"/>
      <c r="C298" s="138">
        <f>if(D298&lt;&gt;"",if(D298="Up",K298-J298,if(D298="Short",-J298,0)),0)+if(D299&lt;&gt;"",if(D299="Up",K299-J299,if(D299="Short",-J299,0)),0)+if(F298&lt;&gt;"",if(F298="Won",O298-N298,if(F298="Lost",-N298,0)),0)+if(F299&lt;&gt;"",if(F299="Won",O299-N299,if(F299="Lost",-N299,0)),0)</f>
        <v>0</v>
      </c>
      <c r="D298" s="93" t="str">
        <f>if(H298&lt;&gt;"",if(B298-B299&lt;&gt;-H298,if(B298-B299&gt;-H298,"Up","Short"),"Push"),"")</f>
        <v/>
      </c>
      <c r="E298" s="93" t="str">
        <f>if(H298&lt;&gt;"",if(B298-B299&lt;&gt;-H298,if(B298-B299&gt;-H298,B298-B299+H298,B299-B298-H298),"Push"),"")</f>
        <v/>
      </c>
      <c r="F298" s="93" t="str">
        <f>if(L298&lt;&gt;"",if(B298+B299&lt;&gt;L298,if(B298+B299&gt;L298,"Won","Lost"),"Push"),"")</f>
        <v/>
      </c>
      <c r="G298" s="15" t="str">
        <f>if(L298&lt;&gt;"",if(B298+B299&lt;&gt;L298,if(B298+B299&gt;L298,B298+B299-L298,L298-(B298+B299)),"Push"),"")</f>
        <v/>
      </c>
      <c r="K298" s="139"/>
      <c r="O298" s="139"/>
    </row>
    <row r="299">
      <c r="B299" s="15"/>
      <c r="D299" s="93" t="str">
        <f>if(H299&lt;&gt;"",if(B299-B298&lt;&gt;-H299,if(B299-B298&gt;-H299,"Up","Short"),"Push"),"")</f>
        <v/>
      </c>
      <c r="E299" s="93" t="str">
        <f>if(H299&lt;&gt;"",if(B299-B298&lt;&gt;-H299,if(B299-B298&gt;-H299,B299-B298+H299,B298-B299-H299),"Push"),"")</f>
        <v/>
      </c>
      <c r="F299" s="93" t="str">
        <f>if(L299&lt;&gt;"",if(B298+B299&lt;&gt;L299,if(B298+B299&gt;L299,"Lost","Won"),"Push"),"")</f>
        <v/>
      </c>
      <c r="G299" s="15" t="str">
        <f>if(L299&lt;&gt;"",if(B298+B299&lt;&gt;L299,if(B298+B299&gt;L299,B298+B299-L299,L299-(B298+B299)),"Push"),"")</f>
        <v/>
      </c>
      <c r="K299" s="139"/>
      <c r="O299" s="139"/>
    </row>
    <row r="300">
      <c r="B300" s="15"/>
      <c r="C300" s="138">
        <f>if(D300&lt;&gt;"",if(D300="Up",K300-J300,if(D300="Short",-J300,0)),0)+if(D301&lt;&gt;"",if(D301="Up",K301-J301,if(D301="Short",-J301,0)),0)+if(F300&lt;&gt;"",if(F300="Won",O300-N300,if(F300="Lost",-N300,0)),0)+if(F301&lt;&gt;"",if(F301="Won",O301-N301,if(F301="Lost",-N301,0)),0)</f>
        <v>0</v>
      </c>
      <c r="D300" s="93" t="str">
        <f>if(H300&lt;&gt;"",if(B300-B301&lt;&gt;-H300,if(B300-B301&gt;-H300,"Up","Short"),"Push"),"")</f>
        <v/>
      </c>
      <c r="E300" s="93" t="str">
        <f>if(H300&lt;&gt;"",if(B300-B301&lt;&gt;-H300,if(B300-B301&gt;-H300,B300-B301+H300,B301-B300-H300),"Push"),"")</f>
        <v/>
      </c>
      <c r="F300" s="93" t="str">
        <f>if(L300&lt;&gt;"",if(B300+B301&lt;&gt;L300,if(B300+B301&gt;L300,"Won","Lost"),"Push"),"")</f>
        <v/>
      </c>
      <c r="G300" s="15" t="str">
        <f>if(L300&lt;&gt;"",if(B300+B301&lt;&gt;L300,if(B300+B301&gt;L300,B300+B301-L300,L300-(B300+B301)),"Push"),"")</f>
        <v/>
      </c>
      <c r="K300" s="139"/>
      <c r="O300" s="139"/>
    </row>
    <row r="301">
      <c r="B301" s="15"/>
      <c r="D301" s="93" t="str">
        <f>if(H301&lt;&gt;"",if(B301-B300&lt;&gt;-H301,if(B301-B300&gt;-H301,"Up","Short"),"Push"),"")</f>
        <v/>
      </c>
      <c r="E301" s="93" t="str">
        <f>if(H301&lt;&gt;"",if(B301-B300&lt;&gt;-H301,if(B301-B300&gt;-H301,B301-B300+H301,B300-B301-H301),"Push"),"")</f>
        <v/>
      </c>
      <c r="F301" s="93" t="str">
        <f>if(L301&lt;&gt;"",if(B300+B301&lt;&gt;L301,if(B300+B301&gt;L301,"Lost","Won"),"Push"),"")</f>
        <v/>
      </c>
      <c r="G301" s="15" t="str">
        <f>if(L301&lt;&gt;"",if(B300+B301&lt;&gt;L301,if(B300+B301&gt;L301,B300+B301-L301,L301-(B300+B301)),"Push"),"")</f>
        <v/>
      </c>
      <c r="K301" s="139"/>
      <c r="O301" s="139"/>
    </row>
    <row r="302">
      <c r="B302" s="15"/>
      <c r="C302" s="138">
        <f>if(D302&lt;&gt;"",if(D302="Up",K302-J302,if(D302="Short",-J302,0)),0)+if(D303&lt;&gt;"",if(D303="Up",K303-J303,if(D303="Short",-J303,0)),0)+if(F302&lt;&gt;"",if(F302="Won",O302-N302,if(F302="Lost",-N302,0)),0)+if(F303&lt;&gt;"",if(F303="Won",O303-N303,if(F303="Lost",-N303,0)),0)</f>
        <v>0</v>
      </c>
      <c r="D302" s="93" t="str">
        <f>if(H302&lt;&gt;"",if(B302-B303&lt;&gt;-H302,if(B302-B303&gt;-H302,"Up","Short"),"Push"),"")</f>
        <v/>
      </c>
      <c r="E302" s="93" t="str">
        <f>if(H302&lt;&gt;"",if(B302-B303&lt;&gt;-H302,if(B302-B303&gt;-H302,B302-B303+H302,B303-B302-H302),"Push"),"")</f>
        <v/>
      </c>
      <c r="F302" s="93" t="str">
        <f>if(L302&lt;&gt;"",if(B302+B303&lt;&gt;L302,if(B302+B303&gt;L302,"Won","Lost"),"Push"),"")</f>
        <v/>
      </c>
      <c r="G302" s="15" t="str">
        <f>if(L302&lt;&gt;"",if(B302+B303&lt;&gt;L302,if(B302+B303&gt;L302,B302+B303-L302,L302-(B302+B303)),"Push"),"")</f>
        <v/>
      </c>
      <c r="K302" s="139"/>
      <c r="O302" s="139"/>
    </row>
    <row r="303">
      <c r="B303" s="15"/>
      <c r="D303" s="93" t="str">
        <f>if(H303&lt;&gt;"",if(B303-B302&lt;&gt;-H303,if(B303-B302&gt;-H303,"Up","Short"),"Push"),"")</f>
        <v/>
      </c>
      <c r="E303" s="93" t="str">
        <f>if(H303&lt;&gt;"",if(B303-B302&lt;&gt;-H303,if(B303-B302&gt;-H303,B303-B302+H303,B302-B303-H303),"Push"),"")</f>
        <v/>
      </c>
      <c r="F303" s="93" t="str">
        <f>if(L303&lt;&gt;"",if(B302+B303&lt;&gt;L303,if(B302+B303&gt;L303,"Lost","Won"),"Push"),"")</f>
        <v/>
      </c>
      <c r="G303" s="15" t="str">
        <f>if(L303&lt;&gt;"",if(B302+B303&lt;&gt;L303,if(B302+B303&gt;L303,B302+B303-L303,L303-(B302+B303)),"Push"),"")</f>
        <v/>
      </c>
      <c r="K303" s="139"/>
      <c r="O303" s="139"/>
    </row>
    <row r="304">
      <c r="B304" s="15"/>
      <c r="C304" s="138">
        <f>if(D304&lt;&gt;"",if(D304="Up",K304-J304,if(D304="Short",-J304,0)),0)+if(D305&lt;&gt;"",if(D305="Up",K305-J305,if(D305="Short",-J305,0)),0)+if(F304&lt;&gt;"",if(F304="Won",O304-N304,if(F304="Lost",-N304,0)),0)+if(F305&lt;&gt;"",if(F305="Won",O305-N305,if(F305="Lost",-N305,0)),0)</f>
        <v>0</v>
      </c>
      <c r="D304" s="93" t="str">
        <f>if(H304&lt;&gt;"",if(B304-B305&lt;&gt;-H304,if(B304-B305&gt;-H304,"Up","Short"),"Push"),"")</f>
        <v/>
      </c>
      <c r="E304" s="93" t="str">
        <f>if(H304&lt;&gt;"",if(B304-B305&lt;&gt;-H304,if(B304-B305&gt;-H304,B304-B305+H304,B305-B304-H304),"Push"),"")</f>
        <v/>
      </c>
      <c r="F304" s="93" t="str">
        <f>if(L304&lt;&gt;"",if(B304+B305&lt;&gt;L304,if(B304+B305&gt;L304,"Won","Lost"),"Push"),"")</f>
        <v/>
      </c>
      <c r="G304" s="15" t="str">
        <f>if(L304&lt;&gt;"",if(B304+B305&lt;&gt;L304,if(B304+B305&gt;L304,B304+B305-L304,L304-(B304+B305)),"Push"),"")</f>
        <v/>
      </c>
      <c r="K304" s="139"/>
      <c r="O304" s="139"/>
    </row>
    <row r="305">
      <c r="B305" s="15"/>
      <c r="D305" s="93" t="str">
        <f>if(H305&lt;&gt;"",if(B305-B304&lt;&gt;-H305,if(B305-B304&gt;-H305,"Up","Short"),"Push"),"")</f>
        <v/>
      </c>
      <c r="E305" s="93" t="str">
        <f>if(H305&lt;&gt;"",if(B305-B304&lt;&gt;-H305,if(B305-B304&gt;-H305,B305-B304+H305,B304-B305-H305),"Push"),"")</f>
        <v/>
      </c>
      <c r="F305" s="93" t="str">
        <f>if(L305&lt;&gt;"",if(B304+B305&lt;&gt;L305,if(B304+B305&gt;L305,"Lost","Won"),"Push"),"")</f>
        <v/>
      </c>
      <c r="G305" s="15" t="str">
        <f>if(L305&lt;&gt;"",if(B304+B305&lt;&gt;L305,if(B304+B305&gt;L305,B304+B305-L305,L305-(B304+B305)),"Push"),"")</f>
        <v/>
      </c>
      <c r="K305" s="139"/>
      <c r="O305" s="139"/>
    </row>
    <row r="306">
      <c r="B306" s="15"/>
      <c r="C306" s="138">
        <f>if(D306&lt;&gt;"",if(D306="Up",K306-J306,if(D306="Short",-J306,0)),0)+if(D307&lt;&gt;"",if(D307="Up",K307-J307,if(D307="Short",-J307,0)),0)+if(F306&lt;&gt;"",if(F306="Won",O306-N306,if(F306="Lost",-N306,0)),0)+if(F307&lt;&gt;"",if(F307="Won",O307-N307,if(F307="Lost",-N307,0)),0)</f>
        <v>0</v>
      </c>
      <c r="D306" s="93" t="str">
        <f>if(H306&lt;&gt;"",if(B306-B307&lt;&gt;-H306,if(B306-B307&gt;-H306,"Up","Short"),"Push"),"")</f>
        <v/>
      </c>
      <c r="E306" s="93" t="str">
        <f>if(H306&lt;&gt;"",if(B306-B307&lt;&gt;-H306,if(B306-B307&gt;-H306,B306-B307+H306,B307-B306-H306),"Push"),"")</f>
        <v/>
      </c>
      <c r="F306" s="93" t="str">
        <f>if(L306&lt;&gt;"",if(B306+B307&lt;&gt;L306,if(B306+B307&gt;L306,"Won","Lost"),"Push"),"")</f>
        <v/>
      </c>
      <c r="G306" s="15" t="str">
        <f>if(L306&lt;&gt;"",if(B306+B307&lt;&gt;L306,if(B306+B307&gt;L306,B306+B307-L306,L306-(B306+B307)),"Push"),"")</f>
        <v/>
      </c>
      <c r="K306" s="139"/>
      <c r="O306" s="139"/>
    </row>
    <row r="307">
      <c r="B307" s="15"/>
      <c r="D307" s="93" t="str">
        <f>if(H307&lt;&gt;"",if(B307-B306&lt;&gt;-H307,if(B307-B306&gt;-H307,"Up","Short"),"Push"),"")</f>
        <v/>
      </c>
      <c r="E307" s="93" t="str">
        <f>if(H307&lt;&gt;"",if(B307-B306&lt;&gt;-H307,if(B307-B306&gt;-H307,B307-B306+H307,B306-B307-H307),"Push"),"")</f>
        <v/>
      </c>
      <c r="F307" s="93" t="str">
        <f>if(L307&lt;&gt;"",if(B306+B307&lt;&gt;L307,if(B306+B307&gt;L307,"Lost","Won"),"Push"),"")</f>
        <v/>
      </c>
      <c r="G307" s="15" t="str">
        <f>if(L307&lt;&gt;"",if(B306+B307&lt;&gt;L307,if(B306+B307&gt;L307,B306+B307-L307,L307-(B306+B307)),"Push"),"")</f>
        <v/>
      </c>
      <c r="K307" s="139"/>
      <c r="O307" s="139"/>
    </row>
    <row r="308">
      <c r="B308" s="15"/>
      <c r="C308" s="138">
        <f>if(D308&lt;&gt;"",if(D308="Up",K308-J308,if(D308="Short",-J308,0)),0)+if(D309&lt;&gt;"",if(D309="Up",K309-J309,if(D309="Short",-J309,0)),0)+if(F308&lt;&gt;"",if(F308="Won",O308-N308,if(F308="Lost",-N308,0)),0)+if(F309&lt;&gt;"",if(F309="Won",O309-N309,if(F309="Lost",-N309,0)),0)</f>
        <v>0</v>
      </c>
      <c r="D308" s="93" t="str">
        <f>if(H308&lt;&gt;"",if(B308-B309&lt;&gt;-H308,if(B308-B309&gt;-H308,"Up","Short"),"Push"),"")</f>
        <v/>
      </c>
      <c r="E308" s="93" t="str">
        <f>if(H308&lt;&gt;"",if(B308-B309&lt;&gt;-H308,if(B308-B309&gt;-H308,B308-B309+H308,B309-B308-H308),"Push"),"")</f>
        <v/>
      </c>
      <c r="F308" s="93" t="str">
        <f>if(L308&lt;&gt;"",if(B308+B309&lt;&gt;L308,if(B308+B309&gt;L308,"Won","Lost"),"Push"),"")</f>
        <v/>
      </c>
      <c r="G308" s="15" t="str">
        <f>if(L308&lt;&gt;"",if(B308+B309&lt;&gt;L308,if(B308+B309&gt;L308,B308+B309-L308,L308-(B308+B309)),"Push"),"")</f>
        <v/>
      </c>
      <c r="K308" s="139"/>
      <c r="O308" s="139"/>
    </row>
    <row r="309">
      <c r="B309" s="15"/>
      <c r="D309" s="93" t="str">
        <f>if(H309&lt;&gt;"",if(B309-B308&lt;&gt;-H309,if(B309-B308&gt;-H309,"Up","Short"),"Push"),"")</f>
        <v/>
      </c>
      <c r="E309" s="93" t="str">
        <f>if(H309&lt;&gt;"",if(B309-B308&lt;&gt;-H309,if(B309-B308&gt;-H309,B309-B308+H309,B308-B309-H309),"Push"),"")</f>
        <v/>
      </c>
      <c r="F309" s="93" t="str">
        <f>if(L309&lt;&gt;"",if(B308+B309&lt;&gt;L309,if(B308+B309&gt;L309,"Lost","Won"),"Push"),"")</f>
        <v/>
      </c>
      <c r="G309" s="15" t="str">
        <f>if(L309&lt;&gt;"",if(B308+B309&lt;&gt;L309,if(B308+B309&gt;L309,B308+B309-L309,L309-(B308+B309)),"Push"),"")</f>
        <v/>
      </c>
      <c r="K309" s="139"/>
      <c r="O309" s="139"/>
    </row>
    <row r="310">
      <c r="B310" s="15"/>
      <c r="C310" s="138">
        <f>if(D310&lt;&gt;"",if(D310="Up",K310-J310,if(D310="Short",-J310,0)),0)+if(D311&lt;&gt;"",if(D311="Up",K311-J311,if(D311="Short",-J311,0)),0)+if(F310&lt;&gt;"",if(F310="Won",O310-N310,if(F310="Lost",-N310,0)),0)+if(F311&lt;&gt;"",if(F311="Won",O311-N311,if(F311="Lost",-N311,0)),0)</f>
        <v>0</v>
      </c>
      <c r="D310" s="93" t="str">
        <f>if(H310&lt;&gt;"",if(B310-B311&lt;&gt;-H310,if(B310-B311&gt;-H310,"Up","Short"),"Push"),"")</f>
        <v/>
      </c>
      <c r="E310" s="93" t="str">
        <f>if(H310&lt;&gt;"",if(B310-B311&lt;&gt;-H310,if(B310-B311&gt;-H310,B310-B311+H310,B311-B310-H310),"Push"),"")</f>
        <v/>
      </c>
      <c r="F310" s="93" t="str">
        <f>if(L310&lt;&gt;"",if(B310+B311&lt;&gt;L310,if(B310+B311&gt;L310,"Won","Lost"),"Push"),"")</f>
        <v/>
      </c>
      <c r="G310" s="15" t="str">
        <f>if(L310&lt;&gt;"",if(B310+B311&lt;&gt;L310,if(B310+B311&gt;L310,B310+B311-L310,L310-(B310+B311)),"Push"),"")</f>
        <v/>
      </c>
      <c r="K310" s="139"/>
      <c r="O310" s="139"/>
    </row>
    <row r="311">
      <c r="B311" s="15"/>
      <c r="D311" s="93" t="str">
        <f>if(H311&lt;&gt;"",if(B311-B310&lt;&gt;-H311,if(B311-B310&gt;-H311,"Up","Short"),"Push"),"")</f>
        <v/>
      </c>
      <c r="E311" s="93" t="str">
        <f>if(H311&lt;&gt;"",if(B311-B310&lt;&gt;-H311,if(B311-B310&gt;-H311,B311-B310+H311,B310-B311-H311),"Push"),"")</f>
        <v/>
      </c>
      <c r="F311" s="93" t="str">
        <f>if(L311&lt;&gt;"",if(B310+B311&lt;&gt;L311,if(B310+B311&gt;L311,"Lost","Won"),"Push"),"")</f>
        <v/>
      </c>
      <c r="G311" s="15" t="str">
        <f>if(L311&lt;&gt;"",if(B310+B311&lt;&gt;L311,if(B310+B311&gt;L311,B310+B311-L311,L311-(B310+B311)),"Push"),"")</f>
        <v/>
      </c>
      <c r="K311" s="139"/>
      <c r="O311" s="139"/>
    </row>
    <row r="312">
      <c r="B312" s="15"/>
      <c r="C312" s="138">
        <f>if(D312&lt;&gt;"",if(D312="Up",K312-J312,if(D312="Short",-J312,0)),0)+if(D313&lt;&gt;"",if(D313="Up",K313-J313,if(D313="Short",-J313,0)),0)+if(F312&lt;&gt;"",if(F312="Won",O312-N312,if(F312="Lost",-N312,0)),0)+if(F313&lt;&gt;"",if(F313="Won",O313-N313,if(F313="Lost",-N313,0)),0)</f>
        <v>0</v>
      </c>
      <c r="D312" s="93" t="str">
        <f>if(H312&lt;&gt;"",if(B312-B313&lt;&gt;-H312,if(B312-B313&gt;-H312,"Up","Short"),"Push"),"")</f>
        <v/>
      </c>
      <c r="E312" s="93" t="str">
        <f>if(H312&lt;&gt;"",if(B312-B313&lt;&gt;-H312,if(B312-B313&gt;-H312,B312-B313+H312,B313-B312-H312),"Push"),"")</f>
        <v/>
      </c>
      <c r="F312" s="93" t="str">
        <f>if(L312&lt;&gt;"",if(B312+B313&lt;&gt;L312,if(B312+B313&gt;L312,"Won","Lost"),"Push"),"")</f>
        <v/>
      </c>
      <c r="G312" s="15" t="str">
        <f>if(L312&lt;&gt;"",if(B312+B313&lt;&gt;L312,if(B312+B313&gt;L312,B312+B313-L312,L312-(B312+B313)),"Push"),"")</f>
        <v/>
      </c>
      <c r="K312" s="139"/>
      <c r="O312" s="139"/>
    </row>
    <row r="313">
      <c r="B313" s="15"/>
      <c r="D313" s="93" t="str">
        <f>if(H313&lt;&gt;"",if(B313-B312&lt;&gt;-H313,if(B313-B312&gt;-H313,"Up","Short"),"Push"),"")</f>
        <v/>
      </c>
      <c r="E313" s="93" t="str">
        <f>if(H313&lt;&gt;"",if(B313-B312&lt;&gt;-H313,if(B313-B312&gt;-H313,B313-B312+H313,B312-B313-H313),"Push"),"")</f>
        <v/>
      </c>
      <c r="F313" s="93" t="str">
        <f>if(L313&lt;&gt;"",if(B312+B313&lt;&gt;L313,if(B312+B313&gt;L313,"Lost","Won"),"Push"),"")</f>
        <v/>
      </c>
      <c r="G313" s="15" t="str">
        <f>if(L313&lt;&gt;"",if(B312+B313&lt;&gt;L313,if(B312+B313&gt;L313,B312+B313-L313,L313-(B312+B313)),"Push"),"")</f>
        <v/>
      </c>
      <c r="K313" s="139"/>
      <c r="O313" s="139"/>
    </row>
    <row r="314">
      <c r="B314" s="15"/>
      <c r="C314" s="138">
        <f>if(D314&lt;&gt;"",if(D314="Up",K314-J314,if(D314="Short",-J314,0)),0)+if(D315&lt;&gt;"",if(D315="Up",K315-J315,if(D315="Short",-J315,0)),0)+if(F314&lt;&gt;"",if(F314="Won",O314-N314,if(F314="Lost",-N314,0)),0)+if(F315&lt;&gt;"",if(F315="Won",O315-N315,if(F315="Lost",-N315,0)),0)</f>
        <v>0</v>
      </c>
      <c r="D314" s="93" t="str">
        <f>if(H314&lt;&gt;"",if(B314-B315&lt;&gt;-H314,if(B314-B315&gt;-H314,"Up","Short"),"Push"),"")</f>
        <v/>
      </c>
      <c r="E314" s="93" t="str">
        <f>if(H314&lt;&gt;"",if(B314-B315&lt;&gt;-H314,if(B314-B315&gt;-H314,B314-B315+H314,B315-B314-H314),"Push"),"")</f>
        <v/>
      </c>
      <c r="F314" s="93" t="str">
        <f>if(L314&lt;&gt;"",if(B314+B315&lt;&gt;L314,if(B314+B315&gt;L314,"Won","Lost"),"Push"),"")</f>
        <v/>
      </c>
      <c r="G314" s="15" t="str">
        <f>if(L314&lt;&gt;"",if(B314+B315&lt;&gt;L314,if(B314+B315&gt;L314,B314+B315-L314,L314-(B314+B315)),"Push"),"")</f>
        <v/>
      </c>
      <c r="K314" s="139"/>
      <c r="O314" s="139"/>
    </row>
    <row r="315">
      <c r="B315" s="15"/>
      <c r="D315" s="93" t="str">
        <f>if(H315&lt;&gt;"",if(B315-B314&lt;&gt;-H315,if(B315-B314&gt;-H315,"Up","Short"),"Push"),"")</f>
        <v/>
      </c>
      <c r="E315" s="93" t="str">
        <f>if(H315&lt;&gt;"",if(B315-B314&lt;&gt;-H315,if(B315-B314&gt;-H315,B315-B314+H315,B314-B315-H315),"Push"),"")</f>
        <v/>
      </c>
      <c r="F315" s="93" t="str">
        <f>if(L315&lt;&gt;"",if(B314+B315&lt;&gt;L315,if(B314+B315&gt;L315,"Lost","Won"),"Push"),"")</f>
        <v/>
      </c>
      <c r="G315" s="15" t="str">
        <f>if(L315&lt;&gt;"",if(B314+B315&lt;&gt;L315,if(B314+B315&gt;L315,B314+B315-L315,L315-(B314+B315)),"Push"),"")</f>
        <v/>
      </c>
      <c r="K315" s="139"/>
      <c r="O315" s="139"/>
    </row>
    <row r="316">
      <c r="B316" s="15"/>
      <c r="C316" s="138">
        <f>if(D316&lt;&gt;"",if(D316="Up",K316-J316,if(D316="Short",-J316,0)),0)+if(D317&lt;&gt;"",if(D317="Up",K317-J317,if(D317="Short",-J317,0)),0)+if(F316&lt;&gt;"",if(F316="Won",O316-N316,if(F316="Lost",-N316,0)),0)+if(F317&lt;&gt;"",if(F317="Won",O317-N317,if(F317="Lost",-N317,0)),0)</f>
        <v>0</v>
      </c>
      <c r="D316" s="93" t="str">
        <f>if(H316&lt;&gt;"",if(B316-B317&lt;&gt;-H316,if(B316-B317&gt;-H316,"Up","Short"),"Push"),"")</f>
        <v/>
      </c>
      <c r="E316" s="93" t="str">
        <f>if(H316&lt;&gt;"",if(B316-B317&lt;&gt;-H316,if(B316-B317&gt;-H316,B316-B317+H316,B317-B316-H316),"Push"),"")</f>
        <v/>
      </c>
      <c r="F316" s="93" t="str">
        <f>if(L316&lt;&gt;"",if(B316+B317&lt;&gt;L316,if(B316+B317&gt;L316,"Won","Lost"),"Push"),"")</f>
        <v/>
      </c>
      <c r="G316" s="15" t="str">
        <f>if(L316&lt;&gt;"",if(B316+B317&lt;&gt;L316,if(B316+B317&gt;L316,B316+B317-L316,L316-(B316+B317)),"Push"),"")</f>
        <v/>
      </c>
      <c r="K316" s="139"/>
      <c r="O316" s="139"/>
    </row>
    <row r="317">
      <c r="B317" s="15"/>
      <c r="D317" s="93" t="str">
        <f>if(H317&lt;&gt;"",if(B317-B316&lt;&gt;-H317,if(B317-B316&gt;-H317,"Up","Short"),"Push"),"")</f>
        <v/>
      </c>
      <c r="E317" s="93" t="str">
        <f>if(H317&lt;&gt;"",if(B317-B316&lt;&gt;-H317,if(B317-B316&gt;-H317,B317-B316+H317,B316-B317-H317),"Push"),"")</f>
        <v/>
      </c>
      <c r="F317" s="93" t="str">
        <f>if(L317&lt;&gt;"",if(B316+B317&lt;&gt;L317,if(B316+B317&gt;L317,"Lost","Won"),"Push"),"")</f>
        <v/>
      </c>
      <c r="G317" s="15" t="str">
        <f>if(L317&lt;&gt;"",if(B316+B317&lt;&gt;L317,if(B316+B317&gt;L317,B316+B317-L317,L317-(B316+B317)),"Push"),"")</f>
        <v/>
      </c>
      <c r="K317" s="139"/>
      <c r="O317" s="139"/>
    </row>
    <row r="318">
      <c r="B318" s="15"/>
      <c r="C318" s="138">
        <f>if(D318&lt;&gt;"",if(D318="Up",K318-J318,if(D318="Short",-J318,0)),0)+if(D319&lt;&gt;"",if(D319="Up",K319-J319,if(D319="Short",-J319,0)),0)+if(F318&lt;&gt;"",if(F318="Won",O318-N318,if(F318="Lost",-N318,0)),0)+if(F319&lt;&gt;"",if(F319="Won",O319-N319,if(F319="Lost",-N319,0)),0)</f>
        <v>0</v>
      </c>
      <c r="D318" s="93" t="str">
        <f>if(H318&lt;&gt;"",if(B318-B319&lt;&gt;-H318,if(B318-B319&gt;-H318,"Up","Short"),"Push"),"")</f>
        <v/>
      </c>
      <c r="E318" s="93" t="str">
        <f>if(H318&lt;&gt;"",if(B318-B319&lt;&gt;-H318,if(B318-B319&gt;-H318,B318-B319+H318,B319-B318-H318),"Push"),"")</f>
        <v/>
      </c>
      <c r="F318" s="93" t="str">
        <f>if(L318&lt;&gt;"",if(B318+B319&lt;&gt;L318,if(B318+B319&gt;L318,"Won","Lost"),"Push"),"")</f>
        <v/>
      </c>
      <c r="G318" s="15" t="str">
        <f>if(L318&lt;&gt;"",if(B318+B319&lt;&gt;L318,if(B318+B319&gt;L318,B318+B319-L318,L318-(B318+B319)),"Push"),"")</f>
        <v/>
      </c>
      <c r="K318" s="139"/>
      <c r="O318" s="139"/>
    </row>
    <row r="319">
      <c r="B319" s="15"/>
      <c r="D319" s="93" t="str">
        <f>if(H319&lt;&gt;"",if(B319-B318&lt;&gt;-H319,if(B319-B318&gt;-H319,"Up","Short"),"Push"),"")</f>
        <v/>
      </c>
      <c r="E319" s="93" t="str">
        <f>if(H319&lt;&gt;"",if(B319-B318&lt;&gt;-H319,if(B319-B318&gt;-H319,B319-B318+H319,B318-B319-H319),"Push"),"")</f>
        <v/>
      </c>
      <c r="F319" s="93" t="str">
        <f>if(L319&lt;&gt;"",if(B318+B319&lt;&gt;L319,if(B318+B319&gt;L319,"Lost","Won"),"Push"),"")</f>
        <v/>
      </c>
      <c r="G319" s="15" t="str">
        <f>if(L319&lt;&gt;"",if(B318+B319&lt;&gt;L319,if(B318+B319&gt;L319,B318+B319-L319,L319-(B318+B319)),"Push"),"")</f>
        <v/>
      </c>
      <c r="K319" s="139"/>
      <c r="O319" s="139"/>
    </row>
    <row r="320">
      <c r="B320" s="15"/>
      <c r="C320" s="138">
        <f>if(D320&lt;&gt;"",if(D320="Up",K320-J320,if(D320="Short",-J320,0)),0)+if(D321&lt;&gt;"",if(D321="Up",K321-J321,if(D321="Short",-J321,0)),0)+if(F320&lt;&gt;"",if(F320="Won",O320-N320,if(F320="Lost",-N320,0)),0)+if(F321&lt;&gt;"",if(F321="Won",O321-N321,if(F321="Lost",-N321,0)),0)</f>
        <v>0</v>
      </c>
      <c r="D320" s="93" t="str">
        <f>if(H320&lt;&gt;"",if(B320-B321&lt;&gt;-H320,if(B320-B321&gt;-H320,"Up","Short"),"Push"),"")</f>
        <v/>
      </c>
      <c r="E320" s="93" t="str">
        <f>if(H320&lt;&gt;"",if(B320-B321&lt;&gt;-H320,if(B320-B321&gt;-H320,B320-B321+H320,B321-B320-H320),"Push"),"")</f>
        <v/>
      </c>
      <c r="F320" s="93" t="str">
        <f>if(L320&lt;&gt;"",if(B320+B321&lt;&gt;L320,if(B320+B321&gt;L320,"Won","Lost"),"Push"),"")</f>
        <v/>
      </c>
      <c r="G320" s="15" t="str">
        <f>if(L320&lt;&gt;"",if(B320+B321&lt;&gt;L320,if(B320+B321&gt;L320,B320+B321-L320,L320-(B320+B321)),"Push"),"")</f>
        <v/>
      </c>
      <c r="K320" s="139"/>
      <c r="O320" s="139"/>
    </row>
    <row r="321">
      <c r="B321" s="15"/>
      <c r="D321" s="93" t="str">
        <f>if(H321&lt;&gt;"",if(B321-B320&lt;&gt;-H321,if(B321-B320&gt;-H321,"Up","Short"),"Push"),"")</f>
        <v/>
      </c>
      <c r="E321" s="93" t="str">
        <f>if(H321&lt;&gt;"",if(B321-B320&lt;&gt;-H321,if(B321-B320&gt;-H321,B321-B320+H321,B320-B321-H321),"Push"),"")</f>
        <v/>
      </c>
      <c r="F321" s="93" t="str">
        <f>if(L321&lt;&gt;"",if(B320+B321&lt;&gt;L321,if(B320+B321&gt;L321,"Lost","Won"),"Push"),"")</f>
        <v/>
      </c>
      <c r="G321" s="15" t="str">
        <f>if(L321&lt;&gt;"",if(B320+B321&lt;&gt;L321,if(B320+B321&gt;L321,B320+B321-L321,L321-(B320+B321)),"Push"),"")</f>
        <v/>
      </c>
      <c r="K321" s="139"/>
      <c r="O321" s="139"/>
    </row>
    <row r="322">
      <c r="B322" s="15"/>
      <c r="C322" s="138">
        <f>if(D322&lt;&gt;"",if(D322="Up",K322-J322,if(D322="Short",-J322,0)),0)+if(D323&lt;&gt;"",if(D323="Up",K323-J323,if(D323="Short",-J323,0)),0)+if(F322&lt;&gt;"",if(F322="Won",O322-N322,if(F322="Lost",-N322,0)),0)+if(F323&lt;&gt;"",if(F323="Won",O323-N323,if(F323="Lost",-N323,0)),0)</f>
        <v>0</v>
      </c>
      <c r="D322" s="93" t="str">
        <f>if(H322&lt;&gt;"",if(B322-B323&lt;&gt;-H322,if(B322-B323&gt;-H322,"Up","Short"),"Push"),"")</f>
        <v/>
      </c>
      <c r="E322" s="93" t="str">
        <f>if(H322&lt;&gt;"",if(B322-B323&lt;&gt;-H322,if(B322-B323&gt;-H322,B322-B323+H322,B323-B322-H322),"Push"),"")</f>
        <v/>
      </c>
      <c r="F322" s="93" t="str">
        <f>if(L322&lt;&gt;"",if(B322+B323&lt;&gt;L322,if(B322+B323&gt;L322,"Won","Lost"),"Push"),"")</f>
        <v/>
      </c>
      <c r="G322" s="15" t="str">
        <f>if(L322&lt;&gt;"",if(B322+B323&lt;&gt;L322,if(B322+B323&gt;L322,B322+B323-L322,L322-(B322+B323)),"Push"),"")</f>
        <v/>
      </c>
      <c r="K322" s="139"/>
      <c r="O322" s="139"/>
    </row>
    <row r="323">
      <c r="B323" s="15"/>
      <c r="D323" s="93" t="str">
        <f>if(H323&lt;&gt;"",if(B323-B322&lt;&gt;-H323,if(B323-B322&gt;-H323,"Up","Short"),"Push"),"")</f>
        <v/>
      </c>
      <c r="E323" s="93" t="str">
        <f>if(H323&lt;&gt;"",if(B323-B322&lt;&gt;-H323,if(B323-B322&gt;-H323,B323-B322+H323,B322-B323-H323),"Push"),"")</f>
        <v/>
      </c>
      <c r="F323" s="93" t="str">
        <f>if(L323&lt;&gt;"",if(B322+B323&lt;&gt;L323,if(B322+B323&gt;L323,"Lost","Won"),"Push"),"")</f>
        <v/>
      </c>
      <c r="G323" s="15" t="str">
        <f>if(L323&lt;&gt;"",if(B322+B323&lt;&gt;L323,if(B322+B323&gt;L323,B322+B323-L323,L323-(B322+B323)),"Push"),"")</f>
        <v/>
      </c>
      <c r="K323" s="139"/>
      <c r="O323" s="139"/>
    </row>
    <row r="324">
      <c r="B324" s="15"/>
      <c r="C324" s="138">
        <f>if(D324&lt;&gt;"",if(D324="Up",K324-J324,if(D324="Short",-J324,0)),0)+if(D325&lt;&gt;"",if(D325="Up",K325-J325,if(D325="Short",-J325,0)),0)+if(F324&lt;&gt;"",if(F324="Won",O324-N324,if(F324="Lost",-N324,0)),0)+if(F325&lt;&gt;"",if(F325="Won",O325-N325,if(F325="Lost",-N325,0)),0)</f>
        <v>0</v>
      </c>
      <c r="D324" s="93" t="str">
        <f>if(H324&lt;&gt;"",if(B324-B325&lt;&gt;-H324,if(B324-B325&gt;-H324,"Up","Short"),"Push"),"")</f>
        <v/>
      </c>
      <c r="E324" s="93" t="str">
        <f>if(H324&lt;&gt;"",if(B324-B325&lt;&gt;-H324,if(B324-B325&gt;-H324,B324-B325+H324,B325-B324-H324),"Push"),"")</f>
        <v/>
      </c>
      <c r="F324" s="93" t="str">
        <f>if(L324&lt;&gt;"",if(B324+B325&lt;&gt;L324,if(B324+B325&gt;L324,"Won","Lost"),"Push"),"")</f>
        <v/>
      </c>
      <c r="G324" s="15" t="str">
        <f>if(L324&lt;&gt;"",if(B324+B325&lt;&gt;L324,if(B324+B325&gt;L324,B324+B325-L324,L324-(B324+B325)),"Push"),"")</f>
        <v/>
      </c>
      <c r="K324" s="139"/>
      <c r="O324" s="139"/>
    </row>
    <row r="325">
      <c r="B325" s="15"/>
      <c r="D325" s="93" t="str">
        <f>if(H325&lt;&gt;"",if(B325-B324&lt;&gt;-H325,if(B325-B324&gt;-H325,"Up","Short"),"Push"),"")</f>
        <v/>
      </c>
      <c r="E325" s="93" t="str">
        <f>if(H325&lt;&gt;"",if(B325-B324&lt;&gt;-H325,if(B325-B324&gt;-H325,B325-B324+H325,B324-B325-H325),"Push"),"")</f>
        <v/>
      </c>
      <c r="F325" s="93" t="str">
        <f>if(L325&lt;&gt;"",if(B324+B325&lt;&gt;L325,if(B324+B325&gt;L325,"Lost","Won"),"Push"),"")</f>
        <v/>
      </c>
      <c r="G325" s="15" t="str">
        <f>if(L325&lt;&gt;"",if(B324+B325&lt;&gt;L325,if(B324+B325&gt;L325,B324+B325-L325,L325-(B324+B325)),"Push"),"")</f>
        <v/>
      </c>
      <c r="K325" s="139"/>
      <c r="O325" s="139"/>
    </row>
    <row r="326">
      <c r="B326" s="15"/>
      <c r="C326" s="138">
        <f>if(D326&lt;&gt;"",if(D326="Up",K326-J326,if(D326="Short",-J326,0)),0)+if(D327&lt;&gt;"",if(D327="Up",K327-J327,if(D327="Short",-J327,0)),0)+if(F326&lt;&gt;"",if(F326="Won",O326-N326,if(F326="Lost",-N326,0)),0)+if(F327&lt;&gt;"",if(F327="Won",O327-N327,if(F327="Lost",-N327,0)),0)</f>
        <v>0</v>
      </c>
      <c r="D326" s="93" t="str">
        <f>if(H326&lt;&gt;"",if(B326-B327&lt;&gt;-H326,if(B326-B327&gt;-H326,"Up","Short"),"Push"),"")</f>
        <v/>
      </c>
      <c r="E326" s="93" t="str">
        <f>if(H326&lt;&gt;"",if(B326-B327&lt;&gt;-H326,if(B326-B327&gt;-H326,B326-B327+H326,B327-B326-H326),"Push"),"")</f>
        <v/>
      </c>
      <c r="F326" s="93" t="str">
        <f>if(L326&lt;&gt;"",if(B326+B327&lt;&gt;L326,if(B326+B327&gt;L326,"Won","Lost"),"Push"),"")</f>
        <v/>
      </c>
      <c r="G326" s="15" t="str">
        <f>if(L326&lt;&gt;"",if(B326+B327&lt;&gt;L326,if(B326+B327&gt;L326,B326+B327-L326,L326-(B326+B327)),"Push"),"")</f>
        <v/>
      </c>
      <c r="K326" s="139"/>
      <c r="O326" s="139"/>
    </row>
    <row r="327">
      <c r="B327" s="15"/>
      <c r="D327" s="93" t="str">
        <f>if(H327&lt;&gt;"",if(B327-B326&lt;&gt;-H327,if(B327-B326&gt;-H327,"Up","Short"),"Push"),"")</f>
        <v/>
      </c>
      <c r="E327" s="93" t="str">
        <f>if(H327&lt;&gt;"",if(B327-B326&lt;&gt;-H327,if(B327-B326&gt;-H327,B327-B326+H327,B326-B327-H327),"Push"),"")</f>
        <v/>
      </c>
      <c r="F327" s="93" t="str">
        <f>if(L327&lt;&gt;"",if(B326+B327&lt;&gt;L327,if(B326+B327&gt;L327,"Lost","Won"),"Push"),"")</f>
        <v/>
      </c>
      <c r="G327" s="15" t="str">
        <f>if(L327&lt;&gt;"",if(B326+B327&lt;&gt;L327,if(B326+B327&gt;L327,B326+B327-L327,L327-(B326+B327)),"Push"),"")</f>
        <v/>
      </c>
      <c r="K327" s="139"/>
      <c r="O327" s="139"/>
    </row>
    <row r="328">
      <c r="B328" s="15"/>
      <c r="C328" s="138">
        <f>if(D328&lt;&gt;"",if(D328="Up",K328-J328,if(D328="Short",-J328,0)),0)+if(D329&lt;&gt;"",if(D329="Up",K329-J329,if(D329="Short",-J329,0)),0)+if(F328&lt;&gt;"",if(F328="Won",O328-N328,if(F328="Lost",-N328,0)),0)+if(F329&lt;&gt;"",if(F329="Won",O329-N329,if(F329="Lost",-N329,0)),0)</f>
        <v>0</v>
      </c>
      <c r="D328" s="93" t="str">
        <f>if(H328&lt;&gt;"",if(B328-B329&lt;&gt;-H328,if(B328-B329&gt;-H328,"Up","Short"),"Push"),"")</f>
        <v/>
      </c>
      <c r="E328" s="93" t="str">
        <f>if(H328&lt;&gt;"",if(B328-B329&lt;&gt;-H328,if(B328-B329&gt;-H328,B328-B329+H328,B329-B328-H328),"Push"),"")</f>
        <v/>
      </c>
      <c r="F328" s="93" t="str">
        <f>if(L328&lt;&gt;"",if(B328+B329&lt;&gt;L328,if(B328+B329&gt;L328,"Won","Lost"),"Push"),"")</f>
        <v/>
      </c>
      <c r="G328" s="15" t="str">
        <f>if(L328&lt;&gt;"",if(B328+B329&lt;&gt;L328,if(B328+B329&gt;L328,B328+B329-L328,L328-(B328+B329)),"Push"),"")</f>
        <v/>
      </c>
      <c r="K328" s="139"/>
      <c r="O328" s="139"/>
    </row>
    <row r="329">
      <c r="B329" s="15"/>
      <c r="D329" s="93" t="str">
        <f>if(H329&lt;&gt;"",if(B329-B328&lt;&gt;-H329,if(B329-B328&gt;-H329,"Up","Short"),"Push"),"")</f>
        <v/>
      </c>
      <c r="E329" s="93" t="str">
        <f>if(H329&lt;&gt;"",if(B329-B328&lt;&gt;-H329,if(B329-B328&gt;-H329,B329-B328+H329,B328-B329-H329),"Push"),"")</f>
        <v/>
      </c>
      <c r="F329" s="93" t="str">
        <f>if(L329&lt;&gt;"",if(B328+B329&lt;&gt;L329,if(B328+B329&gt;L329,"Lost","Won"),"Push"),"")</f>
        <v/>
      </c>
      <c r="G329" s="15" t="str">
        <f>if(L329&lt;&gt;"",if(B328+B329&lt;&gt;L329,if(B328+B329&gt;L329,B328+B329-L329,L329-(B328+B329)),"Push"),"")</f>
        <v/>
      </c>
      <c r="K329" s="139"/>
      <c r="O329" s="139"/>
    </row>
    <row r="330">
      <c r="B330" s="15"/>
      <c r="C330" s="138">
        <f>if(D330&lt;&gt;"",if(D330="Up",K330-J330,if(D330="Short",-J330,0)),0)+if(D331&lt;&gt;"",if(D331="Up",K331-J331,if(D331="Short",-J331,0)),0)+if(F330&lt;&gt;"",if(F330="Won",O330-N330,if(F330="Lost",-N330,0)),0)+if(F331&lt;&gt;"",if(F331="Won",O331-N331,if(F331="Lost",-N331,0)),0)</f>
        <v>0</v>
      </c>
      <c r="D330" s="93" t="str">
        <f>if(H330&lt;&gt;"",if(B330-B331&lt;&gt;-H330,if(B330-B331&gt;-H330,"Up","Short"),"Push"),"")</f>
        <v/>
      </c>
      <c r="E330" s="93" t="str">
        <f>if(H330&lt;&gt;"",if(B330-B331&lt;&gt;-H330,if(B330-B331&gt;-H330,B330-B331+H330,B331-B330-H330),"Push"),"")</f>
        <v/>
      </c>
      <c r="F330" s="93" t="str">
        <f>if(L330&lt;&gt;"",if(B330+B331&lt;&gt;L330,if(B330+B331&gt;L330,"Won","Lost"),"Push"),"")</f>
        <v/>
      </c>
      <c r="G330" s="15" t="str">
        <f>if(L330&lt;&gt;"",if(B330+B331&lt;&gt;L330,if(B330+B331&gt;L330,B330+B331-L330,L330-(B330+B331)),"Push"),"")</f>
        <v/>
      </c>
      <c r="K330" s="139"/>
      <c r="O330" s="139"/>
    </row>
    <row r="331">
      <c r="B331" s="15"/>
      <c r="D331" s="93" t="str">
        <f>if(H331&lt;&gt;"",if(B331-B330&lt;&gt;-H331,if(B331-B330&gt;-H331,"Up","Short"),"Push"),"")</f>
        <v/>
      </c>
      <c r="E331" s="93" t="str">
        <f>if(H331&lt;&gt;"",if(B331-B330&lt;&gt;-H331,if(B331-B330&gt;-H331,B331-B330+H331,B330-B331-H331),"Push"),"")</f>
        <v/>
      </c>
      <c r="F331" s="93" t="str">
        <f>if(L331&lt;&gt;"",if(B330+B331&lt;&gt;L331,if(B330+B331&gt;L331,"Lost","Won"),"Push"),"")</f>
        <v/>
      </c>
      <c r="G331" s="15" t="str">
        <f>if(L331&lt;&gt;"",if(B330+B331&lt;&gt;L331,if(B330+B331&gt;L331,B330+B331-L331,L331-(B330+B331)),"Push"),"")</f>
        <v/>
      </c>
      <c r="K331" s="139"/>
      <c r="O331" s="139"/>
    </row>
    <row r="332">
      <c r="B332" s="15"/>
      <c r="C332" s="138">
        <f>if(D332&lt;&gt;"",if(D332="Up",K332-J332,if(D332="Short",-J332,0)),0)+if(D333&lt;&gt;"",if(D333="Up",K333-J333,if(D333="Short",-J333,0)),0)+if(F332&lt;&gt;"",if(F332="Won",O332-N332,if(F332="Lost",-N332,0)),0)+if(F333&lt;&gt;"",if(F333="Won",O333-N333,if(F333="Lost",-N333,0)),0)</f>
        <v>0</v>
      </c>
      <c r="D332" s="93" t="str">
        <f>if(H332&lt;&gt;"",if(B332-B333&lt;&gt;-H332,if(B332-B333&gt;-H332,"Up","Short"),"Push"),"")</f>
        <v/>
      </c>
      <c r="E332" s="93" t="str">
        <f>if(H332&lt;&gt;"",if(B332-B333&lt;&gt;-H332,if(B332-B333&gt;-H332,B332-B333+H332,B333-B332-H332),"Push"),"")</f>
        <v/>
      </c>
      <c r="F332" s="93" t="str">
        <f>if(L332&lt;&gt;"",if(B332+B333&lt;&gt;L332,if(B332+B333&gt;L332,"Won","Lost"),"Push"),"")</f>
        <v/>
      </c>
      <c r="G332" s="15" t="str">
        <f>if(L332&lt;&gt;"",if(B332+B333&lt;&gt;L332,if(B332+B333&gt;L332,B332+B333-L332,L332-(B332+B333)),"Push"),"")</f>
        <v/>
      </c>
      <c r="K332" s="139"/>
      <c r="O332" s="139"/>
    </row>
    <row r="333">
      <c r="B333" s="15"/>
      <c r="D333" s="93" t="str">
        <f>if(H333&lt;&gt;"",if(B333-B332&lt;&gt;-H333,if(B333-B332&gt;-H333,"Up","Short"),"Push"),"")</f>
        <v/>
      </c>
      <c r="E333" s="93" t="str">
        <f>if(H333&lt;&gt;"",if(B333-B332&lt;&gt;-H333,if(B333-B332&gt;-H333,B333-B332+H333,B332-B333-H333),"Push"),"")</f>
        <v/>
      </c>
      <c r="F333" s="93" t="str">
        <f>if(L333&lt;&gt;"",if(B332+B333&lt;&gt;L333,if(B332+B333&gt;L333,"Lost","Won"),"Push"),"")</f>
        <v/>
      </c>
      <c r="G333" s="15" t="str">
        <f>if(L333&lt;&gt;"",if(B332+B333&lt;&gt;L333,if(B332+B333&gt;L333,B332+B333-L333,L333-(B332+B333)),"Push"),"")</f>
        <v/>
      </c>
      <c r="K333" s="139"/>
      <c r="O333" s="139"/>
    </row>
    <row r="334">
      <c r="B334" s="15"/>
      <c r="C334" s="138">
        <f>if(D334&lt;&gt;"",if(D334="Up",K334-J334,if(D334="Short",-J334,0)),0)+if(D335&lt;&gt;"",if(D335="Up",K335-J335,if(D335="Short",-J335,0)),0)+if(F334&lt;&gt;"",if(F334="Won",O334-N334,if(F334="Lost",-N334,0)),0)+if(F335&lt;&gt;"",if(F335="Won",O335-N335,if(F335="Lost",-N335,0)),0)</f>
        <v>0</v>
      </c>
      <c r="D334" s="93" t="str">
        <f>if(H334&lt;&gt;"",if(B334-B335&lt;&gt;-H334,if(B334-B335&gt;-H334,"Up","Short"),"Push"),"")</f>
        <v/>
      </c>
      <c r="E334" s="93" t="str">
        <f>if(H334&lt;&gt;"",if(B334-B335&lt;&gt;-H334,if(B334-B335&gt;-H334,B334-B335+H334,B335-B334-H334),"Push"),"")</f>
        <v/>
      </c>
      <c r="F334" s="93" t="str">
        <f>if(L334&lt;&gt;"",if(B334+B335&lt;&gt;L334,if(B334+B335&gt;L334,"Won","Lost"),"Push"),"")</f>
        <v/>
      </c>
      <c r="G334" s="15" t="str">
        <f>if(L334&lt;&gt;"",if(B334+B335&lt;&gt;L334,if(B334+B335&gt;L334,B334+B335-L334,L334-(B334+B335)),"Push"),"")</f>
        <v/>
      </c>
      <c r="K334" s="139"/>
      <c r="O334" s="139"/>
    </row>
    <row r="335">
      <c r="B335" s="15"/>
      <c r="D335" s="93" t="str">
        <f>if(H335&lt;&gt;"",if(B335-B334&lt;&gt;-H335,if(B335-B334&gt;-H335,"Up","Short"),"Push"),"")</f>
        <v/>
      </c>
      <c r="E335" s="93" t="str">
        <f>if(H335&lt;&gt;"",if(B335-B334&lt;&gt;-H335,if(B335-B334&gt;-H335,B335-B334+H335,B334-B335-H335),"Push"),"")</f>
        <v/>
      </c>
      <c r="F335" s="93" t="str">
        <f>if(L335&lt;&gt;"",if(B334+B335&lt;&gt;L335,if(B334+B335&gt;L335,"Lost","Won"),"Push"),"")</f>
        <v/>
      </c>
      <c r="G335" s="15" t="str">
        <f>if(L335&lt;&gt;"",if(B334+B335&lt;&gt;L335,if(B334+B335&gt;L335,B334+B335-L335,L335-(B334+B335)),"Push"),"")</f>
        <v/>
      </c>
      <c r="K335" s="139"/>
      <c r="O335" s="139"/>
    </row>
    <row r="336">
      <c r="B336" s="15"/>
      <c r="C336" s="138">
        <f>if(D336&lt;&gt;"",if(D336="Up",K336-J336,if(D336="Short",-J336,0)),0)+if(D337&lt;&gt;"",if(D337="Up",K337-J337,if(D337="Short",-J337,0)),0)+if(F336&lt;&gt;"",if(F336="Won",O336-N336,if(F336="Lost",-N336,0)),0)+if(F337&lt;&gt;"",if(F337="Won",O337-N337,if(F337="Lost",-N337,0)),0)</f>
        <v>0</v>
      </c>
      <c r="D336" s="93" t="str">
        <f>if(H336&lt;&gt;"",if(B336-B337&lt;&gt;-H336,if(B336-B337&gt;-H336,"Up","Short"),"Push"),"")</f>
        <v/>
      </c>
      <c r="E336" s="93" t="str">
        <f>if(H336&lt;&gt;"",if(B336-B337&lt;&gt;-H336,if(B336-B337&gt;-H336,B336-B337+H336,B337-B336-H336),"Push"),"")</f>
        <v/>
      </c>
      <c r="F336" s="93" t="str">
        <f>if(L336&lt;&gt;"",if(B336+B337&lt;&gt;L336,if(B336+B337&gt;L336,"Won","Lost"),"Push"),"")</f>
        <v/>
      </c>
      <c r="G336" s="15" t="str">
        <f>if(L336&lt;&gt;"",if(B336+B337&lt;&gt;L336,if(B336+B337&gt;L336,B336+B337-L336,L336-(B336+B337)),"Push"),"")</f>
        <v/>
      </c>
      <c r="K336" s="139"/>
      <c r="O336" s="139"/>
    </row>
    <row r="337">
      <c r="B337" s="15"/>
      <c r="D337" s="93" t="str">
        <f>if(H337&lt;&gt;"",if(B337-B336&lt;&gt;-H337,if(B337-B336&gt;-H337,"Up","Short"),"Push"),"")</f>
        <v/>
      </c>
      <c r="E337" s="93" t="str">
        <f>if(H337&lt;&gt;"",if(B337-B336&lt;&gt;-H337,if(B337-B336&gt;-H337,B337-B336+H337,B336-B337-H337),"Push"),"")</f>
        <v/>
      </c>
      <c r="F337" s="93" t="str">
        <f>if(L337&lt;&gt;"",if(B336+B337&lt;&gt;L337,if(B336+B337&gt;L337,"Lost","Won"),"Push"),"")</f>
        <v/>
      </c>
      <c r="G337" s="15" t="str">
        <f>if(L337&lt;&gt;"",if(B336+B337&lt;&gt;L337,if(B336+B337&gt;L337,B336+B337-L337,L337-(B336+B337)),"Push"),"")</f>
        <v/>
      </c>
      <c r="K337" s="139"/>
      <c r="O337" s="139"/>
    </row>
    <row r="338">
      <c r="B338" s="15"/>
      <c r="C338" s="138">
        <f>if(D338&lt;&gt;"",if(D338="Up",K338-J338,if(D338="Short",-J338,0)),0)+if(D339&lt;&gt;"",if(D339="Up",K339-J339,if(D339="Short",-J339,0)),0)+if(F338&lt;&gt;"",if(F338="Won",O338-N338,if(F338="Lost",-N338,0)),0)+if(F339&lt;&gt;"",if(F339="Won",O339-N339,if(F339="Lost",-N339,0)),0)</f>
        <v>0</v>
      </c>
      <c r="D338" s="93" t="str">
        <f>if(H338&lt;&gt;"",if(B338-B339&lt;&gt;-H338,if(B338-B339&gt;-H338,"Up","Short"),"Push"),"")</f>
        <v/>
      </c>
      <c r="E338" s="93" t="str">
        <f>if(H338&lt;&gt;"",if(B338-B339&lt;&gt;-H338,if(B338-B339&gt;-H338,B338-B339+H338,B339-B338-H338),"Push"),"")</f>
        <v/>
      </c>
      <c r="F338" s="93" t="str">
        <f>if(L338&lt;&gt;"",if(B338+B339&lt;&gt;L338,if(B338+B339&gt;L338,"Won","Lost"),"Push"),"")</f>
        <v/>
      </c>
      <c r="G338" s="15" t="str">
        <f>if(L338&lt;&gt;"",if(B338+B339&lt;&gt;L338,if(B338+B339&gt;L338,B338+B339-L338,L338-(B338+B339)),"Push"),"")</f>
        <v/>
      </c>
      <c r="K338" s="139"/>
      <c r="O338" s="139"/>
    </row>
    <row r="339">
      <c r="B339" s="15"/>
      <c r="D339" s="93" t="str">
        <f>if(H339&lt;&gt;"",if(B339-B338&lt;&gt;-H339,if(B339-B338&gt;-H339,"Up","Short"),"Push"),"")</f>
        <v/>
      </c>
      <c r="E339" s="93" t="str">
        <f>if(H339&lt;&gt;"",if(B339-B338&lt;&gt;-H339,if(B339-B338&gt;-H339,B339-B338+H339,B338-B339-H339),"Push"),"")</f>
        <v/>
      </c>
      <c r="F339" s="93" t="str">
        <f>if(L339&lt;&gt;"",if(B338+B339&lt;&gt;L339,if(B338+B339&gt;L339,"Lost","Won"),"Push"),"")</f>
        <v/>
      </c>
      <c r="G339" s="15" t="str">
        <f>if(L339&lt;&gt;"",if(B338+B339&lt;&gt;L339,if(B338+B339&gt;L339,B338+B339-L339,L339-(B338+B339)),"Push"),"")</f>
        <v/>
      </c>
      <c r="K339" s="139"/>
      <c r="O339" s="139"/>
    </row>
    <row r="340">
      <c r="B340" s="15"/>
      <c r="C340" s="138">
        <f>if(D340&lt;&gt;"",if(D340="Up",K340-J340,if(D340="Short",-J340,0)),0)+if(D341&lt;&gt;"",if(D341="Up",K341-J341,if(D341="Short",-J341,0)),0)+if(F340&lt;&gt;"",if(F340="Won",O340-N340,if(F340="Lost",-N340,0)),0)+if(F341&lt;&gt;"",if(F341="Won",O341-N341,if(F341="Lost",-N341,0)),0)</f>
        <v>0</v>
      </c>
      <c r="D340" s="93" t="str">
        <f>if(H340&lt;&gt;"",if(B340-B341&lt;&gt;-H340,if(B340-B341&gt;-H340,"Up","Short"),"Push"),"")</f>
        <v/>
      </c>
      <c r="E340" s="93" t="str">
        <f>if(H340&lt;&gt;"",if(B340-B341&lt;&gt;-H340,if(B340-B341&gt;-H340,B340-B341+H340,B341-B340-H340),"Push"),"")</f>
        <v/>
      </c>
      <c r="F340" s="93" t="str">
        <f>if(L340&lt;&gt;"",if(B340+B341&lt;&gt;L340,if(B340+B341&gt;L340,"Won","Lost"),"Push"),"")</f>
        <v/>
      </c>
      <c r="G340" s="15" t="str">
        <f>if(L340&lt;&gt;"",if(B340+B341&lt;&gt;L340,if(B340+B341&gt;L340,B340+B341-L340,L340-(B340+B341)),"Push"),"")</f>
        <v/>
      </c>
      <c r="K340" s="139"/>
      <c r="O340" s="139"/>
    </row>
    <row r="341">
      <c r="B341" s="15"/>
      <c r="D341" s="93" t="str">
        <f>if(H341&lt;&gt;"",if(B341-B340&lt;&gt;-H341,if(B341-B340&gt;-H341,"Up","Short"),"Push"),"")</f>
        <v/>
      </c>
      <c r="E341" s="93" t="str">
        <f>if(H341&lt;&gt;"",if(B341-B340&lt;&gt;-H341,if(B341-B340&gt;-H341,B341-B340+H341,B340-B341-H341),"Push"),"")</f>
        <v/>
      </c>
      <c r="F341" s="93" t="str">
        <f>if(L341&lt;&gt;"",if(B340+B341&lt;&gt;L341,if(B340+B341&gt;L341,"Lost","Won"),"Push"),"")</f>
        <v/>
      </c>
      <c r="G341" s="15" t="str">
        <f>if(L341&lt;&gt;"",if(B340+B341&lt;&gt;L341,if(B340+B341&gt;L341,B340+B341-L341,L341-(B340+B341)),"Push"),"")</f>
        <v/>
      </c>
      <c r="K341" s="139"/>
      <c r="O341" s="139"/>
    </row>
    <row r="342">
      <c r="B342" s="15"/>
      <c r="C342" s="138">
        <f>if(D342&lt;&gt;"",if(D342="Up",K342-J342,if(D342="Short",-J342,0)),0)+if(D343&lt;&gt;"",if(D343="Up",K343-J343,if(D343="Short",-J343,0)),0)+if(F342&lt;&gt;"",if(F342="Won",O342-N342,if(F342="Lost",-N342,0)),0)+if(F343&lt;&gt;"",if(F343="Won",O343-N343,if(F343="Lost",-N343,0)),0)</f>
        <v>0</v>
      </c>
      <c r="D342" s="93" t="str">
        <f>if(H342&lt;&gt;"",if(B342-B343&lt;&gt;-H342,if(B342-B343&gt;-H342,"Up","Short"),"Push"),"")</f>
        <v/>
      </c>
      <c r="E342" s="93" t="str">
        <f>if(H342&lt;&gt;"",if(B342-B343&lt;&gt;-H342,if(B342-B343&gt;-H342,B342-B343+H342,B343-B342-H342),"Push"),"")</f>
        <v/>
      </c>
      <c r="F342" s="93" t="str">
        <f>if(L342&lt;&gt;"",if(B342+B343&lt;&gt;L342,if(B342+B343&gt;L342,"Won","Lost"),"Push"),"")</f>
        <v/>
      </c>
      <c r="G342" s="15" t="str">
        <f>if(L342&lt;&gt;"",if(B342+B343&lt;&gt;L342,if(B342+B343&gt;L342,B342+B343-L342,L342-(B342+B343)),"Push"),"")</f>
        <v/>
      </c>
      <c r="K342" s="139"/>
      <c r="O342" s="139"/>
    </row>
    <row r="343">
      <c r="B343" s="15"/>
      <c r="D343" s="93" t="str">
        <f>if(H343&lt;&gt;"",if(B343-B342&lt;&gt;-H343,if(B343-B342&gt;-H343,"Up","Short"),"Push"),"")</f>
        <v/>
      </c>
      <c r="E343" s="93" t="str">
        <f>if(H343&lt;&gt;"",if(B343-B342&lt;&gt;-H343,if(B343-B342&gt;-H343,B343-B342+H343,B342-B343-H343),"Push"),"")</f>
        <v/>
      </c>
      <c r="F343" s="93" t="str">
        <f>if(L343&lt;&gt;"",if(B342+B343&lt;&gt;L343,if(B342+B343&gt;L343,"Lost","Won"),"Push"),"")</f>
        <v/>
      </c>
      <c r="G343" s="15" t="str">
        <f>if(L343&lt;&gt;"",if(B342+B343&lt;&gt;L343,if(B342+B343&gt;L343,B342+B343-L343,L343-(B342+B343)),"Push"),"")</f>
        <v/>
      </c>
      <c r="K343" s="139"/>
      <c r="O343" s="139"/>
    </row>
    <row r="344">
      <c r="B344" s="15"/>
      <c r="C344" s="138">
        <f>if(D344&lt;&gt;"",if(D344="Up",K344-J344,if(D344="Short",-J344,0)),0)+if(D345&lt;&gt;"",if(D345="Up",K345-J345,if(D345="Short",-J345,0)),0)+if(F344&lt;&gt;"",if(F344="Won",O344-N344,if(F344="Lost",-N344,0)),0)+if(F345&lt;&gt;"",if(F345="Won",O345-N345,if(F345="Lost",-N345,0)),0)</f>
        <v>0</v>
      </c>
      <c r="D344" s="93" t="str">
        <f>if(H344&lt;&gt;"",if(B344-B345&lt;&gt;-H344,if(B344-B345&gt;-H344,"Up","Short"),"Push"),"")</f>
        <v/>
      </c>
      <c r="E344" s="93" t="str">
        <f>if(H344&lt;&gt;"",if(B344-B345&lt;&gt;-H344,if(B344-B345&gt;-H344,B344-B345+H344,B345-B344-H344),"Push"),"")</f>
        <v/>
      </c>
      <c r="F344" s="93" t="str">
        <f>if(L344&lt;&gt;"",if(B344+B345&lt;&gt;L344,if(B344+B345&gt;L344,"Won","Lost"),"Push"),"")</f>
        <v/>
      </c>
      <c r="G344" s="15" t="str">
        <f>if(L344&lt;&gt;"",if(B344+B345&lt;&gt;L344,if(B344+B345&gt;L344,B344+B345-L344,L344-(B344+B345)),"Push"),"")</f>
        <v/>
      </c>
      <c r="K344" s="139"/>
      <c r="O344" s="139"/>
    </row>
    <row r="345">
      <c r="B345" s="15"/>
      <c r="D345" s="93" t="str">
        <f>if(H345&lt;&gt;"",if(B345-B344&lt;&gt;-H345,if(B345-B344&gt;-H345,"Up","Short"),"Push"),"")</f>
        <v/>
      </c>
      <c r="E345" s="93" t="str">
        <f>if(H345&lt;&gt;"",if(B345-B344&lt;&gt;-H345,if(B345-B344&gt;-H345,B345-B344+H345,B344-B345-H345),"Push"),"")</f>
        <v/>
      </c>
      <c r="F345" s="93" t="str">
        <f>if(L345&lt;&gt;"",if(B344+B345&lt;&gt;L345,if(B344+B345&gt;L345,"Lost","Won"),"Push"),"")</f>
        <v/>
      </c>
      <c r="G345" s="15" t="str">
        <f>if(L345&lt;&gt;"",if(B344+B345&lt;&gt;L345,if(B344+B345&gt;L345,B344+B345-L345,L345-(B344+B345)),"Push"),"")</f>
        <v/>
      </c>
      <c r="K345" s="139"/>
      <c r="O345" s="139"/>
    </row>
    <row r="346">
      <c r="B346" s="15"/>
      <c r="C346" s="138">
        <f>if(D346&lt;&gt;"",if(D346="Up",K346-J346,if(D346="Short",-J346,0)),0)+if(D347&lt;&gt;"",if(D347="Up",K347-J347,if(D347="Short",-J347,0)),0)+if(F346&lt;&gt;"",if(F346="Won",O346-N346,if(F346="Lost",-N346,0)),0)+if(F347&lt;&gt;"",if(F347="Won",O347-N347,if(F347="Lost",-N347,0)),0)</f>
        <v>0</v>
      </c>
      <c r="D346" s="93" t="str">
        <f>if(H346&lt;&gt;"",if(B346-B347&lt;&gt;-H346,if(B346-B347&gt;-H346,"Up","Short"),"Push"),"")</f>
        <v/>
      </c>
      <c r="E346" s="93" t="str">
        <f>if(H346&lt;&gt;"",if(B346-B347&lt;&gt;-H346,if(B346-B347&gt;-H346,B346-B347+H346,B347-B346-H346),"Push"),"")</f>
        <v/>
      </c>
      <c r="F346" s="93" t="str">
        <f>if(L346&lt;&gt;"",if(B346+B347&lt;&gt;L346,if(B346+B347&gt;L346,"Won","Lost"),"Push"),"")</f>
        <v/>
      </c>
      <c r="G346" s="15" t="str">
        <f>if(L346&lt;&gt;"",if(B346+B347&lt;&gt;L346,if(B346+B347&gt;L346,B346+B347-L346,L346-(B346+B347)),"Push"),"")</f>
        <v/>
      </c>
      <c r="K346" s="139"/>
      <c r="O346" s="139"/>
    </row>
    <row r="347">
      <c r="B347" s="15"/>
      <c r="D347" s="93" t="str">
        <f>if(H347&lt;&gt;"",if(B347-B346&lt;&gt;-H347,if(B347-B346&gt;-H347,"Up","Short"),"Push"),"")</f>
        <v/>
      </c>
      <c r="E347" s="93" t="str">
        <f>if(H347&lt;&gt;"",if(B347-B346&lt;&gt;-H347,if(B347-B346&gt;-H347,B347-B346+H347,B346-B347-H347),"Push"),"")</f>
        <v/>
      </c>
      <c r="F347" s="93" t="str">
        <f>if(L347&lt;&gt;"",if(B346+B347&lt;&gt;L347,if(B346+B347&gt;L347,"Lost","Won"),"Push"),"")</f>
        <v/>
      </c>
      <c r="G347" s="15" t="str">
        <f>if(L347&lt;&gt;"",if(B346+B347&lt;&gt;L347,if(B346+B347&gt;L347,B346+B347-L347,L347-(B346+B347)),"Push"),"")</f>
        <v/>
      </c>
      <c r="K347" s="139"/>
      <c r="O347" s="139"/>
    </row>
    <row r="348">
      <c r="B348" s="15"/>
      <c r="C348" s="138">
        <f>if(D348&lt;&gt;"",if(D348="Up",K348-J348,if(D348="Short",-J348,0)),0)+if(D349&lt;&gt;"",if(D349="Up",K349-J349,if(D349="Short",-J349,0)),0)+if(F348&lt;&gt;"",if(F348="Won",O348-N348,if(F348="Lost",-N348,0)),0)+if(F349&lt;&gt;"",if(F349="Won",O349-N349,if(F349="Lost",-N349,0)),0)</f>
        <v>0</v>
      </c>
      <c r="D348" s="93" t="str">
        <f>if(H348&lt;&gt;"",if(B348-B349&lt;&gt;-H348,if(B348-B349&gt;-H348,"Up","Short"),"Push"),"")</f>
        <v/>
      </c>
      <c r="E348" s="93" t="str">
        <f>if(H348&lt;&gt;"",if(B348-B349&lt;&gt;-H348,if(B348-B349&gt;-H348,B348-B349+H348,B349-B348-H348),"Push"),"")</f>
        <v/>
      </c>
      <c r="F348" s="93" t="str">
        <f>if(L348&lt;&gt;"",if(B348+B349&lt;&gt;L348,if(B348+B349&gt;L348,"Won","Lost"),"Push"),"")</f>
        <v/>
      </c>
      <c r="G348" s="15" t="str">
        <f>if(L348&lt;&gt;"",if(B348+B349&lt;&gt;L348,if(B348+B349&gt;L348,B348+B349-L348,L348-(B348+B349)),"Push"),"")</f>
        <v/>
      </c>
      <c r="K348" s="139"/>
      <c r="O348" s="139"/>
    </row>
    <row r="349">
      <c r="B349" s="15"/>
      <c r="D349" s="93" t="str">
        <f>if(H349&lt;&gt;"",if(B349-B348&lt;&gt;-H349,if(B349-B348&gt;-H349,"Up","Short"),"Push"),"")</f>
        <v/>
      </c>
      <c r="E349" s="93" t="str">
        <f>if(H349&lt;&gt;"",if(B349-B348&lt;&gt;-H349,if(B349-B348&gt;-H349,B349-B348+H349,B348-B349-H349),"Push"),"")</f>
        <v/>
      </c>
      <c r="F349" s="93" t="str">
        <f>if(L349&lt;&gt;"",if(B348+B349&lt;&gt;L349,if(B348+B349&gt;L349,"Lost","Won"),"Push"),"")</f>
        <v/>
      </c>
      <c r="G349" s="15" t="str">
        <f>if(L349&lt;&gt;"",if(B348+B349&lt;&gt;L349,if(B348+B349&gt;L349,B348+B349-L349,L349-(B348+B349)),"Push"),"")</f>
        <v/>
      </c>
      <c r="K349" s="139"/>
      <c r="O349" s="139"/>
    </row>
    <row r="350">
      <c r="B350" s="15"/>
      <c r="C350" s="138">
        <f>if(D350&lt;&gt;"",if(D350="Up",K350-J350,if(D350="Short",-J350,0)),0)+if(D351&lt;&gt;"",if(D351="Up",K351-J351,if(D351="Short",-J351,0)),0)+if(F350&lt;&gt;"",if(F350="Won",O350-N350,if(F350="Lost",-N350,0)),0)+if(F351&lt;&gt;"",if(F351="Won",O351-N351,if(F351="Lost",-N351,0)),0)</f>
        <v>0</v>
      </c>
      <c r="D350" s="93" t="str">
        <f>if(H350&lt;&gt;"",if(B350-B351&lt;&gt;-H350,if(B350-B351&gt;-H350,"Up","Short"),"Push"),"")</f>
        <v/>
      </c>
      <c r="E350" s="93" t="str">
        <f>if(H350&lt;&gt;"",if(B350-B351&lt;&gt;-H350,if(B350-B351&gt;-H350,B350-B351+H350,B351-B350-H350),"Push"),"")</f>
        <v/>
      </c>
      <c r="F350" s="93" t="str">
        <f>if(L350&lt;&gt;"",if(B350+B351&lt;&gt;L350,if(B350+B351&gt;L350,"Won","Lost"),"Push"),"")</f>
        <v/>
      </c>
      <c r="G350" s="15" t="str">
        <f>if(L350&lt;&gt;"",if(B350+B351&lt;&gt;L350,if(B350+B351&gt;L350,B350+B351-L350,L350-(B350+B351)),"Push"),"")</f>
        <v/>
      </c>
      <c r="K350" s="139"/>
      <c r="O350" s="139"/>
    </row>
    <row r="351">
      <c r="B351" s="15"/>
      <c r="D351" s="93" t="str">
        <f>if(H351&lt;&gt;"",if(B351-B350&lt;&gt;-H351,if(B351-B350&gt;-H351,"Up","Short"),"Push"),"")</f>
        <v/>
      </c>
      <c r="E351" s="93" t="str">
        <f>if(H351&lt;&gt;"",if(B351-B350&lt;&gt;-H351,if(B351-B350&gt;-H351,B351-B350+H351,B350-B351-H351),"Push"),"")</f>
        <v/>
      </c>
      <c r="F351" s="93" t="str">
        <f>if(L351&lt;&gt;"",if(B350+B351&lt;&gt;L351,if(B350+B351&gt;L351,"Lost","Won"),"Push"),"")</f>
        <v/>
      </c>
      <c r="G351" s="15" t="str">
        <f>if(L351&lt;&gt;"",if(B350+B351&lt;&gt;L351,if(B350+B351&gt;L351,B350+B351-L351,L351-(B350+B351)),"Push"),"")</f>
        <v/>
      </c>
      <c r="K351" s="139"/>
      <c r="O351" s="139"/>
    </row>
    <row r="352">
      <c r="B352" s="15"/>
      <c r="C352" s="138">
        <f>if(D352&lt;&gt;"",if(D352="Up",K352-J352,if(D352="Short",-J352,0)),0)+if(D353&lt;&gt;"",if(D353="Up",K353-J353,if(D353="Short",-J353,0)),0)+if(F352&lt;&gt;"",if(F352="Won",O352-N352,if(F352="Lost",-N352,0)),0)+if(F353&lt;&gt;"",if(F353="Won",O353-N353,if(F353="Lost",-N353,0)),0)</f>
        <v>0</v>
      </c>
      <c r="D352" s="93" t="str">
        <f>if(H352&lt;&gt;"",if(B352-B353&lt;&gt;-H352,if(B352-B353&gt;-H352,"Up","Short"),"Push"),"")</f>
        <v/>
      </c>
      <c r="E352" s="93" t="str">
        <f>if(H352&lt;&gt;"",if(B352-B353&lt;&gt;-H352,if(B352-B353&gt;-H352,B352-B353+H352,B353-B352-H352),"Push"),"")</f>
        <v/>
      </c>
      <c r="F352" s="93" t="str">
        <f>if(L352&lt;&gt;"",if(B352+B353&lt;&gt;L352,if(B352+B353&gt;L352,"Won","Lost"),"Push"),"")</f>
        <v/>
      </c>
      <c r="G352" s="15" t="str">
        <f>if(L352&lt;&gt;"",if(B352+B353&lt;&gt;L352,if(B352+B353&gt;L352,B352+B353-L352,L352-(B352+B353)),"Push"),"")</f>
        <v/>
      </c>
      <c r="K352" s="139"/>
      <c r="O352" s="139"/>
    </row>
    <row r="353">
      <c r="B353" s="15"/>
      <c r="D353" s="93" t="str">
        <f>if(H353&lt;&gt;"",if(B353-B352&lt;&gt;-H353,if(B353-B352&gt;-H353,"Up","Short"),"Push"),"")</f>
        <v/>
      </c>
      <c r="E353" s="93" t="str">
        <f>if(H353&lt;&gt;"",if(B353-B352&lt;&gt;-H353,if(B353-B352&gt;-H353,B353-B352+H353,B352-B353-H353),"Push"),"")</f>
        <v/>
      </c>
      <c r="F353" s="93" t="str">
        <f>if(L353&lt;&gt;"",if(B352+B353&lt;&gt;L353,if(B352+B353&gt;L353,"Lost","Won"),"Push"),"")</f>
        <v/>
      </c>
      <c r="G353" s="15" t="str">
        <f>if(L353&lt;&gt;"",if(B352+B353&lt;&gt;L353,if(B352+B353&gt;L353,B352+B353-L353,L353-(B352+B353)),"Push"),"")</f>
        <v/>
      </c>
      <c r="K353" s="139"/>
      <c r="O353" s="139"/>
    </row>
    <row r="354">
      <c r="B354" s="15"/>
      <c r="C354" s="138">
        <f>if(D354&lt;&gt;"",if(D354="Up",K354-J354,if(D354="Short",-J354,0)),0)+if(D355&lt;&gt;"",if(D355="Up",K355-J355,if(D355="Short",-J355,0)),0)+if(F354&lt;&gt;"",if(F354="Won",O354-N354,if(F354="Lost",-N354,0)),0)+if(F355&lt;&gt;"",if(F355="Won",O355-N355,if(F355="Lost",-N355,0)),0)</f>
        <v>0</v>
      </c>
      <c r="D354" s="93" t="str">
        <f>if(H354&lt;&gt;"",if(B354-B355&lt;&gt;-H354,if(B354-B355&gt;-H354,"Up","Short"),"Push"),"")</f>
        <v/>
      </c>
      <c r="E354" s="93" t="str">
        <f>if(H354&lt;&gt;"",if(B354-B355&lt;&gt;-H354,if(B354-B355&gt;-H354,B354-B355+H354,B355-B354-H354),"Push"),"")</f>
        <v/>
      </c>
      <c r="F354" s="93" t="str">
        <f>if(L354&lt;&gt;"",if(B354+B355&lt;&gt;L354,if(B354+B355&gt;L354,"Won","Lost"),"Push"),"")</f>
        <v/>
      </c>
      <c r="G354" s="15" t="str">
        <f>if(L354&lt;&gt;"",if(B354+B355&lt;&gt;L354,if(B354+B355&gt;L354,B354+B355-L354,L354-(B354+B355)),"Push"),"")</f>
        <v/>
      </c>
      <c r="K354" s="139"/>
      <c r="O354" s="139"/>
    </row>
    <row r="355">
      <c r="B355" s="15"/>
      <c r="D355" s="93" t="str">
        <f>if(H355&lt;&gt;"",if(B355-B354&lt;&gt;-H355,if(B355-B354&gt;-H355,"Up","Short"),"Push"),"")</f>
        <v/>
      </c>
      <c r="E355" s="93" t="str">
        <f>if(H355&lt;&gt;"",if(B355-B354&lt;&gt;-H355,if(B355-B354&gt;-H355,B355-B354+H355,B354-B355-H355),"Push"),"")</f>
        <v/>
      </c>
      <c r="F355" s="93" t="str">
        <f>if(L355&lt;&gt;"",if(B354+B355&lt;&gt;L355,if(B354+B355&gt;L355,"Lost","Won"),"Push"),"")</f>
        <v/>
      </c>
      <c r="G355" s="15" t="str">
        <f>if(L355&lt;&gt;"",if(B354+B355&lt;&gt;L355,if(B354+B355&gt;L355,B354+B355-L355,L355-(B354+B355)),"Push"),"")</f>
        <v/>
      </c>
      <c r="K355" s="139"/>
      <c r="O355" s="139"/>
    </row>
    <row r="356">
      <c r="B356" s="15"/>
      <c r="C356" s="138">
        <f>if(D356&lt;&gt;"",if(D356="Up",K356-J356,if(D356="Short",-J356,0)),0)+if(D357&lt;&gt;"",if(D357="Up",K357-J357,if(D357="Short",-J357,0)),0)+if(F356&lt;&gt;"",if(F356="Won",O356-N356,if(F356="Lost",-N356,0)),0)+if(F357&lt;&gt;"",if(F357="Won",O357-N357,if(F357="Lost",-N357,0)),0)</f>
        <v>0</v>
      </c>
      <c r="D356" s="93" t="str">
        <f>if(H356&lt;&gt;"",if(B356-B357&lt;&gt;-H356,if(B356-B357&gt;-H356,"Up","Short"),"Push"),"")</f>
        <v/>
      </c>
      <c r="E356" s="93" t="str">
        <f>if(H356&lt;&gt;"",if(B356-B357&lt;&gt;-H356,if(B356-B357&gt;-H356,B356-B357+H356,B357-B356-H356),"Push"),"")</f>
        <v/>
      </c>
      <c r="F356" s="93" t="str">
        <f>if(L356&lt;&gt;"",if(B356+B357&lt;&gt;L356,if(B356+B357&gt;L356,"Won","Lost"),"Push"),"")</f>
        <v/>
      </c>
      <c r="G356" s="15" t="str">
        <f>if(L356&lt;&gt;"",if(B356+B357&lt;&gt;L356,if(B356+B357&gt;L356,B356+B357-L356,L356-(B356+B357)),"Push"),"")</f>
        <v/>
      </c>
      <c r="K356" s="139"/>
      <c r="O356" s="139"/>
    </row>
    <row r="357">
      <c r="B357" s="15"/>
      <c r="D357" s="93" t="str">
        <f>if(H357&lt;&gt;"",if(B357-B356&lt;&gt;-H357,if(B357-B356&gt;-H357,"Up","Short"),"Push"),"")</f>
        <v/>
      </c>
      <c r="E357" s="93" t="str">
        <f>if(H357&lt;&gt;"",if(B357-B356&lt;&gt;-H357,if(B357-B356&gt;-H357,B357-B356+H357,B356-B357-H357),"Push"),"")</f>
        <v/>
      </c>
      <c r="F357" s="93" t="str">
        <f>if(L357&lt;&gt;"",if(B356+B357&lt;&gt;L357,if(B356+B357&gt;L357,"Lost","Won"),"Push"),"")</f>
        <v/>
      </c>
      <c r="G357" s="15" t="str">
        <f>if(L357&lt;&gt;"",if(B356+B357&lt;&gt;L357,if(B356+B357&gt;L357,B356+B357-L357,L357-(B356+B357)),"Push"),"")</f>
        <v/>
      </c>
      <c r="K357" s="139"/>
      <c r="O357" s="139"/>
    </row>
    <row r="358">
      <c r="B358" s="15"/>
      <c r="C358" s="138">
        <f>if(D358&lt;&gt;"",if(D358="Up",K358-J358,if(D358="Short",-J358,0)),0)+if(D359&lt;&gt;"",if(D359="Up",K359-J359,if(D359="Short",-J359,0)),0)+if(F358&lt;&gt;"",if(F358="Won",O358-N358,if(F358="Lost",-N358,0)),0)+if(F359&lt;&gt;"",if(F359="Won",O359-N359,if(F359="Lost",-N359,0)),0)</f>
        <v>0</v>
      </c>
      <c r="D358" s="93" t="str">
        <f>if(H358&lt;&gt;"",if(B358-B359&lt;&gt;-H358,if(B358-B359&gt;-H358,"Up","Short"),"Push"),"")</f>
        <v/>
      </c>
      <c r="E358" s="93" t="str">
        <f>if(H358&lt;&gt;"",if(B358-B359&lt;&gt;-H358,if(B358-B359&gt;-H358,B358-B359+H358,B359-B358-H358),"Push"),"")</f>
        <v/>
      </c>
      <c r="F358" s="93" t="str">
        <f>if(L358&lt;&gt;"",if(B358+B359&lt;&gt;L358,if(B358+B359&gt;L358,"Won","Lost"),"Push"),"")</f>
        <v/>
      </c>
      <c r="G358" s="15" t="str">
        <f>if(L358&lt;&gt;"",if(B358+B359&lt;&gt;L358,if(B358+B359&gt;L358,B358+B359-L358,L358-(B358+B359)),"Push"),"")</f>
        <v/>
      </c>
      <c r="K358" s="139"/>
      <c r="O358" s="139"/>
    </row>
    <row r="359">
      <c r="B359" s="15"/>
      <c r="D359" s="93" t="str">
        <f>if(H359&lt;&gt;"",if(B359-B358&lt;&gt;-H359,if(B359-B358&gt;-H359,"Up","Short"),"Push"),"")</f>
        <v/>
      </c>
      <c r="E359" s="93" t="str">
        <f>if(H359&lt;&gt;"",if(B359-B358&lt;&gt;-H359,if(B359-B358&gt;-H359,B359-B358+H359,B358-B359-H359),"Push"),"")</f>
        <v/>
      </c>
      <c r="F359" s="93" t="str">
        <f>if(L359&lt;&gt;"",if(B358+B359&lt;&gt;L359,if(B358+B359&gt;L359,"Lost","Won"),"Push"),"")</f>
        <v/>
      </c>
      <c r="G359" s="15" t="str">
        <f>if(L359&lt;&gt;"",if(B358+B359&lt;&gt;L359,if(B358+B359&gt;L359,B358+B359-L359,L359-(B358+B359)),"Push"),"")</f>
        <v/>
      </c>
      <c r="K359" s="139"/>
      <c r="O359" s="139"/>
    </row>
    <row r="360">
      <c r="B360" s="15"/>
      <c r="C360" s="138">
        <f>if(D360&lt;&gt;"",if(D360="Up",K360-J360,if(D360="Short",-J360,0)),0)+if(D361&lt;&gt;"",if(D361="Up",K361-J361,if(D361="Short",-J361,0)),0)+if(F360&lt;&gt;"",if(F360="Won",O360-N360,if(F360="Lost",-N360,0)),0)+if(F361&lt;&gt;"",if(F361="Won",O361-N361,if(F361="Lost",-N361,0)),0)</f>
        <v>0</v>
      </c>
      <c r="D360" s="93" t="str">
        <f>if(H360&lt;&gt;"",if(B360-B361&lt;&gt;-H360,if(B360-B361&gt;-H360,"Up","Short"),"Push"),"")</f>
        <v/>
      </c>
      <c r="E360" s="93" t="str">
        <f>if(H360&lt;&gt;"",if(B360-B361&lt;&gt;-H360,if(B360-B361&gt;-H360,B360-B361+H360,B361-B360-H360),"Push"),"")</f>
        <v/>
      </c>
      <c r="F360" s="93" t="str">
        <f>if(L360&lt;&gt;"",if(B360+B361&lt;&gt;L360,if(B360+B361&gt;L360,"Won","Lost"),"Push"),"")</f>
        <v/>
      </c>
      <c r="G360" s="15" t="str">
        <f>if(L360&lt;&gt;"",if(B360+B361&lt;&gt;L360,if(B360+B361&gt;L360,B360+B361-L360,L360-(B360+B361)),"Push"),"")</f>
        <v/>
      </c>
      <c r="K360" s="139"/>
      <c r="O360" s="139"/>
    </row>
    <row r="361">
      <c r="B361" s="15"/>
      <c r="D361" s="93" t="str">
        <f>if(H361&lt;&gt;"",if(B361-B360&lt;&gt;-H361,if(B361-B360&gt;-H361,"Up","Short"),"Push"),"")</f>
        <v/>
      </c>
      <c r="E361" s="93" t="str">
        <f>if(H361&lt;&gt;"",if(B361-B360&lt;&gt;-H361,if(B361-B360&gt;-H361,B361-B360+H361,B360-B361-H361),"Push"),"")</f>
        <v/>
      </c>
      <c r="F361" s="93" t="str">
        <f>if(L361&lt;&gt;"",if(B360+B361&lt;&gt;L361,if(B360+B361&gt;L361,"Lost","Won"),"Push"),"")</f>
        <v/>
      </c>
      <c r="G361" s="15" t="str">
        <f>if(L361&lt;&gt;"",if(B360+B361&lt;&gt;L361,if(B360+B361&gt;L361,B360+B361-L361,L361-(B360+B361)),"Push"),"")</f>
        <v/>
      </c>
      <c r="K361" s="139"/>
      <c r="O361" s="139"/>
    </row>
    <row r="362">
      <c r="B362" s="15"/>
      <c r="C362" s="138">
        <f>if(D362&lt;&gt;"",if(D362="Up",K362-J362,if(D362="Short",-J362,0)),0)+if(D363&lt;&gt;"",if(D363="Up",K363-J363,if(D363="Short",-J363,0)),0)+if(F362&lt;&gt;"",if(F362="Won",O362-N362,if(F362="Lost",-N362,0)),0)+if(F363&lt;&gt;"",if(F363="Won",O363-N363,if(F363="Lost",-N363,0)),0)</f>
        <v>0</v>
      </c>
      <c r="D362" s="93" t="str">
        <f>if(H362&lt;&gt;"",if(B362-B363&lt;&gt;-H362,if(B362-B363&gt;-H362,"Up","Short"),"Push"),"")</f>
        <v/>
      </c>
      <c r="E362" s="93" t="str">
        <f>if(H362&lt;&gt;"",if(B362-B363&lt;&gt;-H362,if(B362-B363&gt;-H362,B362-B363+H362,B363-B362-H362),"Push"),"")</f>
        <v/>
      </c>
      <c r="F362" s="93" t="str">
        <f>if(L362&lt;&gt;"",if(B362+B363&lt;&gt;L362,if(B362+B363&gt;L362,"Won","Lost"),"Push"),"")</f>
        <v/>
      </c>
      <c r="G362" s="15" t="str">
        <f>if(L362&lt;&gt;"",if(B362+B363&lt;&gt;L362,if(B362+B363&gt;L362,B362+B363-L362,L362-(B362+B363)),"Push"),"")</f>
        <v/>
      </c>
      <c r="K362" s="139"/>
      <c r="O362" s="139"/>
    </row>
    <row r="363">
      <c r="B363" s="15"/>
      <c r="D363" s="93" t="str">
        <f>if(H363&lt;&gt;"",if(B363-B362&lt;&gt;-H363,if(B363-B362&gt;-H363,"Up","Short"),"Push"),"")</f>
        <v/>
      </c>
      <c r="E363" s="93" t="str">
        <f>if(H363&lt;&gt;"",if(B363-B362&lt;&gt;-H363,if(B363-B362&gt;-H363,B363-B362+H363,B362-B363-H363),"Push"),"")</f>
        <v/>
      </c>
      <c r="F363" s="93" t="str">
        <f>if(L363&lt;&gt;"",if(B362+B363&lt;&gt;L363,if(B362+B363&gt;L363,"Lost","Won"),"Push"),"")</f>
        <v/>
      </c>
      <c r="G363" s="15" t="str">
        <f>if(L363&lt;&gt;"",if(B362+B363&lt;&gt;L363,if(B362+B363&gt;L363,B362+B363-L363,L363-(B362+B363)),"Push"),"")</f>
        <v/>
      </c>
      <c r="K363" s="139"/>
      <c r="O363" s="139"/>
    </row>
    <row r="364">
      <c r="B364" s="15"/>
      <c r="C364" s="138">
        <f>if(D364&lt;&gt;"",if(D364="Up",K364-J364,if(D364="Short",-J364,0)),0)+if(D365&lt;&gt;"",if(D365="Up",K365-J365,if(D365="Short",-J365,0)),0)+if(F364&lt;&gt;"",if(F364="Won",O364-N364,if(F364="Lost",-N364,0)),0)+if(F365&lt;&gt;"",if(F365="Won",O365-N365,if(F365="Lost",-N365,0)),0)</f>
        <v>0</v>
      </c>
      <c r="D364" s="93" t="str">
        <f>if(H364&lt;&gt;"",if(B364-B365&lt;&gt;-H364,if(B364-B365&gt;-H364,"Up","Short"),"Push"),"")</f>
        <v/>
      </c>
      <c r="E364" s="93" t="str">
        <f>if(H364&lt;&gt;"",if(B364-B365&lt;&gt;-H364,if(B364-B365&gt;-H364,B364-B365+H364,B365-B364-H364),"Push"),"")</f>
        <v/>
      </c>
      <c r="F364" s="93" t="str">
        <f>if(L364&lt;&gt;"",if(B364+B365&lt;&gt;L364,if(B364+B365&gt;L364,"Won","Lost"),"Push"),"")</f>
        <v/>
      </c>
      <c r="G364" s="15" t="str">
        <f>if(L364&lt;&gt;"",if(B364+B365&lt;&gt;L364,if(B364+B365&gt;L364,B364+B365-L364,L364-(B364+B365)),"Push"),"")</f>
        <v/>
      </c>
      <c r="K364" s="139"/>
      <c r="O364" s="139"/>
    </row>
    <row r="365">
      <c r="B365" s="15"/>
      <c r="D365" s="93" t="str">
        <f>if(H365&lt;&gt;"",if(B365-B364&lt;&gt;-H365,if(B365-B364&gt;-H365,"Up","Short"),"Push"),"")</f>
        <v/>
      </c>
      <c r="E365" s="93" t="str">
        <f>if(H365&lt;&gt;"",if(B365-B364&lt;&gt;-H365,if(B365-B364&gt;-H365,B365-B364+H365,B364-B365-H365),"Push"),"")</f>
        <v/>
      </c>
      <c r="F365" s="93" t="str">
        <f>if(L365&lt;&gt;"",if(B364+B365&lt;&gt;L365,if(B364+B365&gt;L365,"Lost","Won"),"Push"),"")</f>
        <v/>
      </c>
      <c r="G365" s="15" t="str">
        <f>if(L365&lt;&gt;"",if(B364+B365&lt;&gt;L365,if(B364+B365&gt;L365,B364+B365-L365,L365-(B364+B365)),"Push"),"")</f>
        <v/>
      </c>
      <c r="K365" s="139"/>
      <c r="O365" s="139"/>
    </row>
    <row r="366">
      <c r="B366" s="15"/>
      <c r="C366" s="138">
        <f>if(D366&lt;&gt;"",if(D366="Up",K366-J366,if(D366="Short",-J366,0)),0)+if(D367&lt;&gt;"",if(D367="Up",K367-J367,if(D367="Short",-J367,0)),0)+if(F366&lt;&gt;"",if(F366="Won",O366-N366,if(F366="Lost",-N366,0)),0)+if(F367&lt;&gt;"",if(F367="Won",O367-N367,if(F367="Lost",-N367,0)),0)</f>
        <v>0</v>
      </c>
      <c r="D366" s="93" t="str">
        <f>if(H366&lt;&gt;"",if(B366-B367&lt;&gt;-H366,if(B366-B367&gt;-H366,"Up","Short"),"Push"),"")</f>
        <v/>
      </c>
      <c r="E366" s="93" t="str">
        <f>if(H366&lt;&gt;"",if(B366-B367&lt;&gt;-H366,if(B366-B367&gt;-H366,B366-B367+H366,B367-B366-H366),"Push"),"")</f>
        <v/>
      </c>
      <c r="F366" s="93" t="str">
        <f>if(L366&lt;&gt;"",if(B366+B367&lt;&gt;L366,if(B366+B367&gt;L366,"Won","Lost"),"Push"),"")</f>
        <v/>
      </c>
      <c r="G366" s="15" t="str">
        <f>if(L366&lt;&gt;"",if(B366+B367&lt;&gt;L366,if(B366+B367&gt;L366,B366+B367-L366,L366-(B366+B367)),"Push"),"")</f>
        <v/>
      </c>
      <c r="K366" s="139"/>
      <c r="O366" s="139"/>
    </row>
    <row r="367">
      <c r="B367" s="15"/>
      <c r="D367" s="93" t="str">
        <f>if(H367&lt;&gt;"",if(B367-B366&lt;&gt;-H367,if(B367-B366&gt;-H367,"Up","Short"),"Push"),"")</f>
        <v/>
      </c>
      <c r="E367" s="93" t="str">
        <f>if(H367&lt;&gt;"",if(B367-B366&lt;&gt;-H367,if(B367-B366&gt;-H367,B367-B366+H367,B366-B367-H367),"Push"),"")</f>
        <v/>
      </c>
      <c r="F367" s="93" t="str">
        <f>if(L367&lt;&gt;"",if(B366+B367&lt;&gt;L367,if(B366+B367&gt;L367,"Lost","Won"),"Push"),"")</f>
        <v/>
      </c>
      <c r="G367" s="15" t="str">
        <f>if(L367&lt;&gt;"",if(B366+B367&lt;&gt;L367,if(B366+B367&gt;L367,B366+B367-L367,L367-(B366+B367)),"Push"),"")</f>
        <v/>
      </c>
      <c r="K367" s="139"/>
      <c r="O367" s="139"/>
    </row>
    <row r="368">
      <c r="B368" s="15"/>
      <c r="C368" s="138">
        <f>if(D368&lt;&gt;"",if(D368="Up",K368-J368,if(D368="Short",-J368,0)),0)+if(D369&lt;&gt;"",if(D369="Up",K369-J369,if(D369="Short",-J369,0)),0)+if(F368&lt;&gt;"",if(F368="Won",O368-N368,if(F368="Lost",-N368,0)),0)+if(F369&lt;&gt;"",if(F369="Won",O369-N369,if(F369="Lost",-N369,0)),0)</f>
        <v>0</v>
      </c>
      <c r="D368" s="93" t="str">
        <f>if(H368&lt;&gt;"",if(B368-B369&lt;&gt;-H368,if(B368-B369&gt;-H368,"Up","Short"),"Push"),"")</f>
        <v/>
      </c>
      <c r="E368" s="93" t="str">
        <f>if(H368&lt;&gt;"",if(B368-B369&lt;&gt;-H368,if(B368-B369&gt;-H368,B368-B369+H368,B369-B368-H368),"Push"),"")</f>
        <v/>
      </c>
      <c r="F368" s="93" t="str">
        <f>if(L368&lt;&gt;"",if(B368+B369&lt;&gt;L368,if(B368+B369&gt;L368,"Won","Lost"),"Push"),"")</f>
        <v/>
      </c>
      <c r="G368" s="15" t="str">
        <f>if(L368&lt;&gt;"",if(B368+B369&lt;&gt;L368,if(B368+B369&gt;L368,B368+B369-L368,L368-(B368+B369)),"Push"),"")</f>
        <v/>
      </c>
      <c r="K368" s="139"/>
      <c r="O368" s="139"/>
    </row>
    <row r="369">
      <c r="B369" s="15"/>
      <c r="D369" s="93" t="str">
        <f>if(H369&lt;&gt;"",if(B369-B368&lt;&gt;-H369,if(B369-B368&gt;-H369,"Up","Short"),"Push"),"")</f>
        <v/>
      </c>
      <c r="E369" s="93" t="str">
        <f>if(H369&lt;&gt;"",if(B369-B368&lt;&gt;-H369,if(B369-B368&gt;-H369,B369-B368+H369,B368-B369-H369),"Push"),"")</f>
        <v/>
      </c>
      <c r="F369" s="93" t="str">
        <f>if(L369&lt;&gt;"",if(B368+B369&lt;&gt;L369,if(B368+B369&gt;L369,"Lost","Won"),"Push"),"")</f>
        <v/>
      </c>
      <c r="G369" s="15" t="str">
        <f>if(L369&lt;&gt;"",if(B368+B369&lt;&gt;L369,if(B368+B369&gt;L369,B368+B369-L369,L369-(B368+B369)),"Push"),"")</f>
        <v/>
      </c>
      <c r="K369" s="139"/>
      <c r="O369" s="139"/>
    </row>
    <row r="370">
      <c r="B370" s="15"/>
      <c r="C370" s="138">
        <f>if(D370&lt;&gt;"",if(D370="Up",K370-J370,if(D370="Short",-J370,0)),0)+if(D371&lt;&gt;"",if(D371="Up",K371-J371,if(D371="Short",-J371,0)),0)+if(F370&lt;&gt;"",if(F370="Won",O370-N370,if(F370="Lost",-N370,0)),0)+if(F371&lt;&gt;"",if(F371="Won",O371-N371,if(F371="Lost",-N371,0)),0)</f>
        <v>0</v>
      </c>
      <c r="D370" s="93" t="str">
        <f>if(H370&lt;&gt;"",if(B370-B371&lt;&gt;-H370,if(B370-B371&gt;-H370,"Up","Short"),"Push"),"")</f>
        <v/>
      </c>
      <c r="E370" s="93" t="str">
        <f>if(H370&lt;&gt;"",if(B370-B371&lt;&gt;-H370,if(B370-B371&gt;-H370,B370-B371+H370,B371-B370-H370),"Push"),"")</f>
        <v/>
      </c>
      <c r="F370" s="93" t="str">
        <f>if(L370&lt;&gt;"",if(B370+B371&lt;&gt;L370,if(B370+B371&gt;L370,"Won","Lost"),"Push"),"")</f>
        <v/>
      </c>
      <c r="G370" s="15" t="str">
        <f>if(L370&lt;&gt;"",if(B370+B371&lt;&gt;L370,if(B370+B371&gt;L370,B370+B371-L370,L370-(B370+B371)),"Push"),"")</f>
        <v/>
      </c>
      <c r="K370" s="139"/>
      <c r="O370" s="139"/>
    </row>
    <row r="371">
      <c r="B371" s="15"/>
      <c r="D371" s="93" t="str">
        <f>if(H371&lt;&gt;"",if(B371-B370&lt;&gt;-H371,if(B371-B370&gt;-H371,"Up","Short"),"Push"),"")</f>
        <v/>
      </c>
      <c r="E371" s="93" t="str">
        <f>if(H371&lt;&gt;"",if(B371-B370&lt;&gt;-H371,if(B371-B370&gt;-H371,B371-B370+H371,B370-B371-H371),"Push"),"")</f>
        <v/>
      </c>
      <c r="F371" s="93" t="str">
        <f>if(L371&lt;&gt;"",if(B370+B371&lt;&gt;L371,if(B370+B371&gt;L371,"Lost","Won"),"Push"),"")</f>
        <v/>
      </c>
      <c r="G371" s="15" t="str">
        <f>if(L371&lt;&gt;"",if(B370+B371&lt;&gt;L371,if(B370+B371&gt;L371,B370+B371-L371,L371-(B370+B371)),"Push"),"")</f>
        <v/>
      </c>
      <c r="K371" s="139"/>
      <c r="O371" s="139"/>
    </row>
    <row r="372">
      <c r="B372" s="15"/>
      <c r="C372" s="138">
        <f>if(D372&lt;&gt;"",if(D372="Up",K372-J372,if(D372="Short",-J372,0)),0)+if(D373&lt;&gt;"",if(D373="Up",K373-J373,if(D373="Short",-J373,0)),0)+if(F372&lt;&gt;"",if(F372="Won",O372-N372,if(F372="Lost",-N372,0)),0)+if(F373&lt;&gt;"",if(F373="Won",O373-N373,if(F373="Lost",-N373,0)),0)</f>
        <v>0</v>
      </c>
      <c r="D372" s="93" t="str">
        <f>if(H372&lt;&gt;"",if(B372-B373&lt;&gt;-H372,if(B372-B373&gt;-H372,"Up","Short"),"Push"),"")</f>
        <v/>
      </c>
      <c r="E372" s="93" t="str">
        <f>if(H372&lt;&gt;"",if(B372-B373&lt;&gt;-H372,if(B372-B373&gt;-H372,B372-B373+H372,B373-B372-H372),"Push"),"")</f>
        <v/>
      </c>
      <c r="F372" s="93" t="str">
        <f>if(L372&lt;&gt;"",if(B372+B373&lt;&gt;L372,if(B372+B373&gt;L372,"Won","Lost"),"Push"),"")</f>
        <v/>
      </c>
      <c r="G372" s="15" t="str">
        <f>if(L372&lt;&gt;"",if(B372+B373&lt;&gt;L372,if(B372+B373&gt;L372,B372+B373-L372,L372-(B372+B373)),"Push"),"")</f>
        <v/>
      </c>
      <c r="K372" s="139"/>
      <c r="O372" s="139"/>
    </row>
    <row r="373">
      <c r="B373" s="15"/>
      <c r="D373" s="93" t="str">
        <f>if(H373&lt;&gt;"",if(B373-B372&lt;&gt;-H373,if(B373-B372&gt;-H373,"Up","Short"),"Push"),"")</f>
        <v/>
      </c>
      <c r="E373" s="93" t="str">
        <f>if(H373&lt;&gt;"",if(B373-B372&lt;&gt;-H373,if(B373-B372&gt;-H373,B373-B372+H373,B372-B373-H373),"Push"),"")</f>
        <v/>
      </c>
      <c r="F373" s="93" t="str">
        <f>if(L373&lt;&gt;"",if(B372+B373&lt;&gt;L373,if(B372+B373&gt;L373,"Lost","Won"),"Push"),"")</f>
        <v/>
      </c>
      <c r="G373" s="15" t="str">
        <f>if(L373&lt;&gt;"",if(B372+B373&lt;&gt;L373,if(B372+B373&gt;L373,B372+B373-L373,L373-(B372+B373)),"Push"),"")</f>
        <v/>
      </c>
      <c r="K373" s="139"/>
      <c r="O373" s="139"/>
    </row>
    <row r="374">
      <c r="B374" s="15"/>
      <c r="C374" s="138">
        <f>if(D374&lt;&gt;"",if(D374="Up",K374-J374,if(D374="Short",-J374,0)),0)+if(D375&lt;&gt;"",if(D375="Up",K375-J375,if(D375="Short",-J375,0)),0)+if(F374&lt;&gt;"",if(F374="Won",O374-N374,if(F374="Lost",-N374,0)),0)+if(F375&lt;&gt;"",if(F375="Won",O375-N375,if(F375="Lost",-N375,0)),0)</f>
        <v>0</v>
      </c>
      <c r="D374" s="93" t="str">
        <f>if(H374&lt;&gt;"",if(B374-B375&lt;&gt;-H374,if(B374-B375&gt;-H374,"Up","Short"),"Push"),"")</f>
        <v/>
      </c>
      <c r="E374" s="93" t="str">
        <f>if(H374&lt;&gt;"",if(B374-B375&lt;&gt;-H374,if(B374-B375&gt;-H374,B374-B375+H374,B375-B374-H374),"Push"),"")</f>
        <v/>
      </c>
      <c r="F374" s="93" t="str">
        <f>if(L374&lt;&gt;"",if(B374+B375&lt;&gt;L374,if(B374+B375&gt;L374,"Won","Lost"),"Push"),"")</f>
        <v/>
      </c>
      <c r="G374" s="15" t="str">
        <f>if(L374&lt;&gt;"",if(B374+B375&lt;&gt;L374,if(B374+B375&gt;L374,B374+B375-L374,L374-(B374+B375)),"Push"),"")</f>
        <v/>
      </c>
      <c r="K374" s="139"/>
      <c r="O374" s="139"/>
    </row>
    <row r="375">
      <c r="B375" s="15"/>
      <c r="D375" s="93" t="str">
        <f>if(H375&lt;&gt;"",if(B375-B374&lt;&gt;-H375,if(B375-B374&gt;-H375,"Up","Short"),"Push"),"")</f>
        <v/>
      </c>
      <c r="E375" s="93" t="str">
        <f>if(H375&lt;&gt;"",if(B375-B374&lt;&gt;-H375,if(B375-B374&gt;-H375,B375-B374+H375,B374-B375-H375),"Push"),"")</f>
        <v/>
      </c>
      <c r="F375" s="93" t="str">
        <f>if(L375&lt;&gt;"",if(B374+B375&lt;&gt;L375,if(B374+B375&gt;L375,"Lost","Won"),"Push"),"")</f>
        <v/>
      </c>
      <c r="G375" s="15" t="str">
        <f>if(L375&lt;&gt;"",if(B374+B375&lt;&gt;L375,if(B374+B375&gt;L375,B374+B375-L375,L375-(B374+B375)),"Push"),"")</f>
        <v/>
      </c>
      <c r="K375" s="139"/>
      <c r="O375" s="139"/>
    </row>
    <row r="376">
      <c r="B376" s="15"/>
      <c r="C376" s="138">
        <f>if(D376&lt;&gt;"",if(D376="Up",K376-J376,if(D376="Short",-J376,0)),0)+if(D377&lt;&gt;"",if(D377="Up",K377-J377,if(D377="Short",-J377,0)),0)+if(F376&lt;&gt;"",if(F376="Won",O376-N376,if(F376="Lost",-N376,0)),0)+if(F377&lt;&gt;"",if(F377="Won",O377-N377,if(F377="Lost",-N377,0)),0)</f>
        <v>0</v>
      </c>
      <c r="D376" s="93" t="str">
        <f>if(H376&lt;&gt;"",if(B376-B377&lt;&gt;-H376,if(B376-B377&gt;-H376,"Up","Short"),"Push"),"")</f>
        <v/>
      </c>
      <c r="E376" s="93" t="str">
        <f>if(H376&lt;&gt;"",if(B376-B377&lt;&gt;-H376,if(B376-B377&gt;-H376,B376-B377+H376,B377-B376-H376),"Push"),"")</f>
        <v/>
      </c>
      <c r="F376" s="93" t="str">
        <f>if(L376&lt;&gt;"",if(B376+B377&lt;&gt;L376,if(B376+B377&gt;L376,"Won","Lost"),"Push"),"")</f>
        <v/>
      </c>
      <c r="G376" s="15" t="str">
        <f>if(L376&lt;&gt;"",if(B376+B377&lt;&gt;L376,if(B376+B377&gt;L376,B376+B377-L376,L376-(B376+B377)),"Push"),"")</f>
        <v/>
      </c>
      <c r="K376" s="139"/>
      <c r="O376" s="139"/>
    </row>
    <row r="377">
      <c r="B377" s="15"/>
      <c r="D377" s="93" t="str">
        <f>if(H377&lt;&gt;"",if(B377-B376&lt;&gt;-H377,if(B377-B376&gt;-H377,"Up","Short"),"Push"),"")</f>
        <v/>
      </c>
      <c r="E377" s="93" t="str">
        <f>if(H377&lt;&gt;"",if(B377-B376&lt;&gt;-H377,if(B377-B376&gt;-H377,B377-B376+H377,B376-B377-H377),"Push"),"")</f>
        <v/>
      </c>
      <c r="F377" s="93" t="str">
        <f>if(L377&lt;&gt;"",if(B376+B377&lt;&gt;L377,if(B376+B377&gt;L377,"Lost","Won"),"Push"),"")</f>
        <v/>
      </c>
      <c r="G377" s="15" t="str">
        <f>if(L377&lt;&gt;"",if(B376+B377&lt;&gt;L377,if(B376+B377&gt;L377,B376+B377-L377,L377-(B376+B377)),"Push"),"")</f>
        <v/>
      </c>
      <c r="K377" s="139"/>
      <c r="O377" s="139"/>
    </row>
    <row r="378">
      <c r="B378" s="15"/>
      <c r="C378" s="138">
        <f>if(D378&lt;&gt;"",if(D378="Up",K378-J378,if(D378="Short",-J378,0)),0)+if(D379&lt;&gt;"",if(D379="Up",K379-J379,if(D379="Short",-J379,0)),0)+if(F378&lt;&gt;"",if(F378="Won",O378-N378,if(F378="Lost",-N378,0)),0)+if(F379&lt;&gt;"",if(F379="Won",O379-N379,if(F379="Lost",-N379,0)),0)</f>
        <v>0</v>
      </c>
      <c r="D378" s="93" t="str">
        <f>if(H378&lt;&gt;"",if(B378-B379&lt;&gt;-H378,if(B378-B379&gt;-H378,"Up","Short"),"Push"),"")</f>
        <v/>
      </c>
      <c r="E378" s="93" t="str">
        <f>if(H378&lt;&gt;"",if(B378-B379&lt;&gt;-H378,if(B378-B379&gt;-H378,B378-B379+H378,B379-B378-H378),"Push"),"")</f>
        <v/>
      </c>
      <c r="F378" s="93" t="str">
        <f>if(L378&lt;&gt;"",if(B378+B379&lt;&gt;L378,if(B378+B379&gt;L378,"Won","Lost"),"Push"),"")</f>
        <v/>
      </c>
      <c r="G378" s="15" t="str">
        <f>if(L378&lt;&gt;"",if(B378+B379&lt;&gt;L378,if(B378+B379&gt;L378,B378+B379-L378,L378-(B378+B379)),"Push"),"")</f>
        <v/>
      </c>
      <c r="K378" s="139"/>
      <c r="O378" s="139"/>
    </row>
    <row r="379">
      <c r="B379" s="15"/>
      <c r="D379" s="93" t="str">
        <f>if(H379&lt;&gt;"",if(B379-B378&lt;&gt;-H379,if(B379-B378&gt;-H379,"Up","Short"),"Push"),"")</f>
        <v/>
      </c>
      <c r="E379" s="93" t="str">
        <f>if(H379&lt;&gt;"",if(B379-B378&lt;&gt;-H379,if(B379-B378&gt;-H379,B379-B378+H379,B378-B379-H379),"Push"),"")</f>
        <v/>
      </c>
      <c r="F379" s="93" t="str">
        <f>if(L379&lt;&gt;"",if(B378+B379&lt;&gt;L379,if(B378+B379&gt;L379,"Lost","Won"),"Push"),"")</f>
        <v/>
      </c>
      <c r="G379" s="15" t="str">
        <f>if(L379&lt;&gt;"",if(B378+B379&lt;&gt;L379,if(B378+B379&gt;L379,B378+B379-L379,L379-(B378+B379)),"Push"),"")</f>
        <v/>
      </c>
      <c r="K379" s="139"/>
      <c r="O379" s="139"/>
    </row>
    <row r="380">
      <c r="B380" s="15"/>
      <c r="C380" s="138">
        <f>if(D380&lt;&gt;"",if(D380="Up",K380-J380,if(D380="Short",-J380,0)),0)+if(D381&lt;&gt;"",if(D381="Up",K381-J381,if(D381="Short",-J381,0)),0)+if(F380&lt;&gt;"",if(F380="Won",O380-N380,if(F380="Lost",-N380,0)),0)+if(F381&lt;&gt;"",if(F381="Won",O381-N381,if(F381="Lost",-N381,0)),0)</f>
        <v>0</v>
      </c>
      <c r="D380" s="93" t="str">
        <f>if(H380&lt;&gt;"",if(B380-B381&lt;&gt;-H380,if(B380-B381&gt;-H380,"Up","Short"),"Push"),"")</f>
        <v/>
      </c>
      <c r="E380" s="93" t="str">
        <f>if(H380&lt;&gt;"",if(B380-B381&lt;&gt;-H380,if(B380-B381&gt;-H380,B380-B381+H380,B381-B380-H380),"Push"),"")</f>
        <v/>
      </c>
      <c r="F380" s="93" t="str">
        <f>if(L380&lt;&gt;"",if(B380+B381&lt;&gt;L380,if(B380+B381&gt;L380,"Won","Lost"),"Push"),"")</f>
        <v/>
      </c>
      <c r="G380" s="15" t="str">
        <f>if(L380&lt;&gt;"",if(B380+B381&lt;&gt;L380,if(B380+B381&gt;L380,B380+B381-L380,L380-(B380+B381)),"Push"),"")</f>
        <v/>
      </c>
      <c r="K380" s="139"/>
      <c r="O380" s="139"/>
    </row>
    <row r="381">
      <c r="B381" s="15"/>
      <c r="D381" s="93" t="str">
        <f>if(H381&lt;&gt;"",if(B381-B380&lt;&gt;-H381,if(B381-B380&gt;-H381,"Up","Short"),"Push"),"")</f>
        <v/>
      </c>
      <c r="E381" s="93" t="str">
        <f>if(H381&lt;&gt;"",if(B381-B380&lt;&gt;-H381,if(B381-B380&gt;-H381,B381-B380+H381,B380-B381-H381),"Push"),"")</f>
        <v/>
      </c>
      <c r="F381" s="93" t="str">
        <f>if(L381&lt;&gt;"",if(B380+B381&lt;&gt;L381,if(B380+B381&gt;L381,"Lost","Won"),"Push"),"")</f>
        <v/>
      </c>
      <c r="G381" s="15" t="str">
        <f>if(L381&lt;&gt;"",if(B380+B381&lt;&gt;L381,if(B380+B381&gt;L381,B380+B381-L381,L381-(B380+B381)),"Push"),"")</f>
        <v/>
      </c>
      <c r="K381" s="139"/>
      <c r="O381" s="139"/>
    </row>
    <row r="382">
      <c r="B382" s="15"/>
      <c r="C382" s="138">
        <f>if(D382&lt;&gt;"",if(D382="Up",K382-J382,if(D382="Short",-J382,0)),0)+if(D383&lt;&gt;"",if(D383="Up",K383-J383,if(D383="Short",-J383,0)),0)+if(F382&lt;&gt;"",if(F382="Won",O382-N382,if(F382="Lost",-N382,0)),0)+if(F383&lt;&gt;"",if(F383="Won",O383-N383,if(F383="Lost",-N383,0)),0)</f>
        <v>0</v>
      </c>
      <c r="D382" s="93" t="str">
        <f>if(H382&lt;&gt;"",if(B382-B383&lt;&gt;-H382,if(B382-B383&gt;-H382,"Up","Short"),"Push"),"")</f>
        <v/>
      </c>
      <c r="E382" s="93" t="str">
        <f>if(H382&lt;&gt;"",if(B382-B383&lt;&gt;-H382,if(B382-B383&gt;-H382,B382-B383+H382,B383-B382-H382),"Push"),"")</f>
        <v/>
      </c>
      <c r="F382" s="93" t="str">
        <f>if(L382&lt;&gt;"",if(B382+B383&lt;&gt;L382,if(B382+B383&gt;L382,"Won","Lost"),"Push"),"")</f>
        <v/>
      </c>
      <c r="G382" s="15" t="str">
        <f>if(L382&lt;&gt;"",if(B382+B383&lt;&gt;L382,if(B382+B383&gt;L382,B382+B383-L382,L382-(B382+B383)),"Push"),"")</f>
        <v/>
      </c>
      <c r="K382" s="139"/>
      <c r="O382" s="139"/>
    </row>
    <row r="383">
      <c r="B383" s="15"/>
      <c r="D383" s="93" t="str">
        <f>if(H383&lt;&gt;"",if(B383-B382&lt;&gt;-H383,if(B383-B382&gt;-H383,"Up","Short"),"Push"),"")</f>
        <v/>
      </c>
      <c r="E383" s="93" t="str">
        <f>if(H383&lt;&gt;"",if(B383-B382&lt;&gt;-H383,if(B383-B382&gt;-H383,B383-B382+H383,B382-B383-H383),"Push"),"")</f>
        <v/>
      </c>
      <c r="F383" s="93" t="str">
        <f>if(L383&lt;&gt;"",if(B382+B383&lt;&gt;L383,if(B382+B383&gt;L383,"Lost","Won"),"Push"),"")</f>
        <v/>
      </c>
      <c r="G383" s="15" t="str">
        <f>if(L383&lt;&gt;"",if(B382+B383&lt;&gt;L383,if(B382+B383&gt;L383,B382+B383-L383,L383-(B382+B383)),"Push"),"")</f>
        <v/>
      </c>
      <c r="K383" s="139"/>
      <c r="O383" s="139"/>
    </row>
    <row r="384">
      <c r="B384" s="15"/>
      <c r="C384" s="138">
        <f>if(D384&lt;&gt;"",if(D384="Up",K384-J384,if(D384="Short",-J384,0)),0)+if(D385&lt;&gt;"",if(D385="Up",K385-J385,if(D385="Short",-J385,0)),0)+if(F384&lt;&gt;"",if(F384="Won",O384-N384,if(F384="Lost",-N384,0)),0)+if(F385&lt;&gt;"",if(F385="Won",O385-N385,if(F385="Lost",-N385,0)),0)</f>
        <v>0</v>
      </c>
      <c r="D384" s="93" t="str">
        <f>if(H384&lt;&gt;"",if(B384-B385&lt;&gt;-H384,if(B384-B385&gt;-H384,"Up","Short"),"Push"),"")</f>
        <v/>
      </c>
      <c r="E384" s="93" t="str">
        <f>if(H384&lt;&gt;"",if(B384-B385&lt;&gt;-H384,if(B384-B385&gt;-H384,B384-B385+H384,B385-B384-H384),"Push"),"")</f>
        <v/>
      </c>
      <c r="F384" s="93" t="str">
        <f>if(L384&lt;&gt;"",if(B384+B385&lt;&gt;L384,if(B384+B385&gt;L384,"Won","Lost"),"Push"),"")</f>
        <v/>
      </c>
      <c r="G384" s="15" t="str">
        <f>if(L384&lt;&gt;"",if(B384+B385&lt;&gt;L384,if(B384+B385&gt;L384,B384+B385-L384,L384-(B384+B385)),"Push"),"")</f>
        <v/>
      </c>
      <c r="K384" s="139"/>
      <c r="O384" s="139"/>
    </row>
    <row r="385">
      <c r="B385" s="15"/>
      <c r="D385" s="93" t="str">
        <f>if(H385&lt;&gt;"",if(B385-B384&lt;&gt;-H385,if(B385-B384&gt;-H385,"Up","Short"),"Push"),"")</f>
        <v/>
      </c>
      <c r="E385" s="93" t="str">
        <f>if(H385&lt;&gt;"",if(B385-B384&lt;&gt;-H385,if(B385-B384&gt;-H385,B385-B384+H385,B384-B385-H385),"Push"),"")</f>
        <v/>
      </c>
      <c r="F385" s="93" t="str">
        <f>if(L385&lt;&gt;"",if(B384+B385&lt;&gt;L385,if(B384+B385&gt;L385,"Lost","Won"),"Push"),"")</f>
        <v/>
      </c>
      <c r="G385" s="15" t="str">
        <f>if(L385&lt;&gt;"",if(B384+B385&lt;&gt;L385,if(B384+B385&gt;L385,B384+B385-L385,L385-(B384+B385)),"Push"),"")</f>
        <v/>
      </c>
      <c r="K385" s="139"/>
      <c r="O385" s="139"/>
    </row>
    <row r="386">
      <c r="B386" s="15"/>
      <c r="C386" s="138">
        <f>if(D386&lt;&gt;"",if(D386="Up",K386-J386,if(D386="Short",-J386,0)),0)+if(D387&lt;&gt;"",if(D387="Up",K387-J387,if(D387="Short",-J387,0)),0)+if(F386&lt;&gt;"",if(F386="Won",O386-N386,if(F386="Lost",-N386,0)),0)+if(F387&lt;&gt;"",if(F387="Won",O387-N387,if(F387="Lost",-N387,0)),0)</f>
        <v>0</v>
      </c>
      <c r="D386" s="93" t="str">
        <f>if(H386&lt;&gt;"",if(B386-B387&lt;&gt;-H386,if(B386-B387&gt;-H386,"Up","Short"),"Push"),"")</f>
        <v/>
      </c>
      <c r="E386" s="93" t="str">
        <f>if(H386&lt;&gt;"",if(B386-B387&lt;&gt;-H386,if(B386-B387&gt;-H386,B386-B387+H386,B387-B386-H386),"Push"),"")</f>
        <v/>
      </c>
      <c r="F386" s="93" t="str">
        <f>if(L386&lt;&gt;"",if(B386+B387&lt;&gt;L386,if(B386+B387&gt;L386,"Won","Lost"),"Push"),"")</f>
        <v/>
      </c>
      <c r="G386" s="15" t="str">
        <f>if(L386&lt;&gt;"",if(B386+B387&lt;&gt;L386,if(B386+B387&gt;L386,B386+B387-L386,L386-(B386+B387)),"Push"),"")</f>
        <v/>
      </c>
      <c r="K386" s="139"/>
      <c r="O386" s="139"/>
    </row>
    <row r="387">
      <c r="B387" s="15"/>
      <c r="D387" s="93" t="str">
        <f>if(H387&lt;&gt;"",if(B387-B386&lt;&gt;-H387,if(B387-B386&gt;-H387,"Up","Short"),"Push"),"")</f>
        <v/>
      </c>
      <c r="E387" s="93" t="str">
        <f>if(H387&lt;&gt;"",if(B387-B386&lt;&gt;-H387,if(B387-B386&gt;-H387,B387-B386+H387,B386-B387-H387),"Push"),"")</f>
        <v/>
      </c>
      <c r="F387" s="93" t="str">
        <f>if(L387&lt;&gt;"",if(B386+B387&lt;&gt;L387,if(B386+B387&gt;L387,"Lost","Won"),"Push"),"")</f>
        <v/>
      </c>
      <c r="G387" s="15" t="str">
        <f>if(L387&lt;&gt;"",if(B386+B387&lt;&gt;L387,if(B386+B387&gt;L387,B386+B387-L387,L387-(B386+B387)),"Push"),"")</f>
        <v/>
      </c>
      <c r="K387" s="139"/>
      <c r="O387" s="139"/>
    </row>
    <row r="388">
      <c r="B388" s="15"/>
      <c r="C388" s="138">
        <f>if(D388&lt;&gt;"",if(D388="Up",K388-J388,if(D388="Short",-J388,0)),0)+if(D389&lt;&gt;"",if(D389="Up",K389-J389,if(D389="Short",-J389,0)),0)+if(F388&lt;&gt;"",if(F388="Won",O388-N388,if(F388="Lost",-N388,0)),0)+if(F389&lt;&gt;"",if(F389="Won",O389-N389,if(F389="Lost",-N389,0)),0)</f>
        <v>0</v>
      </c>
      <c r="D388" s="93" t="str">
        <f>if(H388&lt;&gt;"",if(B388-B389&lt;&gt;-H388,if(B388-B389&gt;-H388,"Up","Short"),"Push"),"")</f>
        <v/>
      </c>
      <c r="E388" s="93" t="str">
        <f>if(H388&lt;&gt;"",if(B388-B389&lt;&gt;-H388,if(B388-B389&gt;-H388,B388-B389+H388,B389-B388-H388),"Push"),"")</f>
        <v/>
      </c>
      <c r="F388" s="93" t="str">
        <f>if(L388&lt;&gt;"",if(B388+B389&lt;&gt;L388,if(B388+B389&gt;L388,"Won","Lost"),"Push"),"")</f>
        <v/>
      </c>
      <c r="G388" s="15" t="str">
        <f>if(L388&lt;&gt;"",if(B388+B389&lt;&gt;L388,if(B388+B389&gt;L388,B388+B389-L388,L388-(B388+B389)),"Push"),"")</f>
        <v/>
      </c>
      <c r="K388" s="139"/>
      <c r="O388" s="139"/>
    </row>
    <row r="389">
      <c r="B389" s="15"/>
      <c r="D389" s="93" t="str">
        <f>if(H389&lt;&gt;"",if(B389-B388&lt;&gt;-H389,if(B389-B388&gt;-H389,"Up","Short"),"Push"),"")</f>
        <v/>
      </c>
      <c r="E389" s="93" t="str">
        <f>if(H389&lt;&gt;"",if(B389-B388&lt;&gt;-H389,if(B389-B388&gt;-H389,B389-B388+H389,B388-B389-H389),"Push"),"")</f>
        <v/>
      </c>
      <c r="F389" s="93" t="str">
        <f>if(L389&lt;&gt;"",if(B388+B389&lt;&gt;L389,if(B388+B389&gt;L389,"Lost","Won"),"Push"),"")</f>
        <v/>
      </c>
      <c r="G389" s="15" t="str">
        <f>if(L389&lt;&gt;"",if(B388+B389&lt;&gt;L389,if(B388+B389&gt;L389,B388+B389-L389,L389-(B388+B389)),"Push"),"")</f>
        <v/>
      </c>
      <c r="K389" s="139"/>
      <c r="O389" s="139"/>
    </row>
    <row r="390">
      <c r="B390" s="15"/>
      <c r="C390" s="138">
        <f>if(D390&lt;&gt;"",if(D390="Up",K390-J390,if(D390="Short",-J390,0)),0)+if(D391&lt;&gt;"",if(D391="Up",K391-J391,if(D391="Short",-J391,0)),0)+if(F390&lt;&gt;"",if(F390="Won",O390-N390,if(F390="Lost",-N390,0)),0)+if(F391&lt;&gt;"",if(F391="Won",O391-N391,if(F391="Lost",-N391,0)),0)</f>
        <v>0</v>
      </c>
      <c r="D390" s="93" t="str">
        <f>if(H390&lt;&gt;"",if(B390-B391&lt;&gt;-H390,if(B390-B391&gt;-H390,"Up","Short"),"Push"),"")</f>
        <v/>
      </c>
      <c r="E390" s="93" t="str">
        <f>if(H390&lt;&gt;"",if(B390-B391&lt;&gt;-H390,if(B390-B391&gt;-H390,B390-B391+H390,B391-B390-H390),"Push"),"")</f>
        <v/>
      </c>
      <c r="F390" s="93" t="str">
        <f>if(L390&lt;&gt;"",if(B390+B391&lt;&gt;L390,if(B390+B391&gt;L390,"Won","Lost"),"Push"),"")</f>
        <v/>
      </c>
      <c r="G390" s="15" t="str">
        <f>if(L390&lt;&gt;"",if(B390+B391&lt;&gt;L390,if(B390+B391&gt;L390,B390+B391-L390,L390-(B390+B391)),"Push"),"")</f>
        <v/>
      </c>
      <c r="K390" s="139"/>
      <c r="O390" s="139"/>
    </row>
    <row r="391">
      <c r="B391" s="15"/>
      <c r="D391" s="93" t="str">
        <f>if(H391&lt;&gt;"",if(B391-B390&lt;&gt;-H391,if(B391-B390&gt;-H391,"Up","Short"),"Push"),"")</f>
        <v/>
      </c>
      <c r="E391" s="93" t="str">
        <f>if(H391&lt;&gt;"",if(B391-B390&lt;&gt;-H391,if(B391-B390&gt;-H391,B391-B390+H391,B390-B391-H391),"Push"),"")</f>
        <v/>
      </c>
      <c r="F391" s="93" t="str">
        <f>if(L391&lt;&gt;"",if(B390+B391&lt;&gt;L391,if(B390+B391&gt;L391,"Lost","Won"),"Push"),"")</f>
        <v/>
      </c>
      <c r="G391" s="15" t="str">
        <f>if(L391&lt;&gt;"",if(B390+B391&lt;&gt;L391,if(B390+B391&gt;L391,B390+B391-L391,L391-(B390+B391)),"Push"),"")</f>
        <v/>
      </c>
      <c r="K391" s="139"/>
      <c r="O391" s="139"/>
    </row>
    <row r="392">
      <c r="B392" s="15"/>
      <c r="C392" s="138">
        <f>if(D392&lt;&gt;"",if(D392="Up",K392-J392,if(D392="Short",-J392,0)),0)+if(D393&lt;&gt;"",if(D393="Up",K393-J393,if(D393="Short",-J393,0)),0)+if(F392&lt;&gt;"",if(F392="Won",O392-N392,if(F392="Lost",-N392,0)),0)+if(F393&lt;&gt;"",if(F393="Won",O393-N393,if(F393="Lost",-N393,0)),0)</f>
        <v>0</v>
      </c>
      <c r="D392" s="93" t="str">
        <f>if(H392&lt;&gt;"",if(B392-B393&lt;&gt;-H392,if(B392-B393&gt;-H392,"Up","Short"),"Push"),"")</f>
        <v/>
      </c>
      <c r="E392" s="93" t="str">
        <f>if(H392&lt;&gt;"",if(B392-B393&lt;&gt;-H392,if(B392-B393&gt;-H392,B392-B393+H392,B393-B392-H392),"Push"),"")</f>
        <v/>
      </c>
      <c r="F392" s="93" t="str">
        <f>if(L392&lt;&gt;"",if(B392+B393&lt;&gt;L392,if(B392+B393&gt;L392,"Won","Lost"),"Push"),"")</f>
        <v/>
      </c>
      <c r="G392" s="15" t="str">
        <f>if(L392&lt;&gt;"",if(B392+B393&lt;&gt;L392,if(B392+B393&gt;L392,B392+B393-L392,L392-(B392+B393)),"Push"),"")</f>
        <v/>
      </c>
      <c r="K392" s="139"/>
      <c r="O392" s="139"/>
    </row>
    <row r="393">
      <c r="B393" s="15"/>
      <c r="D393" s="93" t="str">
        <f>if(H393&lt;&gt;"",if(B393-B392&lt;&gt;-H393,if(B393-B392&gt;-H393,"Up","Short"),"Push"),"")</f>
        <v/>
      </c>
      <c r="E393" s="93" t="str">
        <f>if(H393&lt;&gt;"",if(B393-B392&lt;&gt;-H393,if(B393-B392&gt;-H393,B393-B392+H393,B392-B393-H393),"Push"),"")</f>
        <v/>
      </c>
      <c r="F393" s="93" t="str">
        <f>if(L393&lt;&gt;"",if(B392+B393&lt;&gt;L393,if(B392+B393&gt;L393,"Lost","Won"),"Push"),"")</f>
        <v/>
      </c>
      <c r="G393" s="15" t="str">
        <f>if(L393&lt;&gt;"",if(B392+B393&lt;&gt;L393,if(B392+B393&gt;L393,B392+B393-L393,L393-(B392+B393)),"Push"),"")</f>
        <v/>
      </c>
      <c r="K393" s="139"/>
      <c r="O393" s="139"/>
    </row>
    <row r="394">
      <c r="B394" s="15"/>
      <c r="C394" s="138">
        <f>if(D394&lt;&gt;"",if(D394="Up",K394-J394,if(D394="Short",-J394,0)),0)+if(D395&lt;&gt;"",if(D395="Up",K395-J395,if(D395="Short",-J395,0)),0)+if(F394&lt;&gt;"",if(F394="Won",O394-N394,if(F394="Lost",-N394,0)),0)+if(F395&lt;&gt;"",if(F395="Won",O395-N395,if(F395="Lost",-N395,0)),0)</f>
        <v>0</v>
      </c>
      <c r="D394" s="93" t="str">
        <f>if(H394&lt;&gt;"",if(B394-B395&lt;&gt;-H394,if(B394-B395&gt;-H394,"Up","Short"),"Push"),"")</f>
        <v/>
      </c>
      <c r="E394" s="93" t="str">
        <f>if(H394&lt;&gt;"",if(B394-B395&lt;&gt;-H394,if(B394-B395&gt;-H394,B394-B395+H394,B395-B394-H394),"Push"),"")</f>
        <v/>
      </c>
      <c r="F394" s="93" t="str">
        <f>if(L394&lt;&gt;"",if(B394+B395&lt;&gt;L394,if(B394+B395&gt;L394,"Won","Lost"),"Push"),"")</f>
        <v/>
      </c>
      <c r="G394" s="15" t="str">
        <f>if(L394&lt;&gt;"",if(B394+B395&lt;&gt;L394,if(B394+B395&gt;L394,B394+B395-L394,L394-(B394+B395)),"Push"),"")</f>
        <v/>
      </c>
      <c r="K394" s="139"/>
      <c r="O394" s="139"/>
    </row>
    <row r="395">
      <c r="B395" s="15"/>
      <c r="D395" s="93" t="str">
        <f>if(H395&lt;&gt;"",if(B395-B394&lt;&gt;-H395,if(B395-B394&gt;-H395,"Up","Short"),"Push"),"")</f>
        <v/>
      </c>
      <c r="E395" s="93" t="str">
        <f>if(H395&lt;&gt;"",if(B395-B394&lt;&gt;-H395,if(B395-B394&gt;-H395,B395-B394+H395,B394-B395-H395),"Push"),"")</f>
        <v/>
      </c>
      <c r="F395" s="93" t="str">
        <f>if(L395&lt;&gt;"",if(B394+B395&lt;&gt;L395,if(B394+B395&gt;L395,"Lost","Won"),"Push"),"")</f>
        <v/>
      </c>
      <c r="G395" s="15" t="str">
        <f>if(L395&lt;&gt;"",if(B394+B395&lt;&gt;L395,if(B394+B395&gt;L395,B394+B395-L395,L395-(B394+B395)),"Push"),"")</f>
        <v/>
      </c>
      <c r="K395" s="139"/>
      <c r="O395" s="139"/>
    </row>
    <row r="396">
      <c r="B396" s="15"/>
      <c r="C396" s="138">
        <f>if(D396&lt;&gt;"",if(D396="Up",K396-J396,if(D396="Short",-J396,0)),0)+if(D397&lt;&gt;"",if(D397="Up",K397-J397,if(D397="Short",-J397,0)),0)+if(F396&lt;&gt;"",if(F396="Won",O396-N396,if(F396="Lost",-N396,0)),0)+if(F397&lt;&gt;"",if(F397="Won",O397-N397,if(F397="Lost",-N397,0)),0)</f>
        <v>0</v>
      </c>
      <c r="D396" s="93" t="str">
        <f>if(H396&lt;&gt;"",if(B396-B397&lt;&gt;-H396,if(B396-B397&gt;-H396,"Up","Short"),"Push"),"")</f>
        <v/>
      </c>
      <c r="E396" s="93" t="str">
        <f>if(H396&lt;&gt;"",if(B396-B397&lt;&gt;-H396,if(B396-B397&gt;-H396,B396-B397+H396,B397-B396-H396),"Push"),"")</f>
        <v/>
      </c>
      <c r="F396" s="93" t="str">
        <f>if(L396&lt;&gt;"",if(B396+B397&lt;&gt;L396,if(B396+B397&gt;L396,"Won","Lost"),"Push"),"")</f>
        <v/>
      </c>
      <c r="G396" s="15" t="str">
        <f>if(L396&lt;&gt;"",if(B396+B397&lt;&gt;L396,if(B396+B397&gt;L396,B396+B397-L396,L396-(B396+B397)),"Push"),"")</f>
        <v/>
      </c>
      <c r="K396" s="139"/>
      <c r="O396" s="139"/>
    </row>
    <row r="397">
      <c r="B397" s="15"/>
      <c r="D397" s="93" t="str">
        <f>if(H397&lt;&gt;"",if(B397-B396&lt;&gt;-H397,if(B397-B396&gt;-H397,"Up","Short"),"Push"),"")</f>
        <v/>
      </c>
      <c r="E397" s="93" t="str">
        <f>if(H397&lt;&gt;"",if(B397-B396&lt;&gt;-H397,if(B397-B396&gt;-H397,B397-B396+H397,B396-B397-H397),"Push"),"")</f>
        <v/>
      </c>
      <c r="F397" s="93" t="str">
        <f>if(L397&lt;&gt;"",if(B396+B397&lt;&gt;L397,if(B396+B397&gt;L397,"Lost","Won"),"Push"),"")</f>
        <v/>
      </c>
      <c r="G397" s="15" t="str">
        <f>if(L397&lt;&gt;"",if(B396+B397&lt;&gt;L397,if(B396+B397&gt;L397,B396+B397-L397,L397-(B396+B397)),"Push"),"")</f>
        <v/>
      </c>
      <c r="K397" s="139"/>
      <c r="O397" s="139"/>
    </row>
    <row r="398">
      <c r="B398" s="15"/>
      <c r="C398" s="138">
        <f>if(D398&lt;&gt;"",if(D398="Up",K398-J398,if(D398="Short",-J398,0)),0)+if(D399&lt;&gt;"",if(D399="Up",K399-J399,if(D399="Short",-J399,0)),0)+if(F398&lt;&gt;"",if(F398="Won",O398-N398,if(F398="Lost",-N398,0)),0)+if(F399&lt;&gt;"",if(F399="Won",O399-N399,if(F399="Lost",-N399,0)),0)</f>
        <v>0</v>
      </c>
      <c r="D398" s="93" t="str">
        <f>if(H398&lt;&gt;"",if(B398-B399&lt;&gt;-H398,if(B398-B399&gt;-H398,"Up","Short"),"Push"),"")</f>
        <v/>
      </c>
      <c r="E398" s="93" t="str">
        <f>if(H398&lt;&gt;"",if(B398-B399&lt;&gt;-H398,if(B398-B399&gt;-H398,B398-B399+H398,B399-B398-H398),"Push"),"")</f>
        <v/>
      </c>
      <c r="F398" s="93" t="str">
        <f>if(L398&lt;&gt;"",if(B398+B399&lt;&gt;L398,if(B398+B399&gt;L398,"Won","Lost"),"Push"),"")</f>
        <v/>
      </c>
      <c r="G398" s="15" t="str">
        <f>if(L398&lt;&gt;"",if(B398+B399&lt;&gt;L398,if(B398+B399&gt;L398,B398+B399-L398,L398-(B398+B399)),"Push"),"")</f>
        <v/>
      </c>
      <c r="K398" s="139"/>
      <c r="O398" s="139"/>
    </row>
    <row r="399">
      <c r="B399" s="15"/>
      <c r="D399" s="93" t="str">
        <f>if(H399&lt;&gt;"",if(B399-B398&lt;&gt;-H399,if(B399-B398&gt;-H399,"Up","Short"),"Push"),"")</f>
        <v/>
      </c>
      <c r="E399" s="93" t="str">
        <f>if(H399&lt;&gt;"",if(B399-B398&lt;&gt;-H399,if(B399-B398&gt;-H399,B399-B398+H399,B398-B399-H399),"Push"),"")</f>
        <v/>
      </c>
      <c r="F399" s="93" t="str">
        <f>if(L399&lt;&gt;"",if(B398+B399&lt;&gt;L399,if(B398+B399&gt;L399,"Lost","Won"),"Push"),"")</f>
        <v/>
      </c>
      <c r="G399" s="15" t="str">
        <f>if(L399&lt;&gt;"",if(B398+B399&lt;&gt;L399,if(B398+B399&gt;L399,B398+B399-L399,L399-(B398+B399)),"Push"),"")</f>
        <v/>
      </c>
      <c r="K399" s="139"/>
      <c r="O399" s="139"/>
    </row>
    <row r="400">
      <c r="B400" s="15"/>
      <c r="C400" s="138">
        <f>if(D400&lt;&gt;"",if(D400="Up",K400-J400,if(D400="Short",-J400,0)),0)+if(D401&lt;&gt;"",if(D401="Up",K401-J401,if(D401="Short",-J401,0)),0)+if(F400&lt;&gt;"",if(F400="Won",O400-N400,if(F400="Lost",-N400,0)),0)+if(F401&lt;&gt;"",if(F401="Won",O401-N401,if(F401="Lost",-N401,0)),0)</f>
        <v>0</v>
      </c>
      <c r="D400" s="93" t="str">
        <f>if(H400&lt;&gt;"",if(B400-B401&lt;&gt;-H400,if(B400-B401&gt;-H400,"Up","Short"),"Push"),"")</f>
        <v/>
      </c>
      <c r="E400" s="93" t="str">
        <f>if(H400&lt;&gt;"",if(B400-B401&lt;&gt;-H400,if(B400-B401&gt;-H400,B400-B401+H400,B401-B400-H400),"Push"),"")</f>
        <v/>
      </c>
      <c r="F400" s="93" t="str">
        <f>if(L400&lt;&gt;"",if(B400+B401&lt;&gt;L400,if(B400+B401&gt;L400,"Won","Lost"),"Push"),"")</f>
        <v/>
      </c>
      <c r="G400" s="15" t="str">
        <f>if(L400&lt;&gt;"",if(B400+B401&lt;&gt;L400,if(B400+B401&gt;L400,B400+B401-L400,L400-(B400+B401)),"Push"),"")</f>
        <v/>
      </c>
      <c r="K400" s="139"/>
      <c r="O400" s="139"/>
    </row>
    <row r="401">
      <c r="B401" s="15"/>
      <c r="D401" s="93" t="str">
        <f>if(H401&lt;&gt;"",if(B401-B400&lt;&gt;-H401,if(B401-B400&gt;-H401,"Up","Short"),"Push"),"")</f>
        <v/>
      </c>
      <c r="E401" s="93" t="str">
        <f>if(H401&lt;&gt;"",if(B401-B400&lt;&gt;-H401,if(B401-B400&gt;-H401,B401-B400+H401,B400-B401-H401),"Push"),"")</f>
        <v/>
      </c>
      <c r="F401" s="93" t="str">
        <f>if(L401&lt;&gt;"",if(B400+B401&lt;&gt;L401,if(B400+B401&gt;L401,"Lost","Won"),"Push"),"")</f>
        <v/>
      </c>
      <c r="G401" s="15" t="str">
        <f>if(L401&lt;&gt;"",if(B400+B401&lt;&gt;L401,if(B400+B401&gt;L401,B400+B401-L401,L401-(B400+B401)),"Push"),"")</f>
        <v/>
      </c>
      <c r="K401" s="139"/>
      <c r="O401" s="139"/>
    </row>
    <row r="402">
      <c r="B402" s="15"/>
      <c r="C402" s="138">
        <f>if(D402&lt;&gt;"",if(D402="Up",K402-J402,if(D402="Short",-J402,0)),0)+if(D403&lt;&gt;"",if(D403="Up",K403-J403,if(D403="Short",-J403,0)),0)+if(F402&lt;&gt;"",if(F402="Won",O402-N402,if(F402="Lost",-N402,0)),0)+if(F403&lt;&gt;"",if(F403="Won",O403-N403,if(F403="Lost",-N403,0)),0)</f>
        <v>0</v>
      </c>
      <c r="D402" s="93" t="str">
        <f>if(H402&lt;&gt;"",if(B402-B403&lt;&gt;-H402,if(B402-B403&gt;-H402,"Up","Short"),"Push"),"")</f>
        <v/>
      </c>
      <c r="E402" s="93" t="str">
        <f>if(H402&lt;&gt;"",if(B402-B403&lt;&gt;-H402,if(B402-B403&gt;-H402,B402-B403+H402,B403-B402-H402),"Push"),"")</f>
        <v/>
      </c>
      <c r="F402" s="93" t="str">
        <f>if(L402&lt;&gt;"",if(B402+B403&lt;&gt;L402,if(B402+B403&gt;L402,"Won","Lost"),"Push"),"")</f>
        <v/>
      </c>
      <c r="G402" s="15" t="str">
        <f>if(L402&lt;&gt;"",if(B402+B403&lt;&gt;L402,if(B402+B403&gt;L402,B402+B403-L402,L402-(B402+B403)),"Push"),"")</f>
        <v/>
      </c>
      <c r="K402" s="139"/>
      <c r="O402" s="139"/>
    </row>
    <row r="403">
      <c r="B403" s="15"/>
      <c r="D403" s="93" t="str">
        <f>if(H403&lt;&gt;"",if(B403-B402&lt;&gt;-H403,if(B403-B402&gt;-H403,"Up","Short"),"Push"),"")</f>
        <v/>
      </c>
      <c r="E403" s="93" t="str">
        <f>if(H403&lt;&gt;"",if(B403-B402&lt;&gt;-H403,if(B403-B402&gt;-H403,B403-B402+H403,B402-B403-H403),"Push"),"")</f>
        <v/>
      </c>
      <c r="F403" s="93" t="str">
        <f>if(L403&lt;&gt;"",if(B402+B403&lt;&gt;L403,if(B402+B403&gt;L403,"Lost","Won"),"Push"),"")</f>
        <v/>
      </c>
      <c r="G403" s="15" t="str">
        <f>if(L403&lt;&gt;"",if(B402+B403&lt;&gt;L403,if(B402+B403&gt;L403,B402+B403-L403,L403-(B402+B403)),"Push"),"")</f>
        <v/>
      </c>
      <c r="K403" s="139"/>
      <c r="O403" s="139"/>
    </row>
    <row r="404">
      <c r="B404" s="15"/>
      <c r="C404" s="138">
        <f>if(D404&lt;&gt;"",if(D404="Up",K404-J404,if(D404="Short",-J404,0)),0)+if(D405&lt;&gt;"",if(D405="Up",K405-J405,if(D405="Short",-J405,0)),0)+if(F404&lt;&gt;"",if(F404="Won",O404-N404,if(F404="Lost",-N404,0)),0)+if(F405&lt;&gt;"",if(F405="Won",O405-N405,if(F405="Lost",-N405,0)),0)</f>
        <v>0</v>
      </c>
      <c r="D404" s="93" t="str">
        <f>if(H404&lt;&gt;"",if(B404-B405&lt;&gt;-H404,if(B404-B405&gt;-H404,"Up","Short"),"Push"),"")</f>
        <v/>
      </c>
      <c r="E404" s="93" t="str">
        <f>if(H404&lt;&gt;"",if(B404-B405&lt;&gt;-H404,if(B404-B405&gt;-H404,B404-B405+H404,B405-B404-H404),"Push"),"")</f>
        <v/>
      </c>
      <c r="F404" s="93" t="str">
        <f>if(L404&lt;&gt;"",if(B404+B405&lt;&gt;L404,if(B404+B405&gt;L404,"Won","Lost"),"Push"),"")</f>
        <v/>
      </c>
      <c r="G404" s="15" t="str">
        <f>if(L404&lt;&gt;"",if(B404+B405&lt;&gt;L404,if(B404+B405&gt;L404,B404+B405-L404,L404-(B404+B405)),"Push"),"")</f>
        <v/>
      </c>
      <c r="K404" s="139"/>
      <c r="O404" s="139"/>
    </row>
    <row r="405">
      <c r="B405" s="15"/>
      <c r="D405" s="93" t="str">
        <f>if(H405&lt;&gt;"",if(B405-B404&lt;&gt;-H405,if(B405-B404&gt;-H405,"Up","Short"),"Push"),"")</f>
        <v/>
      </c>
      <c r="E405" s="93" t="str">
        <f>if(H405&lt;&gt;"",if(B405-B404&lt;&gt;-H405,if(B405-B404&gt;-H405,B405-B404+H405,B404-B405-H405),"Push"),"")</f>
        <v/>
      </c>
      <c r="F405" s="93" t="str">
        <f>if(L405&lt;&gt;"",if(B404+B405&lt;&gt;L405,if(B404+B405&gt;L405,"Lost","Won"),"Push"),"")</f>
        <v/>
      </c>
      <c r="G405" s="15" t="str">
        <f>if(L405&lt;&gt;"",if(B404+B405&lt;&gt;L405,if(B404+B405&gt;L405,B404+B405-L405,L405-(B404+B405)),"Push"),"")</f>
        <v/>
      </c>
      <c r="K405" s="139"/>
      <c r="O405" s="139"/>
    </row>
    <row r="406">
      <c r="B406" s="15"/>
      <c r="C406" s="138">
        <f>if(D406&lt;&gt;"",if(D406="Up",K406-J406,if(D406="Short",-J406,0)),0)+if(D407&lt;&gt;"",if(D407="Up",K407-J407,if(D407="Short",-J407,0)),0)+if(F406&lt;&gt;"",if(F406="Won",O406-N406,if(F406="Lost",-N406,0)),0)+if(F407&lt;&gt;"",if(F407="Won",O407-N407,if(F407="Lost",-N407,0)),0)</f>
        <v>0</v>
      </c>
      <c r="D406" s="93" t="str">
        <f>if(H406&lt;&gt;"",if(B406-B407&lt;&gt;-H406,if(B406-B407&gt;-H406,"Up","Short"),"Push"),"")</f>
        <v/>
      </c>
      <c r="E406" s="93" t="str">
        <f>if(H406&lt;&gt;"",if(B406-B407&lt;&gt;-H406,if(B406-B407&gt;-H406,B406-B407+H406,B407-B406-H406),"Push"),"")</f>
        <v/>
      </c>
      <c r="F406" s="93" t="str">
        <f>if(L406&lt;&gt;"",if(B406+B407&lt;&gt;L406,if(B406+B407&gt;L406,"Won","Lost"),"Push"),"")</f>
        <v/>
      </c>
      <c r="G406" s="15" t="str">
        <f>if(L406&lt;&gt;"",if(B406+B407&lt;&gt;L406,if(B406+B407&gt;L406,B406+B407-L406,L406-(B406+B407)),"Push"),"")</f>
        <v/>
      </c>
      <c r="K406" s="139"/>
      <c r="O406" s="139"/>
    </row>
    <row r="407">
      <c r="B407" s="15"/>
      <c r="D407" s="93" t="str">
        <f>if(H407&lt;&gt;"",if(B407-B406&lt;&gt;-H407,if(B407-B406&gt;-H407,"Up","Short"),"Push"),"")</f>
        <v/>
      </c>
      <c r="E407" s="93" t="str">
        <f>if(H407&lt;&gt;"",if(B407-B406&lt;&gt;-H407,if(B407-B406&gt;-H407,B407-B406+H407,B406-B407-H407),"Push"),"")</f>
        <v/>
      </c>
      <c r="F407" s="93" t="str">
        <f>if(L407&lt;&gt;"",if(B406+B407&lt;&gt;L407,if(B406+B407&gt;L407,"Lost","Won"),"Push"),"")</f>
        <v/>
      </c>
      <c r="G407" s="15" t="str">
        <f>if(L407&lt;&gt;"",if(B406+B407&lt;&gt;L407,if(B406+B407&gt;L407,B406+B407-L407,L407-(B406+B407)),"Push"),"")</f>
        <v/>
      </c>
      <c r="K407" s="139"/>
      <c r="O407" s="139"/>
    </row>
    <row r="408">
      <c r="B408" s="15"/>
      <c r="C408" s="138">
        <f>if(D408&lt;&gt;"",if(D408="Up",K408-J408,if(D408="Short",-J408,0)),0)+if(D409&lt;&gt;"",if(D409="Up",K409-J409,if(D409="Short",-J409,0)),0)+if(F408&lt;&gt;"",if(F408="Won",O408-N408,if(F408="Lost",-N408,0)),0)+if(F409&lt;&gt;"",if(F409="Won",O409-N409,if(F409="Lost",-N409,0)),0)</f>
        <v>0</v>
      </c>
      <c r="D408" s="93" t="str">
        <f>if(H408&lt;&gt;"",if(B408-B409&lt;&gt;-H408,if(B408-B409&gt;-H408,"Up","Short"),"Push"),"")</f>
        <v/>
      </c>
      <c r="E408" s="93" t="str">
        <f>if(H408&lt;&gt;"",if(B408-B409&lt;&gt;-H408,if(B408-B409&gt;-H408,B408-B409+H408,B409-B408-H408),"Push"),"")</f>
        <v/>
      </c>
      <c r="F408" s="93" t="str">
        <f>if(L408&lt;&gt;"",if(B408+B409&lt;&gt;L408,if(B408+B409&gt;L408,"Won","Lost"),"Push"),"")</f>
        <v/>
      </c>
      <c r="G408" s="15" t="str">
        <f>if(L408&lt;&gt;"",if(B408+B409&lt;&gt;L408,if(B408+B409&gt;L408,B408+B409-L408,L408-(B408+B409)),"Push"),"")</f>
        <v/>
      </c>
      <c r="K408" s="139"/>
      <c r="O408" s="139"/>
    </row>
    <row r="409">
      <c r="B409" s="15"/>
      <c r="D409" s="93" t="str">
        <f>if(H409&lt;&gt;"",if(B409-B408&lt;&gt;-H409,if(B409-B408&gt;-H409,"Up","Short"),"Push"),"")</f>
        <v/>
      </c>
      <c r="E409" s="93" t="str">
        <f>if(H409&lt;&gt;"",if(B409-B408&lt;&gt;-H409,if(B409-B408&gt;-H409,B409-B408+H409,B408-B409-H409),"Push"),"")</f>
        <v/>
      </c>
      <c r="F409" s="93" t="str">
        <f>if(L409&lt;&gt;"",if(B408+B409&lt;&gt;L409,if(B408+B409&gt;L409,"Lost","Won"),"Push"),"")</f>
        <v/>
      </c>
      <c r="G409" s="15" t="str">
        <f>if(L409&lt;&gt;"",if(B408+B409&lt;&gt;L409,if(B408+B409&gt;L409,B408+B409-L409,L409-(B408+B409)),"Push"),"")</f>
        <v/>
      </c>
      <c r="K409" s="139"/>
      <c r="O409" s="139"/>
    </row>
    <row r="410">
      <c r="B410" s="15"/>
      <c r="C410" s="138">
        <f>if(D410&lt;&gt;"",if(D410="Up",K410-J410,if(D410="Short",-J410,0)),0)+if(D411&lt;&gt;"",if(D411="Up",K411-J411,if(D411="Short",-J411,0)),0)+if(F410&lt;&gt;"",if(F410="Won",O410-N410,if(F410="Lost",-N410,0)),0)+if(F411&lt;&gt;"",if(F411="Won",O411-N411,if(F411="Lost",-N411,0)),0)</f>
        <v>0</v>
      </c>
      <c r="D410" s="93" t="str">
        <f>if(H410&lt;&gt;"",if(B410-B411&lt;&gt;-H410,if(B410-B411&gt;-H410,"Up","Short"),"Push"),"")</f>
        <v/>
      </c>
      <c r="E410" s="93" t="str">
        <f>if(H410&lt;&gt;"",if(B410-B411&lt;&gt;-H410,if(B410-B411&gt;-H410,B410-B411+H410,B411-B410-H410),"Push"),"")</f>
        <v/>
      </c>
      <c r="F410" s="93" t="str">
        <f>if(L410&lt;&gt;"",if(B410+B411&lt;&gt;L410,if(B410+B411&gt;L410,"Won","Lost"),"Push"),"")</f>
        <v/>
      </c>
      <c r="G410" s="15" t="str">
        <f>if(L410&lt;&gt;"",if(B410+B411&lt;&gt;L410,if(B410+B411&gt;L410,B410+B411-L410,L410-(B410+B411)),"Push"),"")</f>
        <v/>
      </c>
      <c r="K410" s="139"/>
      <c r="O410" s="139"/>
    </row>
    <row r="411">
      <c r="B411" s="15"/>
      <c r="D411" s="93" t="str">
        <f>if(H411&lt;&gt;"",if(B411-B410&lt;&gt;-H411,if(B411-B410&gt;-H411,"Up","Short"),"Push"),"")</f>
        <v/>
      </c>
      <c r="E411" s="93" t="str">
        <f>if(H411&lt;&gt;"",if(B411-B410&lt;&gt;-H411,if(B411-B410&gt;-H411,B411-B410+H411,B410-B411-H411),"Push"),"")</f>
        <v/>
      </c>
      <c r="F411" s="93" t="str">
        <f>if(L411&lt;&gt;"",if(B410+B411&lt;&gt;L411,if(B410+B411&gt;L411,"Lost","Won"),"Push"),"")</f>
        <v/>
      </c>
      <c r="G411" s="15" t="str">
        <f>if(L411&lt;&gt;"",if(B410+B411&lt;&gt;L411,if(B410+B411&gt;L411,B410+B411-L411,L411-(B410+B411)),"Push"),"")</f>
        <v/>
      </c>
      <c r="K411" s="139"/>
      <c r="O411" s="139"/>
    </row>
    <row r="412">
      <c r="B412" s="15"/>
      <c r="C412" s="138">
        <f>if(D412&lt;&gt;"",if(D412="Up",K412-J412,if(D412="Short",-J412,0)),0)+if(D413&lt;&gt;"",if(D413="Up",K413-J413,if(D413="Short",-J413,0)),0)+if(F412&lt;&gt;"",if(F412="Won",O412-N412,if(F412="Lost",-N412,0)),0)+if(F413&lt;&gt;"",if(F413="Won",O413-N413,if(F413="Lost",-N413,0)),0)</f>
        <v>0</v>
      </c>
      <c r="D412" s="93" t="str">
        <f>if(H412&lt;&gt;"",if(B412-B413&lt;&gt;-H412,if(B412-B413&gt;-H412,"Up","Short"),"Push"),"")</f>
        <v/>
      </c>
      <c r="E412" s="93" t="str">
        <f>if(H412&lt;&gt;"",if(B412-B413&lt;&gt;-H412,if(B412-B413&gt;-H412,B412-B413+H412,B413-B412-H412),"Push"),"")</f>
        <v/>
      </c>
      <c r="F412" s="93" t="str">
        <f>if(L412&lt;&gt;"",if(B412+B413&lt;&gt;L412,if(B412+B413&gt;L412,"Won","Lost"),"Push"),"")</f>
        <v/>
      </c>
      <c r="G412" s="15" t="str">
        <f>if(L412&lt;&gt;"",if(B412+B413&lt;&gt;L412,if(B412+B413&gt;L412,B412+B413-L412,L412-(B412+B413)),"Push"),"")</f>
        <v/>
      </c>
      <c r="K412" s="139"/>
      <c r="O412" s="139"/>
    </row>
    <row r="413">
      <c r="B413" s="15"/>
      <c r="D413" s="93" t="str">
        <f>if(H413&lt;&gt;"",if(B413-B412&lt;&gt;-H413,if(B413-B412&gt;-H413,"Up","Short"),"Push"),"")</f>
        <v/>
      </c>
      <c r="E413" s="93" t="str">
        <f>if(H413&lt;&gt;"",if(B413-B412&lt;&gt;-H413,if(B413-B412&gt;-H413,B413-B412+H413,B412-B413-H413),"Push"),"")</f>
        <v/>
      </c>
      <c r="F413" s="93" t="str">
        <f>if(L413&lt;&gt;"",if(B412+B413&lt;&gt;L413,if(B412+B413&gt;L413,"Lost","Won"),"Push"),"")</f>
        <v/>
      </c>
      <c r="G413" s="15" t="str">
        <f>if(L413&lt;&gt;"",if(B412+B413&lt;&gt;L413,if(B412+B413&gt;L413,B412+B413-L413,L413-(B412+B413)),"Push"),"")</f>
        <v/>
      </c>
      <c r="K413" s="139"/>
      <c r="O413" s="139"/>
    </row>
    <row r="414">
      <c r="B414" s="15"/>
      <c r="C414" s="138">
        <f>if(D414&lt;&gt;"",if(D414="Up",K414-J414,if(D414="Short",-J414,0)),0)+if(D415&lt;&gt;"",if(D415="Up",K415-J415,if(D415="Short",-J415,0)),0)+if(F414&lt;&gt;"",if(F414="Won",O414-N414,if(F414="Lost",-N414,0)),0)+if(F415&lt;&gt;"",if(F415="Won",O415-N415,if(F415="Lost",-N415,0)),0)</f>
        <v>0</v>
      </c>
      <c r="D414" s="93" t="str">
        <f>if(H414&lt;&gt;"",if(B414-B415&lt;&gt;-H414,if(B414-B415&gt;-H414,"Up","Short"),"Push"),"")</f>
        <v/>
      </c>
      <c r="E414" s="93" t="str">
        <f>if(H414&lt;&gt;"",if(B414-B415&lt;&gt;-H414,if(B414-B415&gt;-H414,B414-B415+H414,B415-B414-H414),"Push"),"")</f>
        <v/>
      </c>
      <c r="F414" s="93" t="str">
        <f>if(L414&lt;&gt;"",if(B414+B415&lt;&gt;L414,if(B414+B415&gt;L414,"Won","Lost"),"Push"),"")</f>
        <v/>
      </c>
      <c r="G414" s="15" t="str">
        <f>if(L414&lt;&gt;"",if(B414+B415&lt;&gt;L414,if(B414+B415&gt;L414,B414+B415-L414,L414-(B414+B415)),"Push"),"")</f>
        <v/>
      </c>
      <c r="K414" s="139"/>
      <c r="O414" s="139"/>
    </row>
    <row r="415">
      <c r="B415" s="15"/>
      <c r="D415" s="93" t="str">
        <f>if(H415&lt;&gt;"",if(B415-B414&lt;&gt;-H415,if(B415-B414&gt;-H415,"Up","Short"),"Push"),"")</f>
        <v/>
      </c>
      <c r="E415" s="93" t="str">
        <f>if(H415&lt;&gt;"",if(B415-B414&lt;&gt;-H415,if(B415-B414&gt;-H415,B415-B414+H415,B414-B415-H415),"Push"),"")</f>
        <v/>
      </c>
      <c r="F415" s="93" t="str">
        <f>if(L415&lt;&gt;"",if(B414+B415&lt;&gt;L415,if(B414+B415&gt;L415,"Lost","Won"),"Push"),"")</f>
        <v/>
      </c>
      <c r="G415" s="15" t="str">
        <f>if(L415&lt;&gt;"",if(B414+B415&lt;&gt;L415,if(B414+B415&gt;L415,B414+B415-L415,L415-(B414+B415)),"Push"),"")</f>
        <v/>
      </c>
      <c r="K415" s="139"/>
      <c r="O415" s="139"/>
    </row>
    <row r="416">
      <c r="B416" s="15"/>
      <c r="C416" s="138">
        <f>if(D416&lt;&gt;"",if(D416="Up",K416-J416,if(D416="Short",-J416,0)),0)+if(D417&lt;&gt;"",if(D417="Up",K417-J417,if(D417="Short",-J417,0)),0)+if(F416&lt;&gt;"",if(F416="Won",O416-N416,if(F416="Lost",-N416,0)),0)+if(F417&lt;&gt;"",if(F417="Won",O417-N417,if(F417="Lost",-N417,0)),0)</f>
        <v>0</v>
      </c>
      <c r="D416" s="93" t="str">
        <f>if(H416&lt;&gt;"",if(B416-B417&lt;&gt;-H416,if(B416-B417&gt;-H416,"Up","Short"),"Push"),"")</f>
        <v/>
      </c>
      <c r="E416" s="93" t="str">
        <f>if(H416&lt;&gt;"",if(B416-B417&lt;&gt;-H416,if(B416-B417&gt;-H416,B416-B417+H416,B417-B416-H416),"Push"),"")</f>
        <v/>
      </c>
      <c r="F416" s="93" t="str">
        <f>if(L416&lt;&gt;"",if(B416+B417&lt;&gt;L416,if(B416+B417&gt;L416,"Won","Lost"),"Push"),"")</f>
        <v/>
      </c>
      <c r="G416" s="15" t="str">
        <f>if(L416&lt;&gt;"",if(B416+B417&lt;&gt;L416,if(B416+B417&gt;L416,B416+B417-L416,L416-(B416+B417)),"Push"),"")</f>
        <v/>
      </c>
      <c r="K416" s="139"/>
      <c r="O416" s="139"/>
    </row>
    <row r="417">
      <c r="B417" s="15"/>
      <c r="D417" s="93" t="str">
        <f>if(H417&lt;&gt;"",if(B417-B416&lt;&gt;-H417,if(B417-B416&gt;-H417,"Up","Short"),"Push"),"")</f>
        <v/>
      </c>
      <c r="E417" s="93" t="str">
        <f>if(H417&lt;&gt;"",if(B417-B416&lt;&gt;-H417,if(B417-B416&gt;-H417,B417-B416+H417,B416-B417-H417),"Push"),"")</f>
        <v/>
      </c>
      <c r="F417" s="93" t="str">
        <f>if(L417&lt;&gt;"",if(B416+B417&lt;&gt;L417,if(B416+B417&gt;L417,"Lost","Won"),"Push"),"")</f>
        <v/>
      </c>
      <c r="G417" s="15" t="str">
        <f>if(L417&lt;&gt;"",if(B416+B417&lt;&gt;L417,if(B416+B417&gt;L417,B416+B417-L417,L417-(B416+B417)),"Push"),"")</f>
        <v/>
      </c>
      <c r="K417" s="139"/>
      <c r="O417" s="139"/>
    </row>
    <row r="418">
      <c r="B418" s="15"/>
      <c r="C418" s="138">
        <f>if(D418&lt;&gt;"",if(D418="Up",K418-J418,if(D418="Short",-J418,0)),0)+if(D419&lt;&gt;"",if(D419="Up",K419-J419,if(D419="Short",-J419,0)),0)+if(F418&lt;&gt;"",if(F418="Won",O418-N418,if(F418="Lost",-N418,0)),0)+if(F419&lt;&gt;"",if(F419="Won",O419-N419,if(F419="Lost",-N419,0)),0)</f>
        <v>0</v>
      </c>
      <c r="D418" s="93" t="str">
        <f>if(H418&lt;&gt;"",if(B418-B419&lt;&gt;-H418,if(B418-B419&gt;-H418,"Up","Short"),"Push"),"")</f>
        <v/>
      </c>
      <c r="E418" s="93" t="str">
        <f>if(H418&lt;&gt;"",if(B418-B419&lt;&gt;-H418,if(B418-B419&gt;-H418,B418-B419+H418,B419-B418-H418),"Push"),"")</f>
        <v/>
      </c>
      <c r="F418" s="93" t="str">
        <f>if(L418&lt;&gt;"",if(B418+B419&lt;&gt;L418,if(B418+B419&gt;L418,"Won","Lost"),"Push"),"")</f>
        <v/>
      </c>
      <c r="G418" s="15" t="str">
        <f>if(L418&lt;&gt;"",if(B418+B419&lt;&gt;L418,if(B418+B419&gt;L418,B418+B419-L418,L418-(B418+B419)),"Push"),"")</f>
        <v/>
      </c>
      <c r="K418" s="139"/>
      <c r="O418" s="139"/>
    </row>
    <row r="419">
      <c r="B419" s="15"/>
      <c r="D419" s="93" t="str">
        <f>if(H419&lt;&gt;"",if(B419-B418&lt;&gt;-H419,if(B419-B418&gt;-H419,"Up","Short"),"Push"),"")</f>
        <v/>
      </c>
      <c r="E419" s="93" t="str">
        <f>if(H419&lt;&gt;"",if(B419-B418&lt;&gt;-H419,if(B419-B418&gt;-H419,B419-B418+H419,B418-B419-H419),"Push"),"")</f>
        <v/>
      </c>
      <c r="F419" s="93" t="str">
        <f>if(L419&lt;&gt;"",if(B418+B419&lt;&gt;L419,if(B418+B419&gt;L419,"Lost","Won"),"Push"),"")</f>
        <v/>
      </c>
      <c r="G419" s="15" t="str">
        <f>if(L419&lt;&gt;"",if(B418+B419&lt;&gt;L419,if(B418+B419&gt;L419,B418+B419-L419,L419-(B418+B419)),"Push"),"")</f>
        <v/>
      </c>
      <c r="K419" s="139"/>
      <c r="O419" s="139"/>
    </row>
    <row r="420">
      <c r="B420" s="15"/>
      <c r="C420" s="138">
        <f>if(D420&lt;&gt;"",if(D420="Up",K420-J420,if(D420="Short",-J420,0)),0)+if(D421&lt;&gt;"",if(D421="Up",K421-J421,if(D421="Short",-J421,0)),0)+if(F420&lt;&gt;"",if(F420="Won",O420-N420,if(F420="Lost",-N420,0)),0)+if(F421&lt;&gt;"",if(F421="Won",O421-N421,if(F421="Lost",-N421,0)),0)</f>
        <v>0</v>
      </c>
      <c r="D420" s="93" t="str">
        <f>if(H420&lt;&gt;"",if(B420-B421&lt;&gt;-H420,if(B420-B421&gt;-H420,"Up","Short"),"Push"),"")</f>
        <v/>
      </c>
      <c r="E420" s="93" t="str">
        <f>if(H420&lt;&gt;"",if(B420-B421&lt;&gt;-H420,if(B420-B421&gt;-H420,B420-B421+H420,B421-B420-H420),"Push"),"")</f>
        <v/>
      </c>
      <c r="F420" s="93" t="str">
        <f>if(L420&lt;&gt;"",if(B420+B421&lt;&gt;L420,if(B420+B421&gt;L420,"Won","Lost"),"Push"),"")</f>
        <v/>
      </c>
      <c r="G420" s="15" t="str">
        <f>if(L420&lt;&gt;"",if(B420+B421&lt;&gt;L420,if(B420+B421&gt;L420,B420+B421-L420,L420-(B420+B421)),"Push"),"")</f>
        <v/>
      </c>
      <c r="K420" s="139"/>
      <c r="O420" s="139"/>
    </row>
    <row r="421">
      <c r="B421" s="15"/>
      <c r="D421" s="93" t="str">
        <f>if(H421&lt;&gt;"",if(B421-B420&lt;&gt;-H421,if(B421-B420&gt;-H421,"Up","Short"),"Push"),"")</f>
        <v/>
      </c>
      <c r="E421" s="93" t="str">
        <f>if(H421&lt;&gt;"",if(B421-B420&lt;&gt;-H421,if(B421-B420&gt;-H421,B421-B420+H421,B420-B421-H421),"Push"),"")</f>
        <v/>
      </c>
      <c r="F421" s="93" t="str">
        <f>if(L421&lt;&gt;"",if(B420+B421&lt;&gt;L421,if(B420+B421&gt;L421,"Lost","Won"),"Push"),"")</f>
        <v/>
      </c>
      <c r="G421" s="15" t="str">
        <f>if(L421&lt;&gt;"",if(B420+B421&lt;&gt;L421,if(B420+B421&gt;L421,B420+B421-L421,L421-(B420+B421)),"Push"),"")</f>
        <v/>
      </c>
      <c r="K421" s="139"/>
      <c r="O421" s="139"/>
    </row>
    <row r="422">
      <c r="B422" s="15"/>
      <c r="C422" s="138">
        <f>if(D422&lt;&gt;"",if(D422="Up",K422-J422,if(D422="Short",-J422,0)),0)+if(D423&lt;&gt;"",if(D423="Up",K423-J423,if(D423="Short",-J423,0)),0)+if(F422&lt;&gt;"",if(F422="Won",O422-N422,if(F422="Lost",-N422,0)),0)+if(F423&lt;&gt;"",if(F423="Won",O423-N423,if(F423="Lost",-N423,0)),0)</f>
        <v>0</v>
      </c>
      <c r="D422" s="93" t="str">
        <f>if(H422&lt;&gt;"",if(B422-B423&lt;&gt;-H422,if(B422-B423&gt;-H422,"Up","Short"),"Push"),"")</f>
        <v/>
      </c>
      <c r="E422" s="93" t="str">
        <f>if(H422&lt;&gt;"",if(B422-B423&lt;&gt;-H422,if(B422-B423&gt;-H422,B422-B423+H422,B423-B422-H422),"Push"),"")</f>
        <v/>
      </c>
      <c r="F422" s="93" t="str">
        <f>if(L422&lt;&gt;"",if(B422+B423&lt;&gt;L422,if(B422+B423&gt;L422,"Won","Lost"),"Push"),"")</f>
        <v/>
      </c>
      <c r="G422" s="15" t="str">
        <f>if(L422&lt;&gt;"",if(B422+B423&lt;&gt;L422,if(B422+B423&gt;L422,B422+B423-L422,L422-(B422+B423)),"Push"),"")</f>
        <v/>
      </c>
      <c r="K422" s="139"/>
      <c r="O422" s="139"/>
    </row>
    <row r="423">
      <c r="B423" s="15"/>
      <c r="D423" s="93" t="str">
        <f>if(H423&lt;&gt;"",if(B423-B422&lt;&gt;-H423,if(B423-B422&gt;-H423,"Up","Short"),"Push"),"")</f>
        <v/>
      </c>
      <c r="E423" s="93" t="str">
        <f>if(H423&lt;&gt;"",if(B423-B422&lt;&gt;-H423,if(B423-B422&gt;-H423,B423-B422+H423,B422-B423-H423),"Push"),"")</f>
        <v/>
      </c>
      <c r="F423" s="93" t="str">
        <f>if(L423&lt;&gt;"",if(B422+B423&lt;&gt;L423,if(B422+B423&gt;L423,"Lost","Won"),"Push"),"")</f>
        <v/>
      </c>
      <c r="G423" s="15" t="str">
        <f>if(L423&lt;&gt;"",if(B422+B423&lt;&gt;L423,if(B422+B423&gt;L423,B422+B423-L423,L423-(B422+B423)),"Push"),"")</f>
        <v/>
      </c>
      <c r="K423" s="139"/>
      <c r="O423" s="139"/>
    </row>
    <row r="424">
      <c r="B424" s="15"/>
      <c r="C424" s="138">
        <f>if(D424&lt;&gt;"",if(D424="Up",K424-J424,if(D424="Short",-J424,0)),0)+if(D425&lt;&gt;"",if(D425="Up",K425-J425,if(D425="Short",-J425,0)),0)+if(F424&lt;&gt;"",if(F424="Won",O424-N424,if(F424="Lost",-N424,0)),0)+if(F425&lt;&gt;"",if(F425="Won",O425-N425,if(F425="Lost",-N425,0)),0)</f>
        <v>0</v>
      </c>
      <c r="D424" s="93" t="str">
        <f>if(H424&lt;&gt;"",if(B424-B425&lt;&gt;-H424,if(B424-B425&gt;-H424,"Up","Short"),"Push"),"")</f>
        <v/>
      </c>
      <c r="E424" s="93" t="str">
        <f>if(H424&lt;&gt;"",if(B424-B425&lt;&gt;-H424,if(B424-B425&gt;-H424,B424-B425+H424,B425-B424-H424),"Push"),"")</f>
        <v/>
      </c>
      <c r="F424" s="93" t="str">
        <f>if(L424&lt;&gt;"",if(B424+B425&lt;&gt;L424,if(B424+B425&gt;L424,"Won","Lost"),"Push"),"")</f>
        <v/>
      </c>
      <c r="G424" s="15" t="str">
        <f>if(L424&lt;&gt;"",if(B424+B425&lt;&gt;L424,if(B424+B425&gt;L424,B424+B425-L424,L424-(B424+B425)),"Push"),"")</f>
        <v/>
      </c>
      <c r="K424" s="139"/>
      <c r="O424" s="139"/>
    </row>
    <row r="425">
      <c r="B425" s="15"/>
      <c r="D425" s="93" t="str">
        <f>if(H425&lt;&gt;"",if(B425-B424&lt;&gt;-H425,if(B425-B424&gt;-H425,"Up","Short"),"Push"),"")</f>
        <v/>
      </c>
      <c r="E425" s="93" t="str">
        <f>if(H425&lt;&gt;"",if(B425-B424&lt;&gt;-H425,if(B425-B424&gt;-H425,B425-B424+H425,B424-B425-H425),"Push"),"")</f>
        <v/>
      </c>
      <c r="F425" s="93" t="str">
        <f>if(L425&lt;&gt;"",if(B424+B425&lt;&gt;L425,if(B424+B425&gt;L425,"Lost","Won"),"Push"),"")</f>
        <v/>
      </c>
      <c r="G425" s="15" t="str">
        <f>if(L425&lt;&gt;"",if(B424+B425&lt;&gt;L425,if(B424+B425&gt;L425,B424+B425-L425,L425-(B424+B425)),"Push"),"")</f>
        <v/>
      </c>
      <c r="K425" s="139"/>
      <c r="O425" s="139"/>
    </row>
    <row r="426">
      <c r="B426" s="15"/>
      <c r="C426" s="138">
        <f>if(D426&lt;&gt;"",if(D426="Up",K426-J426,if(D426="Short",-J426,0)),0)+if(D427&lt;&gt;"",if(D427="Up",K427-J427,if(D427="Short",-J427,0)),0)+if(F426&lt;&gt;"",if(F426="Won",O426-N426,if(F426="Lost",-N426,0)),0)+if(F427&lt;&gt;"",if(F427="Won",O427-N427,if(F427="Lost",-N427,0)),0)</f>
        <v>0</v>
      </c>
      <c r="D426" s="93" t="str">
        <f>if(H426&lt;&gt;"",if(B426-B427&lt;&gt;-H426,if(B426-B427&gt;-H426,"Up","Short"),"Push"),"")</f>
        <v/>
      </c>
      <c r="E426" s="93" t="str">
        <f>if(H426&lt;&gt;"",if(B426-B427&lt;&gt;-H426,if(B426-B427&gt;-H426,B426-B427+H426,B427-B426-H426),"Push"),"")</f>
        <v/>
      </c>
      <c r="F426" s="93" t="str">
        <f>if(L426&lt;&gt;"",if(B426+B427&lt;&gt;L426,if(B426+B427&gt;L426,"Won","Lost"),"Push"),"")</f>
        <v/>
      </c>
      <c r="G426" s="15" t="str">
        <f>if(L426&lt;&gt;"",if(B426+B427&lt;&gt;L426,if(B426+B427&gt;L426,B426+B427-L426,L426-(B426+B427)),"Push"),"")</f>
        <v/>
      </c>
      <c r="K426" s="139"/>
      <c r="O426" s="139"/>
    </row>
    <row r="427">
      <c r="B427" s="15"/>
      <c r="D427" s="93" t="str">
        <f>if(H427&lt;&gt;"",if(B427-B426&lt;&gt;-H427,if(B427-B426&gt;-H427,"Up","Short"),"Push"),"")</f>
        <v/>
      </c>
      <c r="E427" s="93" t="str">
        <f>if(H427&lt;&gt;"",if(B427-B426&lt;&gt;-H427,if(B427-B426&gt;-H427,B427-B426+H427,B426-B427-H427),"Push"),"")</f>
        <v/>
      </c>
      <c r="F427" s="93" t="str">
        <f>if(L427&lt;&gt;"",if(B426+B427&lt;&gt;L427,if(B426+B427&gt;L427,"Lost","Won"),"Push"),"")</f>
        <v/>
      </c>
      <c r="G427" s="15" t="str">
        <f>if(L427&lt;&gt;"",if(B426+B427&lt;&gt;L427,if(B426+B427&gt;L427,B426+B427-L427,L427-(B426+B427)),"Push"),"")</f>
        <v/>
      </c>
      <c r="K427" s="139"/>
      <c r="O427" s="139"/>
    </row>
    <row r="428">
      <c r="B428" s="15"/>
      <c r="C428" s="138">
        <f>if(D428&lt;&gt;"",if(D428="Up",K428-J428,if(D428="Short",-J428,0)),0)+if(D429&lt;&gt;"",if(D429="Up",K429-J429,if(D429="Short",-J429,0)),0)+if(F428&lt;&gt;"",if(F428="Won",O428-N428,if(F428="Lost",-N428,0)),0)+if(F429&lt;&gt;"",if(F429="Won",O429-N429,if(F429="Lost",-N429,0)),0)</f>
        <v>0</v>
      </c>
      <c r="D428" s="93" t="str">
        <f>if(H428&lt;&gt;"",if(B428-B429&lt;&gt;-H428,if(B428-B429&gt;-H428,"Up","Short"),"Push"),"")</f>
        <v/>
      </c>
      <c r="E428" s="93" t="str">
        <f>if(H428&lt;&gt;"",if(B428-B429&lt;&gt;-H428,if(B428-B429&gt;-H428,B428-B429+H428,B429-B428-H428),"Push"),"")</f>
        <v/>
      </c>
      <c r="F428" s="93" t="str">
        <f>if(L428&lt;&gt;"",if(B428+B429&lt;&gt;L428,if(B428+B429&gt;L428,"Won","Lost"),"Push"),"")</f>
        <v/>
      </c>
      <c r="G428" s="15" t="str">
        <f>if(L428&lt;&gt;"",if(B428+B429&lt;&gt;L428,if(B428+B429&gt;L428,B428+B429-L428,L428-(B428+B429)),"Push"),"")</f>
        <v/>
      </c>
      <c r="K428" s="139"/>
      <c r="O428" s="139"/>
    </row>
    <row r="429">
      <c r="B429" s="15"/>
      <c r="D429" s="93" t="str">
        <f>if(H429&lt;&gt;"",if(B429-B428&lt;&gt;-H429,if(B429-B428&gt;-H429,"Up","Short"),"Push"),"")</f>
        <v/>
      </c>
      <c r="E429" s="93" t="str">
        <f>if(H429&lt;&gt;"",if(B429-B428&lt;&gt;-H429,if(B429-B428&gt;-H429,B429-B428+H429,B428-B429-H429),"Push"),"")</f>
        <v/>
      </c>
      <c r="F429" s="93" t="str">
        <f>if(L429&lt;&gt;"",if(B428+B429&lt;&gt;L429,if(B428+B429&gt;L429,"Lost","Won"),"Push"),"")</f>
        <v/>
      </c>
      <c r="G429" s="15" t="str">
        <f>if(L429&lt;&gt;"",if(B428+B429&lt;&gt;L429,if(B428+B429&gt;L429,B428+B429-L429,L429-(B428+B429)),"Push"),"")</f>
        <v/>
      </c>
      <c r="K429" s="139"/>
      <c r="O429" s="139"/>
    </row>
    <row r="430">
      <c r="B430" s="15"/>
      <c r="C430" s="138">
        <f>if(D430&lt;&gt;"",if(D430="Up",K430-J430,if(D430="Short",-J430,0)),0)+if(D431&lt;&gt;"",if(D431="Up",K431-J431,if(D431="Short",-J431,0)),0)+if(F430&lt;&gt;"",if(F430="Won",O430-N430,if(F430="Lost",-N430,0)),0)+if(F431&lt;&gt;"",if(F431="Won",O431-N431,if(F431="Lost",-N431,0)),0)</f>
        <v>0</v>
      </c>
      <c r="D430" s="93" t="str">
        <f>if(H430&lt;&gt;"",if(B430-B431&lt;&gt;-H430,if(B430-B431&gt;-H430,"Up","Short"),"Push"),"")</f>
        <v/>
      </c>
      <c r="E430" s="93" t="str">
        <f>if(H430&lt;&gt;"",if(B430-B431&lt;&gt;-H430,if(B430-B431&gt;-H430,B430-B431+H430,B431-B430-H430),"Push"),"")</f>
        <v/>
      </c>
      <c r="F430" s="93" t="str">
        <f>if(L430&lt;&gt;"",if(B430+B431&lt;&gt;L430,if(B430+B431&gt;L430,"Won","Lost"),"Push"),"")</f>
        <v/>
      </c>
      <c r="G430" s="15" t="str">
        <f>if(L430&lt;&gt;"",if(B430+B431&lt;&gt;L430,if(B430+B431&gt;L430,B430+B431-L430,L430-(B430+B431)),"Push"),"")</f>
        <v/>
      </c>
      <c r="K430" s="139"/>
      <c r="O430" s="139"/>
    </row>
    <row r="431">
      <c r="B431" s="15"/>
      <c r="D431" s="93" t="str">
        <f>if(H431&lt;&gt;"",if(B431-B430&lt;&gt;-H431,if(B431-B430&gt;-H431,"Up","Short"),"Push"),"")</f>
        <v/>
      </c>
      <c r="E431" s="93" t="str">
        <f>if(H431&lt;&gt;"",if(B431-B430&lt;&gt;-H431,if(B431-B430&gt;-H431,B431-B430+H431,B430-B431-H431),"Push"),"")</f>
        <v/>
      </c>
      <c r="F431" s="93" t="str">
        <f>if(L431&lt;&gt;"",if(B430+B431&lt;&gt;L431,if(B430+B431&gt;L431,"Lost","Won"),"Push"),"")</f>
        <v/>
      </c>
      <c r="G431" s="15" t="str">
        <f>if(L431&lt;&gt;"",if(B430+B431&lt;&gt;L431,if(B430+B431&gt;L431,B430+B431-L431,L431-(B430+B431)),"Push"),"")</f>
        <v/>
      </c>
      <c r="K431" s="139"/>
      <c r="O431" s="139"/>
    </row>
    <row r="432">
      <c r="B432" s="15"/>
      <c r="C432" s="138">
        <f>if(D432&lt;&gt;"",if(D432="Up",K432-J432,if(D432="Short",-J432,0)),0)+if(D433&lt;&gt;"",if(D433="Up",K433-J433,if(D433="Short",-J433,0)),0)+if(F432&lt;&gt;"",if(F432="Won",O432-N432,if(F432="Lost",-N432,0)),0)+if(F433&lt;&gt;"",if(F433="Won",O433-N433,if(F433="Lost",-N433,0)),0)</f>
        <v>0</v>
      </c>
      <c r="D432" s="93" t="str">
        <f>if(H432&lt;&gt;"",if(B432-B433&lt;&gt;-H432,if(B432-B433&gt;-H432,"Up","Short"),"Push"),"")</f>
        <v/>
      </c>
      <c r="E432" s="93" t="str">
        <f>if(H432&lt;&gt;"",if(B432-B433&lt;&gt;-H432,if(B432-B433&gt;-H432,B432-B433+H432,B433-B432-H432),"Push"),"")</f>
        <v/>
      </c>
      <c r="F432" s="93" t="str">
        <f>if(L432&lt;&gt;"",if(B432+B433&lt;&gt;L432,if(B432+B433&gt;L432,"Won","Lost"),"Push"),"")</f>
        <v/>
      </c>
      <c r="G432" s="15" t="str">
        <f>if(L432&lt;&gt;"",if(B432+B433&lt;&gt;L432,if(B432+B433&gt;L432,B432+B433-L432,L432-(B432+B433)),"Push"),"")</f>
        <v/>
      </c>
      <c r="K432" s="139"/>
      <c r="O432" s="139"/>
    </row>
    <row r="433">
      <c r="B433" s="15"/>
      <c r="D433" s="93" t="str">
        <f>if(H433&lt;&gt;"",if(B433-B432&lt;&gt;-H433,if(B433-B432&gt;-H433,"Up","Short"),"Push"),"")</f>
        <v/>
      </c>
      <c r="E433" s="93" t="str">
        <f>if(H433&lt;&gt;"",if(B433-B432&lt;&gt;-H433,if(B433-B432&gt;-H433,B433-B432+H433,B432-B433-H433),"Push"),"")</f>
        <v/>
      </c>
      <c r="F433" s="93" t="str">
        <f>if(L433&lt;&gt;"",if(B432+B433&lt;&gt;L433,if(B432+B433&gt;L433,"Lost","Won"),"Push"),"")</f>
        <v/>
      </c>
      <c r="G433" s="15" t="str">
        <f>if(L433&lt;&gt;"",if(B432+B433&lt;&gt;L433,if(B432+B433&gt;L433,B432+B433-L433,L433-(B432+B433)),"Push"),"")</f>
        <v/>
      </c>
      <c r="K433" s="139"/>
      <c r="O433" s="139"/>
    </row>
    <row r="434">
      <c r="B434" s="15"/>
      <c r="C434" s="138">
        <f>if(D434&lt;&gt;"",if(D434="Up",K434-J434,if(D434="Short",-J434,0)),0)+if(D435&lt;&gt;"",if(D435="Up",K435-J435,if(D435="Short",-J435,0)),0)+if(F434&lt;&gt;"",if(F434="Won",O434-N434,if(F434="Lost",-N434,0)),0)+if(F435&lt;&gt;"",if(F435="Won",O435-N435,if(F435="Lost",-N435,0)),0)</f>
        <v>0</v>
      </c>
      <c r="D434" s="93" t="str">
        <f>if(H434&lt;&gt;"",if(B434-B435&lt;&gt;-H434,if(B434-B435&gt;-H434,"Up","Short"),"Push"),"")</f>
        <v/>
      </c>
      <c r="E434" s="93" t="str">
        <f>if(H434&lt;&gt;"",if(B434-B435&lt;&gt;-H434,if(B434-B435&gt;-H434,B434-B435+H434,B435-B434-H434),"Push"),"")</f>
        <v/>
      </c>
      <c r="F434" s="93" t="str">
        <f>if(L434&lt;&gt;"",if(B434+B435&lt;&gt;L434,if(B434+B435&gt;L434,"Won","Lost"),"Push"),"")</f>
        <v/>
      </c>
      <c r="G434" s="15" t="str">
        <f>if(L434&lt;&gt;"",if(B434+B435&lt;&gt;L434,if(B434+B435&gt;L434,B434+B435-L434,L434-(B434+B435)),"Push"),"")</f>
        <v/>
      </c>
      <c r="K434" s="139"/>
      <c r="O434" s="139"/>
    </row>
    <row r="435">
      <c r="B435" s="15"/>
      <c r="D435" s="93" t="str">
        <f>if(H435&lt;&gt;"",if(B435-B434&lt;&gt;-H435,if(B435-B434&gt;-H435,"Up","Short"),"Push"),"")</f>
        <v/>
      </c>
      <c r="E435" s="93" t="str">
        <f>if(H435&lt;&gt;"",if(B435-B434&lt;&gt;-H435,if(B435-B434&gt;-H435,B435-B434+H435,B434-B435-H435),"Push"),"")</f>
        <v/>
      </c>
      <c r="F435" s="93" t="str">
        <f>if(L435&lt;&gt;"",if(B434+B435&lt;&gt;L435,if(B434+B435&gt;L435,"Lost","Won"),"Push"),"")</f>
        <v/>
      </c>
      <c r="G435" s="15" t="str">
        <f>if(L435&lt;&gt;"",if(B434+B435&lt;&gt;L435,if(B434+B435&gt;L435,B434+B435-L435,L435-(B434+B435)),"Push"),"")</f>
        <v/>
      </c>
      <c r="K435" s="139"/>
      <c r="O435" s="139"/>
    </row>
    <row r="436">
      <c r="B436" s="15"/>
      <c r="C436" s="138">
        <f>if(D436&lt;&gt;"",if(D436="Up",K436-J436,if(D436="Short",-J436,0)),0)+if(D437&lt;&gt;"",if(D437="Up",K437-J437,if(D437="Short",-J437,0)),0)+if(F436&lt;&gt;"",if(F436="Won",O436-N436,if(F436="Lost",-N436,0)),0)+if(F437&lt;&gt;"",if(F437="Won",O437-N437,if(F437="Lost",-N437,0)),0)</f>
        <v>0</v>
      </c>
      <c r="D436" s="93" t="str">
        <f>if(H436&lt;&gt;"",if(B436-B437&lt;&gt;-H436,if(B436-B437&gt;-H436,"Up","Short"),"Push"),"")</f>
        <v/>
      </c>
      <c r="E436" s="93" t="str">
        <f>if(H436&lt;&gt;"",if(B436-B437&lt;&gt;-H436,if(B436-B437&gt;-H436,B436-B437+H436,B437-B436-H436),"Push"),"")</f>
        <v/>
      </c>
      <c r="F436" s="93" t="str">
        <f>if(L436&lt;&gt;"",if(B436+B437&lt;&gt;L436,if(B436+B437&gt;L436,"Won","Lost"),"Push"),"")</f>
        <v/>
      </c>
      <c r="G436" s="15" t="str">
        <f>if(L436&lt;&gt;"",if(B436+B437&lt;&gt;L436,if(B436+B437&gt;L436,B436+B437-L436,L436-(B436+B437)),"Push"),"")</f>
        <v/>
      </c>
      <c r="K436" s="139"/>
      <c r="O436" s="139"/>
    </row>
    <row r="437">
      <c r="B437" s="15"/>
      <c r="D437" s="93" t="str">
        <f>if(H437&lt;&gt;"",if(B437-B436&lt;&gt;-H437,if(B437-B436&gt;-H437,"Up","Short"),"Push"),"")</f>
        <v/>
      </c>
      <c r="E437" s="93" t="str">
        <f>if(H437&lt;&gt;"",if(B437-B436&lt;&gt;-H437,if(B437-B436&gt;-H437,B437-B436+H437,B436-B437-H437),"Push"),"")</f>
        <v/>
      </c>
      <c r="F437" s="93" t="str">
        <f>if(L437&lt;&gt;"",if(B436+B437&lt;&gt;L437,if(B436+B437&gt;L437,"Lost","Won"),"Push"),"")</f>
        <v/>
      </c>
      <c r="G437" s="15" t="str">
        <f>if(L437&lt;&gt;"",if(B436+B437&lt;&gt;L437,if(B436+B437&gt;L437,B436+B437-L437,L437-(B436+B437)),"Push"),"")</f>
        <v/>
      </c>
      <c r="K437" s="139"/>
      <c r="O437" s="139"/>
    </row>
    <row r="438">
      <c r="B438" s="15"/>
      <c r="C438" s="138">
        <f>if(D438&lt;&gt;"",if(D438="Up",K438-J438,if(D438="Short",-J438,0)),0)+if(D439&lt;&gt;"",if(D439="Up",K439-J439,if(D439="Short",-J439,0)),0)+if(F438&lt;&gt;"",if(F438="Won",O438-N438,if(F438="Lost",-N438,0)),0)+if(F439&lt;&gt;"",if(F439="Won",O439-N439,if(F439="Lost",-N439,0)),0)</f>
        <v>0</v>
      </c>
      <c r="D438" s="93" t="str">
        <f>if(H438&lt;&gt;"",if(B438-B439&lt;&gt;-H438,if(B438-B439&gt;-H438,"Up","Short"),"Push"),"")</f>
        <v/>
      </c>
      <c r="E438" s="93" t="str">
        <f>if(H438&lt;&gt;"",if(B438-B439&lt;&gt;-H438,if(B438-B439&gt;-H438,B438-B439+H438,B439-B438-H438),"Push"),"")</f>
        <v/>
      </c>
      <c r="F438" s="93" t="str">
        <f>if(L438&lt;&gt;"",if(B438+B439&lt;&gt;L438,if(B438+B439&gt;L438,"Won","Lost"),"Push"),"")</f>
        <v/>
      </c>
      <c r="G438" s="15" t="str">
        <f>if(L438&lt;&gt;"",if(B438+B439&lt;&gt;L438,if(B438+B439&gt;L438,B438+B439-L438,L438-(B438+B439)),"Push"),"")</f>
        <v/>
      </c>
      <c r="K438" s="139"/>
      <c r="O438" s="139"/>
    </row>
    <row r="439">
      <c r="B439" s="15"/>
      <c r="D439" s="93" t="str">
        <f>if(H439&lt;&gt;"",if(B439-B438&lt;&gt;-H439,if(B439-B438&gt;-H439,"Up","Short"),"Push"),"")</f>
        <v/>
      </c>
      <c r="E439" s="93" t="str">
        <f>if(H439&lt;&gt;"",if(B439-B438&lt;&gt;-H439,if(B439-B438&gt;-H439,B439-B438+H439,B438-B439-H439),"Push"),"")</f>
        <v/>
      </c>
      <c r="F439" s="93" t="str">
        <f>if(L439&lt;&gt;"",if(B438+B439&lt;&gt;L439,if(B438+B439&gt;L439,"Lost","Won"),"Push"),"")</f>
        <v/>
      </c>
      <c r="G439" s="15" t="str">
        <f>if(L439&lt;&gt;"",if(B438+B439&lt;&gt;L439,if(B438+B439&gt;L439,B438+B439-L439,L439-(B438+B439)),"Push"),"")</f>
        <v/>
      </c>
      <c r="K439" s="139"/>
      <c r="O439" s="139"/>
    </row>
    <row r="440">
      <c r="B440" s="15"/>
      <c r="C440" s="138">
        <f>if(D440&lt;&gt;"",if(D440="Up",K440-J440,if(D440="Short",-J440,0)),0)+if(D441&lt;&gt;"",if(D441="Up",K441-J441,if(D441="Short",-J441,0)),0)+if(F440&lt;&gt;"",if(F440="Won",O440-N440,if(F440="Lost",-N440,0)),0)+if(F441&lt;&gt;"",if(F441="Won",O441-N441,if(F441="Lost",-N441,0)),0)</f>
        <v>0</v>
      </c>
      <c r="D440" s="93" t="str">
        <f>if(H440&lt;&gt;"",if(B440-B441&lt;&gt;-H440,if(B440-B441&gt;-H440,"Up","Short"),"Push"),"")</f>
        <v/>
      </c>
      <c r="E440" s="93" t="str">
        <f>if(H440&lt;&gt;"",if(B440-B441&lt;&gt;-H440,if(B440-B441&gt;-H440,B440-B441+H440,B441-B440-H440),"Push"),"")</f>
        <v/>
      </c>
      <c r="F440" s="93" t="str">
        <f>if(L440&lt;&gt;"",if(B440+B441&lt;&gt;L440,if(B440+B441&gt;L440,"Won","Lost"),"Push"),"")</f>
        <v/>
      </c>
      <c r="G440" s="15" t="str">
        <f>if(L440&lt;&gt;"",if(B440+B441&lt;&gt;L440,if(B440+B441&gt;L440,B440+B441-L440,L440-(B440+B441)),"Push"),"")</f>
        <v/>
      </c>
      <c r="K440" s="139"/>
      <c r="O440" s="139"/>
    </row>
    <row r="441">
      <c r="B441" s="15"/>
      <c r="D441" s="93" t="str">
        <f>if(H441&lt;&gt;"",if(B441-B440&lt;&gt;-H441,if(B441-B440&gt;-H441,"Up","Short"),"Push"),"")</f>
        <v/>
      </c>
      <c r="E441" s="93" t="str">
        <f>if(H441&lt;&gt;"",if(B441-B440&lt;&gt;-H441,if(B441-B440&gt;-H441,B441-B440+H441,B440-B441-H441),"Push"),"")</f>
        <v/>
      </c>
      <c r="F441" s="93" t="str">
        <f>if(L441&lt;&gt;"",if(B440+B441&lt;&gt;L441,if(B440+B441&gt;L441,"Lost","Won"),"Push"),"")</f>
        <v/>
      </c>
      <c r="G441" s="15" t="str">
        <f>if(L441&lt;&gt;"",if(B440+B441&lt;&gt;L441,if(B440+B441&gt;L441,B440+B441-L441,L441-(B440+B441)),"Push"),"")</f>
        <v/>
      </c>
      <c r="K441" s="139"/>
      <c r="O441" s="139"/>
    </row>
    <row r="442">
      <c r="B442" s="15"/>
      <c r="C442" s="138">
        <f>if(D442&lt;&gt;"",if(D442="Up",K442-J442,if(D442="Short",-J442,0)),0)+if(D443&lt;&gt;"",if(D443="Up",K443-J443,if(D443="Short",-J443,0)),0)+if(F442&lt;&gt;"",if(F442="Won",O442-N442,if(F442="Lost",-N442,0)),0)+if(F443&lt;&gt;"",if(F443="Won",O443-N443,if(F443="Lost",-N443,0)),0)</f>
        <v>0</v>
      </c>
      <c r="D442" s="93" t="str">
        <f>if(H442&lt;&gt;"",if(B442-B443&lt;&gt;-H442,if(B442-B443&gt;-H442,"Up","Short"),"Push"),"")</f>
        <v/>
      </c>
      <c r="E442" s="93" t="str">
        <f>if(H442&lt;&gt;"",if(B442-B443&lt;&gt;-H442,if(B442-B443&gt;-H442,B442-B443+H442,B443-B442-H442),"Push"),"")</f>
        <v/>
      </c>
      <c r="F442" s="93" t="str">
        <f>if(L442&lt;&gt;"",if(B442+B443&lt;&gt;L442,if(B442+B443&gt;L442,"Won","Lost"),"Push"),"")</f>
        <v/>
      </c>
      <c r="G442" s="15" t="str">
        <f>if(L442&lt;&gt;"",if(B442+B443&lt;&gt;L442,if(B442+B443&gt;L442,B442+B443-L442,L442-(B442+B443)),"Push"),"")</f>
        <v/>
      </c>
      <c r="K442" s="139"/>
      <c r="O442" s="139"/>
    </row>
    <row r="443">
      <c r="B443" s="15"/>
      <c r="D443" s="93" t="str">
        <f>if(H443&lt;&gt;"",if(B443-B442&lt;&gt;-H443,if(B443-B442&gt;-H443,"Up","Short"),"Push"),"")</f>
        <v/>
      </c>
      <c r="E443" s="93" t="str">
        <f>if(H443&lt;&gt;"",if(B443-B442&lt;&gt;-H443,if(B443-B442&gt;-H443,B443-B442+H443,B442-B443-H443),"Push"),"")</f>
        <v/>
      </c>
      <c r="F443" s="93" t="str">
        <f>if(L443&lt;&gt;"",if(B442+B443&lt;&gt;L443,if(B442+B443&gt;L443,"Lost","Won"),"Push"),"")</f>
        <v/>
      </c>
      <c r="G443" s="15" t="str">
        <f>if(L443&lt;&gt;"",if(B442+B443&lt;&gt;L443,if(B442+B443&gt;L443,B442+B443-L443,L443-(B442+B443)),"Push"),"")</f>
        <v/>
      </c>
      <c r="K443" s="139"/>
      <c r="O443" s="139"/>
    </row>
    <row r="444">
      <c r="B444" s="15"/>
      <c r="C444" s="138">
        <f>if(D444&lt;&gt;"",if(D444="Up",K444-J444,if(D444="Short",-J444,0)),0)+if(D445&lt;&gt;"",if(D445="Up",K445-J445,if(D445="Short",-J445,0)),0)+if(F444&lt;&gt;"",if(F444="Won",O444-N444,if(F444="Lost",-N444,0)),0)+if(F445&lt;&gt;"",if(F445="Won",O445-N445,if(F445="Lost",-N445,0)),0)</f>
        <v>0</v>
      </c>
      <c r="D444" s="93" t="str">
        <f>if(H444&lt;&gt;"",if(B444-B445&lt;&gt;-H444,if(B444-B445&gt;-H444,"Up","Short"),"Push"),"")</f>
        <v/>
      </c>
      <c r="E444" s="93" t="str">
        <f>if(H444&lt;&gt;"",if(B444-B445&lt;&gt;-H444,if(B444-B445&gt;-H444,B444-B445+H444,B445-B444-H444),"Push"),"")</f>
        <v/>
      </c>
      <c r="F444" s="93" t="str">
        <f>if(L444&lt;&gt;"",if(B444+B445&lt;&gt;L444,if(B444+B445&gt;L444,"Won","Lost"),"Push"),"")</f>
        <v/>
      </c>
      <c r="G444" s="15" t="str">
        <f>if(L444&lt;&gt;"",if(B444+B445&lt;&gt;L444,if(B444+B445&gt;L444,B444+B445-L444,L444-(B444+B445)),"Push"),"")</f>
        <v/>
      </c>
      <c r="K444" s="139"/>
      <c r="O444" s="139"/>
    </row>
    <row r="445">
      <c r="B445" s="15"/>
      <c r="D445" s="93" t="str">
        <f>if(H445&lt;&gt;"",if(B445-B444&lt;&gt;-H445,if(B445-B444&gt;-H445,"Up","Short"),"Push"),"")</f>
        <v/>
      </c>
      <c r="E445" s="93" t="str">
        <f>if(H445&lt;&gt;"",if(B445-B444&lt;&gt;-H445,if(B445-B444&gt;-H445,B445-B444+H445,B444-B445-H445),"Push"),"")</f>
        <v/>
      </c>
      <c r="F445" s="93" t="str">
        <f>if(L445&lt;&gt;"",if(B444+B445&lt;&gt;L445,if(B444+B445&gt;L445,"Lost","Won"),"Push"),"")</f>
        <v/>
      </c>
      <c r="G445" s="15" t="str">
        <f>if(L445&lt;&gt;"",if(B444+B445&lt;&gt;L445,if(B444+B445&gt;L445,B444+B445-L445,L445-(B444+B445)),"Push"),"")</f>
        <v/>
      </c>
      <c r="K445" s="139"/>
      <c r="O445" s="139"/>
    </row>
    <row r="446">
      <c r="B446" s="15"/>
      <c r="C446" s="138">
        <f>if(D446&lt;&gt;"",if(D446="Up",K446-J446,if(D446="Short",-J446,0)),0)+if(D447&lt;&gt;"",if(D447="Up",K447-J447,if(D447="Short",-J447,0)),0)+if(F446&lt;&gt;"",if(F446="Won",O446-N446,if(F446="Lost",-N446,0)),0)+if(F447&lt;&gt;"",if(F447="Won",O447-N447,if(F447="Lost",-N447,0)),0)</f>
        <v>0</v>
      </c>
      <c r="D446" s="93" t="str">
        <f>if(H446&lt;&gt;"",if(B446-B447&lt;&gt;-H446,if(B446-B447&gt;-H446,"Up","Short"),"Push"),"")</f>
        <v/>
      </c>
      <c r="E446" s="93" t="str">
        <f>if(H446&lt;&gt;"",if(B446-B447&lt;&gt;-H446,if(B446-B447&gt;-H446,B446-B447+H446,B447-B446-H446),"Push"),"")</f>
        <v/>
      </c>
      <c r="F446" s="93" t="str">
        <f>if(L446&lt;&gt;"",if(B446+B447&lt;&gt;L446,if(B446+B447&gt;L446,"Won","Lost"),"Push"),"")</f>
        <v/>
      </c>
      <c r="G446" s="15" t="str">
        <f>if(L446&lt;&gt;"",if(B446+B447&lt;&gt;L446,if(B446+B447&gt;L446,B446+B447-L446,L446-(B446+B447)),"Push"),"")</f>
        <v/>
      </c>
      <c r="K446" s="139"/>
      <c r="O446" s="139"/>
    </row>
    <row r="447">
      <c r="B447" s="15"/>
      <c r="D447" s="93" t="str">
        <f>if(H447&lt;&gt;"",if(B447-B446&lt;&gt;-H447,if(B447-B446&gt;-H447,"Up","Short"),"Push"),"")</f>
        <v/>
      </c>
      <c r="E447" s="93" t="str">
        <f>if(H447&lt;&gt;"",if(B447-B446&lt;&gt;-H447,if(B447-B446&gt;-H447,B447-B446+H447,B446-B447-H447),"Push"),"")</f>
        <v/>
      </c>
      <c r="F447" s="93" t="str">
        <f>if(L447&lt;&gt;"",if(B446+B447&lt;&gt;L447,if(B446+B447&gt;L447,"Lost","Won"),"Push"),"")</f>
        <v/>
      </c>
      <c r="G447" s="15" t="str">
        <f>if(L447&lt;&gt;"",if(B446+B447&lt;&gt;L447,if(B446+B447&gt;L447,B446+B447-L447,L447-(B446+B447)),"Push"),"")</f>
        <v/>
      </c>
      <c r="K447" s="139"/>
      <c r="O447" s="139"/>
    </row>
    <row r="448">
      <c r="B448" s="15"/>
      <c r="C448" s="138">
        <f>if(D448&lt;&gt;"",if(D448="Up",K448-J448,if(D448="Short",-J448,0)),0)+if(D449&lt;&gt;"",if(D449="Up",K449-J449,if(D449="Short",-J449,0)),0)+if(F448&lt;&gt;"",if(F448="Won",O448-N448,if(F448="Lost",-N448,0)),0)+if(F449&lt;&gt;"",if(F449="Won",O449-N449,if(F449="Lost",-N449,0)),0)</f>
        <v>0</v>
      </c>
      <c r="D448" s="93" t="str">
        <f>if(H448&lt;&gt;"",if(B448-B449&lt;&gt;-H448,if(B448-B449&gt;-H448,"Up","Short"),"Push"),"")</f>
        <v/>
      </c>
      <c r="E448" s="93" t="str">
        <f>if(H448&lt;&gt;"",if(B448-B449&lt;&gt;-H448,if(B448-B449&gt;-H448,B448-B449+H448,B449-B448-H448),"Push"),"")</f>
        <v/>
      </c>
      <c r="F448" s="93" t="str">
        <f>if(L448&lt;&gt;"",if(B448+B449&lt;&gt;L448,if(B448+B449&gt;L448,"Won","Lost"),"Push"),"")</f>
        <v/>
      </c>
      <c r="G448" s="15" t="str">
        <f>if(L448&lt;&gt;"",if(B448+B449&lt;&gt;L448,if(B448+B449&gt;L448,B448+B449-L448,L448-(B448+B449)),"Push"),"")</f>
        <v/>
      </c>
      <c r="K448" s="139"/>
      <c r="O448" s="139"/>
    </row>
    <row r="449">
      <c r="B449" s="15"/>
      <c r="D449" s="93" t="str">
        <f>if(H449&lt;&gt;"",if(B449-B448&lt;&gt;-H449,if(B449-B448&gt;-H449,"Up","Short"),"Push"),"")</f>
        <v/>
      </c>
      <c r="E449" s="93" t="str">
        <f>if(H449&lt;&gt;"",if(B449-B448&lt;&gt;-H449,if(B449-B448&gt;-H449,B449-B448+H449,B448-B449-H449),"Push"),"")</f>
        <v/>
      </c>
      <c r="F449" s="93" t="str">
        <f>if(L449&lt;&gt;"",if(B448+B449&lt;&gt;L449,if(B448+B449&gt;L449,"Lost","Won"),"Push"),"")</f>
        <v/>
      </c>
      <c r="G449" s="15" t="str">
        <f>if(L449&lt;&gt;"",if(B448+B449&lt;&gt;L449,if(B448+B449&gt;L449,B448+B449-L449,L449-(B448+B449)),"Push"),"")</f>
        <v/>
      </c>
      <c r="K449" s="139"/>
      <c r="O449" s="139"/>
    </row>
    <row r="450">
      <c r="B450" s="15"/>
      <c r="C450" s="138">
        <f>if(D450&lt;&gt;"",if(D450="Up",K450-J450,if(D450="Short",-J450,0)),0)+if(D451&lt;&gt;"",if(D451="Up",K451-J451,if(D451="Short",-J451,0)),0)+if(F450&lt;&gt;"",if(F450="Won",O450-N450,if(F450="Lost",-N450,0)),0)+if(F451&lt;&gt;"",if(F451="Won",O451-N451,if(F451="Lost",-N451,0)),0)</f>
        <v>0</v>
      </c>
      <c r="D450" s="93" t="str">
        <f>if(H450&lt;&gt;"",if(B450-B451&lt;&gt;-H450,if(B450-B451&gt;-H450,"Up","Short"),"Push"),"")</f>
        <v/>
      </c>
      <c r="E450" s="93" t="str">
        <f>if(H450&lt;&gt;"",if(B450-B451&lt;&gt;-H450,if(B450-B451&gt;-H450,B450-B451+H450,B451-B450-H450),"Push"),"")</f>
        <v/>
      </c>
      <c r="F450" s="93" t="str">
        <f>if(L450&lt;&gt;"",if(B450+B451&lt;&gt;L450,if(B450+B451&gt;L450,"Won","Lost"),"Push"),"")</f>
        <v/>
      </c>
      <c r="G450" s="15" t="str">
        <f>if(L450&lt;&gt;"",if(B450+B451&lt;&gt;L450,if(B450+B451&gt;L450,B450+B451-L450,L450-(B450+B451)),"Push"),"")</f>
        <v/>
      </c>
      <c r="K450" s="139"/>
      <c r="O450" s="139"/>
    </row>
    <row r="451">
      <c r="B451" s="15"/>
      <c r="D451" s="93" t="str">
        <f>if(H451&lt;&gt;"",if(B451-B450&lt;&gt;-H451,if(B451-B450&gt;-H451,"Up","Short"),"Push"),"")</f>
        <v/>
      </c>
      <c r="E451" s="93" t="str">
        <f>if(H451&lt;&gt;"",if(B451-B450&lt;&gt;-H451,if(B451-B450&gt;-H451,B451-B450+H451,B450-B451-H451),"Push"),"")</f>
        <v/>
      </c>
      <c r="F451" s="93" t="str">
        <f>if(L451&lt;&gt;"",if(B450+B451&lt;&gt;L451,if(B450+B451&gt;L451,"Lost","Won"),"Push"),"")</f>
        <v/>
      </c>
      <c r="G451" s="15" t="str">
        <f>if(L451&lt;&gt;"",if(B450+B451&lt;&gt;L451,if(B450+B451&gt;L451,B450+B451-L451,L451-(B450+B451)),"Push"),"")</f>
        <v/>
      </c>
      <c r="K451" s="139"/>
      <c r="O451" s="139"/>
    </row>
    <row r="452">
      <c r="B452" s="15"/>
      <c r="C452" s="138">
        <f>if(D452&lt;&gt;"",if(D452="Up",K452-J452,if(D452="Short",-J452,0)),0)+if(D453&lt;&gt;"",if(D453="Up",K453-J453,if(D453="Short",-J453,0)),0)+if(F452&lt;&gt;"",if(F452="Won",O452-N452,if(F452="Lost",-N452,0)),0)+if(F453&lt;&gt;"",if(F453="Won",O453-N453,if(F453="Lost",-N453,0)),0)</f>
        <v>0</v>
      </c>
      <c r="D452" s="93" t="str">
        <f>if(H452&lt;&gt;"",if(B452-B453&lt;&gt;-H452,if(B452-B453&gt;-H452,"Up","Short"),"Push"),"")</f>
        <v/>
      </c>
      <c r="E452" s="93" t="str">
        <f>if(H452&lt;&gt;"",if(B452-B453&lt;&gt;-H452,if(B452-B453&gt;-H452,B452-B453+H452,B453-B452-H452),"Push"),"")</f>
        <v/>
      </c>
      <c r="F452" s="93" t="str">
        <f>if(L452&lt;&gt;"",if(B452+B453&lt;&gt;L452,if(B452+B453&gt;L452,"Won","Lost"),"Push"),"")</f>
        <v/>
      </c>
      <c r="G452" s="15" t="str">
        <f>if(L452&lt;&gt;"",if(B452+B453&lt;&gt;L452,if(B452+B453&gt;L452,B452+B453-L452,L452-(B452+B453)),"Push"),"")</f>
        <v/>
      </c>
      <c r="K452" s="139"/>
      <c r="O452" s="139"/>
    </row>
    <row r="453">
      <c r="B453" s="15"/>
      <c r="D453" s="93" t="str">
        <f>if(H453&lt;&gt;"",if(B453-B452&lt;&gt;-H453,if(B453-B452&gt;-H453,"Up","Short"),"Push"),"")</f>
        <v/>
      </c>
      <c r="E453" s="93" t="str">
        <f>if(H453&lt;&gt;"",if(B453-B452&lt;&gt;-H453,if(B453-B452&gt;-H453,B453-B452+H453,B452-B453-H453),"Push"),"")</f>
        <v/>
      </c>
      <c r="F453" s="93" t="str">
        <f>if(L453&lt;&gt;"",if(B452+B453&lt;&gt;L453,if(B452+B453&gt;L453,"Lost","Won"),"Push"),"")</f>
        <v/>
      </c>
      <c r="G453" s="15" t="str">
        <f>if(L453&lt;&gt;"",if(B452+B453&lt;&gt;L453,if(B452+B453&gt;L453,B452+B453-L453,L453-(B452+B453)),"Push"),"")</f>
        <v/>
      </c>
      <c r="K453" s="139"/>
      <c r="O453" s="139"/>
    </row>
    <row r="454">
      <c r="B454" s="15"/>
      <c r="C454" s="138">
        <f>if(D454&lt;&gt;"",if(D454="Up",K454-J454,if(D454="Short",-J454,0)),0)+if(D455&lt;&gt;"",if(D455="Up",K455-J455,if(D455="Short",-J455,0)),0)+if(F454&lt;&gt;"",if(F454="Won",O454-N454,if(F454="Lost",-N454,0)),0)+if(F455&lt;&gt;"",if(F455="Won",O455-N455,if(F455="Lost",-N455,0)),0)</f>
        <v>0</v>
      </c>
      <c r="D454" s="93" t="str">
        <f>if(H454&lt;&gt;"",if(B454-B455&lt;&gt;-H454,if(B454-B455&gt;-H454,"Up","Short"),"Push"),"")</f>
        <v/>
      </c>
      <c r="E454" s="93" t="str">
        <f>if(H454&lt;&gt;"",if(B454-B455&lt;&gt;-H454,if(B454-B455&gt;-H454,B454-B455+H454,B455-B454-H454),"Push"),"")</f>
        <v/>
      </c>
      <c r="F454" s="93" t="str">
        <f>if(L454&lt;&gt;"",if(B454+B455&lt;&gt;L454,if(B454+B455&gt;L454,"Won","Lost"),"Push"),"")</f>
        <v/>
      </c>
      <c r="G454" s="15" t="str">
        <f>if(L454&lt;&gt;"",if(B454+B455&lt;&gt;L454,if(B454+B455&gt;L454,B454+B455-L454,L454-(B454+B455)),"Push"),"")</f>
        <v/>
      </c>
      <c r="K454" s="139"/>
      <c r="O454" s="139"/>
    </row>
    <row r="455">
      <c r="B455" s="15"/>
      <c r="D455" s="93" t="str">
        <f>if(H455&lt;&gt;"",if(B455-B454&lt;&gt;-H455,if(B455-B454&gt;-H455,"Up","Short"),"Push"),"")</f>
        <v/>
      </c>
      <c r="E455" s="93" t="str">
        <f>if(H455&lt;&gt;"",if(B455-B454&lt;&gt;-H455,if(B455-B454&gt;-H455,B455-B454+H455,B454-B455-H455),"Push"),"")</f>
        <v/>
      </c>
      <c r="F455" s="93" t="str">
        <f>if(L455&lt;&gt;"",if(B454+B455&lt;&gt;L455,if(B454+B455&gt;L455,"Lost","Won"),"Push"),"")</f>
        <v/>
      </c>
      <c r="G455" s="15" t="str">
        <f>if(L455&lt;&gt;"",if(B454+B455&lt;&gt;L455,if(B454+B455&gt;L455,B454+B455-L455,L455-(B454+B455)),"Push"),"")</f>
        <v/>
      </c>
      <c r="K455" s="139"/>
      <c r="O455" s="139"/>
    </row>
    <row r="456">
      <c r="B456" s="15"/>
      <c r="C456" s="138">
        <f>if(D456&lt;&gt;"",if(D456="Up",K456-J456,if(D456="Short",-J456,0)),0)+if(D457&lt;&gt;"",if(D457="Up",K457-J457,if(D457="Short",-J457,0)),0)+if(F456&lt;&gt;"",if(F456="Won",O456-N456,if(F456="Lost",-N456,0)),0)+if(F457&lt;&gt;"",if(F457="Won",O457-N457,if(F457="Lost",-N457,0)),0)</f>
        <v>0</v>
      </c>
      <c r="D456" s="93" t="str">
        <f>if(H456&lt;&gt;"",if(B456-B457&lt;&gt;-H456,if(B456-B457&gt;-H456,"Up","Short"),"Push"),"")</f>
        <v/>
      </c>
      <c r="E456" s="93" t="str">
        <f>if(H456&lt;&gt;"",if(B456-B457&lt;&gt;-H456,if(B456-B457&gt;-H456,B456-B457+H456,B457-B456-H456),"Push"),"")</f>
        <v/>
      </c>
      <c r="F456" s="93" t="str">
        <f>if(L456&lt;&gt;"",if(B456+B457&lt;&gt;L456,if(B456+B457&gt;L456,"Won","Lost"),"Push"),"")</f>
        <v/>
      </c>
      <c r="G456" s="15" t="str">
        <f>if(L456&lt;&gt;"",if(B456+B457&lt;&gt;L456,if(B456+B457&gt;L456,B456+B457-L456,L456-(B456+B457)),"Push"),"")</f>
        <v/>
      </c>
      <c r="K456" s="139"/>
      <c r="O456" s="139"/>
    </row>
    <row r="457">
      <c r="B457" s="15"/>
      <c r="D457" s="93" t="str">
        <f>if(H457&lt;&gt;"",if(B457-B456&lt;&gt;-H457,if(B457-B456&gt;-H457,"Up","Short"),"Push"),"")</f>
        <v/>
      </c>
      <c r="E457" s="93" t="str">
        <f>if(H457&lt;&gt;"",if(B457-B456&lt;&gt;-H457,if(B457-B456&gt;-H457,B457-B456+H457,B456-B457-H457),"Push"),"")</f>
        <v/>
      </c>
      <c r="F457" s="93" t="str">
        <f>if(L457&lt;&gt;"",if(B456+B457&lt;&gt;L457,if(B456+B457&gt;L457,"Lost","Won"),"Push"),"")</f>
        <v/>
      </c>
      <c r="G457" s="15" t="str">
        <f>if(L457&lt;&gt;"",if(B456+B457&lt;&gt;L457,if(B456+B457&gt;L457,B456+B457-L457,L457-(B456+B457)),"Push"),"")</f>
        <v/>
      </c>
      <c r="K457" s="139"/>
      <c r="O457" s="139"/>
    </row>
    <row r="458">
      <c r="B458" s="15"/>
      <c r="C458" s="138">
        <f>if(D458&lt;&gt;"",if(D458="Up",K458-J458,if(D458="Short",-J458,0)),0)+if(D459&lt;&gt;"",if(D459="Up",K459-J459,if(D459="Short",-J459,0)),0)+if(F458&lt;&gt;"",if(F458="Won",O458-N458,if(F458="Lost",-N458,0)),0)+if(F459&lt;&gt;"",if(F459="Won",O459-N459,if(F459="Lost",-N459,0)),0)</f>
        <v>0</v>
      </c>
      <c r="D458" s="93" t="str">
        <f>if(H458&lt;&gt;"",if(B458-B459&lt;&gt;-H458,if(B458-B459&gt;-H458,"Up","Short"),"Push"),"")</f>
        <v/>
      </c>
      <c r="E458" s="93" t="str">
        <f>if(H458&lt;&gt;"",if(B458-B459&lt;&gt;-H458,if(B458-B459&gt;-H458,B458-B459+H458,B459-B458-H458),"Push"),"")</f>
        <v/>
      </c>
      <c r="F458" s="93" t="str">
        <f>if(L458&lt;&gt;"",if(B458+B459&lt;&gt;L458,if(B458+B459&gt;L458,"Won","Lost"),"Push"),"")</f>
        <v/>
      </c>
      <c r="G458" s="15" t="str">
        <f>if(L458&lt;&gt;"",if(B458+B459&lt;&gt;L458,if(B458+B459&gt;L458,B458+B459-L458,L458-(B458+B459)),"Push"),"")</f>
        <v/>
      </c>
      <c r="K458" s="139"/>
      <c r="O458" s="139"/>
    </row>
    <row r="459">
      <c r="B459" s="15"/>
      <c r="D459" s="93" t="str">
        <f>if(H459&lt;&gt;"",if(B459-B458&lt;&gt;-H459,if(B459-B458&gt;-H459,"Up","Short"),"Push"),"")</f>
        <v/>
      </c>
      <c r="E459" s="93" t="str">
        <f>if(H459&lt;&gt;"",if(B459-B458&lt;&gt;-H459,if(B459-B458&gt;-H459,B459-B458+H459,B458-B459-H459),"Push"),"")</f>
        <v/>
      </c>
      <c r="F459" s="93" t="str">
        <f>if(L459&lt;&gt;"",if(B458+B459&lt;&gt;L459,if(B458+B459&gt;L459,"Lost","Won"),"Push"),"")</f>
        <v/>
      </c>
      <c r="G459" s="15" t="str">
        <f>if(L459&lt;&gt;"",if(B458+B459&lt;&gt;L459,if(B458+B459&gt;L459,B458+B459-L459,L459-(B458+B459)),"Push"),"")</f>
        <v/>
      </c>
      <c r="K459" s="139"/>
      <c r="O459" s="139"/>
    </row>
    <row r="460">
      <c r="B460" s="15"/>
      <c r="C460" s="138">
        <f>if(D460&lt;&gt;"",if(D460="Up",K460-J460,if(D460="Short",-J460,0)),0)+if(D461&lt;&gt;"",if(D461="Up",K461-J461,if(D461="Short",-J461,0)),0)+if(F460&lt;&gt;"",if(F460="Won",O460-N460,if(F460="Lost",-N460,0)),0)+if(F461&lt;&gt;"",if(F461="Won",O461-N461,if(F461="Lost",-N461,0)),0)</f>
        <v>0</v>
      </c>
      <c r="D460" s="93" t="str">
        <f>if(H460&lt;&gt;"",if(B460-B461&lt;&gt;-H460,if(B460-B461&gt;-H460,"Up","Short"),"Push"),"")</f>
        <v/>
      </c>
      <c r="E460" s="93" t="str">
        <f>if(H460&lt;&gt;"",if(B460-B461&lt;&gt;-H460,if(B460-B461&gt;-H460,B460-B461+H460,B461-B460-H460),"Push"),"")</f>
        <v/>
      </c>
      <c r="F460" s="93" t="str">
        <f>if(L460&lt;&gt;"",if(B460+B461&lt;&gt;L460,if(B460+B461&gt;L460,"Won","Lost"),"Push"),"")</f>
        <v/>
      </c>
      <c r="G460" s="15" t="str">
        <f>if(L460&lt;&gt;"",if(B460+B461&lt;&gt;L460,if(B460+B461&gt;L460,B460+B461-L460,L460-(B460+B461)),"Push"),"")</f>
        <v/>
      </c>
      <c r="K460" s="139"/>
      <c r="O460" s="139"/>
    </row>
    <row r="461">
      <c r="B461" s="15"/>
      <c r="D461" s="93" t="str">
        <f>if(H461&lt;&gt;"",if(B461-B460&lt;&gt;-H461,if(B461-B460&gt;-H461,"Up","Short"),"Push"),"")</f>
        <v/>
      </c>
      <c r="E461" s="93" t="str">
        <f>if(H461&lt;&gt;"",if(B461-B460&lt;&gt;-H461,if(B461-B460&gt;-H461,B461-B460+H461,B460-B461-H461),"Push"),"")</f>
        <v/>
      </c>
      <c r="F461" s="93" t="str">
        <f>if(L461&lt;&gt;"",if(B460+B461&lt;&gt;L461,if(B460+B461&gt;L461,"Lost","Won"),"Push"),"")</f>
        <v/>
      </c>
      <c r="G461" s="15" t="str">
        <f>if(L461&lt;&gt;"",if(B460+B461&lt;&gt;L461,if(B460+B461&gt;L461,B460+B461-L461,L461-(B460+B461)),"Push"),"")</f>
        <v/>
      </c>
      <c r="K461" s="139"/>
      <c r="O461" s="139"/>
    </row>
    <row r="462">
      <c r="B462" s="15"/>
      <c r="C462" s="138">
        <f>if(D462&lt;&gt;"",if(D462="Up",K462-J462,if(D462="Short",-J462,0)),0)+if(D463&lt;&gt;"",if(D463="Up",K463-J463,if(D463="Short",-J463,0)),0)+if(F462&lt;&gt;"",if(F462="Won",O462-N462,if(F462="Lost",-N462,0)),0)+if(F463&lt;&gt;"",if(F463="Won",O463-N463,if(F463="Lost",-N463,0)),0)</f>
        <v>0</v>
      </c>
      <c r="D462" s="93" t="str">
        <f>if(H462&lt;&gt;"",if(B462-B463&lt;&gt;-H462,if(B462-B463&gt;-H462,"Up","Short"),"Push"),"")</f>
        <v/>
      </c>
      <c r="E462" s="93" t="str">
        <f>if(H462&lt;&gt;"",if(B462-B463&lt;&gt;-H462,if(B462-B463&gt;-H462,B462-B463+H462,B463-B462-H462),"Push"),"")</f>
        <v/>
      </c>
      <c r="F462" s="93" t="str">
        <f>if(L462&lt;&gt;"",if(B462+B463&lt;&gt;L462,if(B462+B463&gt;L462,"Won","Lost"),"Push"),"")</f>
        <v/>
      </c>
      <c r="G462" s="15" t="str">
        <f>if(L462&lt;&gt;"",if(B462+B463&lt;&gt;L462,if(B462+B463&gt;L462,B462+B463-L462,L462-(B462+B463)),"Push"),"")</f>
        <v/>
      </c>
      <c r="K462" s="139"/>
      <c r="O462" s="139"/>
    </row>
    <row r="463">
      <c r="B463" s="15"/>
      <c r="D463" s="93" t="str">
        <f>if(H463&lt;&gt;"",if(B463-B462&lt;&gt;-H463,if(B463-B462&gt;-H463,"Up","Short"),"Push"),"")</f>
        <v/>
      </c>
      <c r="E463" s="93" t="str">
        <f>if(H463&lt;&gt;"",if(B463-B462&lt;&gt;-H463,if(B463-B462&gt;-H463,B463-B462+H463,B462-B463-H463),"Push"),"")</f>
        <v/>
      </c>
      <c r="F463" s="93" t="str">
        <f>if(L463&lt;&gt;"",if(B462+B463&lt;&gt;L463,if(B462+B463&gt;L463,"Lost","Won"),"Push"),"")</f>
        <v/>
      </c>
      <c r="G463" s="15" t="str">
        <f>if(L463&lt;&gt;"",if(B462+B463&lt;&gt;L463,if(B462+B463&gt;L463,B462+B463-L463,L463-(B462+B463)),"Push"),"")</f>
        <v/>
      </c>
      <c r="K463" s="139"/>
      <c r="O463" s="139"/>
    </row>
    <row r="464">
      <c r="B464" s="15"/>
      <c r="C464" s="138">
        <f>if(D464&lt;&gt;"",if(D464="Up",K464-J464,if(D464="Short",-J464,0)),0)+if(D465&lt;&gt;"",if(D465="Up",K465-J465,if(D465="Short",-J465,0)),0)+if(F464&lt;&gt;"",if(F464="Won",O464-N464,if(F464="Lost",-N464,0)),0)+if(F465&lt;&gt;"",if(F465="Won",O465-N465,if(F465="Lost",-N465,0)),0)</f>
        <v>0</v>
      </c>
      <c r="D464" s="93" t="str">
        <f>if(H464&lt;&gt;"",if(B464-B465&lt;&gt;-H464,if(B464-B465&gt;-H464,"Up","Short"),"Push"),"")</f>
        <v/>
      </c>
      <c r="E464" s="93" t="str">
        <f>if(H464&lt;&gt;"",if(B464-B465&lt;&gt;-H464,if(B464-B465&gt;-H464,B464-B465+H464,B465-B464-H464),"Push"),"")</f>
        <v/>
      </c>
      <c r="F464" s="93" t="str">
        <f>if(L464&lt;&gt;"",if(B464+B465&lt;&gt;L464,if(B464+B465&gt;L464,"Won","Lost"),"Push"),"")</f>
        <v/>
      </c>
      <c r="G464" s="15" t="str">
        <f>if(L464&lt;&gt;"",if(B464+B465&lt;&gt;L464,if(B464+B465&gt;L464,B464+B465-L464,L464-(B464+B465)),"Push"),"")</f>
        <v/>
      </c>
      <c r="K464" s="139"/>
      <c r="O464" s="139"/>
    </row>
    <row r="465">
      <c r="B465" s="15"/>
      <c r="D465" s="93" t="str">
        <f>if(H465&lt;&gt;"",if(B465-B464&lt;&gt;-H465,if(B465-B464&gt;-H465,"Up","Short"),"Push"),"")</f>
        <v/>
      </c>
      <c r="E465" s="93" t="str">
        <f>if(H465&lt;&gt;"",if(B465-B464&lt;&gt;-H465,if(B465-B464&gt;-H465,B465-B464+H465,B464-B465-H465),"Push"),"")</f>
        <v/>
      </c>
      <c r="F465" s="93" t="str">
        <f>if(L465&lt;&gt;"",if(B464+B465&lt;&gt;L465,if(B464+B465&gt;L465,"Lost","Won"),"Push"),"")</f>
        <v/>
      </c>
      <c r="G465" s="15" t="str">
        <f>if(L465&lt;&gt;"",if(B464+B465&lt;&gt;L465,if(B464+B465&gt;L465,B464+B465-L465,L465-(B464+B465)),"Push"),"")</f>
        <v/>
      </c>
      <c r="K465" s="139"/>
      <c r="O465" s="139"/>
    </row>
    <row r="466">
      <c r="B466" s="15"/>
      <c r="C466" s="138">
        <f>if(D466&lt;&gt;"",if(D466="Up",K466-J466,if(D466="Short",-J466,0)),0)+if(D467&lt;&gt;"",if(D467="Up",K467-J467,if(D467="Short",-J467,0)),0)+if(F466&lt;&gt;"",if(F466="Won",O466-N466,if(F466="Lost",-N466,0)),0)+if(F467&lt;&gt;"",if(F467="Won",O467-N467,if(F467="Lost",-N467,0)),0)</f>
        <v>0</v>
      </c>
      <c r="D466" s="93" t="str">
        <f>if(H466&lt;&gt;"",if(B466-B467&lt;&gt;-H466,if(B466-B467&gt;-H466,"Up","Short"),"Push"),"")</f>
        <v/>
      </c>
      <c r="E466" s="93" t="str">
        <f>if(H466&lt;&gt;"",if(B466-B467&lt;&gt;-H466,if(B466-B467&gt;-H466,B466-B467+H466,B467-B466-H466),"Push"),"")</f>
        <v/>
      </c>
      <c r="F466" s="93" t="str">
        <f>if(L466&lt;&gt;"",if(B466+B467&lt;&gt;L466,if(B466+B467&gt;L466,"Won","Lost"),"Push"),"")</f>
        <v/>
      </c>
      <c r="G466" s="15" t="str">
        <f>if(L466&lt;&gt;"",if(B466+B467&lt;&gt;L466,if(B466+B467&gt;L466,B466+B467-L466,L466-(B466+B467)),"Push"),"")</f>
        <v/>
      </c>
      <c r="K466" s="139"/>
      <c r="O466" s="139"/>
    </row>
    <row r="467">
      <c r="B467" s="15"/>
      <c r="D467" s="93" t="str">
        <f>if(H467&lt;&gt;"",if(B467-B466&lt;&gt;-H467,if(B467-B466&gt;-H467,"Up","Short"),"Push"),"")</f>
        <v/>
      </c>
      <c r="E467" s="93" t="str">
        <f>if(H467&lt;&gt;"",if(B467-B466&lt;&gt;-H467,if(B467-B466&gt;-H467,B467-B466+H467,B466-B467-H467),"Push"),"")</f>
        <v/>
      </c>
      <c r="F467" s="93" t="str">
        <f>if(L467&lt;&gt;"",if(B466+B467&lt;&gt;L467,if(B466+B467&gt;L467,"Lost","Won"),"Push"),"")</f>
        <v/>
      </c>
      <c r="G467" s="15" t="str">
        <f>if(L467&lt;&gt;"",if(B466+B467&lt;&gt;L467,if(B466+B467&gt;L467,B466+B467-L467,L467-(B466+B467)),"Push"),"")</f>
        <v/>
      </c>
      <c r="K467" s="139"/>
      <c r="O467" s="139"/>
    </row>
    <row r="468">
      <c r="B468" s="15"/>
      <c r="C468" s="138">
        <f>if(D468&lt;&gt;"",if(D468="Up",K468-J468,if(D468="Short",-J468,0)),0)+if(D469&lt;&gt;"",if(D469="Up",K469-J469,if(D469="Short",-J469,0)),0)+if(F468&lt;&gt;"",if(F468="Won",O468-N468,if(F468="Lost",-N468,0)),0)+if(F469&lt;&gt;"",if(F469="Won",O469-N469,if(F469="Lost",-N469,0)),0)</f>
        <v>0</v>
      </c>
      <c r="D468" s="93" t="str">
        <f>if(H468&lt;&gt;"",if(B468-B469&lt;&gt;-H468,if(B468-B469&gt;-H468,"Up","Short"),"Push"),"")</f>
        <v/>
      </c>
      <c r="E468" s="93" t="str">
        <f>if(H468&lt;&gt;"",if(B468-B469&lt;&gt;-H468,if(B468-B469&gt;-H468,B468-B469+H468,B469-B468-H468),"Push"),"")</f>
        <v/>
      </c>
      <c r="F468" s="93" t="str">
        <f>if(L468&lt;&gt;"",if(B468+B469&lt;&gt;L468,if(B468+B469&gt;L468,"Won","Lost"),"Push"),"")</f>
        <v/>
      </c>
      <c r="G468" s="15" t="str">
        <f>if(L468&lt;&gt;"",if(B468+B469&lt;&gt;L468,if(B468+B469&gt;L468,B468+B469-L468,L468-(B468+B469)),"Push"),"")</f>
        <v/>
      </c>
      <c r="K468" s="139"/>
      <c r="O468" s="139"/>
    </row>
    <row r="469">
      <c r="B469" s="15"/>
      <c r="D469" s="93" t="str">
        <f>if(H469&lt;&gt;"",if(B469-B468&lt;&gt;-H469,if(B469-B468&gt;-H469,"Up","Short"),"Push"),"")</f>
        <v/>
      </c>
      <c r="E469" s="93" t="str">
        <f>if(H469&lt;&gt;"",if(B469-B468&lt;&gt;-H469,if(B469-B468&gt;-H469,B469-B468+H469,B468-B469-H469),"Push"),"")</f>
        <v/>
      </c>
      <c r="F469" s="93" t="str">
        <f>if(L469&lt;&gt;"",if(B468+B469&lt;&gt;L469,if(B468+B469&gt;L469,"Lost","Won"),"Push"),"")</f>
        <v/>
      </c>
      <c r="G469" s="15" t="str">
        <f>if(L469&lt;&gt;"",if(B468+B469&lt;&gt;L469,if(B468+B469&gt;L469,B468+B469-L469,L469-(B468+B469)),"Push"),"")</f>
        <v/>
      </c>
      <c r="K469" s="139"/>
      <c r="O469" s="139"/>
    </row>
    <row r="470">
      <c r="B470" s="15"/>
      <c r="C470" s="138">
        <f>if(D470&lt;&gt;"",if(D470="Up",K470-J470,if(D470="Short",-J470,0)),0)+if(D471&lt;&gt;"",if(D471="Up",K471-J471,if(D471="Short",-J471,0)),0)+if(F470&lt;&gt;"",if(F470="Won",O470-N470,if(F470="Lost",-N470,0)),0)+if(F471&lt;&gt;"",if(F471="Won",O471-N471,if(F471="Lost",-N471,0)),0)</f>
        <v>0</v>
      </c>
      <c r="D470" s="93" t="str">
        <f>if(H470&lt;&gt;"",if(B470-B471&lt;&gt;-H470,if(B470-B471&gt;-H470,"Up","Short"),"Push"),"")</f>
        <v/>
      </c>
      <c r="E470" s="93" t="str">
        <f>if(H470&lt;&gt;"",if(B470-B471&lt;&gt;-H470,if(B470-B471&gt;-H470,B470-B471+H470,B471-B470-H470),"Push"),"")</f>
        <v/>
      </c>
      <c r="F470" s="93" t="str">
        <f>if(L470&lt;&gt;"",if(B470+B471&lt;&gt;L470,if(B470+B471&gt;L470,"Won","Lost"),"Push"),"")</f>
        <v/>
      </c>
      <c r="G470" s="15" t="str">
        <f>if(L470&lt;&gt;"",if(B470+B471&lt;&gt;L470,if(B470+B471&gt;L470,B470+B471-L470,L470-(B470+B471)),"Push"),"")</f>
        <v/>
      </c>
      <c r="K470" s="139"/>
      <c r="O470" s="139"/>
    </row>
    <row r="471">
      <c r="B471" s="15"/>
      <c r="D471" s="93" t="str">
        <f>if(H471&lt;&gt;"",if(B471-B470&lt;&gt;-H471,if(B471-B470&gt;-H471,"Up","Short"),"Push"),"")</f>
        <v/>
      </c>
      <c r="E471" s="93" t="str">
        <f>if(H471&lt;&gt;"",if(B471-B470&lt;&gt;-H471,if(B471-B470&gt;-H471,B471-B470+H471,B470-B471-H471),"Push"),"")</f>
        <v/>
      </c>
      <c r="F471" s="93" t="str">
        <f>if(L471&lt;&gt;"",if(B470+B471&lt;&gt;L471,if(B470+B471&gt;L471,"Lost","Won"),"Push"),"")</f>
        <v/>
      </c>
      <c r="G471" s="15" t="str">
        <f>if(L471&lt;&gt;"",if(B470+B471&lt;&gt;L471,if(B470+B471&gt;L471,B470+B471-L471,L471-(B470+B471)),"Push"),"")</f>
        <v/>
      </c>
      <c r="K471" s="139"/>
      <c r="O471" s="139"/>
    </row>
    <row r="472">
      <c r="B472" s="15"/>
      <c r="C472" s="138">
        <f>if(D472&lt;&gt;"",if(D472="Up",K472-J472,if(D472="Short",-J472,0)),0)+if(D473&lt;&gt;"",if(D473="Up",K473-J473,if(D473="Short",-J473,0)),0)+if(F472&lt;&gt;"",if(F472="Won",O472-N472,if(F472="Lost",-N472,0)),0)+if(F473&lt;&gt;"",if(F473="Won",O473-N473,if(F473="Lost",-N473,0)),0)</f>
        <v>0</v>
      </c>
      <c r="D472" s="93" t="str">
        <f>if(H472&lt;&gt;"",if(B472-B473&lt;&gt;-H472,if(B472-B473&gt;-H472,"Up","Short"),"Push"),"")</f>
        <v/>
      </c>
      <c r="E472" s="93" t="str">
        <f>if(H472&lt;&gt;"",if(B472-B473&lt;&gt;-H472,if(B472-B473&gt;-H472,B472-B473+H472,B473-B472-H472),"Push"),"")</f>
        <v/>
      </c>
      <c r="F472" s="93" t="str">
        <f>if(L472&lt;&gt;"",if(B472+B473&lt;&gt;L472,if(B472+B473&gt;L472,"Won","Lost"),"Push"),"")</f>
        <v/>
      </c>
      <c r="G472" s="15" t="str">
        <f>if(L472&lt;&gt;"",if(B472+B473&lt;&gt;L472,if(B472+B473&gt;L472,B472+B473-L472,L472-(B472+B473)),"Push"),"")</f>
        <v/>
      </c>
      <c r="K472" s="139"/>
      <c r="O472" s="139"/>
    </row>
    <row r="473">
      <c r="B473" s="15"/>
      <c r="D473" s="93" t="str">
        <f>if(H473&lt;&gt;"",if(B473-B472&lt;&gt;-H473,if(B473-B472&gt;-H473,"Up","Short"),"Push"),"")</f>
        <v/>
      </c>
      <c r="E473" s="93" t="str">
        <f>if(H473&lt;&gt;"",if(B473-B472&lt;&gt;-H473,if(B473-B472&gt;-H473,B473-B472+H473,B472-B473-H473),"Push"),"")</f>
        <v/>
      </c>
      <c r="F473" s="93" t="str">
        <f>if(L473&lt;&gt;"",if(B472+B473&lt;&gt;L473,if(B472+B473&gt;L473,"Lost","Won"),"Push"),"")</f>
        <v/>
      </c>
      <c r="G473" s="15" t="str">
        <f>if(L473&lt;&gt;"",if(B472+B473&lt;&gt;L473,if(B472+B473&gt;L473,B472+B473-L473,L473-(B472+B473)),"Push"),"")</f>
        <v/>
      </c>
      <c r="K473" s="139"/>
      <c r="O473" s="139"/>
    </row>
    <row r="474">
      <c r="B474" s="15"/>
      <c r="G474" s="15"/>
      <c r="K474" s="139"/>
      <c r="O474" s="139"/>
    </row>
    <row r="475">
      <c r="B475" s="15"/>
      <c r="G475" s="15"/>
      <c r="K475" s="139"/>
      <c r="O475" s="139"/>
    </row>
    <row r="476">
      <c r="B476" s="15"/>
      <c r="G476" s="15"/>
      <c r="K476" s="139"/>
      <c r="O476" s="139"/>
    </row>
    <row r="477">
      <c r="B477" s="15"/>
      <c r="G477" s="15"/>
      <c r="K477" s="139"/>
      <c r="O477" s="139"/>
    </row>
    <row r="478">
      <c r="B478" s="15"/>
      <c r="G478" s="15"/>
      <c r="K478" s="139"/>
      <c r="O478" s="139"/>
    </row>
    <row r="479">
      <c r="B479" s="15"/>
      <c r="G479" s="15"/>
      <c r="K479" s="139"/>
      <c r="O479" s="139"/>
    </row>
    <row r="480">
      <c r="B480" s="15"/>
      <c r="G480" s="15"/>
      <c r="K480" s="139"/>
      <c r="O480" s="139"/>
    </row>
    <row r="481">
      <c r="B481" s="15"/>
      <c r="G481" s="15"/>
      <c r="K481" s="139"/>
      <c r="O481" s="139"/>
    </row>
    <row r="482">
      <c r="B482" s="15"/>
      <c r="G482" s="15"/>
      <c r="K482" s="139"/>
      <c r="O482" s="139"/>
    </row>
    <row r="483">
      <c r="B483" s="15"/>
      <c r="G483" s="15"/>
      <c r="K483" s="139"/>
      <c r="O483" s="139"/>
    </row>
    <row r="484">
      <c r="B484" s="15"/>
      <c r="G484" s="15"/>
      <c r="K484" s="139"/>
      <c r="O484" s="139"/>
    </row>
    <row r="485">
      <c r="B485" s="15"/>
      <c r="G485" s="15"/>
      <c r="K485" s="139"/>
      <c r="O485" s="139"/>
    </row>
    <row r="486">
      <c r="B486" s="15"/>
      <c r="G486" s="15"/>
      <c r="K486" s="139"/>
      <c r="O486" s="139"/>
    </row>
    <row r="487">
      <c r="B487" s="15"/>
      <c r="G487" s="15"/>
      <c r="K487" s="139"/>
      <c r="O487" s="139"/>
    </row>
    <row r="488">
      <c r="B488" s="15"/>
      <c r="G488" s="15"/>
      <c r="K488" s="139"/>
      <c r="O488" s="139"/>
    </row>
    <row r="489">
      <c r="B489" s="15"/>
      <c r="G489" s="15"/>
      <c r="K489" s="139"/>
      <c r="O489" s="139"/>
    </row>
    <row r="490">
      <c r="B490" s="15"/>
      <c r="G490" s="15"/>
      <c r="K490" s="139"/>
      <c r="O490" s="139"/>
    </row>
    <row r="491">
      <c r="B491" s="15"/>
      <c r="G491" s="15"/>
      <c r="K491" s="139"/>
      <c r="O491" s="139"/>
    </row>
    <row r="492">
      <c r="B492" s="15"/>
      <c r="G492" s="15"/>
      <c r="K492" s="139"/>
      <c r="O492" s="139"/>
    </row>
    <row r="493">
      <c r="B493" s="15"/>
      <c r="G493" s="15"/>
      <c r="K493" s="139"/>
      <c r="O493" s="139"/>
    </row>
    <row r="494">
      <c r="B494" s="15"/>
      <c r="G494" s="15"/>
      <c r="K494" s="139"/>
      <c r="O494" s="139"/>
    </row>
    <row r="495">
      <c r="B495" s="15"/>
      <c r="G495" s="15"/>
      <c r="K495" s="139"/>
      <c r="O495" s="139"/>
    </row>
    <row r="496">
      <c r="B496" s="15"/>
      <c r="G496" s="15"/>
      <c r="K496" s="139"/>
      <c r="O496" s="139"/>
    </row>
    <row r="497">
      <c r="B497" s="15"/>
      <c r="G497" s="15"/>
      <c r="K497" s="139"/>
      <c r="O497" s="139"/>
    </row>
    <row r="498">
      <c r="B498" s="15"/>
      <c r="G498" s="15"/>
      <c r="K498" s="139"/>
      <c r="O498" s="139"/>
    </row>
    <row r="499">
      <c r="B499" s="15"/>
      <c r="G499" s="15"/>
      <c r="K499" s="139"/>
      <c r="O499" s="139"/>
    </row>
    <row r="500">
      <c r="B500" s="15"/>
      <c r="G500" s="15"/>
      <c r="K500" s="139"/>
      <c r="O500" s="139"/>
    </row>
    <row r="501">
      <c r="B501" s="15"/>
      <c r="G501" s="15"/>
      <c r="K501" s="139"/>
      <c r="O501" s="139"/>
    </row>
    <row r="502">
      <c r="B502" s="15"/>
      <c r="G502" s="15"/>
      <c r="K502" s="139"/>
      <c r="O502" s="139"/>
    </row>
    <row r="503">
      <c r="B503" s="15"/>
      <c r="G503" s="15"/>
      <c r="K503" s="139"/>
      <c r="O503" s="139"/>
    </row>
    <row r="504">
      <c r="B504" s="15"/>
      <c r="G504" s="15"/>
      <c r="K504" s="139"/>
      <c r="O504" s="139"/>
    </row>
    <row r="505">
      <c r="B505" s="15"/>
      <c r="G505" s="15"/>
      <c r="K505" s="139"/>
      <c r="O505" s="139"/>
    </row>
    <row r="506">
      <c r="B506" s="15"/>
      <c r="G506" s="15"/>
      <c r="K506" s="139"/>
      <c r="O506" s="139"/>
    </row>
    <row r="507">
      <c r="B507" s="15"/>
      <c r="G507" s="15"/>
      <c r="K507" s="139"/>
      <c r="O507" s="139"/>
    </row>
    <row r="508">
      <c r="B508" s="15"/>
      <c r="G508" s="15"/>
      <c r="K508" s="139"/>
      <c r="O508" s="139"/>
    </row>
    <row r="509">
      <c r="B509" s="15"/>
      <c r="G509" s="15"/>
      <c r="K509" s="139"/>
      <c r="O509" s="139"/>
    </row>
    <row r="510">
      <c r="B510" s="15"/>
      <c r="G510" s="15"/>
      <c r="K510" s="139"/>
      <c r="O510" s="139"/>
    </row>
    <row r="511">
      <c r="B511" s="15"/>
      <c r="G511" s="15"/>
      <c r="K511" s="139"/>
      <c r="O511" s="139"/>
    </row>
    <row r="512">
      <c r="B512" s="15"/>
      <c r="G512" s="15"/>
      <c r="K512" s="139"/>
      <c r="O512" s="139"/>
    </row>
    <row r="513">
      <c r="B513" s="15"/>
      <c r="G513" s="15"/>
      <c r="K513" s="139"/>
      <c r="O513" s="139"/>
    </row>
    <row r="514">
      <c r="B514" s="15"/>
      <c r="G514" s="15"/>
      <c r="K514" s="139"/>
      <c r="O514" s="139"/>
    </row>
    <row r="515">
      <c r="B515" s="15"/>
      <c r="G515" s="15"/>
      <c r="K515" s="139"/>
      <c r="O515" s="139"/>
    </row>
    <row r="516">
      <c r="B516" s="15"/>
      <c r="G516" s="15"/>
      <c r="K516" s="139"/>
      <c r="O516" s="139"/>
    </row>
    <row r="517">
      <c r="B517" s="15"/>
      <c r="G517" s="15"/>
      <c r="K517" s="139"/>
      <c r="O517" s="139"/>
    </row>
    <row r="518">
      <c r="B518" s="15"/>
      <c r="G518" s="15"/>
      <c r="K518" s="139"/>
      <c r="O518" s="139"/>
    </row>
    <row r="519">
      <c r="B519" s="15"/>
      <c r="G519" s="15"/>
      <c r="K519" s="139"/>
      <c r="O519" s="139"/>
    </row>
    <row r="520">
      <c r="B520" s="15"/>
      <c r="G520" s="15"/>
      <c r="K520" s="139"/>
      <c r="O520" s="139"/>
    </row>
    <row r="521">
      <c r="B521" s="15"/>
      <c r="G521" s="15"/>
      <c r="K521" s="139"/>
      <c r="O521" s="139"/>
    </row>
    <row r="522">
      <c r="B522" s="15"/>
      <c r="G522" s="15"/>
      <c r="K522" s="139"/>
      <c r="O522" s="139"/>
    </row>
    <row r="523">
      <c r="B523" s="15"/>
      <c r="G523" s="15"/>
      <c r="K523" s="139"/>
      <c r="O523" s="139"/>
    </row>
    <row r="524">
      <c r="B524" s="15"/>
      <c r="G524" s="15"/>
      <c r="K524" s="139"/>
      <c r="O524" s="139"/>
    </row>
    <row r="525">
      <c r="B525" s="15"/>
      <c r="G525" s="15"/>
      <c r="K525" s="139"/>
      <c r="O525" s="139"/>
    </row>
    <row r="526">
      <c r="B526" s="15"/>
      <c r="G526" s="15"/>
      <c r="K526" s="139"/>
      <c r="O526" s="139"/>
    </row>
    <row r="527">
      <c r="B527" s="15"/>
      <c r="G527" s="15"/>
      <c r="K527" s="139"/>
      <c r="O527" s="139"/>
    </row>
    <row r="528">
      <c r="B528" s="15"/>
      <c r="G528" s="15"/>
      <c r="K528" s="139"/>
      <c r="O528" s="139"/>
    </row>
    <row r="529">
      <c r="B529" s="15"/>
      <c r="G529" s="15"/>
      <c r="K529" s="139"/>
      <c r="O529" s="139"/>
    </row>
    <row r="530">
      <c r="B530" s="15"/>
      <c r="G530" s="15"/>
      <c r="K530" s="139"/>
      <c r="O530" s="139"/>
    </row>
    <row r="531">
      <c r="B531" s="15"/>
      <c r="G531" s="15"/>
      <c r="K531" s="139"/>
      <c r="O531" s="139"/>
    </row>
    <row r="532">
      <c r="B532" s="15"/>
      <c r="G532" s="15"/>
      <c r="K532" s="139"/>
      <c r="O532" s="139"/>
    </row>
    <row r="533">
      <c r="B533" s="15"/>
      <c r="G533" s="15"/>
      <c r="K533" s="139"/>
      <c r="O533" s="139"/>
    </row>
    <row r="534">
      <c r="B534" s="15"/>
      <c r="G534" s="15"/>
      <c r="K534" s="139"/>
      <c r="O534" s="139"/>
    </row>
    <row r="535">
      <c r="B535" s="15"/>
      <c r="G535" s="15"/>
      <c r="K535" s="139"/>
      <c r="O535" s="139"/>
    </row>
    <row r="536">
      <c r="B536" s="15"/>
      <c r="G536" s="15"/>
      <c r="K536" s="139"/>
      <c r="O536" s="139"/>
    </row>
    <row r="537">
      <c r="B537" s="15"/>
      <c r="G537" s="15"/>
      <c r="K537" s="139"/>
      <c r="O537" s="139"/>
    </row>
    <row r="538">
      <c r="B538" s="15"/>
      <c r="G538" s="15"/>
      <c r="K538" s="139"/>
      <c r="O538" s="139"/>
    </row>
    <row r="539">
      <c r="B539" s="15"/>
      <c r="G539" s="15"/>
      <c r="K539" s="139"/>
      <c r="O539" s="139"/>
    </row>
    <row r="540">
      <c r="B540" s="15"/>
      <c r="G540" s="15"/>
      <c r="K540" s="139"/>
      <c r="O540" s="139"/>
    </row>
    <row r="541">
      <c r="B541" s="15"/>
      <c r="G541" s="15"/>
      <c r="K541" s="139"/>
      <c r="O541" s="139"/>
    </row>
    <row r="542">
      <c r="B542" s="15"/>
      <c r="G542" s="15"/>
      <c r="K542" s="139"/>
      <c r="O542" s="139"/>
    </row>
    <row r="543">
      <c r="B543" s="15"/>
      <c r="G543" s="15"/>
      <c r="K543" s="139"/>
      <c r="O543" s="139"/>
    </row>
    <row r="544">
      <c r="B544" s="15"/>
      <c r="G544" s="15"/>
      <c r="K544" s="139"/>
      <c r="O544" s="139"/>
    </row>
    <row r="545">
      <c r="B545" s="15"/>
      <c r="G545" s="15"/>
      <c r="K545" s="139"/>
      <c r="O545" s="139"/>
    </row>
    <row r="546">
      <c r="B546" s="15"/>
      <c r="G546" s="15"/>
      <c r="K546" s="139"/>
      <c r="O546" s="139"/>
    </row>
    <row r="547">
      <c r="B547" s="15"/>
      <c r="G547" s="15"/>
      <c r="K547" s="139"/>
      <c r="O547" s="139"/>
    </row>
    <row r="548">
      <c r="B548" s="15"/>
      <c r="G548" s="15"/>
      <c r="K548" s="139"/>
      <c r="O548" s="139"/>
    </row>
    <row r="549">
      <c r="B549" s="15"/>
      <c r="G549" s="15"/>
      <c r="K549" s="139"/>
      <c r="O549" s="139"/>
    </row>
    <row r="550">
      <c r="B550" s="15"/>
      <c r="G550" s="15"/>
      <c r="K550" s="139"/>
      <c r="O550" s="139"/>
    </row>
    <row r="551">
      <c r="B551" s="15"/>
      <c r="G551" s="15"/>
      <c r="K551" s="139"/>
      <c r="O551" s="139"/>
    </row>
    <row r="552">
      <c r="B552" s="15"/>
      <c r="G552" s="15"/>
      <c r="K552" s="139"/>
      <c r="O552" s="139"/>
    </row>
    <row r="553">
      <c r="B553" s="15"/>
      <c r="G553" s="15"/>
      <c r="K553" s="139"/>
      <c r="O553" s="139"/>
    </row>
    <row r="554">
      <c r="B554" s="15"/>
      <c r="G554" s="15"/>
      <c r="K554" s="139"/>
      <c r="O554" s="139"/>
    </row>
    <row r="555">
      <c r="B555" s="15"/>
      <c r="G555" s="15"/>
      <c r="K555" s="139"/>
      <c r="O555" s="139"/>
    </row>
    <row r="556">
      <c r="B556" s="15"/>
      <c r="G556" s="15"/>
      <c r="K556" s="139"/>
      <c r="O556" s="139"/>
    </row>
    <row r="557">
      <c r="B557" s="15"/>
      <c r="G557" s="15"/>
      <c r="K557" s="139"/>
      <c r="O557" s="139"/>
    </row>
    <row r="558">
      <c r="B558" s="15"/>
      <c r="G558" s="15"/>
      <c r="K558" s="139"/>
      <c r="O558" s="139"/>
    </row>
    <row r="559">
      <c r="B559" s="15"/>
      <c r="G559" s="15"/>
      <c r="K559" s="139"/>
      <c r="O559" s="139"/>
    </row>
    <row r="560">
      <c r="B560" s="15"/>
      <c r="G560" s="15"/>
      <c r="K560" s="139"/>
      <c r="O560" s="139"/>
    </row>
    <row r="561">
      <c r="B561" s="15"/>
      <c r="G561" s="15"/>
      <c r="K561" s="139"/>
      <c r="O561" s="139"/>
    </row>
    <row r="562">
      <c r="B562" s="15"/>
      <c r="G562" s="15"/>
      <c r="K562" s="139"/>
      <c r="O562" s="139"/>
    </row>
    <row r="563">
      <c r="B563" s="15"/>
      <c r="G563" s="15"/>
      <c r="K563" s="139"/>
      <c r="O563" s="139"/>
    </row>
    <row r="564">
      <c r="B564" s="15"/>
      <c r="G564" s="15"/>
      <c r="K564" s="139"/>
      <c r="O564" s="139"/>
    </row>
    <row r="565">
      <c r="B565" s="15"/>
      <c r="G565" s="15"/>
      <c r="K565" s="139"/>
      <c r="O565" s="139"/>
    </row>
    <row r="566">
      <c r="B566" s="15"/>
      <c r="G566" s="15"/>
      <c r="K566" s="139"/>
      <c r="O566" s="139"/>
    </row>
    <row r="567">
      <c r="B567" s="15"/>
      <c r="G567" s="15"/>
      <c r="K567" s="139"/>
      <c r="O567" s="139"/>
    </row>
    <row r="568">
      <c r="B568" s="15"/>
      <c r="G568" s="15"/>
      <c r="K568" s="139"/>
      <c r="O568" s="139"/>
    </row>
    <row r="569">
      <c r="B569" s="15"/>
      <c r="G569" s="15"/>
      <c r="K569" s="139"/>
      <c r="O569" s="139"/>
    </row>
    <row r="570">
      <c r="B570" s="15"/>
      <c r="G570" s="15"/>
      <c r="K570" s="139"/>
      <c r="O570" s="139"/>
    </row>
    <row r="571">
      <c r="B571" s="15"/>
      <c r="G571" s="15"/>
      <c r="K571" s="139"/>
      <c r="O571" s="139"/>
    </row>
    <row r="572">
      <c r="B572" s="15"/>
      <c r="G572" s="15"/>
      <c r="K572" s="139"/>
      <c r="O572" s="139"/>
    </row>
    <row r="573">
      <c r="B573" s="15"/>
      <c r="G573" s="15"/>
      <c r="K573" s="139"/>
      <c r="O573" s="139"/>
    </row>
    <row r="574">
      <c r="B574" s="15"/>
      <c r="G574" s="15"/>
      <c r="K574" s="139"/>
      <c r="O574" s="139"/>
    </row>
    <row r="575">
      <c r="B575" s="15"/>
      <c r="G575" s="15"/>
      <c r="K575" s="139"/>
      <c r="O575" s="139"/>
    </row>
    <row r="576">
      <c r="B576" s="15"/>
      <c r="G576" s="15"/>
      <c r="K576" s="139"/>
      <c r="O576" s="139"/>
    </row>
    <row r="577">
      <c r="B577" s="15"/>
      <c r="G577" s="15"/>
      <c r="K577" s="139"/>
      <c r="O577" s="139"/>
    </row>
    <row r="578">
      <c r="B578" s="15"/>
      <c r="G578" s="15"/>
      <c r="K578" s="139"/>
      <c r="O578" s="139"/>
    </row>
    <row r="579">
      <c r="B579" s="15"/>
      <c r="G579" s="15"/>
      <c r="K579" s="139"/>
      <c r="O579" s="139"/>
    </row>
    <row r="580">
      <c r="B580" s="15"/>
      <c r="G580" s="15"/>
      <c r="K580" s="139"/>
      <c r="O580" s="139"/>
    </row>
    <row r="581">
      <c r="B581" s="15"/>
      <c r="G581" s="15"/>
      <c r="K581" s="139"/>
      <c r="O581" s="139"/>
    </row>
    <row r="582">
      <c r="B582" s="15"/>
      <c r="G582" s="15"/>
      <c r="K582" s="139"/>
      <c r="O582" s="139"/>
    </row>
    <row r="583">
      <c r="B583" s="15"/>
      <c r="G583" s="15"/>
      <c r="K583" s="139"/>
      <c r="O583" s="139"/>
    </row>
    <row r="584">
      <c r="B584" s="15"/>
      <c r="G584" s="15"/>
      <c r="K584" s="139"/>
      <c r="O584" s="139"/>
    </row>
    <row r="585">
      <c r="B585" s="15"/>
      <c r="G585" s="15"/>
      <c r="K585" s="139"/>
      <c r="O585" s="139"/>
    </row>
    <row r="586">
      <c r="B586" s="15"/>
      <c r="G586" s="15"/>
      <c r="K586" s="139"/>
      <c r="O586" s="139"/>
    </row>
    <row r="587">
      <c r="B587" s="15"/>
      <c r="G587" s="15"/>
      <c r="K587" s="139"/>
      <c r="O587" s="139"/>
    </row>
    <row r="588">
      <c r="B588" s="15"/>
      <c r="G588" s="15"/>
      <c r="K588" s="139"/>
      <c r="O588" s="139"/>
    </row>
    <row r="589">
      <c r="B589" s="15"/>
      <c r="G589" s="15"/>
      <c r="K589" s="139"/>
      <c r="O589" s="139"/>
    </row>
    <row r="590">
      <c r="B590" s="15"/>
      <c r="G590" s="15"/>
      <c r="K590" s="139"/>
      <c r="O590" s="139"/>
    </row>
    <row r="591">
      <c r="B591" s="15"/>
      <c r="G591" s="15"/>
      <c r="K591" s="139"/>
      <c r="O591" s="139"/>
    </row>
    <row r="592">
      <c r="B592" s="15"/>
      <c r="G592" s="15"/>
      <c r="K592" s="139"/>
      <c r="O592" s="139"/>
    </row>
    <row r="593">
      <c r="B593" s="15"/>
      <c r="G593" s="15"/>
      <c r="K593" s="139"/>
      <c r="O593" s="139"/>
    </row>
    <row r="594">
      <c r="B594" s="15"/>
      <c r="G594" s="15"/>
      <c r="K594" s="139"/>
      <c r="O594" s="139"/>
    </row>
    <row r="595">
      <c r="B595" s="15"/>
      <c r="G595" s="15"/>
      <c r="K595" s="139"/>
      <c r="O595" s="139"/>
    </row>
    <row r="596">
      <c r="B596" s="15"/>
      <c r="G596" s="15"/>
      <c r="K596" s="139"/>
      <c r="O596" s="139"/>
    </row>
    <row r="597">
      <c r="B597" s="15"/>
      <c r="G597" s="15"/>
      <c r="K597" s="139"/>
      <c r="O597" s="139"/>
    </row>
    <row r="598">
      <c r="B598" s="15"/>
      <c r="G598" s="15"/>
      <c r="K598" s="139"/>
      <c r="O598" s="139"/>
    </row>
    <row r="599">
      <c r="B599" s="15"/>
      <c r="G599" s="15"/>
      <c r="K599" s="139"/>
      <c r="O599" s="139"/>
    </row>
    <row r="600">
      <c r="B600" s="15"/>
      <c r="G600" s="15"/>
      <c r="K600" s="139"/>
      <c r="O600" s="139"/>
    </row>
    <row r="601">
      <c r="B601" s="15"/>
      <c r="G601" s="15"/>
      <c r="K601" s="139"/>
      <c r="O601" s="139"/>
    </row>
    <row r="602">
      <c r="B602" s="15"/>
      <c r="G602" s="15"/>
      <c r="K602" s="139"/>
      <c r="O602" s="139"/>
    </row>
    <row r="603">
      <c r="B603" s="15"/>
      <c r="G603" s="15"/>
      <c r="K603" s="139"/>
      <c r="O603" s="139"/>
    </row>
    <row r="604">
      <c r="B604" s="15"/>
      <c r="G604" s="15"/>
      <c r="K604" s="139"/>
      <c r="O604" s="139"/>
    </row>
    <row r="605">
      <c r="B605" s="15"/>
      <c r="G605" s="15"/>
      <c r="K605" s="139"/>
      <c r="O605" s="139"/>
    </row>
    <row r="606">
      <c r="B606" s="15"/>
      <c r="G606" s="15"/>
      <c r="K606" s="139"/>
      <c r="O606" s="139"/>
    </row>
    <row r="607">
      <c r="B607" s="15"/>
      <c r="G607" s="15"/>
      <c r="K607" s="139"/>
      <c r="O607" s="139"/>
    </row>
    <row r="608">
      <c r="B608" s="15"/>
      <c r="G608" s="15"/>
      <c r="K608" s="139"/>
      <c r="O608" s="139"/>
    </row>
    <row r="609">
      <c r="B609" s="15"/>
      <c r="G609" s="15"/>
      <c r="K609" s="139"/>
      <c r="O609" s="139"/>
    </row>
    <row r="610">
      <c r="B610" s="15"/>
      <c r="G610" s="15"/>
      <c r="K610" s="139"/>
      <c r="O610" s="139"/>
    </row>
    <row r="611">
      <c r="B611" s="15"/>
      <c r="G611" s="15"/>
      <c r="K611" s="139"/>
      <c r="O611" s="139"/>
    </row>
    <row r="612">
      <c r="B612" s="15"/>
      <c r="G612" s="15"/>
      <c r="K612" s="139"/>
      <c r="O612" s="139"/>
    </row>
    <row r="613">
      <c r="B613" s="15"/>
      <c r="G613" s="15"/>
      <c r="K613" s="139"/>
      <c r="O613" s="139"/>
    </row>
    <row r="614">
      <c r="B614" s="15"/>
      <c r="G614" s="15"/>
      <c r="K614" s="139"/>
      <c r="O614" s="139"/>
    </row>
    <row r="615">
      <c r="B615" s="15"/>
      <c r="G615" s="15"/>
      <c r="K615" s="139"/>
      <c r="O615" s="139"/>
    </row>
    <row r="616">
      <c r="B616" s="15"/>
      <c r="G616" s="15"/>
      <c r="K616" s="139"/>
      <c r="O616" s="139"/>
    </row>
    <row r="617">
      <c r="B617" s="15"/>
      <c r="G617" s="15"/>
      <c r="K617" s="139"/>
      <c r="O617" s="139"/>
    </row>
    <row r="618">
      <c r="B618" s="15"/>
      <c r="G618" s="15"/>
      <c r="K618" s="139"/>
      <c r="O618" s="139"/>
    </row>
    <row r="619">
      <c r="B619" s="15"/>
      <c r="G619" s="15"/>
      <c r="K619" s="139"/>
      <c r="O619" s="139"/>
    </row>
    <row r="620">
      <c r="B620" s="15"/>
      <c r="G620" s="15"/>
      <c r="K620" s="139"/>
      <c r="O620" s="139"/>
    </row>
    <row r="621">
      <c r="B621" s="15"/>
      <c r="G621" s="15"/>
      <c r="K621" s="139"/>
      <c r="O621" s="139"/>
    </row>
    <row r="622">
      <c r="B622" s="15"/>
      <c r="G622" s="15"/>
      <c r="K622" s="139"/>
      <c r="O622" s="139"/>
    </row>
    <row r="623">
      <c r="B623" s="15"/>
      <c r="G623" s="15"/>
      <c r="K623" s="139"/>
      <c r="O623" s="139"/>
    </row>
    <row r="624">
      <c r="B624" s="15"/>
      <c r="G624" s="15"/>
      <c r="K624" s="139"/>
      <c r="O624" s="139"/>
    </row>
    <row r="625">
      <c r="B625" s="15"/>
      <c r="G625" s="15"/>
      <c r="K625" s="139"/>
      <c r="O625" s="139"/>
    </row>
    <row r="626">
      <c r="B626" s="15"/>
      <c r="G626" s="15"/>
      <c r="K626" s="139"/>
      <c r="O626" s="139"/>
    </row>
    <row r="627">
      <c r="B627" s="15"/>
      <c r="G627" s="15"/>
      <c r="K627" s="139"/>
      <c r="O627" s="139"/>
    </row>
    <row r="628">
      <c r="B628" s="15"/>
      <c r="G628" s="15"/>
      <c r="K628" s="139"/>
      <c r="O628" s="139"/>
    </row>
    <row r="629">
      <c r="B629" s="15"/>
      <c r="G629" s="15"/>
      <c r="K629" s="139"/>
      <c r="O629" s="139"/>
    </row>
    <row r="630">
      <c r="B630" s="15"/>
      <c r="G630" s="15"/>
      <c r="K630" s="139"/>
      <c r="O630" s="139"/>
    </row>
    <row r="631">
      <c r="B631" s="15"/>
      <c r="G631" s="15"/>
      <c r="K631" s="139"/>
      <c r="O631" s="139"/>
    </row>
    <row r="632">
      <c r="B632" s="15"/>
      <c r="G632" s="15"/>
      <c r="K632" s="139"/>
      <c r="O632" s="139"/>
    </row>
    <row r="633">
      <c r="B633" s="15"/>
      <c r="G633" s="15"/>
      <c r="K633" s="139"/>
      <c r="O633" s="139"/>
    </row>
    <row r="634">
      <c r="B634" s="15"/>
      <c r="G634" s="15"/>
      <c r="K634" s="139"/>
      <c r="O634" s="139"/>
    </row>
    <row r="635">
      <c r="B635" s="15"/>
      <c r="G635" s="15"/>
      <c r="K635" s="139"/>
      <c r="O635" s="139"/>
    </row>
    <row r="636">
      <c r="B636" s="15"/>
      <c r="G636" s="15"/>
      <c r="K636" s="139"/>
      <c r="O636" s="139"/>
    </row>
    <row r="637">
      <c r="B637" s="15"/>
      <c r="G637" s="15"/>
      <c r="K637" s="139"/>
      <c r="O637" s="139"/>
    </row>
    <row r="638">
      <c r="B638" s="15"/>
      <c r="G638" s="15"/>
      <c r="K638" s="139"/>
      <c r="O638" s="139"/>
    </row>
    <row r="639">
      <c r="B639" s="15"/>
      <c r="G639" s="15"/>
      <c r="K639" s="139"/>
      <c r="O639" s="139"/>
    </row>
    <row r="640">
      <c r="B640" s="15"/>
      <c r="G640" s="15"/>
      <c r="K640" s="139"/>
      <c r="O640" s="139"/>
    </row>
    <row r="641">
      <c r="B641" s="15"/>
      <c r="G641" s="15"/>
      <c r="K641" s="139"/>
      <c r="O641" s="139"/>
    </row>
    <row r="642">
      <c r="B642" s="15"/>
      <c r="G642" s="15"/>
      <c r="K642" s="139"/>
      <c r="O642" s="139"/>
    </row>
    <row r="643">
      <c r="B643" s="15"/>
      <c r="G643" s="15"/>
      <c r="K643" s="139"/>
      <c r="O643" s="139"/>
    </row>
    <row r="644">
      <c r="B644" s="15"/>
      <c r="G644" s="15"/>
      <c r="K644" s="139"/>
      <c r="O644" s="139"/>
    </row>
    <row r="645">
      <c r="B645" s="15"/>
      <c r="G645" s="15"/>
      <c r="K645" s="139"/>
      <c r="O645" s="139"/>
    </row>
    <row r="646">
      <c r="B646" s="15"/>
      <c r="G646" s="15"/>
      <c r="K646" s="139"/>
      <c r="O646" s="139"/>
    </row>
    <row r="647">
      <c r="B647" s="15"/>
      <c r="G647" s="15"/>
      <c r="K647" s="139"/>
      <c r="O647" s="139"/>
    </row>
    <row r="648">
      <c r="B648" s="15"/>
      <c r="G648" s="15"/>
      <c r="K648" s="139"/>
      <c r="O648" s="139"/>
    </row>
    <row r="649">
      <c r="B649" s="15"/>
      <c r="G649" s="15"/>
      <c r="K649" s="139"/>
      <c r="O649" s="139"/>
    </row>
    <row r="650">
      <c r="B650" s="15"/>
      <c r="G650" s="15"/>
      <c r="K650" s="139"/>
      <c r="O650" s="139"/>
    </row>
    <row r="651">
      <c r="B651" s="15"/>
      <c r="G651" s="15"/>
      <c r="K651" s="139"/>
      <c r="O651" s="139"/>
    </row>
    <row r="652">
      <c r="B652" s="15"/>
      <c r="G652" s="15"/>
      <c r="K652" s="139"/>
      <c r="O652" s="139"/>
    </row>
    <row r="653">
      <c r="B653" s="15"/>
      <c r="G653" s="15"/>
      <c r="K653" s="139"/>
      <c r="O653" s="139"/>
    </row>
    <row r="654">
      <c r="B654" s="15"/>
      <c r="G654" s="15"/>
      <c r="K654" s="139"/>
      <c r="O654" s="139"/>
    </row>
    <row r="655">
      <c r="B655" s="15"/>
      <c r="G655" s="15"/>
      <c r="K655" s="139"/>
      <c r="O655" s="139"/>
    </row>
    <row r="656">
      <c r="B656" s="15"/>
      <c r="G656" s="15"/>
      <c r="K656" s="139"/>
      <c r="O656" s="139"/>
    </row>
    <row r="657">
      <c r="B657" s="15"/>
      <c r="G657" s="15"/>
      <c r="K657" s="139"/>
      <c r="O657" s="139"/>
    </row>
    <row r="658">
      <c r="B658" s="15"/>
      <c r="G658" s="15"/>
      <c r="K658" s="139"/>
      <c r="O658" s="139"/>
    </row>
    <row r="659">
      <c r="B659" s="15"/>
      <c r="G659" s="15"/>
      <c r="K659" s="139"/>
      <c r="O659" s="139"/>
    </row>
    <row r="660">
      <c r="B660" s="15"/>
      <c r="G660" s="15"/>
      <c r="K660" s="139"/>
      <c r="O660" s="139"/>
    </row>
    <row r="661">
      <c r="B661" s="15"/>
      <c r="G661" s="15"/>
      <c r="K661" s="139"/>
      <c r="O661" s="139"/>
    </row>
    <row r="662">
      <c r="B662" s="15"/>
      <c r="G662" s="15"/>
      <c r="K662" s="139"/>
      <c r="O662" s="139"/>
    </row>
    <row r="663">
      <c r="B663" s="15"/>
      <c r="G663" s="15"/>
      <c r="K663" s="139"/>
      <c r="O663" s="139"/>
    </row>
    <row r="664">
      <c r="B664" s="15"/>
      <c r="G664" s="15"/>
      <c r="K664" s="139"/>
      <c r="O664" s="139"/>
    </row>
    <row r="665">
      <c r="B665" s="15"/>
      <c r="G665" s="15"/>
      <c r="K665" s="139"/>
      <c r="O665" s="139"/>
    </row>
    <row r="666">
      <c r="B666" s="15"/>
      <c r="G666" s="15"/>
      <c r="K666" s="139"/>
      <c r="O666" s="139"/>
    </row>
    <row r="667">
      <c r="B667" s="15"/>
      <c r="G667" s="15"/>
      <c r="K667" s="139"/>
      <c r="O667" s="139"/>
    </row>
    <row r="668">
      <c r="B668" s="15"/>
      <c r="G668" s="15"/>
      <c r="K668" s="139"/>
      <c r="O668" s="139"/>
    </row>
    <row r="669">
      <c r="B669" s="15"/>
      <c r="G669" s="15"/>
      <c r="K669" s="139"/>
      <c r="O669" s="139"/>
    </row>
    <row r="670">
      <c r="B670" s="15"/>
      <c r="G670" s="15"/>
      <c r="K670" s="139"/>
      <c r="O670" s="139"/>
    </row>
    <row r="671">
      <c r="B671" s="15"/>
      <c r="G671" s="15"/>
      <c r="K671" s="139"/>
      <c r="O671" s="139"/>
    </row>
    <row r="672">
      <c r="B672" s="15"/>
      <c r="G672" s="15"/>
      <c r="K672" s="139"/>
      <c r="O672" s="139"/>
    </row>
    <row r="673">
      <c r="B673" s="15"/>
      <c r="G673" s="15"/>
      <c r="K673" s="139"/>
      <c r="O673" s="139"/>
    </row>
    <row r="674">
      <c r="B674" s="15"/>
      <c r="G674" s="15"/>
      <c r="K674" s="139"/>
      <c r="O674" s="139"/>
    </row>
    <row r="675">
      <c r="B675" s="15"/>
      <c r="G675" s="15"/>
      <c r="K675" s="139"/>
      <c r="O675" s="139"/>
    </row>
    <row r="676">
      <c r="B676" s="15"/>
      <c r="G676" s="15"/>
      <c r="K676" s="139"/>
      <c r="O676" s="139"/>
    </row>
    <row r="677">
      <c r="B677" s="15"/>
      <c r="G677" s="15"/>
      <c r="K677" s="139"/>
      <c r="O677" s="139"/>
    </row>
    <row r="678">
      <c r="B678" s="15"/>
      <c r="G678" s="15"/>
      <c r="K678" s="139"/>
      <c r="O678" s="139"/>
    </row>
    <row r="679">
      <c r="B679" s="15"/>
      <c r="G679" s="15"/>
      <c r="K679" s="139"/>
      <c r="O679" s="139"/>
    </row>
    <row r="680">
      <c r="B680" s="15"/>
      <c r="G680" s="15"/>
      <c r="K680" s="139"/>
      <c r="O680" s="139"/>
    </row>
    <row r="681">
      <c r="B681" s="15"/>
      <c r="G681" s="15"/>
      <c r="K681" s="139"/>
      <c r="O681" s="139"/>
    </row>
    <row r="682">
      <c r="B682" s="15"/>
      <c r="G682" s="15"/>
      <c r="K682" s="139"/>
      <c r="O682" s="139"/>
    </row>
    <row r="683">
      <c r="B683" s="15"/>
      <c r="G683" s="15"/>
      <c r="K683" s="139"/>
      <c r="O683" s="139"/>
    </row>
    <row r="684">
      <c r="B684" s="15"/>
      <c r="G684" s="15"/>
      <c r="K684" s="139"/>
      <c r="O684" s="139"/>
    </row>
    <row r="685">
      <c r="B685" s="15"/>
      <c r="G685" s="15"/>
      <c r="K685" s="139"/>
      <c r="O685" s="139"/>
    </row>
    <row r="686">
      <c r="B686" s="15"/>
      <c r="G686" s="15"/>
      <c r="K686" s="139"/>
      <c r="O686" s="139"/>
    </row>
    <row r="687">
      <c r="B687" s="15"/>
      <c r="G687" s="15"/>
      <c r="K687" s="139"/>
      <c r="O687" s="139"/>
    </row>
    <row r="688">
      <c r="B688" s="15"/>
      <c r="G688" s="15"/>
      <c r="K688" s="139"/>
      <c r="O688" s="139"/>
    </row>
    <row r="689">
      <c r="B689" s="15"/>
      <c r="G689" s="15"/>
      <c r="K689" s="139"/>
      <c r="O689" s="139"/>
    </row>
    <row r="690">
      <c r="B690" s="15"/>
      <c r="G690" s="15"/>
      <c r="K690" s="139"/>
      <c r="O690" s="139"/>
    </row>
    <row r="691">
      <c r="B691" s="15"/>
      <c r="G691" s="15"/>
      <c r="K691" s="139"/>
      <c r="O691" s="139"/>
    </row>
    <row r="692">
      <c r="B692" s="15"/>
      <c r="G692" s="15"/>
      <c r="K692" s="139"/>
      <c r="O692" s="139"/>
    </row>
    <row r="693">
      <c r="B693" s="15"/>
      <c r="G693" s="15"/>
      <c r="K693" s="139"/>
      <c r="O693" s="139"/>
    </row>
    <row r="694">
      <c r="B694" s="15"/>
      <c r="G694" s="15"/>
      <c r="K694" s="139"/>
      <c r="O694" s="139"/>
    </row>
    <row r="695">
      <c r="B695" s="15"/>
      <c r="G695" s="15"/>
      <c r="K695" s="139"/>
      <c r="O695" s="139"/>
    </row>
    <row r="696">
      <c r="B696" s="15"/>
      <c r="G696" s="15"/>
      <c r="K696" s="139"/>
      <c r="O696" s="139"/>
    </row>
    <row r="697">
      <c r="B697" s="15"/>
      <c r="G697" s="15"/>
      <c r="K697" s="139"/>
      <c r="O697" s="139"/>
    </row>
    <row r="698">
      <c r="B698" s="15"/>
      <c r="G698" s="15"/>
      <c r="K698" s="139"/>
      <c r="O698" s="139"/>
    </row>
    <row r="699">
      <c r="B699" s="15"/>
      <c r="G699" s="15"/>
      <c r="K699" s="139"/>
      <c r="O699" s="139"/>
    </row>
    <row r="700">
      <c r="B700" s="15"/>
      <c r="G700" s="15"/>
      <c r="K700" s="139"/>
      <c r="O700" s="139"/>
    </row>
    <row r="701">
      <c r="B701" s="15"/>
      <c r="G701" s="15"/>
      <c r="K701" s="139"/>
      <c r="O701" s="139"/>
    </row>
    <row r="702">
      <c r="B702" s="15"/>
      <c r="G702" s="15"/>
      <c r="K702" s="139"/>
      <c r="O702" s="139"/>
    </row>
    <row r="703">
      <c r="B703" s="15"/>
      <c r="G703" s="15"/>
      <c r="K703" s="139"/>
      <c r="O703" s="139"/>
    </row>
    <row r="704">
      <c r="B704" s="15"/>
      <c r="G704" s="15"/>
      <c r="K704" s="139"/>
      <c r="O704" s="139"/>
    </row>
    <row r="705">
      <c r="B705" s="15"/>
      <c r="G705" s="15"/>
      <c r="K705" s="139"/>
      <c r="O705" s="139"/>
    </row>
    <row r="706">
      <c r="B706" s="15"/>
      <c r="G706" s="15"/>
      <c r="K706" s="139"/>
      <c r="O706" s="139"/>
    </row>
    <row r="707">
      <c r="B707" s="15"/>
      <c r="G707" s="15"/>
      <c r="K707" s="139"/>
      <c r="O707" s="139"/>
    </row>
    <row r="708">
      <c r="B708" s="15"/>
      <c r="G708" s="15"/>
      <c r="K708" s="139"/>
      <c r="O708" s="139"/>
    </row>
    <row r="709">
      <c r="B709" s="15"/>
      <c r="G709" s="15"/>
      <c r="K709" s="139"/>
      <c r="O709" s="139"/>
    </row>
    <row r="710">
      <c r="B710" s="15"/>
      <c r="G710" s="15"/>
      <c r="K710" s="139"/>
      <c r="O710" s="139"/>
    </row>
    <row r="711">
      <c r="B711" s="15"/>
      <c r="G711" s="15"/>
      <c r="K711" s="139"/>
      <c r="O711" s="139"/>
    </row>
    <row r="712">
      <c r="B712" s="15"/>
      <c r="G712" s="15"/>
      <c r="K712" s="139"/>
      <c r="O712" s="139"/>
    </row>
    <row r="713">
      <c r="B713" s="15"/>
      <c r="G713" s="15"/>
      <c r="K713" s="139"/>
      <c r="O713" s="139"/>
    </row>
    <row r="714">
      <c r="B714" s="15"/>
      <c r="G714" s="15"/>
      <c r="K714" s="139"/>
      <c r="O714" s="139"/>
    </row>
    <row r="715">
      <c r="B715" s="15"/>
      <c r="G715" s="15"/>
      <c r="K715" s="139"/>
      <c r="O715" s="139"/>
    </row>
    <row r="716">
      <c r="B716" s="15"/>
      <c r="G716" s="15"/>
      <c r="K716" s="139"/>
      <c r="O716" s="139"/>
    </row>
    <row r="717">
      <c r="B717" s="15"/>
      <c r="G717" s="15"/>
      <c r="K717" s="139"/>
      <c r="O717" s="139"/>
    </row>
    <row r="718">
      <c r="B718" s="15"/>
      <c r="G718" s="15"/>
      <c r="K718" s="139"/>
      <c r="O718" s="139"/>
    </row>
    <row r="719">
      <c r="B719" s="15"/>
      <c r="G719" s="15"/>
      <c r="K719" s="139"/>
      <c r="O719" s="139"/>
    </row>
    <row r="720">
      <c r="B720" s="15"/>
      <c r="G720" s="15"/>
      <c r="K720" s="139"/>
      <c r="O720" s="139"/>
    </row>
    <row r="721">
      <c r="B721" s="15"/>
      <c r="G721" s="15"/>
      <c r="K721" s="139"/>
      <c r="O721" s="139"/>
    </row>
    <row r="722">
      <c r="B722" s="15"/>
      <c r="G722" s="15"/>
      <c r="K722" s="139"/>
      <c r="O722" s="139"/>
    </row>
    <row r="723">
      <c r="B723" s="15"/>
      <c r="G723" s="15"/>
      <c r="K723" s="139"/>
      <c r="O723" s="139"/>
    </row>
    <row r="724">
      <c r="B724" s="15"/>
      <c r="G724" s="15"/>
      <c r="K724" s="139"/>
      <c r="O724" s="139"/>
    </row>
    <row r="725">
      <c r="B725" s="15"/>
      <c r="G725" s="15"/>
      <c r="K725" s="139"/>
      <c r="O725" s="139"/>
    </row>
    <row r="726">
      <c r="B726" s="15"/>
      <c r="G726" s="15"/>
      <c r="K726" s="139"/>
      <c r="O726" s="139"/>
    </row>
    <row r="727">
      <c r="B727" s="15"/>
      <c r="G727" s="15"/>
      <c r="K727" s="139"/>
      <c r="O727" s="139"/>
    </row>
    <row r="728">
      <c r="B728" s="15"/>
      <c r="G728" s="15"/>
      <c r="K728" s="139"/>
      <c r="O728" s="139"/>
    </row>
    <row r="729">
      <c r="B729" s="15"/>
      <c r="G729" s="15"/>
      <c r="K729" s="139"/>
      <c r="O729" s="139"/>
    </row>
    <row r="730">
      <c r="B730" s="15"/>
      <c r="G730" s="15"/>
      <c r="K730" s="139"/>
      <c r="O730" s="139"/>
    </row>
    <row r="731">
      <c r="B731" s="15"/>
      <c r="G731" s="15"/>
      <c r="K731" s="139"/>
      <c r="O731" s="139"/>
    </row>
    <row r="732">
      <c r="B732" s="15"/>
      <c r="G732" s="15"/>
      <c r="K732" s="139"/>
      <c r="O732" s="139"/>
    </row>
    <row r="733">
      <c r="B733" s="15"/>
      <c r="G733" s="15"/>
      <c r="K733" s="139"/>
      <c r="O733" s="139"/>
    </row>
    <row r="734">
      <c r="B734" s="15"/>
      <c r="G734" s="15"/>
      <c r="K734" s="139"/>
      <c r="O734" s="139"/>
    </row>
    <row r="735">
      <c r="B735" s="15"/>
      <c r="G735" s="15"/>
      <c r="K735" s="139"/>
      <c r="O735" s="139"/>
    </row>
    <row r="736">
      <c r="B736" s="15"/>
      <c r="G736" s="15"/>
      <c r="K736" s="139"/>
      <c r="O736" s="139"/>
    </row>
    <row r="737">
      <c r="B737" s="15"/>
      <c r="G737" s="15"/>
      <c r="K737" s="139"/>
      <c r="O737" s="139"/>
    </row>
    <row r="738">
      <c r="B738" s="15"/>
      <c r="G738" s="15"/>
      <c r="K738" s="139"/>
      <c r="O738" s="139"/>
    </row>
    <row r="739">
      <c r="B739" s="15"/>
      <c r="G739" s="15"/>
      <c r="K739" s="139"/>
      <c r="O739" s="139"/>
    </row>
    <row r="740">
      <c r="B740" s="15"/>
      <c r="G740" s="15"/>
      <c r="K740" s="139"/>
      <c r="O740" s="139"/>
    </row>
    <row r="741">
      <c r="B741" s="15"/>
      <c r="G741" s="15"/>
      <c r="K741" s="139"/>
      <c r="O741" s="139"/>
    </row>
    <row r="742">
      <c r="B742" s="15"/>
      <c r="G742" s="15"/>
      <c r="K742" s="139"/>
      <c r="O742" s="139"/>
    </row>
    <row r="743">
      <c r="B743" s="15"/>
      <c r="G743" s="15"/>
      <c r="K743" s="139"/>
      <c r="O743" s="139"/>
    </row>
    <row r="744">
      <c r="B744" s="15"/>
      <c r="G744" s="15"/>
      <c r="K744" s="139"/>
      <c r="O744" s="139"/>
    </row>
    <row r="745">
      <c r="B745" s="15"/>
      <c r="G745" s="15"/>
      <c r="K745" s="139"/>
      <c r="O745" s="139"/>
    </row>
    <row r="746">
      <c r="B746" s="15"/>
      <c r="G746" s="15"/>
      <c r="K746" s="139"/>
      <c r="O746" s="139"/>
    </row>
    <row r="747">
      <c r="B747" s="15"/>
      <c r="G747" s="15"/>
      <c r="K747" s="139"/>
      <c r="O747" s="139"/>
    </row>
    <row r="748">
      <c r="B748" s="15"/>
      <c r="G748" s="15"/>
      <c r="K748" s="139"/>
      <c r="O748" s="139"/>
    </row>
    <row r="749">
      <c r="B749" s="15"/>
      <c r="G749" s="15"/>
      <c r="K749" s="139"/>
      <c r="O749" s="139"/>
    </row>
    <row r="750">
      <c r="B750" s="15"/>
      <c r="G750" s="15"/>
      <c r="K750" s="139"/>
      <c r="O750" s="139"/>
    </row>
    <row r="751">
      <c r="B751" s="15"/>
      <c r="G751" s="15"/>
      <c r="K751" s="139"/>
      <c r="O751" s="139"/>
    </row>
    <row r="752">
      <c r="B752" s="15"/>
      <c r="G752" s="15"/>
      <c r="K752" s="139"/>
      <c r="O752" s="139"/>
    </row>
    <row r="753">
      <c r="B753" s="15"/>
      <c r="G753" s="15"/>
      <c r="K753" s="139"/>
      <c r="O753" s="139"/>
    </row>
    <row r="754">
      <c r="B754" s="15"/>
      <c r="G754" s="15"/>
      <c r="K754" s="139"/>
      <c r="O754" s="139"/>
    </row>
    <row r="755">
      <c r="B755" s="15"/>
      <c r="G755" s="15"/>
      <c r="K755" s="139"/>
      <c r="O755" s="139"/>
    </row>
    <row r="756">
      <c r="B756" s="15"/>
      <c r="G756" s="15"/>
      <c r="K756" s="139"/>
      <c r="O756" s="139"/>
    </row>
    <row r="757">
      <c r="B757" s="15"/>
      <c r="G757" s="15"/>
      <c r="K757" s="139"/>
      <c r="O757" s="139"/>
    </row>
    <row r="758">
      <c r="B758" s="15"/>
      <c r="G758" s="15"/>
      <c r="K758" s="139"/>
      <c r="O758" s="139"/>
    </row>
    <row r="759">
      <c r="B759" s="15"/>
      <c r="G759" s="15"/>
      <c r="K759" s="139"/>
      <c r="O759" s="139"/>
    </row>
    <row r="760">
      <c r="B760" s="15"/>
      <c r="G760" s="15"/>
      <c r="K760" s="139"/>
      <c r="O760" s="139"/>
    </row>
    <row r="761">
      <c r="B761" s="15"/>
      <c r="G761" s="15"/>
      <c r="K761" s="139"/>
      <c r="O761" s="139"/>
    </row>
    <row r="762">
      <c r="B762" s="15"/>
      <c r="G762" s="15"/>
      <c r="K762" s="139"/>
      <c r="O762" s="139"/>
    </row>
    <row r="763">
      <c r="B763" s="15"/>
      <c r="G763" s="15"/>
      <c r="K763" s="139"/>
      <c r="O763" s="139"/>
    </row>
    <row r="764">
      <c r="B764" s="15"/>
      <c r="G764" s="15"/>
      <c r="K764" s="139"/>
      <c r="O764" s="139"/>
    </row>
    <row r="765">
      <c r="B765" s="15"/>
      <c r="G765" s="15"/>
      <c r="K765" s="139"/>
      <c r="O765" s="139"/>
    </row>
    <row r="766">
      <c r="B766" s="15"/>
      <c r="G766" s="15"/>
      <c r="K766" s="139"/>
      <c r="O766" s="139"/>
    </row>
    <row r="767">
      <c r="B767" s="15"/>
      <c r="G767" s="15"/>
      <c r="K767" s="139"/>
      <c r="O767" s="139"/>
    </row>
    <row r="768">
      <c r="B768" s="15"/>
      <c r="G768" s="15"/>
      <c r="K768" s="139"/>
      <c r="O768" s="139"/>
    </row>
    <row r="769">
      <c r="B769" s="15"/>
      <c r="G769" s="15"/>
      <c r="K769" s="139"/>
      <c r="O769" s="139"/>
    </row>
    <row r="770">
      <c r="B770" s="15"/>
      <c r="G770" s="15"/>
      <c r="K770" s="139"/>
      <c r="O770" s="139"/>
    </row>
    <row r="771">
      <c r="B771" s="15"/>
      <c r="G771" s="15"/>
      <c r="K771" s="139"/>
      <c r="O771" s="139"/>
    </row>
    <row r="772">
      <c r="B772" s="15"/>
      <c r="G772" s="15"/>
      <c r="K772" s="139"/>
      <c r="O772" s="139"/>
    </row>
    <row r="773">
      <c r="B773" s="15"/>
      <c r="G773" s="15"/>
      <c r="K773" s="139"/>
      <c r="O773" s="139"/>
    </row>
    <row r="774">
      <c r="B774" s="15"/>
      <c r="G774" s="15"/>
      <c r="K774" s="139"/>
      <c r="O774" s="139"/>
    </row>
    <row r="775">
      <c r="B775" s="15"/>
      <c r="G775" s="15"/>
      <c r="K775" s="139"/>
      <c r="O775" s="139"/>
    </row>
    <row r="776">
      <c r="B776" s="15"/>
      <c r="G776" s="15"/>
      <c r="K776" s="139"/>
      <c r="O776" s="139"/>
    </row>
    <row r="777">
      <c r="B777" s="15"/>
      <c r="G777" s="15"/>
      <c r="K777" s="139"/>
      <c r="O777" s="139"/>
    </row>
    <row r="778">
      <c r="B778" s="15"/>
      <c r="G778" s="15"/>
      <c r="K778" s="139"/>
      <c r="O778" s="139"/>
    </row>
    <row r="779">
      <c r="B779" s="15"/>
      <c r="G779" s="15"/>
      <c r="K779" s="139"/>
      <c r="O779" s="139"/>
    </row>
    <row r="780">
      <c r="B780" s="15"/>
      <c r="G780" s="15"/>
      <c r="K780" s="139"/>
      <c r="O780" s="139"/>
    </row>
    <row r="781">
      <c r="B781" s="15"/>
      <c r="G781" s="15"/>
      <c r="K781" s="139"/>
      <c r="O781" s="139"/>
    </row>
    <row r="782">
      <c r="B782" s="15"/>
      <c r="G782" s="15"/>
      <c r="K782" s="139"/>
      <c r="O782" s="139"/>
    </row>
    <row r="783">
      <c r="B783" s="15"/>
      <c r="G783" s="15"/>
      <c r="K783" s="139"/>
      <c r="O783" s="139"/>
    </row>
    <row r="784">
      <c r="B784" s="15"/>
      <c r="G784" s="15"/>
      <c r="K784" s="139"/>
      <c r="O784" s="139"/>
    </row>
    <row r="785">
      <c r="B785" s="15"/>
      <c r="G785" s="15"/>
      <c r="K785" s="139"/>
      <c r="O785" s="139"/>
    </row>
    <row r="786">
      <c r="B786" s="15"/>
      <c r="G786" s="15"/>
      <c r="K786" s="139"/>
      <c r="O786" s="139"/>
    </row>
    <row r="787">
      <c r="B787" s="15"/>
      <c r="G787" s="15"/>
      <c r="K787" s="139"/>
      <c r="O787" s="139"/>
    </row>
    <row r="788">
      <c r="B788" s="15"/>
      <c r="G788" s="15"/>
      <c r="K788" s="139"/>
      <c r="O788" s="139"/>
    </row>
    <row r="789">
      <c r="B789" s="15"/>
      <c r="G789" s="15"/>
      <c r="K789" s="139"/>
      <c r="O789" s="139"/>
    </row>
    <row r="790">
      <c r="B790" s="15"/>
      <c r="G790" s="15"/>
      <c r="K790" s="139"/>
      <c r="O790" s="139"/>
    </row>
    <row r="791">
      <c r="B791" s="15"/>
      <c r="G791" s="15"/>
      <c r="K791" s="139"/>
      <c r="O791" s="139"/>
    </row>
    <row r="792">
      <c r="B792" s="15"/>
      <c r="G792" s="15"/>
      <c r="K792" s="139"/>
      <c r="O792" s="139"/>
    </row>
    <row r="793">
      <c r="B793" s="15"/>
      <c r="G793" s="15"/>
      <c r="K793" s="139"/>
      <c r="O793" s="139"/>
    </row>
    <row r="794">
      <c r="B794" s="15"/>
      <c r="G794" s="15"/>
      <c r="K794" s="139"/>
      <c r="O794" s="139"/>
    </row>
    <row r="795">
      <c r="B795" s="15"/>
      <c r="G795" s="15"/>
      <c r="K795" s="139"/>
      <c r="O795" s="139"/>
    </row>
    <row r="796">
      <c r="B796" s="15"/>
      <c r="G796" s="15"/>
      <c r="K796" s="139"/>
      <c r="O796" s="139"/>
    </row>
    <row r="797">
      <c r="B797" s="15"/>
      <c r="G797" s="15"/>
      <c r="K797" s="139"/>
      <c r="O797" s="139"/>
    </row>
    <row r="798">
      <c r="B798" s="15"/>
      <c r="G798" s="15"/>
      <c r="K798" s="139"/>
      <c r="O798" s="139"/>
    </row>
    <row r="799">
      <c r="B799" s="15"/>
      <c r="G799" s="15"/>
      <c r="K799" s="139"/>
      <c r="O799" s="139"/>
    </row>
    <row r="800">
      <c r="B800" s="15"/>
      <c r="G800" s="15"/>
      <c r="K800" s="139"/>
      <c r="O800" s="139"/>
    </row>
    <row r="801">
      <c r="B801" s="15"/>
      <c r="G801" s="15"/>
      <c r="K801" s="139"/>
      <c r="O801" s="139"/>
    </row>
    <row r="802">
      <c r="B802" s="15"/>
      <c r="G802" s="15"/>
      <c r="K802" s="139"/>
      <c r="O802" s="139"/>
    </row>
    <row r="803">
      <c r="B803" s="15"/>
      <c r="G803" s="15"/>
      <c r="K803" s="139"/>
      <c r="O803" s="139"/>
    </row>
    <row r="804">
      <c r="B804" s="15"/>
      <c r="G804" s="15"/>
      <c r="K804" s="139"/>
      <c r="O804" s="139"/>
    </row>
    <row r="805">
      <c r="B805" s="15"/>
      <c r="G805" s="15"/>
      <c r="K805" s="139"/>
      <c r="O805" s="139"/>
    </row>
    <row r="806">
      <c r="B806" s="15"/>
      <c r="G806" s="15"/>
      <c r="K806" s="139"/>
      <c r="O806" s="139"/>
    </row>
    <row r="807">
      <c r="B807" s="15"/>
      <c r="G807" s="15"/>
      <c r="K807" s="139"/>
      <c r="O807" s="139"/>
    </row>
    <row r="808">
      <c r="B808" s="15"/>
      <c r="G808" s="15"/>
      <c r="K808" s="139"/>
      <c r="O808" s="139"/>
    </row>
    <row r="809">
      <c r="B809" s="15"/>
      <c r="G809" s="15"/>
      <c r="K809" s="139"/>
      <c r="O809" s="139"/>
    </row>
    <row r="810">
      <c r="B810" s="15"/>
      <c r="G810" s="15"/>
      <c r="K810" s="139"/>
      <c r="O810" s="139"/>
    </row>
    <row r="811">
      <c r="B811" s="15"/>
      <c r="G811" s="15"/>
      <c r="K811" s="139"/>
      <c r="O811" s="139"/>
    </row>
    <row r="812">
      <c r="B812" s="15"/>
      <c r="G812" s="15"/>
      <c r="K812" s="139"/>
      <c r="O812" s="139"/>
    </row>
    <row r="813">
      <c r="B813" s="15"/>
      <c r="G813" s="15"/>
      <c r="K813" s="139"/>
      <c r="O813" s="139"/>
    </row>
    <row r="814">
      <c r="B814" s="15"/>
      <c r="G814" s="15"/>
      <c r="K814" s="139"/>
      <c r="O814" s="139"/>
    </row>
    <row r="815">
      <c r="B815" s="15"/>
      <c r="G815" s="15"/>
      <c r="K815" s="139"/>
      <c r="O815" s="139"/>
    </row>
    <row r="816">
      <c r="B816" s="15"/>
      <c r="G816" s="15"/>
      <c r="K816" s="139"/>
      <c r="O816" s="139"/>
    </row>
    <row r="817">
      <c r="B817" s="15"/>
      <c r="G817" s="15"/>
      <c r="K817" s="139"/>
      <c r="O817" s="139"/>
    </row>
    <row r="818">
      <c r="B818" s="15"/>
      <c r="G818" s="15"/>
      <c r="K818" s="139"/>
      <c r="O818" s="139"/>
    </row>
    <row r="819">
      <c r="B819" s="15"/>
      <c r="G819" s="15"/>
      <c r="K819" s="139"/>
      <c r="O819" s="139"/>
    </row>
    <row r="820">
      <c r="B820" s="15"/>
      <c r="G820" s="15"/>
      <c r="K820" s="139"/>
      <c r="O820" s="139"/>
    </row>
    <row r="821">
      <c r="B821" s="15"/>
      <c r="G821" s="15"/>
      <c r="K821" s="139"/>
      <c r="O821" s="139"/>
    </row>
    <row r="822">
      <c r="B822" s="15"/>
      <c r="G822" s="15"/>
      <c r="K822" s="139"/>
      <c r="O822" s="139"/>
    </row>
    <row r="823">
      <c r="B823" s="15"/>
      <c r="G823" s="15"/>
      <c r="K823" s="139"/>
      <c r="O823" s="139"/>
    </row>
    <row r="824">
      <c r="B824" s="15"/>
      <c r="G824" s="15"/>
      <c r="K824" s="139"/>
      <c r="O824" s="139"/>
    </row>
    <row r="825">
      <c r="B825" s="15"/>
      <c r="G825" s="15"/>
      <c r="K825" s="139"/>
      <c r="O825" s="139"/>
    </row>
    <row r="826">
      <c r="B826" s="15"/>
      <c r="G826" s="15"/>
      <c r="K826" s="139"/>
      <c r="O826" s="139"/>
    </row>
    <row r="827">
      <c r="B827" s="15"/>
      <c r="G827" s="15"/>
      <c r="K827" s="139"/>
      <c r="O827" s="139"/>
    </row>
    <row r="828">
      <c r="B828" s="15"/>
      <c r="G828" s="15"/>
      <c r="K828" s="139"/>
      <c r="O828" s="139"/>
    </row>
    <row r="829">
      <c r="B829" s="15"/>
      <c r="G829" s="15"/>
      <c r="K829" s="139"/>
      <c r="O829" s="139"/>
    </row>
    <row r="830">
      <c r="B830" s="15"/>
      <c r="G830" s="15"/>
      <c r="K830" s="139"/>
      <c r="O830" s="139"/>
    </row>
    <row r="831">
      <c r="B831" s="15"/>
      <c r="G831" s="15"/>
      <c r="K831" s="139"/>
      <c r="O831" s="139"/>
    </row>
    <row r="832">
      <c r="B832" s="15"/>
      <c r="G832" s="15"/>
      <c r="K832" s="139"/>
      <c r="O832" s="139"/>
    </row>
    <row r="833">
      <c r="B833" s="15"/>
      <c r="G833" s="15"/>
      <c r="K833" s="139"/>
      <c r="O833" s="139"/>
    </row>
    <row r="834">
      <c r="B834" s="15"/>
      <c r="G834" s="15"/>
      <c r="K834" s="139"/>
      <c r="O834" s="139"/>
    </row>
    <row r="835">
      <c r="B835" s="15"/>
      <c r="G835" s="15"/>
      <c r="K835" s="139"/>
      <c r="O835" s="139"/>
    </row>
    <row r="836">
      <c r="B836" s="15"/>
      <c r="G836" s="15"/>
      <c r="K836" s="139"/>
      <c r="O836" s="139"/>
    </row>
    <row r="837">
      <c r="B837" s="15"/>
      <c r="G837" s="15"/>
      <c r="K837" s="139"/>
      <c r="O837" s="139"/>
    </row>
    <row r="838">
      <c r="B838" s="15"/>
      <c r="G838" s="15"/>
      <c r="K838" s="139"/>
      <c r="O838" s="139"/>
    </row>
    <row r="839">
      <c r="B839" s="15"/>
      <c r="G839" s="15"/>
      <c r="K839" s="139"/>
      <c r="O839" s="139"/>
    </row>
    <row r="840">
      <c r="B840" s="15"/>
      <c r="G840" s="15"/>
      <c r="K840" s="139"/>
      <c r="O840" s="139"/>
    </row>
    <row r="841">
      <c r="B841" s="15"/>
      <c r="G841" s="15"/>
      <c r="K841" s="139"/>
      <c r="O841" s="139"/>
    </row>
    <row r="842">
      <c r="B842" s="15"/>
      <c r="G842" s="15"/>
      <c r="K842" s="139"/>
      <c r="O842" s="139"/>
    </row>
    <row r="843">
      <c r="B843" s="15"/>
      <c r="G843" s="15"/>
      <c r="K843" s="139"/>
      <c r="O843" s="139"/>
    </row>
    <row r="844">
      <c r="B844" s="15"/>
      <c r="G844" s="15"/>
      <c r="K844" s="139"/>
      <c r="O844" s="139"/>
    </row>
    <row r="845">
      <c r="B845" s="15"/>
      <c r="G845" s="15"/>
      <c r="K845" s="139"/>
      <c r="O845" s="139"/>
    </row>
    <row r="846">
      <c r="B846" s="15"/>
      <c r="G846" s="15"/>
      <c r="K846" s="139"/>
      <c r="O846" s="139"/>
    </row>
    <row r="847">
      <c r="B847" s="15"/>
      <c r="G847" s="15"/>
      <c r="K847" s="139"/>
      <c r="O847" s="139"/>
    </row>
    <row r="848">
      <c r="B848" s="15"/>
      <c r="G848" s="15"/>
      <c r="K848" s="139"/>
      <c r="O848" s="139"/>
    </row>
    <row r="849">
      <c r="B849" s="15"/>
      <c r="G849" s="15"/>
      <c r="K849" s="139"/>
      <c r="O849" s="139"/>
    </row>
    <row r="850">
      <c r="B850" s="15"/>
      <c r="G850" s="15"/>
      <c r="K850" s="139"/>
      <c r="O850" s="139"/>
    </row>
    <row r="851">
      <c r="B851" s="15"/>
      <c r="G851" s="15"/>
      <c r="K851" s="139"/>
      <c r="O851" s="139"/>
    </row>
    <row r="852">
      <c r="B852" s="15"/>
      <c r="G852" s="15"/>
      <c r="K852" s="139"/>
      <c r="O852" s="139"/>
    </row>
    <row r="853">
      <c r="B853" s="15"/>
      <c r="G853" s="15"/>
      <c r="K853" s="139"/>
      <c r="O853" s="139"/>
    </row>
    <row r="854">
      <c r="B854" s="15"/>
      <c r="G854" s="15"/>
      <c r="K854" s="139"/>
      <c r="O854" s="139"/>
    </row>
    <row r="855">
      <c r="B855" s="15"/>
      <c r="G855" s="15"/>
      <c r="K855" s="139"/>
      <c r="O855" s="139"/>
    </row>
    <row r="856">
      <c r="B856" s="15"/>
      <c r="G856" s="15"/>
      <c r="K856" s="139"/>
      <c r="O856" s="139"/>
    </row>
    <row r="857">
      <c r="B857" s="15"/>
      <c r="G857" s="15"/>
      <c r="K857" s="139"/>
      <c r="O857" s="139"/>
    </row>
    <row r="858">
      <c r="B858" s="15"/>
      <c r="G858" s="15"/>
      <c r="K858" s="139"/>
      <c r="O858" s="139"/>
    </row>
    <row r="859">
      <c r="B859" s="15"/>
      <c r="G859" s="15"/>
      <c r="K859" s="139"/>
      <c r="O859" s="139"/>
    </row>
    <row r="860">
      <c r="B860" s="15"/>
      <c r="G860" s="15"/>
      <c r="K860" s="139"/>
      <c r="O860" s="139"/>
    </row>
    <row r="861">
      <c r="B861" s="15"/>
      <c r="G861" s="15"/>
      <c r="K861" s="139"/>
      <c r="O861" s="139"/>
    </row>
    <row r="862">
      <c r="B862" s="15"/>
      <c r="G862" s="15"/>
      <c r="K862" s="139"/>
      <c r="O862" s="139"/>
    </row>
    <row r="863">
      <c r="B863" s="15"/>
      <c r="G863" s="15"/>
      <c r="K863" s="139"/>
      <c r="O863" s="139"/>
    </row>
    <row r="864">
      <c r="B864" s="15"/>
      <c r="G864" s="15"/>
      <c r="K864" s="139"/>
      <c r="O864" s="139"/>
    </row>
    <row r="865">
      <c r="B865" s="15"/>
      <c r="G865" s="15"/>
      <c r="K865" s="139"/>
      <c r="O865" s="139"/>
    </row>
    <row r="866">
      <c r="B866" s="15"/>
      <c r="G866" s="15"/>
      <c r="K866" s="139"/>
      <c r="O866" s="139"/>
    </row>
    <row r="867">
      <c r="B867" s="15"/>
      <c r="G867" s="15"/>
      <c r="K867" s="139"/>
      <c r="O867" s="139"/>
    </row>
    <row r="868">
      <c r="B868" s="15"/>
      <c r="G868" s="15"/>
      <c r="K868" s="139"/>
      <c r="O868" s="139"/>
    </row>
    <row r="869">
      <c r="B869" s="15"/>
      <c r="G869" s="15"/>
      <c r="K869" s="139"/>
      <c r="O869" s="139"/>
    </row>
    <row r="870">
      <c r="B870" s="15"/>
      <c r="G870" s="15"/>
      <c r="K870" s="139"/>
      <c r="O870" s="139"/>
    </row>
    <row r="871">
      <c r="B871" s="15"/>
      <c r="G871" s="15"/>
      <c r="K871" s="139"/>
      <c r="O871" s="139"/>
    </row>
    <row r="872">
      <c r="B872" s="15"/>
      <c r="G872" s="15"/>
      <c r="K872" s="139"/>
      <c r="O872" s="139"/>
    </row>
    <row r="873">
      <c r="B873" s="15"/>
      <c r="G873" s="15"/>
      <c r="K873" s="139"/>
      <c r="O873" s="139"/>
    </row>
    <row r="874">
      <c r="B874" s="15"/>
      <c r="G874" s="15"/>
      <c r="K874" s="139"/>
      <c r="O874" s="139"/>
    </row>
    <row r="875">
      <c r="B875" s="15"/>
      <c r="G875" s="15"/>
      <c r="K875" s="139"/>
      <c r="O875" s="139"/>
    </row>
    <row r="876">
      <c r="B876" s="15"/>
      <c r="G876" s="15"/>
      <c r="K876" s="139"/>
      <c r="O876" s="139"/>
    </row>
    <row r="877">
      <c r="B877" s="15"/>
      <c r="G877" s="15"/>
      <c r="K877" s="139"/>
      <c r="O877" s="139"/>
    </row>
    <row r="878">
      <c r="B878" s="15"/>
      <c r="G878" s="15"/>
      <c r="K878" s="139"/>
      <c r="O878" s="139"/>
    </row>
    <row r="879">
      <c r="B879" s="15"/>
      <c r="G879" s="15"/>
      <c r="K879" s="139"/>
      <c r="O879" s="139"/>
    </row>
    <row r="880">
      <c r="B880" s="15"/>
      <c r="G880" s="15"/>
      <c r="K880" s="139"/>
      <c r="O880" s="139"/>
    </row>
    <row r="881">
      <c r="B881" s="15"/>
      <c r="G881" s="15"/>
      <c r="K881" s="139"/>
      <c r="O881" s="139"/>
    </row>
    <row r="882">
      <c r="B882" s="15"/>
      <c r="G882" s="15"/>
      <c r="K882" s="139"/>
      <c r="O882" s="139"/>
    </row>
    <row r="883">
      <c r="B883" s="15"/>
      <c r="G883" s="15"/>
      <c r="K883" s="139"/>
      <c r="O883" s="139"/>
    </row>
    <row r="884">
      <c r="B884" s="15"/>
      <c r="G884" s="15"/>
      <c r="K884" s="139"/>
      <c r="O884" s="139"/>
    </row>
    <row r="885">
      <c r="B885" s="15"/>
      <c r="G885" s="15"/>
      <c r="K885" s="139"/>
      <c r="O885" s="139"/>
    </row>
    <row r="886">
      <c r="B886" s="15"/>
      <c r="G886" s="15"/>
      <c r="K886" s="139"/>
      <c r="O886" s="139"/>
    </row>
    <row r="887">
      <c r="B887" s="15"/>
      <c r="G887" s="15"/>
      <c r="K887" s="139"/>
      <c r="O887" s="139"/>
    </row>
    <row r="888">
      <c r="B888" s="15"/>
      <c r="G888" s="15"/>
      <c r="K888" s="139"/>
      <c r="O888" s="139"/>
    </row>
    <row r="889">
      <c r="B889" s="15"/>
      <c r="G889" s="15"/>
      <c r="K889" s="139"/>
      <c r="O889" s="139"/>
    </row>
    <row r="890">
      <c r="B890" s="15"/>
      <c r="G890" s="15"/>
      <c r="K890" s="139"/>
      <c r="O890" s="139"/>
    </row>
    <row r="891">
      <c r="B891" s="15"/>
      <c r="G891" s="15"/>
      <c r="K891" s="139"/>
      <c r="O891" s="139"/>
    </row>
    <row r="892">
      <c r="B892" s="15"/>
      <c r="G892" s="15"/>
      <c r="K892" s="139"/>
      <c r="O892" s="139"/>
    </row>
    <row r="893">
      <c r="B893" s="15"/>
      <c r="G893" s="15"/>
      <c r="K893" s="139"/>
      <c r="O893" s="139"/>
    </row>
    <row r="894">
      <c r="B894" s="15"/>
      <c r="G894" s="15"/>
      <c r="K894" s="139"/>
      <c r="O894" s="139"/>
    </row>
    <row r="895">
      <c r="B895" s="15"/>
      <c r="G895" s="15"/>
      <c r="K895" s="139"/>
      <c r="O895" s="139"/>
    </row>
    <row r="896">
      <c r="B896" s="15"/>
      <c r="G896" s="15"/>
      <c r="K896" s="139"/>
      <c r="O896" s="139"/>
    </row>
    <row r="897">
      <c r="B897" s="15"/>
      <c r="G897" s="15"/>
      <c r="K897" s="139"/>
      <c r="O897" s="139"/>
    </row>
    <row r="898">
      <c r="B898" s="15"/>
      <c r="G898" s="15"/>
      <c r="K898" s="139"/>
      <c r="O898" s="139"/>
    </row>
    <row r="899">
      <c r="B899" s="15"/>
      <c r="G899" s="15"/>
      <c r="K899" s="139"/>
      <c r="O899" s="139"/>
    </row>
    <row r="900">
      <c r="B900" s="15"/>
      <c r="G900" s="15"/>
      <c r="K900" s="139"/>
      <c r="O900" s="139"/>
    </row>
    <row r="901">
      <c r="B901" s="15"/>
      <c r="G901" s="15"/>
      <c r="K901" s="139"/>
      <c r="O901" s="139"/>
    </row>
    <row r="902">
      <c r="B902" s="15"/>
      <c r="G902" s="15"/>
      <c r="K902" s="139"/>
      <c r="O902" s="139"/>
    </row>
    <row r="903">
      <c r="B903" s="15"/>
      <c r="G903" s="15"/>
      <c r="K903" s="139"/>
      <c r="O903" s="139"/>
    </row>
    <row r="904">
      <c r="B904" s="15"/>
      <c r="G904" s="15"/>
      <c r="K904" s="139"/>
      <c r="O904" s="139"/>
    </row>
    <row r="905">
      <c r="B905" s="15"/>
      <c r="G905" s="15"/>
      <c r="K905" s="139"/>
      <c r="O905" s="139"/>
    </row>
    <row r="906">
      <c r="B906" s="15"/>
      <c r="G906" s="15"/>
      <c r="K906" s="139"/>
      <c r="O906" s="139"/>
    </row>
    <row r="907">
      <c r="B907" s="15"/>
      <c r="G907" s="15"/>
      <c r="K907" s="139"/>
      <c r="O907" s="139"/>
    </row>
    <row r="908">
      <c r="B908" s="15"/>
      <c r="G908" s="15"/>
      <c r="K908" s="139"/>
      <c r="O908" s="139"/>
    </row>
    <row r="909">
      <c r="B909" s="15"/>
      <c r="G909" s="15"/>
      <c r="K909" s="139"/>
      <c r="O909" s="139"/>
    </row>
    <row r="910">
      <c r="B910" s="15"/>
      <c r="G910" s="15"/>
      <c r="K910" s="139"/>
      <c r="O910" s="139"/>
    </row>
    <row r="911">
      <c r="B911" s="15"/>
      <c r="G911" s="15"/>
      <c r="K911" s="139"/>
      <c r="O911" s="139"/>
    </row>
    <row r="912">
      <c r="B912" s="15"/>
      <c r="G912" s="15"/>
      <c r="K912" s="139"/>
      <c r="O912" s="139"/>
    </row>
    <row r="913">
      <c r="B913" s="15"/>
      <c r="G913" s="15"/>
      <c r="K913" s="139"/>
      <c r="O913" s="139"/>
    </row>
    <row r="914">
      <c r="B914" s="15"/>
      <c r="G914" s="15"/>
      <c r="K914" s="139"/>
      <c r="O914" s="139"/>
    </row>
    <row r="915">
      <c r="B915" s="15"/>
      <c r="G915" s="15"/>
      <c r="K915" s="139"/>
      <c r="O915" s="139"/>
    </row>
    <row r="916">
      <c r="B916" s="15"/>
      <c r="G916" s="15"/>
      <c r="K916" s="139"/>
      <c r="O916" s="139"/>
    </row>
    <row r="917">
      <c r="B917" s="15"/>
      <c r="G917" s="15"/>
      <c r="K917" s="139"/>
      <c r="O917" s="139"/>
    </row>
    <row r="918">
      <c r="B918" s="15"/>
      <c r="G918" s="15"/>
      <c r="K918" s="139"/>
      <c r="O918" s="139"/>
    </row>
    <row r="919">
      <c r="B919" s="15"/>
      <c r="G919" s="15"/>
      <c r="K919" s="139"/>
      <c r="O919" s="139"/>
    </row>
    <row r="920">
      <c r="B920" s="15"/>
      <c r="G920" s="15"/>
      <c r="K920" s="139"/>
      <c r="O920" s="139"/>
    </row>
    <row r="921">
      <c r="B921" s="15"/>
      <c r="G921" s="15"/>
      <c r="K921" s="139"/>
      <c r="O921" s="139"/>
    </row>
    <row r="922">
      <c r="B922" s="15"/>
      <c r="G922" s="15"/>
      <c r="K922" s="139"/>
      <c r="O922" s="139"/>
    </row>
    <row r="923">
      <c r="B923" s="15"/>
      <c r="G923" s="15"/>
      <c r="K923" s="139"/>
      <c r="O923" s="139"/>
    </row>
    <row r="924">
      <c r="B924" s="15"/>
      <c r="G924" s="15"/>
      <c r="K924" s="139"/>
      <c r="O924" s="139"/>
    </row>
    <row r="925">
      <c r="B925" s="15"/>
      <c r="G925" s="15"/>
      <c r="K925" s="139"/>
      <c r="O925" s="139"/>
    </row>
    <row r="926">
      <c r="B926" s="15"/>
      <c r="G926" s="15"/>
      <c r="K926" s="139"/>
      <c r="O926" s="139"/>
    </row>
    <row r="927">
      <c r="B927" s="15"/>
      <c r="G927" s="15"/>
      <c r="K927" s="139"/>
      <c r="O927" s="139"/>
    </row>
    <row r="928">
      <c r="B928" s="15"/>
      <c r="G928" s="15"/>
      <c r="K928" s="139"/>
      <c r="O928" s="139"/>
    </row>
    <row r="929">
      <c r="B929" s="15"/>
      <c r="G929" s="15"/>
      <c r="K929" s="139"/>
      <c r="O929" s="139"/>
    </row>
    <row r="930">
      <c r="B930" s="15"/>
      <c r="G930" s="15"/>
      <c r="K930" s="139"/>
      <c r="O930" s="139"/>
    </row>
    <row r="931">
      <c r="B931" s="15"/>
      <c r="G931" s="15"/>
      <c r="K931" s="139"/>
      <c r="O931" s="139"/>
    </row>
    <row r="932">
      <c r="B932" s="15"/>
      <c r="G932" s="15"/>
      <c r="K932" s="139"/>
      <c r="O932" s="139"/>
    </row>
    <row r="933">
      <c r="B933" s="15"/>
      <c r="G933" s="15"/>
      <c r="K933" s="139"/>
      <c r="O933" s="139"/>
    </row>
    <row r="934">
      <c r="B934" s="15"/>
      <c r="G934" s="15"/>
      <c r="K934" s="139"/>
      <c r="O934" s="139"/>
    </row>
    <row r="935">
      <c r="B935" s="15"/>
      <c r="G935" s="15"/>
      <c r="K935" s="139"/>
      <c r="O935" s="139"/>
    </row>
    <row r="936">
      <c r="B936" s="15"/>
      <c r="G936" s="15"/>
      <c r="K936" s="139"/>
      <c r="O936" s="139"/>
    </row>
    <row r="937">
      <c r="B937" s="15"/>
      <c r="G937" s="15"/>
      <c r="K937" s="139"/>
      <c r="O937" s="139"/>
    </row>
    <row r="938">
      <c r="B938" s="15"/>
      <c r="G938" s="15"/>
      <c r="K938" s="139"/>
      <c r="O938" s="139"/>
    </row>
    <row r="939">
      <c r="B939" s="15"/>
      <c r="G939" s="15"/>
      <c r="K939" s="139"/>
      <c r="O939" s="139"/>
    </row>
    <row r="940">
      <c r="B940" s="15"/>
      <c r="G940" s="15"/>
      <c r="K940" s="139"/>
      <c r="O940" s="139"/>
    </row>
    <row r="941">
      <c r="B941" s="15"/>
      <c r="G941" s="15"/>
      <c r="K941" s="139"/>
      <c r="O941" s="139"/>
    </row>
    <row r="942">
      <c r="B942" s="15"/>
      <c r="G942" s="15"/>
      <c r="K942" s="139"/>
      <c r="O942" s="139"/>
    </row>
    <row r="943">
      <c r="B943" s="15"/>
      <c r="G943" s="15"/>
      <c r="K943" s="139"/>
      <c r="O943" s="139"/>
    </row>
    <row r="944">
      <c r="B944" s="15"/>
      <c r="G944" s="15"/>
      <c r="K944" s="139"/>
      <c r="O944" s="139"/>
    </row>
    <row r="945">
      <c r="B945" s="15"/>
      <c r="G945" s="15"/>
      <c r="K945" s="139"/>
      <c r="O945" s="139"/>
    </row>
    <row r="946">
      <c r="B946" s="15"/>
      <c r="G946" s="15"/>
      <c r="K946" s="139"/>
      <c r="O946" s="139"/>
    </row>
    <row r="947">
      <c r="B947" s="15"/>
      <c r="G947" s="15"/>
      <c r="K947" s="139"/>
      <c r="O947" s="139"/>
    </row>
    <row r="948">
      <c r="B948" s="15"/>
      <c r="G948" s="15"/>
      <c r="K948" s="139"/>
      <c r="O948" s="139"/>
    </row>
    <row r="949">
      <c r="B949" s="15"/>
      <c r="G949" s="15"/>
      <c r="K949" s="139"/>
      <c r="O949" s="139"/>
    </row>
    <row r="950">
      <c r="B950" s="15"/>
      <c r="G950" s="15"/>
      <c r="K950" s="139"/>
      <c r="O950" s="139"/>
    </row>
    <row r="951">
      <c r="B951" s="15"/>
      <c r="G951" s="15"/>
      <c r="K951" s="139"/>
      <c r="O951" s="139"/>
    </row>
    <row r="952">
      <c r="B952" s="15"/>
      <c r="G952" s="15"/>
      <c r="K952" s="139"/>
      <c r="O952" s="139"/>
    </row>
    <row r="953">
      <c r="B953" s="15"/>
      <c r="G953" s="15"/>
      <c r="K953" s="139"/>
      <c r="O953" s="139"/>
    </row>
    <row r="954">
      <c r="B954" s="15"/>
      <c r="G954" s="15"/>
      <c r="K954" s="139"/>
      <c r="O954" s="139"/>
    </row>
    <row r="955">
      <c r="B955" s="15"/>
      <c r="G955" s="15"/>
      <c r="K955" s="139"/>
      <c r="O955" s="139"/>
    </row>
    <row r="956">
      <c r="B956" s="15"/>
      <c r="G956" s="15"/>
      <c r="K956" s="139"/>
      <c r="O956" s="139"/>
    </row>
    <row r="957">
      <c r="B957" s="15"/>
      <c r="G957" s="15"/>
      <c r="K957" s="139"/>
      <c r="O957" s="139"/>
    </row>
    <row r="958">
      <c r="B958" s="15"/>
      <c r="G958" s="15"/>
      <c r="K958" s="139"/>
      <c r="O958" s="139"/>
    </row>
    <row r="959">
      <c r="B959" s="15"/>
      <c r="G959" s="15"/>
      <c r="K959" s="139"/>
      <c r="O959" s="139"/>
    </row>
    <row r="960">
      <c r="B960" s="15"/>
      <c r="G960" s="15"/>
      <c r="K960" s="139"/>
      <c r="O960" s="139"/>
    </row>
    <row r="961">
      <c r="B961" s="15"/>
      <c r="G961" s="15"/>
      <c r="K961" s="139"/>
      <c r="O961" s="139"/>
    </row>
    <row r="962">
      <c r="B962" s="15"/>
      <c r="G962" s="15"/>
      <c r="K962" s="139"/>
      <c r="O962" s="139"/>
    </row>
    <row r="963">
      <c r="B963" s="15"/>
      <c r="G963" s="15"/>
      <c r="K963" s="139"/>
      <c r="O963" s="139"/>
    </row>
    <row r="964">
      <c r="B964" s="15"/>
      <c r="G964" s="15"/>
      <c r="K964" s="139"/>
      <c r="O964" s="139"/>
    </row>
    <row r="965">
      <c r="B965" s="15"/>
      <c r="G965" s="15"/>
      <c r="K965" s="139"/>
      <c r="O965" s="139"/>
    </row>
    <row r="966">
      <c r="B966" s="15"/>
      <c r="G966" s="15"/>
      <c r="K966" s="139"/>
      <c r="O966" s="139"/>
    </row>
    <row r="967">
      <c r="B967" s="15"/>
      <c r="G967" s="15"/>
      <c r="K967" s="139"/>
      <c r="O967" s="139"/>
    </row>
    <row r="968">
      <c r="B968" s="15"/>
      <c r="G968" s="15"/>
      <c r="K968" s="139"/>
      <c r="O968" s="139"/>
    </row>
    <row r="969">
      <c r="B969" s="15"/>
      <c r="G969" s="15"/>
      <c r="K969" s="139"/>
      <c r="O969" s="139"/>
    </row>
    <row r="970">
      <c r="B970" s="15"/>
      <c r="G970" s="15"/>
      <c r="K970" s="139"/>
      <c r="O970" s="139"/>
    </row>
    <row r="971">
      <c r="B971" s="15"/>
      <c r="G971" s="15"/>
      <c r="K971" s="139"/>
      <c r="O971" s="139"/>
    </row>
    <row r="972">
      <c r="B972" s="15"/>
      <c r="G972" s="15"/>
      <c r="K972" s="139"/>
      <c r="O972" s="139"/>
    </row>
    <row r="973">
      <c r="B973" s="15"/>
      <c r="G973" s="15"/>
      <c r="K973" s="139"/>
      <c r="O973" s="139"/>
    </row>
  </sheetData>
  <mergeCells count="222">
    <mergeCell ref="D1:E1"/>
    <mergeCell ref="F1:G1"/>
    <mergeCell ref="C3:C4"/>
    <mergeCell ref="C5:C6"/>
    <mergeCell ref="C7:C8"/>
    <mergeCell ref="C9:C10"/>
    <mergeCell ref="C11:C12"/>
    <mergeCell ref="C13:C14"/>
    <mergeCell ref="C15:C16"/>
    <mergeCell ref="C18:C19"/>
    <mergeCell ref="C20:C21"/>
    <mergeCell ref="C22:C23"/>
    <mergeCell ref="C25:C26"/>
    <mergeCell ref="C27:C28"/>
    <mergeCell ref="C29:C30"/>
    <mergeCell ref="C31:C32"/>
    <mergeCell ref="C34:C35"/>
    <mergeCell ref="C36:C37"/>
    <mergeCell ref="C38:C39"/>
    <mergeCell ref="C41:C42"/>
    <mergeCell ref="C43:C44"/>
    <mergeCell ref="C45:C46"/>
    <mergeCell ref="C47:C48"/>
    <mergeCell ref="C49:C50"/>
    <mergeCell ref="C51:C52"/>
    <mergeCell ref="C54:C55"/>
    <mergeCell ref="C56:C57"/>
    <mergeCell ref="C58:C59"/>
    <mergeCell ref="C61:C62"/>
    <mergeCell ref="C63:C64"/>
    <mergeCell ref="C65:C66"/>
    <mergeCell ref="C68:C69"/>
    <mergeCell ref="C70:C71"/>
    <mergeCell ref="C72:C73"/>
    <mergeCell ref="C74:C75"/>
    <mergeCell ref="C76:C77"/>
    <mergeCell ref="C78:C79"/>
    <mergeCell ref="C82:C83"/>
    <mergeCell ref="C84:C85"/>
    <mergeCell ref="C86:C87"/>
    <mergeCell ref="C88:C89"/>
    <mergeCell ref="C91:C92"/>
    <mergeCell ref="C93:C94"/>
    <mergeCell ref="C95:C96"/>
    <mergeCell ref="C97:C98"/>
    <mergeCell ref="C99:C100"/>
    <mergeCell ref="C102:C103"/>
    <mergeCell ref="C104:C105"/>
    <mergeCell ref="C106:C107"/>
    <mergeCell ref="C109:C110"/>
    <mergeCell ref="C111:C112"/>
    <mergeCell ref="C113:C114"/>
    <mergeCell ref="C115:C116"/>
    <mergeCell ref="C118:C119"/>
    <mergeCell ref="C120:C121"/>
    <mergeCell ref="C122:C123"/>
    <mergeCell ref="C124:C125"/>
    <mergeCell ref="C127:C128"/>
    <mergeCell ref="C129:C130"/>
    <mergeCell ref="C131:C132"/>
    <mergeCell ref="C133:C134"/>
    <mergeCell ref="C135:C136"/>
    <mergeCell ref="C137:C138"/>
    <mergeCell ref="C141:C142"/>
    <mergeCell ref="C143:C144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3:C164"/>
    <mergeCell ref="C165:C166"/>
    <mergeCell ref="C167:C168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1:C192"/>
    <mergeCell ref="C193:C194"/>
    <mergeCell ref="C195:C196"/>
    <mergeCell ref="C197:C198"/>
    <mergeCell ref="C199:C200"/>
    <mergeCell ref="C202:C203"/>
    <mergeCell ref="C204:C205"/>
    <mergeCell ref="C206:C207"/>
    <mergeCell ref="C209:C210"/>
    <mergeCell ref="C211:C212"/>
    <mergeCell ref="C213:C214"/>
    <mergeCell ref="C215:C216"/>
    <mergeCell ref="C217:C218"/>
    <mergeCell ref="C219:C220"/>
    <mergeCell ref="C223:C224"/>
    <mergeCell ref="C225:C226"/>
    <mergeCell ref="C228:C229"/>
    <mergeCell ref="C230:C231"/>
    <mergeCell ref="C233:C234"/>
    <mergeCell ref="C235:C236"/>
    <mergeCell ref="C237:C238"/>
    <mergeCell ref="C240:C241"/>
    <mergeCell ref="C242:C243"/>
    <mergeCell ref="C245:C246"/>
    <mergeCell ref="C247:C248"/>
    <mergeCell ref="C249:C250"/>
    <mergeCell ref="C251:C252"/>
    <mergeCell ref="C253:C254"/>
    <mergeCell ref="C255:C256"/>
    <mergeCell ref="C257:C258"/>
    <mergeCell ref="C260:C261"/>
    <mergeCell ref="C262:C263"/>
    <mergeCell ref="C264:C265"/>
    <mergeCell ref="C266:C267"/>
    <mergeCell ref="C268:C269"/>
    <mergeCell ref="C270:C271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64:C465"/>
    <mergeCell ref="C466:C467"/>
    <mergeCell ref="C468:C469"/>
    <mergeCell ref="C470:C471"/>
    <mergeCell ref="C472:C473"/>
    <mergeCell ref="C450:C451"/>
    <mergeCell ref="C452:C453"/>
    <mergeCell ref="C454:C455"/>
    <mergeCell ref="C456:C457"/>
    <mergeCell ref="C458:C459"/>
    <mergeCell ref="C460:C461"/>
    <mergeCell ref="C462:C46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</mergeCells>
  <conditionalFormatting sqref="C2:C473">
    <cfRule type="cellIs" dxfId="0" priority="1" operator="greaterThan">
      <formula>0</formula>
    </cfRule>
  </conditionalFormatting>
  <conditionalFormatting sqref="C2:C473">
    <cfRule type="cellIs" dxfId="1" priority="2" operator="lessThan">
      <formula>0</formula>
    </cfRule>
  </conditionalFormatting>
  <drawing r:id="rId1"/>
</worksheet>
</file>